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RO" sheetId="1" r:id="rId1"/>
    <sheet name="customer-vm-list" sheetId="2" r:id="rId2"/>
    <sheet name="azure-vm-prices-base" sheetId="3" r:id="rId3"/>
    <sheet name="azure-vm-prices-1Y" sheetId="4" r:id="rId4"/>
    <sheet name="azure-vm-prices-3Y" sheetId="5" r:id="rId5"/>
    <sheet name="azure-asr-prices" sheetId="6" r:id="rId6"/>
    <sheet name="azure-premium-disk-prices" sheetId="7" r:id="rId7"/>
    <sheet name="azure-standard-disk-prices" sheetId="8" r:id="rId8"/>
  </sheets>
  <calcPr calcId="124519" fullCalcOnLoad="1"/>
</workbook>
</file>

<file path=xl/sharedStrings.xml><?xml version="1.0" encoding="utf-8"?>
<sst xmlns="http://schemas.openxmlformats.org/spreadsheetml/2006/main" count="8399" uniqueCount="220">
  <si>
    <t>ASSUMPTIONS</t>
  </si>
  <si>
    <t>PERF GAIN</t>
  </si>
  <si>
    <t>Mem(GB)</t>
  </si>
  <si>
    <t>CPUs</t>
  </si>
  <si>
    <t>GPU</t>
  </si>
  <si>
    <t>NO</t>
  </si>
  <si>
    <t>ASR</t>
  </si>
  <si>
    <t>SAP</t>
  </si>
  <si>
    <t>DATA STORAGE TYPE</t>
  </si>
  <si>
    <t>STANDARD</t>
  </si>
  <si>
    <t>DATA STORAGE(GB)</t>
  </si>
  <si>
    <t>HOURS/MONTH</t>
  </si>
  <si>
    <t>OS STORAGE TYPE</t>
  </si>
  <si>
    <t>RESERVED INST.</t>
  </si>
  <si>
    <t>YES</t>
  </si>
  <si>
    <t>VM NAME</t>
  </si>
  <si>
    <t>DATA OK</t>
  </si>
  <si>
    <t>USE B SERIES</t>
  </si>
  <si>
    <t>PRICE(H) 1Y</t>
  </si>
  <si>
    <t>PRICE(H) 3Y</t>
  </si>
  <si>
    <t>PRICE(H) PAYG</t>
  </si>
  <si>
    <t>BEST PRICE</t>
  </si>
  <si>
    <t>BEST SIZE PAYG</t>
  </si>
  <si>
    <t>1Y RI</t>
  </si>
  <si>
    <t>BEST SIZE 3Y</t>
  </si>
  <si>
    <t>PAYG 1Y</t>
  </si>
  <si>
    <t>BEST SIZE 1Y</t>
  </si>
  <si>
    <t>3Y RI</t>
  </si>
  <si>
    <t>DATA - S4</t>
  </si>
  <si>
    <t>DATA - S6</t>
  </si>
  <si>
    <t>DATA - S10</t>
  </si>
  <si>
    <t>DATA - S15</t>
  </si>
  <si>
    <t>DATA - S20</t>
  </si>
  <si>
    <t>DATA - S30</t>
  </si>
  <si>
    <t>DATA - S40</t>
  </si>
  <si>
    <t>DATA - S50</t>
  </si>
  <si>
    <t>DATA - P4</t>
  </si>
  <si>
    <t>DATA - P6</t>
  </si>
  <si>
    <t>DATA - P10</t>
  </si>
  <si>
    <t>DATA - P15</t>
  </si>
  <si>
    <t>DATA - P20</t>
  </si>
  <si>
    <t>DATA - P30</t>
  </si>
  <si>
    <t>DATA - P40</t>
  </si>
  <si>
    <t>DATA - P50</t>
  </si>
  <si>
    <t>OS DISK STANDARD</t>
  </si>
  <si>
    <t>OS DISK PREMIUM</t>
  </si>
  <si>
    <t>DATA DISK SUMMARY (MONTH)</t>
  </si>
  <si>
    <t>DISK SIZE</t>
  </si>
  <si>
    <t>PRICE(€)</t>
  </si>
  <si>
    <t>COUNT</t>
  </si>
  <si>
    <t>S4</t>
  </si>
  <si>
    <t>S6</t>
  </si>
  <si>
    <t>S10</t>
  </si>
  <si>
    <t>S15</t>
  </si>
  <si>
    <t>S20</t>
  </si>
  <si>
    <t>S30</t>
  </si>
  <si>
    <t>S40</t>
  </si>
  <si>
    <t>S50</t>
  </si>
  <si>
    <t>P4</t>
  </si>
  <si>
    <t>P6</t>
  </si>
  <si>
    <t>P10</t>
  </si>
  <si>
    <t>P15</t>
  </si>
  <si>
    <t>P20</t>
  </si>
  <si>
    <t>P30</t>
  </si>
  <si>
    <t>P40</t>
  </si>
  <si>
    <t>P50</t>
  </si>
  <si>
    <t>OS DISK SUMMARY (MONTH)</t>
  </si>
  <si>
    <t>YEAR TOTALS(€)</t>
  </si>
  <si>
    <t>COMPUTE</t>
  </si>
  <si>
    <t>STORAGE</t>
  </si>
  <si>
    <t>TOTAL</t>
  </si>
  <si>
    <t>CHEAPEST MODEL</t>
  </si>
  <si>
    <t>CHEAPEST VM SIZE</t>
  </si>
  <si>
    <t>CHEAPEST VM PRICE</t>
  </si>
  <si>
    <t>Price/Hour</t>
  </si>
  <si>
    <t>Burstable</t>
  </si>
  <si>
    <t>VM SIZE NAME</t>
  </si>
  <si>
    <t>a0</t>
  </si>
  <si>
    <t>a1</t>
  </si>
  <si>
    <t>a10</t>
  </si>
  <si>
    <t>a11</t>
  </si>
  <si>
    <t>a1v2</t>
  </si>
  <si>
    <t>a2</t>
  </si>
  <si>
    <t>a2mv2</t>
  </si>
  <si>
    <t>a2v2</t>
  </si>
  <si>
    <t>a3</t>
  </si>
  <si>
    <t>a4</t>
  </si>
  <si>
    <t>a4mv2</t>
  </si>
  <si>
    <t>a4v2</t>
  </si>
  <si>
    <t>a5</t>
  </si>
  <si>
    <t>a6</t>
  </si>
  <si>
    <t>a7</t>
  </si>
  <si>
    <t>a8</t>
  </si>
  <si>
    <t>a8mv2</t>
  </si>
  <si>
    <t>a8v2</t>
  </si>
  <si>
    <t>a9</t>
  </si>
  <si>
    <t>b1ms</t>
  </si>
  <si>
    <t>b1s</t>
  </si>
  <si>
    <t>b2ms</t>
  </si>
  <si>
    <t>b2s</t>
  </si>
  <si>
    <t>b4ms</t>
  </si>
  <si>
    <t>b8ms</t>
  </si>
  <si>
    <t>d1</t>
  </si>
  <si>
    <t>d11</t>
  </si>
  <si>
    <t>d11v2</t>
  </si>
  <si>
    <t>d12</t>
  </si>
  <si>
    <t>d12v2</t>
  </si>
  <si>
    <t>d13</t>
  </si>
  <si>
    <t>d13v2</t>
  </si>
  <si>
    <t>d14</t>
  </si>
  <si>
    <t>d14v2</t>
  </si>
  <si>
    <t>d15v2</t>
  </si>
  <si>
    <t>d16sv3</t>
  </si>
  <si>
    <t>d16v3</t>
  </si>
  <si>
    <t>d1v2</t>
  </si>
  <si>
    <t>d2</t>
  </si>
  <si>
    <t>d2sv3</t>
  </si>
  <si>
    <t>d2v2</t>
  </si>
  <si>
    <t>d2v3</t>
  </si>
  <si>
    <t>d3</t>
  </si>
  <si>
    <t>d32sv3</t>
  </si>
  <si>
    <t>d32v3</t>
  </si>
  <si>
    <t>d3v2</t>
  </si>
  <si>
    <t>d4</t>
  </si>
  <si>
    <t>d4sv3</t>
  </si>
  <si>
    <t>d4v2</t>
  </si>
  <si>
    <t>d4v3</t>
  </si>
  <si>
    <t>d5v2</t>
  </si>
  <si>
    <t>d64sv3</t>
  </si>
  <si>
    <t>d64v3</t>
  </si>
  <si>
    <t>d8sv3</t>
  </si>
  <si>
    <t>d8v3</t>
  </si>
  <si>
    <t>ds11v2</t>
  </si>
  <si>
    <t>ds12v2</t>
  </si>
  <si>
    <t>ds13v2</t>
  </si>
  <si>
    <t>ds14v2</t>
  </si>
  <si>
    <t>ds15v2</t>
  </si>
  <si>
    <t>ds1v2</t>
  </si>
  <si>
    <t>ds2v2</t>
  </si>
  <si>
    <t>ds3v2</t>
  </si>
  <si>
    <t>ds4v2</t>
  </si>
  <si>
    <t>ds5v2</t>
  </si>
  <si>
    <t>e16sv3</t>
  </si>
  <si>
    <t>e16v3</t>
  </si>
  <si>
    <t>e2sv3</t>
  </si>
  <si>
    <t>e2v3</t>
  </si>
  <si>
    <t>e32sv3</t>
  </si>
  <si>
    <t>e32v3</t>
  </si>
  <si>
    <t>e4sv3</t>
  </si>
  <si>
    <t>e4v3</t>
  </si>
  <si>
    <t>e64sv3</t>
  </si>
  <si>
    <t>e64v3</t>
  </si>
  <si>
    <t>e8sv3</t>
  </si>
  <si>
    <t>e8v3</t>
  </si>
  <si>
    <t>f1</t>
  </si>
  <si>
    <t>f16</t>
  </si>
  <si>
    <t>f16v2</t>
  </si>
  <si>
    <t>f2</t>
  </si>
  <si>
    <t>f2v2</t>
  </si>
  <si>
    <t>f32v2</t>
  </si>
  <si>
    <t>f4</t>
  </si>
  <si>
    <t>f4v2</t>
  </si>
  <si>
    <t>f64v2</t>
  </si>
  <si>
    <t>f72v2</t>
  </si>
  <si>
    <t>f8</t>
  </si>
  <si>
    <t>f8v2</t>
  </si>
  <si>
    <t>g1</t>
  </si>
  <si>
    <t>g2</t>
  </si>
  <si>
    <t>g3</t>
  </si>
  <si>
    <t>g4</t>
  </si>
  <si>
    <t>g5</t>
  </si>
  <si>
    <t>h16</t>
  </si>
  <si>
    <t>h16m</t>
  </si>
  <si>
    <t>h16mr</t>
  </si>
  <si>
    <t>h16r</t>
  </si>
  <si>
    <t>h8</t>
  </si>
  <si>
    <t>h8m</t>
  </si>
  <si>
    <t>l16</t>
  </si>
  <si>
    <t>l32</t>
  </si>
  <si>
    <t>l4</t>
  </si>
  <si>
    <t>l8</t>
  </si>
  <si>
    <t>m128ms</t>
  </si>
  <si>
    <t>m128s</t>
  </si>
  <si>
    <t>m64ms</t>
  </si>
  <si>
    <t>m64s</t>
  </si>
  <si>
    <t>nc12</t>
  </si>
  <si>
    <t>nc12v2</t>
  </si>
  <si>
    <t>nc24</t>
  </si>
  <si>
    <t>nc24r</t>
  </si>
  <si>
    <t>nc24rv2</t>
  </si>
  <si>
    <t>nc24v2</t>
  </si>
  <si>
    <t>nc6</t>
  </si>
  <si>
    <t>nc6v2</t>
  </si>
  <si>
    <t>nd12</t>
  </si>
  <si>
    <t>nd24</t>
  </si>
  <si>
    <t>nd24r</t>
  </si>
  <si>
    <t>nd6</t>
  </si>
  <si>
    <t>nv12</t>
  </si>
  <si>
    <t>nv24</t>
  </si>
  <si>
    <t>nv6</t>
  </si>
  <si>
    <t>ASR Azure to Azure</t>
  </si>
  <si>
    <t>Disk Size</t>
  </si>
  <si>
    <t>Capacity</t>
  </si>
  <si>
    <t>Cost</t>
  </si>
  <si>
    <t>premium-p4</t>
  </si>
  <si>
    <t>premium-p6</t>
  </si>
  <si>
    <t>premium-p10</t>
  </si>
  <si>
    <t>premium-p15</t>
  </si>
  <si>
    <t>premium-p20</t>
  </si>
  <si>
    <t>premium-p30</t>
  </si>
  <si>
    <t>premium-p40</t>
  </si>
  <si>
    <t>premium-p50</t>
  </si>
  <si>
    <t>standard-s4</t>
  </si>
  <si>
    <t>standard-s6</t>
  </si>
  <si>
    <t>standard-s10</t>
  </si>
  <si>
    <t>standard-s15</t>
  </si>
  <si>
    <t>standard-s20</t>
  </si>
  <si>
    <t>standard-s30</t>
  </si>
  <si>
    <t>standard-s40</t>
  </si>
  <si>
    <t>standard-s50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</si>
</sst>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E6EDF6"/>
        <bgColor indexed="64"/>
      </patternFill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b/>
        <color rgb="FF76933C"/>
      </font>
      <fill>
        <patternFill>
          <bgColor rgb="FFB7DE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0</xdr:colOff>
      <xdr:row>36</xdr:row>
      <xdr:rowOff>0</xdr:rowOff>
    </xdr:to>
    <xdr:pic>
      <xdr:nvPicPr>
        <xdr:cNvPr id="2" name="Picture 1" descr="slid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85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00"/>
  <sheetViews>
    <sheetView workbookViewId="0"/>
  </sheetViews>
  <sheetFormatPr defaultRowHeight="15"/>
  <cols>
    <col min="1" max="1" width="10.7109375" customWidth="1"/>
    <col min="5" max="5" width="20.7109375" customWidth="1"/>
    <col min="6" max="6" width="5.7109375" customWidth="1"/>
    <col min="7" max="7" width="9.7109375" customWidth="1"/>
    <col min="8" max="8" width="19.7109375" customWidth="1"/>
    <col min="9" max="9" width="18.7109375" customWidth="1"/>
    <col min="10" max="10" width="16.7109375" customWidth="1"/>
    <col min="11" max="11" width="4.7109375" customWidth="1"/>
    <col min="12" max="12" width="4.7109375" customWidth="1"/>
    <col min="13" max="13" width="4.7109375" customWidth="1"/>
    <col min="14" max="14" width="15.7109375" customWidth="1"/>
    <col min="15" max="15" width="12.7109375" customWidth="1"/>
    <col min="16" max="16" width="15.7109375" customWidth="1"/>
    <col min="17" max="17" width="8.7109375" customWidth="1"/>
    <col min="18" max="18" width="17.7109375" customWidth="1"/>
    <col min="19" max="19" width="18.7109375" customWidth="1"/>
    <col min="20" max="20" width="16.7109375" customWidth="1"/>
    <col min="21" max="21" width="14.7109375" customWidth="1"/>
    <col min="22" max="22" width="14.7109375" customWidth="1"/>
    <col min="23" max="23" width="11.7109375" customWidth="1"/>
    <col min="24" max="24" width="11.7109375" customWidth="1"/>
    <col min="25" max="25" width="11.7109375" customWidth="1"/>
    <col min="26" max="26" width="11.7109375" customWidth="1"/>
    <col min="27" max="27" width="11.7109375" customWidth="1"/>
    <col min="28" max="28" width="10.7109375" customWidth="1"/>
    <col min="29" max="29" width="10.7109375" customWidth="1"/>
    <col min="30" max="30" width="10.7109375" customWidth="1"/>
    <col min="31" max="31" width="10.7109375" customWidth="1"/>
    <col min="32" max="32" width="10.7109375" customWidth="1"/>
    <col min="33" max="33" width="10.7109375" customWidth="1"/>
    <col min="34" max="34" width="10.7109375" customWidth="1"/>
    <col min="35" max="35" width="10.7109375" customWidth="1"/>
    <col min="36" max="36" width="10.7109375" customWidth="1"/>
    <col min="37" max="37" width="10.7109375" customWidth="1"/>
    <col min="38" max="38" width="10.7109375" customWidth="1"/>
    <col min="39" max="39" width="10.7109375" customWidth="1"/>
    <col min="40" max="40" width="10.7109375" customWidth="1"/>
    <col min="41" max="41" width="10.7109375" customWidth="1"/>
    <col min="42" max="42" width="10.7109375" customWidth="1"/>
    <col min="43" max="43" width="10.7109375" customWidth="1"/>
    <col min="44" max="44" width="10.7109375" customWidth="1"/>
    <col min="45" max="45" width="10.7109375" customWidth="1"/>
    <col min="46" max="46" width="10.7109375" customWidth="1"/>
    <col min="47" max="47" width="8.7109375" customWidth="1"/>
    <col min="48" max="48" width="18.7109375" customWidth="1"/>
    <col min="49" max="49" width="18.7109375" customWidth="1"/>
  </cols>
  <sheetData>
    <row r="1" spans="1:49">
      <c r="A1" s="1" t="s">
        <v>0</v>
      </c>
      <c r="B1" s="1"/>
      <c r="E1" s="1" t="s">
        <v>15</v>
      </c>
      <c r="F1" s="1" t="s">
        <v>3</v>
      </c>
      <c r="G1" s="1" t="s">
        <v>2</v>
      </c>
      <c r="H1" s="1" t="s">
        <v>10</v>
      </c>
      <c r="I1" s="1" t="s">
        <v>8</v>
      </c>
      <c r="J1" s="1" t="s">
        <v>12</v>
      </c>
      <c r="K1" s="1" t="s">
        <v>7</v>
      </c>
      <c r="L1" s="1" t="s">
        <v>4</v>
      </c>
      <c r="M1" s="1" t="s">
        <v>6</v>
      </c>
      <c r="N1" s="1" t="s">
        <v>11</v>
      </c>
      <c r="O1" s="1" t="s">
        <v>17</v>
      </c>
      <c r="P1" s="1" t="s">
        <v>13</v>
      </c>
      <c r="Q1" s="1" t="s">
        <v>16</v>
      </c>
      <c r="R1" s="2" t="s">
        <v>72</v>
      </c>
      <c r="S1" s="2" t="s">
        <v>73</v>
      </c>
      <c r="T1" s="2" t="s">
        <v>71</v>
      </c>
      <c r="U1" s="2" t="s">
        <v>22</v>
      </c>
      <c r="V1" s="2" t="s">
        <v>20</v>
      </c>
      <c r="W1" s="2" t="s">
        <v>26</v>
      </c>
      <c r="X1" s="2" t="s">
        <v>18</v>
      </c>
      <c r="Y1" s="2" t="s">
        <v>24</v>
      </c>
      <c r="Z1" s="2" t="s">
        <v>19</v>
      </c>
      <c r="AA1" s="2" t="s">
        <v>25</v>
      </c>
      <c r="AB1" s="2" t="s">
        <v>23</v>
      </c>
      <c r="AC1" s="2" t="s">
        <v>27</v>
      </c>
      <c r="AD1" s="2" t="s">
        <v>21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6</v>
      </c>
      <c r="AV1" s="2" t="s">
        <v>44</v>
      </c>
      <c r="AW1" s="2" t="s">
        <v>45</v>
      </c>
    </row>
    <row r="2" spans="1:49">
      <c r="A2" s="1" t="s">
        <v>1</v>
      </c>
      <c r="B2" s="3">
        <v>0</v>
      </c>
      <c r="E2" s="3"/>
      <c r="F2" s="3"/>
      <c r="G2" s="3"/>
      <c r="H2" s="3"/>
      <c r="I2" s="3" t="s">
        <v>9</v>
      </c>
      <c r="J2" s="3" t="s">
        <v>9</v>
      </c>
      <c r="K2" s="3" t="s">
        <v>5</v>
      </c>
      <c r="L2" s="3" t="s">
        <v>5</v>
      </c>
      <c r="M2" s="3" t="s">
        <v>5</v>
      </c>
      <c r="N2" s="3">
        <v>730</v>
      </c>
      <c r="O2" s="3" t="s">
        <v>5</v>
      </c>
      <c r="P2" s="3" t="s">
        <v>14</v>
      </c>
      <c r="Q2" s="4">
        <f>IF(AND(E2&lt;&gt;"", F2&lt;&gt;"", G2&lt;&gt;"", H2&lt;&gt;"", I2&lt;&gt;"", J2&lt;&gt;"", K2&lt;&gt;"", L2&lt;&gt;"", M2&lt;&gt;"", N2&lt;&gt;"", O2&lt;&gt;""),"YES","NO")</f>
        <v>0</v>
      </c>
      <c r="R2" s="4">
        <f>IF(AD2=AA2, U2, IF(AD2=AB2,W2,Y2))</f>
        <v>0</v>
      </c>
      <c r="S2" s="4">
        <f>AD2</f>
        <v>0</v>
      </c>
      <c r="T2" s="4">
        <f> IF(AA2="" ,"",IF(AD2=AA2, "PAYG", IF(AD2=AB2,"1Y RI","3Y RI")))</f>
        <v>0</v>
      </c>
      <c r="U2" s="4">
        <f>IF(Q2="YES", IF(K2="YES", VLOOKUP(V2 &amp; L2 &amp; K2,'azure-vm-prices-base'!G$2:H$124, 2, 0), VLOOKUP(V2 &amp; L2 &amp; "*",'azure-vm-prices-base'!G$2:H$124, 2, 0)), "")</f>
        <v>0</v>
      </c>
      <c r="V2" s="4">
        <f>IF(Q2="YES", IF(O2="NO" , IF(K2="YES", _xlfn.MINIFS('azure-vm-prices-base'!I$2:I$123, 'azure-vm-prices-base'!A$2:A$123,"&gt;="&amp;F2*(100-$B$2)/100, 'azure-vm-prices-base'!B$2:B$123,"&gt;="&amp;G2*(100-$B$2)/100, 'azure-vm-prices-base'!D$2:D$123,K2, 'azure-vm-prices-base'!E$2:E$123,L2), _xlfn.MINIFS('azure-vm-prices-base'!I$2:I$123, 'azure-vm-prices-base'!A$2:A$123,"&gt;="&amp;F2*(100-$B$2)/100, 'azure-vm-prices-base'!B$2:B$123,"&gt;="&amp;G2*(100-$B$2)/100, 'azure-vm-prices-base'!E$2:E$123,L2)), IF(K2="YES", _xlfn.MINIFS('azure-vm-prices-base'!C$2:C$123, 'azure-vm-prices-base'!A$2:A$123,"&gt;="&amp;F2*(100-$B$2)/100, 'azure-vm-prices-base'!B$2:B$123,"&gt;="&amp;G2*(100-$B$2)/100, 'azure-vm-prices-base'!D$2:D$123,K2, 'azure-vm-prices-base'!E$2:E$123,L2), _xlfn.MINIFS('azure-vm-prices-base'!C$2:C$123, 'azure-vm-prices-base'!A$2:A$123,"&gt;="&amp;F2*(100-$B$2)/100, 'azure-vm-prices-base'!B$2:B$123,"&gt;="&amp;G2*(100-$B$2)/100, 'azure-vm-prices-base'!E$2:E$123,L2))), "")</f>
        <v>0</v>
      </c>
      <c r="W2" s="4">
        <f>IF(Q2="YES", IF(K2="YES", VLOOKUP(X2 &amp; L2 &amp; K2,'azure-vm-prices-1Y'!G$2:H$124  , 2, 0), VLOOKUP(X2 &amp; L2 &amp; "*",'azure-vm-prices-1Y'!G$2:H$124, 2, 0)),   "")</f>
        <v>0</v>
      </c>
      <c r="X2" s="4">
        <f>IF(Q2="YES", IF(O2="NO" , IF(K2="YES", _xlfn.MINIFS('azure-vm-prices-1Y'!I$2:I$123,   'azure-vm-prices-1Y'!A$2:A$123,"&gt;="&amp;F2*(100-$B$2)/100,   'azure-vm-prices-1Y'!B$2:B$123,"&gt;="&amp;G2*(100-$B$2)/100,   'azure-vm-prices-1Y'!D$2:D$123,K2,   'azure-vm-prices-1Y'!E$2:E$123,L2),   _xlfn.MINIFS('azure-vm-prices-1Y'!I$2:I$123,   'azure-vm-prices-1Y'!A$2:A$123,"&gt;="&amp;F2*(100-$B$2)/100,   'azure-vm-prices-1Y'!B$2:B$123,"&gt;="&amp;G2*(100-$B$2)/100,   'azure-vm-prices-1Y'!E$2:E$123,L2)),   IF(K2="YES", _xlfn.MINIFS('azure-vm-prices-1Y'!C$2:C$123,   'azure-vm-prices-1Y'!A$2:A$123,"&gt;="&amp;F2*(100-$B$2)/100,   'azure-vm-prices-1Y'!B$2:B$123,"&gt;="&amp;G2*(100-$B$2)/100,   'azure-vm-prices-1Y'!D$2:D$123,K2,   'azure-vm-prices-1Y'!E$2:E$123,L2),   _xlfn.MINIFS('azure-vm-prices-1Y'!C$2:C$123,   'azure-vm-prices-1Y'!A$2:A$123,"&gt;="&amp;F2*(100-$B$2)/100,   'azure-vm-prices-1Y'!B$2:B$123,"&gt;="&amp;G2*(100-$B$2)/100,   'azure-vm-prices-1Y'!E$2:E$123,L2))),   "")</f>
        <v>0</v>
      </c>
      <c r="Y2" s="4">
        <f>IF(Q2="YES", IF(K2="YES", VLOOKUP(Z2 &amp; L2 &amp; K2,'azure-vm-prices-3Y'!G$2:H$124  , 2, 0), VLOOKUP(Z2 &amp; L2 &amp; "*",'azure-vm-prices-3Y'!G$2:H$124, 2, 0)),   "")</f>
        <v>0</v>
      </c>
      <c r="Z2" s="4">
        <f>IF(Q2="YES", IF(O2="NO" , IF(K2="YES", _xlfn.MINIFS('azure-vm-prices-3Y'!I$2:I$123,   'azure-vm-prices-3Y'!A$2:A$123,"&gt;="&amp;F2*(100-$B$2)/100,   'azure-vm-prices-3Y'!B$2:B$123,"&gt;="&amp;G2*(100-$B$2)/100,   'azure-vm-prices-3Y'!D$2:D$123,K2,   'azure-vm-prices-3Y'!E$2:E$123,L2),   _xlfn.MINIFS('azure-vm-prices-3Y'!I$2:I$123,   'azure-vm-prices-3Y'!A$2:A$123,"&gt;="&amp;F2*(100-$B$2)/100,   'azure-vm-prices-3Y'!B$2:B$123,"&gt;="&amp;G2*(100-$B$2)/100,   'azure-vm-prices-3Y'!E$2:E$123,L2)),   IF(K2="YES", _xlfn.MINIFS('azure-vm-prices-3Y'!C$2:C$123,   'azure-vm-prices-3Y'!A$2:A$123,"&gt;="&amp;F2*(100-$B$2)/100,   'azure-vm-prices-3Y'!B$2:B$123,"&gt;="&amp;G2*(100-$B$2)/100,   'azure-vm-prices-3Y'!D$2:D$123,K2,   'azure-vm-prices-3Y'!E$2:E$123,L2),   _xlfn.MINIFS('azure-vm-prices-3Y'!C$2:C$123,   'azure-vm-prices-3Y'!A$2:A$123,"&gt;="&amp;F2*(100-$B$2)/100,   'azure-vm-prices-3Y'!B$2:B$123,"&gt;="&amp;G2*(100-$B$2)/100,   'azure-vm-prices-3Y'!E$2:E$123,L2))),   "")</f>
        <v>0</v>
      </c>
      <c r="AA2" s="4">
        <f>IF(Q2="YES",N2*V2*12,"")</f>
        <v>0</v>
      </c>
      <c r="AB2" s="4">
        <f>IF(Q2="YES",X2*8760,"")</f>
        <v>0</v>
      </c>
      <c r="AC2" s="4">
        <f>IF(Q2="YES",Z2*8760,"")</f>
        <v>0</v>
      </c>
      <c r="AD2" s="4">
        <f>IF(Q2="YES",IF(P2="YES", MIN(AA2:AC2), AA2),"")</f>
        <v>0</v>
      </c>
      <c r="AE2" s="4">
        <f>IF(AND(I2="STANDARD",Q2="YES",H2&lt;'azure-standard-disk-prices'!B2, H2&gt;0),1+IF(M2="YES",1),"")</f>
        <v>0</v>
      </c>
      <c r="AF2" s="4">
        <f>IF(AND(I2="STANDARD",Q2="YES",H2&gt;'azure-standard-disk-prices'!B2,H2&lt;'azure-standard-disk-prices'!B3),1+IF(M2="YES",1),"")</f>
        <v>0</v>
      </c>
      <c r="AG2" s="4">
        <f>IF(AND(I2="STANDARD",Q2="YES",H2&gt;'azure-standard-disk-prices'!B3,H2&lt;'azure-standard-disk-prices'!B4),1+IF(M2="YES",1),"")</f>
        <v>0</v>
      </c>
      <c r="AH2" s="4">
        <f>IF(AND(I2="STANDARD",Q2="YES",H2&gt;'azure-standard-disk-prices'!B4,H2&lt;'azure-standard-disk-prices'!B5),1+IF(M2="YES",1),"")</f>
        <v>0</v>
      </c>
      <c r="AI2" s="4">
        <f>IF(AND(I2="STANDARD",Q2="YES",H2&gt;'azure-standard-disk-prices'!B5,H2&lt;'azure-standard-disk-prices'!B6),1+IF(M2="YES",1),"")</f>
        <v>0</v>
      </c>
      <c r="AJ2" s="4">
        <f>IF(AND(I2="STANDARD",Q2="YES",H2&gt;'azure-standard-disk-prices'!B6,H2&lt;'azure-standard-disk-prices'!B7),1+IF(M2="YES",1),"")</f>
        <v>0</v>
      </c>
      <c r="AK2" s="4">
        <f>IF(AND(I2="STANDARD",Q2="YES",H2&gt;'azure-standard-disk-prices'!B7,H2&lt;'azure-standard-disk-prices'!B8),1+IF(M2="YES",1),"")</f>
        <v>0</v>
      </c>
      <c r="AL2" s="4">
        <f>IF(AND(I2="STANDARD",Q2="YES",H2&gt;'azure-standard-disk-prices'!B8,H2&lt;'azure-standard-disk-prices'!B9),1+IF(M2="YES",1),"")</f>
        <v>0</v>
      </c>
      <c r="AM2" s="4">
        <f>IF(AND(I1="PREMIUM",Q1="YES",H1&lt;'azure-premium-disk-prices'!B2,H1&gt;0),1+IF(M1="YES",1),"")</f>
        <v>0</v>
      </c>
      <c r="AN2" s="4">
        <f>IF(AND(I1="PREMIUM",Q1="YES",H1&gt;'azure-premium-disk-prices'!B2,H1&lt;'azure-premium-disk-prices'!B3),1+IF(M1="YES",1),"")</f>
        <v>0</v>
      </c>
      <c r="AO2" s="4">
        <f>IF(AND(I1="PREMIUM",Q1="YES",H1&gt;'azure-premium-disk-prices'!B3,H1&lt;'azure-premium-disk-prices'!B4),1+IF(M1="YES",1),"")</f>
        <v>0</v>
      </c>
      <c r="AP2" s="4">
        <f>IF(AND(I1="PREMIUM",Q1="YES",H1&gt;'azure-premium-disk-prices'!B4,H1&lt;'azure-premium-disk-prices'!B5),1+IF(M1="YES",1),"")</f>
        <v>0</v>
      </c>
      <c r="AQ2" s="4">
        <f>IF(AND(I1="PREMIUM",Q1="YES",H1&gt;'azure-premium-disk-prices'!B5,H1&lt;'azure-premium-disk-prices'!B6),1+IF(M1="YES",1),"")</f>
        <v>0</v>
      </c>
      <c r="AR2" s="4">
        <f>IF(AND(I1="PREMIUM",Q1="YES",H1&gt;'azure-premium-disk-prices'!B6,H1&lt;'azure-premium-disk-prices'!B7),1+IF(M1="YES",1),"")</f>
        <v>0</v>
      </c>
      <c r="AS2" s="4">
        <f>IF(AND(I1="PREMIUM",Q1="YES",H1&gt;'azure-premium-disk-prices'!B7,H1&lt;'azure-premium-disk-prices'!B8),1+IF(M1="YES",1),"")</f>
        <v>0</v>
      </c>
      <c r="AT2" s="4">
        <f>IF(AND(I1="PREMIUM",Q1="YES",H1&gt;'azure-premium-disk-prices'!B8,H1&lt;'azure-premium-disk-prices'!B9),1+IF(M1="YES",1),"")</f>
        <v>0</v>
      </c>
      <c r="AU2" s="4">
        <f>IF(AND(M2="YES", Q2="YES"),1,"")</f>
        <v>0</v>
      </c>
      <c r="AV2" s="4">
        <f>IF(AND(J2="STANDARD", Q2="YES"), IF(M2="YES",2,1) ,"")</f>
        <v>0</v>
      </c>
      <c r="AW2" s="4">
        <f>IF( AND(J2="PREMIUM",  Q2="YES"), IF(M2="YES",2,1) ,"")</f>
        <v>0</v>
      </c>
    </row>
    <row r="3" spans="1:49">
      <c r="E3" s="3"/>
      <c r="F3" s="3"/>
      <c r="G3" s="3"/>
      <c r="H3" s="3"/>
      <c r="I3" s="3" t="s">
        <v>9</v>
      </c>
      <c r="J3" s="3" t="s">
        <v>9</v>
      </c>
      <c r="K3" s="3" t="s">
        <v>5</v>
      </c>
      <c r="L3" s="3" t="s">
        <v>5</v>
      </c>
      <c r="M3" s="3" t="s">
        <v>5</v>
      </c>
      <c r="N3" s="3">
        <v>730</v>
      </c>
      <c r="O3" s="3" t="s">
        <v>5</v>
      </c>
      <c r="P3" s="3" t="s">
        <v>14</v>
      </c>
      <c r="Q3" s="4">
        <f>IF(AND(E3&lt;&gt;"", F3&lt;&gt;"", G3&lt;&gt;"", H3&lt;&gt;"", I3&lt;&gt;"", J3&lt;&gt;"", K3&lt;&gt;"", L3&lt;&gt;"", M3&lt;&gt;"", N3&lt;&gt;"", O3&lt;&gt;""),"YES","NO")</f>
        <v>0</v>
      </c>
      <c r="R3" s="4">
        <f>IF(AD3=AA3, U3, IF(AD3=AB3,W3,Y3))</f>
        <v>0</v>
      </c>
      <c r="S3" s="4">
        <f>AD3</f>
        <v>0</v>
      </c>
      <c r="T3" s="4">
        <f> IF(AA3="" ,"",IF(AD3=AA3, "PAYG", IF(AD3=AB3,"1Y RI","3Y RI")))</f>
        <v>0</v>
      </c>
      <c r="U3" s="4">
        <f>IF(Q3="YES", IF(K3="YES", VLOOKUP(V3 &amp; L3 &amp; K3,'azure-vm-prices-base'!G$2:H$124, 2, 0), VLOOKUP(V3 &amp; L3 &amp; "*",'azure-vm-prices-base'!G$2:H$124, 2, 0)), "")</f>
        <v>0</v>
      </c>
      <c r="V3" s="4">
        <f>IF(Q3="YES", IF(O3="NO" , IF(K3="YES", _xlfn.MINIFS('azure-vm-prices-base'!I$2:I$123, 'azure-vm-prices-base'!A$2:A$123,"&gt;="&amp;F3*(100-$B$2)/100, 'azure-vm-prices-base'!B$2:B$123,"&gt;="&amp;G3*(100-$B$2)/100, 'azure-vm-prices-base'!D$2:D$123,K3, 'azure-vm-prices-base'!E$2:E$123,L3), _xlfn.MINIFS('azure-vm-prices-base'!I$2:I$123, 'azure-vm-prices-base'!A$2:A$123,"&gt;="&amp;F3*(100-$B$2)/100, 'azure-vm-prices-base'!B$2:B$123,"&gt;="&amp;G3*(100-$B$2)/100, 'azure-vm-prices-base'!E$2:E$123,L3)), IF(K3="YES", _xlfn.MINIFS('azure-vm-prices-base'!C$2:C$123, 'azure-vm-prices-base'!A$2:A$123,"&gt;="&amp;F3*(100-$B$2)/100, 'azure-vm-prices-base'!B$2:B$123,"&gt;="&amp;G3*(100-$B$2)/100, 'azure-vm-prices-base'!D$2:D$123,K3, 'azure-vm-prices-base'!E$2:E$123,L3), _xlfn.MINIFS('azure-vm-prices-base'!C$2:C$123, 'azure-vm-prices-base'!A$2:A$123,"&gt;="&amp;F3*(100-$B$2)/100, 'azure-vm-prices-base'!B$2:B$123,"&gt;="&amp;G3*(100-$B$2)/100, 'azure-vm-prices-base'!E$2:E$123,L3))), "")</f>
        <v>0</v>
      </c>
      <c r="W3" s="4">
        <f>IF(Q3="YES", IF(K3="YES", VLOOKUP(X3 &amp; L3 &amp; K3,'azure-vm-prices-1Y'!G$2:H$124  , 2, 0), VLOOKUP(X3 &amp; L3 &amp; "*",'azure-vm-prices-1Y'!G$2:H$124, 2, 0)),   "")</f>
        <v>0</v>
      </c>
      <c r="X3" s="4">
        <f>IF(Q3="YES", IF(O3="NO" , IF(K3="YES", _xlfn.MINIFS('azure-vm-prices-1Y'!I$2:I$123,   'azure-vm-prices-1Y'!A$2:A$123,"&gt;="&amp;F3*(100-$B$2)/100,   'azure-vm-prices-1Y'!B$2:B$123,"&gt;="&amp;G3*(100-$B$2)/100,   'azure-vm-prices-1Y'!D$2:D$123,K3,   'azure-vm-prices-1Y'!E$2:E$123,L3),   _xlfn.MINIFS('azure-vm-prices-1Y'!I$2:I$123,   'azure-vm-prices-1Y'!A$2:A$123,"&gt;="&amp;F3*(100-$B$2)/100,   'azure-vm-prices-1Y'!B$2:B$123,"&gt;="&amp;G3*(100-$B$2)/100,   'azure-vm-prices-1Y'!E$2:E$123,L3)),   IF(K3="YES", _xlfn.MINIFS('azure-vm-prices-1Y'!C$2:C$123,   'azure-vm-prices-1Y'!A$2:A$123,"&gt;="&amp;F3*(100-$B$2)/100,   'azure-vm-prices-1Y'!B$2:B$123,"&gt;="&amp;G3*(100-$B$2)/100,   'azure-vm-prices-1Y'!D$2:D$123,K3,   'azure-vm-prices-1Y'!E$2:E$123,L3),   _xlfn.MINIFS('azure-vm-prices-1Y'!C$2:C$123,   'azure-vm-prices-1Y'!A$2:A$123,"&gt;="&amp;F3*(100-$B$2)/100,   'azure-vm-prices-1Y'!B$2:B$123,"&gt;="&amp;G3*(100-$B$2)/100,   'azure-vm-prices-1Y'!E$2:E$123,L3))),   "")</f>
        <v>0</v>
      </c>
      <c r="Y3" s="4">
        <f>IF(Q3="YES", IF(K3="YES", VLOOKUP(Z3 &amp; L3 &amp; K3,'azure-vm-prices-3Y'!G$2:H$124  , 2, 0), VLOOKUP(Z3 &amp; L3 &amp; "*",'azure-vm-prices-3Y'!G$2:H$124, 2, 0)),   "")</f>
        <v>0</v>
      </c>
      <c r="Z3" s="4">
        <f>IF(Q3="YES", IF(O3="NO" , IF(K3="YES", _xlfn.MINIFS('azure-vm-prices-3Y'!I$2:I$123,   'azure-vm-prices-3Y'!A$2:A$123,"&gt;="&amp;F3*(100-$B$2)/100,   'azure-vm-prices-3Y'!B$2:B$123,"&gt;="&amp;G3*(100-$B$2)/100,   'azure-vm-prices-3Y'!D$2:D$123,K3,   'azure-vm-prices-3Y'!E$2:E$123,L3),   _xlfn.MINIFS('azure-vm-prices-3Y'!I$2:I$123,   'azure-vm-prices-3Y'!A$2:A$123,"&gt;="&amp;F3*(100-$B$2)/100,   'azure-vm-prices-3Y'!B$2:B$123,"&gt;="&amp;G3*(100-$B$2)/100,   'azure-vm-prices-3Y'!E$2:E$123,L3)),   IF(K3="YES", _xlfn.MINIFS('azure-vm-prices-3Y'!C$2:C$123,   'azure-vm-prices-3Y'!A$2:A$123,"&gt;="&amp;F3*(100-$B$2)/100,   'azure-vm-prices-3Y'!B$2:B$123,"&gt;="&amp;G3*(100-$B$2)/100,   'azure-vm-prices-3Y'!D$2:D$123,K3,   'azure-vm-prices-3Y'!E$2:E$123,L3),   _xlfn.MINIFS('azure-vm-prices-3Y'!C$2:C$123,   'azure-vm-prices-3Y'!A$2:A$123,"&gt;="&amp;F3*(100-$B$2)/100,   'azure-vm-prices-3Y'!B$2:B$123,"&gt;="&amp;G3*(100-$B$2)/100,   'azure-vm-prices-3Y'!E$2:E$123,L3))),   "")</f>
        <v>0</v>
      </c>
      <c r="AA3" s="4">
        <f>IF(Q3="YES",N3*V3*12,"")</f>
        <v>0</v>
      </c>
      <c r="AB3" s="4">
        <f>IF(Q3="YES",X3*8760,"")</f>
        <v>0</v>
      </c>
      <c r="AC3" s="4">
        <f>IF(Q3="YES",Z3*8760,"")</f>
        <v>0</v>
      </c>
      <c r="AD3" s="4">
        <f>IF(Q3="YES",IF(P3="YES", MIN(AA3:AC3), AA3),"")</f>
        <v>0</v>
      </c>
      <c r="AE3" s="4">
        <f>IF(AND(I3="STANDARD",Q3="YES",H3&lt;'azure-standard-disk-prices'!B2, H3&gt;0),1+IF(M3="YES",1),"")</f>
        <v>0</v>
      </c>
      <c r="AF3" s="4">
        <f>IF(AND(I3="STANDARD",Q3="YES",H3&gt;'azure-standard-disk-prices'!B2,H3&lt;'azure-standard-disk-prices'!B3),1+IF(M3="YES",1),"")</f>
        <v>0</v>
      </c>
      <c r="AG3" s="4">
        <f>IF(AND(I3="STANDARD",Q3="YES",H3&gt;'azure-standard-disk-prices'!B3,H3&lt;'azure-standard-disk-prices'!B4),1+IF(M3="YES",1),"")</f>
        <v>0</v>
      </c>
      <c r="AH3" s="4">
        <f>IF(AND(I3="STANDARD",Q3="YES",H3&gt;'azure-standard-disk-prices'!B4,H3&lt;'azure-standard-disk-prices'!B5),1+IF(M3="YES",1),"")</f>
        <v>0</v>
      </c>
      <c r="AI3" s="4">
        <f>IF(AND(I3="STANDARD",Q3="YES",H3&gt;'azure-standard-disk-prices'!B5,H3&lt;'azure-standard-disk-prices'!B6),1+IF(M3="YES",1),"")</f>
        <v>0</v>
      </c>
      <c r="AJ3" s="4">
        <f>IF(AND(I3="STANDARD",Q3="YES",H3&gt;'azure-standard-disk-prices'!B6,H3&lt;'azure-standard-disk-prices'!B7),1+IF(M3="YES",1),"")</f>
        <v>0</v>
      </c>
      <c r="AK3" s="4">
        <f>IF(AND(I3="STANDARD",Q3="YES",H3&gt;'azure-standard-disk-prices'!B7,H3&lt;'azure-standard-disk-prices'!B8),1+IF(M3="YES",1),"")</f>
        <v>0</v>
      </c>
      <c r="AL3" s="4">
        <f>IF(AND(I3="STANDARD",Q3="YES",H3&gt;'azure-standard-disk-prices'!B8,H3&lt;'azure-standard-disk-prices'!B9),1+IF(M3="YES",1),"")</f>
        <v>0</v>
      </c>
      <c r="AM3" s="4">
        <f>IF(AND(I2="PREMIUM",Q2="YES",H2&lt;'azure-premium-disk-prices'!B2,H2&gt;0),1+IF(M2="YES",1),"")</f>
        <v>0</v>
      </c>
      <c r="AN3" s="4">
        <f>IF(AND(I2="PREMIUM",Q2="YES",H2&gt;'azure-premium-disk-prices'!B2,H2&lt;'azure-premium-disk-prices'!B3),1+IF(M2="YES",1),"")</f>
        <v>0</v>
      </c>
      <c r="AO3" s="4">
        <f>IF(AND(I2="PREMIUM",Q2="YES",H2&gt;'azure-premium-disk-prices'!B3,H2&lt;'azure-premium-disk-prices'!B4),1+IF(M2="YES",1),"")</f>
        <v>0</v>
      </c>
      <c r="AP3" s="4">
        <f>IF(AND(I2="PREMIUM",Q2="YES",H2&gt;'azure-premium-disk-prices'!B4,H2&lt;'azure-premium-disk-prices'!B5),1+IF(M2="YES",1),"")</f>
        <v>0</v>
      </c>
      <c r="AQ3" s="4">
        <f>IF(AND(I2="PREMIUM",Q2="YES",H2&gt;'azure-premium-disk-prices'!B5,H2&lt;'azure-premium-disk-prices'!B6),1+IF(M2="YES",1),"")</f>
        <v>0</v>
      </c>
      <c r="AR3" s="4">
        <f>IF(AND(I2="PREMIUM",Q2="YES",H2&gt;'azure-premium-disk-prices'!B6,H2&lt;'azure-premium-disk-prices'!B7),1+IF(M2="YES",1),"")</f>
        <v>0</v>
      </c>
      <c r="AS3" s="4">
        <f>IF(AND(I2="PREMIUM",Q2="YES",H2&gt;'azure-premium-disk-prices'!B7,H2&lt;'azure-premium-disk-prices'!B8),1+IF(M2="YES",1),"")</f>
        <v>0</v>
      </c>
      <c r="AT3" s="4">
        <f>IF(AND(I2="PREMIUM",Q2="YES",H2&gt;'azure-premium-disk-prices'!B8,H2&lt;'azure-premium-disk-prices'!B9),1+IF(M2="YES",1),"")</f>
        <v>0</v>
      </c>
      <c r="AU3" s="4">
        <f>IF(AND(M3="YES", Q3="YES"),1,"")</f>
        <v>0</v>
      </c>
      <c r="AV3" s="4">
        <f>IF(AND(J3="STANDARD", Q3="YES"), IF(M3="YES",2,1) ,"")</f>
        <v>0</v>
      </c>
      <c r="AW3" s="4">
        <f>IF( AND(J3="PREMIUM",  Q3="YES"), IF(M3="YES",2,1) ,"")</f>
        <v>0</v>
      </c>
    </row>
    <row r="4" spans="1:49">
      <c r="A4" s="2" t="s">
        <v>67</v>
      </c>
      <c r="B4" s="2"/>
      <c r="E4" s="3"/>
      <c r="F4" s="3"/>
      <c r="G4" s="3"/>
      <c r="H4" s="3"/>
      <c r="I4" s="3" t="s">
        <v>9</v>
      </c>
      <c r="J4" s="3" t="s">
        <v>9</v>
      </c>
      <c r="K4" s="3" t="s">
        <v>5</v>
      </c>
      <c r="L4" s="3" t="s">
        <v>5</v>
      </c>
      <c r="M4" s="3" t="s">
        <v>5</v>
      </c>
      <c r="N4" s="3">
        <v>730</v>
      </c>
      <c r="O4" s="3" t="s">
        <v>5</v>
      </c>
      <c r="P4" s="3" t="s">
        <v>14</v>
      </c>
      <c r="Q4" s="4">
        <f>IF(AND(E4&lt;&gt;"", F4&lt;&gt;"", G4&lt;&gt;"", H4&lt;&gt;"", I4&lt;&gt;"", J4&lt;&gt;"", K4&lt;&gt;"", L4&lt;&gt;"", M4&lt;&gt;"", N4&lt;&gt;"", O4&lt;&gt;""),"YES","NO")</f>
        <v>0</v>
      </c>
      <c r="R4" s="4">
        <f>IF(AD4=AA4, U4, IF(AD4=AB4,W4,Y4))</f>
        <v>0</v>
      </c>
      <c r="S4" s="4">
        <f>AD4</f>
        <v>0</v>
      </c>
      <c r="T4" s="4">
        <f> IF(AA4="" ,"",IF(AD4=AA4, "PAYG", IF(AD4=AB4,"1Y RI","3Y RI")))</f>
        <v>0</v>
      </c>
      <c r="U4" s="4">
        <f>IF(Q4="YES", IF(K4="YES", VLOOKUP(V4 &amp; L4 &amp; K4,'azure-vm-prices-base'!G$2:H$124, 2, 0), VLOOKUP(V4 &amp; L4 &amp; "*",'azure-vm-prices-base'!G$2:H$124, 2, 0)), "")</f>
        <v>0</v>
      </c>
      <c r="V4" s="4">
        <f>IF(Q4="YES", IF(O4="NO" , IF(K4="YES", _xlfn.MINIFS('azure-vm-prices-base'!I$2:I$123, 'azure-vm-prices-base'!A$2:A$123,"&gt;="&amp;F4*(100-$B$2)/100, 'azure-vm-prices-base'!B$2:B$123,"&gt;="&amp;G4*(100-$B$2)/100, 'azure-vm-prices-base'!D$2:D$123,K4, 'azure-vm-prices-base'!E$2:E$123,L4), _xlfn.MINIFS('azure-vm-prices-base'!I$2:I$123, 'azure-vm-prices-base'!A$2:A$123,"&gt;="&amp;F4*(100-$B$2)/100, 'azure-vm-prices-base'!B$2:B$123,"&gt;="&amp;G4*(100-$B$2)/100, 'azure-vm-prices-base'!E$2:E$123,L4)), IF(K4="YES", _xlfn.MINIFS('azure-vm-prices-base'!C$2:C$123, 'azure-vm-prices-base'!A$2:A$123,"&gt;="&amp;F4*(100-$B$2)/100, 'azure-vm-prices-base'!B$2:B$123,"&gt;="&amp;G4*(100-$B$2)/100, 'azure-vm-prices-base'!D$2:D$123,K4, 'azure-vm-prices-base'!E$2:E$123,L4), _xlfn.MINIFS('azure-vm-prices-base'!C$2:C$123, 'azure-vm-prices-base'!A$2:A$123,"&gt;="&amp;F4*(100-$B$2)/100, 'azure-vm-prices-base'!B$2:B$123,"&gt;="&amp;G4*(100-$B$2)/100, 'azure-vm-prices-base'!E$2:E$123,L4))), "")</f>
        <v>0</v>
      </c>
      <c r="W4" s="4">
        <f>IF(Q4="YES", IF(K4="YES", VLOOKUP(X4 &amp; L4 &amp; K4,'azure-vm-prices-1Y'!G$2:H$124  , 2, 0), VLOOKUP(X4 &amp; L4 &amp; "*",'azure-vm-prices-1Y'!G$2:H$124, 2, 0)),   "")</f>
        <v>0</v>
      </c>
      <c r="X4" s="4">
        <f>IF(Q4="YES", IF(O4="NO" , IF(K4="YES", _xlfn.MINIFS('azure-vm-prices-1Y'!I$2:I$123,   'azure-vm-prices-1Y'!A$2:A$123,"&gt;="&amp;F4*(100-$B$2)/100,   'azure-vm-prices-1Y'!B$2:B$123,"&gt;="&amp;G4*(100-$B$2)/100,   'azure-vm-prices-1Y'!D$2:D$123,K4,   'azure-vm-prices-1Y'!E$2:E$123,L4),   _xlfn.MINIFS('azure-vm-prices-1Y'!I$2:I$123,   'azure-vm-prices-1Y'!A$2:A$123,"&gt;="&amp;F4*(100-$B$2)/100,   'azure-vm-prices-1Y'!B$2:B$123,"&gt;="&amp;G4*(100-$B$2)/100,   'azure-vm-prices-1Y'!E$2:E$123,L4)),   IF(K4="YES", _xlfn.MINIFS('azure-vm-prices-1Y'!C$2:C$123,   'azure-vm-prices-1Y'!A$2:A$123,"&gt;="&amp;F4*(100-$B$2)/100,   'azure-vm-prices-1Y'!B$2:B$123,"&gt;="&amp;G4*(100-$B$2)/100,   'azure-vm-prices-1Y'!D$2:D$123,K4,   'azure-vm-prices-1Y'!E$2:E$123,L4),   _xlfn.MINIFS('azure-vm-prices-1Y'!C$2:C$123,   'azure-vm-prices-1Y'!A$2:A$123,"&gt;="&amp;F4*(100-$B$2)/100,   'azure-vm-prices-1Y'!B$2:B$123,"&gt;="&amp;G4*(100-$B$2)/100,   'azure-vm-prices-1Y'!E$2:E$123,L4))),   "")</f>
        <v>0</v>
      </c>
      <c r="Y4" s="4">
        <f>IF(Q4="YES", IF(K4="YES", VLOOKUP(Z4 &amp; L4 &amp; K4,'azure-vm-prices-3Y'!G$2:H$124  , 2, 0), VLOOKUP(Z4 &amp; L4 &amp; "*",'azure-vm-prices-3Y'!G$2:H$124, 2, 0)),   "")</f>
        <v>0</v>
      </c>
      <c r="Z4" s="4">
        <f>IF(Q4="YES", IF(O4="NO" , IF(K4="YES", _xlfn.MINIFS('azure-vm-prices-3Y'!I$2:I$123,   'azure-vm-prices-3Y'!A$2:A$123,"&gt;="&amp;F4*(100-$B$2)/100,   'azure-vm-prices-3Y'!B$2:B$123,"&gt;="&amp;G4*(100-$B$2)/100,   'azure-vm-prices-3Y'!D$2:D$123,K4,   'azure-vm-prices-3Y'!E$2:E$123,L4),   _xlfn.MINIFS('azure-vm-prices-3Y'!I$2:I$123,   'azure-vm-prices-3Y'!A$2:A$123,"&gt;="&amp;F4*(100-$B$2)/100,   'azure-vm-prices-3Y'!B$2:B$123,"&gt;="&amp;G4*(100-$B$2)/100,   'azure-vm-prices-3Y'!E$2:E$123,L4)),   IF(K4="YES", _xlfn.MINIFS('azure-vm-prices-3Y'!C$2:C$123,   'azure-vm-prices-3Y'!A$2:A$123,"&gt;="&amp;F4*(100-$B$2)/100,   'azure-vm-prices-3Y'!B$2:B$123,"&gt;="&amp;G4*(100-$B$2)/100,   'azure-vm-prices-3Y'!D$2:D$123,K4,   'azure-vm-prices-3Y'!E$2:E$123,L4),   _xlfn.MINIFS('azure-vm-prices-3Y'!C$2:C$123,   'azure-vm-prices-3Y'!A$2:A$123,"&gt;="&amp;F4*(100-$B$2)/100,   'azure-vm-prices-3Y'!B$2:B$123,"&gt;="&amp;G4*(100-$B$2)/100,   'azure-vm-prices-3Y'!E$2:E$123,L4))),   "")</f>
        <v>0</v>
      </c>
      <c r="AA4" s="4">
        <f>IF(Q4="YES",N4*V4*12,"")</f>
        <v>0</v>
      </c>
      <c r="AB4" s="4">
        <f>IF(Q4="YES",X4*8760,"")</f>
        <v>0</v>
      </c>
      <c r="AC4" s="4">
        <f>IF(Q4="YES",Z4*8760,"")</f>
        <v>0</v>
      </c>
      <c r="AD4" s="4">
        <f>IF(Q4="YES",IF(P4="YES", MIN(AA4:AC4), AA4),"")</f>
        <v>0</v>
      </c>
      <c r="AE4" s="4">
        <f>IF(AND(I4="STANDARD",Q4="YES",H4&lt;'azure-standard-disk-prices'!B2, H4&gt;0),1+IF(M4="YES",1),"")</f>
        <v>0</v>
      </c>
      <c r="AF4" s="4">
        <f>IF(AND(I4="STANDARD",Q4="YES",H4&gt;'azure-standard-disk-prices'!B2,H4&lt;'azure-standard-disk-prices'!B3),1+IF(M4="YES",1),"")</f>
        <v>0</v>
      </c>
      <c r="AG4" s="4">
        <f>IF(AND(I4="STANDARD",Q4="YES",H4&gt;'azure-standard-disk-prices'!B3,H4&lt;'azure-standard-disk-prices'!B4),1+IF(M4="YES",1),"")</f>
        <v>0</v>
      </c>
      <c r="AH4" s="4">
        <f>IF(AND(I4="STANDARD",Q4="YES",H4&gt;'azure-standard-disk-prices'!B4,H4&lt;'azure-standard-disk-prices'!B5),1+IF(M4="YES",1),"")</f>
        <v>0</v>
      </c>
      <c r="AI4" s="4">
        <f>IF(AND(I4="STANDARD",Q4="YES",H4&gt;'azure-standard-disk-prices'!B5,H4&lt;'azure-standard-disk-prices'!B6),1+IF(M4="YES",1),"")</f>
        <v>0</v>
      </c>
      <c r="AJ4" s="4">
        <f>IF(AND(I4="STANDARD",Q4="YES",H4&gt;'azure-standard-disk-prices'!B6,H4&lt;'azure-standard-disk-prices'!B7),1+IF(M4="YES",1),"")</f>
        <v>0</v>
      </c>
      <c r="AK4" s="4">
        <f>IF(AND(I4="STANDARD",Q4="YES",H4&gt;'azure-standard-disk-prices'!B7,H4&lt;'azure-standard-disk-prices'!B8),1+IF(M4="YES",1),"")</f>
        <v>0</v>
      </c>
      <c r="AL4" s="4">
        <f>IF(AND(I4="STANDARD",Q4="YES",H4&gt;'azure-standard-disk-prices'!B8,H4&lt;'azure-standard-disk-prices'!B9),1+IF(M4="YES",1),"")</f>
        <v>0</v>
      </c>
      <c r="AM4" s="4">
        <f>IF(AND(I3="PREMIUM",Q3="YES",H3&lt;'azure-premium-disk-prices'!B2,H3&gt;0),1+IF(M3="YES",1),"")</f>
        <v>0</v>
      </c>
      <c r="AN4" s="4">
        <f>IF(AND(I3="PREMIUM",Q3="YES",H3&gt;'azure-premium-disk-prices'!B2,H3&lt;'azure-premium-disk-prices'!B3),1+IF(M3="YES",1),"")</f>
        <v>0</v>
      </c>
      <c r="AO4" s="4">
        <f>IF(AND(I3="PREMIUM",Q3="YES",H3&gt;'azure-premium-disk-prices'!B3,H3&lt;'azure-premium-disk-prices'!B4),1+IF(M3="YES",1),"")</f>
        <v>0</v>
      </c>
      <c r="AP4" s="4">
        <f>IF(AND(I3="PREMIUM",Q3="YES",H3&gt;'azure-premium-disk-prices'!B4,H3&lt;'azure-premium-disk-prices'!B5),1+IF(M3="YES",1),"")</f>
        <v>0</v>
      </c>
      <c r="AQ4" s="4">
        <f>IF(AND(I3="PREMIUM",Q3="YES",H3&gt;'azure-premium-disk-prices'!B5,H3&lt;'azure-premium-disk-prices'!B6),1+IF(M3="YES",1),"")</f>
        <v>0</v>
      </c>
      <c r="AR4" s="4">
        <f>IF(AND(I3="PREMIUM",Q3="YES",H3&gt;'azure-premium-disk-prices'!B6,H3&lt;'azure-premium-disk-prices'!B7),1+IF(M3="YES",1),"")</f>
        <v>0</v>
      </c>
      <c r="AS4" s="4">
        <f>IF(AND(I3="PREMIUM",Q3="YES",H3&gt;'azure-premium-disk-prices'!B7,H3&lt;'azure-premium-disk-prices'!B8),1+IF(M3="YES",1),"")</f>
        <v>0</v>
      </c>
      <c r="AT4" s="4">
        <f>IF(AND(I3="PREMIUM",Q3="YES",H3&gt;'azure-premium-disk-prices'!B8,H3&lt;'azure-premium-disk-prices'!B9),1+IF(M3="YES",1),"")</f>
        <v>0</v>
      </c>
      <c r="AU4" s="4">
        <f>IF(AND(M4="YES", Q4="YES"),1,"")</f>
        <v>0</v>
      </c>
      <c r="AV4" s="4">
        <f>IF(AND(J4="STANDARD", Q4="YES"), IF(M4="YES",2,1) ,"")</f>
        <v>0</v>
      </c>
      <c r="AW4" s="4">
        <f>IF( AND(J4="PREMIUM",  Q4="YES"), IF(M4="YES",2,1) ,"")</f>
        <v>0</v>
      </c>
    </row>
    <row r="5" spans="1:49">
      <c r="A5" s="2" t="s">
        <v>68</v>
      </c>
      <c r="B5" s="4">
        <f>SUM(AD1:AD1001)</f>
        <v>0</v>
      </c>
      <c r="E5" s="3"/>
      <c r="F5" s="3"/>
      <c r="G5" s="3"/>
      <c r="H5" s="3"/>
      <c r="I5" s="3" t="s">
        <v>9</v>
      </c>
      <c r="J5" s="3" t="s">
        <v>9</v>
      </c>
      <c r="K5" s="3" t="s">
        <v>5</v>
      </c>
      <c r="L5" s="3" t="s">
        <v>5</v>
      </c>
      <c r="M5" s="3" t="s">
        <v>5</v>
      </c>
      <c r="N5" s="3">
        <v>730</v>
      </c>
      <c r="O5" s="3" t="s">
        <v>5</v>
      </c>
      <c r="P5" s="3" t="s">
        <v>14</v>
      </c>
      <c r="Q5" s="4">
        <f>IF(AND(E5&lt;&gt;"", F5&lt;&gt;"", G5&lt;&gt;"", H5&lt;&gt;"", I5&lt;&gt;"", J5&lt;&gt;"", K5&lt;&gt;"", L5&lt;&gt;"", M5&lt;&gt;"", N5&lt;&gt;"", O5&lt;&gt;""),"YES","NO")</f>
        <v>0</v>
      </c>
      <c r="R5" s="4">
        <f>IF(AD5=AA5, U5, IF(AD5=AB5,W5,Y5))</f>
        <v>0</v>
      </c>
      <c r="S5" s="4">
        <f>AD5</f>
        <v>0</v>
      </c>
      <c r="T5" s="4">
        <f> IF(AA5="" ,"",IF(AD5=AA5, "PAYG", IF(AD5=AB5,"1Y RI","3Y RI")))</f>
        <v>0</v>
      </c>
      <c r="U5" s="4">
        <f>IF(Q5="YES", IF(K5="YES", VLOOKUP(V5 &amp; L5 &amp; K5,'azure-vm-prices-base'!G$2:H$124, 2, 0), VLOOKUP(V5 &amp; L5 &amp; "*",'azure-vm-prices-base'!G$2:H$124, 2, 0)), "")</f>
        <v>0</v>
      </c>
      <c r="V5" s="4">
        <f>IF(Q5="YES", IF(O5="NO" , IF(K5="YES", _xlfn.MINIFS('azure-vm-prices-base'!I$2:I$123, 'azure-vm-prices-base'!A$2:A$123,"&gt;="&amp;F5*(100-$B$2)/100, 'azure-vm-prices-base'!B$2:B$123,"&gt;="&amp;G5*(100-$B$2)/100, 'azure-vm-prices-base'!D$2:D$123,K5, 'azure-vm-prices-base'!E$2:E$123,L5), _xlfn.MINIFS('azure-vm-prices-base'!I$2:I$123, 'azure-vm-prices-base'!A$2:A$123,"&gt;="&amp;F5*(100-$B$2)/100, 'azure-vm-prices-base'!B$2:B$123,"&gt;="&amp;G5*(100-$B$2)/100, 'azure-vm-prices-base'!E$2:E$123,L5)), IF(K5="YES", _xlfn.MINIFS('azure-vm-prices-base'!C$2:C$123, 'azure-vm-prices-base'!A$2:A$123,"&gt;="&amp;F5*(100-$B$2)/100, 'azure-vm-prices-base'!B$2:B$123,"&gt;="&amp;G5*(100-$B$2)/100, 'azure-vm-prices-base'!D$2:D$123,K5, 'azure-vm-prices-base'!E$2:E$123,L5), _xlfn.MINIFS('azure-vm-prices-base'!C$2:C$123, 'azure-vm-prices-base'!A$2:A$123,"&gt;="&amp;F5*(100-$B$2)/100, 'azure-vm-prices-base'!B$2:B$123,"&gt;="&amp;G5*(100-$B$2)/100, 'azure-vm-prices-base'!E$2:E$123,L5))), "")</f>
        <v>0</v>
      </c>
      <c r="W5" s="4">
        <f>IF(Q5="YES", IF(K5="YES", VLOOKUP(X5 &amp; L5 &amp; K5,'azure-vm-prices-1Y'!G$2:H$124  , 2, 0), VLOOKUP(X5 &amp; L5 &amp; "*",'azure-vm-prices-1Y'!G$2:H$124, 2, 0)),   "")</f>
        <v>0</v>
      </c>
      <c r="X5" s="4">
        <f>IF(Q5="YES", IF(O5="NO" , IF(K5="YES", _xlfn.MINIFS('azure-vm-prices-1Y'!I$2:I$123,   'azure-vm-prices-1Y'!A$2:A$123,"&gt;="&amp;F5*(100-$B$2)/100,   'azure-vm-prices-1Y'!B$2:B$123,"&gt;="&amp;G5*(100-$B$2)/100,   'azure-vm-prices-1Y'!D$2:D$123,K5,   'azure-vm-prices-1Y'!E$2:E$123,L5),   _xlfn.MINIFS('azure-vm-prices-1Y'!I$2:I$123,   'azure-vm-prices-1Y'!A$2:A$123,"&gt;="&amp;F5*(100-$B$2)/100,   'azure-vm-prices-1Y'!B$2:B$123,"&gt;="&amp;G5*(100-$B$2)/100,   'azure-vm-prices-1Y'!E$2:E$123,L5)),   IF(K5="YES", _xlfn.MINIFS('azure-vm-prices-1Y'!C$2:C$123,   'azure-vm-prices-1Y'!A$2:A$123,"&gt;="&amp;F5*(100-$B$2)/100,   'azure-vm-prices-1Y'!B$2:B$123,"&gt;="&amp;G5*(100-$B$2)/100,   'azure-vm-prices-1Y'!D$2:D$123,K5,   'azure-vm-prices-1Y'!E$2:E$123,L5),   _xlfn.MINIFS('azure-vm-prices-1Y'!C$2:C$123,   'azure-vm-prices-1Y'!A$2:A$123,"&gt;="&amp;F5*(100-$B$2)/100,   'azure-vm-prices-1Y'!B$2:B$123,"&gt;="&amp;G5*(100-$B$2)/100,   'azure-vm-prices-1Y'!E$2:E$123,L5))),   "")</f>
        <v>0</v>
      </c>
      <c r="Y5" s="4">
        <f>IF(Q5="YES", IF(K5="YES", VLOOKUP(Z5 &amp; L5 &amp; K5,'azure-vm-prices-3Y'!G$2:H$124  , 2, 0), VLOOKUP(Z5 &amp; L5 &amp; "*",'azure-vm-prices-3Y'!G$2:H$124, 2, 0)),   "")</f>
        <v>0</v>
      </c>
      <c r="Z5" s="4">
        <f>IF(Q5="YES", IF(O5="NO" , IF(K5="YES", _xlfn.MINIFS('azure-vm-prices-3Y'!I$2:I$123,   'azure-vm-prices-3Y'!A$2:A$123,"&gt;="&amp;F5*(100-$B$2)/100,   'azure-vm-prices-3Y'!B$2:B$123,"&gt;="&amp;G5*(100-$B$2)/100,   'azure-vm-prices-3Y'!D$2:D$123,K5,   'azure-vm-prices-3Y'!E$2:E$123,L5),   _xlfn.MINIFS('azure-vm-prices-3Y'!I$2:I$123,   'azure-vm-prices-3Y'!A$2:A$123,"&gt;="&amp;F5*(100-$B$2)/100,   'azure-vm-prices-3Y'!B$2:B$123,"&gt;="&amp;G5*(100-$B$2)/100,   'azure-vm-prices-3Y'!E$2:E$123,L5)),   IF(K5="YES", _xlfn.MINIFS('azure-vm-prices-3Y'!C$2:C$123,   'azure-vm-prices-3Y'!A$2:A$123,"&gt;="&amp;F5*(100-$B$2)/100,   'azure-vm-prices-3Y'!B$2:B$123,"&gt;="&amp;G5*(100-$B$2)/100,   'azure-vm-prices-3Y'!D$2:D$123,K5,   'azure-vm-prices-3Y'!E$2:E$123,L5),   _xlfn.MINIFS('azure-vm-prices-3Y'!C$2:C$123,   'azure-vm-prices-3Y'!A$2:A$123,"&gt;="&amp;F5*(100-$B$2)/100,   'azure-vm-prices-3Y'!B$2:B$123,"&gt;="&amp;G5*(100-$B$2)/100,   'azure-vm-prices-3Y'!E$2:E$123,L5))),   "")</f>
        <v>0</v>
      </c>
      <c r="AA5" s="4">
        <f>IF(Q5="YES",N5*V5*12,"")</f>
        <v>0</v>
      </c>
      <c r="AB5" s="4">
        <f>IF(Q5="YES",X5*8760,"")</f>
        <v>0</v>
      </c>
      <c r="AC5" s="4">
        <f>IF(Q5="YES",Z5*8760,"")</f>
        <v>0</v>
      </c>
      <c r="AD5" s="4">
        <f>IF(Q5="YES",IF(P5="YES", MIN(AA5:AC5), AA5),"")</f>
        <v>0</v>
      </c>
      <c r="AE5" s="4">
        <f>IF(AND(I5="STANDARD",Q5="YES",H5&lt;'azure-standard-disk-prices'!B2, H5&gt;0),1+IF(M5="YES",1),"")</f>
        <v>0</v>
      </c>
      <c r="AF5" s="4">
        <f>IF(AND(I5="STANDARD",Q5="YES",H5&gt;'azure-standard-disk-prices'!B2,H5&lt;'azure-standard-disk-prices'!B3),1+IF(M5="YES",1),"")</f>
        <v>0</v>
      </c>
      <c r="AG5" s="4">
        <f>IF(AND(I5="STANDARD",Q5="YES",H5&gt;'azure-standard-disk-prices'!B3,H5&lt;'azure-standard-disk-prices'!B4),1+IF(M5="YES",1),"")</f>
        <v>0</v>
      </c>
      <c r="AH5" s="4">
        <f>IF(AND(I5="STANDARD",Q5="YES",H5&gt;'azure-standard-disk-prices'!B4,H5&lt;'azure-standard-disk-prices'!B5),1+IF(M5="YES",1),"")</f>
        <v>0</v>
      </c>
      <c r="AI5" s="4">
        <f>IF(AND(I5="STANDARD",Q5="YES",H5&gt;'azure-standard-disk-prices'!B5,H5&lt;'azure-standard-disk-prices'!B6),1+IF(M5="YES",1),"")</f>
        <v>0</v>
      </c>
      <c r="AJ5" s="4">
        <f>IF(AND(I5="STANDARD",Q5="YES",H5&gt;'azure-standard-disk-prices'!B6,H5&lt;'azure-standard-disk-prices'!B7),1+IF(M5="YES",1),"")</f>
        <v>0</v>
      </c>
      <c r="AK5" s="4">
        <f>IF(AND(I5="STANDARD",Q5="YES",H5&gt;'azure-standard-disk-prices'!B7,H5&lt;'azure-standard-disk-prices'!B8),1+IF(M5="YES",1),"")</f>
        <v>0</v>
      </c>
      <c r="AL5" s="4">
        <f>IF(AND(I5="STANDARD",Q5="YES",H5&gt;'azure-standard-disk-prices'!B8,H5&lt;'azure-standard-disk-prices'!B9),1+IF(M5="YES",1),"")</f>
        <v>0</v>
      </c>
      <c r="AM5" s="4">
        <f>IF(AND(I4="PREMIUM",Q4="YES",H4&lt;'azure-premium-disk-prices'!B2,H4&gt;0),1+IF(M4="YES",1),"")</f>
        <v>0</v>
      </c>
      <c r="AN5" s="4">
        <f>IF(AND(I4="PREMIUM",Q4="YES",H4&gt;'azure-premium-disk-prices'!B2,H4&lt;'azure-premium-disk-prices'!B3),1+IF(M4="YES",1),"")</f>
        <v>0</v>
      </c>
      <c r="AO5" s="4">
        <f>IF(AND(I4="PREMIUM",Q4="YES",H4&gt;'azure-premium-disk-prices'!B3,H4&lt;'azure-premium-disk-prices'!B4),1+IF(M4="YES",1),"")</f>
        <v>0</v>
      </c>
      <c r="AP5" s="4">
        <f>IF(AND(I4="PREMIUM",Q4="YES",H4&gt;'azure-premium-disk-prices'!B4,H4&lt;'azure-premium-disk-prices'!B5),1+IF(M4="YES",1),"")</f>
        <v>0</v>
      </c>
      <c r="AQ5" s="4">
        <f>IF(AND(I4="PREMIUM",Q4="YES",H4&gt;'azure-premium-disk-prices'!B5,H4&lt;'azure-premium-disk-prices'!B6),1+IF(M4="YES",1),"")</f>
        <v>0</v>
      </c>
      <c r="AR5" s="4">
        <f>IF(AND(I4="PREMIUM",Q4="YES",H4&gt;'azure-premium-disk-prices'!B6,H4&lt;'azure-premium-disk-prices'!B7),1+IF(M4="YES",1),"")</f>
        <v>0</v>
      </c>
      <c r="AS5" s="4">
        <f>IF(AND(I4="PREMIUM",Q4="YES",H4&gt;'azure-premium-disk-prices'!B7,H4&lt;'azure-premium-disk-prices'!B8),1+IF(M4="YES",1),"")</f>
        <v>0</v>
      </c>
      <c r="AT5" s="4">
        <f>IF(AND(I4="PREMIUM",Q4="YES",H4&gt;'azure-premium-disk-prices'!B8,H4&lt;'azure-premium-disk-prices'!B9),1+IF(M4="YES",1),"")</f>
        <v>0</v>
      </c>
      <c r="AU5" s="4">
        <f>IF(AND(M5="YES", Q5="YES"),1,"")</f>
        <v>0</v>
      </c>
      <c r="AV5" s="4">
        <f>IF(AND(J5="STANDARD", Q5="YES"), IF(M5="YES",2,1) ,"")</f>
        <v>0</v>
      </c>
      <c r="AW5" s="4">
        <f>IF( AND(J5="PREMIUM",  Q5="YES"), IF(M5="YES",2,1) ,"")</f>
        <v>0</v>
      </c>
    </row>
    <row r="6" spans="1:49">
      <c r="A6" s="2" t="s">
        <v>69</v>
      </c>
      <c r="B6" s="4">
        <f>12*( SUM(C12:C27) + SUM(AV1:AV1001)*'azure-standard-disk-prices'!C2 + SUM(AW1:AW1001)*'azure-premium-disk-prices'!C2)</f>
        <v>0</v>
      </c>
      <c r="E6" s="3"/>
      <c r="F6" s="3"/>
      <c r="G6" s="3"/>
      <c r="H6" s="3"/>
      <c r="I6" s="3" t="s">
        <v>9</v>
      </c>
      <c r="J6" s="3" t="s">
        <v>9</v>
      </c>
      <c r="K6" s="3" t="s">
        <v>5</v>
      </c>
      <c r="L6" s="3" t="s">
        <v>5</v>
      </c>
      <c r="M6" s="3" t="s">
        <v>5</v>
      </c>
      <c r="N6" s="3">
        <v>730</v>
      </c>
      <c r="O6" s="3" t="s">
        <v>5</v>
      </c>
      <c r="P6" s="3" t="s">
        <v>14</v>
      </c>
      <c r="Q6" s="4">
        <f>IF(AND(E6&lt;&gt;"", F6&lt;&gt;"", G6&lt;&gt;"", H6&lt;&gt;"", I6&lt;&gt;"", J6&lt;&gt;"", K6&lt;&gt;"", L6&lt;&gt;"", M6&lt;&gt;"", N6&lt;&gt;"", O6&lt;&gt;""),"YES","NO")</f>
        <v>0</v>
      </c>
      <c r="R6" s="4">
        <f>IF(AD6=AA6, U6, IF(AD6=AB6,W6,Y6))</f>
        <v>0</v>
      </c>
      <c r="S6" s="4">
        <f>AD6</f>
        <v>0</v>
      </c>
      <c r="T6" s="4">
        <f> IF(AA6="" ,"",IF(AD6=AA6, "PAYG", IF(AD6=AB6,"1Y RI","3Y RI")))</f>
        <v>0</v>
      </c>
      <c r="U6" s="4">
        <f>IF(Q6="YES", IF(K6="YES", VLOOKUP(V6 &amp; L6 &amp; K6,'azure-vm-prices-base'!G$2:H$124, 2, 0), VLOOKUP(V6 &amp; L6 &amp; "*",'azure-vm-prices-base'!G$2:H$124, 2, 0)), "")</f>
        <v>0</v>
      </c>
      <c r="V6" s="4">
        <f>IF(Q6="YES", IF(O6="NO" , IF(K6="YES", _xlfn.MINIFS('azure-vm-prices-base'!I$2:I$123, 'azure-vm-prices-base'!A$2:A$123,"&gt;="&amp;F6*(100-$B$2)/100, 'azure-vm-prices-base'!B$2:B$123,"&gt;="&amp;G6*(100-$B$2)/100, 'azure-vm-prices-base'!D$2:D$123,K6, 'azure-vm-prices-base'!E$2:E$123,L6), _xlfn.MINIFS('azure-vm-prices-base'!I$2:I$123, 'azure-vm-prices-base'!A$2:A$123,"&gt;="&amp;F6*(100-$B$2)/100, 'azure-vm-prices-base'!B$2:B$123,"&gt;="&amp;G6*(100-$B$2)/100, 'azure-vm-prices-base'!E$2:E$123,L6)), IF(K6="YES", _xlfn.MINIFS('azure-vm-prices-base'!C$2:C$123, 'azure-vm-prices-base'!A$2:A$123,"&gt;="&amp;F6*(100-$B$2)/100, 'azure-vm-prices-base'!B$2:B$123,"&gt;="&amp;G6*(100-$B$2)/100, 'azure-vm-prices-base'!D$2:D$123,K6, 'azure-vm-prices-base'!E$2:E$123,L6), _xlfn.MINIFS('azure-vm-prices-base'!C$2:C$123, 'azure-vm-prices-base'!A$2:A$123,"&gt;="&amp;F6*(100-$B$2)/100, 'azure-vm-prices-base'!B$2:B$123,"&gt;="&amp;G6*(100-$B$2)/100, 'azure-vm-prices-base'!E$2:E$123,L6))), "")</f>
        <v>0</v>
      </c>
      <c r="W6" s="4">
        <f>IF(Q6="YES", IF(K6="YES", VLOOKUP(X6 &amp; L6 &amp; K6,'azure-vm-prices-1Y'!G$2:H$124  , 2, 0), VLOOKUP(X6 &amp; L6 &amp; "*",'azure-vm-prices-1Y'!G$2:H$124, 2, 0)),   "")</f>
        <v>0</v>
      </c>
      <c r="X6" s="4">
        <f>IF(Q6="YES", IF(O6="NO" , IF(K6="YES", _xlfn.MINIFS('azure-vm-prices-1Y'!I$2:I$123,   'azure-vm-prices-1Y'!A$2:A$123,"&gt;="&amp;F6*(100-$B$2)/100,   'azure-vm-prices-1Y'!B$2:B$123,"&gt;="&amp;G6*(100-$B$2)/100,   'azure-vm-prices-1Y'!D$2:D$123,K6,   'azure-vm-prices-1Y'!E$2:E$123,L6),   _xlfn.MINIFS('azure-vm-prices-1Y'!I$2:I$123,   'azure-vm-prices-1Y'!A$2:A$123,"&gt;="&amp;F6*(100-$B$2)/100,   'azure-vm-prices-1Y'!B$2:B$123,"&gt;="&amp;G6*(100-$B$2)/100,   'azure-vm-prices-1Y'!E$2:E$123,L6)),   IF(K6="YES", _xlfn.MINIFS('azure-vm-prices-1Y'!C$2:C$123,   'azure-vm-prices-1Y'!A$2:A$123,"&gt;="&amp;F6*(100-$B$2)/100,   'azure-vm-prices-1Y'!B$2:B$123,"&gt;="&amp;G6*(100-$B$2)/100,   'azure-vm-prices-1Y'!D$2:D$123,K6,   'azure-vm-prices-1Y'!E$2:E$123,L6),   _xlfn.MINIFS('azure-vm-prices-1Y'!C$2:C$123,   'azure-vm-prices-1Y'!A$2:A$123,"&gt;="&amp;F6*(100-$B$2)/100,   'azure-vm-prices-1Y'!B$2:B$123,"&gt;="&amp;G6*(100-$B$2)/100,   'azure-vm-prices-1Y'!E$2:E$123,L6))),   "")</f>
        <v>0</v>
      </c>
      <c r="Y6" s="4">
        <f>IF(Q6="YES", IF(K6="YES", VLOOKUP(Z6 &amp; L6 &amp; K6,'azure-vm-prices-3Y'!G$2:H$124  , 2, 0), VLOOKUP(Z6 &amp; L6 &amp; "*",'azure-vm-prices-3Y'!G$2:H$124, 2, 0)),   "")</f>
        <v>0</v>
      </c>
      <c r="Z6" s="4">
        <f>IF(Q6="YES", IF(O6="NO" , IF(K6="YES", _xlfn.MINIFS('azure-vm-prices-3Y'!I$2:I$123,   'azure-vm-prices-3Y'!A$2:A$123,"&gt;="&amp;F6*(100-$B$2)/100,   'azure-vm-prices-3Y'!B$2:B$123,"&gt;="&amp;G6*(100-$B$2)/100,   'azure-vm-prices-3Y'!D$2:D$123,K6,   'azure-vm-prices-3Y'!E$2:E$123,L6),   _xlfn.MINIFS('azure-vm-prices-3Y'!I$2:I$123,   'azure-vm-prices-3Y'!A$2:A$123,"&gt;="&amp;F6*(100-$B$2)/100,   'azure-vm-prices-3Y'!B$2:B$123,"&gt;="&amp;G6*(100-$B$2)/100,   'azure-vm-prices-3Y'!E$2:E$123,L6)),   IF(K6="YES", _xlfn.MINIFS('azure-vm-prices-3Y'!C$2:C$123,   'azure-vm-prices-3Y'!A$2:A$123,"&gt;="&amp;F6*(100-$B$2)/100,   'azure-vm-prices-3Y'!B$2:B$123,"&gt;="&amp;G6*(100-$B$2)/100,   'azure-vm-prices-3Y'!D$2:D$123,K6,   'azure-vm-prices-3Y'!E$2:E$123,L6),   _xlfn.MINIFS('azure-vm-prices-3Y'!C$2:C$123,   'azure-vm-prices-3Y'!A$2:A$123,"&gt;="&amp;F6*(100-$B$2)/100,   'azure-vm-prices-3Y'!B$2:B$123,"&gt;="&amp;G6*(100-$B$2)/100,   'azure-vm-prices-3Y'!E$2:E$123,L6))),   "")</f>
        <v>0</v>
      </c>
      <c r="AA6" s="4">
        <f>IF(Q6="YES",N6*V6*12,"")</f>
        <v>0</v>
      </c>
      <c r="AB6" s="4">
        <f>IF(Q6="YES",X6*8760,"")</f>
        <v>0</v>
      </c>
      <c r="AC6" s="4">
        <f>IF(Q6="YES",Z6*8760,"")</f>
        <v>0</v>
      </c>
      <c r="AD6" s="4">
        <f>IF(Q6="YES",IF(P6="YES", MIN(AA6:AC6), AA6),"")</f>
        <v>0</v>
      </c>
      <c r="AE6" s="4">
        <f>IF(AND(I6="STANDARD",Q6="YES",H6&lt;'azure-standard-disk-prices'!B2, H6&gt;0),1+IF(M6="YES",1),"")</f>
        <v>0</v>
      </c>
      <c r="AF6" s="4">
        <f>IF(AND(I6="STANDARD",Q6="YES",H6&gt;'azure-standard-disk-prices'!B2,H6&lt;'azure-standard-disk-prices'!B3),1+IF(M6="YES",1),"")</f>
        <v>0</v>
      </c>
      <c r="AG6" s="4">
        <f>IF(AND(I6="STANDARD",Q6="YES",H6&gt;'azure-standard-disk-prices'!B3,H6&lt;'azure-standard-disk-prices'!B4),1+IF(M6="YES",1),"")</f>
        <v>0</v>
      </c>
      <c r="AH6" s="4">
        <f>IF(AND(I6="STANDARD",Q6="YES",H6&gt;'azure-standard-disk-prices'!B4,H6&lt;'azure-standard-disk-prices'!B5),1+IF(M6="YES",1),"")</f>
        <v>0</v>
      </c>
      <c r="AI6" s="4">
        <f>IF(AND(I6="STANDARD",Q6="YES",H6&gt;'azure-standard-disk-prices'!B5,H6&lt;'azure-standard-disk-prices'!B6),1+IF(M6="YES",1),"")</f>
        <v>0</v>
      </c>
      <c r="AJ6" s="4">
        <f>IF(AND(I6="STANDARD",Q6="YES",H6&gt;'azure-standard-disk-prices'!B6,H6&lt;'azure-standard-disk-prices'!B7),1+IF(M6="YES",1),"")</f>
        <v>0</v>
      </c>
      <c r="AK6" s="4">
        <f>IF(AND(I6="STANDARD",Q6="YES",H6&gt;'azure-standard-disk-prices'!B7,H6&lt;'azure-standard-disk-prices'!B8),1+IF(M6="YES",1),"")</f>
        <v>0</v>
      </c>
      <c r="AL6" s="4">
        <f>IF(AND(I6="STANDARD",Q6="YES",H6&gt;'azure-standard-disk-prices'!B8,H6&lt;'azure-standard-disk-prices'!B9),1+IF(M6="YES",1),"")</f>
        <v>0</v>
      </c>
      <c r="AM6" s="4">
        <f>IF(AND(I5="PREMIUM",Q5="YES",H5&lt;'azure-premium-disk-prices'!B2,H5&gt;0),1+IF(M5="YES",1),"")</f>
        <v>0</v>
      </c>
      <c r="AN6" s="4">
        <f>IF(AND(I5="PREMIUM",Q5="YES",H5&gt;'azure-premium-disk-prices'!B2,H5&lt;'azure-premium-disk-prices'!B3),1+IF(M5="YES",1),"")</f>
        <v>0</v>
      </c>
      <c r="AO6" s="4">
        <f>IF(AND(I5="PREMIUM",Q5="YES",H5&gt;'azure-premium-disk-prices'!B3,H5&lt;'azure-premium-disk-prices'!B4),1+IF(M5="YES",1),"")</f>
        <v>0</v>
      </c>
      <c r="AP6" s="4">
        <f>IF(AND(I5="PREMIUM",Q5="YES",H5&gt;'azure-premium-disk-prices'!B4,H5&lt;'azure-premium-disk-prices'!B5),1+IF(M5="YES",1),"")</f>
        <v>0</v>
      </c>
      <c r="AQ6" s="4">
        <f>IF(AND(I5="PREMIUM",Q5="YES",H5&gt;'azure-premium-disk-prices'!B5,H5&lt;'azure-premium-disk-prices'!B6),1+IF(M5="YES",1),"")</f>
        <v>0</v>
      </c>
      <c r="AR6" s="4">
        <f>IF(AND(I5="PREMIUM",Q5="YES",H5&gt;'azure-premium-disk-prices'!B6,H5&lt;'azure-premium-disk-prices'!B7),1+IF(M5="YES",1),"")</f>
        <v>0</v>
      </c>
      <c r="AS6" s="4">
        <f>IF(AND(I5="PREMIUM",Q5="YES",H5&gt;'azure-premium-disk-prices'!B7,H5&lt;'azure-premium-disk-prices'!B8),1+IF(M5="YES",1),"")</f>
        <v>0</v>
      </c>
      <c r="AT6" s="4">
        <f>IF(AND(I5="PREMIUM",Q5="YES",H5&gt;'azure-premium-disk-prices'!B8,H5&lt;'azure-premium-disk-prices'!B9),1+IF(M5="YES",1),"")</f>
        <v>0</v>
      </c>
      <c r="AU6" s="4">
        <f>IF(AND(M6="YES", Q6="YES"),1,"")</f>
        <v>0</v>
      </c>
      <c r="AV6" s="4">
        <f>IF(AND(J6="STANDARD", Q6="YES"), IF(M6="YES",2,1) ,"")</f>
        <v>0</v>
      </c>
      <c r="AW6" s="4">
        <f>IF( AND(J6="PREMIUM",  Q6="YES"), IF(M6="YES",2,1) ,"")</f>
        <v>0</v>
      </c>
    </row>
    <row r="7" spans="1:49">
      <c r="A7" s="2" t="s">
        <v>6</v>
      </c>
      <c r="B7" s="4">
        <f>12*SUM(AU1:AU1001)*'azure-asr-prices'!A2</f>
        <v>0</v>
      </c>
      <c r="E7" s="3"/>
      <c r="F7" s="3"/>
      <c r="G7" s="3"/>
      <c r="H7" s="3"/>
      <c r="I7" s="3" t="s">
        <v>9</v>
      </c>
      <c r="J7" s="3" t="s">
        <v>9</v>
      </c>
      <c r="K7" s="3" t="s">
        <v>5</v>
      </c>
      <c r="L7" s="3" t="s">
        <v>5</v>
      </c>
      <c r="M7" s="3" t="s">
        <v>5</v>
      </c>
      <c r="N7" s="3">
        <v>730</v>
      </c>
      <c r="O7" s="3" t="s">
        <v>5</v>
      </c>
      <c r="P7" s="3" t="s">
        <v>14</v>
      </c>
      <c r="Q7" s="4">
        <f>IF(AND(E7&lt;&gt;"", F7&lt;&gt;"", G7&lt;&gt;"", H7&lt;&gt;"", I7&lt;&gt;"", J7&lt;&gt;"", K7&lt;&gt;"", L7&lt;&gt;"", M7&lt;&gt;"", N7&lt;&gt;"", O7&lt;&gt;""),"YES","NO")</f>
        <v>0</v>
      </c>
      <c r="R7" s="4">
        <f>IF(AD7=AA7, U7, IF(AD7=AB7,W7,Y7))</f>
        <v>0</v>
      </c>
      <c r="S7" s="4">
        <f>AD7</f>
        <v>0</v>
      </c>
      <c r="T7" s="4">
        <f> IF(AA7="" ,"",IF(AD7=AA7, "PAYG", IF(AD7=AB7,"1Y RI","3Y RI")))</f>
        <v>0</v>
      </c>
      <c r="U7" s="4">
        <f>IF(Q7="YES", IF(K7="YES", VLOOKUP(V7 &amp; L7 &amp; K7,'azure-vm-prices-base'!G$2:H$124, 2, 0), VLOOKUP(V7 &amp; L7 &amp; "*",'azure-vm-prices-base'!G$2:H$124, 2, 0)), "")</f>
        <v>0</v>
      </c>
      <c r="V7" s="4">
        <f>IF(Q7="YES", IF(O7="NO" , IF(K7="YES", _xlfn.MINIFS('azure-vm-prices-base'!I$2:I$123, 'azure-vm-prices-base'!A$2:A$123,"&gt;="&amp;F7*(100-$B$2)/100, 'azure-vm-prices-base'!B$2:B$123,"&gt;="&amp;G7*(100-$B$2)/100, 'azure-vm-prices-base'!D$2:D$123,K7, 'azure-vm-prices-base'!E$2:E$123,L7), _xlfn.MINIFS('azure-vm-prices-base'!I$2:I$123, 'azure-vm-prices-base'!A$2:A$123,"&gt;="&amp;F7*(100-$B$2)/100, 'azure-vm-prices-base'!B$2:B$123,"&gt;="&amp;G7*(100-$B$2)/100, 'azure-vm-prices-base'!E$2:E$123,L7)), IF(K7="YES", _xlfn.MINIFS('azure-vm-prices-base'!C$2:C$123, 'azure-vm-prices-base'!A$2:A$123,"&gt;="&amp;F7*(100-$B$2)/100, 'azure-vm-prices-base'!B$2:B$123,"&gt;="&amp;G7*(100-$B$2)/100, 'azure-vm-prices-base'!D$2:D$123,K7, 'azure-vm-prices-base'!E$2:E$123,L7), _xlfn.MINIFS('azure-vm-prices-base'!C$2:C$123, 'azure-vm-prices-base'!A$2:A$123,"&gt;="&amp;F7*(100-$B$2)/100, 'azure-vm-prices-base'!B$2:B$123,"&gt;="&amp;G7*(100-$B$2)/100, 'azure-vm-prices-base'!E$2:E$123,L7))), "")</f>
        <v>0</v>
      </c>
      <c r="W7" s="4">
        <f>IF(Q7="YES", IF(K7="YES", VLOOKUP(X7 &amp; L7 &amp; K7,'azure-vm-prices-1Y'!G$2:H$124  , 2, 0), VLOOKUP(X7 &amp; L7 &amp; "*",'azure-vm-prices-1Y'!G$2:H$124, 2, 0)),   "")</f>
        <v>0</v>
      </c>
      <c r="X7" s="4">
        <f>IF(Q7="YES", IF(O7="NO" , IF(K7="YES", _xlfn.MINIFS('azure-vm-prices-1Y'!I$2:I$123,   'azure-vm-prices-1Y'!A$2:A$123,"&gt;="&amp;F7*(100-$B$2)/100,   'azure-vm-prices-1Y'!B$2:B$123,"&gt;="&amp;G7*(100-$B$2)/100,   'azure-vm-prices-1Y'!D$2:D$123,K7,   'azure-vm-prices-1Y'!E$2:E$123,L7),   _xlfn.MINIFS('azure-vm-prices-1Y'!I$2:I$123,   'azure-vm-prices-1Y'!A$2:A$123,"&gt;="&amp;F7*(100-$B$2)/100,   'azure-vm-prices-1Y'!B$2:B$123,"&gt;="&amp;G7*(100-$B$2)/100,   'azure-vm-prices-1Y'!E$2:E$123,L7)),   IF(K7="YES", _xlfn.MINIFS('azure-vm-prices-1Y'!C$2:C$123,   'azure-vm-prices-1Y'!A$2:A$123,"&gt;="&amp;F7*(100-$B$2)/100,   'azure-vm-prices-1Y'!B$2:B$123,"&gt;="&amp;G7*(100-$B$2)/100,   'azure-vm-prices-1Y'!D$2:D$123,K7,   'azure-vm-prices-1Y'!E$2:E$123,L7),   _xlfn.MINIFS('azure-vm-prices-1Y'!C$2:C$123,   'azure-vm-prices-1Y'!A$2:A$123,"&gt;="&amp;F7*(100-$B$2)/100,   'azure-vm-prices-1Y'!B$2:B$123,"&gt;="&amp;G7*(100-$B$2)/100,   'azure-vm-prices-1Y'!E$2:E$123,L7))),   "")</f>
        <v>0</v>
      </c>
      <c r="Y7" s="4">
        <f>IF(Q7="YES", IF(K7="YES", VLOOKUP(Z7 &amp; L7 &amp; K7,'azure-vm-prices-3Y'!G$2:H$124  , 2, 0), VLOOKUP(Z7 &amp; L7 &amp; "*",'azure-vm-prices-3Y'!G$2:H$124, 2, 0)),   "")</f>
        <v>0</v>
      </c>
      <c r="Z7" s="4">
        <f>IF(Q7="YES", IF(O7="NO" , IF(K7="YES", _xlfn.MINIFS('azure-vm-prices-3Y'!I$2:I$123,   'azure-vm-prices-3Y'!A$2:A$123,"&gt;="&amp;F7*(100-$B$2)/100,   'azure-vm-prices-3Y'!B$2:B$123,"&gt;="&amp;G7*(100-$B$2)/100,   'azure-vm-prices-3Y'!D$2:D$123,K7,   'azure-vm-prices-3Y'!E$2:E$123,L7),   _xlfn.MINIFS('azure-vm-prices-3Y'!I$2:I$123,   'azure-vm-prices-3Y'!A$2:A$123,"&gt;="&amp;F7*(100-$B$2)/100,   'azure-vm-prices-3Y'!B$2:B$123,"&gt;="&amp;G7*(100-$B$2)/100,   'azure-vm-prices-3Y'!E$2:E$123,L7)),   IF(K7="YES", _xlfn.MINIFS('azure-vm-prices-3Y'!C$2:C$123,   'azure-vm-prices-3Y'!A$2:A$123,"&gt;="&amp;F7*(100-$B$2)/100,   'azure-vm-prices-3Y'!B$2:B$123,"&gt;="&amp;G7*(100-$B$2)/100,   'azure-vm-prices-3Y'!D$2:D$123,K7,   'azure-vm-prices-3Y'!E$2:E$123,L7),   _xlfn.MINIFS('azure-vm-prices-3Y'!C$2:C$123,   'azure-vm-prices-3Y'!A$2:A$123,"&gt;="&amp;F7*(100-$B$2)/100,   'azure-vm-prices-3Y'!B$2:B$123,"&gt;="&amp;G7*(100-$B$2)/100,   'azure-vm-prices-3Y'!E$2:E$123,L7))),   "")</f>
        <v>0</v>
      </c>
      <c r="AA7" s="4">
        <f>IF(Q7="YES",N7*V7*12,"")</f>
        <v>0</v>
      </c>
      <c r="AB7" s="4">
        <f>IF(Q7="YES",X7*8760,"")</f>
        <v>0</v>
      </c>
      <c r="AC7" s="4">
        <f>IF(Q7="YES",Z7*8760,"")</f>
        <v>0</v>
      </c>
      <c r="AD7" s="4">
        <f>IF(Q7="YES",IF(P7="YES", MIN(AA7:AC7), AA7),"")</f>
        <v>0</v>
      </c>
      <c r="AE7" s="4">
        <f>IF(AND(I7="STANDARD",Q7="YES",H7&lt;'azure-standard-disk-prices'!B2, H7&gt;0),1+IF(M7="YES",1),"")</f>
        <v>0</v>
      </c>
      <c r="AF7" s="4">
        <f>IF(AND(I7="STANDARD",Q7="YES",H7&gt;'azure-standard-disk-prices'!B2,H7&lt;'azure-standard-disk-prices'!B3),1+IF(M7="YES",1),"")</f>
        <v>0</v>
      </c>
      <c r="AG7" s="4">
        <f>IF(AND(I7="STANDARD",Q7="YES",H7&gt;'azure-standard-disk-prices'!B3,H7&lt;'azure-standard-disk-prices'!B4),1+IF(M7="YES",1),"")</f>
        <v>0</v>
      </c>
      <c r="AH7" s="4">
        <f>IF(AND(I7="STANDARD",Q7="YES",H7&gt;'azure-standard-disk-prices'!B4,H7&lt;'azure-standard-disk-prices'!B5),1+IF(M7="YES",1),"")</f>
        <v>0</v>
      </c>
      <c r="AI7" s="4">
        <f>IF(AND(I7="STANDARD",Q7="YES",H7&gt;'azure-standard-disk-prices'!B5,H7&lt;'azure-standard-disk-prices'!B6),1+IF(M7="YES",1),"")</f>
        <v>0</v>
      </c>
      <c r="AJ7" s="4">
        <f>IF(AND(I7="STANDARD",Q7="YES",H7&gt;'azure-standard-disk-prices'!B6,H7&lt;'azure-standard-disk-prices'!B7),1+IF(M7="YES",1),"")</f>
        <v>0</v>
      </c>
      <c r="AK7" s="4">
        <f>IF(AND(I7="STANDARD",Q7="YES",H7&gt;'azure-standard-disk-prices'!B7,H7&lt;'azure-standard-disk-prices'!B8),1+IF(M7="YES",1),"")</f>
        <v>0</v>
      </c>
      <c r="AL7" s="4">
        <f>IF(AND(I7="STANDARD",Q7="YES",H7&gt;'azure-standard-disk-prices'!B8,H7&lt;'azure-standard-disk-prices'!B9),1+IF(M7="YES",1),"")</f>
        <v>0</v>
      </c>
      <c r="AM7" s="4">
        <f>IF(AND(I6="PREMIUM",Q6="YES",H6&lt;'azure-premium-disk-prices'!B2,H6&gt;0),1+IF(M6="YES",1),"")</f>
        <v>0</v>
      </c>
      <c r="AN7" s="4">
        <f>IF(AND(I6="PREMIUM",Q6="YES",H6&gt;'azure-premium-disk-prices'!B2,H6&lt;'azure-premium-disk-prices'!B3),1+IF(M6="YES",1),"")</f>
        <v>0</v>
      </c>
      <c r="AO7" s="4">
        <f>IF(AND(I6="PREMIUM",Q6="YES",H6&gt;'azure-premium-disk-prices'!B3,H6&lt;'azure-premium-disk-prices'!B4),1+IF(M6="YES",1),"")</f>
        <v>0</v>
      </c>
      <c r="AP7" s="4">
        <f>IF(AND(I6="PREMIUM",Q6="YES",H6&gt;'azure-premium-disk-prices'!B4,H6&lt;'azure-premium-disk-prices'!B5),1+IF(M6="YES",1),"")</f>
        <v>0</v>
      </c>
      <c r="AQ7" s="4">
        <f>IF(AND(I6="PREMIUM",Q6="YES",H6&gt;'azure-premium-disk-prices'!B5,H6&lt;'azure-premium-disk-prices'!B6),1+IF(M6="YES",1),"")</f>
        <v>0</v>
      </c>
      <c r="AR7" s="4">
        <f>IF(AND(I6="PREMIUM",Q6="YES",H6&gt;'azure-premium-disk-prices'!B6,H6&lt;'azure-premium-disk-prices'!B7),1+IF(M6="YES",1),"")</f>
        <v>0</v>
      </c>
      <c r="AS7" s="4">
        <f>IF(AND(I6="PREMIUM",Q6="YES",H6&gt;'azure-premium-disk-prices'!B7,H6&lt;'azure-premium-disk-prices'!B8),1+IF(M6="YES",1),"")</f>
        <v>0</v>
      </c>
      <c r="AT7" s="4">
        <f>IF(AND(I6="PREMIUM",Q6="YES",H6&gt;'azure-premium-disk-prices'!B8,H6&lt;'azure-premium-disk-prices'!B9),1+IF(M6="YES",1),"")</f>
        <v>0</v>
      </c>
      <c r="AU7" s="4">
        <f>IF(AND(M7="YES", Q7="YES"),1,"")</f>
        <v>0</v>
      </c>
      <c r="AV7" s="4">
        <f>IF(AND(J7="STANDARD", Q7="YES"), IF(M7="YES",2,1) ,"")</f>
        <v>0</v>
      </c>
      <c r="AW7" s="4">
        <f>IF( AND(J7="PREMIUM",  Q7="YES"), IF(M7="YES",2,1) ,"")</f>
        <v>0</v>
      </c>
    </row>
    <row r="8" spans="1:49">
      <c r="A8" s="2" t="s">
        <v>70</v>
      </c>
      <c r="B8" s="2">
        <f>SUM(B5:B7)</f>
        <v>0</v>
      </c>
      <c r="E8" s="3"/>
      <c r="F8" s="3"/>
      <c r="G8" s="3"/>
      <c r="H8" s="3"/>
      <c r="I8" s="3" t="s">
        <v>9</v>
      </c>
      <c r="J8" s="3" t="s">
        <v>9</v>
      </c>
      <c r="K8" s="3" t="s">
        <v>5</v>
      </c>
      <c r="L8" s="3" t="s">
        <v>5</v>
      </c>
      <c r="M8" s="3" t="s">
        <v>5</v>
      </c>
      <c r="N8" s="3">
        <v>730</v>
      </c>
      <c r="O8" s="3" t="s">
        <v>5</v>
      </c>
      <c r="P8" s="3" t="s">
        <v>14</v>
      </c>
      <c r="Q8" s="4">
        <f>IF(AND(E8&lt;&gt;"", F8&lt;&gt;"", G8&lt;&gt;"", H8&lt;&gt;"", I8&lt;&gt;"", J8&lt;&gt;"", K8&lt;&gt;"", L8&lt;&gt;"", M8&lt;&gt;"", N8&lt;&gt;"", O8&lt;&gt;""),"YES","NO")</f>
        <v>0</v>
      </c>
      <c r="R8" s="4">
        <f>IF(AD8=AA8, U8, IF(AD8=AB8,W8,Y8))</f>
        <v>0</v>
      </c>
      <c r="S8" s="4">
        <f>AD8</f>
        <v>0</v>
      </c>
      <c r="T8" s="4">
        <f> IF(AA8="" ,"",IF(AD8=AA8, "PAYG", IF(AD8=AB8,"1Y RI","3Y RI")))</f>
        <v>0</v>
      </c>
      <c r="U8" s="4">
        <f>IF(Q8="YES", IF(K8="YES", VLOOKUP(V8 &amp; L8 &amp; K8,'azure-vm-prices-base'!G$2:H$124, 2, 0), VLOOKUP(V8 &amp; L8 &amp; "*",'azure-vm-prices-base'!G$2:H$124, 2, 0)), "")</f>
        <v>0</v>
      </c>
      <c r="V8" s="4">
        <f>IF(Q8="YES", IF(O8="NO" , IF(K8="YES", _xlfn.MINIFS('azure-vm-prices-base'!I$2:I$123, 'azure-vm-prices-base'!A$2:A$123,"&gt;="&amp;F8*(100-$B$2)/100, 'azure-vm-prices-base'!B$2:B$123,"&gt;="&amp;G8*(100-$B$2)/100, 'azure-vm-prices-base'!D$2:D$123,K8, 'azure-vm-prices-base'!E$2:E$123,L8), _xlfn.MINIFS('azure-vm-prices-base'!I$2:I$123, 'azure-vm-prices-base'!A$2:A$123,"&gt;="&amp;F8*(100-$B$2)/100, 'azure-vm-prices-base'!B$2:B$123,"&gt;="&amp;G8*(100-$B$2)/100, 'azure-vm-prices-base'!E$2:E$123,L8)), IF(K8="YES", _xlfn.MINIFS('azure-vm-prices-base'!C$2:C$123, 'azure-vm-prices-base'!A$2:A$123,"&gt;="&amp;F8*(100-$B$2)/100, 'azure-vm-prices-base'!B$2:B$123,"&gt;="&amp;G8*(100-$B$2)/100, 'azure-vm-prices-base'!D$2:D$123,K8, 'azure-vm-prices-base'!E$2:E$123,L8), _xlfn.MINIFS('azure-vm-prices-base'!C$2:C$123, 'azure-vm-prices-base'!A$2:A$123,"&gt;="&amp;F8*(100-$B$2)/100, 'azure-vm-prices-base'!B$2:B$123,"&gt;="&amp;G8*(100-$B$2)/100, 'azure-vm-prices-base'!E$2:E$123,L8))), "")</f>
        <v>0</v>
      </c>
      <c r="W8" s="4">
        <f>IF(Q8="YES", IF(K8="YES", VLOOKUP(X8 &amp; L8 &amp; K8,'azure-vm-prices-1Y'!G$2:H$124  , 2, 0), VLOOKUP(X8 &amp; L8 &amp; "*",'azure-vm-prices-1Y'!G$2:H$124, 2, 0)),   "")</f>
        <v>0</v>
      </c>
      <c r="X8" s="4">
        <f>IF(Q8="YES", IF(O8="NO" , IF(K8="YES", _xlfn.MINIFS('azure-vm-prices-1Y'!I$2:I$123,   'azure-vm-prices-1Y'!A$2:A$123,"&gt;="&amp;F8*(100-$B$2)/100,   'azure-vm-prices-1Y'!B$2:B$123,"&gt;="&amp;G8*(100-$B$2)/100,   'azure-vm-prices-1Y'!D$2:D$123,K8,   'azure-vm-prices-1Y'!E$2:E$123,L8),   _xlfn.MINIFS('azure-vm-prices-1Y'!I$2:I$123,   'azure-vm-prices-1Y'!A$2:A$123,"&gt;="&amp;F8*(100-$B$2)/100,   'azure-vm-prices-1Y'!B$2:B$123,"&gt;="&amp;G8*(100-$B$2)/100,   'azure-vm-prices-1Y'!E$2:E$123,L8)),   IF(K8="YES", _xlfn.MINIFS('azure-vm-prices-1Y'!C$2:C$123,   'azure-vm-prices-1Y'!A$2:A$123,"&gt;="&amp;F8*(100-$B$2)/100,   'azure-vm-prices-1Y'!B$2:B$123,"&gt;="&amp;G8*(100-$B$2)/100,   'azure-vm-prices-1Y'!D$2:D$123,K8,   'azure-vm-prices-1Y'!E$2:E$123,L8),   _xlfn.MINIFS('azure-vm-prices-1Y'!C$2:C$123,   'azure-vm-prices-1Y'!A$2:A$123,"&gt;="&amp;F8*(100-$B$2)/100,   'azure-vm-prices-1Y'!B$2:B$123,"&gt;="&amp;G8*(100-$B$2)/100,   'azure-vm-prices-1Y'!E$2:E$123,L8))),   "")</f>
        <v>0</v>
      </c>
      <c r="Y8" s="4">
        <f>IF(Q8="YES", IF(K8="YES", VLOOKUP(Z8 &amp; L8 &amp; K8,'azure-vm-prices-3Y'!G$2:H$124  , 2, 0), VLOOKUP(Z8 &amp; L8 &amp; "*",'azure-vm-prices-3Y'!G$2:H$124, 2, 0)),   "")</f>
        <v>0</v>
      </c>
      <c r="Z8" s="4">
        <f>IF(Q8="YES", IF(O8="NO" , IF(K8="YES", _xlfn.MINIFS('azure-vm-prices-3Y'!I$2:I$123,   'azure-vm-prices-3Y'!A$2:A$123,"&gt;="&amp;F8*(100-$B$2)/100,   'azure-vm-prices-3Y'!B$2:B$123,"&gt;="&amp;G8*(100-$B$2)/100,   'azure-vm-prices-3Y'!D$2:D$123,K8,   'azure-vm-prices-3Y'!E$2:E$123,L8),   _xlfn.MINIFS('azure-vm-prices-3Y'!I$2:I$123,   'azure-vm-prices-3Y'!A$2:A$123,"&gt;="&amp;F8*(100-$B$2)/100,   'azure-vm-prices-3Y'!B$2:B$123,"&gt;="&amp;G8*(100-$B$2)/100,   'azure-vm-prices-3Y'!E$2:E$123,L8)),   IF(K8="YES", _xlfn.MINIFS('azure-vm-prices-3Y'!C$2:C$123,   'azure-vm-prices-3Y'!A$2:A$123,"&gt;="&amp;F8*(100-$B$2)/100,   'azure-vm-prices-3Y'!B$2:B$123,"&gt;="&amp;G8*(100-$B$2)/100,   'azure-vm-prices-3Y'!D$2:D$123,K8,   'azure-vm-prices-3Y'!E$2:E$123,L8),   _xlfn.MINIFS('azure-vm-prices-3Y'!C$2:C$123,   'azure-vm-prices-3Y'!A$2:A$123,"&gt;="&amp;F8*(100-$B$2)/100,   'azure-vm-prices-3Y'!B$2:B$123,"&gt;="&amp;G8*(100-$B$2)/100,   'azure-vm-prices-3Y'!E$2:E$123,L8))),   "")</f>
        <v>0</v>
      </c>
      <c r="AA8" s="4">
        <f>IF(Q8="YES",N8*V8*12,"")</f>
        <v>0</v>
      </c>
      <c r="AB8" s="4">
        <f>IF(Q8="YES",X8*8760,"")</f>
        <v>0</v>
      </c>
      <c r="AC8" s="4">
        <f>IF(Q8="YES",Z8*8760,"")</f>
        <v>0</v>
      </c>
      <c r="AD8" s="4">
        <f>IF(Q8="YES",IF(P8="YES", MIN(AA8:AC8), AA8),"")</f>
        <v>0</v>
      </c>
      <c r="AE8" s="4">
        <f>IF(AND(I8="STANDARD",Q8="YES",H8&lt;'azure-standard-disk-prices'!B2, H8&gt;0),1+IF(M8="YES",1),"")</f>
        <v>0</v>
      </c>
      <c r="AF8" s="4">
        <f>IF(AND(I8="STANDARD",Q8="YES",H8&gt;'azure-standard-disk-prices'!B2,H8&lt;'azure-standard-disk-prices'!B3),1+IF(M8="YES",1),"")</f>
        <v>0</v>
      </c>
      <c r="AG8" s="4">
        <f>IF(AND(I8="STANDARD",Q8="YES",H8&gt;'azure-standard-disk-prices'!B3,H8&lt;'azure-standard-disk-prices'!B4),1+IF(M8="YES",1),"")</f>
        <v>0</v>
      </c>
      <c r="AH8" s="4">
        <f>IF(AND(I8="STANDARD",Q8="YES",H8&gt;'azure-standard-disk-prices'!B4,H8&lt;'azure-standard-disk-prices'!B5),1+IF(M8="YES",1),"")</f>
        <v>0</v>
      </c>
      <c r="AI8" s="4">
        <f>IF(AND(I8="STANDARD",Q8="YES",H8&gt;'azure-standard-disk-prices'!B5,H8&lt;'azure-standard-disk-prices'!B6),1+IF(M8="YES",1),"")</f>
        <v>0</v>
      </c>
      <c r="AJ8" s="4">
        <f>IF(AND(I8="STANDARD",Q8="YES",H8&gt;'azure-standard-disk-prices'!B6,H8&lt;'azure-standard-disk-prices'!B7),1+IF(M8="YES",1),"")</f>
        <v>0</v>
      </c>
      <c r="AK8" s="4">
        <f>IF(AND(I8="STANDARD",Q8="YES",H8&gt;'azure-standard-disk-prices'!B7,H8&lt;'azure-standard-disk-prices'!B8),1+IF(M8="YES",1),"")</f>
        <v>0</v>
      </c>
      <c r="AL8" s="4">
        <f>IF(AND(I8="STANDARD",Q8="YES",H8&gt;'azure-standard-disk-prices'!B8,H8&lt;'azure-standard-disk-prices'!B9),1+IF(M8="YES",1),"")</f>
        <v>0</v>
      </c>
      <c r="AM8" s="4">
        <f>IF(AND(I7="PREMIUM",Q7="YES",H7&lt;'azure-premium-disk-prices'!B2,H7&gt;0),1+IF(M7="YES",1),"")</f>
        <v>0</v>
      </c>
      <c r="AN8" s="4">
        <f>IF(AND(I7="PREMIUM",Q7="YES",H7&gt;'azure-premium-disk-prices'!B2,H7&lt;'azure-premium-disk-prices'!B3),1+IF(M7="YES",1),"")</f>
        <v>0</v>
      </c>
      <c r="AO8" s="4">
        <f>IF(AND(I7="PREMIUM",Q7="YES",H7&gt;'azure-premium-disk-prices'!B3,H7&lt;'azure-premium-disk-prices'!B4),1+IF(M7="YES",1),"")</f>
        <v>0</v>
      </c>
      <c r="AP8" s="4">
        <f>IF(AND(I7="PREMIUM",Q7="YES",H7&gt;'azure-premium-disk-prices'!B4,H7&lt;'azure-premium-disk-prices'!B5),1+IF(M7="YES",1),"")</f>
        <v>0</v>
      </c>
      <c r="AQ8" s="4">
        <f>IF(AND(I7="PREMIUM",Q7="YES",H7&gt;'azure-premium-disk-prices'!B5,H7&lt;'azure-premium-disk-prices'!B6),1+IF(M7="YES",1),"")</f>
        <v>0</v>
      </c>
      <c r="AR8" s="4">
        <f>IF(AND(I7="PREMIUM",Q7="YES",H7&gt;'azure-premium-disk-prices'!B6,H7&lt;'azure-premium-disk-prices'!B7),1+IF(M7="YES",1),"")</f>
        <v>0</v>
      </c>
      <c r="AS8" s="4">
        <f>IF(AND(I7="PREMIUM",Q7="YES",H7&gt;'azure-premium-disk-prices'!B7,H7&lt;'azure-premium-disk-prices'!B8),1+IF(M7="YES",1),"")</f>
        <v>0</v>
      </c>
      <c r="AT8" s="4">
        <f>IF(AND(I7="PREMIUM",Q7="YES",H7&gt;'azure-premium-disk-prices'!B8,H7&lt;'azure-premium-disk-prices'!B9),1+IF(M7="YES",1),"")</f>
        <v>0</v>
      </c>
      <c r="AU8" s="4">
        <f>IF(AND(M8="YES", Q8="YES"),1,"")</f>
        <v>0</v>
      </c>
      <c r="AV8" s="4">
        <f>IF(AND(J8="STANDARD", Q8="YES"), IF(M8="YES",2,1) ,"")</f>
        <v>0</v>
      </c>
      <c r="AW8" s="4">
        <f>IF( AND(J8="PREMIUM",  Q8="YES"), IF(M8="YES",2,1) ,"")</f>
        <v>0</v>
      </c>
    </row>
    <row r="9" spans="1:49">
      <c r="E9" s="3"/>
      <c r="F9" s="3"/>
      <c r="G9" s="3"/>
      <c r="H9" s="3"/>
      <c r="I9" s="3" t="s">
        <v>9</v>
      </c>
      <c r="J9" s="3" t="s">
        <v>9</v>
      </c>
      <c r="K9" s="3" t="s">
        <v>5</v>
      </c>
      <c r="L9" s="3" t="s">
        <v>5</v>
      </c>
      <c r="M9" s="3" t="s">
        <v>5</v>
      </c>
      <c r="N9" s="3">
        <v>730</v>
      </c>
      <c r="O9" s="3" t="s">
        <v>5</v>
      </c>
      <c r="P9" s="3" t="s">
        <v>14</v>
      </c>
      <c r="Q9" s="4">
        <f>IF(AND(E9&lt;&gt;"", F9&lt;&gt;"", G9&lt;&gt;"", H9&lt;&gt;"", I9&lt;&gt;"", J9&lt;&gt;"", K9&lt;&gt;"", L9&lt;&gt;"", M9&lt;&gt;"", N9&lt;&gt;"", O9&lt;&gt;""),"YES","NO")</f>
        <v>0</v>
      </c>
      <c r="R9" s="4">
        <f>IF(AD9=AA9, U9, IF(AD9=AB9,W9,Y9))</f>
        <v>0</v>
      </c>
      <c r="S9" s="4">
        <f>AD9</f>
        <v>0</v>
      </c>
      <c r="T9" s="4">
        <f> IF(AA9="" ,"",IF(AD9=AA9, "PAYG", IF(AD9=AB9,"1Y RI","3Y RI")))</f>
        <v>0</v>
      </c>
      <c r="U9" s="4">
        <f>IF(Q9="YES", IF(K9="YES", VLOOKUP(V9 &amp; L9 &amp; K9,'azure-vm-prices-base'!G$2:H$124, 2, 0), VLOOKUP(V9 &amp; L9 &amp; "*",'azure-vm-prices-base'!G$2:H$124, 2, 0)), "")</f>
        <v>0</v>
      </c>
      <c r="V9" s="4">
        <f>IF(Q9="YES", IF(O9="NO" , IF(K9="YES", _xlfn.MINIFS('azure-vm-prices-base'!I$2:I$123, 'azure-vm-prices-base'!A$2:A$123,"&gt;="&amp;F9*(100-$B$2)/100, 'azure-vm-prices-base'!B$2:B$123,"&gt;="&amp;G9*(100-$B$2)/100, 'azure-vm-prices-base'!D$2:D$123,K9, 'azure-vm-prices-base'!E$2:E$123,L9), _xlfn.MINIFS('azure-vm-prices-base'!I$2:I$123, 'azure-vm-prices-base'!A$2:A$123,"&gt;="&amp;F9*(100-$B$2)/100, 'azure-vm-prices-base'!B$2:B$123,"&gt;="&amp;G9*(100-$B$2)/100, 'azure-vm-prices-base'!E$2:E$123,L9)), IF(K9="YES", _xlfn.MINIFS('azure-vm-prices-base'!C$2:C$123, 'azure-vm-prices-base'!A$2:A$123,"&gt;="&amp;F9*(100-$B$2)/100, 'azure-vm-prices-base'!B$2:B$123,"&gt;="&amp;G9*(100-$B$2)/100, 'azure-vm-prices-base'!D$2:D$123,K9, 'azure-vm-prices-base'!E$2:E$123,L9), _xlfn.MINIFS('azure-vm-prices-base'!C$2:C$123, 'azure-vm-prices-base'!A$2:A$123,"&gt;="&amp;F9*(100-$B$2)/100, 'azure-vm-prices-base'!B$2:B$123,"&gt;="&amp;G9*(100-$B$2)/100, 'azure-vm-prices-base'!E$2:E$123,L9))), "")</f>
        <v>0</v>
      </c>
      <c r="W9" s="4">
        <f>IF(Q9="YES", IF(K9="YES", VLOOKUP(X9 &amp; L9 &amp; K9,'azure-vm-prices-1Y'!G$2:H$124  , 2, 0), VLOOKUP(X9 &amp; L9 &amp; "*",'azure-vm-prices-1Y'!G$2:H$124, 2, 0)),   "")</f>
        <v>0</v>
      </c>
      <c r="X9" s="4">
        <f>IF(Q9="YES", IF(O9="NO" , IF(K9="YES", _xlfn.MINIFS('azure-vm-prices-1Y'!I$2:I$123,   'azure-vm-prices-1Y'!A$2:A$123,"&gt;="&amp;F9*(100-$B$2)/100,   'azure-vm-prices-1Y'!B$2:B$123,"&gt;="&amp;G9*(100-$B$2)/100,   'azure-vm-prices-1Y'!D$2:D$123,K9,   'azure-vm-prices-1Y'!E$2:E$123,L9),   _xlfn.MINIFS('azure-vm-prices-1Y'!I$2:I$123,   'azure-vm-prices-1Y'!A$2:A$123,"&gt;="&amp;F9*(100-$B$2)/100,   'azure-vm-prices-1Y'!B$2:B$123,"&gt;="&amp;G9*(100-$B$2)/100,   'azure-vm-prices-1Y'!E$2:E$123,L9)),   IF(K9="YES", _xlfn.MINIFS('azure-vm-prices-1Y'!C$2:C$123,   'azure-vm-prices-1Y'!A$2:A$123,"&gt;="&amp;F9*(100-$B$2)/100,   'azure-vm-prices-1Y'!B$2:B$123,"&gt;="&amp;G9*(100-$B$2)/100,   'azure-vm-prices-1Y'!D$2:D$123,K9,   'azure-vm-prices-1Y'!E$2:E$123,L9),   _xlfn.MINIFS('azure-vm-prices-1Y'!C$2:C$123,   'azure-vm-prices-1Y'!A$2:A$123,"&gt;="&amp;F9*(100-$B$2)/100,   'azure-vm-prices-1Y'!B$2:B$123,"&gt;="&amp;G9*(100-$B$2)/100,   'azure-vm-prices-1Y'!E$2:E$123,L9))),   "")</f>
        <v>0</v>
      </c>
      <c r="Y9" s="4">
        <f>IF(Q9="YES", IF(K9="YES", VLOOKUP(Z9 &amp; L9 &amp; K9,'azure-vm-prices-3Y'!G$2:H$124  , 2, 0), VLOOKUP(Z9 &amp; L9 &amp; "*",'azure-vm-prices-3Y'!G$2:H$124, 2, 0)),   "")</f>
        <v>0</v>
      </c>
      <c r="Z9" s="4">
        <f>IF(Q9="YES", IF(O9="NO" , IF(K9="YES", _xlfn.MINIFS('azure-vm-prices-3Y'!I$2:I$123,   'azure-vm-prices-3Y'!A$2:A$123,"&gt;="&amp;F9*(100-$B$2)/100,   'azure-vm-prices-3Y'!B$2:B$123,"&gt;="&amp;G9*(100-$B$2)/100,   'azure-vm-prices-3Y'!D$2:D$123,K9,   'azure-vm-prices-3Y'!E$2:E$123,L9),   _xlfn.MINIFS('azure-vm-prices-3Y'!I$2:I$123,   'azure-vm-prices-3Y'!A$2:A$123,"&gt;="&amp;F9*(100-$B$2)/100,   'azure-vm-prices-3Y'!B$2:B$123,"&gt;="&amp;G9*(100-$B$2)/100,   'azure-vm-prices-3Y'!E$2:E$123,L9)),   IF(K9="YES", _xlfn.MINIFS('azure-vm-prices-3Y'!C$2:C$123,   'azure-vm-prices-3Y'!A$2:A$123,"&gt;="&amp;F9*(100-$B$2)/100,   'azure-vm-prices-3Y'!B$2:B$123,"&gt;="&amp;G9*(100-$B$2)/100,   'azure-vm-prices-3Y'!D$2:D$123,K9,   'azure-vm-prices-3Y'!E$2:E$123,L9),   _xlfn.MINIFS('azure-vm-prices-3Y'!C$2:C$123,   'azure-vm-prices-3Y'!A$2:A$123,"&gt;="&amp;F9*(100-$B$2)/100,   'azure-vm-prices-3Y'!B$2:B$123,"&gt;="&amp;G9*(100-$B$2)/100,   'azure-vm-prices-3Y'!E$2:E$123,L9))),   "")</f>
        <v>0</v>
      </c>
      <c r="AA9" s="4">
        <f>IF(Q9="YES",N9*V9*12,"")</f>
        <v>0</v>
      </c>
      <c r="AB9" s="4">
        <f>IF(Q9="YES",X9*8760,"")</f>
        <v>0</v>
      </c>
      <c r="AC9" s="4">
        <f>IF(Q9="YES",Z9*8760,"")</f>
        <v>0</v>
      </c>
      <c r="AD9" s="4">
        <f>IF(Q9="YES",IF(P9="YES", MIN(AA9:AC9), AA9),"")</f>
        <v>0</v>
      </c>
      <c r="AE9" s="4">
        <f>IF(AND(I9="STANDARD",Q9="YES",H9&lt;'azure-standard-disk-prices'!B2, H9&gt;0),1+IF(M9="YES",1),"")</f>
        <v>0</v>
      </c>
      <c r="AF9" s="4">
        <f>IF(AND(I9="STANDARD",Q9="YES",H9&gt;'azure-standard-disk-prices'!B2,H9&lt;'azure-standard-disk-prices'!B3),1+IF(M9="YES",1),"")</f>
        <v>0</v>
      </c>
      <c r="AG9" s="4">
        <f>IF(AND(I9="STANDARD",Q9="YES",H9&gt;'azure-standard-disk-prices'!B3,H9&lt;'azure-standard-disk-prices'!B4),1+IF(M9="YES",1),"")</f>
        <v>0</v>
      </c>
      <c r="AH9" s="4">
        <f>IF(AND(I9="STANDARD",Q9="YES",H9&gt;'azure-standard-disk-prices'!B4,H9&lt;'azure-standard-disk-prices'!B5),1+IF(M9="YES",1),"")</f>
        <v>0</v>
      </c>
      <c r="AI9" s="4">
        <f>IF(AND(I9="STANDARD",Q9="YES",H9&gt;'azure-standard-disk-prices'!B5,H9&lt;'azure-standard-disk-prices'!B6),1+IF(M9="YES",1),"")</f>
        <v>0</v>
      </c>
      <c r="AJ9" s="4">
        <f>IF(AND(I9="STANDARD",Q9="YES",H9&gt;'azure-standard-disk-prices'!B6,H9&lt;'azure-standard-disk-prices'!B7),1+IF(M9="YES",1),"")</f>
        <v>0</v>
      </c>
      <c r="AK9" s="4">
        <f>IF(AND(I9="STANDARD",Q9="YES",H9&gt;'azure-standard-disk-prices'!B7,H9&lt;'azure-standard-disk-prices'!B8),1+IF(M9="YES",1),"")</f>
        <v>0</v>
      </c>
      <c r="AL9" s="4">
        <f>IF(AND(I9="STANDARD",Q9="YES",H9&gt;'azure-standard-disk-prices'!B8,H9&lt;'azure-standard-disk-prices'!B9),1+IF(M9="YES",1),"")</f>
        <v>0</v>
      </c>
      <c r="AM9" s="4">
        <f>IF(AND(I8="PREMIUM",Q8="YES",H8&lt;'azure-premium-disk-prices'!B2,H8&gt;0),1+IF(M8="YES",1),"")</f>
        <v>0</v>
      </c>
      <c r="AN9" s="4">
        <f>IF(AND(I8="PREMIUM",Q8="YES",H8&gt;'azure-premium-disk-prices'!B2,H8&lt;'azure-premium-disk-prices'!B3),1+IF(M8="YES",1),"")</f>
        <v>0</v>
      </c>
      <c r="AO9" s="4">
        <f>IF(AND(I8="PREMIUM",Q8="YES",H8&gt;'azure-premium-disk-prices'!B3,H8&lt;'azure-premium-disk-prices'!B4),1+IF(M8="YES",1),"")</f>
        <v>0</v>
      </c>
      <c r="AP9" s="4">
        <f>IF(AND(I8="PREMIUM",Q8="YES",H8&gt;'azure-premium-disk-prices'!B4,H8&lt;'azure-premium-disk-prices'!B5),1+IF(M8="YES",1),"")</f>
        <v>0</v>
      </c>
      <c r="AQ9" s="4">
        <f>IF(AND(I8="PREMIUM",Q8="YES",H8&gt;'azure-premium-disk-prices'!B5,H8&lt;'azure-premium-disk-prices'!B6),1+IF(M8="YES",1),"")</f>
        <v>0</v>
      </c>
      <c r="AR9" s="4">
        <f>IF(AND(I8="PREMIUM",Q8="YES",H8&gt;'azure-premium-disk-prices'!B6,H8&lt;'azure-premium-disk-prices'!B7),1+IF(M8="YES",1),"")</f>
        <v>0</v>
      </c>
      <c r="AS9" s="4">
        <f>IF(AND(I8="PREMIUM",Q8="YES",H8&gt;'azure-premium-disk-prices'!B7,H8&lt;'azure-premium-disk-prices'!B8),1+IF(M8="YES",1),"")</f>
        <v>0</v>
      </c>
      <c r="AT9" s="4">
        <f>IF(AND(I8="PREMIUM",Q8="YES",H8&gt;'azure-premium-disk-prices'!B8,H8&lt;'azure-premium-disk-prices'!B9),1+IF(M8="YES",1),"")</f>
        <v>0</v>
      </c>
      <c r="AU9" s="4">
        <f>IF(AND(M9="YES", Q9="YES"),1,"")</f>
        <v>0</v>
      </c>
      <c r="AV9" s="4">
        <f>IF(AND(J9="STANDARD", Q9="YES"), IF(M9="YES",2,1) ,"")</f>
        <v>0</v>
      </c>
      <c r="AW9" s="4">
        <f>IF( AND(J9="PREMIUM",  Q9="YES"), IF(M9="YES",2,1) ,"")</f>
        <v>0</v>
      </c>
    </row>
    <row r="10" spans="1:49">
      <c r="A10" s="2" t="s">
        <v>46</v>
      </c>
      <c r="B10" s="2"/>
      <c r="C10" s="2"/>
      <c r="E10" s="3"/>
      <c r="F10" s="3"/>
      <c r="G10" s="3"/>
      <c r="H10" s="3"/>
      <c r="I10" s="3" t="s">
        <v>9</v>
      </c>
      <c r="J10" s="3" t="s">
        <v>9</v>
      </c>
      <c r="K10" s="3" t="s">
        <v>5</v>
      </c>
      <c r="L10" s="3" t="s">
        <v>5</v>
      </c>
      <c r="M10" s="3" t="s">
        <v>5</v>
      </c>
      <c r="N10" s="3">
        <v>730</v>
      </c>
      <c r="O10" s="3" t="s">
        <v>5</v>
      </c>
      <c r="P10" s="3" t="s">
        <v>14</v>
      </c>
      <c r="Q10" s="4">
        <f>IF(AND(E10&lt;&gt;"", F10&lt;&gt;"", G10&lt;&gt;"", H10&lt;&gt;"", I10&lt;&gt;"", J10&lt;&gt;"", K10&lt;&gt;"", L10&lt;&gt;"", M10&lt;&gt;"", N10&lt;&gt;"", O10&lt;&gt;""),"YES","NO")</f>
        <v>0</v>
      </c>
      <c r="R10" s="4">
        <f>IF(AD10=AA10, U10, IF(AD10=AB10,W10,Y10))</f>
        <v>0</v>
      </c>
      <c r="S10" s="4">
        <f>AD10</f>
        <v>0</v>
      </c>
      <c r="T10" s="4">
        <f> IF(AA10="" ,"",IF(AD10=AA10, "PAYG", IF(AD10=AB10,"1Y RI","3Y RI")))</f>
        <v>0</v>
      </c>
      <c r="U10" s="4">
        <f>IF(Q10="YES", IF(K10="YES", VLOOKUP(V10 &amp; L10 &amp; K10,'azure-vm-prices-base'!G$2:H$124, 2, 0), VLOOKUP(V10 &amp; L10 &amp; "*",'azure-vm-prices-base'!G$2:H$124, 2, 0)), "")</f>
        <v>0</v>
      </c>
      <c r="V10" s="4">
        <f>IF(Q10="YES", IF(O10="NO" , IF(K10="YES", _xlfn.MINIFS('azure-vm-prices-base'!I$2:I$123, 'azure-vm-prices-base'!A$2:A$123,"&gt;="&amp;F10*(100-$B$2)/100, 'azure-vm-prices-base'!B$2:B$123,"&gt;="&amp;G10*(100-$B$2)/100, 'azure-vm-prices-base'!D$2:D$123,K10, 'azure-vm-prices-base'!E$2:E$123,L10), _xlfn.MINIFS('azure-vm-prices-base'!I$2:I$123, 'azure-vm-prices-base'!A$2:A$123,"&gt;="&amp;F10*(100-$B$2)/100, 'azure-vm-prices-base'!B$2:B$123,"&gt;="&amp;G10*(100-$B$2)/100, 'azure-vm-prices-base'!E$2:E$123,L10)), IF(K10="YES", _xlfn.MINIFS('azure-vm-prices-base'!C$2:C$123, 'azure-vm-prices-base'!A$2:A$123,"&gt;="&amp;F10*(100-$B$2)/100, 'azure-vm-prices-base'!B$2:B$123,"&gt;="&amp;G10*(100-$B$2)/100, 'azure-vm-prices-base'!D$2:D$123,K10, 'azure-vm-prices-base'!E$2:E$123,L10), _xlfn.MINIFS('azure-vm-prices-base'!C$2:C$123, 'azure-vm-prices-base'!A$2:A$123,"&gt;="&amp;F10*(100-$B$2)/100, 'azure-vm-prices-base'!B$2:B$123,"&gt;="&amp;G10*(100-$B$2)/100, 'azure-vm-prices-base'!E$2:E$123,L10))), "")</f>
        <v>0</v>
      </c>
      <c r="W10" s="4">
        <f>IF(Q10="YES", IF(K10="YES", VLOOKUP(X10 &amp; L10 &amp; K10,'azure-vm-prices-1Y'!G$2:H$124  , 2, 0), VLOOKUP(X10 &amp; L10 &amp; "*",'azure-vm-prices-1Y'!G$2:H$124, 2, 0)),   "")</f>
        <v>0</v>
      </c>
      <c r="X10" s="4">
        <f>IF(Q10="YES", IF(O10="NO" , IF(K10="YES", _xlfn.MINIFS('azure-vm-prices-1Y'!I$2:I$123,   'azure-vm-prices-1Y'!A$2:A$123,"&gt;="&amp;F10*(100-$B$2)/100,   'azure-vm-prices-1Y'!B$2:B$123,"&gt;="&amp;G10*(100-$B$2)/100,   'azure-vm-prices-1Y'!D$2:D$123,K10,   'azure-vm-prices-1Y'!E$2:E$123,L10),   _xlfn.MINIFS('azure-vm-prices-1Y'!I$2:I$123,   'azure-vm-prices-1Y'!A$2:A$123,"&gt;="&amp;F10*(100-$B$2)/100,   'azure-vm-prices-1Y'!B$2:B$123,"&gt;="&amp;G10*(100-$B$2)/100,   'azure-vm-prices-1Y'!E$2:E$123,L10)),   IF(K10="YES", _xlfn.MINIFS('azure-vm-prices-1Y'!C$2:C$123,   'azure-vm-prices-1Y'!A$2:A$123,"&gt;="&amp;F10*(100-$B$2)/100,   'azure-vm-prices-1Y'!B$2:B$123,"&gt;="&amp;G10*(100-$B$2)/100,   'azure-vm-prices-1Y'!D$2:D$123,K10,   'azure-vm-prices-1Y'!E$2:E$123,L10),   _xlfn.MINIFS('azure-vm-prices-1Y'!C$2:C$123,   'azure-vm-prices-1Y'!A$2:A$123,"&gt;="&amp;F10*(100-$B$2)/100,   'azure-vm-prices-1Y'!B$2:B$123,"&gt;="&amp;G10*(100-$B$2)/100,   'azure-vm-prices-1Y'!E$2:E$123,L10))),   "")</f>
        <v>0</v>
      </c>
      <c r="Y10" s="4">
        <f>IF(Q10="YES", IF(K10="YES", VLOOKUP(Z10 &amp; L10 &amp; K10,'azure-vm-prices-3Y'!G$2:H$124  , 2, 0), VLOOKUP(Z10 &amp; L10 &amp; "*",'azure-vm-prices-3Y'!G$2:H$124, 2, 0)),   "")</f>
        <v>0</v>
      </c>
      <c r="Z10" s="4">
        <f>IF(Q10="YES", IF(O10="NO" , IF(K10="YES", _xlfn.MINIFS('azure-vm-prices-3Y'!I$2:I$123,   'azure-vm-prices-3Y'!A$2:A$123,"&gt;="&amp;F10*(100-$B$2)/100,   'azure-vm-prices-3Y'!B$2:B$123,"&gt;="&amp;G10*(100-$B$2)/100,   'azure-vm-prices-3Y'!D$2:D$123,K10,   'azure-vm-prices-3Y'!E$2:E$123,L10),   _xlfn.MINIFS('azure-vm-prices-3Y'!I$2:I$123,   'azure-vm-prices-3Y'!A$2:A$123,"&gt;="&amp;F10*(100-$B$2)/100,   'azure-vm-prices-3Y'!B$2:B$123,"&gt;="&amp;G10*(100-$B$2)/100,   'azure-vm-prices-3Y'!E$2:E$123,L10)),   IF(K10="YES", _xlfn.MINIFS('azure-vm-prices-3Y'!C$2:C$123,   'azure-vm-prices-3Y'!A$2:A$123,"&gt;="&amp;F10*(100-$B$2)/100,   'azure-vm-prices-3Y'!B$2:B$123,"&gt;="&amp;G10*(100-$B$2)/100,   'azure-vm-prices-3Y'!D$2:D$123,K10,   'azure-vm-prices-3Y'!E$2:E$123,L10),   _xlfn.MINIFS('azure-vm-prices-3Y'!C$2:C$123,   'azure-vm-prices-3Y'!A$2:A$123,"&gt;="&amp;F10*(100-$B$2)/100,   'azure-vm-prices-3Y'!B$2:B$123,"&gt;="&amp;G10*(100-$B$2)/100,   'azure-vm-prices-3Y'!E$2:E$123,L10))),   "")</f>
        <v>0</v>
      </c>
      <c r="AA10" s="4">
        <f>IF(Q10="YES",N10*V10*12,"")</f>
        <v>0</v>
      </c>
      <c r="AB10" s="4">
        <f>IF(Q10="YES",X10*8760,"")</f>
        <v>0</v>
      </c>
      <c r="AC10" s="4">
        <f>IF(Q10="YES",Z10*8760,"")</f>
        <v>0</v>
      </c>
      <c r="AD10" s="4">
        <f>IF(Q10="YES",IF(P10="YES", MIN(AA10:AC10), AA10),"")</f>
        <v>0</v>
      </c>
      <c r="AE10" s="4">
        <f>IF(AND(I10="STANDARD",Q10="YES",H10&lt;'azure-standard-disk-prices'!B2, H10&gt;0),1+IF(M10="YES",1),"")</f>
        <v>0</v>
      </c>
      <c r="AF10" s="4">
        <f>IF(AND(I10="STANDARD",Q10="YES",H10&gt;'azure-standard-disk-prices'!B2,H10&lt;'azure-standard-disk-prices'!B3),1+IF(M10="YES",1),"")</f>
        <v>0</v>
      </c>
      <c r="AG10" s="4">
        <f>IF(AND(I10="STANDARD",Q10="YES",H10&gt;'azure-standard-disk-prices'!B3,H10&lt;'azure-standard-disk-prices'!B4),1+IF(M10="YES",1),"")</f>
        <v>0</v>
      </c>
      <c r="AH10" s="4">
        <f>IF(AND(I10="STANDARD",Q10="YES",H10&gt;'azure-standard-disk-prices'!B4,H10&lt;'azure-standard-disk-prices'!B5),1+IF(M10="YES",1),"")</f>
        <v>0</v>
      </c>
      <c r="AI10" s="4">
        <f>IF(AND(I10="STANDARD",Q10="YES",H10&gt;'azure-standard-disk-prices'!B5,H10&lt;'azure-standard-disk-prices'!B6),1+IF(M10="YES",1),"")</f>
        <v>0</v>
      </c>
      <c r="AJ10" s="4">
        <f>IF(AND(I10="STANDARD",Q10="YES",H10&gt;'azure-standard-disk-prices'!B6,H10&lt;'azure-standard-disk-prices'!B7),1+IF(M10="YES",1),"")</f>
        <v>0</v>
      </c>
      <c r="AK10" s="4">
        <f>IF(AND(I10="STANDARD",Q10="YES",H10&gt;'azure-standard-disk-prices'!B7,H10&lt;'azure-standard-disk-prices'!B8),1+IF(M10="YES",1),"")</f>
        <v>0</v>
      </c>
      <c r="AL10" s="4">
        <f>IF(AND(I10="STANDARD",Q10="YES",H10&gt;'azure-standard-disk-prices'!B8,H10&lt;'azure-standard-disk-prices'!B9),1+IF(M10="YES",1),"")</f>
        <v>0</v>
      </c>
      <c r="AM10" s="4">
        <f>IF(AND(I9="PREMIUM",Q9="YES",H9&lt;'azure-premium-disk-prices'!B2,H9&gt;0),1+IF(M9="YES",1),"")</f>
        <v>0</v>
      </c>
      <c r="AN10" s="4">
        <f>IF(AND(I9="PREMIUM",Q9="YES",H9&gt;'azure-premium-disk-prices'!B2,H9&lt;'azure-premium-disk-prices'!B3),1+IF(M9="YES",1),"")</f>
        <v>0</v>
      </c>
      <c r="AO10" s="4">
        <f>IF(AND(I9="PREMIUM",Q9="YES",H9&gt;'azure-premium-disk-prices'!B3,H9&lt;'azure-premium-disk-prices'!B4),1+IF(M9="YES",1),"")</f>
        <v>0</v>
      </c>
      <c r="AP10" s="4">
        <f>IF(AND(I9="PREMIUM",Q9="YES",H9&gt;'azure-premium-disk-prices'!B4,H9&lt;'azure-premium-disk-prices'!B5),1+IF(M9="YES",1),"")</f>
        <v>0</v>
      </c>
      <c r="AQ10" s="4">
        <f>IF(AND(I9="PREMIUM",Q9="YES",H9&gt;'azure-premium-disk-prices'!B5,H9&lt;'azure-premium-disk-prices'!B6),1+IF(M9="YES",1),"")</f>
        <v>0</v>
      </c>
      <c r="AR10" s="4">
        <f>IF(AND(I9="PREMIUM",Q9="YES",H9&gt;'azure-premium-disk-prices'!B6,H9&lt;'azure-premium-disk-prices'!B7),1+IF(M9="YES",1),"")</f>
        <v>0</v>
      </c>
      <c r="AS10" s="4">
        <f>IF(AND(I9="PREMIUM",Q9="YES",H9&gt;'azure-premium-disk-prices'!B7,H9&lt;'azure-premium-disk-prices'!B8),1+IF(M9="YES",1),"")</f>
        <v>0</v>
      </c>
      <c r="AT10" s="4">
        <f>IF(AND(I9="PREMIUM",Q9="YES",H9&gt;'azure-premium-disk-prices'!B8,H9&lt;'azure-premium-disk-prices'!B9),1+IF(M9="YES",1),"")</f>
        <v>0</v>
      </c>
      <c r="AU10" s="4">
        <f>IF(AND(M10="YES", Q10="YES"),1,"")</f>
        <v>0</v>
      </c>
      <c r="AV10" s="4">
        <f>IF(AND(J10="STANDARD", Q10="YES"), IF(M10="YES",2,1) ,"")</f>
        <v>0</v>
      </c>
      <c r="AW10" s="4">
        <f>IF( AND(J10="PREMIUM",  Q10="YES"), IF(M10="YES",2,1) ,"")</f>
        <v>0</v>
      </c>
    </row>
    <row r="11" spans="1:49">
      <c r="A11" s="2" t="s">
        <v>47</v>
      </c>
      <c r="B11" s="2" t="s">
        <v>49</v>
      </c>
      <c r="C11" s="2" t="s">
        <v>48</v>
      </c>
      <c r="E11" s="3"/>
      <c r="F11" s="3"/>
      <c r="G11" s="3"/>
      <c r="H11" s="3"/>
      <c r="I11" s="3" t="s">
        <v>9</v>
      </c>
      <c r="J11" s="3" t="s">
        <v>9</v>
      </c>
      <c r="K11" s="3" t="s">
        <v>5</v>
      </c>
      <c r="L11" s="3" t="s">
        <v>5</v>
      </c>
      <c r="M11" s="3" t="s">
        <v>5</v>
      </c>
      <c r="N11" s="3">
        <v>730</v>
      </c>
      <c r="O11" s="3" t="s">
        <v>5</v>
      </c>
      <c r="P11" s="3" t="s">
        <v>14</v>
      </c>
      <c r="Q11" s="4">
        <f>IF(AND(E11&lt;&gt;"", F11&lt;&gt;"", G11&lt;&gt;"", H11&lt;&gt;"", I11&lt;&gt;"", J11&lt;&gt;"", K11&lt;&gt;"", L11&lt;&gt;"", M11&lt;&gt;"", N11&lt;&gt;"", O11&lt;&gt;""),"YES","NO")</f>
        <v>0</v>
      </c>
      <c r="R11" s="4">
        <f>IF(AD11=AA11, U11, IF(AD11=AB11,W11,Y11))</f>
        <v>0</v>
      </c>
      <c r="S11" s="4">
        <f>AD11</f>
        <v>0</v>
      </c>
      <c r="T11" s="4">
        <f> IF(AA11="" ,"",IF(AD11=AA11, "PAYG", IF(AD11=AB11,"1Y RI","3Y RI")))</f>
        <v>0</v>
      </c>
      <c r="U11" s="4">
        <f>IF(Q11="YES", IF(K11="YES", VLOOKUP(V11 &amp; L11 &amp; K11,'azure-vm-prices-base'!G$2:H$124, 2, 0), VLOOKUP(V11 &amp; L11 &amp; "*",'azure-vm-prices-base'!G$2:H$124, 2, 0)), "")</f>
        <v>0</v>
      </c>
      <c r="V11" s="4">
        <f>IF(Q11="YES", IF(O11="NO" , IF(K11="YES", _xlfn.MINIFS('azure-vm-prices-base'!I$2:I$123, 'azure-vm-prices-base'!A$2:A$123,"&gt;="&amp;F11*(100-$B$2)/100, 'azure-vm-prices-base'!B$2:B$123,"&gt;="&amp;G11*(100-$B$2)/100, 'azure-vm-prices-base'!D$2:D$123,K11, 'azure-vm-prices-base'!E$2:E$123,L11), _xlfn.MINIFS('azure-vm-prices-base'!I$2:I$123, 'azure-vm-prices-base'!A$2:A$123,"&gt;="&amp;F11*(100-$B$2)/100, 'azure-vm-prices-base'!B$2:B$123,"&gt;="&amp;G11*(100-$B$2)/100, 'azure-vm-prices-base'!E$2:E$123,L11)), IF(K11="YES", _xlfn.MINIFS('azure-vm-prices-base'!C$2:C$123, 'azure-vm-prices-base'!A$2:A$123,"&gt;="&amp;F11*(100-$B$2)/100, 'azure-vm-prices-base'!B$2:B$123,"&gt;="&amp;G11*(100-$B$2)/100, 'azure-vm-prices-base'!D$2:D$123,K11, 'azure-vm-prices-base'!E$2:E$123,L11), _xlfn.MINIFS('azure-vm-prices-base'!C$2:C$123, 'azure-vm-prices-base'!A$2:A$123,"&gt;="&amp;F11*(100-$B$2)/100, 'azure-vm-prices-base'!B$2:B$123,"&gt;="&amp;G11*(100-$B$2)/100, 'azure-vm-prices-base'!E$2:E$123,L11))), "")</f>
        <v>0</v>
      </c>
      <c r="W11" s="4">
        <f>IF(Q11="YES", IF(K11="YES", VLOOKUP(X11 &amp; L11 &amp; K11,'azure-vm-prices-1Y'!G$2:H$124  , 2, 0), VLOOKUP(X11 &amp; L11 &amp; "*",'azure-vm-prices-1Y'!G$2:H$124, 2, 0)),   "")</f>
        <v>0</v>
      </c>
      <c r="X11" s="4">
        <f>IF(Q11="YES", IF(O11="NO" , IF(K11="YES", _xlfn.MINIFS('azure-vm-prices-1Y'!I$2:I$123,   'azure-vm-prices-1Y'!A$2:A$123,"&gt;="&amp;F11*(100-$B$2)/100,   'azure-vm-prices-1Y'!B$2:B$123,"&gt;="&amp;G11*(100-$B$2)/100,   'azure-vm-prices-1Y'!D$2:D$123,K11,   'azure-vm-prices-1Y'!E$2:E$123,L11),   _xlfn.MINIFS('azure-vm-prices-1Y'!I$2:I$123,   'azure-vm-prices-1Y'!A$2:A$123,"&gt;="&amp;F11*(100-$B$2)/100,   'azure-vm-prices-1Y'!B$2:B$123,"&gt;="&amp;G11*(100-$B$2)/100,   'azure-vm-prices-1Y'!E$2:E$123,L11)),   IF(K11="YES", _xlfn.MINIFS('azure-vm-prices-1Y'!C$2:C$123,   'azure-vm-prices-1Y'!A$2:A$123,"&gt;="&amp;F11*(100-$B$2)/100,   'azure-vm-prices-1Y'!B$2:B$123,"&gt;="&amp;G11*(100-$B$2)/100,   'azure-vm-prices-1Y'!D$2:D$123,K11,   'azure-vm-prices-1Y'!E$2:E$123,L11),   _xlfn.MINIFS('azure-vm-prices-1Y'!C$2:C$123,   'azure-vm-prices-1Y'!A$2:A$123,"&gt;="&amp;F11*(100-$B$2)/100,   'azure-vm-prices-1Y'!B$2:B$123,"&gt;="&amp;G11*(100-$B$2)/100,   'azure-vm-prices-1Y'!E$2:E$123,L11))),   "")</f>
        <v>0</v>
      </c>
      <c r="Y11" s="4">
        <f>IF(Q11="YES", IF(K11="YES", VLOOKUP(Z11 &amp; L11 &amp; K11,'azure-vm-prices-3Y'!G$2:H$124  , 2, 0), VLOOKUP(Z11 &amp; L11 &amp; "*",'azure-vm-prices-3Y'!G$2:H$124, 2, 0)),   "")</f>
        <v>0</v>
      </c>
      <c r="Z11" s="4">
        <f>IF(Q11="YES", IF(O11="NO" , IF(K11="YES", _xlfn.MINIFS('azure-vm-prices-3Y'!I$2:I$123,   'azure-vm-prices-3Y'!A$2:A$123,"&gt;="&amp;F11*(100-$B$2)/100,   'azure-vm-prices-3Y'!B$2:B$123,"&gt;="&amp;G11*(100-$B$2)/100,   'azure-vm-prices-3Y'!D$2:D$123,K11,   'azure-vm-prices-3Y'!E$2:E$123,L11),   _xlfn.MINIFS('azure-vm-prices-3Y'!I$2:I$123,   'azure-vm-prices-3Y'!A$2:A$123,"&gt;="&amp;F11*(100-$B$2)/100,   'azure-vm-prices-3Y'!B$2:B$123,"&gt;="&amp;G11*(100-$B$2)/100,   'azure-vm-prices-3Y'!E$2:E$123,L11)),   IF(K11="YES", _xlfn.MINIFS('azure-vm-prices-3Y'!C$2:C$123,   'azure-vm-prices-3Y'!A$2:A$123,"&gt;="&amp;F11*(100-$B$2)/100,   'azure-vm-prices-3Y'!B$2:B$123,"&gt;="&amp;G11*(100-$B$2)/100,   'azure-vm-prices-3Y'!D$2:D$123,K11,   'azure-vm-prices-3Y'!E$2:E$123,L11),   _xlfn.MINIFS('azure-vm-prices-3Y'!C$2:C$123,   'azure-vm-prices-3Y'!A$2:A$123,"&gt;="&amp;F11*(100-$B$2)/100,   'azure-vm-prices-3Y'!B$2:B$123,"&gt;="&amp;G11*(100-$B$2)/100,   'azure-vm-prices-3Y'!E$2:E$123,L11))),   "")</f>
        <v>0</v>
      </c>
      <c r="AA11" s="4">
        <f>IF(Q11="YES",N11*V11*12,"")</f>
        <v>0</v>
      </c>
      <c r="AB11" s="4">
        <f>IF(Q11="YES",X11*8760,"")</f>
        <v>0</v>
      </c>
      <c r="AC11" s="4">
        <f>IF(Q11="YES",Z11*8760,"")</f>
        <v>0</v>
      </c>
      <c r="AD11" s="4">
        <f>IF(Q11="YES",IF(P11="YES", MIN(AA11:AC11), AA11),"")</f>
        <v>0</v>
      </c>
      <c r="AE11" s="4">
        <f>IF(AND(I11="STANDARD",Q11="YES",H11&lt;'azure-standard-disk-prices'!B2, H11&gt;0),1+IF(M11="YES",1),"")</f>
        <v>0</v>
      </c>
      <c r="AF11" s="4">
        <f>IF(AND(I11="STANDARD",Q11="YES",H11&gt;'azure-standard-disk-prices'!B2,H11&lt;'azure-standard-disk-prices'!B3),1+IF(M11="YES",1),"")</f>
        <v>0</v>
      </c>
      <c r="AG11" s="4">
        <f>IF(AND(I11="STANDARD",Q11="YES",H11&gt;'azure-standard-disk-prices'!B3,H11&lt;'azure-standard-disk-prices'!B4),1+IF(M11="YES",1),"")</f>
        <v>0</v>
      </c>
      <c r="AH11" s="4">
        <f>IF(AND(I11="STANDARD",Q11="YES",H11&gt;'azure-standard-disk-prices'!B4,H11&lt;'azure-standard-disk-prices'!B5),1+IF(M11="YES",1),"")</f>
        <v>0</v>
      </c>
      <c r="AI11" s="4">
        <f>IF(AND(I11="STANDARD",Q11="YES",H11&gt;'azure-standard-disk-prices'!B5,H11&lt;'azure-standard-disk-prices'!B6),1+IF(M11="YES",1),"")</f>
        <v>0</v>
      </c>
      <c r="AJ11" s="4">
        <f>IF(AND(I11="STANDARD",Q11="YES",H11&gt;'azure-standard-disk-prices'!B6,H11&lt;'azure-standard-disk-prices'!B7),1+IF(M11="YES",1),"")</f>
        <v>0</v>
      </c>
      <c r="AK11" s="4">
        <f>IF(AND(I11="STANDARD",Q11="YES",H11&gt;'azure-standard-disk-prices'!B7,H11&lt;'azure-standard-disk-prices'!B8),1+IF(M11="YES",1),"")</f>
        <v>0</v>
      </c>
      <c r="AL11" s="4">
        <f>IF(AND(I11="STANDARD",Q11="YES",H11&gt;'azure-standard-disk-prices'!B8,H11&lt;'azure-standard-disk-prices'!B9),1+IF(M11="YES",1),"")</f>
        <v>0</v>
      </c>
      <c r="AM11" s="4">
        <f>IF(AND(I10="PREMIUM",Q10="YES",H10&lt;'azure-premium-disk-prices'!B2,H10&gt;0),1+IF(M10="YES",1),"")</f>
        <v>0</v>
      </c>
      <c r="AN11" s="4">
        <f>IF(AND(I10="PREMIUM",Q10="YES",H10&gt;'azure-premium-disk-prices'!B2,H10&lt;'azure-premium-disk-prices'!B3),1+IF(M10="YES",1),"")</f>
        <v>0</v>
      </c>
      <c r="AO11" s="4">
        <f>IF(AND(I10="PREMIUM",Q10="YES",H10&gt;'azure-premium-disk-prices'!B3,H10&lt;'azure-premium-disk-prices'!B4),1+IF(M10="YES",1),"")</f>
        <v>0</v>
      </c>
      <c r="AP11" s="4">
        <f>IF(AND(I10="PREMIUM",Q10="YES",H10&gt;'azure-premium-disk-prices'!B4,H10&lt;'azure-premium-disk-prices'!B5),1+IF(M10="YES",1),"")</f>
        <v>0</v>
      </c>
      <c r="AQ11" s="4">
        <f>IF(AND(I10="PREMIUM",Q10="YES",H10&gt;'azure-premium-disk-prices'!B5,H10&lt;'azure-premium-disk-prices'!B6),1+IF(M10="YES",1),"")</f>
        <v>0</v>
      </c>
      <c r="AR11" s="4">
        <f>IF(AND(I10="PREMIUM",Q10="YES",H10&gt;'azure-premium-disk-prices'!B6,H10&lt;'azure-premium-disk-prices'!B7),1+IF(M10="YES",1),"")</f>
        <v>0</v>
      </c>
      <c r="AS11" s="4">
        <f>IF(AND(I10="PREMIUM",Q10="YES",H10&gt;'azure-premium-disk-prices'!B7,H10&lt;'azure-premium-disk-prices'!B8),1+IF(M10="YES",1),"")</f>
        <v>0</v>
      </c>
      <c r="AT11" s="4">
        <f>IF(AND(I10="PREMIUM",Q10="YES",H10&gt;'azure-premium-disk-prices'!B8,H10&lt;'azure-premium-disk-prices'!B9),1+IF(M10="YES",1),"")</f>
        <v>0</v>
      </c>
      <c r="AU11" s="4">
        <f>IF(AND(M11="YES", Q11="YES"),1,"")</f>
        <v>0</v>
      </c>
      <c r="AV11" s="4">
        <f>IF(AND(J11="STANDARD", Q11="YES"), IF(M11="YES",2,1) ,"")</f>
        <v>0</v>
      </c>
      <c r="AW11" s="4">
        <f>IF( AND(J11="PREMIUM",  Q11="YES"), IF(M11="YES",2,1) ,"")</f>
        <v>0</v>
      </c>
    </row>
    <row r="12" spans="1:49">
      <c r="A12" s="2" t="s">
        <v>50</v>
      </c>
      <c r="B12" s="4">
        <f>SUM(AE1:AE1001)</f>
        <v>0</v>
      </c>
      <c r="C12" s="4">
        <f>B12*'azure-standard-disk-prices'!C2</f>
        <v>0</v>
      </c>
      <c r="E12" s="3"/>
      <c r="F12" s="3"/>
      <c r="G12" s="3"/>
      <c r="H12" s="3"/>
      <c r="I12" s="3" t="s">
        <v>9</v>
      </c>
      <c r="J12" s="3" t="s">
        <v>9</v>
      </c>
      <c r="K12" s="3" t="s">
        <v>5</v>
      </c>
      <c r="L12" s="3" t="s">
        <v>5</v>
      </c>
      <c r="M12" s="3" t="s">
        <v>5</v>
      </c>
      <c r="N12" s="3">
        <v>730</v>
      </c>
      <c r="O12" s="3" t="s">
        <v>5</v>
      </c>
      <c r="P12" s="3" t="s">
        <v>14</v>
      </c>
      <c r="Q12" s="4">
        <f>IF(AND(E12&lt;&gt;"", F12&lt;&gt;"", G12&lt;&gt;"", H12&lt;&gt;"", I12&lt;&gt;"", J12&lt;&gt;"", K12&lt;&gt;"", L12&lt;&gt;"", M12&lt;&gt;"", N12&lt;&gt;"", O12&lt;&gt;""),"YES","NO")</f>
        <v>0</v>
      </c>
      <c r="R12" s="4">
        <f>IF(AD12=AA12, U12, IF(AD12=AB12,W12,Y12))</f>
        <v>0</v>
      </c>
      <c r="S12" s="4">
        <f>AD12</f>
        <v>0</v>
      </c>
      <c r="T12" s="4">
        <f> IF(AA12="" ,"",IF(AD12=AA12, "PAYG", IF(AD12=AB12,"1Y RI","3Y RI")))</f>
        <v>0</v>
      </c>
      <c r="U12" s="4">
        <f>IF(Q12="YES", IF(K12="YES", VLOOKUP(V12 &amp; L12 &amp; K12,'azure-vm-prices-base'!G$2:H$124, 2, 0), VLOOKUP(V12 &amp; L12 &amp; "*",'azure-vm-prices-base'!G$2:H$124, 2, 0)), "")</f>
        <v>0</v>
      </c>
      <c r="V12" s="4">
        <f>IF(Q12="YES", IF(O12="NO" , IF(K12="YES", _xlfn.MINIFS('azure-vm-prices-base'!I$2:I$123, 'azure-vm-prices-base'!A$2:A$123,"&gt;="&amp;F12*(100-$B$2)/100, 'azure-vm-prices-base'!B$2:B$123,"&gt;="&amp;G12*(100-$B$2)/100, 'azure-vm-prices-base'!D$2:D$123,K12, 'azure-vm-prices-base'!E$2:E$123,L12), _xlfn.MINIFS('azure-vm-prices-base'!I$2:I$123, 'azure-vm-prices-base'!A$2:A$123,"&gt;="&amp;F12*(100-$B$2)/100, 'azure-vm-prices-base'!B$2:B$123,"&gt;="&amp;G12*(100-$B$2)/100, 'azure-vm-prices-base'!E$2:E$123,L12)), IF(K12="YES", _xlfn.MINIFS('azure-vm-prices-base'!C$2:C$123, 'azure-vm-prices-base'!A$2:A$123,"&gt;="&amp;F12*(100-$B$2)/100, 'azure-vm-prices-base'!B$2:B$123,"&gt;="&amp;G12*(100-$B$2)/100, 'azure-vm-prices-base'!D$2:D$123,K12, 'azure-vm-prices-base'!E$2:E$123,L12), _xlfn.MINIFS('azure-vm-prices-base'!C$2:C$123, 'azure-vm-prices-base'!A$2:A$123,"&gt;="&amp;F12*(100-$B$2)/100, 'azure-vm-prices-base'!B$2:B$123,"&gt;="&amp;G12*(100-$B$2)/100, 'azure-vm-prices-base'!E$2:E$123,L12))), "")</f>
        <v>0</v>
      </c>
      <c r="W12" s="4">
        <f>IF(Q12="YES", IF(K12="YES", VLOOKUP(X12 &amp; L12 &amp; K12,'azure-vm-prices-1Y'!G$2:H$124  , 2, 0), VLOOKUP(X12 &amp; L12 &amp; "*",'azure-vm-prices-1Y'!G$2:H$124, 2, 0)),   "")</f>
        <v>0</v>
      </c>
      <c r="X12" s="4">
        <f>IF(Q12="YES", IF(O12="NO" , IF(K12="YES", _xlfn.MINIFS('azure-vm-prices-1Y'!I$2:I$123,   'azure-vm-prices-1Y'!A$2:A$123,"&gt;="&amp;F12*(100-$B$2)/100,   'azure-vm-prices-1Y'!B$2:B$123,"&gt;="&amp;G12*(100-$B$2)/100,   'azure-vm-prices-1Y'!D$2:D$123,K12,   'azure-vm-prices-1Y'!E$2:E$123,L12),   _xlfn.MINIFS('azure-vm-prices-1Y'!I$2:I$123,   'azure-vm-prices-1Y'!A$2:A$123,"&gt;="&amp;F12*(100-$B$2)/100,   'azure-vm-prices-1Y'!B$2:B$123,"&gt;="&amp;G12*(100-$B$2)/100,   'azure-vm-prices-1Y'!E$2:E$123,L12)),   IF(K12="YES", _xlfn.MINIFS('azure-vm-prices-1Y'!C$2:C$123,   'azure-vm-prices-1Y'!A$2:A$123,"&gt;="&amp;F12*(100-$B$2)/100,   'azure-vm-prices-1Y'!B$2:B$123,"&gt;="&amp;G12*(100-$B$2)/100,   'azure-vm-prices-1Y'!D$2:D$123,K12,   'azure-vm-prices-1Y'!E$2:E$123,L12),   _xlfn.MINIFS('azure-vm-prices-1Y'!C$2:C$123,   'azure-vm-prices-1Y'!A$2:A$123,"&gt;="&amp;F12*(100-$B$2)/100,   'azure-vm-prices-1Y'!B$2:B$123,"&gt;="&amp;G12*(100-$B$2)/100,   'azure-vm-prices-1Y'!E$2:E$123,L12))),   "")</f>
        <v>0</v>
      </c>
      <c r="Y12" s="4">
        <f>IF(Q12="YES", IF(K12="YES", VLOOKUP(Z12 &amp; L12 &amp; K12,'azure-vm-prices-3Y'!G$2:H$124  , 2, 0), VLOOKUP(Z12 &amp; L12 &amp; "*",'azure-vm-prices-3Y'!G$2:H$124, 2, 0)),   "")</f>
        <v>0</v>
      </c>
      <c r="Z12" s="4">
        <f>IF(Q12="YES", IF(O12="NO" , IF(K12="YES", _xlfn.MINIFS('azure-vm-prices-3Y'!I$2:I$123,   'azure-vm-prices-3Y'!A$2:A$123,"&gt;="&amp;F12*(100-$B$2)/100,   'azure-vm-prices-3Y'!B$2:B$123,"&gt;="&amp;G12*(100-$B$2)/100,   'azure-vm-prices-3Y'!D$2:D$123,K12,   'azure-vm-prices-3Y'!E$2:E$123,L12),   _xlfn.MINIFS('azure-vm-prices-3Y'!I$2:I$123,   'azure-vm-prices-3Y'!A$2:A$123,"&gt;="&amp;F12*(100-$B$2)/100,   'azure-vm-prices-3Y'!B$2:B$123,"&gt;="&amp;G12*(100-$B$2)/100,   'azure-vm-prices-3Y'!E$2:E$123,L12)),   IF(K12="YES", _xlfn.MINIFS('azure-vm-prices-3Y'!C$2:C$123,   'azure-vm-prices-3Y'!A$2:A$123,"&gt;="&amp;F12*(100-$B$2)/100,   'azure-vm-prices-3Y'!B$2:B$123,"&gt;="&amp;G12*(100-$B$2)/100,   'azure-vm-prices-3Y'!D$2:D$123,K12,   'azure-vm-prices-3Y'!E$2:E$123,L12),   _xlfn.MINIFS('azure-vm-prices-3Y'!C$2:C$123,   'azure-vm-prices-3Y'!A$2:A$123,"&gt;="&amp;F12*(100-$B$2)/100,   'azure-vm-prices-3Y'!B$2:B$123,"&gt;="&amp;G12*(100-$B$2)/100,   'azure-vm-prices-3Y'!E$2:E$123,L12))),   "")</f>
        <v>0</v>
      </c>
      <c r="AA12" s="4">
        <f>IF(Q12="YES",N12*V12*12,"")</f>
        <v>0</v>
      </c>
      <c r="AB12" s="4">
        <f>IF(Q12="YES",X12*8760,"")</f>
        <v>0</v>
      </c>
      <c r="AC12" s="4">
        <f>IF(Q12="YES",Z12*8760,"")</f>
        <v>0</v>
      </c>
      <c r="AD12" s="4">
        <f>IF(Q12="YES",IF(P12="YES", MIN(AA12:AC12), AA12),"")</f>
        <v>0</v>
      </c>
      <c r="AE12" s="4">
        <f>IF(AND(I12="STANDARD",Q12="YES",H12&lt;'azure-standard-disk-prices'!B2, H12&gt;0),1+IF(M12="YES",1),"")</f>
        <v>0</v>
      </c>
      <c r="AF12" s="4">
        <f>IF(AND(I12="STANDARD",Q12="YES",H12&gt;'azure-standard-disk-prices'!B2,H12&lt;'azure-standard-disk-prices'!B3),1+IF(M12="YES",1),"")</f>
        <v>0</v>
      </c>
      <c r="AG12" s="4">
        <f>IF(AND(I12="STANDARD",Q12="YES",H12&gt;'azure-standard-disk-prices'!B3,H12&lt;'azure-standard-disk-prices'!B4),1+IF(M12="YES",1),"")</f>
        <v>0</v>
      </c>
      <c r="AH12" s="4">
        <f>IF(AND(I12="STANDARD",Q12="YES",H12&gt;'azure-standard-disk-prices'!B4,H12&lt;'azure-standard-disk-prices'!B5),1+IF(M12="YES",1),"")</f>
        <v>0</v>
      </c>
      <c r="AI12" s="4">
        <f>IF(AND(I12="STANDARD",Q12="YES",H12&gt;'azure-standard-disk-prices'!B5,H12&lt;'azure-standard-disk-prices'!B6),1+IF(M12="YES",1),"")</f>
        <v>0</v>
      </c>
      <c r="AJ12" s="4">
        <f>IF(AND(I12="STANDARD",Q12="YES",H12&gt;'azure-standard-disk-prices'!B6,H12&lt;'azure-standard-disk-prices'!B7),1+IF(M12="YES",1),"")</f>
        <v>0</v>
      </c>
      <c r="AK12" s="4">
        <f>IF(AND(I12="STANDARD",Q12="YES",H12&gt;'azure-standard-disk-prices'!B7,H12&lt;'azure-standard-disk-prices'!B8),1+IF(M12="YES",1),"")</f>
        <v>0</v>
      </c>
      <c r="AL12" s="4">
        <f>IF(AND(I12="STANDARD",Q12="YES",H12&gt;'azure-standard-disk-prices'!B8,H12&lt;'azure-standard-disk-prices'!B9),1+IF(M12="YES",1),"")</f>
        <v>0</v>
      </c>
      <c r="AM12" s="4">
        <f>IF(AND(I11="PREMIUM",Q11="YES",H11&lt;'azure-premium-disk-prices'!B2,H11&gt;0),1+IF(M11="YES",1),"")</f>
        <v>0</v>
      </c>
      <c r="AN12" s="4">
        <f>IF(AND(I11="PREMIUM",Q11="YES",H11&gt;'azure-premium-disk-prices'!B2,H11&lt;'azure-premium-disk-prices'!B3),1+IF(M11="YES",1),"")</f>
        <v>0</v>
      </c>
      <c r="AO12" s="4">
        <f>IF(AND(I11="PREMIUM",Q11="YES",H11&gt;'azure-premium-disk-prices'!B3,H11&lt;'azure-premium-disk-prices'!B4),1+IF(M11="YES",1),"")</f>
        <v>0</v>
      </c>
      <c r="AP12" s="4">
        <f>IF(AND(I11="PREMIUM",Q11="YES",H11&gt;'azure-premium-disk-prices'!B4,H11&lt;'azure-premium-disk-prices'!B5),1+IF(M11="YES",1),"")</f>
        <v>0</v>
      </c>
      <c r="AQ12" s="4">
        <f>IF(AND(I11="PREMIUM",Q11="YES",H11&gt;'azure-premium-disk-prices'!B5,H11&lt;'azure-premium-disk-prices'!B6),1+IF(M11="YES",1),"")</f>
        <v>0</v>
      </c>
      <c r="AR12" s="4">
        <f>IF(AND(I11="PREMIUM",Q11="YES",H11&gt;'azure-premium-disk-prices'!B6,H11&lt;'azure-premium-disk-prices'!B7),1+IF(M11="YES",1),"")</f>
        <v>0</v>
      </c>
      <c r="AS12" s="4">
        <f>IF(AND(I11="PREMIUM",Q11="YES",H11&gt;'azure-premium-disk-prices'!B7,H11&lt;'azure-premium-disk-prices'!B8),1+IF(M11="YES",1),"")</f>
        <v>0</v>
      </c>
      <c r="AT12" s="4">
        <f>IF(AND(I11="PREMIUM",Q11="YES",H11&gt;'azure-premium-disk-prices'!B8,H11&lt;'azure-premium-disk-prices'!B9),1+IF(M11="YES",1),"")</f>
        <v>0</v>
      </c>
      <c r="AU12" s="4">
        <f>IF(AND(M12="YES", Q12="YES"),1,"")</f>
        <v>0</v>
      </c>
      <c r="AV12" s="4">
        <f>IF(AND(J12="STANDARD", Q12="YES"), IF(M12="YES",2,1) ,"")</f>
        <v>0</v>
      </c>
      <c r="AW12" s="4">
        <f>IF( AND(J12="PREMIUM",  Q12="YES"), IF(M12="YES",2,1) ,"")</f>
        <v>0</v>
      </c>
    </row>
    <row r="13" spans="1:49">
      <c r="A13" s="2" t="s">
        <v>51</v>
      </c>
      <c r="B13" s="4">
        <f>SUM(AF1:AF1001)</f>
        <v>0</v>
      </c>
      <c r="C13" s="4">
        <f>B13*'azure-standard-disk-prices'!C3</f>
        <v>0</v>
      </c>
      <c r="E13" s="3"/>
      <c r="F13" s="3"/>
      <c r="G13" s="3"/>
      <c r="H13" s="3"/>
      <c r="I13" s="3" t="s">
        <v>9</v>
      </c>
      <c r="J13" s="3" t="s">
        <v>9</v>
      </c>
      <c r="K13" s="3" t="s">
        <v>5</v>
      </c>
      <c r="L13" s="3" t="s">
        <v>5</v>
      </c>
      <c r="M13" s="3" t="s">
        <v>5</v>
      </c>
      <c r="N13" s="3">
        <v>730</v>
      </c>
      <c r="O13" s="3" t="s">
        <v>5</v>
      </c>
      <c r="P13" s="3" t="s">
        <v>14</v>
      </c>
      <c r="Q13" s="4">
        <f>IF(AND(E13&lt;&gt;"", F13&lt;&gt;"", G13&lt;&gt;"", H13&lt;&gt;"", I13&lt;&gt;"", J13&lt;&gt;"", K13&lt;&gt;"", L13&lt;&gt;"", M13&lt;&gt;"", N13&lt;&gt;"", O13&lt;&gt;""),"YES","NO")</f>
        <v>0</v>
      </c>
      <c r="R13" s="4">
        <f>IF(AD13=AA13, U13, IF(AD13=AB13,W13,Y13))</f>
        <v>0</v>
      </c>
      <c r="S13" s="4">
        <f>AD13</f>
        <v>0</v>
      </c>
      <c r="T13" s="4">
        <f> IF(AA13="" ,"",IF(AD13=AA13, "PAYG", IF(AD13=AB13,"1Y RI","3Y RI")))</f>
        <v>0</v>
      </c>
      <c r="U13" s="4">
        <f>IF(Q13="YES", IF(K13="YES", VLOOKUP(V13 &amp; L13 &amp; K13,'azure-vm-prices-base'!G$2:H$124, 2, 0), VLOOKUP(V13 &amp; L13 &amp; "*",'azure-vm-prices-base'!G$2:H$124, 2, 0)), "")</f>
        <v>0</v>
      </c>
      <c r="V13" s="4">
        <f>IF(Q13="YES", IF(O13="NO" , IF(K13="YES", _xlfn.MINIFS('azure-vm-prices-base'!I$2:I$123, 'azure-vm-prices-base'!A$2:A$123,"&gt;="&amp;F13*(100-$B$2)/100, 'azure-vm-prices-base'!B$2:B$123,"&gt;="&amp;G13*(100-$B$2)/100, 'azure-vm-prices-base'!D$2:D$123,K13, 'azure-vm-prices-base'!E$2:E$123,L13), _xlfn.MINIFS('azure-vm-prices-base'!I$2:I$123, 'azure-vm-prices-base'!A$2:A$123,"&gt;="&amp;F13*(100-$B$2)/100, 'azure-vm-prices-base'!B$2:B$123,"&gt;="&amp;G13*(100-$B$2)/100, 'azure-vm-prices-base'!E$2:E$123,L13)), IF(K13="YES", _xlfn.MINIFS('azure-vm-prices-base'!C$2:C$123, 'azure-vm-prices-base'!A$2:A$123,"&gt;="&amp;F13*(100-$B$2)/100, 'azure-vm-prices-base'!B$2:B$123,"&gt;="&amp;G13*(100-$B$2)/100, 'azure-vm-prices-base'!D$2:D$123,K13, 'azure-vm-prices-base'!E$2:E$123,L13), _xlfn.MINIFS('azure-vm-prices-base'!C$2:C$123, 'azure-vm-prices-base'!A$2:A$123,"&gt;="&amp;F13*(100-$B$2)/100, 'azure-vm-prices-base'!B$2:B$123,"&gt;="&amp;G13*(100-$B$2)/100, 'azure-vm-prices-base'!E$2:E$123,L13))), "")</f>
        <v>0</v>
      </c>
      <c r="W13" s="4">
        <f>IF(Q13="YES", IF(K13="YES", VLOOKUP(X13 &amp; L13 &amp; K13,'azure-vm-prices-1Y'!G$2:H$124  , 2, 0), VLOOKUP(X13 &amp; L13 &amp; "*",'azure-vm-prices-1Y'!G$2:H$124, 2, 0)),   "")</f>
        <v>0</v>
      </c>
      <c r="X13" s="4">
        <f>IF(Q13="YES", IF(O13="NO" , IF(K13="YES", _xlfn.MINIFS('azure-vm-prices-1Y'!I$2:I$123,   'azure-vm-prices-1Y'!A$2:A$123,"&gt;="&amp;F13*(100-$B$2)/100,   'azure-vm-prices-1Y'!B$2:B$123,"&gt;="&amp;G13*(100-$B$2)/100,   'azure-vm-prices-1Y'!D$2:D$123,K13,   'azure-vm-prices-1Y'!E$2:E$123,L13),   _xlfn.MINIFS('azure-vm-prices-1Y'!I$2:I$123,   'azure-vm-prices-1Y'!A$2:A$123,"&gt;="&amp;F13*(100-$B$2)/100,   'azure-vm-prices-1Y'!B$2:B$123,"&gt;="&amp;G13*(100-$B$2)/100,   'azure-vm-prices-1Y'!E$2:E$123,L13)),   IF(K13="YES", _xlfn.MINIFS('azure-vm-prices-1Y'!C$2:C$123,   'azure-vm-prices-1Y'!A$2:A$123,"&gt;="&amp;F13*(100-$B$2)/100,   'azure-vm-prices-1Y'!B$2:B$123,"&gt;="&amp;G13*(100-$B$2)/100,   'azure-vm-prices-1Y'!D$2:D$123,K13,   'azure-vm-prices-1Y'!E$2:E$123,L13),   _xlfn.MINIFS('azure-vm-prices-1Y'!C$2:C$123,   'azure-vm-prices-1Y'!A$2:A$123,"&gt;="&amp;F13*(100-$B$2)/100,   'azure-vm-prices-1Y'!B$2:B$123,"&gt;="&amp;G13*(100-$B$2)/100,   'azure-vm-prices-1Y'!E$2:E$123,L13))),   "")</f>
        <v>0</v>
      </c>
      <c r="Y13" s="4">
        <f>IF(Q13="YES", IF(K13="YES", VLOOKUP(Z13 &amp; L13 &amp; K13,'azure-vm-prices-3Y'!G$2:H$124  , 2, 0), VLOOKUP(Z13 &amp; L13 &amp; "*",'azure-vm-prices-3Y'!G$2:H$124, 2, 0)),   "")</f>
        <v>0</v>
      </c>
      <c r="Z13" s="4">
        <f>IF(Q13="YES", IF(O13="NO" , IF(K13="YES", _xlfn.MINIFS('azure-vm-prices-3Y'!I$2:I$123,   'azure-vm-prices-3Y'!A$2:A$123,"&gt;="&amp;F13*(100-$B$2)/100,   'azure-vm-prices-3Y'!B$2:B$123,"&gt;="&amp;G13*(100-$B$2)/100,   'azure-vm-prices-3Y'!D$2:D$123,K13,   'azure-vm-prices-3Y'!E$2:E$123,L13),   _xlfn.MINIFS('azure-vm-prices-3Y'!I$2:I$123,   'azure-vm-prices-3Y'!A$2:A$123,"&gt;="&amp;F13*(100-$B$2)/100,   'azure-vm-prices-3Y'!B$2:B$123,"&gt;="&amp;G13*(100-$B$2)/100,   'azure-vm-prices-3Y'!E$2:E$123,L13)),   IF(K13="YES", _xlfn.MINIFS('azure-vm-prices-3Y'!C$2:C$123,   'azure-vm-prices-3Y'!A$2:A$123,"&gt;="&amp;F13*(100-$B$2)/100,   'azure-vm-prices-3Y'!B$2:B$123,"&gt;="&amp;G13*(100-$B$2)/100,   'azure-vm-prices-3Y'!D$2:D$123,K13,   'azure-vm-prices-3Y'!E$2:E$123,L13),   _xlfn.MINIFS('azure-vm-prices-3Y'!C$2:C$123,   'azure-vm-prices-3Y'!A$2:A$123,"&gt;="&amp;F13*(100-$B$2)/100,   'azure-vm-prices-3Y'!B$2:B$123,"&gt;="&amp;G13*(100-$B$2)/100,   'azure-vm-prices-3Y'!E$2:E$123,L13))),   "")</f>
        <v>0</v>
      </c>
      <c r="AA13" s="4">
        <f>IF(Q13="YES",N13*V13*12,"")</f>
        <v>0</v>
      </c>
      <c r="AB13" s="4">
        <f>IF(Q13="YES",X13*8760,"")</f>
        <v>0</v>
      </c>
      <c r="AC13" s="4">
        <f>IF(Q13="YES",Z13*8760,"")</f>
        <v>0</v>
      </c>
      <c r="AD13" s="4">
        <f>IF(Q13="YES",IF(P13="YES", MIN(AA13:AC13), AA13),"")</f>
        <v>0</v>
      </c>
      <c r="AE13" s="4">
        <f>IF(AND(I13="STANDARD",Q13="YES",H13&lt;'azure-standard-disk-prices'!B2, H13&gt;0),1+IF(M13="YES",1),"")</f>
        <v>0</v>
      </c>
      <c r="AF13" s="4">
        <f>IF(AND(I13="STANDARD",Q13="YES",H13&gt;'azure-standard-disk-prices'!B2,H13&lt;'azure-standard-disk-prices'!B3),1+IF(M13="YES",1),"")</f>
        <v>0</v>
      </c>
      <c r="AG13" s="4">
        <f>IF(AND(I13="STANDARD",Q13="YES",H13&gt;'azure-standard-disk-prices'!B3,H13&lt;'azure-standard-disk-prices'!B4),1+IF(M13="YES",1),"")</f>
        <v>0</v>
      </c>
      <c r="AH13" s="4">
        <f>IF(AND(I13="STANDARD",Q13="YES",H13&gt;'azure-standard-disk-prices'!B4,H13&lt;'azure-standard-disk-prices'!B5),1+IF(M13="YES",1),"")</f>
        <v>0</v>
      </c>
      <c r="AI13" s="4">
        <f>IF(AND(I13="STANDARD",Q13="YES",H13&gt;'azure-standard-disk-prices'!B5,H13&lt;'azure-standard-disk-prices'!B6),1+IF(M13="YES",1),"")</f>
        <v>0</v>
      </c>
      <c r="AJ13" s="4">
        <f>IF(AND(I13="STANDARD",Q13="YES",H13&gt;'azure-standard-disk-prices'!B6,H13&lt;'azure-standard-disk-prices'!B7),1+IF(M13="YES",1),"")</f>
        <v>0</v>
      </c>
      <c r="AK13" s="4">
        <f>IF(AND(I13="STANDARD",Q13="YES",H13&gt;'azure-standard-disk-prices'!B7,H13&lt;'azure-standard-disk-prices'!B8),1+IF(M13="YES",1),"")</f>
        <v>0</v>
      </c>
      <c r="AL13" s="4">
        <f>IF(AND(I13="STANDARD",Q13="YES",H13&gt;'azure-standard-disk-prices'!B8,H13&lt;'azure-standard-disk-prices'!B9),1+IF(M13="YES",1),"")</f>
        <v>0</v>
      </c>
      <c r="AM13" s="4">
        <f>IF(AND(I12="PREMIUM",Q12="YES",H12&lt;'azure-premium-disk-prices'!B2,H12&gt;0),1+IF(M12="YES",1),"")</f>
        <v>0</v>
      </c>
      <c r="AN13" s="4">
        <f>IF(AND(I12="PREMIUM",Q12="YES",H12&gt;'azure-premium-disk-prices'!B2,H12&lt;'azure-premium-disk-prices'!B3),1+IF(M12="YES",1),"")</f>
        <v>0</v>
      </c>
      <c r="AO13" s="4">
        <f>IF(AND(I12="PREMIUM",Q12="YES",H12&gt;'azure-premium-disk-prices'!B3,H12&lt;'azure-premium-disk-prices'!B4),1+IF(M12="YES",1),"")</f>
        <v>0</v>
      </c>
      <c r="AP13" s="4">
        <f>IF(AND(I12="PREMIUM",Q12="YES",H12&gt;'azure-premium-disk-prices'!B4,H12&lt;'azure-premium-disk-prices'!B5),1+IF(M12="YES",1),"")</f>
        <v>0</v>
      </c>
      <c r="AQ13" s="4">
        <f>IF(AND(I12="PREMIUM",Q12="YES",H12&gt;'azure-premium-disk-prices'!B5,H12&lt;'azure-premium-disk-prices'!B6),1+IF(M12="YES",1),"")</f>
        <v>0</v>
      </c>
      <c r="AR13" s="4">
        <f>IF(AND(I12="PREMIUM",Q12="YES",H12&gt;'azure-premium-disk-prices'!B6,H12&lt;'azure-premium-disk-prices'!B7),1+IF(M12="YES",1),"")</f>
        <v>0</v>
      </c>
      <c r="AS13" s="4">
        <f>IF(AND(I12="PREMIUM",Q12="YES",H12&gt;'azure-premium-disk-prices'!B7,H12&lt;'azure-premium-disk-prices'!B8),1+IF(M12="YES",1),"")</f>
        <v>0</v>
      </c>
      <c r="AT13" s="4">
        <f>IF(AND(I12="PREMIUM",Q12="YES",H12&gt;'azure-premium-disk-prices'!B8,H12&lt;'azure-premium-disk-prices'!B9),1+IF(M12="YES",1),"")</f>
        <v>0</v>
      </c>
      <c r="AU13" s="4">
        <f>IF(AND(M13="YES", Q13="YES"),1,"")</f>
        <v>0</v>
      </c>
      <c r="AV13" s="4">
        <f>IF(AND(J13="STANDARD", Q13="YES"), IF(M13="YES",2,1) ,"")</f>
        <v>0</v>
      </c>
      <c r="AW13" s="4">
        <f>IF( AND(J13="PREMIUM",  Q13="YES"), IF(M13="YES",2,1) ,"")</f>
        <v>0</v>
      </c>
    </row>
    <row r="14" spans="1:49">
      <c r="A14" s="2" t="s">
        <v>52</v>
      </c>
      <c r="B14" s="4">
        <f>SUM(AG1:AG1001)</f>
        <v>0</v>
      </c>
      <c r="C14" s="4">
        <f>B14*'azure-standard-disk-prices'!C4</f>
        <v>0</v>
      </c>
      <c r="E14" s="3"/>
      <c r="F14" s="3"/>
      <c r="G14" s="3"/>
      <c r="H14" s="3"/>
      <c r="I14" s="3" t="s">
        <v>9</v>
      </c>
      <c r="J14" s="3" t="s">
        <v>9</v>
      </c>
      <c r="K14" s="3" t="s">
        <v>5</v>
      </c>
      <c r="L14" s="3" t="s">
        <v>5</v>
      </c>
      <c r="M14" s="3" t="s">
        <v>5</v>
      </c>
      <c r="N14" s="3">
        <v>730</v>
      </c>
      <c r="O14" s="3" t="s">
        <v>5</v>
      </c>
      <c r="P14" s="3" t="s">
        <v>14</v>
      </c>
      <c r="Q14" s="4">
        <f>IF(AND(E14&lt;&gt;"", F14&lt;&gt;"", G14&lt;&gt;"", H14&lt;&gt;"", I14&lt;&gt;"", J14&lt;&gt;"", K14&lt;&gt;"", L14&lt;&gt;"", M14&lt;&gt;"", N14&lt;&gt;"", O14&lt;&gt;""),"YES","NO")</f>
        <v>0</v>
      </c>
      <c r="R14" s="4">
        <f>IF(AD14=AA14, U14, IF(AD14=AB14,W14,Y14))</f>
        <v>0</v>
      </c>
      <c r="S14" s="4">
        <f>AD14</f>
        <v>0</v>
      </c>
      <c r="T14" s="4">
        <f> IF(AA14="" ,"",IF(AD14=AA14, "PAYG", IF(AD14=AB14,"1Y RI","3Y RI")))</f>
        <v>0</v>
      </c>
      <c r="U14" s="4">
        <f>IF(Q14="YES", IF(K14="YES", VLOOKUP(V14 &amp; L14 &amp; K14,'azure-vm-prices-base'!G$2:H$124, 2, 0), VLOOKUP(V14 &amp; L14 &amp; "*",'azure-vm-prices-base'!G$2:H$124, 2, 0)), "")</f>
        <v>0</v>
      </c>
      <c r="V14" s="4">
        <f>IF(Q14="YES", IF(O14="NO" , IF(K14="YES", _xlfn.MINIFS('azure-vm-prices-base'!I$2:I$123, 'azure-vm-prices-base'!A$2:A$123,"&gt;="&amp;F14*(100-$B$2)/100, 'azure-vm-prices-base'!B$2:B$123,"&gt;="&amp;G14*(100-$B$2)/100, 'azure-vm-prices-base'!D$2:D$123,K14, 'azure-vm-prices-base'!E$2:E$123,L14), _xlfn.MINIFS('azure-vm-prices-base'!I$2:I$123, 'azure-vm-prices-base'!A$2:A$123,"&gt;="&amp;F14*(100-$B$2)/100, 'azure-vm-prices-base'!B$2:B$123,"&gt;="&amp;G14*(100-$B$2)/100, 'azure-vm-prices-base'!E$2:E$123,L14)), IF(K14="YES", _xlfn.MINIFS('azure-vm-prices-base'!C$2:C$123, 'azure-vm-prices-base'!A$2:A$123,"&gt;="&amp;F14*(100-$B$2)/100, 'azure-vm-prices-base'!B$2:B$123,"&gt;="&amp;G14*(100-$B$2)/100, 'azure-vm-prices-base'!D$2:D$123,K14, 'azure-vm-prices-base'!E$2:E$123,L14), _xlfn.MINIFS('azure-vm-prices-base'!C$2:C$123, 'azure-vm-prices-base'!A$2:A$123,"&gt;="&amp;F14*(100-$B$2)/100, 'azure-vm-prices-base'!B$2:B$123,"&gt;="&amp;G14*(100-$B$2)/100, 'azure-vm-prices-base'!E$2:E$123,L14))), "")</f>
        <v>0</v>
      </c>
      <c r="W14" s="4">
        <f>IF(Q14="YES", IF(K14="YES", VLOOKUP(X14 &amp; L14 &amp; K14,'azure-vm-prices-1Y'!G$2:H$124  , 2, 0), VLOOKUP(X14 &amp; L14 &amp; "*",'azure-vm-prices-1Y'!G$2:H$124, 2, 0)),   "")</f>
        <v>0</v>
      </c>
      <c r="X14" s="4">
        <f>IF(Q14="YES", IF(O14="NO" , IF(K14="YES", _xlfn.MINIFS('azure-vm-prices-1Y'!I$2:I$123,   'azure-vm-prices-1Y'!A$2:A$123,"&gt;="&amp;F14*(100-$B$2)/100,   'azure-vm-prices-1Y'!B$2:B$123,"&gt;="&amp;G14*(100-$B$2)/100,   'azure-vm-prices-1Y'!D$2:D$123,K14,   'azure-vm-prices-1Y'!E$2:E$123,L14),   _xlfn.MINIFS('azure-vm-prices-1Y'!I$2:I$123,   'azure-vm-prices-1Y'!A$2:A$123,"&gt;="&amp;F14*(100-$B$2)/100,   'azure-vm-prices-1Y'!B$2:B$123,"&gt;="&amp;G14*(100-$B$2)/100,   'azure-vm-prices-1Y'!E$2:E$123,L14)),   IF(K14="YES", _xlfn.MINIFS('azure-vm-prices-1Y'!C$2:C$123,   'azure-vm-prices-1Y'!A$2:A$123,"&gt;="&amp;F14*(100-$B$2)/100,   'azure-vm-prices-1Y'!B$2:B$123,"&gt;="&amp;G14*(100-$B$2)/100,   'azure-vm-prices-1Y'!D$2:D$123,K14,   'azure-vm-prices-1Y'!E$2:E$123,L14),   _xlfn.MINIFS('azure-vm-prices-1Y'!C$2:C$123,   'azure-vm-prices-1Y'!A$2:A$123,"&gt;="&amp;F14*(100-$B$2)/100,   'azure-vm-prices-1Y'!B$2:B$123,"&gt;="&amp;G14*(100-$B$2)/100,   'azure-vm-prices-1Y'!E$2:E$123,L14))),   "")</f>
        <v>0</v>
      </c>
      <c r="Y14" s="4">
        <f>IF(Q14="YES", IF(K14="YES", VLOOKUP(Z14 &amp; L14 &amp; K14,'azure-vm-prices-3Y'!G$2:H$124  , 2, 0), VLOOKUP(Z14 &amp; L14 &amp; "*",'azure-vm-prices-3Y'!G$2:H$124, 2, 0)),   "")</f>
        <v>0</v>
      </c>
      <c r="Z14" s="4">
        <f>IF(Q14="YES", IF(O14="NO" , IF(K14="YES", _xlfn.MINIFS('azure-vm-prices-3Y'!I$2:I$123,   'azure-vm-prices-3Y'!A$2:A$123,"&gt;="&amp;F14*(100-$B$2)/100,   'azure-vm-prices-3Y'!B$2:B$123,"&gt;="&amp;G14*(100-$B$2)/100,   'azure-vm-prices-3Y'!D$2:D$123,K14,   'azure-vm-prices-3Y'!E$2:E$123,L14),   _xlfn.MINIFS('azure-vm-prices-3Y'!I$2:I$123,   'azure-vm-prices-3Y'!A$2:A$123,"&gt;="&amp;F14*(100-$B$2)/100,   'azure-vm-prices-3Y'!B$2:B$123,"&gt;="&amp;G14*(100-$B$2)/100,   'azure-vm-prices-3Y'!E$2:E$123,L14)),   IF(K14="YES", _xlfn.MINIFS('azure-vm-prices-3Y'!C$2:C$123,   'azure-vm-prices-3Y'!A$2:A$123,"&gt;="&amp;F14*(100-$B$2)/100,   'azure-vm-prices-3Y'!B$2:B$123,"&gt;="&amp;G14*(100-$B$2)/100,   'azure-vm-prices-3Y'!D$2:D$123,K14,   'azure-vm-prices-3Y'!E$2:E$123,L14),   _xlfn.MINIFS('azure-vm-prices-3Y'!C$2:C$123,   'azure-vm-prices-3Y'!A$2:A$123,"&gt;="&amp;F14*(100-$B$2)/100,   'azure-vm-prices-3Y'!B$2:B$123,"&gt;="&amp;G14*(100-$B$2)/100,   'azure-vm-prices-3Y'!E$2:E$123,L14))),   "")</f>
        <v>0</v>
      </c>
      <c r="AA14" s="4">
        <f>IF(Q14="YES",N14*V14*12,"")</f>
        <v>0</v>
      </c>
      <c r="AB14" s="4">
        <f>IF(Q14="YES",X14*8760,"")</f>
        <v>0</v>
      </c>
      <c r="AC14" s="4">
        <f>IF(Q14="YES",Z14*8760,"")</f>
        <v>0</v>
      </c>
      <c r="AD14" s="4">
        <f>IF(Q14="YES",IF(P14="YES", MIN(AA14:AC14), AA14),"")</f>
        <v>0</v>
      </c>
      <c r="AE14" s="4">
        <f>IF(AND(I14="STANDARD",Q14="YES",H14&lt;'azure-standard-disk-prices'!B2, H14&gt;0),1+IF(M14="YES",1),"")</f>
        <v>0</v>
      </c>
      <c r="AF14" s="4">
        <f>IF(AND(I14="STANDARD",Q14="YES",H14&gt;'azure-standard-disk-prices'!B2,H14&lt;'azure-standard-disk-prices'!B3),1+IF(M14="YES",1),"")</f>
        <v>0</v>
      </c>
      <c r="AG14" s="4">
        <f>IF(AND(I14="STANDARD",Q14="YES",H14&gt;'azure-standard-disk-prices'!B3,H14&lt;'azure-standard-disk-prices'!B4),1+IF(M14="YES",1),"")</f>
        <v>0</v>
      </c>
      <c r="AH14" s="4">
        <f>IF(AND(I14="STANDARD",Q14="YES",H14&gt;'azure-standard-disk-prices'!B4,H14&lt;'azure-standard-disk-prices'!B5),1+IF(M14="YES",1),"")</f>
        <v>0</v>
      </c>
      <c r="AI14" s="4">
        <f>IF(AND(I14="STANDARD",Q14="YES",H14&gt;'azure-standard-disk-prices'!B5,H14&lt;'azure-standard-disk-prices'!B6),1+IF(M14="YES",1),"")</f>
        <v>0</v>
      </c>
      <c r="AJ14" s="4">
        <f>IF(AND(I14="STANDARD",Q14="YES",H14&gt;'azure-standard-disk-prices'!B6,H14&lt;'azure-standard-disk-prices'!B7),1+IF(M14="YES",1),"")</f>
        <v>0</v>
      </c>
      <c r="AK14" s="4">
        <f>IF(AND(I14="STANDARD",Q14="YES",H14&gt;'azure-standard-disk-prices'!B7,H14&lt;'azure-standard-disk-prices'!B8),1+IF(M14="YES",1),"")</f>
        <v>0</v>
      </c>
      <c r="AL14" s="4">
        <f>IF(AND(I14="STANDARD",Q14="YES",H14&gt;'azure-standard-disk-prices'!B8,H14&lt;'azure-standard-disk-prices'!B9),1+IF(M14="YES",1),"")</f>
        <v>0</v>
      </c>
      <c r="AM14" s="4">
        <f>IF(AND(I13="PREMIUM",Q13="YES",H13&lt;'azure-premium-disk-prices'!B2,H13&gt;0),1+IF(M13="YES",1),"")</f>
        <v>0</v>
      </c>
      <c r="AN14" s="4">
        <f>IF(AND(I13="PREMIUM",Q13="YES",H13&gt;'azure-premium-disk-prices'!B2,H13&lt;'azure-premium-disk-prices'!B3),1+IF(M13="YES",1),"")</f>
        <v>0</v>
      </c>
      <c r="AO14" s="4">
        <f>IF(AND(I13="PREMIUM",Q13="YES",H13&gt;'azure-premium-disk-prices'!B3,H13&lt;'azure-premium-disk-prices'!B4),1+IF(M13="YES",1),"")</f>
        <v>0</v>
      </c>
      <c r="AP14" s="4">
        <f>IF(AND(I13="PREMIUM",Q13="YES",H13&gt;'azure-premium-disk-prices'!B4,H13&lt;'azure-premium-disk-prices'!B5),1+IF(M13="YES",1),"")</f>
        <v>0</v>
      </c>
      <c r="AQ14" s="4">
        <f>IF(AND(I13="PREMIUM",Q13="YES",H13&gt;'azure-premium-disk-prices'!B5,H13&lt;'azure-premium-disk-prices'!B6),1+IF(M13="YES",1),"")</f>
        <v>0</v>
      </c>
      <c r="AR14" s="4">
        <f>IF(AND(I13="PREMIUM",Q13="YES",H13&gt;'azure-premium-disk-prices'!B6,H13&lt;'azure-premium-disk-prices'!B7),1+IF(M13="YES",1),"")</f>
        <v>0</v>
      </c>
      <c r="AS14" s="4">
        <f>IF(AND(I13="PREMIUM",Q13="YES",H13&gt;'azure-premium-disk-prices'!B7,H13&lt;'azure-premium-disk-prices'!B8),1+IF(M13="YES",1),"")</f>
        <v>0</v>
      </c>
      <c r="AT14" s="4">
        <f>IF(AND(I13="PREMIUM",Q13="YES",H13&gt;'azure-premium-disk-prices'!B8,H13&lt;'azure-premium-disk-prices'!B9),1+IF(M13="YES",1),"")</f>
        <v>0</v>
      </c>
      <c r="AU14" s="4">
        <f>IF(AND(M14="YES", Q14="YES"),1,"")</f>
        <v>0</v>
      </c>
      <c r="AV14" s="4">
        <f>IF(AND(J14="STANDARD", Q14="YES"), IF(M14="YES",2,1) ,"")</f>
        <v>0</v>
      </c>
      <c r="AW14" s="4">
        <f>IF( AND(J14="PREMIUM",  Q14="YES"), IF(M14="YES",2,1) ,"")</f>
        <v>0</v>
      </c>
    </row>
    <row r="15" spans="1:49">
      <c r="A15" s="2" t="s">
        <v>53</v>
      </c>
      <c r="B15" s="4">
        <f>SUM(AH1:AH1001)</f>
        <v>0</v>
      </c>
      <c r="C15" s="4">
        <f>B15*'azure-standard-disk-prices'!C5</f>
        <v>0</v>
      </c>
      <c r="E15" s="3"/>
      <c r="F15" s="3"/>
      <c r="G15" s="3"/>
      <c r="H15" s="3"/>
      <c r="I15" s="3" t="s">
        <v>9</v>
      </c>
      <c r="J15" s="3" t="s">
        <v>9</v>
      </c>
      <c r="K15" s="3" t="s">
        <v>5</v>
      </c>
      <c r="L15" s="3" t="s">
        <v>5</v>
      </c>
      <c r="M15" s="3" t="s">
        <v>5</v>
      </c>
      <c r="N15" s="3">
        <v>730</v>
      </c>
      <c r="O15" s="3" t="s">
        <v>5</v>
      </c>
      <c r="P15" s="3" t="s">
        <v>14</v>
      </c>
      <c r="Q15" s="4">
        <f>IF(AND(E15&lt;&gt;"", F15&lt;&gt;"", G15&lt;&gt;"", H15&lt;&gt;"", I15&lt;&gt;"", J15&lt;&gt;"", K15&lt;&gt;"", L15&lt;&gt;"", M15&lt;&gt;"", N15&lt;&gt;"", O15&lt;&gt;""),"YES","NO")</f>
        <v>0</v>
      </c>
      <c r="R15" s="4">
        <f>IF(AD15=AA15, U15, IF(AD15=AB15,W15,Y15))</f>
        <v>0</v>
      </c>
      <c r="S15" s="4">
        <f>AD15</f>
        <v>0</v>
      </c>
      <c r="T15" s="4">
        <f> IF(AA15="" ,"",IF(AD15=AA15, "PAYG", IF(AD15=AB15,"1Y RI","3Y RI")))</f>
        <v>0</v>
      </c>
      <c r="U15" s="4">
        <f>IF(Q15="YES", IF(K15="YES", VLOOKUP(V15 &amp; L15 &amp; K15,'azure-vm-prices-base'!G$2:H$124, 2, 0), VLOOKUP(V15 &amp; L15 &amp; "*",'azure-vm-prices-base'!G$2:H$124, 2, 0)), "")</f>
        <v>0</v>
      </c>
      <c r="V15" s="4">
        <f>IF(Q15="YES", IF(O15="NO" , IF(K15="YES", _xlfn.MINIFS('azure-vm-prices-base'!I$2:I$123, 'azure-vm-prices-base'!A$2:A$123,"&gt;="&amp;F15*(100-$B$2)/100, 'azure-vm-prices-base'!B$2:B$123,"&gt;="&amp;G15*(100-$B$2)/100, 'azure-vm-prices-base'!D$2:D$123,K15, 'azure-vm-prices-base'!E$2:E$123,L15), _xlfn.MINIFS('azure-vm-prices-base'!I$2:I$123, 'azure-vm-prices-base'!A$2:A$123,"&gt;="&amp;F15*(100-$B$2)/100, 'azure-vm-prices-base'!B$2:B$123,"&gt;="&amp;G15*(100-$B$2)/100, 'azure-vm-prices-base'!E$2:E$123,L15)), IF(K15="YES", _xlfn.MINIFS('azure-vm-prices-base'!C$2:C$123, 'azure-vm-prices-base'!A$2:A$123,"&gt;="&amp;F15*(100-$B$2)/100, 'azure-vm-prices-base'!B$2:B$123,"&gt;="&amp;G15*(100-$B$2)/100, 'azure-vm-prices-base'!D$2:D$123,K15, 'azure-vm-prices-base'!E$2:E$123,L15), _xlfn.MINIFS('azure-vm-prices-base'!C$2:C$123, 'azure-vm-prices-base'!A$2:A$123,"&gt;="&amp;F15*(100-$B$2)/100, 'azure-vm-prices-base'!B$2:B$123,"&gt;="&amp;G15*(100-$B$2)/100, 'azure-vm-prices-base'!E$2:E$123,L15))), "")</f>
        <v>0</v>
      </c>
      <c r="W15" s="4">
        <f>IF(Q15="YES", IF(K15="YES", VLOOKUP(X15 &amp; L15 &amp; K15,'azure-vm-prices-1Y'!G$2:H$124  , 2, 0), VLOOKUP(X15 &amp; L15 &amp; "*",'azure-vm-prices-1Y'!G$2:H$124, 2, 0)),   "")</f>
        <v>0</v>
      </c>
      <c r="X15" s="4">
        <f>IF(Q15="YES", IF(O15="NO" , IF(K15="YES", _xlfn.MINIFS('azure-vm-prices-1Y'!I$2:I$123,   'azure-vm-prices-1Y'!A$2:A$123,"&gt;="&amp;F15*(100-$B$2)/100,   'azure-vm-prices-1Y'!B$2:B$123,"&gt;="&amp;G15*(100-$B$2)/100,   'azure-vm-prices-1Y'!D$2:D$123,K15,   'azure-vm-prices-1Y'!E$2:E$123,L15),   _xlfn.MINIFS('azure-vm-prices-1Y'!I$2:I$123,   'azure-vm-prices-1Y'!A$2:A$123,"&gt;="&amp;F15*(100-$B$2)/100,   'azure-vm-prices-1Y'!B$2:B$123,"&gt;="&amp;G15*(100-$B$2)/100,   'azure-vm-prices-1Y'!E$2:E$123,L15)),   IF(K15="YES", _xlfn.MINIFS('azure-vm-prices-1Y'!C$2:C$123,   'azure-vm-prices-1Y'!A$2:A$123,"&gt;="&amp;F15*(100-$B$2)/100,   'azure-vm-prices-1Y'!B$2:B$123,"&gt;="&amp;G15*(100-$B$2)/100,   'azure-vm-prices-1Y'!D$2:D$123,K15,   'azure-vm-prices-1Y'!E$2:E$123,L15),   _xlfn.MINIFS('azure-vm-prices-1Y'!C$2:C$123,   'azure-vm-prices-1Y'!A$2:A$123,"&gt;="&amp;F15*(100-$B$2)/100,   'azure-vm-prices-1Y'!B$2:B$123,"&gt;="&amp;G15*(100-$B$2)/100,   'azure-vm-prices-1Y'!E$2:E$123,L15))),   "")</f>
        <v>0</v>
      </c>
      <c r="Y15" s="4">
        <f>IF(Q15="YES", IF(K15="YES", VLOOKUP(Z15 &amp; L15 &amp; K15,'azure-vm-prices-3Y'!G$2:H$124  , 2, 0), VLOOKUP(Z15 &amp; L15 &amp; "*",'azure-vm-prices-3Y'!G$2:H$124, 2, 0)),   "")</f>
        <v>0</v>
      </c>
      <c r="Z15" s="4">
        <f>IF(Q15="YES", IF(O15="NO" , IF(K15="YES", _xlfn.MINIFS('azure-vm-prices-3Y'!I$2:I$123,   'azure-vm-prices-3Y'!A$2:A$123,"&gt;="&amp;F15*(100-$B$2)/100,   'azure-vm-prices-3Y'!B$2:B$123,"&gt;="&amp;G15*(100-$B$2)/100,   'azure-vm-prices-3Y'!D$2:D$123,K15,   'azure-vm-prices-3Y'!E$2:E$123,L15),   _xlfn.MINIFS('azure-vm-prices-3Y'!I$2:I$123,   'azure-vm-prices-3Y'!A$2:A$123,"&gt;="&amp;F15*(100-$B$2)/100,   'azure-vm-prices-3Y'!B$2:B$123,"&gt;="&amp;G15*(100-$B$2)/100,   'azure-vm-prices-3Y'!E$2:E$123,L15)),   IF(K15="YES", _xlfn.MINIFS('azure-vm-prices-3Y'!C$2:C$123,   'azure-vm-prices-3Y'!A$2:A$123,"&gt;="&amp;F15*(100-$B$2)/100,   'azure-vm-prices-3Y'!B$2:B$123,"&gt;="&amp;G15*(100-$B$2)/100,   'azure-vm-prices-3Y'!D$2:D$123,K15,   'azure-vm-prices-3Y'!E$2:E$123,L15),   _xlfn.MINIFS('azure-vm-prices-3Y'!C$2:C$123,   'azure-vm-prices-3Y'!A$2:A$123,"&gt;="&amp;F15*(100-$B$2)/100,   'azure-vm-prices-3Y'!B$2:B$123,"&gt;="&amp;G15*(100-$B$2)/100,   'azure-vm-prices-3Y'!E$2:E$123,L15))),   "")</f>
        <v>0</v>
      </c>
      <c r="AA15" s="4">
        <f>IF(Q15="YES",N15*V15*12,"")</f>
        <v>0</v>
      </c>
      <c r="AB15" s="4">
        <f>IF(Q15="YES",X15*8760,"")</f>
        <v>0</v>
      </c>
      <c r="AC15" s="4">
        <f>IF(Q15="YES",Z15*8760,"")</f>
        <v>0</v>
      </c>
      <c r="AD15" s="4">
        <f>IF(Q15="YES",IF(P15="YES", MIN(AA15:AC15), AA15),"")</f>
        <v>0</v>
      </c>
      <c r="AE15" s="4">
        <f>IF(AND(I15="STANDARD",Q15="YES",H15&lt;'azure-standard-disk-prices'!B2, H15&gt;0),1+IF(M15="YES",1),"")</f>
        <v>0</v>
      </c>
      <c r="AF15" s="4">
        <f>IF(AND(I15="STANDARD",Q15="YES",H15&gt;'azure-standard-disk-prices'!B2,H15&lt;'azure-standard-disk-prices'!B3),1+IF(M15="YES",1),"")</f>
        <v>0</v>
      </c>
      <c r="AG15" s="4">
        <f>IF(AND(I15="STANDARD",Q15="YES",H15&gt;'azure-standard-disk-prices'!B3,H15&lt;'azure-standard-disk-prices'!B4),1+IF(M15="YES",1),"")</f>
        <v>0</v>
      </c>
      <c r="AH15" s="4">
        <f>IF(AND(I15="STANDARD",Q15="YES",H15&gt;'azure-standard-disk-prices'!B4,H15&lt;'azure-standard-disk-prices'!B5),1+IF(M15="YES",1),"")</f>
        <v>0</v>
      </c>
      <c r="AI15" s="4">
        <f>IF(AND(I15="STANDARD",Q15="YES",H15&gt;'azure-standard-disk-prices'!B5,H15&lt;'azure-standard-disk-prices'!B6),1+IF(M15="YES",1),"")</f>
        <v>0</v>
      </c>
      <c r="AJ15" s="4">
        <f>IF(AND(I15="STANDARD",Q15="YES",H15&gt;'azure-standard-disk-prices'!B6,H15&lt;'azure-standard-disk-prices'!B7),1+IF(M15="YES",1),"")</f>
        <v>0</v>
      </c>
      <c r="AK15" s="4">
        <f>IF(AND(I15="STANDARD",Q15="YES",H15&gt;'azure-standard-disk-prices'!B7,H15&lt;'azure-standard-disk-prices'!B8),1+IF(M15="YES",1),"")</f>
        <v>0</v>
      </c>
      <c r="AL15" s="4">
        <f>IF(AND(I15="STANDARD",Q15="YES",H15&gt;'azure-standard-disk-prices'!B8,H15&lt;'azure-standard-disk-prices'!B9),1+IF(M15="YES",1),"")</f>
        <v>0</v>
      </c>
      <c r="AM15" s="4">
        <f>IF(AND(I14="PREMIUM",Q14="YES",H14&lt;'azure-premium-disk-prices'!B2,H14&gt;0),1+IF(M14="YES",1),"")</f>
        <v>0</v>
      </c>
      <c r="AN15" s="4">
        <f>IF(AND(I14="PREMIUM",Q14="YES",H14&gt;'azure-premium-disk-prices'!B2,H14&lt;'azure-premium-disk-prices'!B3),1+IF(M14="YES",1),"")</f>
        <v>0</v>
      </c>
      <c r="AO15" s="4">
        <f>IF(AND(I14="PREMIUM",Q14="YES",H14&gt;'azure-premium-disk-prices'!B3,H14&lt;'azure-premium-disk-prices'!B4),1+IF(M14="YES",1),"")</f>
        <v>0</v>
      </c>
      <c r="AP15" s="4">
        <f>IF(AND(I14="PREMIUM",Q14="YES",H14&gt;'azure-premium-disk-prices'!B4,H14&lt;'azure-premium-disk-prices'!B5),1+IF(M14="YES",1),"")</f>
        <v>0</v>
      </c>
      <c r="AQ15" s="4">
        <f>IF(AND(I14="PREMIUM",Q14="YES",H14&gt;'azure-premium-disk-prices'!B5,H14&lt;'azure-premium-disk-prices'!B6),1+IF(M14="YES",1),"")</f>
        <v>0</v>
      </c>
      <c r="AR15" s="4">
        <f>IF(AND(I14="PREMIUM",Q14="YES",H14&gt;'azure-premium-disk-prices'!B6,H14&lt;'azure-premium-disk-prices'!B7),1+IF(M14="YES",1),"")</f>
        <v>0</v>
      </c>
      <c r="AS15" s="4">
        <f>IF(AND(I14="PREMIUM",Q14="YES",H14&gt;'azure-premium-disk-prices'!B7,H14&lt;'azure-premium-disk-prices'!B8),1+IF(M14="YES",1),"")</f>
        <v>0</v>
      </c>
      <c r="AT15" s="4">
        <f>IF(AND(I14="PREMIUM",Q14="YES",H14&gt;'azure-premium-disk-prices'!B8,H14&lt;'azure-premium-disk-prices'!B9),1+IF(M14="YES",1),"")</f>
        <v>0</v>
      </c>
      <c r="AU15" s="4">
        <f>IF(AND(M15="YES", Q15="YES"),1,"")</f>
        <v>0</v>
      </c>
      <c r="AV15" s="4">
        <f>IF(AND(J15="STANDARD", Q15="YES"), IF(M15="YES",2,1) ,"")</f>
        <v>0</v>
      </c>
      <c r="AW15" s="4">
        <f>IF( AND(J15="PREMIUM",  Q15="YES"), IF(M15="YES",2,1) ,"")</f>
        <v>0</v>
      </c>
    </row>
    <row r="16" spans="1:49">
      <c r="A16" s="2" t="s">
        <v>54</v>
      </c>
      <c r="B16" s="4">
        <f>SUM(AI1:AI1001)</f>
        <v>0</v>
      </c>
      <c r="C16" s="4">
        <f>B16*'azure-standard-disk-prices'!C6</f>
        <v>0</v>
      </c>
      <c r="E16" s="3"/>
      <c r="F16" s="3"/>
      <c r="G16" s="3"/>
      <c r="H16" s="3"/>
      <c r="I16" s="3" t="s">
        <v>9</v>
      </c>
      <c r="J16" s="3" t="s">
        <v>9</v>
      </c>
      <c r="K16" s="3" t="s">
        <v>5</v>
      </c>
      <c r="L16" s="3" t="s">
        <v>5</v>
      </c>
      <c r="M16" s="3" t="s">
        <v>5</v>
      </c>
      <c r="N16" s="3">
        <v>730</v>
      </c>
      <c r="O16" s="3" t="s">
        <v>5</v>
      </c>
      <c r="P16" s="3" t="s">
        <v>14</v>
      </c>
      <c r="Q16" s="4">
        <f>IF(AND(E16&lt;&gt;"", F16&lt;&gt;"", G16&lt;&gt;"", H16&lt;&gt;"", I16&lt;&gt;"", J16&lt;&gt;"", K16&lt;&gt;"", L16&lt;&gt;"", M16&lt;&gt;"", N16&lt;&gt;"", O16&lt;&gt;""),"YES","NO")</f>
        <v>0</v>
      </c>
      <c r="R16" s="4">
        <f>IF(AD16=AA16, U16, IF(AD16=AB16,W16,Y16))</f>
        <v>0</v>
      </c>
      <c r="S16" s="4">
        <f>AD16</f>
        <v>0</v>
      </c>
      <c r="T16" s="4">
        <f> IF(AA16="" ,"",IF(AD16=AA16, "PAYG", IF(AD16=AB16,"1Y RI","3Y RI")))</f>
        <v>0</v>
      </c>
      <c r="U16" s="4">
        <f>IF(Q16="YES", IF(K16="YES", VLOOKUP(V16 &amp; L16 &amp; K16,'azure-vm-prices-base'!G$2:H$124, 2, 0), VLOOKUP(V16 &amp; L16 &amp; "*",'azure-vm-prices-base'!G$2:H$124, 2, 0)), "")</f>
        <v>0</v>
      </c>
      <c r="V16" s="4">
        <f>IF(Q16="YES", IF(O16="NO" , IF(K16="YES", _xlfn.MINIFS('azure-vm-prices-base'!I$2:I$123, 'azure-vm-prices-base'!A$2:A$123,"&gt;="&amp;F16*(100-$B$2)/100, 'azure-vm-prices-base'!B$2:B$123,"&gt;="&amp;G16*(100-$B$2)/100, 'azure-vm-prices-base'!D$2:D$123,K16, 'azure-vm-prices-base'!E$2:E$123,L16), _xlfn.MINIFS('azure-vm-prices-base'!I$2:I$123, 'azure-vm-prices-base'!A$2:A$123,"&gt;="&amp;F16*(100-$B$2)/100, 'azure-vm-prices-base'!B$2:B$123,"&gt;="&amp;G16*(100-$B$2)/100, 'azure-vm-prices-base'!E$2:E$123,L16)), IF(K16="YES", _xlfn.MINIFS('azure-vm-prices-base'!C$2:C$123, 'azure-vm-prices-base'!A$2:A$123,"&gt;="&amp;F16*(100-$B$2)/100, 'azure-vm-prices-base'!B$2:B$123,"&gt;="&amp;G16*(100-$B$2)/100, 'azure-vm-prices-base'!D$2:D$123,K16, 'azure-vm-prices-base'!E$2:E$123,L16), _xlfn.MINIFS('azure-vm-prices-base'!C$2:C$123, 'azure-vm-prices-base'!A$2:A$123,"&gt;="&amp;F16*(100-$B$2)/100, 'azure-vm-prices-base'!B$2:B$123,"&gt;="&amp;G16*(100-$B$2)/100, 'azure-vm-prices-base'!E$2:E$123,L16))), "")</f>
        <v>0</v>
      </c>
      <c r="W16" s="4">
        <f>IF(Q16="YES", IF(K16="YES", VLOOKUP(X16 &amp; L16 &amp; K16,'azure-vm-prices-1Y'!G$2:H$124  , 2, 0), VLOOKUP(X16 &amp; L16 &amp; "*",'azure-vm-prices-1Y'!G$2:H$124, 2, 0)),   "")</f>
        <v>0</v>
      </c>
      <c r="X16" s="4">
        <f>IF(Q16="YES", IF(O16="NO" , IF(K16="YES", _xlfn.MINIFS('azure-vm-prices-1Y'!I$2:I$123,   'azure-vm-prices-1Y'!A$2:A$123,"&gt;="&amp;F16*(100-$B$2)/100,   'azure-vm-prices-1Y'!B$2:B$123,"&gt;="&amp;G16*(100-$B$2)/100,   'azure-vm-prices-1Y'!D$2:D$123,K16,   'azure-vm-prices-1Y'!E$2:E$123,L16),   _xlfn.MINIFS('azure-vm-prices-1Y'!I$2:I$123,   'azure-vm-prices-1Y'!A$2:A$123,"&gt;="&amp;F16*(100-$B$2)/100,   'azure-vm-prices-1Y'!B$2:B$123,"&gt;="&amp;G16*(100-$B$2)/100,   'azure-vm-prices-1Y'!E$2:E$123,L16)),   IF(K16="YES", _xlfn.MINIFS('azure-vm-prices-1Y'!C$2:C$123,   'azure-vm-prices-1Y'!A$2:A$123,"&gt;="&amp;F16*(100-$B$2)/100,   'azure-vm-prices-1Y'!B$2:B$123,"&gt;="&amp;G16*(100-$B$2)/100,   'azure-vm-prices-1Y'!D$2:D$123,K16,   'azure-vm-prices-1Y'!E$2:E$123,L16),   _xlfn.MINIFS('azure-vm-prices-1Y'!C$2:C$123,   'azure-vm-prices-1Y'!A$2:A$123,"&gt;="&amp;F16*(100-$B$2)/100,   'azure-vm-prices-1Y'!B$2:B$123,"&gt;="&amp;G16*(100-$B$2)/100,   'azure-vm-prices-1Y'!E$2:E$123,L16))),   "")</f>
        <v>0</v>
      </c>
      <c r="Y16" s="4">
        <f>IF(Q16="YES", IF(K16="YES", VLOOKUP(Z16 &amp; L16 &amp; K16,'azure-vm-prices-3Y'!G$2:H$124  , 2, 0), VLOOKUP(Z16 &amp; L16 &amp; "*",'azure-vm-prices-3Y'!G$2:H$124, 2, 0)),   "")</f>
        <v>0</v>
      </c>
      <c r="Z16" s="4">
        <f>IF(Q16="YES", IF(O16="NO" , IF(K16="YES", _xlfn.MINIFS('azure-vm-prices-3Y'!I$2:I$123,   'azure-vm-prices-3Y'!A$2:A$123,"&gt;="&amp;F16*(100-$B$2)/100,   'azure-vm-prices-3Y'!B$2:B$123,"&gt;="&amp;G16*(100-$B$2)/100,   'azure-vm-prices-3Y'!D$2:D$123,K16,   'azure-vm-prices-3Y'!E$2:E$123,L16),   _xlfn.MINIFS('azure-vm-prices-3Y'!I$2:I$123,   'azure-vm-prices-3Y'!A$2:A$123,"&gt;="&amp;F16*(100-$B$2)/100,   'azure-vm-prices-3Y'!B$2:B$123,"&gt;="&amp;G16*(100-$B$2)/100,   'azure-vm-prices-3Y'!E$2:E$123,L16)),   IF(K16="YES", _xlfn.MINIFS('azure-vm-prices-3Y'!C$2:C$123,   'azure-vm-prices-3Y'!A$2:A$123,"&gt;="&amp;F16*(100-$B$2)/100,   'azure-vm-prices-3Y'!B$2:B$123,"&gt;="&amp;G16*(100-$B$2)/100,   'azure-vm-prices-3Y'!D$2:D$123,K16,   'azure-vm-prices-3Y'!E$2:E$123,L16),   _xlfn.MINIFS('azure-vm-prices-3Y'!C$2:C$123,   'azure-vm-prices-3Y'!A$2:A$123,"&gt;="&amp;F16*(100-$B$2)/100,   'azure-vm-prices-3Y'!B$2:B$123,"&gt;="&amp;G16*(100-$B$2)/100,   'azure-vm-prices-3Y'!E$2:E$123,L16))),   "")</f>
        <v>0</v>
      </c>
      <c r="AA16" s="4">
        <f>IF(Q16="YES",N16*V16*12,"")</f>
        <v>0</v>
      </c>
      <c r="AB16" s="4">
        <f>IF(Q16="YES",X16*8760,"")</f>
        <v>0</v>
      </c>
      <c r="AC16" s="4">
        <f>IF(Q16="YES",Z16*8760,"")</f>
        <v>0</v>
      </c>
      <c r="AD16" s="4">
        <f>IF(Q16="YES",IF(P16="YES", MIN(AA16:AC16), AA16),"")</f>
        <v>0</v>
      </c>
      <c r="AE16" s="4">
        <f>IF(AND(I16="STANDARD",Q16="YES",H16&lt;'azure-standard-disk-prices'!B2, H16&gt;0),1+IF(M16="YES",1),"")</f>
        <v>0</v>
      </c>
      <c r="AF16" s="4">
        <f>IF(AND(I16="STANDARD",Q16="YES",H16&gt;'azure-standard-disk-prices'!B2,H16&lt;'azure-standard-disk-prices'!B3),1+IF(M16="YES",1),"")</f>
        <v>0</v>
      </c>
      <c r="AG16" s="4">
        <f>IF(AND(I16="STANDARD",Q16="YES",H16&gt;'azure-standard-disk-prices'!B3,H16&lt;'azure-standard-disk-prices'!B4),1+IF(M16="YES",1),"")</f>
        <v>0</v>
      </c>
      <c r="AH16" s="4">
        <f>IF(AND(I16="STANDARD",Q16="YES",H16&gt;'azure-standard-disk-prices'!B4,H16&lt;'azure-standard-disk-prices'!B5),1+IF(M16="YES",1),"")</f>
        <v>0</v>
      </c>
      <c r="AI16" s="4">
        <f>IF(AND(I16="STANDARD",Q16="YES",H16&gt;'azure-standard-disk-prices'!B5,H16&lt;'azure-standard-disk-prices'!B6),1+IF(M16="YES",1),"")</f>
        <v>0</v>
      </c>
      <c r="AJ16" s="4">
        <f>IF(AND(I16="STANDARD",Q16="YES",H16&gt;'azure-standard-disk-prices'!B6,H16&lt;'azure-standard-disk-prices'!B7),1+IF(M16="YES",1),"")</f>
        <v>0</v>
      </c>
      <c r="AK16" s="4">
        <f>IF(AND(I16="STANDARD",Q16="YES",H16&gt;'azure-standard-disk-prices'!B7,H16&lt;'azure-standard-disk-prices'!B8),1+IF(M16="YES",1),"")</f>
        <v>0</v>
      </c>
      <c r="AL16" s="4">
        <f>IF(AND(I16="STANDARD",Q16="YES",H16&gt;'azure-standard-disk-prices'!B8,H16&lt;'azure-standard-disk-prices'!B9),1+IF(M16="YES",1),"")</f>
        <v>0</v>
      </c>
      <c r="AM16" s="4">
        <f>IF(AND(I15="PREMIUM",Q15="YES",H15&lt;'azure-premium-disk-prices'!B2,H15&gt;0),1+IF(M15="YES",1),"")</f>
        <v>0</v>
      </c>
      <c r="AN16" s="4">
        <f>IF(AND(I15="PREMIUM",Q15="YES",H15&gt;'azure-premium-disk-prices'!B2,H15&lt;'azure-premium-disk-prices'!B3),1+IF(M15="YES",1),"")</f>
        <v>0</v>
      </c>
      <c r="AO16" s="4">
        <f>IF(AND(I15="PREMIUM",Q15="YES",H15&gt;'azure-premium-disk-prices'!B3,H15&lt;'azure-premium-disk-prices'!B4),1+IF(M15="YES",1),"")</f>
        <v>0</v>
      </c>
      <c r="AP16" s="4">
        <f>IF(AND(I15="PREMIUM",Q15="YES",H15&gt;'azure-premium-disk-prices'!B4,H15&lt;'azure-premium-disk-prices'!B5),1+IF(M15="YES",1),"")</f>
        <v>0</v>
      </c>
      <c r="AQ16" s="4">
        <f>IF(AND(I15="PREMIUM",Q15="YES",H15&gt;'azure-premium-disk-prices'!B5,H15&lt;'azure-premium-disk-prices'!B6),1+IF(M15="YES",1),"")</f>
        <v>0</v>
      </c>
      <c r="AR16" s="4">
        <f>IF(AND(I15="PREMIUM",Q15="YES",H15&gt;'azure-premium-disk-prices'!B6,H15&lt;'azure-premium-disk-prices'!B7),1+IF(M15="YES",1),"")</f>
        <v>0</v>
      </c>
      <c r="AS16" s="4">
        <f>IF(AND(I15="PREMIUM",Q15="YES",H15&gt;'azure-premium-disk-prices'!B7,H15&lt;'azure-premium-disk-prices'!B8),1+IF(M15="YES",1),"")</f>
        <v>0</v>
      </c>
      <c r="AT16" s="4">
        <f>IF(AND(I15="PREMIUM",Q15="YES",H15&gt;'azure-premium-disk-prices'!B8,H15&lt;'azure-premium-disk-prices'!B9),1+IF(M15="YES",1),"")</f>
        <v>0</v>
      </c>
      <c r="AU16" s="4">
        <f>IF(AND(M16="YES", Q16="YES"),1,"")</f>
        <v>0</v>
      </c>
      <c r="AV16" s="4">
        <f>IF(AND(J16="STANDARD", Q16="YES"), IF(M16="YES",2,1) ,"")</f>
        <v>0</v>
      </c>
      <c r="AW16" s="4">
        <f>IF( AND(J16="PREMIUM",  Q16="YES"), IF(M16="YES",2,1) ,"")</f>
        <v>0</v>
      </c>
    </row>
    <row r="17" spans="1:49">
      <c r="A17" s="2" t="s">
        <v>55</v>
      </c>
      <c r="B17" s="4">
        <f>SUM(AJ1:AJ1001)</f>
        <v>0</v>
      </c>
      <c r="C17" s="4">
        <f>B17*'azure-standard-disk-prices'!C7</f>
        <v>0</v>
      </c>
      <c r="E17" s="3"/>
      <c r="F17" s="3"/>
      <c r="G17" s="3"/>
      <c r="H17" s="3"/>
      <c r="I17" s="3" t="s">
        <v>9</v>
      </c>
      <c r="J17" s="3" t="s">
        <v>9</v>
      </c>
      <c r="K17" s="3" t="s">
        <v>5</v>
      </c>
      <c r="L17" s="3" t="s">
        <v>5</v>
      </c>
      <c r="M17" s="3" t="s">
        <v>5</v>
      </c>
      <c r="N17" s="3">
        <v>730</v>
      </c>
      <c r="O17" s="3" t="s">
        <v>5</v>
      </c>
      <c r="P17" s="3" t="s">
        <v>14</v>
      </c>
      <c r="Q17" s="4">
        <f>IF(AND(E17&lt;&gt;"", F17&lt;&gt;"", G17&lt;&gt;"", H17&lt;&gt;"", I17&lt;&gt;"", J17&lt;&gt;"", K17&lt;&gt;"", L17&lt;&gt;"", M17&lt;&gt;"", N17&lt;&gt;"", O17&lt;&gt;""),"YES","NO")</f>
        <v>0</v>
      </c>
      <c r="R17" s="4">
        <f>IF(AD17=AA17, U17, IF(AD17=AB17,W17,Y17))</f>
        <v>0</v>
      </c>
      <c r="S17" s="4">
        <f>AD17</f>
        <v>0</v>
      </c>
      <c r="T17" s="4">
        <f> IF(AA17="" ,"",IF(AD17=AA17, "PAYG", IF(AD17=AB17,"1Y RI","3Y RI")))</f>
        <v>0</v>
      </c>
      <c r="U17" s="4">
        <f>IF(Q17="YES", IF(K17="YES", VLOOKUP(V17 &amp; L17 &amp; K17,'azure-vm-prices-base'!G$2:H$124, 2, 0), VLOOKUP(V17 &amp; L17 &amp; "*",'azure-vm-prices-base'!G$2:H$124, 2, 0)), "")</f>
        <v>0</v>
      </c>
      <c r="V17" s="4">
        <f>IF(Q17="YES", IF(O17="NO" , IF(K17="YES", _xlfn.MINIFS('azure-vm-prices-base'!I$2:I$123, 'azure-vm-prices-base'!A$2:A$123,"&gt;="&amp;F17*(100-$B$2)/100, 'azure-vm-prices-base'!B$2:B$123,"&gt;="&amp;G17*(100-$B$2)/100, 'azure-vm-prices-base'!D$2:D$123,K17, 'azure-vm-prices-base'!E$2:E$123,L17), _xlfn.MINIFS('azure-vm-prices-base'!I$2:I$123, 'azure-vm-prices-base'!A$2:A$123,"&gt;="&amp;F17*(100-$B$2)/100, 'azure-vm-prices-base'!B$2:B$123,"&gt;="&amp;G17*(100-$B$2)/100, 'azure-vm-prices-base'!E$2:E$123,L17)), IF(K17="YES", _xlfn.MINIFS('azure-vm-prices-base'!C$2:C$123, 'azure-vm-prices-base'!A$2:A$123,"&gt;="&amp;F17*(100-$B$2)/100, 'azure-vm-prices-base'!B$2:B$123,"&gt;="&amp;G17*(100-$B$2)/100, 'azure-vm-prices-base'!D$2:D$123,K17, 'azure-vm-prices-base'!E$2:E$123,L17), _xlfn.MINIFS('azure-vm-prices-base'!C$2:C$123, 'azure-vm-prices-base'!A$2:A$123,"&gt;="&amp;F17*(100-$B$2)/100, 'azure-vm-prices-base'!B$2:B$123,"&gt;="&amp;G17*(100-$B$2)/100, 'azure-vm-prices-base'!E$2:E$123,L17))), "")</f>
        <v>0</v>
      </c>
      <c r="W17" s="4">
        <f>IF(Q17="YES", IF(K17="YES", VLOOKUP(X17 &amp; L17 &amp; K17,'azure-vm-prices-1Y'!G$2:H$124  , 2, 0), VLOOKUP(X17 &amp; L17 &amp; "*",'azure-vm-prices-1Y'!G$2:H$124, 2, 0)),   "")</f>
        <v>0</v>
      </c>
      <c r="X17" s="4">
        <f>IF(Q17="YES", IF(O17="NO" , IF(K17="YES", _xlfn.MINIFS('azure-vm-prices-1Y'!I$2:I$123,   'azure-vm-prices-1Y'!A$2:A$123,"&gt;="&amp;F17*(100-$B$2)/100,   'azure-vm-prices-1Y'!B$2:B$123,"&gt;="&amp;G17*(100-$B$2)/100,   'azure-vm-prices-1Y'!D$2:D$123,K17,   'azure-vm-prices-1Y'!E$2:E$123,L17),   _xlfn.MINIFS('azure-vm-prices-1Y'!I$2:I$123,   'azure-vm-prices-1Y'!A$2:A$123,"&gt;="&amp;F17*(100-$B$2)/100,   'azure-vm-prices-1Y'!B$2:B$123,"&gt;="&amp;G17*(100-$B$2)/100,   'azure-vm-prices-1Y'!E$2:E$123,L17)),   IF(K17="YES", _xlfn.MINIFS('azure-vm-prices-1Y'!C$2:C$123,   'azure-vm-prices-1Y'!A$2:A$123,"&gt;="&amp;F17*(100-$B$2)/100,   'azure-vm-prices-1Y'!B$2:B$123,"&gt;="&amp;G17*(100-$B$2)/100,   'azure-vm-prices-1Y'!D$2:D$123,K17,   'azure-vm-prices-1Y'!E$2:E$123,L17),   _xlfn.MINIFS('azure-vm-prices-1Y'!C$2:C$123,   'azure-vm-prices-1Y'!A$2:A$123,"&gt;="&amp;F17*(100-$B$2)/100,   'azure-vm-prices-1Y'!B$2:B$123,"&gt;="&amp;G17*(100-$B$2)/100,   'azure-vm-prices-1Y'!E$2:E$123,L17))),   "")</f>
        <v>0</v>
      </c>
      <c r="Y17" s="4">
        <f>IF(Q17="YES", IF(K17="YES", VLOOKUP(Z17 &amp; L17 &amp; K17,'azure-vm-prices-3Y'!G$2:H$124  , 2, 0), VLOOKUP(Z17 &amp; L17 &amp; "*",'azure-vm-prices-3Y'!G$2:H$124, 2, 0)),   "")</f>
        <v>0</v>
      </c>
      <c r="Z17" s="4">
        <f>IF(Q17="YES", IF(O17="NO" , IF(K17="YES", _xlfn.MINIFS('azure-vm-prices-3Y'!I$2:I$123,   'azure-vm-prices-3Y'!A$2:A$123,"&gt;="&amp;F17*(100-$B$2)/100,   'azure-vm-prices-3Y'!B$2:B$123,"&gt;="&amp;G17*(100-$B$2)/100,   'azure-vm-prices-3Y'!D$2:D$123,K17,   'azure-vm-prices-3Y'!E$2:E$123,L17),   _xlfn.MINIFS('azure-vm-prices-3Y'!I$2:I$123,   'azure-vm-prices-3Y'!A$2:A$123,"&gt;="&amp;F17*(100-$B$2)/100,   'azure-vm-prices-3Y'!B$2:B$123,"&gt;="&amp;G17*(100-$B$2)/100,   'azure-vm-prices-3Y'!E$2:E$123,L17)),   IF(K17="YES", _xlfn.MINIFS('azure-vm-prices-3Y'!C$2:C$123,   'azure-vm-prices-3Y'!A$2:A$123,"&gt;="&amp;F17*(100-$B$2)/100,   'azure-vm-prices-3Y'!B$2:B$123,"&gt;="&amp;G17*(100-$B$2)/100,   'azure-vm-prices-3Y'!D$2:D$123,K17,   'azure-vm-prices-3Y'!E$2:E$123,L17),   _xlfn.MINIFS('azure-vm-prices-3Y'!C$2:C$123,   'azure-vm-prices-3Y'!A$2:A$123,"&gt;="&amp;F17*(100-$B$2)/100,   'azure-vm-prices-3Y'!B$2:B$123,"&gt;="&amp;G17*(100-$B$2)/100,   'azure-vm-prices-3Y'!E$2:E$123,L17))),   "")</f>
        <v>0</v>
      </c>
      <c r="AA17" s="4">
        <f>IF(Q17="YES",N17*V17*12,"")</f>
        <v>0</v>
      </c>
      <c r="AB17" s="4">
        <f>IF(Q17="YES",X17*8760,"")</f>
        <v>0</v>
      </c>
      <c r="AC17" s="4">
        <f>IF(Q17="YES",Z17*8760,"")</f>
        <v>0</v>
      </c>
      <c r="AD17" s="4">
        <f>IF(Q17="YES",IF(P17="YES", MIN(AA17:AC17), AA17),"")</f>
        <v>0</v>
      </c>
      <c r="AE17" s="4">
        <f>IF(AND(I17="STANDARD",Q17="YES",H17&lt;'azure-standard-disk-prices'!B2, H17&gt;0),1+IF(M17="YES",1),"")</f>
        <v>0</v>
      </c>
      <c r="AF17" s="4">
        <f>IF(AND(I17="STANDARD",Q17="YES",H17&gt;'azure-standard-disk-prices'!B2,H17&lt;'azure-standard-disk-prices'!B3),1+IF(M17="YES",1),"")</f>
        <v>0</v>
      </c>
      <c r="AG17" s="4">
        <f>IF(AND(I17="STANDARD",Q17="YES",H17&gt;'azure-standard-disk-prices'!B3,H17&lt;'azure-standard-disk-prices'!B4),1+IF(M17="YES",1),"")</f>
        <v>0</v>
      </c>
      <c r="AH17" s="4">
        <f>IF(AND(I17="STANDARD",Q17="YES",H17&gt;'azure-standard-disk-prices'!B4,H17&lt;'azure-standard-disk-prices'!B5),1+IF(M17="YES",1),"")</f>
        <v>0</v>
      </c>
      <c r="AI17" s="4">
        <f>IF(AND(I17="STANDARD",Q17="YES",H17&gt;'azure-standard-disk-prices'!B5,H17&lt;'azure-standard-disk-prices'!B6),1+IF(M17="YES",1),"")</f>
        <v>0</v>
      </c>
      <c r="AJ17" s="4">
        <f>IF(AND(I17="STANDARD",Q17="YES",H17&gt;'azure-standard-disk-prices'!B6,H17&lt;'azure-standard-disk-prices'!B7),1+IF(M17="YES",1),"")</f>
        <v>0</v>
      </c>
      <c r="AK17" s="4">
        <f>IF(AND(I17="STANDARD",Q17="YES",H17&gt;'azure-standard-disk-prices'!B7,H17&lt;'azure-standard-disk-prices'!B8),1+IF(M17="YES",1),"")</f>
        <v>0</v>
      </c>
      <c r="AL17" s="4">
        <f>IF(AND(I17="STANDARD",Q17="YES",H17&gt;'azure-standard-disk-prices'!B8,H17&lt;'azure-standard-disk-prices'!B9),1+IF(M17="YES",1),"")</f>
        <v>0</v>
      </c>
      <c r="AM17" s="4">
        <f>IF(AND(I16="PREMIUM",Q16="YES",H16&lt;'azure-premium-disk-prices'!B2,H16&gt;0),1+IF(M16="YES",1),"")</f>
        <v>0</v>
      </c>
      <c r="AN17" s="4">
        <f>IF(AND(I16="PREMIUM",Q16="YES",H16&gt;'azure-premium-disk-prices'!B2,H16&lt;'azure-premium-disk-prices'!B3),1+IF(M16="YES",1),"")</f>
        <v>0</v>
      </c>
      <c r="AO17" s="4">
        <f>IF(AND(I16="PREMIUM",Q16="YES",H16&gt;'azure-premium-disk-prices'!B3,H16&lt;'azure-premium-disk-prices'!B4),1+IF(M16="YES",1),"")</f>
        <v>0</v>
      </c>
      <c r="AP17" s="4">
        <f>IF(AND(I16="PREMIUM",Q16="YES",H16&gt;'azure-premium-disk-prices'!B4,H16&lt;'azure-premium-disk-prices'!B5),1+IF(M16="YES",1),"")</f>
        <v>0</v>
      </c>
      <c r="AQ17" s="4">
        <f>IF(AND(I16="PREMIUM",Q16="YES",H16&gt;'azure-premium-disk-prices'!B5,H16&lt;'azure-premium-disk-prices'!B6),1+IF(M16="YES",1),"")</f>
        <v>0</v>
      </c>
      <c r="AR17" s="4">
        <f>IF(AND(I16="PREMIUM",Q16="YES",H16&gt;'azure-premium-disk-prices'!B6,H16&lt;'azure-premium-disk-prices'!B7),1+IF(M16="YES",1),"")</f>
        <v>0</v>
      </c>
      <c r="AS17" s="4">
        <f>IF(AND(I16="PREMIUM",Q16="YES",H16&gt;'azure-premium-disk-prices'!B7,H16&lt;'azure-premium-disk-prices'!B8),1+IF(M16="YES",1),"")</f>
        <v>0</v>
      </c>
      <c r="AT17" s="4">
        <f>IF(AND(I16="PREMIUM",Q16="YES",H16&gt;'azure-premium-disk-prices'!B8,H16&lt;'azure-premium-disk-prices'!B9),1+IF(M16="YES",1),"")</f>
        <v>0</v>
      </c>
      <c r="AU17" s="4">
        <f>IF(AND(M17="YES", Q17="YES"),1,"")</f>
        <v>0</v>
      </c>
      <c r="AV17" s="4">
        <f>IF(AND(J17="STANDARD", Q17="YES"), IF(M17="YES",2,1) ,"")</f>
        <v>0</v>
      </c>
      <c r="AW17" s="4">
        <f>IF( AND(J17="PREMIUM",  Q17="YES"), IF(M17="YES",2,1) ,"")</f>
        <v>0</v>
      </c>
    </row>
    <row r="18" spans="1:49">
      <c r="A18" s="2" t="s">
        <v>56</v>
      </c>
      <c r="B18" s="4">
        <f>SUM(AK1:AK1001)</f>
        <v>0</v>
      </c>
      <c r="C18" s="4">
        <f>B18*'azure-standard-disk-prices'!C8</f>
        <v>0</v>
      </c>
      <c r="E18" s="3"/>
      <c r="F18" s="3"/>
      <c r="G18" s="3"/>
      <c r="H18" s="3"/>
      <c r="I18" s="3" t="s">
        <v>9</v>
      </c>
      <c r="J18" s="3" t="s">
        <v>9</v>
      </c>
      <c r="K18" s="3" t="s">
        <v>5</v>
      </c>
      <c r="L18" s="3" t="s">
        <v>5</v>
      </c>
      <c r="M18" s="3" t="s">
        <v>5</v>
      </c>
      <c r="N18" s="3">
        <v>730</v>
      </c>
      <c r="O18" s="3" t="s">
        <v>5</v>
      </c>
      <c r="P18" s="3" t="s">
        <v>14</v>
      </c>
      <c r="Q18" s="4">
        <f>IF(AND(E18&lt;&gt;"", F18&lt;&gt;"", G18&lt;&gt;"", H18&lt;&gt;"", I18&lt;&gt;"", J18&lt;&gt;"", K18&lt;&gt;"", L18&lt;&gt;"", M18&lt;&gt;"", N18&lt;&gt;"", O18&lt;&gt;""),"YES","NO")</f>
        <v>0</v>
      </c>
      <c r="R18" s="4">
        <f>IF(AD18=AA18, U18, IF(AD18=AB18,W18,Y18))</f>
        <v>0</v>
      </c>
      <c r="S18" s="4">
        <f>AD18</f>
        <v>0</v>
      </c>
      <c r="T18" s="4">
        <f> IF(AA18="" ,"",IF(AD18=AA18, "PAYG", IF(AD18=AB18,"1Y RI","3Y RI")))</f>
        <v>0</v>
      </c>
      <c r="U18" s="4">
        <f>IF(Q18="YES", IF(K18="YES", VLOOKUP(V18 &amp; L18 &amp; K18,'azure-vm-prices-base'!G$2:H$124, 2, 0), VLOOKUP(V18 &amp; L18 &amp; "*",'azure-vm-prices-base'!G$2:H$124, 2, 0)), "")</f>
        <v>0</v>
      </c>
      <c r="V18" s="4">
        <f>IF(Q18="YES", IF(O18="NO" , IF(K18="YES", _xlfn.MINIFS('azure-vm-prices-base'!I$2:I$123, 'azure-vm-prices-base'!A$2:A$123,"&gt;="&amp;F18*(100-$B$2)/100, 'azure-vm-prices-base'!B$2:B$123,"&gt;="&amp;G18*(100-$B$2)/100, 'azure-vm-prices-base'!D$2:D$123,K18, 'azure-vm-prices-base'!E$2:E$123,L18), _xlfn.MINIFS('azure-vm-prices-base'!I$2:I$123, 'azure-vm-prices-base'!A$2:A$123,"&gt;="&amp;F18*(100-$B$2)/100, 'azure-vm-prices-base'!B$2:B$123,"&gt;="&amp;G18*(100-$B$2)/100, 'azure-vm-prices-base'!E$2:E$123,L18)), IF(K18="YES", _xlfn.MINIFS('azure-vm-prices-base'!C$2:C$123, 'azure-vm-prices-base'!A$2:A$123,"&gt;="&amp;F18*(100-$B$2)/100, 'azure-vm-prices-base'!B$2:B$123,"&gt;="&amp;G18*(100-$B$2)/100, 'azure-vm-prices-base'!D$2:D$123,K18, 'azure-vm-prices-base'!E$2:E$123,L18), _xlfn.MINIFS('azure-vm-prices-base'!C$2:C$123, 'azure-vm-prices-base'!A$2:A$123,"&gt;="&amp;F18*(100-$B$2)/100, 'azure-vm-prices-base'!B$2:B$123,"&gt;="&amp;G18*(100-$B$2)/100, 'azure-vm-prices-base'!E$2:E$123,L18))), "")</f>
        <v>0</v>
      </c>
      <c r="W18" s="4">
        <f>IF(Q18="YES", IF(K18="YES", VLOOKUP(X18 &amp; L18 &amp; K18,'azure-vm-prices-1Y'!G$2:H$124  , 2, 0), VLOOKUP(X18 &amp; L18 &amp; "*",'azure-vm-prices-1Y'!G$2:H$124, 2, 0)),   "")</f>
        <v>0</v>
      </c>
      <c r="X18" s="4">
        <f>IF(Q18="YES", IF(O18="NO" , IF(K18="YES", _xlfn.MINIFS('azure-vm-prices-1Y'!I$2:I$123,   'azure-vm-prices-1Y'!A$2:A$123,"&gt;="&amp;F18*(100-$B$2)/100,   'azure-vm-prices-1Y'!B$2:B$123,"&gt;="&amp;G18*(100-$B$2)/100,   'azure-vm-prices-1Y'!D$2:D$123,K18,   'azure-vm-prices-1Y'!E$2:E$123,L18),   _xlfn.MINIFS('azure-vm-prices-1Y'!I$2:I$123,   'azure-vm-prices-1Y'!A$2:A$123,"&gt;="&amp;F18*(100-$B$2)/100,   'azure-vm-prices-1Y'!B$2:B$123,"&gt;="&amp;G18*(100-$B$2)/100,   'azure-vm-prices-1Y'!E$2:E$123,L18)),   IF(K18="YES", _xlfn.MINIFS('azure-vm-prices-1Y'!C$2:C$123,   'azure-vm-prices-1Y'!A$2:A$123,"&gt;="&amp;F18*(100-$B$2)/100,   'azure-vm-prices-1Y'!B$2:B$123,"&gt;="&amp;G18*(100-$B$2)/100,   'azure-vm-prices-1Y'!D$2:D$123,K18,   'azure-vm-prices-1Y'!E$2:E$123,L18),   _xlfn.MINIFS('azure-vm-prices-1Y'!C$2:C$123,   'azure-vm-prices-1Y'!A$2:A$123,"&gt;="&amp;F18*(100-$B$2)/100,   'azure-vm-prices-1Y'!B$2:B$123,"&gt;="&amp;G18*(100-$B$2)/100,   'azure-vm-prices-1Y'!E$2:E$123,L18))),   "")</f>
        <v>0</v>
      </c>
      <c r="Y18" s="4">
        <f>IF(Q18="YES", IF(K18="YES", VLOOKUP(Z18 &amp; L18 &amp; K18,'azure-vm-prices-3Y'!G$2:H$124  , 2, 0), VLOOKUP(Z18 &amp; L18 &amp; "*",'azure-vm-prices-3Y'!G$2:H$124, 2, 0)),   "")</f>
        <v>0</v>
      </c>
      <c r="Z18" s="4">
        <f>IF(Q18="YES", IF(O18="NO" , IF(K18="YES", _xlfn.MINIFS('azure-vm-prices-3Y'!I$2:I$123,   'azure-vm-prices-3Y'!A$2:A$123,"&gt;="&amp;F18*(100-$B$2)/100,   'azure-vm-prices-3Y'!B$2:B$123,"&gt;="&amp;G18*(100-$B$2)/100,   'azure-vm-prices-3Y'!D$2:D$123,K18,   'azure-vm-prices-3Y'!E$2:E$123,L18),   _xlfn.MINIFS('azure-vm-prices-3Y'!I$2:I$123,   'azure-vm-prices-3Y'!A$2:A$123,"&gt;="&amp;F18*(100-$B$2)/100,   'azure-vm-prices-3Y'!B$2:B$123,"&gt;="&amp;G18*(100-$B$2)/100,   'azure-vm-prices-3Y'!E$2:E$123,L18)),   IF(K18="YES", _xlfn.MINIFS('azure-vm-prices-3Y'!C$2:C$123,   'azure-vm-prices-3Y'!A$2:A$123,"&gt;="&amp;F18*(100-$B$2)/100,   'azure-vm-prices-3Y'!B$2:B$123,"&gt;="&amp;G18*(100-$B$2)/100,   'azure-vm-prices-3Y'!D$2:D$123,K18,   'azure-vm-prices-3Y'!E$2:E$123,L18),   _xlfn.MINIFS('azure-vm-prices-3Y'!C$2:C$123,   'azure-vm-prices-3Y'!A$2:A$123,"&gt;="&amp;F18*(100-$B$2)/100,   'azure-vm-prices-3Y'!B$2:B$123,"&gt;="&amp;G18*(100-$B$2)/100,   'azure-vm-prices-3Y'!E$2:E$123,L18))),   "")</f>
        <v>0</v>
      </c>
      <c r="AA18" s="4">
        <f>IF(Q18="YES",N18*V18*12,"")</f>
        <v>0</v>
      </c>
      <c r="AB18" s="4">
        <f>IF(Q18="YES",X18*8760,"")</f>
        <v>0</v>
      </c>
      <c r="AC18" s="4">
        <f>IF(Q18="YES",Z18*8760,"")</f>
        <v>0</v>
      </c>
      <c r="AD18" s="4">
        <f>IF(Q18="YES",IF(P18="YES", MIN(AA18:AC18), AA18),"")</f>
        <v>0</v>
      </c>
      <c r="AE18" s="4">
        <f>IF(AND(I18="STANDARD",Q18="YES",H18&lt;'azure-standard-disk-prices'!B2, H18&gt;0),1+IF(M18="YES",1),"")</f>
        <v>0</v>
      </c>
      <c r="AF18" s="4">
        <f>IF(AND(I18="STANDARD",Q18="YES",H18&gt;'azure-standard-disk-prices'!B2,H18&lt;'azure-standard-disk-prices'!B3),1+IF(M18="YES",1),"")</f>
        <v>0</v>
      </c>
      <c r="AG18" s="4">
        <f>IF(AND(I18="STANDARD",Q18="YES",H18&gt;'azure-standard-disk-prices'!B3,H18&lt;'azure-standard-disk-prices'!B4),1+IF(M18="YES",1),"")</f>
        <v>0</v>
      </c>
      <c r="AH18" s="4">
        <f>IF(AND(I18="STANDARD",Q18="YES",H18&gt;'azure-standard-disk-prices'!B4,H18&lt;'azure-standard-disk-prices'!B5),1+IF(M18="YES",1),"")</f>
        <v>0</v>
      </c>
      <c r="AI18" s="4">
        <f>IF(AND(I18="STANDARD",Q18="YES",H18&gt;'azure-standard-disk-prices'!B5,H18&lt;'azure-standard-disk-prices'!B6),1+IF(M18="YES",1),"")</f>
        <v>0</v>
      </c>
      <c r="AJ18" s="4">
        <f>IF(AND(I18="STANDARD",Q18="YES",H18&gt;'azure-standard-disk-prices'!B6,H18&lt;'azure-standard-disk-prices'!B7),1+IF(M18="YES",1),"")</f>
        <v>0</v>
      </c>
      <c r="AK18" s="4">
        <f>IF(AND(I18="STANDARD",Q18="YES",H18&gt;'azure-standard-disk-prices'!B7,H18&lt;'azure-standard-disk-prices'!B8),1+IF(M18="YES",1),"")</f>
        <v>0</v>
      </c>
      <c r="AL18" s="4">
        <f>IF(AND(I18="STANDARD",Q18="YES",H18&gt;'azure-standard-disk-prices'!B8,H18&lt;'azure-standard-disk-prices'!B9),1+IF(M18="YES",1),"")</f>
        <v>0</v>
      </c>
      <c r="AM18" s="4">
        <f>IF(AND(I17="PREMIUM",Q17="YES",H17&lt;'azure-premium-disk-prices'!B2,H17&gt;0),1+IF(M17="YES",1),"")</f>
        <v>0</v>
      </c>
      <c r="AN18" s="4">
        <f>IF(AND(I17="PREMIUM",Q17="YES",H17&gt;'azure-premium-disk-prices'!B2,H17&lt;'azure-premium-disk-prices'!B3),1+IF(M17="YES",1),"")</f>
        <v>0</v>
      </c>
      <c r="AO18" s="4">
        <f>IF(AND(I17="PREMIUM",Q17="YES",H17&gt;'azure-premium-disk-prices'!B3,H17&lt;'azure-premium-disk-prices'!B4),1+IF(M17="YES",1),"")</f>
        <v>0</v>
      </c>
      <c r="AP18" s="4">
        <f>IF(AND(I17="PREMIUM",Q17="YES",H17&gt;'azure-premium-disk-prices'!B4,H17&lt;'azure-premium-disk-prices'!B5),1+IF(M17="YES",1),"")</f>
        <v>0</v>
      </c>
      <c r="AQ18" s="4">
        <f>IF(AND(I17="PREMIUM",Q17="YES",H17&gt;'azure-premium-disk-prices'!B5,H17&lt;'azure-premium-disk-prices'!B6),1+IF(M17="YES",1),"")</f>
        <v>0</v>
      </c>
      <c r="AR18" s="4">
        <f>IF(AND(I17="PREMIUM",Q17="YES",H17&gt;'azure-premium-disk-prices'!B6,H17&lt;'azure-premium-disk-prices'!B7),1+IF(M17="YES",1),"")</f>
        <v>0</v>
      </c>
      <c r="AS18" s="4">
        <f>IF(AND(I17="PREMIUM",Q17="YES",H17&gt;'azure-premium-disk-prices'!B7,H17&lt;'azure-premium-disk-prices'!B8),1+IF(M17="YES",1),"")</f>
        <v>0</v>
      </c>
      <c r="AT18" s="4">
        <f>IF(AND(I17="PREMIUM",Q17="YES",H17&gt;'azure-premium-disk-prices'!B8,H17&lt;'azure-premium-disk-prices'!B9),1+IF(M17="YES",1),"")</f>
        <v>0</v>
      </c>
      <c r="AU18" s="4">
        <f>IF(AND(M18="YES", Q18="YES"),1,"")</f>
        <v>0</v>
      </c>
      <c r="AV18" s="4">
        <f>IF(AND(J18="STANDARD", Q18="YES"), IF(M18="YES",2,1) ,"")</f>
        <v>0</v>
      </c>
      <c r="AW18" s="4">
        <f>IF( AND(J18="PREMIUM",  Q18="YES"), IF(M18="YES",2,1) ,"")</f>
        <v>0</v>
      </c>
    </row>
    <row r="19" spans="1:49">
      <c r="A19" s="2" t="s">
        <v>57</v>
      </c>
      <c r="B19" s="4">
        <f>SUM(AL1:AL1001)</f>
        <v>0</v>
      </c>
      <c r="C19" s="4">
        <f>B19*'azure-standard-disk-prices'!C9</f>
        <v>0</v>
      </c>
      <c r="E19" s="3"/>
      <c r="F19" s="3"/>
      <c r="G19" s="3"/>
      <c r="H19" s="3"/>
      <c r="I19" s="3" t="s">
        <v>9</v>
      </c>
      <c r="J19" s="3" t="s">
        <v>9</v>
      </c>
      <c r="K19" s="3" t="s">
        <v>5</v>
      </c>
      <c r="L19" s="3" t="s">
        <v>5</v>
      </c>
      <c r="M19" s="3" t="s">
        <v>5</v>
      </c>
      <c r="N19" s="3">
        <v>730</v>
      </c>
      <c r="O19" s="3" t="s">
        <v>5</v>
      </c>
      <c r="P19" s="3" t="s">
        <v>14</v>
      </c>
      <c r="Q19" s="4">
        <f>IF(AND(E19&lt;&gt;"", F19&lt;&gt;"", G19&lt;&gt;"", H19&lt;&gt;"", I19&lt;&gt;"", J19&lt;&gt;"", K19&lt;&gt;"", L19&lt;&gt;"", M19&lt;&gt;"", N19&lt;&gt;"", O19&lt;&gt;""),"YES","NO")</f>
        <v>0</v>
      </c>
      <c r="R19" s="4">
        <f>IF(AD19=AA19, U19, IF(AD19=AB19,W19,Y19))</f>
        <v>0</v>
      </c>
      <c r="S19" s="4">
        <f>AD19</f>
        <v>0</v>
      </c>
      <c r="T19" s="4">
        <f> IF(AA19="" ,"",IF(AD19=AA19, "PAYG", IF(AD19=AB19,"1Y RI","3Y RI")))</f>
        <v>0</v>
      </c>
      <c r="U19" s="4">
        <f>IF(Q19="YES", IF(K19="YES", VLOOKUP(V19 &amp; L19 &amp; K19,'azure-vm-prices-base'!G$2:H$124, 2, 0), VLOOKUP(V19 &amp; L19 &amp; "*",'azure-vm-prices-base'!G$2:H$124, 2, 0)), "")</f>
        <v>0</v>
      </c>
      <c r="V19" s="4">
        <f>IF(Q19="YES", IF(O19="NO" , IF(K19="YES", _xlfn.MINIFS('azure-vm-prices-base'!I$2:I$123, 'azure-vm-prices-base'!A$2:A$123,"&gt;="&amp;F19*(100-$B$2)/100, 'azure-vm-prices-base'!B$2:B$123,"&gt;="&amp;G19*(100-$B$2)/100, 'azure-vm-prices-base'!D$2:D$123,K19, 'azure-vm-prices-base'!E$2:E$123,L19), _xlfn.MINIFS('azure-vm-prices-base'!I$2:I$123, 'azure-vm-prices-base'!A$2:A$123,"&gt;="&amp;F19*(100-$B$2)/100, 'azure-vm-prices-base'!B$2:B$123,"&gt;="&amp;G19*(100-$B$2)/100, 'azure-vm-prices-base'!E$2:E$123,L19)), IF(K19="YES", _xlfn.MINIFS('azure-vm-prices-base'!C$2:C$123, 'azure-vm-prices-base'!A$2:A$123,"&gt;="&amp;F19*(100-$B$2)/100, 'azure-vm-prices-base'!B$2:B$123,"&gt;="&amp;G19*(100-$B$2)/100, 'azure-vm-prices-base'!D$2:D$123,K19, 'azure-vm-prices-base'!E$2:E$123,L19), _xlfn.MINIFS('azure-vm-prices-base'!C$2:C$123, 'azure-vm-prices-base'!A$2:A$123,"&gt;="&amp;F19*(100-$B$2)/100, 'azure-vm-prices-base'!B$2:B$123,"&gt;="&amp;G19*(100-$B$2)/100, 'azure-vm-prices-base'!E$2:E$123,L19))), "")</f>
        <v>0</v>
      </c>
      <c r="W19" s="4">
        <f>IF(Q19="YES", IF(K19="YES", VLOOKUP(X19 &amp; L19 &amp; K19,'azure-vm-prices-1Y'!G$2:H$124  , 2, 0), VLOOKUP(X19 &amp; L19 &amp; "*",'azure-vm-prices-1Y'!G$2:H$124, 2, 0)),   "")</f>
        <v>0</v>
      </c>
      <c r="X19" s="4">
        <f>IF(Q19="YES", IF(O19="NO" , IF(K19="YES", _xlfn.MINIFS('azure-vm-prices-1Y'!I$2:I$123,   'azure-vm-prices-1Y'!A$2:A$123,"&gt;="&amp;F19*(100-$B$2)/100,   'azure-vm-prices-1Y'!B$2:B$123,"&gt;="&amp;G19*(100-$B$2)/100,   'azure-vm-prices-1Y'!D$2:D$123,K19,   'azure-vm-prices-1Y'!E$2:E$123,L19),   _xlfn.MINIFS('azure-vm-prices-1Y'!I$2:I$123,   'azure-vm-prices-1Y'!A$2:A$123,"&gt;="&amp;F19*(100-$B$2)/100,   'azure-vm-prices-1Y'!B$2:B$123,"&gt;="&amp;G19*(100-$B$2)/100,   'azure-vm-prices-1Y'!E$2:E$123,L19)),   IF(K19="YES", _xlfn.MINIFS('azure-vm-prices-1Y'!C$2:C$123,   'azure-vm-prices-1Y'!A$2:A$123,"&gt;="&amp;F19*(100-$B$2)/100,   'azure-vm-prices-1Y'!B$2:B$123,"&gt;="&amp;G19*(100-$B$2)/100,   'azure-vm-prices-1Y'!D$2:D$123,K19,   'azure-vm-prices-1Y'!E$2:E$123,L19),   _xlfn.MINIFS('azure-vm-prices-1Y'!C$2:C$123,   'azure-vm-prices-1Y'!A$2:A$123,"&gt;="&amp;F19*(100-$B$2)/100,   'azure-vm-prices-1Y'!B$2:B$123,"&gt;="&amp;G19*(100-$B$2)/100,   'azure-vm-prices-1Y'!E$2:E$123,L19))),   "")</f>
        <v>0</v>
      </c>
      <c r="Y19" s="4">
        <f>IF(Q19="YES", IF(K19="YES", VLOOKUP(Z19 &amp; L19 &amp; K19,'azure-vm-prices-3Y'!G$2:H$124  , 2, 0), VLOOKUP(Z19 &amp; L19 &amp; "*",'azure-vm-prices-3Y'!G$2:H$124, 2, 0)),   "")</f>
        <v>0</v>
      </c>
      <c r="Z19" s="4">
        <f>IF(Q19="YES", IF(O19="NO" , IF(K19="YES", _xlfn.MINIFS('azure-vm-prices-3Y'!I$2:I$123,   'azure-vm-prices-3Y'!A$2:A$123,"&gt;="&amp;F19*(100-$B$2)/100,   'azure-vm-prices-3Y'!B$2:B$123,"&gt;="&amp;G19*(100-$B$2)/100,   'azure-vm-prices-3Y'!D$2:D$123,K19,   'azure-vm-prices-3Y'!E$2:E$123,L19),   _xlfn.MINIFS('azure-vm-prices-3Y'!I$2:I$123,   'azure-vm-prices-3Y'!A$2:A$123,"&gt;="&amp;F19*(100-$B$2)/100,   'azure-vm-prices-3Y'!B$2:B$123,"&gt;="&amp;G19*(100-$B$2)/100,   'azure-vm-prices-3Y'!E$2:E$123,L19)),   IF(K19="YES", _xlfn.MINIFS('azure-vm-prices-3Y'!C$2:C$123,   'azure-vm-prices-3Y'!A$2:A$123,"&gt;="&amp;F19*(100-$B$2)/100,   'azure-vm-prices-3Y'!B$2:B$123,"&gt;="&amp;G19*(100-$B$2)/100,   'azure-vm-prices-3Y'!D$2:D$123,K19,   'azure-vm-prices-3Y'!E$2:E$123,L19),   _xlfn.MINIFS('azure-vm-prices-3Y'!C$2:C$123,   'azure-vm-prices-3Y'!A$2:A$123,"&gt;="&amp;F19*(100-$B$2)/100,   'azure-vm-prices-3Y'!B$2:B$123,"&gt;="&amp;G19*(100-$B$2)/100,   'azure-vm-prices-3Y'!E$2:E$123,L19))),   "")</f>
        <v>0</v>
      </c>
      <c r="AA19" s="4">
        <f>IF(Q19="YES",N19*V19*12,"")</f>
        <v>0</v>
      </c>
      <c r="AB19" s="4">
        <f>IF(Q19="YES",X19*8760,"")</f>
        <v>0</v>
      </c>
      <c r="AC19" s="4">
        <f>IF(Q19="YES",Z19*8760,"")</f>
        <v>0</v>
      </c>
      <c r="AD19" s="4">
        <f>IF(Q19="YES",IF(P19="YES", MIN(AA19:AC19), AA19),"")</f>
        <v>0</v>
      </c>
      <c r="AE19" s="4">
        <f>IF(AND(I19="STANDARD",Q19="YES",H19&lt;'azure-standard-disk-prices'!B2, H19&gt;0),1+IF(M19="YES",1),"")</f>
        <v>0</v>
      </c>
      <c r="AF19" s="4">
        <f>IF(AND(I19="STANDARD",Q19="YES",H19&gt;'azure-standard-disk-prices'!B2,H19&lt;'azure-standard-disk-prices'!B3),1+IF(M19="YES",1),"")</f>
        <v>0</v>
      </c>
      <c r="AG19" s="4">
        <f>IF(AND(I19="STANDARD",Q19="YES",H19&gt;'azure-standard-disk-prices'!B3,H19&lt;'azure-standard-disk-prices'!B4),1+IF(M19="YES",1),"")</f>
        <v>0</v>
      </c>
      <c r="AH19" s="4">
        <f>IF(AND(I19="STANDARD",Q19="YES",H19&gt;'azure-standard-disk-prices'!B4,H19&lt;'azure-standard-disk-prices'!B5),1+IF(M19="YES",1),"")</f>
        <v>0</v>
      </c>
      <c r="AI19" s="4">
        <f>IF(AND(I19="STANDARD",Q19="YES",H19&gt;'azure-standard-disk-prices'!B5,H19&lt;'azure-standard-disk-prices'!B6),1+IF(M19="YES",1),"")</f>
        <v>0</v>
      </c>
      <c r="AJ19" s="4">
        <f>IF(AND(I19="STANDARD",Q19="YES",H19&gt;'azure-standard-disk-prices'!B6,H19&lt;'azure-standard-disk-prices'!B7),1+IF(M19="YES",1),"")</f>
        <v>0</v>
      </c>
      <c r="AK19" s="4">
        <f>IF(AND(I19="STANDARD",Q19="YES",H19&gt;'azure-standard-disk-prices'!B7,H19&lt;'azure-standard-disk-prices'!B8),1+IF(M19="YES",1),"")</f>
        <v>0</v>
      </c>
      <c r="AL19" s="4">
        <f>IF(AND(I19="STANDARD",Q19="YES",H19&gt;'azure-standard-disk-prices'!B8,H19&lt;'azure-standard-disk-prices'!B9),1+IF(M19="YES",1),"")</f>
        <v>0</v>
      </c>
      <c r="AM19" s="4">
        <f>IF(AND(I18="PREMIUM",Q18="YES",H18&lt;'azure-premium-disk-prices'!B2,H18&gt;0),1+IF(M18="YES",1),"")</f>
        <v>0</v>
      </c>
      <c r="AN19" s="4">
        <f>IF(AND(I18="PREMIUM",Q18="YES",H18&gt;'azure-premium-disk-prices'!B2,H18&lt;'azure-premium-disk-prices'!B3),1+IF(M18="YES",1),"")</f>
        <v>0</v>
      </c>
      <c r="AO19" s="4">
        <f>IF(AND(I18="PREMIUM",Q18="YES",H18&gt;'azure-premium-disk-prices'!B3,H18&lt;'azure-premium-disk-prices'!B4),1+IF(M18="YES",1),"")</f>
        <v>0</v>
      </c>
      <c r="AP19" s="4">
        <f>IF(AND(I18="PREMIUM",Q18="YES",H18&gt;'azure-premium-disk-prices'!B4,H18&lt;'azure-premium-disk-prices'!B5),1+IF(M18="YES",1),"")</f>
        <v>0</v>
      </c>
      <c r="AQ19" s="4">
        <f>IF(AND(I18="PREMIUM",Q18="YES",H18&gt;'azure-premium-disk-prices'!B5,H18&lt;'azure-premium-disk-prices'!B6),1+IF(M18="YES",1),"")</f>
        <v>0</v>
      </c>
      <c r="AR19" s="4">
        <f>IF(AND(I18="PREMIUM",Q18="YES",H18&gt;'azure-premium-disk-prices'!B6,H18&lt;'azure-premium-disk-prices'!B7),1+IF(M18="YES",1),"")</f>
        <v>0</v>
      </c>
      <c r="AS19" s="4">
        <f>IF(AND(I18="PREMIUM",Q18="YES",H18&gt;'azure-premium-disk-prices'!B7,H18&lt;'azure-premium-disk-prices'!B8),1+IF(M18="YES",1),"")</f>
        <v>0</v>
      </c>
      <c r="AT19" s="4">
        <f>IF(AND(I18="PREMIUM",Q18="YES",H18&gt;'azure-premium-disk-prices'!B8,H18&lt;'azure-premium-disk-prices'!B9),1+IF(M18="YES",1),"")</f>
        <v>0</v>
      </c>
      <c r="AU19" s="4">
        <f>IF(AND(M19="YES", Q19="YES"),1,"")</f>
        <v>0</v>
      </c>
      <c r="AV19" s="4">
        <f>IF(AND(J19="STANDARD", Q19="YES"), IF(M19="YES",2,1) ,"")</f>
        <v>0</v>
      </c>
      <c r="AW19" s="4">
        <f>IF( AND(J19="PREMIUM",  Q19="YES"), IF(M19="YES",2,1) ,"")</f>
        <v>0</v>
      </c>
    </row>
    <row r="20" spans="1:49">
      <c r="A20" s="2" t="s">
        <v>58</v>
      </c>
      <c r="B20" s="4">
        <f>SUM(AM1:AM1001)</f>
        <v>0</v>
      </c>
      <c r="C20" s="4">
        <f>B20*'azure-premium-disk-prices'!C2</f>
        <v>0</v>
      </c>
      <c r="E20" s="3"/>
      <c r="F20" s="3"/>
      <c r="G20" s="3"/>
      <c r="H20" s="3"/>
      <c r="I20" s="3" t="s">
        <v>9</v>
      </c>
      <c r="J20" s="3" t="s">
        <v>9</v>
      </c>
      <c r="K20" s="3" t="s">
        <v>5</v>
      </c>
      <c r="L20" s="3" t="s">
        <v>5</v>
      </c>
      <c r="M20" s="3" t="s">
        <v>5</v>
      </c>
      <c r="N20" s="3">
        <v>730</v>
      </c>
      <c r="O20" s="3" t="s">
        <v>5</v>
      </c>
      <c r="P20" s="3" t="s">
        <v>14</v>
      </c>
      <c r="Q20" s="4">
        <f>IF(AND(E20&lt;&gt;"", F20&lt;&gt;"", G20&lt;&gt;"", H20&lt;&gt;"", I20&lt;&gt;"", J20&lt;&gt;"", K20&lt;&gt;"", L20&lt;&gt;"", M20&lt;&gt;"", N20&lt;&gt;"", O20&lt;&gt;""),"YES","NO")</f>
        <v>0</v>
      </c>
      <c r="R20" s="4">
        <f>IF(AD20=AA20, U20, IF(AD20=AB20,W20,Y20))</f>
        <v>0</v>
      </c>
      <c r="S20" s="4">
        <f>AD20</f>
        <v>0</v>
      </c>
      <c r="T20" s="4">
        <f> IF(AA20="" ,"",IF(AD20=AA20, "PAYG", IF(AD20=AB20,"1Y RI","3Y RI")))</f>
        <v>0</v>
      </c>
      <c r="U20" s="4">
        <f>IF(Q20="YES", IF(K20="YES", VLOOKUP(V20 &amp; L20 &amp; K20,'azure-vm-prices-base'!G$2:H$124, 2, 0), VLOOKUP(V20 &amp; L20 &amp; "*",'azure-vm-prices-base'!G$2:H$124, 2, 0)), "")</f>
        <v>0</v>
      </c>
      <c r="V20" s="4">
        <f>IF(Q20="YES", IF(O20="NO" , IF(K20="YES", _xlfn.MINIFS('azure-vm-prices-base'!I$2:I$123, 'azure-vm-prices-base'!A$2:A$123,"&gt;="&amp;F20*(100-$B$2)/100, 'azure-vm-prices-base'!B$2:B$123,"&gt;="&amp;G20*(100-$B$2)/100, 'azure-vm-prices-base'!D$2:D$123,K20, 'azure-vm-prices-base'!E$2:E$123,L20), _xlfn.MINIFS('azure-vm-prices-base'!I$2:I$123, 'azure-vm-prices-base'!A$2:A$123,"&gt;="&amp;F20*(100-$B$2)/100, 'azure-vm-prices-base'!B$2:B$123,"&gt;="&amp;G20*(100-$B$2)/100, 'azure-vm-prices-base'!E$2:E$123,L20)), IF(K20="YES", _xlfn.MINIFS('azure-vm-prices-base'!C$2:C$123, 'azure-vm-prices-base'!A$2:A$123,"&gt;="&amp;F20*(100-$B$2)/100, 'azure-vm-prices-base'!B$2:B$123,"&gt;="&amp;G20*(100-$B$2)/100, 'azure-vm-prices-base'!D$2:D$123,K20, 'azure-vm-prices-base'!E$2:E$123,L20), _xlfn.MINIFS('azure-vm-prices-base'!C$2:C$123, 'azure-vm-prices-base'!A$2:A$123,"&gt;="&amp;F20*(100-$B$2)/100, 'azure-vm-prices-base'!B$2:B$123,"&gt;="&amp;G20*(100-$B$2)/100, 'azure-vm-prices-base'!E$2:E$123,L20))), "")</f>
        <v>0</v>
      </c>
      <c r="W20" s="4">
        <f>IF(Q20="YES", IF(K20="YES", VLOOKUP(X20 &amp; L20 &amp; K20,'azure-vm-prices-1Y'!G$2:H$124  , 2, 0), VLOOKUP(X20 &amp; L20 &amp; "*",'azure-vm-prices-1Y'!G$2:H$124, 2, 0)),   "")</f>
        <v>0</v>
      </c>
      <c r="X20" s="4">
        <f>IF(Q20="YES", IF(O20="NO" , IF(K20="YES", _xlfn.MINIFS('azure-vm-prices-1Y'!I$2:I$123,   'azure-vm-prices-1Y'!A$2:A$123,"&gt;="&amp;F20*(100-$B$2)/100,   'azure-vm-prices-1Y'!B$2:B$123,"&gt;="&amp;G20*(100-$B$2)/100,   'azure-vm-prices-1Y'!D$2:D$123,K20,   'azure-vm-prices-1Y'!E$2:E$123,L20),   _xlfn.MINIFS('azure-vm-prices-1Y'!I$2:I$123,   'azure-vm-prices-1Y'!A$2:A$123,"&gt;="&amp;F20*(100-$B$2)/100,   'azure-vm-prices-1Y'!B$2:B$123,"&gt;="&amp;G20*(100-$B$2)/100,   'azure-vm-prices-1Y'!E$2:E$123,L20)),   IF(K20="YES", _xlfn.MINIFS('azure-vm-prices-1Y'!C$2:C$123,   'azure-vm-prices-1Y'!A$2:A$123,"&gt;="&amp;F20*(100-$B$2)/100,   'azure-vm-prices-1Y'!B$2:B$123,"&gt;="&amp;G20*(100-$B$2)/100,   'azure-vm-prices-1Y'!D$2:D$123,K20,   'azure-vm-prices-1Y'!E$2:E$123,L20),   _xlfn.MINIFS('azure-vm-prices-1Y'!C$2:C$123,   'azure-vm-prices-1Y'!A$2:A$123,"&gt;="&amp;F20*(100-$B$2)/100,   'azure-vm-prices-1Y'!B$2:B$123,"&gt;="&amp;G20*(100-$B$2)/100,   'azure-vm-prices-1Y'!E$2:E$123,L20))),   "")</f>
        <v>0</v>
      </c>
      <c r="Y20" s="4">
        <f>IF(Q20="YES", IF(K20="YES", VLOOKUP(Z20 &amp; L20 &amp; K20,'azure-vm-prices-3Y'!G$2:H$124  , 2, 0), VLOOKUP(Z20 &amp; L20 &amp; "*",'azure-vm-prices-3Y'!G$2:H$124, 2, 0)),   "")</f>
        <v>0</v>
      </c>
      <c r="Z20" s="4">
        <f>IF(Q20="YES", IF(O20="NO" , IF(K20="YES", _xlfn.MINIFS('azure-vm-prices-3Y'!I$2:I$123,   'azure-vm-prices-3Y'!A$2:A$123,"&gt;="&amp;F20*(100-$B$2)/100,   'azure-vm-prices-3Y'!B$2:B$123,"&gt;="&amp;G20*(100-$B$2)/100,   'azure-vm-prices-3Y'!D$2:D$123,K20,   'azure-vm-prices-3Y'!E$2:E$123,L20),   _xlfn.MINIFS('azure-vm-prices-3Y'!I$2:I$123,   'azure-vm-prices-3Y'!A$2:A$123,"&gt;="&amp;F20*(100-$B$2)/100,   'azure-vm-prices-3Y'!B$2:B$123,"&gt;="&amp;G20*(100-$B$2)/100,   'azure-vm-prices-3Y'!E$2:E$123,L20)),   IF(K20="YES", _xlfn.MINIFS('azure-vm-prices-3Y'!C$2:C$123,   'azure-vm-prices-3Y'!A$2:A$123,"&gt;="&amp;F20*(100-$B$2)/100,   'azure-vm-prices-3Y'!B$2:B$123,"&gt;="&amp;G20*(100-$B$2)/100,   'azure-vm-prices-3Y'!D$2:D$123,K20,   'azure-vm-prices-3Y'!E$2:E$123,L20),   _xlfn.MINIFS('azure-vm-prices-3Y'!C$2:C$123,   'azure-vm-prices-3Y'!A$2:A$123,"&gt;="&amp;F20*(100-$B$2)/100,   'azure-vm-prices-3Y'!B$2:B$123,"&gt;="&amp;G20*(100-$B$2)/100,   'azure-vm-prices-3Y'!E$2:E$123,L20))),   "")</f>
        <v>0</v>
      </c>
      <c r="AA20" s="4">
        <f>IF(Q20="YES",N20*V20*12,"")</f>
        <v>0</v>
      </c>
      <c r="AB20" s="4">
        <f>IF(Q20="YES",X20*8760,"")</f>
        <v>0</v>
      </c>
      <c r="AC20" s="4">
        <f>IF(Q20="YES",Z20*8760,"")</f>
        <v>0</v>
      </c>
      <c r="AD20" s="4">
        <f>IF(Q20="YES",IF(P20="YES", MIN(AA20:AC20), AA20),"")</f>
        <v>0</v>
      </c>
      <c r="AE20" s="4">
        <f>IF(AND(I20="STANDARD",Q20="YES",H20&lt;'azure-standard-disk-prices'!B2, H20&gt;0),1+IF(M20="YES",1),"")</f>
        <v>0</v>
      </c>
      <c r="AF20" s="4">
        <f>IF(AND(I20="STANDARD",Q20="YES",H20&gt;'azure-standard-disk-prices'!B2,H20&lt;'azure-standard-disk-prices'!B3),1+IF(M20="YES",1),"")</f>
        <v>0</v>
      </c>
      <c r="AG20" s="4">
        <f>IF(AND(I20="STANDARD",Q20="YES",H20&gt;'azure-standard-disk-prices'!B3,H20&lt;'azure-standard-disk-prices'!B4),1+IF(M20="YES",1),"")</f>
        <v>0</v>
      </c>
      <c r="AH20" s="4">
        <f>IF(AND(I20="STANDARD",Q20="YES",H20&gt;'azure-standard-disk-prices'!B4,H20&lt;'azure-standard-disk-prices'!B5),1+IF(M20="YES",1),"")</f>
        <v>0</v>
      </c>
      <c r="AI20" s="4">
        <f>IF(AND(I20="STANDARD",Q20="YES",H20&gt;'azure-standard-disk-prices'!B5,H20&lt;'azure-standard-disk-prices'!B6),1+IF(M20="YES",1),"")</f>
        <v>0</v>
      </c>
      <c r="AJ20" s="4">
        <f>IF(AND(I20="STANDARD",Q20="YES",H20&gt;'azure-standard-disk-prices'!B6,H20&lt;'azure-standard-disk-prices'!B7),1+IF(M20="YES",1),"")</f>
        <v>0</v>
      </c>
      <c r="AK20" s="4">
        <f>IF(AND(I20="STANDARD",Q20="YES",H20&gt;'azure-standard-disk-prices'!B7,H20&lt;'azure-standard-disk-prices'!B8),1+IF(M20="YES",1),"")</f>
        <v>0</v>
      </c>
      <c r="AL20" s="4">
        <f>IF(AND(I20="STANDARD",Q20="YES",H20&gt;'azure-standard-disk-prices'!B8,H20&lt;'azure-standard-disk-prices'!B9),1+IF(M20="YES",1),"")</f>
        <v>0</v>
      </c>
      <c r="AM20" s="4">
        <f>IF(AND(I19="PREMIUM",Q19="YES",H19&lt;'azure-premium-disk-prices'!B2,H19&gt;0),1+IF(M19="YES",1),"")</f>
        <v>0</v>
      </c>
      <c r="AN20" s="4">
        <f>IF(AND(I19="PREMIUM",Q19="YES",H19&gt;'azure-premium-disk-prices'!B2,H19&lt;'azure-premium-disk-prices'!B3),1+IF(M19="YES",1),"")</f>
        <v>0</v>
      </c>
      <c r="AO20" s="4">
        <f>IF(AND(I19="PREMIUM",Q19="YES",H19&gt;'azure-premium-disk-prices'!B3,H19&lt;'azure-premium-disk-prices'!B4),1+IF(M19="YES",1),"")</f>
        <v>0</v>
      </c>
      <c r="AP20" s="4">
        <f>IF(AND(I19="PREMIUM",Q19="YES",H19&gt;'azure-premium-disk-prices'!B4,H19&lt;'azure-premium-disk-prices'!B5),1+IF(M19="YES",1),"")</f>
        <v>0</v>
      </c>
      <c r="AQ20" s="4">
        <f>IF(AND(I19="PREMIUM",Q19="YES",H19&gt;'azure-premium-disk-prices'!B5,H19&lt;'azure-premium-disk-prices'!B6),1+IF(M19="YES",1),"")</f>
        <v>0</v>
      </c>
      <c r="AR20" s="4">
        <f>IF(AND(I19="PREMIUM",Q19="YES",H19&gt;'azure-premium-disk-prices'!B6,H19&lt;'azure-premium-disk-prices'!B7),1+IF(M19="YES",1),"")</f>
        <v>0</v>
      </c>
      <c r="AS20" s="4">
        <f>IF(AND(I19="PREMIUM",Q19="YES",H19&gt;'azure-premium-disk-prices'!B7,H19&lt;'azure-premium-disk-prices'!B8),1+IF(M19="YES",1),"")</f>
        <v>0</v>
      </c>
      <c r="AT20" s="4">
        <f>IF(AND(I19="PREMIUM",Q19="YES",H19&gt;'azure-premium-disk-prices'!B8,H19&lt;'azure-premium-disk-prices'!B9),1+IF(M19="YES",1),"")</f>
        <v>0</v>
      </c>
      <c r="AU20" s="4">
        <f>IF(AND(M20="YES", Q20="YES"),1,"")</f>
        <v>0</v>
      </c>
      <c r="AV20" s="4">
        <f>IF(AND(J20="STANDARD", Q20="YES"), IF(M20="YES",2,1) ,"")</f>
        <v>0</v>
      </c>
      <c r="AW20" s="4">
        <f>IF( AND(J20="PREMIUM",  Q20="YES"), IF(M20="YES",2,1) ,"")</f>
        <v>0</v>
      </c>
    </row>
    <row r="21" spans="1:49">
      <c r="A21" s="2" t="s">
        <v>59</v>
      </c>
      <c r="B21" s="4">
        <f>SUM(AN1:AN1001)</f>
        <v>0</v>
      </c>
      <c r="C21" s="4">
        <f>B21*'azure-premium-disk-prices'!C3</f>
        <v>0</v>
      </c>
      <c r="E21" s="3"/>
      <c r="F21" s="3"/>
      <c r="G21" s="3"/>
      <c r="H21" s="3"/>
      <c r="I21" s="3" t="s">
        <v>9</v>
      </c>
      <c r="J21" s="3" t="s">
        <v>9</v>
      </c>
      <c r="K21" s="3" t="s">
        <v>5</v>
      </c>
      <c r="L21" s="3" t="s">
        <v>5</v>
      </c>
      <c r="M21" s="3" t="s">
        <v>5</v>
      </c>
      <c r="N21" s="3">
        <v>730</v>
      </c>
      <c r="O21" s="3" t="s">
        <v>5</v>
      </c>
      <c r="P21" s="3" t="s">
        <v>14</v>
      </c>
      <c r="Q21" s="4">
        <f>IF(AND(E21&lt;&gt;"", F21&lt;&gt;"", G21&lt;&gt;"", H21&lt;&gt;"", I21&lt;&gt;"", J21&lt;&gt;"", K21&lt;&gt;"", L21&lt;&gt;"", M21&lt;&gt;"", N21&lt;&gt;"", O21&lt;&gt;""),"YES","NO")</f>
        <v>0</v>
      </c>
      <c r="R21" s="4">
        <f>IF(AD21=AA21, U21, IF(AD21=AB21,W21,Y21))</f>
        <v>0</v>
      </c>
      <c r="S21" s="4">
        <f>AD21</f>
        <v>0</v>
      </c>
      <c r="T21" s="4">
        <f> IF(AA21="" ,"",IF(AD21=AA21, "PAYG", IF(AD21=AB21,"1Y RI","3Y RI")))</f>
        <v>0</v>
      </c>
      <c r="U21" s="4">
        <f>IF(Q21="YES", IF(K21="YES", VLOOKUP(V21 &amp; L21 &amp; K21,'azure-vm-prices-base'!G$2:H$124, 2, 0), VLOOKUP(V21 &amp; L21 &amp; "*",'azure-vm-prices-base'!G$2:H$124, 2, 0)), "")</f>
        <v>0</v>
      </c>
      <c r="V21" s="4">
        <f>IF(Q21="YES", IF(O21="NO" , IF(K21="YES", _xlfn.MINIFS('azure-vm-prices-base'!I$2:I$123, 'azure-vm-prices-base'!A$2:A$123,"&gt;="&amp;F21*(100-$B$2)/100, 'azure-vm-prices-base'!B$2:B$123,"&gt;="&amp;G21*(100-$B$2)/100, 'azure-vm-prices-base'!D$2:D$123,K21, 'azure-vm-prices-base'!E$2:E$123,L21), _xlfn.MINIFS('azure-vm-prices-base'!I$2:I$123, 'azure-vm-prices-base'!A$2:A$123,"&gt;="&amp;F21*(100-$B$2)/100, 'azure-vm-prices-base'!B$2:B$123,"&gt;="&amp;G21*(100-$B$2)/100, 'azure-vm-prices-base'!E$2:E$123,L21)), IF(K21="YES", _xlfn.MINIFS('azure-vm-prices-base'!C$2:C$123, 'azure-vm-prices-base'!A$2:A$123,"&gt;="&amp;F21*(100-$B$2)/100, 'azure-vm-prices-base'!B$2:B$123,"&gt;="&amp;G21*(100-$B$2)/100, 'azure-vm-prices-base'!D$2:D$123,K21, 'azure-vm-prices-base'!E$2:E$123,L21), _xlfn.MINIFS('azure-vm-prices-base'!C$2:C$123, 'azure-vm-prices-base'!A$2:A$123,"&gt;="&amp;F21*(100-$B$2)/100, 'azure-vm-prices-base'!B$2:B$123,"&gt;="&amp;G21*(100-$B$2)/100, 'azure-vm-prices-base'!E$2:E$123,L21))), "")</f>
        <v>0</v>
      </c>
      <c r="W21" s="4">
        <f>IF(Q21="YES", IF(K21="YES", VLOOKUP(X21 &amp; L21 &amp; K21,'azure-vm-prices-1Y'!G$2:H$124  , 2, 0), VLOOKUP(X21 &amp; L21 &amp; "*",'azure-vm-prices-1Y'!G$2:H$124, 2, 0)),   "")</f>
        <v>0</v>
      </c>
      <c r="X21" s="4">
        <f>IF(Q21="YES", IF(O21="NO" , IF(K21="YES", _xlfn.MINIFS('azure-vm-prices-1Y'!I$2:I$123,   'azure-vm-prices-1Y'!A$2:A$123,"&gt;="&amp;F21*(100-$B$2)/100,   'azure-vm-prices-1Y'!B$2:B$123,"&gt;="&amp;G21*(100-$B$2)/100,   'azure-vm-prices-1Y'!D$2:D$123,K21,   'azure-vm-prices-1Y'!E$2:E$123,L21),   _xlfn.MINIFS('azure-vm-prices-1Y'!I$2:I$123,   'azure-vm-prices-1Y'!A$2:A$123,"&gt;="&amp;F21*(100-$B$2)/100,   'azure-vm-prices-1Y'!B$2:B$123,"&gt;="&amp;G21*(100-$B$2)/100,   'azure-vm-prices-1Y'!E$2:E$123,L21)),   IF(K21="YES", _xlfn.MINIFS('azure-vm-prices-1Y'!C$2:C$123,   'azure-vm-prices-1Y'!A$2:A$123,"&gt;="&amp;F21*(100-$B$2)/100,   'azure-vm-prices-1Y'!B$2:B$123,"&gt;="&amp;G21*(100-$B$2)/100,   'azure-vm-prices-1Y'!D$2:D$123,K21,   'azure-vm-prices-1Y'!E$2:E$123,L21),   _xlfn.MINIFS('azure-vm-prices-1Y'!C$2:C$123,   'azure-vm-prices-1Y'!A$2:A$123,"&gt;="&amp;F21*(100-$B$2)/100,   'azure-vm-prices-1Y'!B$2:B$123,"&gt;="&amp;G21*(100-$B$2)/100,   'azure-vm-prices-1Y'!E$2:E$123,L21))),   "")</f>
        <v>0</v>
      </c>
      <c r="Y21" s="4">
        <f>IF(Q21="YES", IF(K21="YES", VLOOKUP(Z21 &amp; L21 &amp; K21,'azure-vm-prices-3Y'!G$2:H$124  , 2, 0), VLOOKUP(Z21 &amp; L21 &amp; "*",'azure-vm-prices-3Y'!G$2:H$124, 2, 0)),   "")</f>
        <v>0</v>
      </c>
      <c r="Z21" s="4">
        <f>IF(Q21="YES", IF(O21="NO" , IF(K21="YES", _xlfn.MINIFS('azure-vm-prices-3Y'!I$2:I$123,   'azure-vm-prices-3Y'!A$2:A$123,"&gt;="&amp;F21*(100-$B$2)/100,   'azure-vm-prices-3Y'!B$2:B$123,"&gt;="&amp;G21*(100-$B$2)/100,   'azure-vm-prices-3Y'!D$2:D$123,K21,   'azure-vm-prices-3Y'!E$2:E$123,L21),   _xlfn.MINIFS('azure-vm-prices-3Y'!I$2:I$123,   'azure-vm-prices-3Y'!A$2:A$123,"&gt;="&amp;F21*(100-$B$2)/100,   'azure-vm-prices-3Y'!B$2:B$123,"&gt;="&amp;G21*(100-$B$2)/100,   'azure-vm-prices-3Y'!E$2:E$123,L21)),   IF(K21="YES", _xlfn.MINIFS('azure-vm-prices-3Y'!C$2:C$123,   'azure-vm-prices-3Y'!A$2:A$123,"&gt;="&amp;F21*(100-$B$2)/100,   'azure-vm-prices-3Y'!B$2:B$123,"&gt;="&amp;G21*(100-$B$2)/100,   'azure-vm-prices-3Y'!D$2:D$123,K21,   'azure-vm-prices-3Y'!E$2:E$123,L21),   _xlfn.MINIFS('azure-vm-prices-3Y'!C$2:C$123,   'azure-vm-prices-3Y'!A$2:A$123,"&gt;="&amp;F21*(100-$B$2)/100,   'azure-vm-prices-3Y'!B$2:B$123,"&gt;="&amp;G21*(100-$B$2)/100,   'azure-vm-prices-3Y'!E$2:E$123,L21))),   "")</f>
        <v>0</v>
      </c>
      <c r="AA21" s="4">
        <f>IF(Q21="YES",N21*V21*12,"")</f>
        <v>0</v>
      </c>
      <c r="AB21" s="4">
        <f>IF(Q21="YES",X21*8760,"")</f>
        <v>0</v>
      </c>
      <c r="AC21" s="4">
        <f>IF(Q21="YES",Z21*8760,"")</f>
        <v>0</v>
      </c>
      <c r="AD21" s="4">
        <f>IF(Q21="YES",IF(P21="YES", MIN(AA21:AC21), AA21),"")</f>
        <v>0</v>
      </c>
      <c r="AE21" s="4">
        <f>IF(AND(I21="STANDARD",Q21="YES",H21&lt;'azure-standard-disk-prices'!B2, H21&gt;0),1+IF(M21="YES",1),"")</f>
        <v>0</v>
      </c>
      <c r="AF21" s="4">
        <f>IF(AND(I21="STANDARD",Q21="YES",H21&gt;'azure-standard-disk-prices'!B2,H21&lt;'azure-standard-disk-prices'!B3),1+IF(M21="YES",1),"")</f>
        <v>0</v>
      </c>
      <c r="AG21" s="4">
        <f>IF(AND(I21="STANDARD",Q21="YES",H21&gt;'azure-standard-disk-prices'!B3,H21&lt;'azure-standard-disk-prices'!B4),1+IF(M21="YES",1),"")</f>
        <v>0</v>
      </c>
      <c r="AH21" s="4">
        <f>IF(AND(I21="STANDARD",Q21="YES",H21&gt;'azure-standard-disk-prices'!B4,H21&lt;'azure-standard-disk-prices'!B5),1+IF(M21="YES",1),"")</f>
        <v>0</v>
      </c>
      <c r="AI21" s="4">
        <f>IF(AND(I21="STANDARD",Q21="YES",H21&gt;'azure-standard-disk-prices'!B5,H21&lt;'azure-standard-disk-prices'!B6),1+IF(M21="YES",1),"")</f>
        <v>0</v>
      </c>
      <c r="AJ21" s="4">
        <f>IF(AND(I21="STANDARD",Q21="YES",H21&gt;'azure-standard-disk-prices'!B6,H21&lt;'azure-standard-disk-prices'!B7),1+IF(M21="YES",1),"")</f>
        <v>0</v>
      </c>
      <c r="AK21" s="4">
        <f>IF(AND(I21="STANDARD",Q21="YES",H21&gt;'azure-standard-disk-prices'!B7,H21&lt;'azure-standard-disk-prices'!B8),1+IF(M21="YES",1),"")</f>
        <v>0</v>
      </c>
      <c r="AL21" s="4">
        <f>IF(AND(I21="STANDARD",Q21="YES",H21&gt;'azure-standard-disk-prices'!B8,H21&lt;'azure-standard-disk-prices'!B9),1+IF(M21="YES",1),"")</f>
        <v>0</v>
      </c>
      <c r="AM21" s="4">
        <f>IF(AND(I20="PREMIUM",Q20="YES",H20&lt;'azure-premium-disk-prices'!B2,H20&gt;0),1+IF(M20="YES",1),"")</f>
        <v>0</v>
      </c>
      <c r="AN21" s="4">
        <f>IF(AND(I20="PREMIUM",Q20="YES",H20&gt;'azure-premium-disk-prices'!B2,H20&lt;'azure-premium-disk-prices'!B3),1+IF(M20="YES",1),"")</f>
        <v>0</v>
      </c>
      <c r="AO21" s="4">
        <f>IF(AND(I20="PREMIUM",Q20="YES",H20&gt;'azure-premium-disk-prices'!B3,H20&lt;'azure-premium-disk-prices'!B4),1+IF(M20="YES",1),"")</f>
        <v>0</v>
      </c>
      <c r="AP21" s="4">
        <f>IF(AND(I20="PREMIUM",Q20="YES",H20&gt;'azure-premium-disk-prices'!B4,H20&lt;'azure-premium-disk-prices'!B5),1+IF(M20="YES",1),"")</f>
        <v>0</v>
      </c>
      <c r="AQ21" s="4">
        <f>IF(AND(I20="PREMIUM",Q20="YES",H20&gt;'azure-premium-disk-prices'!B5,H20&lt;'azure-premium-disk-prices'!B6),1+IF(M20="YES",1),"")</f>
        <v>0</v>
      </c>
      <c r="AR21" s="4">
        <f>IF(AND(I20="PREMIUM",Q20="YES",H20&gt;'azure-premium-disk-prices'!B6,H20&lt;'azure-premium-disk-prices'!B7),1+IF(M20="YES",1),"")</f>
        <v>0</v>
      </c>
      <c r="AS21" s="4">
        <f>IF(AND(I20="PREMIUM",Q20="YES",H20&gt;'azure-premium-disk-prices'!B7,H20&lt;'azure-premium-disk-prices'!B8),1+IF(M20="YES",1),"")</f>
        <v>0</v>
      </c>
      <c r="AT21" s="4">
        <f>IF(AND(I20="PREMIUM",Q20="YES",H20&gt;'azure-premium-disk-prices'!B8,H20&lt;'azure-premium-disk-prices'!B9),1+IF(M20="YES",1),"")</f>
        <v>0</v>
      </c>
      <c r="AU21" s="4">
        <f>IF(AND(M21="YES", Q21="YES"),1,"")</f>
        <v>0</v>
      </c>
      <c r="AV21" s="4">
        <f>IF(AND(J21="STANDARD", Q21="YES"), IF(M21="YES",2,1) ,"")</f>
        <v>0</v>
      </c>
      <c r="AW21" s="4">
        <f>IF( AND(J21="PREMIUM",  Q21="YES"), IF(M21="YES",2,1) ,"")</f>
        <v>0</v>
      </c>
    </row>
    <row r="22" spans="1:49">
      <c r="A22" s="2" t="s">
        <v>60</v>
      </c>
      <c r="B22" s="4">
        <f>SUM(AO1:AO1001)</f>
        <v>0</v>
      </c>
      <c r="C22" s="4">
        <f>B22*'azure-premium-disk-prices'!C4</f>
        <v>0</v>
      </c>
      <c r="E22" s="3"/>
      <c r="F22" s="3"/>
      <c r="G22" s="3"/>
      <c r="H22" s="3"/>
      <c r="I22" s="3" t="s">
        <v>9</v>
      </c>
      <c r="J22" s="3" t="s">
        <v>9</v>
      </c>
      <c r="K22" s="3" t="s">
        <v>5</v>
      </c>
      <c r="L22" s="3" t="s">
        <v>5</v>
      </c>
      <c r="M22" s="3" t="s">
        <v>5</v>
      </c>
      <c r="N22" s="3">
        <v>730</v>
      </c>
      <c r="O22" s="3" t="s">
        <v>5</v>
      </c>
      <c r="P22" s="3" t="s">
        <v>14</v>
      </c>
      <c r="Q22" s="4">
        <f>IF(AND(E22&lt;&gt;"", F22&lt;&gt;"", G22&lt;&gt;"", H22&lt;&gt;"", I22&lt;&gt;"", J22&lt;&gt;"", K22&lt;&gt;"", L22&lt;&gt;"", M22&lt;&gt;"", N22&lt;&gt;"", O22&lt;&gt;""),"YES","NO")</f>
        <v>0</v>
      </c>
      <c r="R22" s="4">
        <f>IF(AD22=AA22, U22, IF(AD22=AB22,W22,Y22))</f>
        <v>0</v>
      </c>
      <c r="S22" s="4">
        <f>AD22</f>
        <v>0</v>
      </c>
      <c r="T22" s="4">
        <f> IF(AA22="" ,"",IF(AD22=AA22, "PAYG", IF(AD22=AB22,"1Y RI","3Y RI")))</f>
        <v>0</v>
      </c>
      <c r="U22" s="4">
        <f>IF(Q22="YES", IF(K22="YES", VLOOKUP(V22 &amp; L22 &amp; K22,'azure-vm-prices-base'!G$2:H$124, 2, 0), VLOOKUP(V22 &amp; L22 &amp; "*",'azure-vm-prices-base'!G$2:H$124, 2, 0)), "")</f>
        <v>0</v>
      </c>
      <c r="V22" s="4">
        <f>IF(Q22="YES", IF(O22="NO" , IF(K22="YES", _xlfn.MINIFS('azure-vm-prices-base'!I$2:I$123, 'azure-vm-prices-base'!A$2:A$123,"&gt;="&amp;F22*(100-$B$2)/100, 'azure-vm-prices-base'!B$2:B$123,"&gt;="&amp;G22*(100-$B$2)/100, 'azure-vm-prices-base'!D$2:D$123,K22, 'azure-vm-prices-base'!E$2:E$123,L22), _xlfn.MINIFS('azure-vm-prices-base'!I$2:I$123, 'azure-vm-prices-base'!A$2:A$123,"&gt;="&amp;F22*(100-$B$2)/100, 'azure-vm-prices-base'!B$2:B$123,"&gt;="&amp;G22*(100-$B$2)/100, 'azure-vm-prices-base'!E$2:E$123,L22)), IF(K22="YES", _xlfn.MINIFS('azure-vm-prices-base'!C$2:C$123, 'azure-vm-prices-base'!A$2:A$123,"&gt;="&amp;F22*(100-$B$2)/100, 'azure-vm-prices-base'!B$2:B$123,"&gt;="&amp;G22*(100-$B$2)/100, 'azure-vm-prices-base'!D$2:D$123,K22, 'azure-vm-prices-base'!E$2:E$123,L22), _xlfn.MINIFS('azure-vm-prices-base'!C$2:C$123, 'azure-vm-prices-base'!A$2:A$123,"&gt;="&amp;F22*(100-$B$2)/100, 'azure-vm-prices-base'!B$2:B$123,"&gt;="&amp;G22*(100-$B$2)/100, 'azure-vm-prices-base'!E$2:E$123,L22))), "")</f>
        <v>0</v>
      </c>
      <c r="W22" s="4">
        <f>IF(Q22="YES", IF(K22="YES", VLOOKUP(X22 &amp; L22 &amp; K22,'azure-vm-prices-1Y'!G$2:H$124  , 2, 0), VLOOKUP(X22 &amp; L22 &amp; "*",'azure-vm-prices-1Y'!G$2:H$124, 2, 0)),   "")</f>
        <v>0</v>
      </c>
      <c r="X22" s="4">
        <f>IF(Q22="YES", IF(O22="NO" , IF(K22="YES", _xlfn.MINIFS('azure-vm-prices-1Y'!I$2:I$123,   'azure-vm-prices-1Y'!A$2:A$123,"&gt;="&amp;F22*(100-$B$2)/100,   'azure-vm-prices-1Y'!B$2:B$123,"&gt;="&amp;G22*(100-$B$2)/100,   'azure-vm-prices-1Y'!D$2:D$123,K22,   'azure-vm-prices-1Y'!E$2:E$123,L22),   _xlfn.MINIFS('azure-vm-prices-1Y'!I$2:I$123,   'azure-vm-prices-1Y'!A$2:A$123,"&gt;="&amp;F22*(100-$B$2)/100,   'azure-vm-prices-1Y'!B$2:B$123,"&gt;="&amp;G22*(100-$B$2)/100,   'azure-vm-prices-1Y'!E$2:E$123,L22)),   IF(K22="YES", _xlfn.MINIFS('azure-vm-prices-1Y'!C$2:C$123,   'azure-vm-prices-1Y'!A$2:A$123,"&gt;="&amp;F22*(100-$B$2)/100,   'azure-vm-prices-1Y'!B$2:B$123,"&gt;="&amp;G22*(100-$B$2)/100,   'azure-vm-prices-1Y'!D$2:D$123,K22,   'azure-vm-prices-1Y'!E$2:E$123,L22),   _xlfn.MINIFS('azure-vm-prices-1Y'!C$2:C$123,   'azure-vm-prices-1Y'!A$2:A$123,"&gt;="&amp;F22*(100-$B$2)/100,   'azure-vm-prices-1Y'!B$2:B$123,"&gt;="&amp;G22*(100-$B$2)/100,   'azure-vm-prices-1Y'!E$2:E$123,L22))),   "")</f>
        <v>0</v>
      </c>
      <c r="Y22" s="4">
        <f>IF(Q22="YES", IF(K22="YES", VLOOKUP(Z22 &amp; L22 &amp; K22,'azure-vm-prices-3Y'!G$2:H$124  , 2, 0), VLOOKUP(Z22 &amp; L22 &amp; "*",'azure-vm-prices-3Y'!G$2:H$124, 2, 0)),   "")</f>
        <v>0</v>
      </c>
      <c r="Z22" s="4">
        <f>IF(Q22="YES", IF(O22="NO" , IF(K22="YES", _xlfn.MINIFS('azure-vm-prices-3Y'!I$2:I$123,   'azure-vm-prices-3Y'!A$2:A$123,"&gt;="&amp;F22*(100-$B$2)/100,   'azure-vm-prices-3Y'!B$2:B$123,"&gt;="&amp;G22*(100-$B$2)/100,   'azure-vm-prices-3Y'!D$2:D$123,K22,   'azure-vm-prices-3Y'!E$2:E$123,L22),   _xlfn.MINIFS('azure-vm-prices-3Y'!I$2:I$123,   'azure-vm-prices-3Y'!A$2:A$123,"&gt;="&amp;F22*(100-$B$2)/100,   'azure-vm-prices-3Y'!B$2:B$123,"&gt;="&amp;G22*(100-$B$2)/100,   'azure-vm-prices-3Y'!E$2:E$123,L22)),   IF(K22="YES", _xlfn.MINIFS('azure-vm-prices-3Y'!C$2:C$123,   'azure-vm-prices-3Y'!A$2:A$123,"&gt;="&amp;F22*(100-$B$2)/100,   'azure-vm-prices-3Y'!B$2:B$123,"&gt;="&amp;G22*(100-$B$2)/100,   'azure-vm-prices-3Y'!D$2:D$123,K22,   'azure-vm-prices-3Y'!E$2:E$123,L22),   _xlfn.MINIFS('azure-vm-prices-3Y'!C$2:C$123,   'azure-vm-prices-3Y'!A$2:A$123,"&gt;="&amp;F22*(100-$B$2)/100,   'azure-vm-prices-3Y'!B$2:B$123,"&gt;="&amp;G22*(100-$B$2)/100,   'azure-vm-prices-3Y'!E$2:E$123,L22))),   "")</f>
        <v>0</v>
      </c>
      <c r="AA22" s="4">
        <f>IF(Q22="YES",N22*V22*12,"")</f>
        <v>0</v>
      </c>
      <c r="AB22" s="4">
        <f>IF(Q22="YES",X22*8760,"")</f>
        <v>0</v>
      </c>
      <c r="AC22" s="4">
        <f>IF(Q22="YES",Z22*8760,"")</f>
        <v>0</v>
      </c>
      <c r="AD22" s="4">
        <f>IF(Q22="YES",IF(P22="YES", MIN(AA22:AC22), AA22),"")</f>
        <v>0</v>
      </c>
      <c r="AE22" s="4">
        <f>IF(AND(I22="STANDARD",Q22="YES",H22&lt;'azure-standard-disk-prices'!B2, H22&gt;0),1+IF(M22="YES",1),"")</f>
        <v>0</v>
      </c>
      <c r="AF22" s="4">
        <f>IF(AND(I22="STANDARD",Q22="YES",H22&gt;'azure-standard-disk-prices'!B2,H22&lt;'azure-standard-disk-prices'!B3),1+IF(M22="YES",1),"")</f>
        <v>0</v>
      </c>
      <c r="AG22" s="4">
        <f>IF(AND(I22="STANDARD",Q22="YES",H22&gt;'azure-standard-disk-prices'!B3,H22&lt;'azure-standard-disk-prices'!B4),1+IF(M22="YES",1),"")</f>
        <v>0</v>
      </c>
      <c r="AH22" s="4">
        <f>IF(AND(I22="STANDARD",Q22="YES",H22&gt;'azure-standard-disk-prices'!B4,H22&lt;'azure-standard-disk-prices'!B5),1+IF(M22="YES",1),"")</f>
        <v>0</v>
      </c>
      <c r="AI22" s="4">
        <f>IF(AND(I22="STANDARD",Q22="YES",H22&gt;'azure-standard-disk-prices'!B5,H22&lt;'azure-standard-disk-prices'!B6),1+IF(M22="YES",1),"")</f>
        <v>0</v>
      </c>
      <c r="AJ22" s="4">
        <f>IF(AND(I22="STANDARD",Q22="YES",H22&gt;'azure-standard-disk-prices'!B6,H22&lt;'azure-standard-disk-prices'!B7),1+IF(M22="YES",1),"")</f>
        <v>0</v>
      </c>
      <c r="AK22" s="4">
        <f>IF(AND(I22="STANDARD",Q22="YES",H22&gt;'azure-standard-disk-prices'!B7,H22&lt;'azure-standard-disk-prices'!B8),1+IF(M22="YES",1),"")</f>
        <v>0</v>
      </c>
      <c r="AL22" s="4">
        <f>IF(AND(I22="STANDARD",Q22="YES",H22&gt;'azure-standard-disk-prices'!B8,H22&lt;'azure-standard-disk-prices'!B9),1+IF(M22="YES",1),"")</f>
        <v>0</v>
      </c>
      <c r="AM22" s="4">
        <f>IF(AND(I21="PREMIUM",Q21="YES",H21&lt;'azure-premium-disk-prices'!B2,H21&gt;0),1+IF(M21="YES",1),"")</f>
        <v>0</v>
      </c>
      <c r="AN22" s="4">
        <f>IF(AND(I21="PREMIUM",Q21="YES",H21&gt;'azure-premium-disk-prices'!B2,H21&lt;'azure-premium-disk-prices'!B3),1+IF(M21="YES",1),"")</f>
        <v>0</v>
      </c>
      <c r="AO22" s="4">
        <f>IF(AND(I21="PREMIUM",Q21="YES",H21&gt;'azure-premium-disk-prices'!B3,H21&lt;'azure-premium-disk-prices'!B4),1+IF(M21="YES",1),"")</f>
        <v>0</v>
      </c>
      <c r="AP22" s="4">
        <f>IF(AND(I21="PREMIUM",Q21="YES",H21&gt;'azure-premium-disk-prices'!B4,H21&lt;'azure-premium-disk-prices'!B5),1+IF(M21="YES",1),"")</f>
        <v>0</v>
      </c>
      <c r="AQ22" s="4">
        <f>IF(AND(I21="PREMIUM",Q21="YES",H21&gt;'azure-premium-disk-prices'!B5,H21&lt;'azure-premium-disk-prices'!B6),1+IF(M21="YES",1),"")</f>
        <v>0</v>
      </c>
      <c r="AR22" s="4">
        <f>IF(AND(I21="PREMIUM",Q21="YES",H21&gt;'azure-premium-disk-prices'!B6,H21&lt;'azure-premium-disk-prices'!B7),1+IF(M21="YES",1),"")</f>
        <v>0</v>
      </c>
      <c r="AS22" s="4">
        <f>IF(AND(I21="PREMIUM",Q21="YES",H21&gt;'azure-premium-disk-prices'!B7,H21&lt;'azure-premium-disk-prices'!B8),1+IF(M21="YES",1),"")</f>
        <v>0</v>
      </c>
      <c r="AT22" s="4">
        <f>IF(AND(I21="PREMIUM",Q21="YES",H21&gt;'azure-premium-disk-prices'!B8,H21&lt;'azure-premium-disk-prices'!B9),1+IF(M21="YES",1),"")</f>
        <v>0</v>
      </c>
      <c r="AU22" s="4">
        <f>IF(AND(M22="YES", Q22="YES"),1,"")</f>
        <v>0</v>
      </c>
      <c r="AV22" s="4">
        <f>IF(AND(J22="STANDARD", Q22="YES"), IF(M22="YES",2,1) ,"")</f>
        <v>0</v>
      </c>
      <c r="AW22" s="4">
        <f>IF( AND(J22="PREMIUM",  Q22="YES"), IF(M22="YES",2,1) ,"")</f>
        <v>0</v>
      </c>
    </row>
    <row r="23" spans="1:49">
      <c r="A23" s="2" t="s">
        <v>61</v>
      </c>
      <c r="B23" s="4">
        <f>SUM(AP1:AP1001)</f>
        <v>0</v>
      </c>
      <c r="C23" s="4">
        <f>B23*'azure-premium-disk-prices'!C5</f>
        <v>0</v>
      </c>
      <c r="E23" s="3"/>
      <c r="F23" s="3"/>
      <c r="G23" s="3"/>
      <c r="H23" s="3"/>
      <c r="I23" s="3" t="s">
        <v>9</v>
      </c>
      <c r="J23" s="3" t="s">
        <v>9</v>
      </c>
      <c r="K23" s="3" t="s">
        <v>5</v>
      </c>
      <c r="L23" s="3" t="s">
        <v>5</v>
      </c>
      <c r="M23" s="3" t="s">
        <v>5</v>
      </c>
      <c r="N23" s="3">
        <v>730</v>
      </c>
      <c r="O23" s="3" t="s">
        <v>5</v>
      </c>
      <c r="P23" s="3" t="s">
        <v>14</v>
      </c>
      <c r="Q23" s="4">
        <f>IF(AND(E23&lt;&gt;"", F23&lt;&gt;"", G23&lt;&gt;"", H23&lt;&gt;"", I23&lt;&gt;"", J23&lt;&gt;"", K23&lt;&gt;"", L23&lt;&gt;"", M23&lt;&gt;"", N23&lt;&gt;"", O23&lt;&gt;""),"YES","NO")</f>
        <v>0</v>
      </c>
      <c r="R23" s="4">
        <f>IF(AD23=AA23, U23, IF(AD23=AB23,W23,Y23))</f>
        <v>0</v>
      </c>
      <c r="S23" s="4">
        <f>AD23</f>
        <v>0</v>
      </c>
      <c r="T23" s="4">
        <f> IF(AA23="" ,"",IF(AD23=AA23, "PAYG", IF(AD23=AB23,"1Y RI","3Y RI")))</f>
        <v>0</v>
      </c>
      <c r="U23" s="4">
        <f>IF(Q23="YES", IF(K23="YES", VLOOKUP(V23 &amp; L23 &amp; K23,'azure-vm-prices-base'!G$2:H$124, 2, 0), VLOOKUP(V23 &amp; L23 &amp; "*",'azure-vm-prices-base'!G$2:H$124, 2, 0)), "")</f>
        <v>0</v>
      </c>
      <c r="V23" s="4">
        <f>IF(Q23="YES", IF(O23="NO" , IF(K23="YES", _xlfn.MINIFS('azure-vm-prices-base'!I$2:I$123, 'azure-vm-prices-base'!A$2:A$123,"&gt;="&amp;F23*(100-$B$2)/100, 'azure-vm-prices-base'!B$2:B$123,"&gt;="&amp;G23*(100-$B$2)/100, 'azure-vm-prices-base'!D$2:D$123,K23, 'azure-vm-prices-base'!E$2:E$123,L23), _xlfn.MINIFS('azure-vm-prices-base'!I$2:I$123, 'azure-vm-prices-base'!A$2:A$123,"&gt;="&amp;F23*(100-$B$2)/100, 'azure-vm-prices-base'!B$2:B$123,"&gt;="&amp;G23*(100-$B$2)/100, 'azure-vm-prices-base'!E$2:E$123,L23)), IF(K23="YES", _xlfn.MINIFS('azure-vm-prices-base'!C$2:C$123, 'azure-vm-prices-base'!A$2:A$123,"&gt;="&amp;F23*(100-$B$2)/100, 'azure-vm-prices-base'!B$2:B$123,"&gt;="&amp;G23*(100-$B$2)/100, 'azure-vm-prices-base'!D$2:D$123,K23, 'azure-vm-prices-base'!E$2:E$123,L23), _xlfn.MINIFS('azure-vm-prices-base'!C$2:C$123, 'azure-vm-prices-base'!A$2:A$123,"&gt;="&amp;F23*(100-$B$2)/100, 'azure-vm-prices-base'!B$2:B$123,"&gt;="&amp;G23*(100-$B$2)/100, 'azure-vm-prices-base'!E$2:E$123,L23))), "")</f>
        <v>0</v>
      </c>
      <c r="W23" s="4">
        <f>IF(Q23="YES", IF(K23="YES", VLOOKUP(X23 &amp; L23 &amp; K23,'azure-vm-prices-1Y'!G$2:H$124  , 2, 0), VLOOKUP(X23 &amp; L23 &amp; "*",'azure-vm-prices-1Y'!G$2:H$124, 2, 0)),   "")</f>
        <v>0</v>
      </c>
      <c r="X23" s="4">
        <f>IF(Q23="YES", IF(O23="NO" , IF(K23="YES", _xlfn.MINIFS('azure-vm-prices-1Y'!I$2:I$123,   'azure-vm-prices-1Y'!A$2:A$123,"&gt;="&amp;F23*(100-$B$2)/100,   'azure-vm-prices-1Y'!B$2:B$123,"&gt;="&amp;G23*(100-$B$2)/100,   'azure-vm-prices-1Y'!D$2:D$123,K23,   'azure-vm-prices-1Y'!E$2:E$123,L23),   _xlfn.MINIFS('azure-vm-prices-1Y'!I$2:I$123,   'azure-vm-prices-1Y'!A$2:A$123,"&gt;="&amp;F23*(100-$B$2)/100,   'azure-vm-prices-1Y'!B$2:B$123,"&gt;="&amp;G23*(100-$B$2)/100,   'azure-vm-prices-1Y'!E$2:E$123,L23)),   IF(K23="YES", _xlfn.MINIFS('azure-vm-prices-1Y'!C$2:C$123,   'azure-vm-prices-1Y'!A$2:A$123,"&gt;="&amp;F23*(100-$B$2)/100,   'azure-vm-prices-1Y'!B$2:B$123,"&gt;="&amp;G23*(100-$B$2)/100,   'azure-vm-prices-1Y'!D$2:D$123,K23,   'azure-vm-prices-1Y'!E$2:E$123,L23),   _xlfn.MINIFS('azure-vm-prices-1Y'!C$2:C$123,   'azure-vm-prices-1Y'!A$2:A$123,"&gt;="&amp;F23*(100-$B$2)/100,   'azure-vm-prices-1Y'!B$2:B$123,"&gt;="&amp;G23*(100-$B$2)/100,   'azure-vm-prices-1Y'!E$2:E$123,L23))),   "")</f>
        <v>0</v>
      </c>
      <c r="Y23" s="4">
        <f>IF(Q23="YES", IF(K23="YES", VLOOKUP(Z23 &amp; L23 &amp; K23,'azure-vm-prices-3Y'!G$2:H$124  , 2, 0), VLOOKUP(Z23 &amp; L23 &amp; "*",'azure-vm-prices-3Y'!G$2:H$124, 2, 0)),   "")</f>
        <v>0</v>
      </c>
      <c r="Z23" s="4">
        <f>IF(Q23="YES", IF(O23="NO" , IF(K23="YES", _xlfn.MINIFS('azure-vm-prices-3Y'!I$2:I$123,   'azure-vm-prices-3Y'!A$2:A$123,"&gt;="&amp;F23*(100-$B$2)/100,   'azure-vm-prices-3Y'!B$2:B$123,"&gt;="&amp;G23*(100-$B$2)/100,   'azure-vm-prices-3Y'!D$2:D$123,K23,   'azure-vm-prices-3Y'!E$2:E$123,L23),   _xlfn.MINIFS('azure-vm-prices-3Y'!I$2:I$123,   'azure-vm-prices-3Y'!A$2:A$123,"&gt;="&amp;F23*(100-$B$2)/100,   'azure-vm-prices-3Y'!B$2:B$123,"&gt;="&amp;G23*(100-$B$2)/100,   'azure-vm-prices-3Y'!E$2:E$123,L23)),   IF(K23="YES", _xlfn.MINIFS('azure-vm-prices-3Y'!C$2:C$123,   'azure-vm-prices-3Y'!A$2:A$123,"&gt;="&amp;F23*(100-$B$2)/100,   'azure-vm-prices-3Y'!B$2:B$123,"&gt;="&amp;G23*(100-$B$2)/100,   'azure-vm-prices-3Y'!D$2:D$123,K23,   'azure-vm-prices-3Y'!E$2:E$123,L23),   _xlfn.MINIFS('azure-vm-prices-3Y'!C$2:C$123,   'azure-vm-prices-3Y'!A$2:A$123,"&gt;="&amp;F23*(100-$B$2)/100,   'azure-vm-prices-3Y'!B$2:B$123,"&gt;="&amp;G23*(100-$B$2)/100,   'azure-vm-prices-3Y'!E$2:E$123,L23))),   "")</f>
        <v>0</v>
      </c>
      <c r="AA23" s="4">
        <f>IF(Q23="YES",N23*V23*12,"")</f>
        <v>0</v>
      </c>
      <c r="AB23" s="4">
        <f>IF(Q23="YES",X23*8760,"")</f>
        <v>0</v>
      </c>
      <c r="AC23" s="4">
        <f>IF(Q23="YES",Z23*8760,"")</f>
        <v>0</v>
      </c>
      <c r="AD23" s="4">
        <f>IF(Q23="YES",IF(P23="YES", MIN(AA23:AC23), AA23),"")</f>
        <v>0</v>
      </c>
      <c r="AE23" s="4">
        <f>IF(AND(I23="STANDARD",Q23="YES",H23&lt;'azure-standard-disk-prices'!B2, H23&gt;0),1+IF(M23="YES",1),"")</f>
        <v>0</v>
      </c>
      <c r="AF23" s="4">
        <f>IF(AND(I23="STANDARD",Q23="YES",H23&gt;'azure-standard-disk-prices'!B2,H23&lt;'azure-standard-disk-prices'!B3),1+IF(M23="YES",1),"")</f>
        <v>0</v>
      </c>
      <c r="AG23" s="4">
        <f>IF(AND(I23="STANDARD",Q23="YES",H23&gt;'azure-standard-disk-prices'!B3,H23&lt;'azure-standard-disk-prices'!B4),1+IF(M23="YES",1),"")</f>
        <v>0</v>
      </c>
      <c r="AH23" s="4">
        <f>IF(AND(I23="STANDARD",Q23="YES",H23&gt;'azure-standard-disk-prices'!B4,H23&lt;'azure-standard-disk-prices'!B5),1+IF(M23="YES",1),"")</f>
        <v>0</v>
      </c>
      <c r="AI23" s="4">
        <f>IF(AND(I23="STANDARD",Q23="YES",H23&gt;'azure-standard-disk-prices'!B5,H23&lt;'azure-standard-disk-prices'!B6),1+IF(M23="YES",1),"")</f>
        <v>0</v>
      </c>
      <c r="AJ23" s="4">
        <f>IF(AND(I23="STANDARD",Q23="YES",H23&gt;'azure-standard-disk-prices'!B6,H23&lt;'azure-standard-disk-prices'!B7),1+IF(M23="YES",1),"")</f>
        <v>0</v>
      </c>
      <c r="AK23" s="4">
        <f>IF(AND(I23="STANDARD",Q23="YES",H23&gt;'azure-standard-disk-prices'!B7,H23&lt;'azure-standard-disk-prices'!B8),1+IF(M23="YES",1),"")</f>
        <v>0</v>
      </c>
      <c r="AL23" s="4">
        <f>IF(AND(I23="STANDARD",Q23="YES",H23&gt;'azure-standard-disk-prices'!B8,H23&lt;'azure-standard-disk-prices'!B9),1+IF(M23="YES",1),"")</f>
        <v>0</v>
      </c>
      <c r="AM23" s="4">
        <f>IF(AND(I22="PREMIUM",Q22="YES",H22&lt;'azure-premium-disk-prices'!B2,H22&gt;0),1+IF(M22="YES",1),"")</f>
        <v>0</v>
      </c>
      <c r="AN23" s="4">
        <f>IF(AND(I22="PREMIUM",Q22="YES",H22&gt;'azure-premium-disk-prices'!B2,H22&lt;'azure-premium-disk-prices'!B3),1+IF(M22="YES",1),"")</f>
        <v>0</v>
      </c>
      <c r="AO23" s="4">
        <f>IF(AND(I22="PREMIUM",Q22="YES",H22&gt;'azure-premium-disk-prices'!B3,H22&lt;'azure-premium-disk-prices'!B4),1+IF(M22="YES",1),"")</f>
        <v>0</v>
      </c>
      <c r="AP23" s="4">
        <f>IF(AND(I22="PREMIUM",Q22="YES",H22&gt;'azure-premium-disk-prices'!B4,H22&lt;'azure-premium-disk-prices'!B5),1+IF(M22="YES",1),"")</f>
        <v>0</v>
      </c>
      <c r="AQ23" s="4">
        <f>IF(AND(I22="PREMIUM",Q22="YES",H22&gt;'azure-premium-disk-prices'!B5,H22&lt;'azure-premium-disk-prices'!B6),1+IF(M22="YES",1),"")</f>
        <v>0</v>
      </c>
      <c r="AR23" s="4">
        <f>IF(AND(I22="PREMIUM",Q22="YES",H22&gt;'azure-premium-disk-prices'!B6,H22&lt;'azure-premium-disk-prices'!B7),1+IF(M22="YES",1),"")</f>
        <v>0</v>
      </c>
      <c r="AS23" s="4">
        <f>IF(AND(I22="PREMIUM",Q22="YES",H22&gt;'azure-premium-disk-prices'!B7,H22&lt;'azure-premium-disk-prices'!B8),1+IF(M22="YES",1),"")</f>
        <v>0</v>
      </c>
      <c r="AT23" s="4">
        <f>IF(AND(I22="PREMIUM",Q22="YES",H22&gt;'azure-premium-disk-prices'!B8,H22&lt;'azure-premium-disk-prices'!B9),1+IF(M22="YES",1),"")</f>
        <v>0</v>
      </c>
      <c r="AU23" s="4">
        <f>IF(AND(M23="YES", Q23="YES"),1,"")</f>
        <v>0</v>
      </c>
      <c r="AV23" s="4">
        <f>IF(AND(J23="STANDARD", Q23="YES"), IF(M23="YES",2,1) ,"")</f>
        <v>0</v>
      </c>
      <c r="AW23" s="4">
        <f>IF( AND(J23="PREMIUM",  Q23="YES"), IF(M23="YES",2,1) ,"")</f>
        <v>0</v>
      </c>
    </row>
    <row r="24" spans="1:49">
      <c r="A24" s="2" t="s">
        <v>62</v>
      </c>
      <c r="B24" s="4">
        <f>SUM(AQ1:AQ1001)</f>
        <v>0</v>
      </c>
      <c r="C24" s="4">
        <f>B24*'azure-premium-disk-prices'!C6</f>
        <v>0</v>
      </c>
      <c r="E24" s="3"/>
      <c r="F24" s="3"/>
      <c r="G24" s="3"/>
      <c r="H24" s="3"/>
      <c r="I24" s="3" t="s">
        <v>9</v>
      </c>
      <c r="J24" s="3" t="s">
        <v>9</v>
      </c>
      <c r="K24" s="3" t="s">
        <v>5</v>
      </c>
      <c r="L24" s="3" t="s">
        <v>5</v>
      </c>
      <c r="M24" s="3" t="s">
        <v>5</v>
      </c>
      <c r="N24" s="3">
        <v>730</v>
      </c>
      <c r="O24" s="3" t="s">
        <v>5</v>
      </c>
      <c r="P24" s="3" t="s">
        <v>14</v>
      </c>
      <c r="Q24" s="4">
        <f>IF(AND(E24&lt;&gt;"", F24&lt;&gt;"", G24&lt;&gt;"", H24&lt;&gt;"", I24&lt;&gt;"", J24&lt;&gt;"", K24&lt;&gt;"", L24&lt;&gt;"", M24&lt;&gt;"", N24&lt;&gt;"", O24&lt;&gt;""),"YES","NO")</f>
        <v>0</v>
      </c>
      <c r="R24" s="4">
        <f>IF(AD24=AA24, U24, IF(AD24=AB24,W24,Y24))</f>
        <v>0</v>
      </c>
      <c r="S24" s="4">
        <f>AD24</f>
        <v>0</v>
      </c>
      <c r="T24" s="4">
        <f> IF(AA24="" ,"",IF(AD24=AA24, "PAYG", IF(AD24=AB24,"1Y RI","3Y RI")))</f>
        <v>0</v>
      </c>
      <c r="U24" s="4">
        <f>IF(Q24="YES", IF(K24="YES", VLOOKUP(V24 &amp; L24 &amp; K24,'azure-vm-prices-base'!G$2:H$124, 2, 0), VLOOKUP(V24 &amp; L24 &amp; "*",'azure-vm-prices-base'!G$2:H$124, 2, 0)), "")</f>
        <v>0</v>
      </c>
      <c r="V24" s="4">
        <f>IF(Q24="YES", IF(O24="NO" , IF(K24="YES", _xlfn.MINIFS('azure-vm-prices-base'!I$2:I$123, 'azure-vm-prices-base'!A$2:A$123,"&gt;="&amp;F24*(100-$B$2)/100, 'azure-vm-prices-base'!B$2:B$123,"&gt;="&amp;G24*(100-$B$2)/100, 'azure-vm-prices-base'!D$2:D$123,K24, 'azure-vm-prices-base'!E$2:E$123,L24), _xlfn.MINIFS('azure-vm-prices-base'!I$2:I$123, 'azure-vm-prices-base'!A$2:A$123,"&gt;="&amp;F24*(100-$B$2)/100, 'azure-vm-prices-base'!B$2:B$123,"&gt;="&amp;G24*(100-$B$2)/100, 'azure-vm-prices-base'!E$2:E$123,L24)), IF(K24="YES", _xlfn.MINIFS('azure-vm-prices-base'!C$2:C$123, 'azure-vm-prices-base'!A$2:A$123,"&gt;="&amp;F24*(100-$B$2)/100, 'azure-vm-prices-base'!B$2:B$123,"&gt;="&amp;G24*(100-$B$2)/100, 'azure-vm-prices-base'!D$2:D$123,K24, 'azure-vm-prices-base'!E$2:E$123,L24), _xlfn.MINIFS('azure-vm-prices-base'!C$2:C$123, 'azure-vm-prices-base'!A$2:A$123,"&gt;="&amp;F24*(100-$B$2)/100, 'azure-vm-prices-base'!B$2:B$123,"&gt;="&amp;G24*(100-$B$2)/100, 'azure-vm-prices-base'!E$2:E$123,L24))), "")</f>
        <v>0</v>
      </c>
      <c r="W24" s="4">
        <f>IF(Q24="YES", IF(K24="YES", VLOOKUP(X24 &amp; L24 &amp; K24,'azure-vm-prices-1Y'!G$2:H$124  , 2, 0), VLOOKUP(X24 &amp; L24 &amp; "*",'azure-vm-prices-1Y'!G$2:H$124, 2, 0)),   "")</f>
        <v>0</v>
      </c>
      <c r="X24" s="4">
        <f>IF(Q24="YES", IF(O24="NO" , IF(K24="YES", _xlfn.MINIFS('azure-vm-prices-1Y'!I$2:I$123,   'azure-vm-prices-1Y'!A$2:A$123,"&gt;="&amp;F24*(100-$B$2)/100,   'azure-vm-prices-1Y'!B$2:B$123,"&gt;="&amp;G24*(100-$B$2)/100,   'azure-vm-prices-1Y'!D$2:D$123,K24,   'azure-vm-prices-1Y'!E$2:E$123,L24),   _xlfn.MINIFS('azure-vm-prices-1Y'!I$2:I$123,   'azure-vm-prices-1Y'!A$2:A$123,"&gt;="&amp;F24*(100-$B$2)/100,   'azure-vm-prices-1Y'!B$2:B$123,"&gt;="&amp;G24*(100-$B$2)/100,   'azure-vm-prices-1Y'!E$2:E$123,L24)),   IF(K24="YES", _xlfn.MINIFS('azure-vm-prices-1Y'!C$2:C$123,   'azure-vm-prices-1Y'!A$2:A$123,"&gt;="&amp;F24*(100-$B$2)/100,   'azure-vm-prices-1Y'!B$2:B$123,"&gt;="&amp;G24*(100-$B$2)/100,   'azure-vm-prices-1Y'!D$2:D$123,K24,   'azure-vm-prices-1Y'!E$2:E$123,L24),   _xlfn.MINIFS('azure-vm-prices-1Y'!C$2:C$123,   'azure-vm-prices-1Y'!A$2:A$123,"&gt;="&amp;F24*(100-$B$2)/100,   'azure-vm-prices-1Y'!B$2:B$123,"&gt;="&amp;G24*(100-$B$2)/100,   'azure-vm-prices-1Y'!E$2:E$123,L24))),   "")</f>
        <v>0</v>
      </c>
      <c r="Y24" s="4">
        <f>IF(Q24="YES", IF(K24="YES", VLOOKUP(Z24 &amp; L24 &amp; K24,'azure-vm-prices-3Y'!G$2:H$124  , 2, 0), VLOOKUP(Z24 &amp; L24 &amp; "*",'azure-vm-prices-3Y'!G$2:H$124, 2, 0)),   "")</f>
        <v>0</v>
      </c>
      <c r="Z24" s="4">
        <f>IF(Q24="YES", IF(O24="NO" , IF(K24="YES", _xlfn.MINIFS('azure-vm-prices-3Y'!I$2:I$123,   'azure-vm-prices-3Y'!A$2:A$123,"&gt;="&amp;F24*(100-$B$2)/100,   'azure-vm-prices-3Y'!B$2:B$123,"&gt;="&amp;G24*(100-$B$2)/100,   'azure-vm-prices-3Y'!D$2:D$123,K24,   'azure-vm-prices-3Y'!E$2:E$123,L24),   _xlfn.MINIFS('azure-vm-prices-3Y'!I$2:I$123,   'azure-vm-prices-3Y'!A$2:A$123,"&gt;="&amp;F24*(100-$B$2)/100,   'azure-vm-prices-3Y'!B$2:B$123,"&gt;="&amp;G24*(100-$B$2)/100,   'azure-vm-prices-3Y'!E$2:E$123,L24)),   IF(K24="YES", _xlfn.MINIFS('azure-vm-prices-3Y'!C$2:C$123,   'azure-vm-prices-3Y'!A$2:A$123,"&gt;="&amp;F24*(100-$B$2)/100,   'azure-vm-prices-3Y'!B$2:B$123,"&gt;="&amp;G24*(100-$B$2)/100,   'azure-vm-prices-3Y'!D$2:D$123,K24,   'azure-vm-prices-3Y'!E$2:E$123,L24),   _xlfn.MINIFS('azure-vm-prices-3Y'!C$2:C$123,   'azure-vm-prices-3Y'!A$2:A$123,"&gt;="&amp;F24*(100-$B$2)/100,   'azure-vm-prices-3Y'!B$2:B$123,"&gt;="&amp;G24*(100-$B$2)/100,   'azure-vm-prices-3Y'!E$2:E$123,L24))),   "")</f>
        <v>0</v>
      </c>
      <c r="AA24" s="4">
        <f>IF(Q24="YES",N24*V24*12,"")</f>
        <v>0</v>
      </c>
      <c r="AB24" s="4">
        <f>IF(Q24="YES",X24*8760,"")</f>
        <v>0</v>
      </c>
      <c r="AC24" s="4">
        <f>IF(Q24="YES",Z24*8760,"")</f>
        <v>0</v>
      </c>
      <c r="AD24" s="4">
        <f>IF(Q24="YES",IF(P24="YES", MIN(AA24:AC24), AA24),"")</f>
        <v>0</v>
      </c>
      <c r="AE24" s="4">
        <f>IF(AND(I24="STANDARD",Q24="YES",H24&lt;'azure-standard-disk-prices'!B2, H24&gt;0),1+IF(M24="YES",1),"")</f>
        <v>0</v>
      </c>
      <c r="AF24" s="4">
        <f>IF(AND(I24="STANDARD",Q24="YES",H24&gt;'azure-standard-disk-prices'!B2,H24&lt;'azure-standard-disk-prices'!B3),1+IF(M24="YES",1),"")</f>
        <v>0</v>
      </c>
      <c r="AG24" s="4">
        <f>IF(AND(I24="STANDARD",Q24="YES",H24&gt;'azure-standard-disk-prices'!B3,H24&lt;'azure-standard-disk-prices'!B4),1+IF(M24="YES",1),"")</f>
        <v>0</v>
      </c>
      <c r="AH24" s="4">
        <f>IF(AND(I24="STANDARD",Q24="YES",H24&gt;'azure-standard-disk-prices'!B4,H24&lt;'azure-standard-disk-prices'!B5),1+IF(M24="YES",1),"")</f>
        <v>0</v>
      </c>
      <c r="AI24" s="4">
        <f>IF(AND(I24="STANDARD",Q24="YES",H24&gt;'azure-standard-disk-prices'!B5,H24&lt;'azure-standard-disk-prices'!B6),1+IF(M24="YES",1),"")</f>
        <v>0</v>
      </c>
      <c r="AJ24" s="4">
        <f>IF(AND(I24="STANDARD",Q24="YES",H24&gt;'azure-standard-disk-prices'!B6,H24&lt;'azure-standard-disk-prices'!B7),1+IF(M24="YES",1),"")</f>
        <v>0</v>
      </c>
      <c r="AK24" s="4">
        <f>IF(AND(I24="STANDARD",Q24="YES",H24&gt;'azure-standard-disk-prices'!B7,H24&lt;'azure-standard-disk-prices'!B8),1+IF(M24="YES",1),"")</f>
        <v>0</v>
      </c>
      <c r="AL24" s="4">
        <f>IF(AND(I24="STANDARD",Q24="YES",H24&gt;'azure-standard-disk-prices'!B8,H24&lt;'azure-standard-disk-prices'!B9),1+IF(M24="YES",1),"")</f>
        <v>0</v>
      </c>
      <c r="AM24" s="4">
        <f>IF(AND(I23="PREMIUM",Q23="YES",H23&lt;'azure-premium-disk-prices'!B2,H23&gt;0),1+IF(M23="YES",1),"")</f>
        <v>0</v>
      </c>
      <c r="AN24" s="4">
        <f>IF(AND(I23="PREMIUM",Q23="YES",H23&gt;'azure-premium-disk-prices'!B2,H23&lt;'azure-premium-disk-prices'!B3),1+IF(M23="YES",1),"")</f>
        <v>0</v>
      </c>
      <c r="AO24" s="4">
        <f>IF(AND(I23="PREMIUM",Q23="YES",H23&gt;'azure-premium-disk-prices'!B3,H23&lt;'azure-premium-disk-prices'!B4),1+IF(M23="YES",1),"")</f>
        <v>0</v>
      </c>
      <c r="AP24" s="4">
        <f>IF(AND(I23="PREMIUM",Q23="YES",H23&gt;'azure-premium-disk-prices'!B4,H23&lt;'azure-premium-disk-prices'!B5),1+IF(M23="YES",1),"")</f>
        <v>0</v>
      </c>
      <c r="AQ24" s="4">
        <f>IF(AND(I23="PREMIUM",Q23="YES",H23&gt;'azure-premium-disk-prices'!B5,H23&lt;'azure-premium-disk-prices'!B6),1+IF(M23="YES",1),"")</f>
        <v>0</v>
      </c>
      <c r="AR24" s="4">
        <f>IF(AND(I23="PREMIUM",Q23="YES",H23&gt;'azure-premium-disk-prices'!B6,H23&lt;'azure-premium-disk-prices'!B7),1+IF(M23="YES",1),"")</f>
        <v>0</v>
      </c>
      <c r="AS24" s="4">
        <f>IF(AND(I23="PREMIUM",Q23="YES",H23&gt;'azure-premium-disk-prices'!B7,H23&lt;'azure-premium-disk-prices'!B8),1+IF(M23="YES",1),"")</f>
        <v>0</v>
      </c>
      <c r="AT24" s="4">
        <f>IF(AND(I23="PREMIUM",Q23="YES",H23&gt;'azure-premium-disk-prices'!B8,H23&lt;'azure-premium-disk-prices'!B9),1+IF(M23="YES",1),"")</f>
        <v>0</v>
      </c>
      <c r="AU24" s="4">
        <f>IF(AND(M24="YES", Q24="YES"),1,"")</f>
        <v>0</v>
      </c>
      <c r="AV24" s="4">
        <f>IF(AND(J24="STANDARD", Q24="YES"), IF(M24="YES",2,1) ,"")</f>
        <v>0</v>
      </c>
      <c r="AW24" s="4">
        <f>IF( AND(J24="PREMIUM",  Q24="YES"), IF(M24="YES",2,1) ,"")</f>
        <v>0</v>
      </c>
    </row>
    <row r="25" spans="1:49">
      <c r="A25" s="2" t="s">
        <v>63</v>
      </c>
      <c r="B25" s="4">
        <f>SUM(AR1:AR1001)</f>
        <v>0</v>
      </c>
      <c r="C25" s="4">
        <f>B25*'azure-premium-disk-prices'!C7</f>
        <v>0</v>
      </c>
      <c r="E25" s="3"/>
      <c r="F25" s="3"/>
      <c r="G25" s="3"/>
      <c r="H25" s="3"/>
      <c r="I25" s="3" t="s">
        <v>9</v>
      </c>
      <c r="J25" s="3" t="s">
        <v>9</v>
      </c>
      <c r="K25" s="3" t="s">
        <v>5</v>
      </c>
      <c r="L25" s="3" t="s">
        <v>5</v>
      </c>
      <c r="M25" s="3" t="s">
        <v>5</v>
      </c>
      <c r="N25" s="3">
        <v>730</v>
      </c>
      <c r="O25" s="3" t="s">
        <v>5</v>
      </c>
      <c r="P25" s="3" t="s">
        <v>14</v>
      </c>
      <c r="Q25" s="4">
        <f>IF(AND(E25&lt;&gt;"", F25&lt;&gt;"", G25&lt;&gt;"", H25&lt;&gt;"", I25&lt;&gt;"", J25&lt;&gt;"", K25&lt;&gt;"", L25&lt;&gt;"", M25&lt;&gt;"", N25&lt;&gt;"", O25&lt;&gt;""),"YES","NO")</f>
        <v>0</v>
      </c>
      <c r="R25" s="4">
        <f>IF(AD25=AA25, U25, IF(AD25=AB25,W25,Y25))</f>
        <v>0</v>
      </c>
      <c r="S25" s="4">
        <f>AD25</f>
        <v>0</v>
      </c>
      <c r="T25" s="4">
        <f> IF(AA25="" ,"",IF(AD25=AA25, "PAYG", IF(AD25=AB25,"1Y RI","3Y RI")))</f>
        <v>0</v>
      </c>
      <c r="U25" s="4">
        <f>IF(Q25="YES", IF(K25="YES", VLOOKUP(V25 &amp; L25 &amp; K25,'azure-vm-prices-base'!G$2:H$124, 2, 0), VLOOKUP(V25 &amp; L25 &amp; "*",'azure-vm-prices-base'!G$2:H$124, 2, 0)), "")</f>
        <v>0</v>
      </c>
      <c r="V25" s="4">
        <f>IF(Q25="YES", IF(O25="NO" , IF(K25="YES", _xlfn.MINIFS('azure-vm-prices-base'!I$2:I$123, 'azure-vm-prices-base'!A$2:A$123,"&gt;="&amp;F25*(100-$B$2)/100, 'azure-vm-prices-base'!B$2:B$123,"&gt;="&amp;G25*(100-$B$2)/100, 'azure-vm-prices-base'!D$2:D$123,K25, 'azure-vm-prices-base'!E$2:E$123,L25), _xlfn.MINIFS('azure-vm-prices-base'!I$2:I$123, 'azure-vm-prices-base'!A$2:A$123,"&gt;="&amp;F25*(100-$B$2)/100, 'azure-vm-prices-base'!B$2:B$123,"&gt;="&amp;G25*(100-$B$2)/100, 'azure-vm-prices-base'!E$2:E$123,L25)), IF(K25="YES", _xlfn.MINIFS('azure-vm-prices-base'!C$2:C$123, 'azure-vm-prices-base'!A$2:A$123,"&gt;="&amp;F25*(100-$B$2)/100, 'azure-vm-prices-base'!B$2:B$123,"&gt;="&amp;G25*(100-$B$2)/100, 'azure-vm-prices-base'!D$2:D$123,K25, 'azure-vm-prices-base'!E$2:E$123,L25), _xlfn.MINIFS('azure-vm-prices-base'!C$2:C$123, 'azure-vm-prices-base'!A$2:A$123,"&gt;="&amp;F25*(100-$B$2)/100, 'azure-vm-prices-base'!B$2:B$123,"&gt;="&amp;G25*(100-$B$2)/100, 'azure-vm-prices-base'!E$2:E$123,L25))), "")</f>
        <v>0</v>
      </c>
      <c r="W25" s="4">
        <f>IF(Q25="YES", IF(K25="YES", VLOOKUP(X25 &amp; L25 &amp; K25,'azure-vm-prices-1Y'!G$2:H$124  , 2, 0), VLOOKUP(X25 &amp; L25 &amp; "*",'azure-vm-prices-1Y'!G$2:H$124, 2, 0)),   "")</f>
        <v>0</v>
      </c>
      <c r="X25" s="4">
        <f>IF(Q25="YES", IF(O25="NO" , IF(K25="YES", _xlfn.MINIFS('azure-vm-prices-1Y'!I$2:I$123,   'azure-vm-prices-1Y'!A$2:A$123,"&gt;="&amp;F25*(100-$B$2)/100,   'azure-vm-prices-1Y'!B$2:B$123,"&gt;="&amp;G25*(100-$B$2)/100,   'azure-vm-prices-1Y'!D$2:D$123,K25,   'azure-vm-prices-1Y'!E$2:E$123,L25),   _xlfn.MINIFS('azure-vm-prices-1Y'!I$2:I$123,   'azure-vm-prices-1Y'!A$2:A$123,"&gt;="&amp;F25*(100-$B$2)/100,   'azure-vm-prices-1Y'!B$2:B$123,"&gt;="&amp;G25*(100-$B$2)/100,   'azure-vm-prices-1Y'!E$2:E$123,L25)),   IF(K25="YES", _xlfn.MINIFS('azure-vm-prices-1Y'!C$2:C$123,   'azure-vm-prices-1Y'!A$2:A$123,"&gt;="&amp;F25*(100-$B$2)/100,   'azure-vm-prices-1Y'!B$2:B$123,"&gt;="&amp;G25*(100-$B$2)/100,   'azure-vm-prices-1Y'!D$2:D$123,K25,   'azure-vm-prices-1Y'!E$2:E$123,L25),   _xlfn.MINIFS('azure-vm-prices-1Y'!C$2:C$123,   'azure-vm-prices-1Y'!A$2:A$123,"&gt;="&amp;F25*(100-$B$2)/100,   'azure-vm-prices-1Y'!B$2:B$123,"&gt;="&amp;G25*(100-$B$2)/100,   'azure-vm-prices-1Y'!E$2:E$123,L25))),   "")</f>
        <v>0</v>
      </c>
      <c r="Y25" s="4">
        <f>IF(Q25="YES", IF(K25="YES", VLOOKUP(Z25 &amp; L25 &amp; K25,'azure-vm-prices-3Y'!G$2:H$124  , 2, 0), VLOOKUP(Z25 &amp; L25 &amp; "*",'azure-vm-prices-3Y'!G$2:H$124, 2, 0)),   "")</f>
        <v>0</v>
      </c>
      <c r="Z25" s="4">
        <f>IF(Q25="YES", IF(O25="NO" , IF(K25="YES", _xlfn.MINIFS('azure-vm-prices-3Y'!I$2:I$123,   'azure-vm-prices-3Y'!A$2:A$123,"&gt;="&amp;F25*(100-$B$2)/100,   'azure-vm-prices-3Y'!B$2:B$123,"&gt;="&amp;G25*(100-$B$2)/100,   'azure-vm-prices-3Y'!D$2:D$123,K25,   'azure-vm-prices-3Y'!E$2:E$123,L25),   _xlfn.MINIFS('azure-vm-prices-3Y'!I$2:I$123,   'azure-vm-prices-3Y'!A$2:A$123,"&gt;="&amp;F25*(100-$B$2)/100,   'azure-vm-prices-3Y'!B$2:B$123,"&gt;="&amp;G25*(100-$B$2)/100,   'azure-vm-prices-3Y'!E$2:E$123,L25)),   IF(K25="YES", _xlfn.MINIFS('azure-vm-prices-3Y'!C$2:C$123,   'azure-vm-prices-3Y'!A$2:A$123,"&gt;="&amp;F25*(100-$B$2)/100,   'azure-vm-prices-3Y'!B$2:B$123,"&gt;="&amp;G25*(100-$B$2)/100,   'azure-vm-prices-3Y'!D$2:D$123,K25,   'azure-vm-prices-3Y'!E$2:E$123,L25),   _xlfn.MINIFS('azure-vm-prices-3Y'!C$2:C$123,   'azure-vm-prices-3Y'!A$2:A$123,"&gt;="&amp;F25*(100-$B$2)/100,   'azure-vm-prices-3Y'!B$2:B$123,"&gt;="&amp;G25*(100-$B$2)/100,   'azure-vm-prices-3Y'!E$2:E$123,L25))),   "")</f>
        <v>0</v>
      </c>
      <c r="AA25" s="4">
        <f>IF(Q25="YES",N25*V25*12,"")</f>
        <v>0</v>
      </c>
      <c r="AB25" s="4">
        <f>IF(Q25="YES",X25*8760,"")</f>
        <v>0</v>
      </c>
      <c r="AC25" s="4">
        <f>IF(Q25="YES",Z25*8760,"")</f>
        <v>0</v>
      </c>
      <c r="AD25" s="4">
        <f>IF(Q25="YES",IF(P25="YES", MIN(AA25:AC25), AA25),"")</f>
        <v>0</v>
      </c>
      <c r="AE25" s="4">
        <f>IF(AND(I25="STANDARD",Q25="YES",H25&lt;'azure-standard-disk-prices'!B2, H25&gt;0),1+IF(M25="YES",1),"")</f>
        <v>0</v>
      </c>
      <c r="AF25" s="4">
        <f>IF(AND(I25="STANDARD",Q25="YES",H25&gt;'azure-standard-disk-prices'!B2,H25&lt;'azure-standard-disk-prices'!B3),1+IF(M25="YES",1),"")</f>
        <v>0</v>
      </c>
      <c r="AG25" s="4">
        <f>IF(AND(I25="STANDARD",Q25="YES",H25&gt;'azure-standard-disk-prices'!B3,H25&lt;'azure-standard-disk-prices'!B4),1+IF(M25="YES",1),"")</f>
        <v>0</v>
      </c>
      <c r="AH25" s="4">
        <f>IF(AND(I25="STANDARD",Q25="YES",H25&gt;'azure-standard-disk-prices'!B4,H25&lt;'azure-standard-disk-prices'!B5),1+IF(M25="YES",1),"")</f>
        <v>0</v>
      </c>
      <c r="AI25" s="4">
        <f>IF(AND(I25="STANDARD",Q25="YES",H25&gt;'azure-standard-disk-prices'!B5,H25&lt;'azure-standard-disk-prices'!B6),1+IF(M25="YES",1),"")</f>
        <v>0</v>
      </c>
      <c r="AJ25" s="4">
        <f>IF(AND(I25="STANDARD",Q25="YES",H25&gt;'azure-standard-disk-prices'!B6,H25&lt;'azure-standard-disk-prices'!B7),1+IF(M25="YES",1),"")</f>
        <v>0</v>
      </c>
      <c r="AK25" s="4">
        <f>IF(AND(I25="STANDARD",Q25="YES",H25&gt;'azure-standard-disk-prices'!B7,H25&lt;'azure-standard-disk-prices'!B8),1+IF(M25="YES",1),"")</f>
        <v>0</v>
      </c>
      <c r="AL25" s="4">
        <f>IF(AND(I25="STANDARD",Q25="YES",H25&gt;'azure-standard-disk-prices'!B8,H25&lt;'azure-standard-disk-prices'!B9),1+IF(M25="YES",1),"")</f>
        <v>0</v>
      </c>
      <c r="AM25" s="4">
        <f>IF(AND(I24="PREMIUM",Q24="YES",H24&lt;'azure-premium-disk-prices'!B2,H24&gt;0),1+IF(M24="YES",1),"")</f>
        <v>0</v>
      </c>
      <c r="AN25" s="4">
        <f>IF(AND(I24="PREMIUM",Q24="YES",H24&gt;'azure-premium-disk-prices'!B2,H24&lt;'azure-premium-disk-prices'!B3),1+IF(M24="YES",1),"")</f>
        <v>0</v>
      </c>
      <c r="AO25" s="4">
        <f>IF(AND(I24="PREMIUM",Q24="YES",H24&gt;'azure-premium-disk-prices'!B3,H24&lt;'azure-premium-disk-prices'!B4),1+IF(M24="YES",1),"")</f>
        <v>0</v>
      </c>
      <c r="AP25" s="4">
        <f>IF(AND(I24="PREMIUM",Q24="YES",H24&gt;'azure-premium-disk-prices'!B4,H24&lt;'azure-premium-disk-prices'!B5),1+IF(M24="YES",1),"")</f>
        <v>0</v>
      </c>
      <c r="AQ25" s="4">
        <f>IF(AND(I24="PREMIUM",Q24="YES",H24&gt;'azure-premium-disk-prices'!B5,H24&lt;'azure-premium-disk-prices'!B6),1+IF(M24="YES",1),"")</f>
        <v>0</v>
      </c>
      <c r="AR25" s="4">
        <f>IF(AND(I24="PREMIUM",Q24="YES",H24&gt;'azure-premium-disk-prices'!B6,H24&lt;'azure-premium-disk-prices'!B7),1+IF(M24="YES",1),"")</f>
        <v>0</v>
      </c>
      <c r="AS25" s="4">
        <f>IF(AND(I24="PREMIUM",Q24="YES",H24&gt;'azure-premium-disk-prices'!B7,H24&lt;'azure-premium-disk-prices'!B8),1+IF(M24="YES",1),"")</f>
        <v>0</v>
      </c>
      <c r="AT25" s="4">
        <f>IF(AND(I24="PREMIUM",Q24="YES",H24&gt;'azure-premium-disk-prices'!B8,H24&lt;'azure-premium-disk-prices'!B9),1+IF(M24="YES",1),"")</f>
        <v>0</v>
      </c>
      <c r="AU25" s="4">
        <f>IF(AND(M25="YES", Q25="YES"),1,"")</f>
        <v>0</v>
      </c>
      <c r="AV25" s="4">
        <f>IF(AND(J25="STANDARD", Q25="YES"), IF(M25="YES",2,1) ,"")</f>
        <v>0</v>
      </c>
      <c r="AW25" s="4">
        <f>IF( AND(J25="PREMIUM",  Q25="YES"), IF(M25="YES",2,1) ,"")</f>
        <v>0</v>
      </c>
    </row>
    <row r="26" spans="1:49">
      <c r="A26" s="2" t="s">
        <v>64</v>
      </c>
      <c r="B26" s="4">
        <f>SUM(AS1:AS1001)</f>
        <v>0</v>
      </c>
      <c r="C26" s="4">
        <f>B26*'azure-premium-disk-prices'!C8</f>
        <v>0</v>
      </c>
      <c r="E26" s="3"/>
      <c r="F26" s="3"/>
      <c r="G26" s="3"/>
      <c r="H26" s="3"/>
      <c r="I26" s="3" t="s">
        <v>9</v>
      </c>
      <c r="J26" s="3" t="s">
        <v>9</v>
      </c>
      <c r="K26" s="3" t="s">
        <v>5</v>
      </c>
      <c r="L26" s="3" t="s">
        <v>5</v>
      </c>
      <c r="M26" s="3" t="s">
        <v>5</v>
      </c>
      <c r="N26" s="3">
        <v>730</v>
      </c>
      <c r="O26" s="3" t="s">
        <v>5</v>
      </c>
      <c r="P26" s="3" t="s">
        <v>14</v>
      </c>
      <c r="Q26" s="4">
        <f>IF(AND(E26&lt;&gt;"", F26&lt;&gt;"", G26&lt;&gt;"", H26&lt;&gt;"", I26&lt;&gt;"", J26&lt;&gt;"", K26&lt;&gt;"", L26&lt;&gt;"", M26&lt;&gt;"", N26&lt;&gt;"", O26&lt;&gt;""),"YES","NO")</f>
        <v>0</v>
      </c>
      <c r="R26" s="4">
        <f>IF(AD26=AA26, U26, IF(AD26=AB26,W26,Y26))</f>
        <v>0</v>
      </c>
      <c r="S26" s="4">
        <f>AD26</f>
        <v>0</v>
      </c>
      <c r="T26" s="4">
        <f> IF(AA26="" ,"",IF(AD26=AA26, "PAYG", IF(AD26=AB26,"1Y RI","3Y RI")))</f>
        <v>0</v>
      </c>
      <c r="U26" s="4">
        <f>IF(Q26="YES", IF(K26="YES", VLOOKUP(V26 &amp; L26 &amp; K26,'azure-vm-prices-base'!G$2:H$124, 2, 0), VLOOKUP(V26 &amp; L26 &amp; "*",'azure-vm-prices-base'!G$2:H$124, 2, 0)), "")</f>
        <v>0</v>
      </c>
      <c r="V26" s="4">
        <f>IF(Q26="YES", IF(O26="NO" , IF(K26="YES", _xlfn.MINIFS('azure-vm-prices-base'!I$2:I$123, 'azure-vm-prices-base'!A$2:A$123,"&gt;="&amp;F26*(100-$B$2)/100, 'azure-vm-prices-base'!B$2:B$123,"&gt;="&amp;G26*(100-$B$2)/100, 'azure-vm-prices-base'!D$2:D$123,K26, 'azure-vm-prices-base'!E$2:E$123,L26), _xlfn.MINIFS('azure-vm-prices-base'!I$2:I$123, 'azure-vm-prices-base'!A$2:A$123,"&gt;="&amp;F26*(100-$B$2)/100, 'azure-vm-prices-base'!B$2:B$123,"&gt;="&amp;G26*(100-$B$2)/100, 'azure-vm-prices-base'!E$2:E$123,L26)), IF(K26="YES", _xlfn.MINIFS('azure-vm-prices-base'!C$2:C$123, 'azure-vm-prices-base'!A$2:A$123,"&gt;="&amp;F26*(100-$B$2)/100, 'azure-vm-prices-base'!B$2:B$123,"&gt;="&amp;G26*(100-$B$2)/100, 'azure-vm-prices-base'!D$2:D$123,K26, 'azure-vm-prices-base'!E$2:E$123,L26), _xlfn.MINIFS('azure-vm-prices-base'!C$2:C$123, 'azure-vm-prices-base'!A$2:A$123,"&gt;="&amp;F26*(100-$B$2)/100, 'azure-vm-prices-base'!B$2:B$123,"&gt;="&amp;G26*(100-$B$2)/100, 'azure-vm-prices-base'!E$2:E$123,L26))), "")</f>
        <v>0</v>
      </c>
      <c r="W26" s="4">
        <f>IF(Q26="YES", IF(K26="YES", VLOOKUP(X26 &amp; L26 &amp; K26,'azure-vm-prices-1Y'!G$2:H$124  , 2, 0), VLOOKUP(X26 &amp; L26 &amp; "*",'azure-vm-prices-1Y'!G$2:H$124, 2, 0)),   "")</f>
        <v>0</v>
      </c>
      <c r="X26" s="4">
        <f>IF(Q26="YES", IF(O26="NO" , IF(K26="YES", _xlfn.MINIFS('azure-vm-prices-1Y'!I$2:I$123,   'azure-vm-prices-1Y'!A$2:A$123,"&gt;="&amp;F26*(100-$B$2)/100,   'azure-vm-prices-1Y'!B$2:B$123,"&gt;="&amp;G26*(100-$B$2)/100,   'azure-vm-prices-1Y'!D$2:D$123,K26,   'azure-vm-prices-1Y'!E$2:E$123,L26),   _xlfn.MINIFS('azure-vm-prices-1Y'!I$2:I$123,   'azure-vm-prices-1Y'!A$2:A$123,"&gt;="&amp;F26*(100-$B$2)/100,   'azure-vm-prices-1Y'!B$2:B$123,"&gt;="&amp;G26*(100-$B$2)/100,   'azure-vm-prices-1Y'!E$2:E$123,L26)),   IF(K26="YES", _xlfn.MINIFS('azure-vm-prices-1Y'!C$2:C$123,   'azure-vm-prices-1Y'!A$2:A$123,"&gt;="&amp;F26*(100-$B$2)/100,   'azure-vm-prices-1Y'!B$2:B$123,"&gt;="&amp;G26*(100-$B$2)/100,   'azure-vm-prices-1Y'!D$2:D$123,K26,   'azure-vm-prices-1Y'!E$2:E$123,L26),   _xlfn.MINIFS('azure-vm-prices-1Y'!C$2:C$123,   'azure-vm-prices-1Y'!A$2:A$123,"&gt;="&amp;F26*(100-$B$2)/100,   'azure-vm-prices-1Y'!B$2:B$123,"&gt;="&amp;G26*(100-$B$2)/100,   'azure-vm-prices-1Y'!E$2:E$123,L26))),   "")</f>
        <v>0</v>
      </c>
      <c r="Y26" s="4">
        <f>IF(Q26="YES", IF(K26="YES", VLOOKUP(Z26 &amp; L26 &amp; K26,'azure-vm-prices-3Y'!G$2:H$124  , 2, 0), VLOOKUP(Z26 &amp; L26 &amp; "*",'azure-vm-prices-3Y'!G$2:H$124, 2, 0)),   "")</f>
        <v>0</v>
      </c>
      <c r="Z26" s="4">
        <f>IF(Q26="YES", IF(O26="NO" , IF(K26="YES", _xlfn.MINIFS('azure-vm-prices-3Y'!I$2:I$123,   'azure-vm-prices-3Y'!A$2:A$123,"&gt;="&amp;F26*(100-$B$2)/100,   'azure-vm-prices-3Y'!B$2:B$123,"&gt;="&amp;G26*(100-$B$2)/100,   'azure-vm-prices-3Y'!D$2:D$123,K26,   'azure-vm-prices-3Y'!E$2:E$123,L26),   _xlfn.MINIFS('azure-vm-prices-3Y'!I$2:I$123,   'azure-vm-prices-3Y'!A$2:A$123,"&gt;="&amp;F26*(100-$B$2)/100,   'azure-vm-prices-3Y'!B$2:B$123,"&gt;="&amp;G26*(100-$B$2)/100,   'azure-vm-prices-3Y'!E$2:E$123,L26)),   IF(K26="YES", _xlfn.MINIFS('azure-vm-prices-3Y'!C$2:C$123,   'azure-vm-prices-3Y'!A$2:A$123,"&gt;="&amp;F26*(100-$B$2)/100,   'azure-vm-prices-3Y'!B$2:B$123,"&gt;="&amp;G26*(100-$B$2)/100,   'azure-vm-prices-3Y'!D$2:D$123,K26,   'azure-vm-prices-3Y'!E$2:E$123,L26),   _xlfn.MINIFS('azure-vm-prices-3Y'!C$2:C$123,   'azure-vm-prices-3Y'!A$2:A$123,"&gt;="&amp;F26*(100-$B$2)/100,   'azure-vm-prices-3Y'!B$2:B$123,"&gt;="&amp;G26*(100-$B$2)/100,   'azure-vm-prices-3Y'!E$2:E$123,L26))),   "")</f>
        <v>0</v>
      </c>
      <c r="AA26" s="4">
        <f>IF(Q26="YES",N26*V26*12,"")</f>
        <v>0</v>
      </c>
      <c r="AB26" s="4">
        <f>IF(Q26="YES",X26*8760,"")</f>
        <v>0</v>
      </c>
      <c r="AC26" s="4">
        <f>IF(Q26="YES",Z26*8760,"")</f>
        <v>0</v>
      </c>
      <c r="AD26" s="4">
        <f>IF(Q26="YES",IF(P26="YES", MIN(AA26:AC26), AA26),"")</f>
        <v>0</v>
      </c>
      <c r="AE26" s="4">
        <f>IF(AND(I26="STANDARD",Q26="YES",H26&lt;'azure-standard-disk-prices'!B2, H26&gt;0),1+IF(M26="YES",1),"")</f>
        <v>0</v>
      </c>
      <c r="AF26" s="4">
        <f>IF(AND(I26="STANDARD",Q26="YES",H26&gt;'azure-standard-disk-prices'!B2,H26&lt;'azure-standard-disk-prices'!B3),1+IF(M26="YES",1),"")</f>
        <v>0</v>
      </c>
      <c r="AG26" s="4">
        <f>IF(AND(I26="STANDARD",Q26="YES",H26&gt;'azure-standard-disk-prices'!B3,H26&lt;'azure-standard-disk-prices'!B4),1+IF(M26="YES",1),"")</f>
        <v>0</v>
      </c>
      <c r="AH26" s="4">
        <f>IF(AND(I26="STANDARD",Q26="YES",H26&gt;'azure-standard-disk-prices'!B4,H26&lt;'azure-standard-disk-prices'!B5),1+IF(M26="YES",1),"")</f>
        <v>0</v>
      </c>
      <c r="AI26" s="4">
        <f>IF(AND(I26="STANDARD",Q26="YES",H26&gt;'azure-standard-disk-prices'!B5,H26&lt;'azure-standard-disk-prices'!B6),1+IF(M26="YES",1),"")</f>
        <v>0</v>
      </c>
      <c r="AJ26" s="4">
        <f>IF(AND(I26="STANDARD",Q26="YES",H26&gt;'azure-standard-disk-prices'!B6,H26&lt;'azure-standard-disk-prices'!B7),1+IF(M26="YES",1),"")</f>
        <v>0</v>
      </c>
      <c r="AK26" s="4">
        <f>IF(AND(I26="STANDARD",Q26="YES",H26&gt;'azure-standard-disk-prices'!B7,H26&lt;'azure-standard-disk-prices'!B8),1+IF(M26="YES",1),"")</f>
        <v>0</v>
      </c>
      <c r="AL26" s="4">
        <f>IF(AND(I26="STANDARD",Q26="YES",H26&gt;'azure-standard-disk-prices'!B8,H26&lt;'azure-standard-disk-prices'!B9),1+IF(M26="YES",1),"")</f>
        <v>0</v>
      </c>
      <c r="AM26" s="4">
        <f>IF(AND(I25="PREMIUM",Q25="YES",H25&lt;'azure-premium-disk-prices'!B2,H25&gt;0),1+IF(M25="YES",1),"")</f>
        <v>0</v>
      </c>
      <c r="AN26" s="4">
        <f>IF(AND(I25="PREMIUM",Q25="YES",H25&gt;'azure-premium-disk-prices'!B2,H25&lt;'azure-premium-disk-prices'!B3),1+IF(M25="YES",1),"")</f>
        <v>0</v>
      </c>
      <c r="AO26" s="4">
        <f>IF(AND(I25="PREMIUM",Q25="YES",H25&gt;'azure-premium-disk-prices'!B3,H25&lt;'azure-premium-disk-prices'!B4),1+IF(M25="YES",1),"")</f>
        <v>0</v>
      </c>
      <c r="AP26" s="4">
        <f>IF(AND(I25="PREMIUM",Q25="YES",H25&gt;'azure-premium-disk-prices'!B4,H25&lt;'azure-premium-disk-prices'!B5),1+IF(M25="YES",1),"")</f>
        <v>0</v>
      </c>
      <c r="AQ26" s="4">
        <f>IF(AND(I25="PREMIUM",Q25="YES",H25&gt;'azure-premium-disk-prices'!B5,H25&lt;'azure-premium-disk-prices'!B6),1+IF(M25="YES",1),"")</f>
        <v>0</v>
      </c>
      <c r="AR26" s="4">
        <f>IF(AND(I25="PREMIUM",Q25="YES",H25&gt;'azure-premium-disk-prices'!B6,H25&lt;'azure-premium-disk-prices'!B7),1+IF(M25="YES",1),"")</f>
        <v>0</v>
      </c>
      <c r="AS26" s="4">
        <f>IF(AND(I25="PREMIUM",Q25="YES",H25&gt;'azure-premium-disk-prices'!B7,H25&lt;'azure-premium-disk-prices'!B8),1+IF(M25="YES",1),"")</f>
        <v>0</v>
      </c>
      <c r="AT26" s="4">
        <f>IF(AND(I25="PREMIUM",Q25="YES",H25&gt;'azure-premium-disk-prices'!B8,H25&lt;'azure-premium-disk-prices'!B9),1+IF(M25="YES",1),"")</f>
        <v>0</v>
      </c>
      <c r="AU26" s="4">
        <f>IF(AND(M26="YES", Q26="YES"),1,"")</f>
        <v>0</v>
      </c>
      <c r="AV26" s="4">
        <f>IF(AND(J26="STANDARD", Q26="YES"), IF(M26="YES",2,1) ,"")</f>
        <v>0</v>
      </c>
      <c r="AW26" s="4">
        <f>IF( AND(J26="PREMIUM",  Q26="YES"), IF(M26="YES",2,1) ,"")</f>
        <v>0</v>
      </c>
    </row>
    <row r="27" spans="1:49">
      <c r="A27" s="2" t="s">
        <v>65</v>
      </c>
      <c r="B27" s="4">
        <f>SUM(AT1:AT1001)</f>
        <v>0</v>
      </c>
      <c r="C27" s="4">
        <f>B27*'azure-premium-disk-prices'!C9</f>
        <v>0</v>
      </c>
      <c r="E27" s="3"/>
      <c r="F27" s="3"/>
      <c r="G27" s="3"/>
      <c r="H27" s="3"/>
      <c r="I27" s="3" t="s">
        <v>9</v>
      </c>
      <c r="J27" s="3" t="s">
        <v>9</v>
      </c>
      <c r="K27" s="3" t="s">
        <v>5</v>
      </c>
      <c r="L27" s="3" t="s">
        <v>5</v>
      </c>
      <c r="M27" s="3" t="s">
        <v>5</v>
      </c>
      <c r="N27" s="3">
        <v>730</v>
      </c>
      <c r="O27" s="3" t="s">
        <v>5</v>
      </c>
      <c r="P27" s="3" t="s">
        <v>14</v>
      </c>
      <c r="Q27" s="4">
        <f>IF(AND(E27&lt;&gt;"", F27&lt;&gt;"", G27&lt;&gt;"", H27&lt;&gt;"", I27&lt;&gt;"", J27&lt;&gt;"", K27&lt;&gt;"", L27&lt;&gt;"", M27&lt;&gt;"", N27&lt;&gt;"", O27&lt;&gt;""),"YES","NO")</f>
        <v>0</v>
      </c>
      <c r="R27" s="4">
        <f>IF(AD27=AA27, U27, IF(AD27=AB27,W27,Y27))</f>
        <v>0</v>
      </c>
      <c r="S27" s="4">
        <f>AD27</f>
        <v>0</v>
      </c>
      <c r="T27" s="4">
        <f> IF(AA27="" ,"",IF(AD27=AA27, "PAYG", IF(AD27=AB27,"1Y RI","3Y RI")))</f>
        <v>0</v>
      </c>
      <c r="U27" s="4">
        <f>IF(Q27="YES", IF(K27="YES", VLOOKUP(V27 &amp; L27 &amp; K27,'azure-vm-prices-base'!G$2:H$124, 2, 0), VLOOKUP(V27 &amp; L27 &amp; "*",'azure-vm-prices-base'!G$2:H$124, 2, 0)), "")</f>
        <v>0</v>
      </c>
      <c r="V27" s="4">
        <f>IF(Q27="YES", IF(O27="NO" , IF(K27="YES", _xlfn.MINIFS('azure-vm-prices-base'!I$2:I$123, 'azure-vm-prices-base'!A$2:A$123,"&gt;="&amp;F27*(100-$B$2)/100, 'azure-vm-prices-base'!B$2:B$123,"&gt;="&amp;G27*(100-$B$2)/100, 'azure-vm-prices-base'!D$2:D$123,K27, 'azure-vm-prices-base'!E$2:E$123,L27), _xlfn.MINIFS('azure-vm-prices-base'!I$2:I$123, 'azure-vm-prices-base'!A$2:A$123,"&gt;="&amp;F27*(100-$B$2)/100, 'azure-vm-prices-base'!B$2:B$123,"&gt;="&amp;G27*(100-$B$2)/100, 'azure-vm-prices-base'!E$2:E$123,L27)), IF(K27="YES", _xlfn.MINIFS('azure-vm-prices-base'!C$2:C$123, 'azure-vm-prices-base'!A$2:A$123,"&gt;="&amp;F27*(100-$B$2)/100, 'azure-vm-prices-base'!B$2:B$123,"&gt;="&amp;G27*(100-$B$2)/100, 'azure-vm-prices-base'!D$2:D$123,K27, 'azure-vm-prices-base'!E$2:E$123,L27), _xlfn.MINIFS('azure-vm-prices-base'!C$2:C$123, 'azure-vm-prices-base'!A$2:A$123,"&gt;="&amp;F27*(100-$B$2)/100, 'azure-vm-prices-base'!B$2:B$123,"&gt;="&amp;G27*(100-$B$2)/100, 'azure-vm-prices-base'!E$2:E$123,L27))), "")</f>
        <v>0</v>
      </c>
      <c r="W27" s="4">
        <f>IF(Q27="YES", IF(K27="YES", VLOOKUP(X27 &amp; L27 &amp; K27,'azure-vm-prices-1Y'!G$2:H$124  , 2, 0), VLOOKUP(X27 &amp; L27 &amp; "*",'azure-vm-prices-1Y'!G$2:H$124, 2, 0)),   "")</f>
        <v>0</v>
      </c>
      <c r="X27" s="4">
        <f>IF(Q27="YES", IF(O27="NO" , IF(K27="YES", _xlfn.MINIFS('azure-vm-prices-1Y'!I$2:I$123,   'azure-vm-prices-1Y'!A$2:A$123,"&gt;="&amp;F27*(100-$B$2)/100,   'azure-vm-prices-1Y'!B$2:B$123,"&gt;="&amp;G27*(100-$B$2)/100,   'azure-vm-prices-1Y'!D$2:D$123,K27,   'azure-vm-prices-1Y'!E$2:E$123,L27),   _xlfn.MINIFS('azure-vm-prices-1Y'!I$2:I$123,   'azure-vm-prices-1Y'!A$2:A$123,"&gt;="&amp;F27*(100-$B$2)/100,   'azure-vm-prices-1Y'!B$2:B$123,"&gt;="&amp;G27*(100-$B$2)/100,   'azure-vm-prices-1Y'!E$2:E$123,L27)),   IF(K27="YES", _xlfn.MINIFS('azure-vm-prices-1Y'!C$2:C$123,   'azure-vm-prices-1Y'!A$2:A$123,"&gt;="&amp;F27*(100-$B$2)/100,   'azure-vm-prices-1Y'!B$2:B$123,"&gt;="&amp;G27*(100-$B$2)/100,   'azure-vm-prices-1Y'!D$2:D$123,K27,   'azure-vm-prices-1Y'!E$2:E$123,L27),   _xlfn.MINIFS('azure-vm-prices-1Y'!C$2:C$123,   'azure-vm-prices-1Y'!A$2:A$123,"&gt;="&amp;F27*(100-$B$2)/100,   'azure-vm-prices-1Y'!B$2:B$123,"&gt;="&amp;G27*(100-$B$2)/100,   'azure-vm-prices-1Y'!E$2:E$123,L27))),   "")</f>
        <v>0</v>
      </c>
      <c r="Y27" s="4">
        <f>IF(Q27="YES", IF(K27="YES", VLOOKUP(Z27 &amp; L27 &amp; K27,'azure-vm-prices-3Y'!G$2:H$124  , 2, 0), VLOOKUP(Z27 &amp; L27 &amp; "*",'azure-vm-prices-3Y'!G$2:H$124, 2, 0)),   "")</f>
        <v>0</v>
      </c>
      <c r="Z27" s="4">
        <f>IF(Q27="YES", IF(O27="NO" , IF(K27="YES", _xlfn.MINIFS('azure-vm-prices-3Y'!I$2:I$123,   'azure-vm-prices-3Y'!A$2:A$123,"&gt;="&amp;F27*(100-$B$2)/100,   'azure-vm-prices-3Y'!B$2:B$123,"&gt;="&amp;G27*(100-$B$2)/100,   'azure-vm-prices-3Y'!D$2:D$123,K27,   'azure-vm-prices-3Y'!E$2:E$123,L27),   _xlfn.MINIFS('azure-vm-prices-3Y'!I$2:I$123,   'azure-vm-prices-3Y'!A$2:A$123,"&gt;="&amp;F27*(100-$B$2)/100,   'azure-vm-prices-3Y'!B$2:B$123,"&gt;="&amp;G27*(100-$B$2)/100,   'azure-vm-prices-3Y'!E$2:E$123,L27)),   IF(K27="YES", _xlfn.MINIFS('azure-vm-prices-3Y'!C$2:C$123,   'azure-vm-prices-3Y'!A$2:A$123,"&gt;="&amp;F27*(100-$B$2)/100,   'azure-vm-prices-3Y'!B$2:B$123,"&gt;="&amp;G27*(100-$B$2)/100,   'azure-vm-prices-3Y'!D$2:D$123,K27,   'azure-vm-prices-3Y'!E$2:E$123,L27),   _xlfn.MINIFS('azure-vm-prices-3Y'!C$2:C$123,   'azure-vm-prices-3Y'!A$2:A$123,"&gt;="&amp;F27*(100-$B$2)/100,   'azure-vm-prices-3Y'!B$2:B$123,"&gt;="&amp;G27*(100-$B$2)/100,   'azure-vm-prices-3Y'!E$2:E$123,L27))),   "")</f>
        <v>0</v>
      </c>
      <c r="AA27" s="4">
        <f>IF(Q27="YES",N27*V27*12,"")</f>
        <v>0</v>
      </c>
      <c r="AB27" s="4">
        <f>IF(Q27="YES",X27*8760,"")</f>
        <v>0</v>
      </c>
      <c r="AC27" s="4">
        <f>IF(Q27="YES",Z27*8760,"")</f>
        <v>0</v>
      </c>
      <c r="AD27" s="4">
        <f>IF(Q27="YES",IF(P27="YES", MIN(AA27:AC27), AA27),"")</f>
        <v>0</v>
      </c>
      <c r="AE27" s="4">
        <f>IF(AND(I27="STANDARD",Q27="YES",H27&lt;'azure-standard-disk-prices'!B2, H27&gt;0),1+IF(M27="YES",1),"")</f>
        <v>0</v>
      </c>
      <c r="AF27" s="4">
        <f>IF(AND(I27="STANDARD",Q27="YES",H27&gt;'azure-standard-disk-prices'!B2,H27&lt;'azure-standard-disk-prices'!B3),1+IF(M27="YES",1),"")</f>
        <v>0</v>
      </c>
      <c r="AG27" s="4">
        <f>IF(AND(I27="STANDARD",Q27="YES",H27&gt;'azure-standard-disk-prices'!B3,H27&lt;'azure-standard-disk-prices'!B4),1+IF(M27="YES",1),"")</f>
        <v>0</v>
      </c>
      <c r="AH27" s="4">
        <f>IF(AND(I27="STANDARD",Q27="YES",H27&gt;'azure-standard-disk-prices'!B4,H27&lt;'azure-standard-disk-prices'!B5),1+IF(M27="YES",1),"")</f>
        <v>0</v>
      </c>
      <c r="AI27" s="4">
        <f>IF(AND(I27="STANDARD",Q27="YES",H27&gt;'azure-standard-disk-prices'!B5,H27&lt;'azure-standard-disk-prices'!B6),1+IF(M27="YES",1),"")</f>
        <v>0</v>
      </c>
      <c r="AJ27" s="4">
        <f>IF(AND(I27="STANDARD",Q27="YES",H27&gt;'azure-standard-disk-prices'!B6,H27&lt;'azure-standard-disk-prices'!B7),1+IF(M27="YES",1),"")</f>
        <v>0</v>
      </c>
      <c r="AK27" s="4">
        <f>IF(AND(I27="STANDARD",Q27="YES",H27&gt;'azure-standard-disk-prices'!B7,H27&lt;'azure-standard-disk-prices'!B8),1+IF(M27="YES",1),"")</f>
        <v>0</v>
      </c>
      <c r="AL27" s="4">
        <f>IF(AND(I27="STANDARD",Q27="YES",H27&gt;'azure-standard-disk-prices'!B8,H27&lt;'azure-standard-disk-prices'!B9),1+IF(M27="YES",1),"")</f>
        <v>0</v>
      </c>
      <c r="AM27" s="4">
        <f>IF(AND(I26="PREMIUM",Q26="YES",H26&lt;'azure-premium-disk-prices'!B2,H26&gt;0),1+IF(M26="YES",1),"")</f>
        <v>0</v>
      </c>
      <c r="AN27" s="4">
        <f>IF(AND(I26="PREMIUM",Q26="YES",H26&gt;'azure-premium-disk-prices'!B2,H26&lt;'azure-premium-disk-prices'!B3),1+IF(M26="YES",1),"")</f>
        <v>0</v>
      </c>
      <c r="AO27" s="4">
        <f>IF(AND(I26="PREMIUM",Q26="YES",H26&gt;'azure-premium-disk-prices'!B3,H26&lt;'azure-premium-disk-prices'!B4),1+IF(M26="YES",1),"")</f>
        <v>0</v>
      </c>
      <c r="AP27" s="4">
        <f>IF(AND(I26="PREMIUM",Q26="YES",H26&gt;'azure-premium-disk-prices'!B4,H26&lt;'azure-premium-disk-prices'!B5),1+IF(M26="YES",1),"")</f>
        <v>0</v>
      </c>
      <c r="AQ27" s="4">
        <f>IF(AND(I26="PREMIUM",Q26="YES",H26&gt;'azure-premium-disk-prices'!B5,H26&lt;'azure-premium-disk-prices'!B6),1+IF(M26="YES",1),"")</f>
        <v>0</v>
      </c>
      <c r="AR27" s="4">
        <f>IF(AND(I26="PREMIUM",Q26="YES",H26&gt;'azure-premium-disk-prices'!B6,H26&lt;'azure-premium-disk-prices'!B7),1+IF(M26="YES",1),"")</f>
        <v>0</v>
      </c>
      <c r="AS27" s="4">
        <f>IF(AND(I26="PREMIUM",Q26="YES",H26&gt;'azure-premium-disk-prices'!B7,H26&lt;'azure-premium-disk-prices'!B8),1+IF(M26="YES",1),"")</f>
        <v>0</v>
      </c>
      <c r="AT27" s="4">
        <f>IF(AND(I26="PREMIUM",Q26="YES",H26&gt;'azure-premium-disk-prices'!B8,H26&lt;'azure-premium-disk-prices'!B9),1+IF(M26="YES",1),"")</f>
        <v>0</v>
      </c>
      <c r="AU27" s="4">
        <f>IF(AND(M27="YES", Q27="YES"),1,"")</f>
        <v>0</v>
      </c>
      <c r="AV27" s="4">
        <f>IF(AND(J27="STANDARD", Q27="YES"), IF(M27="YES",2,1) ,"")</f>
        <v>0</v>
      </c>
      <c r="AW27" s="4">
        <f>IF( AND(J27="PREMIUM",  Q27="YES"), IF(M27="YES",2,1) ,"")</f>
        <v>0</v>
      </c>
    </row>
    <row r="28" spans="1:49">
      <c r="E28" s="3"/>
      <c r="F28" s="3"/>
      <c r="G28" s="3"/>
      <c r="H28" s="3"/>
      <c r="I28" s="3" t="s">
        <v>9</v>
      </c>
      <c r="J28" s="3" t="s">
        <v>9</v>
      </c>
      <c r="K28" s="3" t="s">
        <v>5</v>
      </c>
      <c r="L28" s="3" t="s">
        <v>5</v>
      </c>
      <c r="M28" s="3" t="s">
        <v>5</v>
      </c>
      <c r="N28" s="3">
        <v>730</v>
      </c>
      <c r="O28" s="3" t="s">
        <v>5</v>
      </c>
      <c r="P28" s="3" t="s">
        <v>14</v>
      </c>
      <c r="Q28" s="4">
        <f>IF(AND(E28&lt;&gt;"", F28&lt;&gt;"", G28&lt;&gt;"", H28&lt;&gt;"", I28&lt;&gt;"", J28&lt;&gt;"", K28&lt;&gt;"", L28&lt;&gt;"", M28&lt;&gt;"", N28&lt;&gt;"", O28&lt;&gt;""),"YES","NO")</f>
        <v>0</v>
      </c>
      <c r="R28" s="4">
        <f>IF(AD28=AA28, U28, IF(AD28=AB28,W28,Y28))</f>
        <v>0</v>
      </c>
      <c r="S28" s="4">
        <f>AD28</f>
        <v>0</v>
      </c>
      <c r="T28" s="4">
        <f> IF(AA28="" ,"",IF(AD28=AA28, "PAYG", IF(AD28=AB28,"1Y RI","3Y RI")))</f>
        <v>0</v>
      </c>
      <c r="U28" s="4">
        <f>IF(Q28="YES", IF(K28="YES", VLOOKUP(V28 &amp; L28 &amp; K28,'azure-vm-prices-base'!G$2:H$124, 2, 0), VLOOKUP(V28 &amp; L28 &amp; "*",'azure-vm-prices-base'!G$2:H$124, 2, 0)), "")</f>
        <v>0</v>
      </c>
      <c r="V28" s="4">
        <f>IF(Q28="YES", IF(O28="NO" , IF(K28="YES", _xlfn.MINIFS('azure-vm-prices-base'!I$2:I$123, 'azure-vm-prices-base'!A$2:A$123,"&gt;="&amp;F28*(100-$B$2)/100, 'azure-vm-prices-base'!B$2:B$123,"&gt;="&amp;G28*(100-$B$2)/100, 'azure-vm-prices-base'!D$2:D$123,K28, 'azure-vm-prices-base'!E$2:E$123,L28), _xlfn.MINIFS('azure-vm-prices-base'!I$2:I$123, 'azure-vm-prices-base'!A$2:A$123,"&gt;="&amp;F28*(100-$B$2)/100, 'azure-vm-prices-base'!B$2:B$123,"&gt;="&amp;G28*(100-$B$2)/100, 'azure-vm-prices-base'!E$2:E$123,L28)), IF(K28="YES", _xlfn.MINIFS('azure-vm-prices-base'!C$2:C$123, 'azure-vm-prices-base'!A$2:A$123,"&gt;="&amp;F28*(100-$B$2)/100, 'azure-vm-prices-base'!B$2:B$123,"&gt;="&amp;G28*(100-$B$2)/100, 'azure-vm-prices-base'!D$2:D$123,K28, 'azure-vm-prices-base'!E$2:E$123,L28), _xlfn.MINIFS('azure-vm-prices-base'!C$2:C$123, 'azure-vm-prices-base'!A$2:A$123,"&gt;="&amp;F28*(100-$B$2)/100, 'azure-vm-prices-base'!B$2:B$123,"&gt;="&amp;G28*(100-$B$2)/100, 'azure-vm-prices-base'!E$2:E$123,L28))), "")</f>
        <v>0</v>
      </c>
      <c r="W28" s="4">
        <f>IF(Q28="YES", IF(K28="YES", VLOOKUP(X28 &amp; L28 &amp; K28,'azure-vm-prices-1Y'!G$2:H$124  , 2, 0), VLOOKUP(X28 &amp; L28 &amp; "*",'azure-vm-prices-1Y'!G$2:H$124, 2, 0)),   "")</f>
        <v>0</v>
      </c>
      <c r="X28" s="4">
        <f>IF(Q28="YES", IF(O28="NO" , IF(K28="YES", _xlfn.MINIFS('azure-vm-prices-1Y'!I$2:I$123,   'azure-vm-prices-1Y'!A$2:A$123,"&gt;="&amp;F28*(100-$B$2)/100,   'azure-vm-prices-1Y'!B$2:B$123,"&gt;="&amp;G28*(100-$B$2)/100,   'azure-vm-prices-1Y'!D$2:D$123,K28,   'azure-vm-prices-1Y'!E$2:E$123,L28),   _xlfn.MINIFS('azure-vm-prices-1Y'!I$2:I$123,   'azure-vm-prices-1Y'!A$2:A$123,"&gt;="&amp;F28*(100-$B$2)/100,   'azure-vm-prices-1Y'!B$2:B$123,"&gt;="&amp;G28*(100-$B$2)/100,   'azure-vm-prices-1Y'!E$2:E$123,L28)),   IF(K28="YES", _xlfn.MINIFS('azure-vm-prices-1Y'!C$2:C$123,   'azure-vm-prices-1Y'!A$2:A$123,"&gt;="&amp;F28*(100-$B$2)/100,   'azure-vm-prices-1Y'!B$2:B$123,"&gt;="&amp;G28*(100-$B$2)/100,   'azure-vm-prices-1Y'!D$2:D$123,K28,   'azure-vm-prices-1Y'!E$2:E$123,L28),   _xlfn.MINIFS('azure-vm-prices-1Y'!C$2:C$123,   'azure-vm-prices-1Y'!A$2:A$123,"&gt;="&amp;F28*(100-$B$2)/100,   'azure-vm-prices-1Y'!B$2:B$123,"&gt;="&amp;G28*(100-$B$2)/100,   'azure-vm-prices-1Y'!E$2:E$123,L28))),   "")</f>
        <v>0</v>
      </c>
      <c r="Y28" s="4">
        <f>IF(Q28="YES", IF(K28="YES", VLOOKUP(Z28 &amp; L28 &amp; K28,'azure-vm-prices-3Y'!G$2:H$124  , 2, 0), VLOOKUP(Z28 &amp; L28 &amp; "*",'azure-vm-prices-3Y'!G$2:H$124, 2, 0)),   "")</f>
        <v>0</v>
      </c>
      <c r="Z28" s="4">
        <f>IF(Q28="YES", IF(O28="NO" , IF(K28="YES", _xlfn.MINIFS('azure-vm-prices-3Y'!I$2:I$123,   'azure-vm-prices-3Y'!A$2:A$123,"&gt;="&amp;F28*(100-$B$2)/100,   'azure-vm-prices-3Y'!B$2:B$123,"&gt;="&amp;G28*(100-$B$2)/100,   'azure-vm-prices-3Y'!D$2:D$123,K28,   'azure-vm-prices-3Y'!E$2:E$123,L28),   _xlfn.MINIFS('azure-vm-prices-3Y'!I$2:I$123,   'azure-vm-prices-3Y'!A$2:A$123,"&gt;="&amp;F28*(100-$B$2)/100,   'azure-vm-prices-3Y'!B$2:B$123,"&gt;="&amp;G28*(100-$B$2)/100,   'azure-vm-prices-3Y'!E$2:E$123,L28)),   IF(K28="YES", _xlfn.MINIFS('azure-vm-prices-3Y'!C$2:C$123,   'azure-vm-prices-3Y'!A$2:A$123,"&gt;="&amp;F28*(100-$B$2)/100,   'azure-vm-prices-3Y'!B$2:B$123,"&gt;="&amp;G28*(100-$B$2)/100,   'azure-vm-prices-3Y'!D$2:D$123,K28,   'azure-vm-prices-3Y'!E$2:E$123,L28),   _xlfn.MINIFS('azure-vm-prices-3Y'!C$2:C$123,   'azure-vm-prices-3Y'!A$2:A$123,"&gt;="&amp;F28*(100-$B$2)/100,   'azure-vm-prices-3Y'!B$2:B$123,"&gt;="&amp;G28*(100-$B$2)/100,   'azure-vm-prices-3Y'!E$2:E$123,L28))),   "")</f>
        <v>0</v>
      </c>
      <c r="AA28" s="4">
        <f>IF(Q28="YES",N28*V28*12,"")</f>
        <v>0</v>
      </c>
      <c r="AB28" s="4">
        <f>IF(Q28="YES",X28*8760,"")</f>
        <v>0</v>
      </c>
      <c r="AC28" s="4">
        <f>IF(Q28="YES",Z28*8760,"")</f>
        <v>0</v>
      </c>
      <c r="AD28" s="4">
        <f>IF(Q28="YES",IF(P28="YES", MIN(AA28:AC28), AA28),"")</f>
        <v>0</v>
      </c>
      <c r="AE28" s="4">
        <f>IF(AND(I28="STANDARD",Q28="YES",H28&lt;'azure-standard-disk-prices'!B2, H28&gt;0),1+IF(M28="YES",1),"")</f>
        <v>0</v>
      </c>
      <c r="AF28" s="4">
        <f>IF(AND(I28="STANDARD",Q28="YES",H28&gt;'azure-standard-disk-prices'!B2,H28&lt;'azure-standard-disk-prices'!B3),1+IF(M28="YES",1),"")</f>
        <v>0</v>
      </c>
      <c r="AG28" s="4">
        <f>IF(AND(I28="STANDARD",Q28="YES",H28&gt;'azure-standard-disk-prices'!B3,H28&lt;'azure-standard-disk-prices'!B4),1+IF(M28="YES",1),"")</f>
        <v>0</v>
      </c>
      <c r="AH28" s="4">
        <f>IF(AND(I28="STANDARD",Q28="YES",H28&gt;'azure-standard-disk-prices'!B4,H28&lt;'azure-standard-disk-prices'!B5),1+IF(M28="YES",1),"")</f>
        <v>0</v>
      </c>
      <c r="AI28" s="4">
        <f>IF(AND(I28="STANDARD",Q28="YES",H28&gt;'azure-standard-disk-prices'!B5,H28&lt;'azure-standard-disk-prices'!B6),1+IF(M28="YES",1),"")</f>
        <v>0</v>
      </c>
      <c r="AJ28" s="4">
        <f>IF(AND(I28="STANDARD",Q28="YES",H28&gt;'azure-standard-disk-prices'!B6,H28&lt;'azure-standard-disk-prices'!B7),1+IF(M28="YES",1),"")</f>
        <v>0</v>
      </c>
      <c r="AK28" s="4">
        <f>IF(AND(I28="STANDARD",Q28="YES",H28&gt;'azure-standard-disk-prices'!B7,H28&lt;'azure-standard-disk-prices'!B8),1+IF(M28="YES",1),"")</f>
        <v>0</v>
      </c>
      <c r="AL28" s="4">
        <f>IF(AND(I28="STANDARD",Q28="YES",H28&gt;'azure-standard-disk-prices'!B8,H28&lt;'azure-standard-disk-prices'!B9),1+IF(M28="YES",1),"")</f>
        <v>0</v>
      </c>
      <c r="AM28" s="4">
        <f>IF(AND(I27="PREMIUM",Q27="YES",H27&lt;'azure-premium-disk-prices'!B2,H27&gt;0),1+IF(M27="YES",1),"")</f>
        <v>0</v>
      </c>
      <c r="AN28" s="4">
        <f>IF(AND(I27="PREMIUM",Q27="YES",H27&gt;'azure-premium-disk-prices'!B2,H27&lt;'azure-premium-disk-prices'!B3),1+IF(M27="YES",1),"")</f>
        <v>0</v>
      </c>
      <c r="AO28" s="4">
        <f>IF(AND(I27="PREMIUM",Q27="YES",H27&gt;'azure-premium-disk-prices'!B3,H27&lt;'azure-premium-disk-prices'!B4),1+IF(M27="YES",1),"")</f>
        <v>0</v>
      </c>
      <c r="AP28" s="4">
        <f>IF(AND(I27="PREMIUM",Q27="YES",H27&gt;'azure-premium-disk-prices'!B4,H27&lt;'azure-premium-disk-prices'!B5),1+IF(M27="YES",1),"")</f>
        <v>0</v>
      </c>
      <c r="AQ28" s="4">
        <f>IF(AND(I27="PREMIUM",Q27="YES",H27&gt;'azure-premium-disk-prices'!B5,H27&lt;'azure-premium-disk-prices'!B6),1+IF(M27="YES",1),"")</f>
        <v>0</v>
      </c>
      <c r="AR28" s="4">
        <f>IF(AND(I27="PREMIUM",Q27="YES",H27&gt;'azure-premium-disk-prices'!B6,H27&lt;'azure-premium-disk-prices'!B7),1+IF(M27="YES",1),"")</f>
        <v>0</v>
      </c>
      <c r="AS28" s="4">
        <f>IF(AND(I27="PREMIUM",Q27="YES",H27&gt;'azure-premium-disk-prices'!B7,H27&lt;'azure-premium-disk-prices'!B8),1+IF(M27="YES",1),"")</f>
        <v>0</v>
      </c>
      <c r="AT28" s="4">
        <f>IF(AND(I27="PREMIUM",Q27="YES",H27&gt;'azure-premium-disk-prices'!B8,H27&lt;'azure-premium-disk-prices'!B9),1+IF(M27="YES",1),"")</f>
        <v>0</v>
      </c>
      <c r="AU28" s="4">
        <f>IF(AND(M28="YES", Q28="YES"),1,"")</f>
        <v>0</v>
      </c>
      <c r="AV28" s="4">
        <f>IF(AND(J28="STANDARD", Q28="YES"), IF(M28="YES",2,1) ,"")</f>
        <v>0</v>
      </c>
      <c r="AW28" s="4">
        <f>IF( AND(J28="PREMIUM",  Q28="YES"), IF(M28="YES",2,1) ,"")</f>
        <v>0</v>
      </c>
    </row>
    <row r="29" spans="1:49">
      <c r="A29" s="2" t="s">
        <v>66</v>
      </c>
      <c r="B29" s="2"/>
      <c r="C29" s="2"/>
      <c r="E29" s="3"/>
      <c r="F29" s="3"/>
      <c r="G29" s="3"/>
      <c r="H29" s="3"/>
      <c r="I29" s="3" t="s">
        <v>9</v>
      </c>
      <c r="J29" s="3" t="s">
        <v>9</v>
      </c>
      <c r="K29" s="3" t="s">
        <v>5</v>
      </c>
      <c r="L29" s="3" t="s">
        <v>5</v>
      </c>
      <c r="M29" s="3" t="s">
        <v>5</v>
      </c>
      <c r="N29" s="3">
        <v>730</v>
      </c>
      <c r="O29" s="3" t="s">
        <v>5</v>
      </c>
      <c r="P29" s="3" t="s">
        <v>14</v>
      </c>
      <c r="Q29" s="4">
        <f>IF(AND(E29&lt;&gt;"", F29&lt;&gt;"", G29&lt;&gt;"", H29&lt;&gt;"", I29&lt;&gt;"", J29&lt;&gt;"", K29&lt;&gt;"", L29&lt;&gt;"", M29&lt;&gt;"", N29&lt;&gt;"", O29&lt;&gt;""),"YES","NO")</f>
        <v>0</v>
      </c>
      <c r="R29" s="4">
        <f>IF(AD29=AA29, U29, IF(AD29=AB29,W29,Y29))</f>
        <v>0</v>
      </c>
      <c r="S29" s="4">
        <f>AD29</f>
        <v>0</v>
      </c>
      <c r="T29" s="4">
        <f> IF(AA29="" ,"",IF(AD29=AA29, "PAYG", IF(AD29=AB29,"1Y RI","3Y RI")))</f>
        <v>0</v>
      </c>
      <c r="U29" s="4">
        <f>IF(Q29="YES", IF(K29="YES", VLOOKUP(V29 &amp; L29 &amp; K29,'azure-vm-prices-base'!G$2:H$124, 2, 0), VLOOKUP(V29 &amp; L29 &amp; "*",'azure-vm-prices-base'!G$2:H$124, 2, 0)), "")</f>
        <v>0</v>
      </c>
      <c r="V29" s="4">
        <f>IF(Q29="YES", IF(O29="NO" , IF(K29="YES", _xlfn.MINIFS('azure-vm-prices-base'!I$2:I$123, 'azure-vm-prices-base'!A$2:A$123,"&gt;="&amp;F29*(100-$B$2)/100, 'azure-vm-prices-base'!B$2:B$123,"&gt;="&amp;G29*(100-$B$2)/100, 'azure-vm-prices-base'!D$2:D$123,K29, 'azure-vm-prices-base'!E$2:E$123,L29), _xlfn.MINIFS('azure-vm-prices-base'!I$2:I$123, 'azure-vm-prices-base'!A$2:A$123,"&gt;="&amp;F29*(100-$B$2)/100, 'azure-vm-prices-base'!B$2:B$123,"&gt;="&amp;G29*(100-$B$2)/100, 'azure-vm-prices-base'!E$2:E$123,L29)), IF(K29="YES", _xlfn.MINIFS('azure-vm-prices-base'!C$2:C$123, 'azure-vm-prices-base'!A$2:A$123,"&gt;="&amp;F29*(100-$B$2)/100, 'azure-vm-prices-base'!B$2:B$123,"&gt;="&amp;G29*(100-$B$2)/100, 'azure-vm-prices-base'!D$2:D$123,K29, 'azure-vm-prices-base'!E$2:E$123,L29), _xlfn.MINIFS('azure-vm-prices-base'!C$2:C$123, 'azure-vm-prices-base'!A$2:A$123,"&gt;="&amp;F29*(100-$B$2)/100, 'azure-vm-prices-base'!B$2:B$123,"&gt;="&amp;G29*(100-$B$2)/100, 'azure-vm-prices-base'!E$2:E$123,L29))), "")</f>
        <v>0</v>
      </c>
      <c r="W29" s="4">
        <f>IF(Q29="YES", IF(K29="YES", VLOOKUP(X29 &amp; L29 &amp; K29,'azure-vm-prices-1Y'!G$2:H$124  , 2, 0), VLOOKUP(X29 &amp; L29 &amp; "*",'azure-vm-prices-1Y'!G$2:H$124, 2, 0)),   "")</f>
        <v>0</v>
      </c>
      <c r="X29" s="4">
        <f>IF(Q29="YES", IF(O29="NO" , IF(K29="YES", _xlfn.MINIFS('azure-vm-prices-1Y'!I$2:I$123,   'azure-vm-prices-1Y'!A$2:A$123,"&gt;="&amp;F29*(100-$B$2)/100,   'azure-vm-prices-1Y'!B$2:B$123,"&gt;="&amp;G29*(100-$B$2)/100,   'azure-vm-prices-1Y'!D$2:D$123,K29,   'azure-vm-prices-1Y'!E$2:E$123,L29),   _xlfn.MINIFS('azure-vm-prices-1Y'!I$2:I$123,   'azure-vm-prices-1Y'!A$2:A$123,"&gt;="&amp;F29*(100-$B$2)/100,   'azure-vm-prices-1Y'!B$2:B$123,"&gt;="&amp;G29*(100-$B$2)/100,   'azure-vm-prices-1Y'!E$2:E$123,L29)),   IF(K29="YES", _xlfn.MINIFS('azure-vm-prices-1Y'!C$2:C$123,   'azure-vm-prices-1Y'!A$2:A$123,"&gt;="&amp;F29*(100-$B$2)/100,   'azure-vm-prices-1Y'!B$2:B$123,"&gt;="&amp;G29*(100-$B$2)/100,   'azure-vm-prices-1Y'!D$2:D$123,K29,   'azure-vm-prices-1Y'!E$2:E$123,L29),   _xlfn.MINIFS('azure-vm-prices-1Y'!C$2:C$123,   'azure-vm-prices-1Y'!A$2:A$123,"&gt;="&amp;F29*(100-$B$2)/100,   'azure-vm-prices-1Y'!B$2:B$123,"&gt;="&amp;G29*(100-$B$2)/100,   'azure-vm-prices-1Y'!E$2:E$123,L29))),   "")</f>
        <v>0</v>
      </c>
      <c r="Y29" s="4">
        <f>IF(Q29="YES", IF(K29="YES", VLOOKUP(Z29 &amp; L29 &amp; K29,'azure-vm-prices-3Y'!G$2:H$124  , 2, 0), VLOOKUP(Z29 &amp; L29 &amp; "*",'azure-vm-prices-3Y'!G$2:H$124, 2, 0)),   "")</f>
        <v>0</v>
      </c>
      <c r="Z29" s="4">
        <f>IF(Q29="YES", IF(O29="NO" , IF(K29="YES", _xlfn.MINIFS('azure-vm-prices-3Y'!I$2:I$123,   'azure-vm-prices-3Y'!A$2:A$123,"&gt;="&amp;F29*(100-$B$2)/100,   'azure-vm-prices-3Y'!B$2:B$123,"&gt;="&amp;G29*(100-$B$2)/100,   'azure-vm-prices-3Y'!D$2:D$123,K29,   'azure-vm-prices-3Y'!E$2:E$123,L29),   _xlfn.MINIFS('azure-vm-prices-3Y'!I$2:I$123,   'azure-vm-prices-3Y'!A$2:A$123,"&gt;="&amp;F29*(100-$B$2)/100,   'azure-vm-prices-3Y'!B$2:B$123,"&gt;="&amp;G29*(100-$B$2)/100,   'azure-vm-prices-3Y'!E$2:E$123,L29)),   IF(K29="YES", _xlfn.MINIFS('azure-vm-prices-3Y'!C$2:C$123,   'azure-vm-prices-3Y'!A$2:A$123,"&gt;="&amp;F29*(100-$B$2)/100,   'azure-vm-prices-3Y'!B$2:B$123,"&gt;="&amp;G29*(100-$B$2)/100,   'azure-vm-prices-3Y'!D$2:D$123,K29,   'azure-vm-prices-3Y'!E$2:E$123,L29),   _xlfn.MINIFS('azure-vm-prices-3Y'!C$2:C$123,   'azure-vm-prices-3Y'!A$2:A$123,"&gt;="&amp;F29*(100-$B$2)/100,   'azure-vm-prices-3Y'!B$2:B$123,"&gt;="&amp;G29*(100-$B$2)/100,   'azure-vm-prices-3Y'!E$2:E$123,L29))),   "")</f>
        <v>0</v>
      </c>
      <c r="AA29" s="4">
        <f>IF(Q29="YES",N29*V29*12,"")</f>
        <v>0</v>
      </c>
      <c r="AB29" s="4">
        <f>IF(Q29="YES",X29*8760,"")</f>
        <v>0</v>
      </c>
      <c r="AC29" s="4">
        <f>IF(Q29="YES",Z29*8760,"")</f>
        <v>0</v>
      </c>
      <c r="AD29" s="4">
        <f>IF(Q29="YES",IF(P29="YES", MIN(AA29:AC29), AA29),"")</f>
        <v>0</v>
      </c>
      <c r="AE29" s="4">
        <f>IF(AND(I29="STANDARD",Q29="YES",H29&lt;'azure-standard-disk-prices'!B2, H29&gt;0),1+IF(M29="YES",1),"")</f>
        <v>0</v>
      </c>
      <c r="AF29" s="4">
        <f>IF(AND(I29="STANDARD",Q29="YES",H29&gt;'azure-standard-disk-prices'!B2,H29&lt;'azure-standard-disk-prices'!B3),1+IF(M29="YES",1),"")</f>
        <v>0</v>
      </c>
      <c r="AG29" s="4">
        <f>IF(AND(I29="STANDARD",Q29="YES",H29&gt;'azure-standard-disk-prices'!B3,H29&lt;'azure-standard-disk-prices'!B4),1+IF(M29="YES",1),"")</f>
        <v>0</v>
      </c>
      <c r="AH29" s="4">
        <f>IF(AND(I29="STANDARD",Q29="YES",H29&gt;'azure-standard-disk-prices'!B4,H29&lt;'azure-standard-disk-prices'!B5),1+IF(M29="YES",1),"")</f>
        <v>0</v>
      </c>
      <c r="AI29" s="4">
        <f>IF(AND(I29="STANDARD",Q29="YES",H29&gt;'azure-standard-disk-prices'!B5,H29&lt;'azure-standard-disk-prices'!B6),1+IF(M29="YES",1),"")</f>
        <v>0</v>
      </c>
      <c r="AJ29" s="4">
        <f>IF(AND(I29="STANDARD",Q29="YES",H29&gt;'azure-standard-disk-prices'!B6,H29&lt;'azure-standard-disk-prices'!B7),1+IF(M29="YES",1),"")</f>
        <v>0</v>
      </c>
      <c r="AK29" s="4">
        <f>IF(AND(I29="STANDARD",Q29="YES",H29&gt;'azure-standard-disk-prices'!B7,H29&lt;'azure-standard-disk-prices'!B8),1+IF(M29="YES",1),"")</f>
        <v>0</v>
      </c>
      <c r="AL29" s="4">
        <f>IF(AND(I29="STANDARD",Q29="YES",H29&gt;'azure-standard-disk-prices'!B8,H29&lt;'azure-standard-disk-prices'!B9),1+IF(M29="YES",1),"")</f>
        <v>0</v>
      </c>
      <c r="AM29" s="4">
        <f>IF(AND(I28="PREMIUM",Q28="YES",H28&lt;'azure-premium-disk-prices'!B2,H28&gt;0),1+IF(M28="YES",1),"")</f>
        <v>0</v>
      </c>
      <c r="AN29" s="4">
        <f>IF(AND(I28="PREMIUM",Q28="YES",H28&gt;'azure-premium-disk-prices'!B2,H28&lt;'azure-premium-disk-prices'!B3),1+IF(M28="YES",1),"")</f>
        <v>0</v>
      </c>
      <c r="AO29" s="4">
        <f>IF(AND(I28="PREMIUM",Q28="YES",H28&gt;'azure-premium-disk-prices'!B3,H28&lt;'azure-premium-disk-prices'!B4),1+IF(M28="YES",1),"")</f>
        <v>0</v>
      </c>
      <c r="AP29" s="4">
        <f>IF(AND(I28="PREMIUM",Q28="YES",H28&gt;'azure-premium-disk-prices'!B4,H28&lt;'azure-premium-disk-prices'!B5),1+IF(M28="YES",1),"")</f>
        <v>0</v>
      </c>
      <c r="AQ29" s="4">
        <f>IF(AND(I28="PREMIUM",Q28="YES",H28&gt;'azure-premium-disk-prices'!B5,H28&lt;'azure-premium-disk-prices'!B6),1+IF(M28="YES",1),"")</f>
        <v>0</v>
      </c>
      <c r="AR29" s="4">
        <f>IF(AND(I28="PREMIUM",Q28="YES",H28&gt;'azure-premium-disk-prices'!B6,H28&lt;'azure-premium-disk-prices'!B7),1+IF(M28="YES",1),"")</f>
        <v>0</v>
      </c>
      <c r="AS29" s="4">
        <f>IF(AND(I28="PREMIUM",Q28="YES",H28&gt;'azure-premium-disk-prices'!B7,H28&lt;'azure-premium-disk-prices'!B8),1+IF(M28="YES",1),"")</f>
        <v>0</v>
      </c>
      <c r="AT29" s="4">
        <f>IF(AND(I28="PREMIUM",Q28="YES",H28&gt;'azure-premium-disk-prices'!B8,H28&lt;'azure-premium-disk-prices'!B9),1+IF(M28="YES",1),"")</f>
        <v>0</v>
      </c>
      <c r="AU29" s="4">
        <f>IF(AND(M29="YES", Q29="YES"),1,"")</f>
        <v>0</v>
      </c>
      <c r="AV29" s="4">
        <f>IF(AND(J29="STANDARD", Q29="YES"), IF(M29="YES",2,1) ,"")</f>
        <v>0</v>
      </c>
      <c r="AW29" s="4">
        <f>IF( AND(J29="PREMIUM",  Q29="YES"), IF(M29="YES",2,1) ,"")</f>
        <v>0</v>
      </c>
    </row>
    <row r="30" spans="1:49">
      <c r="A30" s="2" t="s">
        <v>47</v>
      </c>
      <c r="B30" s="2" t="s">
        <v>49</v>
      </c>
      <c r="C30" s="2" t="s">
        <v>48</v>
      </c>
      <c r="E30" s="3"/>
      <c r="F30" s="3"/>
      <c r="G30" s="3"/>
      <c r="H30" s="3"/>
      <c r="I30" s="3" t="s">
        <v>9</v>
      </c>
      <c r="J30" s="3" t="s">
        <v>9</v>
      </c>
      <c r="K30" s="3" t="s">
        <v>5</v>
      </c>
      <c r="L30" s="3" t="s">
        <v>5</v>
      </c>
      <c r="M30" s="3" t="s">
        <v>5</v>
      </c>
      <c r="N30" s="3">
        <v>730</v>
      </c>
      <c r="O30" s="3" t="s">
        <v>5</v>
      </c>
      <c r="P30" s="3" t="s">
        <v>14</v>
      </c>
      <c r="Q30" s="4">
        <f>IF(AND(E30&lt;&gt;"", F30&lt;&gt;"", G30&lt;&gt;"", H30&lt;&gt;"", I30&lt;&gt;"", J30&lt;&gt;"", K30&lt;&gt;"", L30&lt;&gt;"", M30&lt;&gt;"", N30&lt;&gt;"", O30&lt;&gt;""),"YES","NO")</f>
        <v>0</v>
      </c>
      <c r="R30" s="4">
        <f>IF(AD30=AA30, U30, IF(AD30=AB30,W30,Y30))</f>
        <v>0</v>
      </c>
      <c r="S30" s="4">
        <f>AD30</f>
        <v>0</v>
      </c>
      <c r="T30" s="4">
        <f> IF(AA30="" ,"",IF(AD30=AA30, "PAYG", IF(AD30=AB30,"1Y RI","3Y RI")))</f>
        <v>0</v>
      </c>
      <c r="U30" s="4">
        <f>IF(Q30="YES", IF(K30="YES", VLOOKUP(V30 &amp; L30 &amp; K30,'azure-vm-prices-base'!G$2:H$124, 2, 0), VLOOKUP(V30 &amp; L30 &amp; "*",'azure-vm-prices-base'!G$2:H$124, 2, 0)), "")</f>
        <v>0</v>
      </c>
      <c r="V30" s="4">
        <f>IF(Q30="YES", IF(O30="NO" , IF(K30="YES", _xlfn.MINIFS('azure-vm-prices-base'!I$2:I$123, 'azure-vm-prices-base'!A$2:A$123,"&gt;="&amp;F30*(100-$B$2)/100, 'azure-vm-prices-base'!B$2:B$123,"&gt;="&amp;G30*(100-$B$2)/100, 'azure-vm-prices-base'!D$2:D$123,K30, 'azure-vm-prices-base'!E$2:E$123,L30), _xlfn.MINIFS('azure-vm-prices-base'!I$2:I$123, 'azure-vm-prices-base'!A$2:A$123,"&gt;="&amp;F30*(100-$B$2)/100, 'azure-vm-prices-base'!B$2:B$123,"&gt;="&amp;G30*(100-$B$2)/100, 'azure-vm-prices-base'!E$2:E$123,L30)), IF(K30="YES", _xlfn.MINIFS('azure-vm-prices-base'!C$2:C$123, 'azure-vm-prices-base'!A$2:A$123,"&gt;="&amp;F30*(100-$B$2)/100, 'azure-vm-prices-base'!B$2:B$123,"&gt;="&amp;G30*(100-$B$2)/100, 'azure-vm-prices-base'!D$2:D$123,K30, 'azure-vm-prices-base'!E$2:E$123,L30), _xlfn.MINIFS('azure-vm-prices-base'!C$2:C$123, 'azure-vm-prices-base'!A$2:A$123,"&gt;="&amp;F30*(100-$B$2)/100, 'azure-vm-prices-base'!B$2:B$123,"&gt;="&amp;G30*(100-$B$2)/100, 'azure-vm-prices-base'!E$2:E$123,L30))), "")</f>
        <v>0</v>
      </c>
      <c r="W30" s="4">
        <f>IF(Q30="YES", IF(K30="YES", VLOOKUP(X30 &amp; L30 &amp; K30,'azure-vm-prices-1Y'!G$2:H$124  , 2, 0), VLOOKUP(X30 &amp; L30 &amp; "*",'azure-vm-prices-1Y'!G$2:H$124, 2, 0)),   "")</f>
        <v>0</v>
      </c>
      <c r="X30" s="4">
        <f>IF(Q30="YES", IF(O30="NO" , IF(K30="YES", _xlfn.MINIFS('azure-vm-prices-1Y'!I$2:I$123,   'azure-vm-prices-1Y'!A$2:A$123,"&gt;="&amp;F30*(100-$B$2)/100,   'azure-vm-prices-1Y'!B$2:B$123,"&gt;="&amp;G30*(100-$B$2)/100,   'azure-vm-prices-1Y'!D$2:D$123,K30,   'azure-vm-prices-1Y'!E$2:E$123,L30),   _xlfn.MINIFS('azure-vm-prices-1Y'!I$2:I$123,   'azure-vm-prices-1Y'!A$2:A$123,"&gt;="&amp;F30*(100-$B$2)/100,   'azure-vm-prices-1Y'!B$2:B$123,"&gt;="&amp;G30*(100-$B$2)/100,   'azure-vm-prices-1Y'!E$2:E$123,L30)),   IF(K30="YES", _xlfn.MINIFS('azure-vm-prices-1Y'!C$2:C$123,   'azure-vm-prices-1Y'!A$2:A$123,"&gt;="&amp;F30*(100-$B$2)/100,   'azure-vm-prices-1Y'!B$2:B$123,"&gt;="&amp;G30*(100-$B$2)/100,   'azure-vm-prices-1Y'!D$2:D$123,K30,   'azure-vm-prices-1Y'!E$2:E$123,L30),   _xlfn.MINIFS('azure-vm-prices-1Y'!C$2:C$123,   'azure-vm-prices-1Y'!A$2:A$123,"&gt;="&amp;F30*(100-$B$2)/100,   'azure-vm-prices-1Y'!B$2:B$123,"&gt;="&amp;G30*(100-$B$2)/100,   'azure-vm-prices-1Y'!E$2:E$123,L30))),   "")</f>
        <v>0</v>
      </c>
      <c r="Y30" s="4">
        <f>IF(Q30="YES", IF(K30="YES", VLOOKUP(Z30 &amp; L30 &amp; K30,'azure-vm-prices-3Y'!G$2:H$124  , 2, 0), VLOOKUP(Z30 &amp; L30 &amp; "*",'azure-vm-prices-3Y'!G$2:H$124, 2, 0)),   "")</f>
        <v>0</v>
      </c>
      <c r="Z30" s="4">
        <f>IF(Q30="YES", IF(O30="NO" , IF(K30="YES", _xlfn.MINIFS('azure-vm-prices-3Y'!I$2:I$123,   'azure-vm-prices-3Y'!A$2:A$123,"&gt;="&amp;F30*(100-$B$2)/100,   'azure-vm-prices-3Y'!B$2:B$123,"&gt;="&amp;G30*(100-$B$2)/100,   'azure-vm-prices-3Y'!D$2:D$123,K30,   'azure-vm-prices-3Y'!E$2:E$123,L30),   _xlfn.MINIFS('azure-vm-prices-3Y'!I$2:I$123,   'azure-vm-prices-3Y'!A$2:A$123,"&gt;="&amp;F30*(100-$B$2)/100,   'azure-vm-prices-3Y'!B$2:B$123,"&gt;="&amp;G30*(100-$B$2)/100,   'azure-vm-prices-3Y'!E$2:E$123,L30)),   IF(K30="YES", _xlfn.MINIFS('azure-vm-prices-3Y'!C$2:C$123,   'azure-vm-prices-3Y'!A$2:A$123,"&gt;="&amp;F30*(100-$B$2)/100,   'azure-vm-prices-3Y'!B$2:B$123,"&gt;="&amp;G30*(100-$B$2)/100,   'azure-vm-prices-3Y'!D$2:D$123,K30,   'azure-vm-prices-3Y'!E$2:E$123,L30),   _xlfn.MINIFS('azure-vm-prices-3Y'!C$2:C$123,   'azure-vm-prices-3Y'!A$2:A$123,"&gt;="&amp;F30*(100-$B$2)/100,   'azure-vm-prices-3Y'!B$2:B$123,"&gt;="&amp;G30*(100-$B$2)/100,   'azure-vm-prices-3Y'!E$2:E$123,L30))),   "")</f>
        <v>0</v>
      </c>
      <c r="AA30" s="4">
        <f>IF(Q30="YES",N30*V30*12,"")</f>
        <v>0</v>
      </c>
      <c r="AB30" s="4">
        <f>IF(Q30="YES",X30*8760,"")</f>
        <v>0</v>
      </c>
      <c r="AC30" s="4">
        <f>IF(Q30="YES",Z30*8760,"")</f>
        <v>0</v>
      </c>
      <c r="AD30" s="4">
        <f>IF(Q30="YES",IF(P30="YES", MIN(AA30:AC30), AA30),"")</f>
        <v>0</v>
      </c>
      <c r="AE30" s="4">
        <f>IF(AND(I30="STANDARD",Q30="YES",H30&lt;'azure-standard-disk-prices'!B2, H30&gt;0),1+IF(M30="YES",1),"")</f>
        <v>0</v>
      </c>
      <c r="AF30" s="4">
        <f>IF(AND(I30="STANDARD",Q30="YES",H30&gt;'azure-standard-disk-prices'!B2,H30&lt;'azure-standard-disk-prices'!B3),1+IF(M30="YES",1),"")</f>
        <v>0</v>
      </c>
      <c r="AG30" s="4">
        <f>IF(AND(I30="STANDARD",Q30="YES",H30&gt;'azure-standard-disk-prices'!B3,H30&lt;'azure-standard-disk-prices'!B4),1+IF(M30="YES",1),"")</f>
        <v>0</v>
      </c>
      <c r="AH30" s="4">
        <f>IF(AND(I30="STANDARD",Q30="YES",H30&gt;'azure-standard-disk-prices'!B4,H30&lt;'azure-standard-disk-prices'!B5),1+IF(M30="YES",1),"")</f>
        <v>0</v>
      </c>
      <c r="AI30" s="4">
        <f>IF(AND(I30="STANDARD",Q30="YES",H30&gt;'azure-standard-disk-prices'!B5,H30&lt;'azure-standard-disk-prices'!B6),1+IF(M30="YES",1),"")</f>
        <v>0</v>
      </c>
      <c r="AJ30" s="4">
        <f>IF(AND(I30="STANDARD",Q30="YES",H30&gt;'azure-standard-disk-prices'!B6,H30&lt;'azure-standard-disk-prices'!B7),1+IF(M30="YES",1),"")</f>
        <v>0</v>
      </c>
      <c r="AK30" s="4">
        <f>IF(AND(I30="STANDARD",Q30="YES",H30&gt;'azure-standard-disk-prices'!B7,H30&lt;'azure-standard-disk-prices'!B8),1+IF(M30="YES",1),"")</f>
        <v>0</v>
      </c>
      <c r="AL30" s="4">
        <f>IF(AND(I30="STANDARD",Q30="YES",H30&gt;'azure-standard-disk-prices'!B8,H30&lt;'azure-standard-disk-prices'!B9),1+IF(M30="YES",1),"")</f>
        <v>0</v>
      </c>
      <c r="AM30" s="4">
        <f>IF(AND(I29="PREMIUM",Q29="YES",H29&lt;'azure-premium-disk-prices'!B2,H29&gt;0),1+IF(M29="YES",1),"")</f>
        <v>0</v>
      </c>
      <c r="AN30" s="4">
        <f>IF(AND(I29="PREMIUM",Q29="YES",H29&gt;'azure-premium-disk-prices'!B2,H29&lt;'azure-premium-disk-prices'!B3),1+IF(M29="YES",1),"")</f>
        <v>0</v>
      </c>
      <c r="AO30" s="4">
        <f>IF(AND(I29="PREMIUM",Q29="YES",H29&gt;'azure-premium-disk-prices'!B3,H29&lt;'azure-premium-disk-prices'!B4),1+IF(M29="YES",1),"")</f>
        <v>0</v>
      </c>
      <c r="AP30" s="4">
        <f>IF(AND(I29="PREMIUM",Q29="YES",H29&gt;'azure-premium-disk-prices'!B4,H29&lt;'azure-premium-disk-prices'!B5),1+IF(M29="YES",1),"")</f>
        <v>0</v>
      </c>
      <c r="AQ30" s="4">
        <f>IF(AND(I29="PREMIUM",Q29="YES",H29&gt;'azure-premium-disk-prices'!B5,H29&lt;'azure-premium-disk-prices'!B6),1+IF(M29="YES",1),"")</f>
        <v>0</v>
      </c>
      <c r="AR30" s="4">
        <f>IF(AND(I29="PREMIUM",Q29="YES",H29&gt;'azure-premium-disk-prices'!B6,H29&lt;'azure-premium-disk-prices'!B7),1+IF(M29="YES",1),"")</f>
        <v>0</v>
      </c>
      <c r="AS30" s="4">
        <f>IF(AND(I29="PREMIUM",Q29="YES",H29&gt;'azure-premium-disk-prices'!B7,H29&lt;'azure-premium-disk-prices'!B8),1+IF(M29="YES",1),"")</f>
        <v>0</v>
      </c>
      <c r="AT30" s="4">
        <f>IF(AND(I29="PREMIUM",Q29="YES",H29&gt;'azure-premium-disk-prices'!B8,H29&lt;'azure-premium-disk-prices'!B9),1+IF(M29="YES",1),"")</f>
        <v>0</v>
      </c>
      <c r="AU30" s="4">
        <f>IF(AND(M30="YES", Q30="YES"),1,"")</f>
        <v>0</v>
      </c>
      <c r="AV30" s="4">
        <f>IF(AND(J30="STANDARD", Q30="YES"), IF(M30="YES",2,1) ,"")</f>
        <v>0</v>
      </c>
      <c r="AW30" s="4">
        <f>IF( AND(J30="PREMIUM",  Q30="YES"), IF(M30="YES",2,1) ,"")</f>
        <v>0</v>
      </c>
    </row>
    <row r="31" spans="1:49">
      <c r="A31" s="2" t="s">
        <v>50</v>
      </c>
      <c r="B31" s="4">
        <f>SUM(AV2:AV1001)</f>
        <v>0</v>
      </c>
      <c r="C31" s="4">
        <f>B31*'azure-standard-disk-prices'!C2</f>
        <v>0</v>
      </c>
      <c r="E31" s="3"/>
      <c r="F31" s="3"/>
      <c r="G31" s="3"/>
      <c r="H31" s="3"/>
      <c r="I31" s="3" t="s">
        <v>9</v>
      </c>
      <c r="J31" s="3" t="s">
        <v>9</v>
      </c>
      <c r="K31" s="3" t="s">
        <v>5</v>
      </c>
      <c r="L31" s="3" t="s">
        <v>5</v>
      </c>
      <c r="M31" s="3" t="s">
        <v>5</v>
      </c>
      <c r="N31" s="3">
        <v>730</v>
      </c>
      <c r="O31" s="3" t="s">
        <v>5</v>
      </c>
      <c r="P31" s="3" t="s">
        <v>14</v>
      </c>
      <c r="Q31" s="4">
        <f>IF(AND(E31&lt;&gt;"", F31&lt;&gt;"", G31&lt;&gt;"", H31&lt;&gt;"", I31&lt;&gt;"", J31&lt;&gt;"", K31&lt;&gt;"", L31&lt;&gt;"", M31&lt;&gt;"", N31&lt;&gt;"", O31&lt;&gt;""),"YES","NO")</f>
        <v>0</v>
      </c>
      <c r="R31" s="4">
        <f>IF(AD31=AA31, U31, IF(AD31=AB31,W31,Y31))</f>
        <v>0</v>
      </c>
      <c r="S31" s="4">
        <f>AD31</f>
        <v>0</v>
      </c>
      <c r="T31" s="4">
        <f> IF(AA31="" ,"",IF(AD31=AA31, "PAYG", IF(AD31=AB31,"1Y RI","3Y RI")))</f>
        <v>0</v>
      </c>
      <c r="U31" s="4">
        <f>IF(Q31="YES", IF(K31="YES", VLOOKUP(V31 &amp; L31 &amp; K31,'azure-vm-prices-base'!G$2:H$124, 2, 0), VLOOKUP(V31 &amp; L31 &amp; "*",'azure-vm-prices-base'!G$2:H$124, 2, 0)), "")</f>
        <v>0</v>
      </c>
      <c r="V31" s="4">
        <f>IF(Q31="YES", IF(O31="NO" , IF(K31="YES", _xlfn.MINIFS('azure-vm-prices-base'!I$2:I$123, 'azure-vm-prices-base'!A$2:A$123,"&gt;="&amp;F31*(100-$B$2)/100, 'azure-vm-prices-base'!B$2:B$123,"&gt;="&amp;G31*(100-$B$2)/100, 'azure-vm-prices-base'!D$2:D$123,K31, 'azure-vm-prices-base'!E$2:E$123,L31), _xlfn.MINIFS('azure-vm-prices-base'!I$2:I$123, 'azure-vm-prices-base'!A$2:A$123,"&gt;="&amp;F31*(100-$B$2)/100, 'azure-vm-prices-base'!B$2:B$123,"&gt;="&amp;G31*(100-$B$2)/100, 'azure-vm-prices-base'!E$2:E$123,L31)), IF(K31="YES", _xlfn.MINIFS('azure-vm-prices-base'!C$2:C$123, 'azure-vm-prices-base'!A$2:A$123,"&gt;="&amp;F31*(100-$B$2)/100, 'azure-vm-prices-base'!B$2:B$123,"&gt;="&amp;G31*(100-$B$2)/100, 'azure-vm-prices-base'!D$2:D$123,K31, 'azure-vm-prices-base'!E$2:E$123,L31), _xlfn.MINIFS('azure-vm-prices-base'!C$2:C$123, 'azure-vm-prices-base'!A$2:A$123,"&gt;="&amp;F31*(100-$B$2)/100, 'azure-vm-prices-base'!B$2:B$123,"&gt;="&amp;G31*(100-$B$2)/100, 'azure-vm-prices-base'!E$2:E$123,L31))), "")</f>
        <v>0</v>
      </c>
      <c r="W31" s="4">
        <f>IF(Q31="YES", IF(K31="YES", VLOOKUP(X31 &amp; L31 &amp; K31,'azure-vm-prices-1Y'!G$2:H$124  , 2, 0), VLOOKUP(X31 &amp; L31 &amp; "*",'azure-vm-prices-1Y'!G$2:H$124, 2, 0)),   "")</f>
        <v>0</v>
      </c>
      <c r="X31" s="4">
        <f>IF(Q31="YES", IF(O31="NO" , IF(K31="YES", _xlfn.MINIFS('azure-vm-prices-1Y'!I$2:I$123,   'azure-vm-prices-1Y'!A$2:A$123,"&gt;="&amp;F31*(100-$B$2)/100,   'azure-vm-prices-1Y'!B$2:B$123,"&gt;="&amp;G31*(100-$B$2)/100,   'azure-vm-prices-1Y'!D$2:D$123,K31,   'azure-vm-prices-1Y'!E$2:E$123,L31),   _xlfn.MINIFS('azure-vm-prices-1Y'!I$2:I$123,   'azure-vm-prices-1Y'!A$2:A$123,"&gt;="&amp;F31*(100-$B$2)/100,   'azure-vm-prices-1Y'!B$2:B$123,"&gt;="&amp;G31*(100-$B$2)/100,   'azure-vm-prices-1Y'!E$2:E$123,L31)),   IF(K31="YES", _xlfn.MINIFS('azure-vm-prices-1Y'!C$2:C$123,   'azure-vm-prices-1Y'!A$2:A$123,"&gt;="&amp;F31*(100-$B$2)/100,   'azure-vm-prices-1Y'!B$2:B$123,"&gt;="&amp;G31*(100-$B$2)/100,   'azure-vm-prices-1Y'!D$2:D$123,K31,   'azure-vm-prices-1Y'!E$2:E$123,L31),   _xlfn.MINIFS('azure-vm-prices-1Y'!C$2:C$123,   'azure-vm-prices-1Y'!A$2:A$123,"&gt;="&amp;F31*(100-$B$2)/100,   'azure-vm-prices-1Y'!B$2:B$123,"&gt;="&amp;G31*(100-$B$2)/100,   'azure-vm-prices-1Y'!E$2:E$123,L31))),   "")</f>
        <v>0</v>
      </c>
      <c r="Y31" s="4">
        <f>IF(Q31="YES", IF(K31="YES", VLOOKUP(Z31 &amp; L31 &amp; K31,'azure-vm-prices-3Y'!G$2:H$124  , 2, 0), VLOOKUP(Z31 &amp; L31 &amp; "*",'azure-vm-prices-3Y'!G$2:H$124, 2, 0)),   "")</f>
        <v>0</v>
      </c>
      <c r="Z31" s="4">
        <f>IF(Q31="YES", IF(O31="NO" , IF(K31="YES", _xlfn.MINIFS('azure-vm-prices-3Y'!I$2:I$123,   'azure-vm-prices-3Y'!A$2:A$123,"&gt;="&amp;F31*(100-$B$2)/100,   'azure-vm-prices-3Y'!B$2:B$123,"&gt;="&amp;G31*(100-$B$2)/100,   'azure-vm-prices-3Y'!D$2:D$123,K31,   'azure-vm-prices-3Y'!E$2:E$123,L31),   _xlfn.MINIFS('azure-vm-prices-3Y'!I$2:I$123,   'azure-vm-prices-3Y'!A$2:A$123,"&gt;="&amp;F31*(100-$B$2)/100,   'azure-vm-prices-3Y'!B$2:B$123,"&gt;="&amp;G31*(100-$B$2)/100,   'azure-vm-prices-3Y'!E$2:E$123,L31)),   IF(K31="YES", _xlfn.MINIFS('azure-vm-prices-3Y'!C$2:C$123,   'azure-vm-prices-3Y'!A$2:A$123,"&gt;="&amp;F31*(100-$B$2)/100,   'azure-vm-prices-3Y'!B$2:B$123,"&gt;="&amp;G31*(100-$B$2)/100,   'azure-vm-prices-3Y'!D$2:D$123,K31,   'azure-vm-prices-3Y'!E$2:E$123,L31),   _xlfn.MINIFS('azure-vm-prices-3Y'!C$2:C$123,   'azure-vm-prices-3Y'!A$2:A$123,"&gt;="&amp;F31*(100-$B$2)/100,   'azure-vm-prices-3Y'!B$2:B$123,"&gt;="&amp;G31*(100-$B$2)/100,   'azure-vm-prices-3Y'!E$2:E$123,L31))),   "")</f>
        <v>0</v>
      </c>
      <c r="AA31" s="4">
        <f>IF(Q31="YES",N31*V31*12,"")</f>
        <v>0</v>
      </c>
      <c r="AB31" s="4">
        <f>IF(Q31="YES",X31*8760,"")</f>
        <v>0</v>
      </c>
      <c r="AC31" s="4">
        <f>IF(Q31="YES",Z31*8760,"")</f>
        <v>0</v>
      </c>
      <c r="AD31" s="4">
        <f>IF(Q31="YES",IF(P31="YES", MIN(AA31:AC31), AA31),"")</f>
        <v>0</v>
      </c>
      <c r="AE31" s="4">
        <f>IF(AND(I31="STANDARD",Q31="YES",H31&lt;'azure-standard-disk-prices'!B2, H31&gt;0),1+IF(M31="YES",1),"")</f>
        <v>0</v>
      </c>
      <c r="AF31" s="4">
        <f>IF(AND(I31="STANDARD",Q31="YES",H31&gt;'azure-standard-disk-prices'!B2,H31&lt;'azure-standard-disk-prices'!B3),1+IF(M31="YES",1),"")</f>
        <v>0</v>
      </c>
      <c r="AG31" s="4">
        <f>IF(AND(I31="STANDARD",Q31="YES",H31&gt;'azure-standard-disk-prices'!B3,H31&lt;'azure-standard-disk-prices'!B4),1+IF(M31="YES",1),"")</f>
        <v>0</v>
      </c>
      <c r="AH31" s="4">
        <f>IF(AND(I31="STANDARD",Q31="YES",H31&gt;'azure-standard-disk-prices'!B4,H31&lt;'azure-standard-disk-prices'!B5),1+IF(M31="YES",1),"")</f>
        <v>0</v>
      </c>
      <c r="AI31" s="4">
        <f>IF(AND(I31="STANDARD",Q31="YES",H31&gt;'azure-standard-disk-prices'!B5,H31&lt;'azure-standard-disk-prices'!B6),1+IF(M31="YES",1),"")</f>
        <v>0</v>
      </c>
      <c r="AJ31" s="4">
        <f>IF(AND(I31="STANDARD",Q31="YES",H31&gt;'azure-standard-disk-prices'!B6,H31&lt;'azure-standard-disk-prices'!B7),1+IF(M31="YES",1),"")</f>
        <v>0</v>
      </c>
      <c r="AK31" s="4">
        <f>IF(AND(I31="STANDARD",Q31="YES",H31&gt;'azure-standard-disk-prices'!B7,H31&lt;'azure-standard-disk-prices'!B8),1+IF(M31="YES",1),"")</f>
        <v>0</v>
      </c>
      <c r="AL31" s="4">
        <f>IF(AND(I31="STANDARD",Q31="YES",H31&gt;'azure-standard-disk-prices'!B8,H31&lt;'azure-standard-disk-prices'!B9),1+IF(M31="YES",1),"")</f>
        <v>0</v>
      </c>
      <c r="AM31" s="4">
        <f>IF(AND(I30="PREMIUM",Q30="YES",H30&lt;'azure-premium-disk-prices'!B2,H30&gt;0),1+IF(M30="YES",1),"")</f>
        <v>0</v>
      </c>
      <c r="AN31" s="4">
        <f>IF(AND(I30="PREMIUM",Q30="YES",H30&gt;'azure-premium-disk-prices'!B2,H30&lt;'azure-premium-disk-prices'!B3),1+IF(M30="YES",1),"")</f>
        <v>0</v>
      </c>
      <c r="AO31" s="4">
        <f>IF(AND(I30="PREMIUM",Q30="YES",H30&gt;'azure-premium-disk-prices'!B3,H30&lt;'azure-premium-disk-prices'!B4),1+IF(M30="YES",1),"")</f>
        <v>0</v>
      </c>
      <c r="AP31" s="4">
        <f>IF(AND(I30="PREMIUM",Q30="YES",H30&gt;'azure-premium-disk-prices'!B4,H30&lt;'azure-premium-disk-prices'!B5),1+IF(M30="YES",1),"")</f>
        <v>0</v>
      </c>
      <c r="AQ31" s="4">
        <f>IF(AND(I30="PREMIUM",Q30="YES",H30&gt;'azure-premium-disk-prices'!B5,H30&lt;'azure-premium-disk-prices'!B6),1+IF(M30="YES",1),"")</f>
        <v>0</v>
      </c>
      <c r="AR31" s="4">
        <f>IF(AND(I30="PREMIUM",Q30="YES",H30&gt;'azure-premium-disk-prices'!B6,H30&lt;'azure-premium-disk-prices'!B7),1+IF(M30="YES",1),"")</f>
        <v>0</v>
      </c>
      <c r="AS31" s="4">
        <f>IF(AND(I30="PREMIUM",Q30="YES",H30&gt;'azure-premium-disk-prices'!B7,H30&lt;'azure-premium-disk-prices'!B8),1+IF(M30="YES",1),"")</f>
        <v>0</v>
      </c>
      <c r="AT31" s="4">
        <f>IF(AND(I30="PREMIUM",Q30="YES",H30&gt;'azure-premium-disk-prices'!B8,H30&lt;'azure-premium-disk-prices'!B9),1+IF(M30="YES",1),"")</f>
        <v>0</v>
      </c>
      <c r="AU31" s="4">
        <f>IF(AND(M31="YES", Q31="YES"),1,"")</f>
        <v>0</v>
      </c>
      <c r="AV31" s="4">
        <f>IF(AND(J31="STANDARD", Q31="YES"), IF(M31="YES",2,1) ,"")</f>
        <v>0</v>
      </c>
      <c r="AW31" s="4">
        <f>IF( AND(J31="PREMIUM",  Q31="YES"), IF(M31="YES",2,1) ,"")</f>
        <v>0</v>
      </c>
    </row>
    <row r="32" spans="1:49">
      <c r="A32" s="2" t="s">
        <v>58</v>
      </c>
      <c r="B32" s="4">
        <f>SUM(AW2:AW1001)</f>
        <v>0</v>
      </c>
      <c r="C32" s="4">
        <f>B32*'azure-premium-disk-prices'!C2</f>
        <v>0</v>
      </c>
      <c r="E32" s="3"/>
      <c r="F32" s="3"/>
      <c r="G32" s="3"/>
      <c r="H32" s="3"/>
      <c r="I32" s="3" t="s">
        <v>9</v>
      </c>
      <c r="J32" s="3" t="s">
        <v>9</v>
      </c>
      <c r="K32" s="3" t="s">
        <v>5</v>
      </c>
      <c r="L32" s="3" t="s">
        <v>5</v>
      </c>
      <c r="M32" s="3" t="s">
        <v>5</v>
      </c>
      <c r="N32" s="3">
        <v>730</v>
      </c>
      <c r="O32" s="3" t="s">
        <v>5</v>
      </c>
      <c r="P32" s="3" t="s">
        <v>14</v>
      </c>
      <c r="Q32" s="4">
        <f>IF(AND(E32&lt;&gt;"", F32&lt;&gt;"", G32&lt;&gt;"", H32&lt;&gt;"", I32&lt;&gt;"", J32&lt;&gt;"", K32&lt;&gt;"", L32&lt;&gt;"", M32&lt;&gt;"", N32&lt;&gt;"", O32&lt;&gt;""),"YES","NO")</f>
        <v>0</v>
      </c>
      <c r="R32" s="4">
        <f>IF(AD32=AA32, U32, IF(AD32=AB32,W32,Y32))</f>
        <v>0</v>
      </c>
      <c r="S32" s="4">
        <f>AD32</f>
        <v>0</v>
      </c>
      <c r="T32" s="4">
        <f> IF(AA32="" ,"",IF(AD32=AA32, "PAYG", IF(AD32=AB32,"1Y RI","3Y RI")))</f>
        <v>0</v>
      </c>
      <c r="U32" s="4">
        <f>IF(Q32="YES", IF(K32="YES", VLOOKUP(V32 &amp; L32 &amp; K32,'azure-vm-prices-base'!G$2:H$124, 2, 0), VLOOKUP(V32 &amp; L32 &amp; "*",'azure-vm-prices-base'!G$2:H$124, 2, 0)), "")</f>
        <v>0</v>
      </c>
      <c r="V32" s="4">
        <f>IF(Q32="YES", IF(O32="NO" , IF(K32="YES", _xlfn.MINIFS('azure-vm-prices-base'!I$2:I$123, 'azure-vm-prices-base'!A$2:A$123,"&gt;="&amp;F32*(100-$B$2)/100, 'azure-vm-prices-base'!B$2:B$123,"&gt;="&amp;G32*(100-$B$2)/100, 'azure-vm-prices-base'!D$2:D$123,K32, 'azure-vm-prices-base'!E$2:E$123,L32), _xlfn.MINIFS('azure-vm-prices-base'!I$2:I$123, 'azure-vm-prices-base'!A$2:A$123,"&gt;="&amp;F32*(100-$B$2)/100, 'azure-vm-prices-base'!B$2:B$123,"&gt;="&amp;G32*(100-$B$2)/100, 'azure-vm-prices-base'!E$2:E$123,L32)), IF(K32="YES", _xlfn.MINIFS('azure-vm-prices-base'!C$2:C$123, 'azure-vm-prices-base'!A$2:A$123,"&gt;="&amp;F32*(100-$B$2)/100, 'azure-vm-prices-base'!B$2:B$123,"&gt;="&amp;G32*(100-$B$2)/100, 'azure-vm-prices-base'!D$2:D$123,K32, 'azure-vm-prices-base'!E$2:E$123,L32), _xlfn.MINIFS('azure-vm-prices-base'!C$2:C$123, 'azure-vm-prices-base'!A$2:A$123,"&gt;="&amp;F32*(100-$B$2)/100, 'azure-vm-prices-base'!B$2:B$123,"&gt;="&amp;G32*(100-$B$2)/100, 'azure-vm-prices-base'!E$2:E$123,L32))), "")</f>
        <v>0</v>
      </c>
      <c r="W32" s="4">
        <f>IF(Q32="YES", IF(K32="YES", VLOOKUP(X32 &amp; L32 &amp; K32,'azure-vm-prices-1Y'!G$2:H$124  , 2, 0), VLOOKUP(X32 &amp; L32 &amp; "*",'azure-vm-prices-1Y'!G$2:H$124, 2, 0)),   "")</f>
        <v>0</v>
      </c>
      <c r="X32" s="4">
        <f>IF(Q32="YES", IF(O32="NO" , IF(K32="YES", _xlfn.MINIFS('azure-vm-prices-1Y'!I$2:I$123,   'azure-vm-prices-1Y'!A$2:A$123,"&gt;="&amp;F32*(100-$B$2)/100,   'azure-vm-prices-1Y'!B$2:B$123,"&gt;="&amp;G32*(100-$B$2)/100,   'azure-vm-prices-1Y'!D$2:D$123,K32,   'azure-vm-prices-1Y'!E$2:E$123,L32),   _xlfn.MINIFS('azure-vm-prices-1Y'!I$2:I$123,   'azure-vm-prices-1Y'!A$2:A$123,"&gt;="&amp;F32*(100-$B$2)/100,   'azure-vm-prices-1Y'!B$2:B$123,"&gt;="&amp;G32*(100-$B$2)/100,   'azure-vm-prices-1Y'!E$2:E$123,L32)),   IF(K32="YES", _xlfn.MINIFS('azure-vm-prices-1Y'!C$2:C$123,   'azure-vm-prices-1Y'!A$2:A$123,"&gt;="&amp;F32*(100-$B$2)/100,   'azure-vm-prices-1Y'!B$2:B$123,"&gt;="&amp;G32*(100-$B$2)/100,   'azure-vm-prices-1Y'!D$2:D$123,K32,   'azure-vm-prices-1Y'!E$2:E$123,L32),   _xlfn.MINIFS('azure-vm-prices-1Y'!C$2:C$123,   'azure-vm-prices-1Y'!A$2:A$123,"&gt;="&amp;F32*(100-$B$2)/100,   'azure-vm-prices-1Y'!B$2:B$123,"&gt;="&amp;G32*(100-$B$2)/100,   'azure-vm-prices-1Y'!E$2:E$123,L32))),   "")</f>
        <v>0</v>
      </c>
      <c r="Y32" s="4">
        <f>IF(Q32="YES", IF(K32="YES", VLOOKUP(Z32 &amp; L32 &amp; K32,'azure-vm-prices-3Y'!G$2:H$124  , 2, 0), VLOOKUP(Z32 &amp; L32 &amp; "*",'azure-vm-prices-3Y'!G$2:H$124, 2, 0)),   "")</f>
        <v>0</v>
      </c>
      <c r="Z32" s="4">
        <f>IF(Q32="YES", IF(O32="NO" , IF(K32="YES", _xlfn.MINIFS('azure-vm-prices-3Y'!I$2:I$123,   'azure-vm-prices-3Y'!A$2:A$123,"&gt;="&amp;F32*(100-$B$2)/100,   'azure-vm-prices-3Y'!B$2:B$123,"&gt;="&amp;G32*(100-$B$2)/100,   'azure-vm-prices-3Y'!D$2:D$123,K32,   'azure-vm-prices-3Y'!E$2:E$123,L32),   _xlfn.MINIFS('azure-vm-prices-3Y'!I$2:I$123,   'azure-vm-prices-3Y'!A$2:A$123,"&gt;="&amp;F32*(100-$B$2)/100,   'azure-vm-prices-3Y'!B$2:B$123,"&gt;="&amp;G32*(100-$B$2)/100,   'azure-vm-prices-3Y'!E$2:E$123,L32)),   IF(K32="YES", _xlfn.MINIFS('azure-vm-prices-3Y'!C$2:C$123,   'azure-vm-prices-3Y'!A$2:A$123,"&gt;="&amp;F32*(100-$B$2)/100,   'azure-vm-prices-3Y'!B$2:B$123,"&gt;="&amp;G32*(100-$B$2)/100,   'azure-vm-prices-3Y'!D$2:D$123,K32,   'azure-vm-prices-3Y'!E$2:E$123,L32),   _xlfn.MINIFS('azure-vm-prices-3Y'!C$2:C$123,   'azure-vm-prices-3Y'!A$2:A$123,"&gt;="&amp;F32*(100-$B$2)/100,   'azure-vm-prices-3Y'!B$2:B$123,"&gt;="&amp;G32*(100-$B$2)/100,   'azure-vm-prices-3Y'!E$2:E$123,L32))),   "")</f>
        <v>0</v>
      </c>
      <c r="AA32" s="4">
        <f>IF(Q32="YES",N32*V32*12,"")</f>
        <v>0</v>
      </c>
      <c r="AB32" s="4">
        <f>IF(Q32="YES",X32*8760,"")</f>
        <v>0</v>
      </c>
      <c r="AC32" s="4">
        <f>IF(Q32="YES",Z32*8760,"")</f>
        <v>0</v>
      </c>
      <c r="AD32" s="4">
        <f>IF(Q32="YES",IF(P32="YES", MIN(AA32:AC32), AA32),"")</f>
        <v>0</v>
      </c>
      <c r="AE32" s="4">
        <f>IF(AND(I32="STANDARD",Q32="YES",H32&lt;'azure-standard-disk-prices'!B2, H32&gt;0),1+IF(M32="YES",1),"")</f>
        <v>0</v>
      </c>
      <c r="AF32" s="4">
        <f>IF(AND(I32="STANDARD",Q32="YES",H32&gt;'azure-standard-disk-prices'!B2,H32&lt;'azure-standard-disk-prices'!B3),1+IF(M32="YES",1),"")</f>
        <v>0</v>
      </c>
      <c r="AG32" s="4">
        <f>IF(AND(I32="STANDARD",Q32="YES",H32&gt;'azure-standard-disk-prices'!B3,H32&lt;'azure-standard-disk-prices'!B4),1+IF(M32="YES",1),"")</f>
        <v>0</v>
      </c>
      <c r="AH32" s="4">
        <f>IF(AND(I32="STANDARD",Q32="YES",H32&gt;'azure-standard-disk-prices'!B4,H32&lt;'azure-standard-disk-prices'!B5),1+IF(M32="YES",1),"")</f>
        <v>0</v>
      </c>
      <c r="AI32" s="4">
        <f>IF(AND(I32="STANDARD",Q32="YES",H32&gt;'azure-standard-disk-prices'!B5,H32&lt;'azure-standard-disk-prices'!B6),1+IF(M32="YES",1),"")</f>
        <v>0</v>
      </c>
      <c r="AJ32" s="4">
        <f>IF(AND(I32="STANDARD",Q32="YES",H32&gt;'azure-standard-disk-prices'!B6,H32&lt;'azure-standard-disk-prices'!B7),1+IF(M32="YES",1),"")</f>
        <v>0</v>
      </c>
      <c r="AK32" s="4">
        <f>IF(AND(I32="STANDARD",Q32="YES",H32&gt;'azure-standard-disk-prices'!B7,H32&lt;'azure-standard-disk-prices'!B8),1+IF(M32="YES",1),"")</f>
        <v>0</v>
      </c>
      <c r="AL32" s="4">
        <f>IF(AND(I32="STANDARD",Q32="YES",H32&gt;'azure-standard-disk-prices'!B8,H32&lt;'azure-standard-disk-prices'!B9),1+IF(M32="YES",1),"")</f>
        <v>0</v>
      </c>
      <c r="AM32" s="4">
        <f>IF(AND(I31="PREMIUM",Q31="YES",H31&lt;'azure-premium-disk-prices'!B2,H31&gt;0),1+IF(M31="YES",1),"")</f>
        <v>0</v>
      </c>
      <c r="AN32" s="4">
        <f>IF(AND(I31="PREMIUM",Q31="YES",H31&gt;'azure-premium-disk-prices'!B2,H31&lt;'azure-premium-disk-prices'!B3),1+IF(M31="YES",1),"")</f>
        <v>0</v>
      </c>
      <c r="AO32" s="4">
        <f>IF(AND(I31="PREMIUM",Q31="YES",H31&gt;'azure-premium-disk-prices'!B3,H31&lt;'azure-premium-disk-prices'!B4),1+IF(M31="YES",1),"")</f>
        <v>0</v>
      </c>
      <c r="AP32" s="4">
        <f>IF(AND(I31="PREMIUM",Q31="YES",H31&gt;'azure-premium-disk-prices'!B4,H31&lt;'azure-premium-disk-prices'!B5),1+IF(M31="YES",1),"")</f>
        <v>0</v>
      </c>
      <c r="AQ32" s="4">
        <f>IF(AND(I31="PREMIUM",Q31="YES",H31&gt;'azure-premium-disk-prices'!B5,H31&lt;'azure-premium-disk-prices'!B6),1+IF(M31="YES",1),"")</f>
        <v>0</v>
      </c>
      <c r="AR32" s="4">
        <f>IF(AND(I31="PREMIUM",Q31="YES",H31&gt;'azure-premium-disk-prices'!B6,H31&lt;'azure-premium-disk-prices'!B7),1+IF(M31="YES",1),"")</f>
        <v>0</v>
      </c>
      <c r="AS32" s="4">
        <f>IF(AND(I31="PREMIUM",Q31="YES",H31&gt;'azure-premium-disk-prices'!B7,H31&lt;'azure-premium-disk-prices'!B8),1+IF(M31="YES",1),"")</f>
        <v>0</v>
      </c>
      <c r="AT32" s="4">
        <f>IF(AND(I31="PREMIUM",Q31="YES",H31&gt;'azure-premium-disk-prices'!B8,H31&lt;'azure-premium-disk-prices'!B9),1+IF(M31="YES",1),"")</f>
        <v>0</v>
      </c>
      <c r="AU32" s="4">
        <f>IF(AND(M32="YES", Q32="YES"),1,"")</f>
        <v>0</v>
      </c>
      <c r="AV32" s="4">
        <f>IF(AND(J32="STANDARD", Q32="YES"), IF(M32="YES",2,1) ,"")</f>
        <v>0</v>
      </c>
      <c r="AW32" s="4">
        <f>IF( AND(J32="PREMIUM",  Q32="YES"), IF(M32="YES",2,1) ,"")</f>
        <v>0</v>
      </c>
    </row>
    <row r="33" spans="5:49">
      <c r="E33" s="3"/>
      <c r="F33" s="3"/>
      <c r="G33" s="3"/>
      <c r="H33" s="3"/>
      <c r="I33" s="3" t="s">
        <v>9</v>
      </c>
      <c r="J33" s="3" t="s">
        <v>9</v>
      </c>
      <c r="K33" s="3" t="s">
        <v>5</v>
      </c>
      <c r="L33" s="3" t="s">
        <v>5</v>
      </c>
      <c r="M33" s="3" t="s">
        <v>5</v>
      </c>
      <c r="N33" s="3">
        <v>730</v>
      </c>
      <c r="O33" s="3" t="s">
        <v>5</v>
      </c>
      <c r="P33" s="3" t="s">
        <v>14</v>
      </c>
      <c r="Q33" s="4">
        <f>IF(AND(E33&lt;&gt;"", F33&lt;&gt;"", G33&lt;&gt;"", H33&lt;&gt;"", I33&lt;&gt;"", J33&lt;&gt;"", K33&lt;&gt;"", L33&lt;&gt;"", M33&lt;&gt;"", N33&lt;&gt;"", O33&lt;&gt;""),"YES","NO")</f>
        <v>0</v>
      </c>
      <c r="R33" s="4">
        <f>IF(AD33=AA33, U33, IF(AD33=AB33,W33,Y33))</f>
        <v>0</v>
      </c>
      <c r="S33" s="4">
        <f>AD33</f>
        <v>0</v>
      </c>
      <c r="T33" s="4">
        <f> IF(AA33="" ,"",IF(AD33=AA33, "PAYG", IF(AD33=AB33,"1Y RI","3Y RI")))</f>
        <v>0</v>
      </c>
      <c r="U33" s="4">
        <f>IF(Q33="YES", IF(K33="YES", VLOOKUP(V33 &amp; L33 &amp; K33,'azure-vm-prices-base'!G$2:H$124, 2, 0), VLOOKUP(V33 &amp; L33 &amp; "*",'azure-vm-prices-base'!G$2:H$124, 2, 0)), "")</f>
        <v>0</v>
      </c>
      <c r="V33" s="4">
        <f>IF(Q33="YES", IF(O33="NO" , IF(K33="YES", _xlfn.MINIFS('azure-vm-prices-base'!I$2:I$123, 'azure-vm-prices-base'!A$2:A$123,"&gt;="&amp;F33*(100-$B$2)/100, 'azure-vm-prices-base'!B$2:B$123,"&gt;="&amp;G33*(100-$B$2)/100, 'azure-vm-prices-base'!D$2:D$123,K33, 'azure-vm-prices-base'!E$2:E$123,L33), _xlfn.MINIFS('azure-vm-prices-base'!I$2:I$123, 'azure-vm-prices-base'!A$2:A$123,"&gt;="&amp;F33*(100-$B$2)/100, 'azure-vm-prices-base'!B$2:B$123,"&gt;="&amp;G33*(100-$B$2)/100, 'azure-vm-prices-base'!E$2:E$123,L33)), IF(K33="YES", _xlfn.MINIFS('azure-vm-prices-base'!C$2:C$123, 'azure-vm-prices-base'!A$2:A$123,"&gt;="&amp;F33*(100-$B$2)/100, 'azure-vm-prices-base'!B$2:B$123,"&gt;="&amp;G33*(100-$B$2)/100, 'azure-vm-prices-base'!D$2:D$123,K33, 'azure-vm-prices-base'!E$2:E$123,L33), _xlfn.MINIFS('azure-vm-prices-base'!C$2:C$123, 'azure-vm-prices-base'!A$2:A$123,"&gt;="&amp;F33*(100-$B$2)/100, 'azure-vm-prices-base'!B$2:B$123,"&gt;="&amp;G33*(100-$B$2)/100, 'azure-vm-prices-base'!E$2:E$123,L33))), "")</f>
        <v>0</v>
      </c>
      <c r="W33" s="4">
        <f>IF(Q33="YES", IF(K33="YES", VLOOKUP(X33 &amp; L33 &amp; K33,'azure-vm-prices-1Y'!G$2:H$124  , 2, 0), VLOOKUP(X33 &amp; L33 &amp; "*",'azure-vm-prices-1Y'!G$2:H$124, 2, 0)),   "")</f>
        <v>0</v>
      </c>
      <c r="X33" s="4">
        <f>IF(Q33="YES", IF(O33="NO" , IF(K33="YES", _xlfn.MINIFS('azure-vm-prices-1Y'!I$2:I$123,   'azure-vm-prices-1Y'!A$2:A$123,"&gt;="&amp;F33*(100-$B$2)/100,   'azure-vm-prices-1Y'!B$2:B$123,"&gt;="&amp;G33*(100-$B$2)/100,   'azure-vm-prices-1Y'!D$2:D$123,K33,   'azure-vm-prices-1Y'!E$2:E$123,L33),   _xlfn.MINIFS('azure-vm-prices-1Y'!I$2:I$123,   'azure-vm-prices-1Y'!A$2:A$123,"&gt;="&amp;F33*(100-$B$2)/100,   'azure-vm-prices-1Y'!B$2:B$123,"&gt;="&amp;G33*(100-$B$2)/100,   'azure-vm-prices-1Y'!E$2:E$123,L33)),   IF(K33="YES", _xlfn.MINIFS('azure-vm-prices-1Y'!C$2:C$123,   'azure-vm-prices-1Y'!A$2:A$123,"&gt;="&amp;F33*(100-$B$2)/100,   'azure-vm-prices-1Y'!B$2:B$123,"&gt;="&amp;G33*(100-$B$2)/100,   'azure-vm-prices-1Y'!D$2:D$123,K33,   'azure-vm-prices-1Y'!E$2:E$123,L33),   _xlfn.MINIFS('azure-vm-prices-1Y'!C$2:C$123,   'azure-vm-prices-1Y'!A$2:A$123,"&gt;="&amp;F33*(100-$B$2)/100,   'azure-vm-prices-1Y'!B$2:B$123,"&gt;="&amp;G33*(100-$B$2)/100,   'azure-vm-prices-1Y'!E$2:E$123,L33))),   "")</f>
        <v>0</v>
      </c>
      <c r="Y33" s="4">
        <f>IF(Q33="YES", IF(K33="YES", VLOOKUP(Z33 &amp; L33 &amp; K33,'azure-vm-prices-3Y'!G$2:H$124  , 2, 0), VLOOKUP(Z33 &amp; L33 &amp; "*",'azure-vm-prices-3Y'!G$2:H$124, 2, 0)),   "")</f>
        <v>0</v>
      </c>
      <c r="Z33" s="4">
        <f>IF(Q33="YES", IF(O33="NO" , IF(K33="YES", _xlfn.MINIFS('azure-vm-prices-3Y'!I$2:I$123,   'azure-vm-prices-3Y'!A$2:A$123,"&gt;="&amp;F33*(100-$B$2)/100,   'azure-vm-prices-3Y'!B$2:B$123,"&gt;="&amp;G33*(100-$B$2)/100,   'azure-vm-prices-3Y'!D$2:D$123,K33,   'azure-vm-prices-3Y'!E$2:E$123,L33),   _xlfn.MINIFS('azure-vm-prices-3Y'!I$2:I$123,   'azure-vm-prices-3Y'!A$2:A$123,"&gt;="&amp;F33*(100-$B$2)/100,   'azure-vm-prices-3Y'!B$2:B$123,"&gt;="&amp;G33*(100-$B$2)/100,   'azure-vm-prices-3Y'!E$2:E$123,L33)),   IF(K33="YES", _xlfn.MINIFS('azure-vm-prices-3Y'!C$2:C$123,   'azure-vm-prices-3Y'!A$2:A$123,"&gt;="&amp;F33*(100-$B$2)/100,   'azure-vm-prices-3Y'!B$2:B$123,"&gt;="&amp;G33*(100-$B$2)/100,   'azure-vm-prices-3Y'!D$2:D$123,K33,   'azure-vm-prices-3Y'!E$2:E$123,L33),   _xlfn.MINIFS('azure-vm-prices-3Y'!C$2:C$123,   'azure-vm-prices-3Y'!A$2:A$123,"&gt;="&amp;F33*(100-$B$2)/100,   'azure-vm-prices-3Y'!B$2:B$123,"&gt;="&amp;G33*(100-$B$2)/100,   'azure-vm-prices-3Y'!E$2:E$123,L33))),   "")</f>
        <v>0</v>
      </c>
      <c r="AA33" s="4">
        <f>IF(Q33="YES",N33*V33*12,"")</f>
        <v>0</v>
      </c>
      <c r="AB33" s="4">
        <f>IF(Q33="YES",X33*8760,"")</f>
        <v>0</v>
      </c>
      <c r="AC33" s="4">
        <f>IF(Q33="YES",Z33*8760,"")</f>
        <v>0</v>
      </c>
      <c r="AD33" s="4">
        <f>IF(Q33="YES",IF(P33="YES", MIN(AA33:AC33), AA33),"")</f>
        <v>0</v>
      </c>
      <c r="AE33" s="4">
        <f>IF(AND(I33="STANDARD",Q33="YES",H33&lt;'azure-standard-disk-prices'!B2, H33&gt;0),1+IF(M33="YES",1),"")</f>
        <v>0</v>
      </c>
      <c r="AF33" s="4">
        <f>IF(AND(I33="STANDARD",Q33="YES",H33&gt;'azure-standard-disk-prices'!B2,H33&lt;'azure-standard-disk-prices'!B3),1+IF(M33="YES",1),"")</f>
        <v>0</v>
      </c>
      <c r="AG33" s="4">
        <f>IF(AND(I33="STANDARD",Q33="YES",H33&gt;'azure-standard-disk-prices'!B3,H33&lt;'azure-standard-disk-prices'!B4),1+IF(M33="YES",1),"")</f>
        <v>0</v>
      </c>
      <c r="AH33" s="4">
        <f>IF(AND(I33="STANDARD",Q33="YES",H33&gt;'azure-standard-disk-prices'!B4,H33&lt;'azure-standard-disk-prices'!B5),1+IF(M33="YES",1),"")</f>
        <v>0</v>
      </c>
      <c r="AI33" s="4">
        <f>IF(AND(I33="STANDARD",Q33="YES",H33&gt;'azure-standard-disk-prices'!B5,H33&lt;'azure-standard-disk-prices'!B6),1+IF(M33="YES",1),"")</f>
        <v>0</v>
      </c>
      <c r="AJ33" s="4">
        <f>IF(AND(I33="STANDARD",Q33="YES",H33&gt;'azure-standard-disk-prices'!B6,H33&lt;'azure-standard-disk-prices'!B7),1+IF(M33="YES",1),"")</f>
        <v>0</v>
      </c>
      <c r="AK33" s="4">
        <f>IF(AND(I33="STANDARD",Q33="YES",H33&gt;'azure-standard-disk-prices'!B7,H33&lt;'azure-standard-disk-prices'!B8),1+IF(M33="YES",1),"")</f>
        <v>0</v>
      </c>
      <c r="AL33" s="4">
        <f>IF(AND(I33="STANDARD",Q33="YES",H33&gt;'azure-standard-disk-prices'!B8,H33&lt;'azure-standard-disk-prices'!B9),1+IF(M33="YES",1),"")</f>
        <v>0</v>
      </c>
      <c r="AM33" s="4">
        <f>IF(AND(I32="PREMIUM",Q32="YES",H32&lt;'azure-premium-disk-prices'!B2,H32&gt;0),1+IF(M32="YES",1),"")</f>
        <v>0</v>
      </c>
      <c r="AN33" s="4">
        <f>IF(AND(I32="PREMIUM",Q32="YES",H32&gt;'azure-premium-disk-prices'!B2,H32&lt;'azure-premium-disk-prices'!B3),1+IF(M32="YES",1),"")</f>
        <v>0</v>
      </c>
      <c r="AO33" s="4">
        <f>IF(AND(I32="PREMIUM",Q32="YES",H32&gt;'azure-premium-disk-prices'!B3,H32&lt;'azure-premium-disk-prices'!B4),1+IF(M32="YES",1),"")</f>
        <v>0</v>
      </c>
      <c r="AP33" s="4">
        <f>IF(AND(I32="PREMIUM",Q32="YES",H32&gt;'azure-premium-disk-prices'!B4,H32&lt;'azure-premium-disk-prices'!B5),1+IF(M32="YES",1),"")</f>
        <v>0</v>
      </c>
      <c r="AQ33" s="4">
        <f>IF(AND(I32="PREMIUM",Q32="YES",H32&gt;'azure-premium-disk-prices'!B5,H32&lt;'azure-premium-disk-prices'!B6),1+IF(M32="YES",1),"")</f>
        <v>0</v>
      </c>
      <c r="AR33" s="4">
        <f>IF(AND(I32="PREMIUM",Q32="YES",H32&gt;'azure-premium-disk-prices'!B6,H32&lt;'azure-premium-disk-prices'!B7),1+IF(M32="YES",1),"")</f>
        <v>0</v>
      </c>
      <c r="AS33" s="4">
        <f>IF(AND(I32="PREMIUM",Q32="YES",H32&gt;'azure-premium-disk-prices'!B7,H32&lt;'azure-premium-disk-prices'!B8),1+IF(M32="YES",1),"")</f>
        <v>0</v>
      </c>
      <c r="AT33" s="4">
        <f>IF(AND(I32="PREMIUM",Q32="YES",H32&gt;'azure-premium-disk-prices'!B8,H32&lt;'azure-premium-disk-prices'!B9),1+IF(M32="YES",1),"")</f>
        <v>0</v>
      </c>
      <c r="AU33" s="4">
        <f>IF(AND(M33="YES", Q33="YES"),1,"")</f>
        <v>0</v>
      </c>
      <c r="AV33" s="4">
        <f>IF(AND(J33="STANDARD", Q33="YES"), IF(M33="YES",2,1) ,"")</f>
        <v>0</v>
      </c>
      <c r="AW33" s="4">
        <f>IF( AND(J33="PREMIUM",  Q33="YES"), IF(M33="YES",2,1) ,"")</f>
        <v>0</v>
      </c>
    </row>
    <row r="34" spans="5:49">
      <c r="E34" s="3"/>
      <c r="F34" s="3"/>
      <c r="G34" s="3"/>
      <c r="H34" s="3"/>
      <c r="I34" s="3" t="s">
        <v>9</v>
      </c>
      <c r="J34" s="3" t="s">
        <v>9</v>
      </c>
      <c r="K34" s="3" t="s">
        <v>5</v>
      </c>
      <c r="L34" s="3" t="s">
        <v>5</v>
      </c>
      <c r="M34" s="3" t="s">
        <v>5</v>
      </c>
      <c r="N34" s="3">
        <v>730</v>
      </c>
      <c r="O34" s="3" t="s">
        <v>5</v>
      </c>
      <c r="P34" s="3" t="s">
        <v>14</v>
      </c>
      <c r="Q34" s="4">
        <f>IF(AND(E34&lt;&gt;"", F34&lt;&gt;"", G34&lt;&gt;"", H34&lt;&gt;"", I34&lt;&gt;"", J34&lt;&gt;"", K34&lt;&gt;"", L34&lt;&gt;"", M34&lt;&gt;"", N34&lt;&gt;"", O34&lt;&gt;""),"YES","NO")</f>
        <v>0</v>
      </c>
      <c r="R34" s="4">
        <f>IF(AD34=AA34, U34, IF(AD34=AB34,W34,Y34))</f>
        <v>0</v>
      </c>
      <c r="S34" s="4">
        <f>AD34</f>
        <v>0</v>
      </c>
      <c r="T34" s="4">
        <f> IF(AA34="" ,"",IF(AD34=AA34, "PAYG", IF(AD34=AB34,"1Y RI","3Y RI")))</f>
        <v>0</v>
      </c>
      <c r="U34" s="4">
        <f>IF(Q34="YES", IF(K34="YES", VLOOKUP(V34 &amp; L34 &amp; K34,'azure-vm-prices-base'!G$2:H$124, 2, 0), VLOOKUP(V34 &amp; L34 &amp; "*",'azure-vm-prices-base'!G$2:H$124, 2, 0)), "")</f>
        <v>0</v>
      </c>
      <c r="V34" s="4">
        <f>IF(Q34="YES", IF(O34="NO" , IF(K34="YES", _xlfn.MINIFS('azure-vm-prices-base'!I$2:I$123, 'azure-vm-prices-base'!A$2:A$123,"&gt;="&amp;F34*(100-$B$2)/100, 'azure-vm-prices-base'!B$2:B$123,"&gt;="&amp;G34*(100-$B$2)/100, 'azure-vm-prices-base'!D$2:D$123,K34, 'azure-vm-prices-base'!E$2:E$123,L34), _xlfn.MINIFS('azure-vm-prices-base'!I$2:I$123, 'azure-vm-prices-base'!A$2:A$123,"&gt;="&amp;F34*(100-$B$2)/100, 'azure-vm-prices-base'!B$2:B$123,"&gt;="&amp;G34*(100-$B$2)/100, 'azure-vm-prices-base'!E$2:E$123,L34)), IF(K34="YES", _xlfn.MINIFS('azure-vm-prices-base'!C$2:C$123, 'azure-vm-prices-base'!A$2:A$123,"&gt;="&amp;F34*(100-$B$2)/100, 'azure-vm-prices-base'!B$2:B$123,"&gt;="&amp;G34*(100-$B$2)/100, 'azure-vm-prices-base'!D$2:D$123,K34, 'azure-vm-prices-base'!E$2:E$123,L34), _xlfn.MINIFS('azure-vm-prices-base'!C$2:C$123, 'azure-vm-prices-base'!A$2:A$123,"&gt;="&amp;F34*(100-$B$2)/100, 'azure-vm-prices-base'!B$2:B$123,"&gt;="&amp;G34*(100-$B$2)/100, 'azure-vm-prices-base'!E$2:E$123,L34))), "")</f>
        <v>0</v>
      </c>
      <c r="W34" s="4">
        <f>IF(Q34="YES", IF(K34="YES", VLOOKUP(X34 &amp; L34 &amp; K34,'azure-vm-prices-1Y'!G$2:H$124  , 2, 0), VLOOKUP(X34 &amp; L34 &amp; "*",'azure-vm-prices-1Y'!G$2:H$124, 2, 0)),   "")</f>
        <v>0</v>
      </c>
      <c r="X34" s="4">
        <f>IF(Q34="YES", IF(O34="NO" , IF(K34="YES", _xlfn.MINIFS('azure-vm-prices-1Y'!I$2:I$123,   'azure-vm-prices-1Y'!A$2:A$123,"&gt;="&amp;F34*(100-$B$2)/100,   'azure-vm-prices-1Y'!B$2:B$123,"&gt;="&amp;G34*(100-$B$2)/100,   'azure-vm-prices-1Y'!D$2:D$123,K34,   'azure-vm-prices-1Y'!E$2:E$123,L34),   _xlfn.MINIFS('azure-vm-prices-1Y'!I$2:I$123,   'azure-vm-prices-1Y'!A$2:A$123,"&gt;="&amp;F34*(100-$B$2)/100,   'azure-vm-prices-1Y'!B$2:B$123,"&gt;="&amp;G34*(100-$B$2)/100,   'azure-vm-prices-1Y'!E$2:E$123,L34)),   IF(K34="YES", _xlfn.MINIFS('azure-vm-prices-1Y'!C$2:C$123,   'azure-vm-prices-1Y'!A$2:A$123,"&gt;="&amp;F34*(100-$B$2)/100,   'azure-vm-prices-1Y'!B$2:B$123,"&gt;="&amp;G34*(100-$B$2)/100,   'azure-vm-prices-1Y'!D$2:D$123,K34,   'azure-vm-prices-1Y'!E$2:E$123,L34),   _xlfn.MINIFS('azure-vm-prices-1Y'!C$2:C$123,   'azure-vm-prices-1Y'!A$2:A$123,"&gt;="&amp;F34*(100-$B$2)/100,   'azure-vm-prices-1Y'!B$2:B$123,"&gt;="&amp;G34*(100-$B$2)/100,   'azure-vm-prices-1Y'!E$2:E$123,L34))),   "")</f>
        <v>0</v>
      </c>
      <c r="Y34" s="4">
        <f>IF(Q34="YES", IF(K34="YES", VLOOKUP(Z34 &amp; L34 &amp; K34,'azure-vm-prices-3Y'!G$2:H$124  , 2, 0), VLOOKUP(Z34 &amp; L34 &amp; "*",'azure-vm-prices-3Y'!G$2:H$124, 2, 0)),   "")</f>
        <v>0</v>
      </c>
      <c r="Z34" s="4">
        <f>IF(Q34="YES", IF(O34="NO" , IF(K34="YES", _xlfn.MINIFS('azure-vm-prices-3Y'!I$2:I$123,   'azure-vm-prices-3Y'!A$2:A$123,"&gt;="&amp;F34*(100-$B$2)/100,   'azure-vm-prices-3Y'!B$2:B$123,"&gt;="&amp;G34*(100-$B$2)/100,   'azure-vm-prices-3Y'!D$2:D$123,K34,   'azure-vm-prices-3Y'!E$2:E$123,L34),   _xlfn.MINIFS('azure-vm-prices-3Y'!I$2:I$123,   'azure-vm-prices-3Y'!A$2:A$123,"&gt;="&amp;F34*(100-$B$2)/100,   'azure-vm-prices-3Y'!B$2:B$123,"&gt;="&amp;G34*(100-$B$2)/100,   'azure-vm-prices-3Y'!E$2:E$123,L34)),   IF(K34="YES", _xlfn.MINIFS('azure-vm-prices-3Y'!C$2:C$123,   'azure-vm-prices-3Y'!A$2:A$123,"&gt;="&amp;F34*(100-$B$2)/100,   'azure-vm-prices-3Y'!B$2:B$123,"&gt;="&amp;G34*(100-$B$2)/100,   'azure-vm-prices-3Y'!D$2:D$123,K34,   'azure-vm-prices-3Y'!E$2:E$123,L34),   _xlfn.MINIFS('azure-vm-prices-3Y'!C$2:C$123,   'azure-vm-prices-3Y'!A$2:A$123,"&gt;="&amp;F34*(100-$B$2)/100,   'azure-vm-prices-3Y'!B$2:B$123,"&gt;="&amp;G34*(100-$B$2)/100,   'azure-vm-prices-3Y'!E$2:E$123,L34))),   "")</f>
        <v>0</v>
      </c>
      <c r="AA34" s="4">
        <f>IF(Q34="YES",N34*V34*12,"")</f>
        <v>0</v>
      </c>
      <c r="AB34" s="4">
        <f>IF(Q34="YES",X34*8760,"")</f>
        <v>0</v>
      </c>
      <c r="AC34" s="4">
        <f>IF(Q34="YES",Z34*8760,"")</f>
        <v>0</v>
      </c>
      <c r="AD34" s="4">
        <f>IF(Q34="YES",IF(P34="YES", MIN(AA34:AC34), AA34),"")</f>
        <v>0</v>
      </c>
      <c r="AE34" s="4">
        <f>IF(AND(I34="STANDARD",Q34="YES",H34&lt;'azure-standard-disk-prices'!B2, H34&gt;0),1+IF(M34="YES",1),"")</f>
        <v>0</v>
      </c>
      <c r="AF34" s="4">
        <f>IF(AND(I34="STANDARD",Q34="YES",H34&gt;'azure-standard-disk-prices'!B2,H34&lt;'azure-standard-disk-prices'!B3),1+IF(M34="YES",1),"")</f>
        <v>0</v>
      </c>
      <c r="AG34" s="4">
        <f>IF(AND(I34="STANDARD",Q34="YES",H34&gt;'azure-standard-disk-prices'!B3,H34&lt;'azure-standard-disk-prices'!B4),1+IF(M34="YES",1),"")</f>
        <v>0</v>
      </c>
      <c r="AH34" s="4">
        <f>IF(AND(I34="STANDARD",Q34="YES",H34&gt;'azure-standard-disk-prices'!B4,H34&lt;'azure-standard-disk-prices'!B5),1+IF(M34="YES",1),"")</f>
        <v>0</v>
      </c>
      <c r="AI34" s="4">
        <f>IF(AND(I34="STANDARD",Q34="YES",H34&gt;'azure-standard-disk-prices'!B5,H34&lt;'azure-standard-disk-prices'!B6),1+IF(M34="YES",1),"")</f>
        <v>0</v>
      </c>
      <c r="AJ34" s="4">
        <f>IF(AND(I34="STANDARD",Q34="YES",H34&gt;'azure-standard-disk-prices'!B6,H34&lt;'azure-standard-disk-prices'!B7),1+IF(M34="YES",1),"")</f>
        <v>0</v>
      </c>
      <c r="AK34" s="4">
        <f>IF(AND(I34="STANDARD",Q34="YES",H34&gt;'azure-standard-disk-prices'!B7,H34&lt;'azure-standard-disk-prices'!B8),1+IF(M34="YES",1),"")</f>
        <v>0</v>
      </c>
      <c r="AL34" s="4">
        <f>IF(AND(I34="STANDARD",Q34="YES",H34&gt;'azure-standard-disk-prices'!B8,H34&lt;'azure-standard-disk-prices'!B9),1+IF(M34="YES",1),"")</f>
        <v>0</v>
      </c>
      <c r="AM34" s="4">
        <f>IF(AND(I33="PREMIUM",Q33="YES",H33&lt;'azure-premium-disk-prices'!B2,H33&gt;0),1+IF(M33="YES",1),"")</f>
        <v>0</v>
      </c>
      <c r="AN34" s="4">
        <f>IF(AND(I33="PREMIUM",Q33="YES",H33&gt;'azure-premium-disk-prices'!B2,H33&lt;'azure-premium-disk-prices'!B3),1+IF(M33="YES",1),"")</f>
        <v>0</v>
      </c>
      <c r="AO34" s="4">
        <f>IF(AND(I33="PREMIUM",Q33="YES",H33&gt;'azure-premium-disk-prices'!B3,H33&lt;'azure-premium-disk-prices'!B4),1+IF(M33="YES",1),"")</f>
        <v>0</v>
      </c>
      <c r="AP34" s="4">
        <f>IF(AND(I33="PREMIUM",Q33="YES",H33&gt;'azure-premium-disk-prices'!B4,H33&lt;'azure-premium-disk-prices'!B5),1+IF(M33="YES",1),"")</f>
        <v>0</v>
      </c>
      <c r="AQ34" s="4">
        <f>IF(AND(I33="PREMIUM",Q33="YES",H33&gt;'azure-premium-disk-prices'!B5,H33&lt;'azure-premium-disk-prices'!B6),1+IF(M33="YES",1),"")</f>
        <v>0</v>
      </c>
      <c r="AR34" s="4">
        <f>IF(AND(I33="PREMIUM",Q33="YES",H33&gt;'azure-premium-disk-prices'!B6,H33&lt;'azure-premium-disk-prices'!B7),1+IF(M33="YES",1),"")</f>
        <v>0</v>
      </c>
      <c r="AS34" s="4">
        <f>IF(AND(I33="PREMIUM",Q33="YES",H33&gt;'azure-premium-disk-prices'!B7,H33&lt;'azure-premium-disk-prices'!B8),1+IF(M33="YES",1),"")</f>
        <v>0</v>
      </c>
      <c r="AT34" s="4">
        <f>IF(AND(I33="PREMIUM",Q33="YES",H33&gt;'azure-premium-disk-prices'!B8,H33&lt;'azure-premium-disk-prices'!B9),1+IF(M33="YES",1),"")</f>
        <v>0</v>
      </c>
      <c r="AU34" s="4">
        <f>IF(AND(M34="YES", Q34="YES"),1,"")</f>
        <v>0</v>
      </c>
      <c r="AV34" s="4">
        <f>IF(AND(J34="STANDARD", Q34="YES"), IF(M34="YES",2,1) ,"")</f>
        <v>0</v>
      </c>
      <c r="AW34" s="4">
        <f>IF( AND(J34="PREMIUM",  Q34="YES"), IF(M34="YES",2,1) ,"")</f>
        <v>0</v>
      </c>
    </row>
    <row r="35" spans="5:49">
      <c r="E35" s="3"/>
      <c r="F35" s="3"/>
      <c r="G35" s="3"/>
      <c r="H35" s="3"/>
      <c r="I35" s="3" t="s">
        <v>9</v>
      </c>
      <c r="J35" s="3" t="s">
        <v>9</v>
      </c>
      <c r="K35" s="3" t="s">
        <v>5</v>
      </c>
      <c r="L35" s="3" t="s">
        <v>5</v>
      </c>
      <c r="M35" s="3" t="s">
        <v>5</v>
      </c>
      <c r="N35" s="3">
        <v>730</v>
      </c>
      <c r="O35" s="3" t="s">
        <v>5</v>
      </c>
      <c r="P35" s="3" t="s">
        <v>14</v>
      </c>
      <c r="Q35" s="4">
        <f>IF(AND(E35&lt;&gt;"", F35&lt;&gt;"", G35&lt;&gt;"", H35&lt;&gt;"", I35&lt;&gt;"", J35&lt;&gt;"", K35&lt;&gt;"", L35&lt;&gt;"", M35&lt;&gt;"", N35&lt;&gt;"", O35&lt;&gt;""),"YES","NO")</f>
        <v>0</v>
      </c>
      <c r="R35" s="4">
        <f>IF(AD35=AA35, U35, IF(AD35=AB35,W35,Y35))</f>
        <v>0</v>
      </c>
      <c r="S35" s="4">
        <f>AD35</f>
        <v>0</v>
      </c>
      <c r="T35" s="4">
        <f> IF(AA35="" ,"",IF(AD35=AA35, "PAYG", IF(AD35=AB35,"1Y RI","3Y RI")))</f>
        <v>0</v>
      </c>
      <c r="U35" s="4">
        <f>IF(Q35="YES", IF(K35="YES", VLOOKUP(V35 &amp; L35 &amp; K35,'azure-vm-prices-base'!G$2:H$124, 2, 0), VLOOKUP(V35 &amp; L35 &amp; "*",'azure-vm-prices-base'!G$2:H$124, 2, 0)), "")</f>
        <v>0</v>
      </c>
      <c r="V35" s="4">
        <f>IF(Q35="YES", IF(O35="NO" , IF(K35="YES", _xlfn.MINIFS('azure-vm-prices-base'!I$2:I$123, 'azure-vm-prices-base'!A$2:A$123,"&gt;="&amp;F35*(100-$B$2)/100, 'azure-vm-prices-base'!B$2:B$123,"&gt;="&amp;G35*(100-$B$2)/100, 'azure-vm-prices-base'!D$2:D$123,K35, 'azure-vm-prices-base'!E$2:E$123,L35), _xlfn.MINIFS('azure-vm-prices-base'!I$2:I$123, 'azure-vm-prices-base'!A$2:A$123,"&gt;="&amp;F35*(100-$B$2)/100, 'azure-vm-prices-base'!B$2:B$123,"&gt;="&amp;G35*(100-$B$2)/100, 'azure-vm-prices-base'!E$2:E$123,L35)), IF(K35="YES", _xlfn.MINIFS('azure-vm-prices-base'!C$2:C$123, 'azure-vm-prices-base'!A$2:A$123,"&gt;="&amp;F35*(100-$B$2)/100, 'azure-vm-prices-base'!B$2:B$123,"&gt;="&amp;G35*(100-$B$2)/100, 'azure-vm-prices-base'!D$2:D$123,K35, 'azure-vm-prices-base'!E$2:E$123,L35), _xlfn.MINIFS('azure-vm-prices-base'!C$2:C$123, 'azure-vm-prices-base'!A$2:A$123,"&gt;="&amp;F35*(100-$B$2)/100, 'azure-vm-prices-base'!B$2:B$123,"&gt;="&amp;G35*(100-$B$2)/100, 'azure-vm-prices-base'!E$2:E$123,L35))), "")</f>
        <v>0</v>
      </c>
      <c r="W35" s="4">
        <f>IF(Q35="YES", IF(K35="YES", VLOOKUP(X35 &amp; L35 &amp; K35,'azure-vm-prices-1Y'!G$2:H$124  , 2, 0), VLOOKUP(X35 &amp; L35 &amp; "*",'azure-vm-prices-1Y'!G$2:H$124, 2, 0)),   "")</f>
        <v>0</v>
      </c>
      <c r="X35" s="4">
        <f>IF(Q35="YES", IF(O35="NO" , IF(K35="YES", _xlfn.MINIFS('azure-vm-prices-1Y'!I$2:I$123,   'azure-vm-prices-1Y'!A$2:A$123,"&gt;="&amp;F35*(100-$B$2)/100,   'azure-vm-prices-1Y'!B$2:B$123,"&gt;="&amp;G35*(100-$B$2)/100,   'azure-vm-prices-1Y'!D$2:D$123,K35,   'azure-vm-prices-1Y'!E$2:E$123,L35),   _xlfn.MINIFS('azure-vm-prices-1Y'!I$2:I$123,   'azure-vm-prices-1Y'!A$2:A$123,"&gt;="&amp;F35*(100-$B$2)/100,   'azure-vm-prices-1Y'!B$2:B$123,"&gt;="&amp;G35*(100-$B$2)/100,   'azure-vm-prices-1Y'!E$2:E$123,L35)),   IF(K35="YES", _xlfn.MINIFS('azure-vm-prices-1Y'!C$2:C$123,   'azure-vm-prices-1Y'!A$2:A$123,"&gt;="&amp;F35*(100-$B$2)/100,   'azure-vm-prices-1Y'!B$2:B$123,"&gt;="&amp;G35*(100-$B$2)/100,   'azure-vm-prices-1Y'!D$2:D$123,K35,   'azure-vm-prices-1Y'!E$2:E$123,L35),   _xlfn.MINIFS('azure-vm-prices-1Y'!C$2:C$123,   'azure-vm-prices-1Y'!A$2:A$123,"&gt;="&amp;F35*(100-$B$2)/100,   'azure-vm-prices-1Y'!B$2:B$123,"&gt;="&amp;G35*(100-$B$2)/100,   'azure-vm-prices-1Y'!E$2:E$123,L35))),   "")</f>
        <v>0</v>
      </c>
      <c r="Y35" s="4">
        <f>IF(Q35="YES", IF(K35="YES", VLOOKUP(Z35 &amp; L35 &amp; K35,'azure-vm-prices-3Y'!G$2:H$124  , 2, 0), VLOOKUP(Z35 &amp; L35 &amp; "*",'azure-vm-prices-3Y'!G$2:H$124, 2, 0)),   "")</f>
        <v>0</v>
      </c>
      <c r="Z35" s="4">
        <f>IF(Q35="YES", IF(O35="NO" , IF(K35="YES", _xlfn.MINIFS('azure-vm-prices-3Y'!I$2:I$123,   'azure-vm-prices-3Y'!A$2:A$123,"&gt;="&amp;F35*(100-$B$2)/100,   'azure-vm-prices-3Y'!B$2:B$123,"&gt;="&amp;G35*(100-$B$2)/100,   'azure-vm-prices-3Y'!D$2:D$123,K35,   'azure-vm-prices-3Y'!E$2:E$123,L35),   _xlfn.MINIFS('azure-vm-prices-3Y'!I$2:I$123,   'azure-vm-prices-3Y'!A$2:A$123,"&gt;="&amp;F35*(100-$B$2)/100,   'azure-vm-prices-3Y'!B$2:B$123,"&gt;="&amp;G35*(100-$B$2)/100,   'azure-vm-prices-3Y'!E$2:E$123,L35)),   IF(K35="YES", _xlfn.MINIFS('azure-vm-prices-3Y'!C$2:C$123,   'azure-vm-prices-3Y'!A$2:A$123,"&gt;="&amp;F35*(100-$B$2)/100,   'azure-vm-prices-3Y'!B$2:B$123,"&gt;="&amp;G35*(100-$B$2)/100,   'azure-vm-prices-3Y'!D$2:D$123,K35,   'azure-vm-prices-3Y'!E$2:E$123,L35),   _xlfn.MINIFS('azure-vm-prices-3Y'!C$2:C$123,   'azure-vm-prices-3Y'!A$2:A$123,"&gt;="&amp;F35*(100-$B$2)/100,   'azure-vm-prices-3Y'!B$2:B$123,"&gt;="&amp;G35*(100-$B$2)/100,   'azure-vm-prices-3Y'!E$2:E$123,L35))),   "")</f>
        <v>0</v>
      </c>
      <c r="AA35" s="4">
        <f>IF(Q35="YES",N35*V35*12,"")</f>
        <v>0</v>
      </c>
      <c r="AB35" s="4">
        <f>IF(Q35="YES",X35*8760,"")</f>
        <v>0</v>
      </c>
      <c r="AC35" s="4">
        <f>IF(Q35="YES",Z35*8760,"")</f>
        <v>0</v>
      </c>
      <c r="AD35" s="4">
        <f>IF(Q35="YES",IF(P35="YES", MIN(AA35:AC35), AA35),"")</f>
        <v>0</v>
      </c>
      <c r="AE35" s="4">
        <f>IF(AND(I35="STANDARD",Q35="YES",H35&lt;'azure-standard-disk-prices'!B2, H35&gt;0),1+IF(M35="YES",1),"")</f>
        <v>0</v>
      </c>
      <c r="AF35" s="4">
        <f>IF(AND(I35="STANDARD",Q35="YES",H35&gt;'azure-standard-disk-prices'!B2,H35&lt;'azure-standard-disk-prices'!B3),1+IF(M35="YES",1),"")</f>
        <v>0</v>
      </c>
      <c r="AG35" s="4">
        <f>IF(AND(I35="STANDARD",Q35="YES",H35&gt;'azure-standard-disk-prices'!B3,H35&lt;'azure-standard-disk-prices'!B4),1+IF(M35="YES",1),"")</f>
        <v>0</v>
      </c>
      <c r="AH35" s="4">
        <f>IF(AND(I35="STANDARD",Q35="YES",H35&gt;'azure-standard-disk-prices'!B4,H35&lt;'azure-standard-disk-prices'!B5),1+IF(M35="YES",1),"")</f>
        <v>0</v>
      </c>
      <c r="AI35" s="4">
        <f>IF(AND(I35="STANDARD",Q35="YES",H35&gt;'azure-standard-disk-prices'!B5,H35&lt;'azure-standard-disk-prices'!B6),1+IF(M35="YES",1),"")</f>
        <v>0</v>
      </c>
      <c r="AJ35" s="4">
        <f>IF(AND(I35="STANDARD",Q35="YES",H35&gt;'azure-standard-disk-prices'!B6,H35&lt;'azure-standard-disk-prices'!B7),1+IF(M35="YES",1),"")</f>
        <v>0</v>
      </c>
      <c r="AK35" s="4">
        <f>IF(AND(I35="STANDARD",Q35="YES",H35&gt;'azure-standard-disk-prices'!B7,H35&lt;'azure-standard-disk-prices'!B8),1+IF(M35="YES",1),"")</f>
        <v>0</v>
      </c>
      <c r="AL35" s="4">
        <f>IF(AND(I35="STANDARD",Q35="YES",H35&gt;'azure-standard-disk-prices'!B8,H35&lt;'azure-standard-disk-prices'!B9),1+IF(M35="YES",1),"")</f>
        <v>0</v>
      </c>
      <c r="AM35" s="4">
        <f>IF(AND(I34="PREMIUM",Q34="YES",H34&lt;'azure-premium-disk-prices'!B2,H34&gt;0),1+IF(M34="YES",1),"")</f>
        <v>0</v>
      </c>
      <c r="AN35" s="4">
        <f>IF(AND(I34="PREMIUM",Q34="YES",H34&gt;'azure-premium-disk-prices'!B2,H34&lt;'azure-premium-disk-prices'!B3),1+IF(M34="YES",1),"")</f>
        <v>0</v>
      </c>
      <c r="AO35" s="4">
        <f>IF(AND(I34="PREMIUM",Q34="YES",H34&gt;'azure-premium-disk-prices'!B3,H34&lt;'azure-premium-disk-prices'!B4),1+IF(M34="YES",1),"")</f>
        <v>0</v>
      </c>
      <c r="AP35" s="4">
        <f>IF(AND(I34="PREMIUM",Q34="YES",H34&gt;'azure-premium-disk-prices'!B4,H34&lt;'azure-premium-disk-prices'!B5),1+IF(M34="YES",1),"")</f>
        <v>0</v>
      </c>
      <c r="AQ35" s="4">
        <f>IF(AND(I34="PREMIUM",Q34="YES",H34&gt;'azure-premium-disk-prices'!B5,H34&lt;'azure-premium-disk-prices'!B6),1+IF(M34="YES",1),"")</f>
        <v>0</v>
      </c>
      <c r="AR35" s="4">
        <f>IF(AND(I34="PREMIUM",Q34="YES",H34&gt;'azure-premium-disk-prices'!B6,H34&lt;'azure-premium-disk-prices'!B7),1+IF(M34="YES",1),"")</f>
        <v>0</v>
      </c>
      <c r="AS35" s="4">
        <f>IF(AND(I34="PREMIUM",Q34="YES",H34&gt;'azure-premium-disk-prices'!B7,H34&lt;'azure-premium-disk-prices'!B8),1+IF(M34="YES",1),"")</f>
        <v>0</v>
      </c>
      <c r="AT35" s="4">
        <f>IF(AND(I34="PREMIUM",Q34="YES",H34&gt;'azure-premium-disk-prices'!B8,H34&lt;'azure-premium-disk-prices'!B9),1+IF(M34="YES",1),"")</f>
        <v>0</v>
      </c>
      <c r="AU35" s="4">
        <f>IF(AND(M35="YES", Q35="YES"),1,"")</f>
        <v>0</v>
      </c>
      <c r="AV35" s="4">
        <f>IF(AND(J35="STANDARD", Q35="YES"), IF(M35="YES",2,1) ,"")</f>
        <v>0</v>
      </c>
      <c r="AW35" s="4">
        <f>IF( AND(J35="PREMIUM",  Q35="YES"), IF(M35="YES",2,1) ,"")</f>
        <v>0</v>
      </c>
    </row>
    <row r="36" spans="5:49">
      <c r="E36" s="3"/>
      <c r="F36" s="3"/>
      <c r="G36" s="3"/>
      <c r="H36" s="3"/>
      <c r="I36" s="3" t="s">
        <v>9</v>
      </c>
      <c r="J36" s="3" t="s">
        <v>9</v>
      </c>
      <c r="K36" s="3" t="s">
        <v>5</v>
      </c>
      <c r="L36" s="3" t="s">
        <v>5</v>
      </c>
      <c r="M36" s="3" t="s">
        <v>5</v>
      </c>
      <c r="N36" s="3">
        <v>730</v>
      </c>
      <c r="O36" s="3" t="s">
        <v>5</v>
      </c>
      <c r="P36" s="3" t="s">
        <v>14</v>
      </c>
      <c r="Q36" s="4">
        <f>IF(AND(E36&lt;&gt;"", F36&lt;&gt;"", G36&lt;&gt;"", H36&lt;&gt;"", I36&lt;&gt;"", J36&lt;&gt;"", K36&lt;&gt;"", L36&lt;&gt;"", M36&lt;&gt;"", N36&lt;&gt;"", O36&lt;&gt;""),"YES","NO")</f>
        <v>0</v>
      </c>
      <c r="R36" s="4">
        <f>IF(AD36=AA36, U36, IF(AD36=AB36,W36,Y36))</f>
        <v>0</v>
      </c>
      <c r="S36" s="4">
        <f>AD36</f>
        <v>0</v>
      </c>
      <c r="T36" s="4">
        <f> IF(AA36="" ,"",IF(AD36=AA36, "PAYG", IF(AD36=AB36,"1Y RI","3Y RI")))</f>
        <v>0</v>
      </c>
      <c r="U36" s="4">
        <f>IF(Q36="YES", IF(K36="YES", VLOOKUP(V36 &amp; L36 &amp; K36,'azure-vm-prices-base'!G$2:H$124, 2, 0), VLOOKUP(V36 &amp; L36 &amp; "*",'azure-vm-prices-base'!G$2:H$124, 2, 0)), "")</f>
        <v>0</v>
      </c>
      <c r="V36" s="4">
        <f>IF(Q36="YES", IF(O36="NO" , IF(K36="YES", _xlfn.MINIFS('azure-vm-prices-base'!I$2:I$123, 'azure-vm-prices-base'!A$2:A$123,"&gt;="&amp;F36*(100-$B$2)/100, 'azure-vm-prices-base'!B$2:B$123,"&gt;="&amp;G36*(100-$B$2)/100, 'azure-vm-prices-base'!D$2:D$123,K36, 'azure-vm-prices-base'!E$2:E$123,L36), _xlfn.MINIFS('azure-vm-prices-base'!I$2:I$123, 'azure-vm-prices-base'!A$2:A$123,"&gt;="&amp;F36*(100-$B$2)/100, 'azure-vm-prices-base'!B$2:B$123,"&gt;="&amp;G36*(100-$B$2)/100, 'azure-vm-prices-base'!E$2:E$123,L36)), IF(K36="YES", _xlfn.MINIFS('azure-vm-prices-base'!C$2:C$123, 'azure-vm-prices-base'!A$2:A$123,"&gt;="&amp;F36*(100-$B$2)/100, 'azure-vm-prices-base'!B$2:B$123,"&gt;="&amp;G36*(100-$B$2)/100, 'azure-vm-prices-base'!D$2:D$123,K36, 'azure-vm-prices-base'!E$2:E$123,L36), _xlfn.MINIFS('azure-vm-prices-base'!C$2:C$123, 'azure-vm-prices-base'!A$2:A$123,"&gt;="&amp;F36*(100-$B$2)/100, 'azure-vm-prices-base'!B$2:B$123,"&gt;="&amp;G36*(100-$B$2)/100, 'azure-vm-prices-base'!E$2:E$123,L36))), "")</f>
        <v>0</v>
      </c>
      <c r="W36" s="4">
        <f>IF(Q36="YES", IF(K36="YES", VLOOKUP(X36 &amp; L36 &amp; K36,'azure-vm-prices-1Y'!G$2:H$124  , 2, 0), VLOOKUP(X36 &amp; L36 &amp; "*",'azure-vm-prices-1Y'!G$2:H$124, 2, 0)),   "")</f>
        <v>0</v>
      </c>
      <c r="X36" s="4">
        <f>IF(Q36="YES", IF(O36="NO" , IF(K36="YES", _xlfn.MINIFS('azure-vm-prices-1Y'!I$2:I$123,   'azure-vm-prices-1Y'!A$2:A$123,"&gt;="&amp;F36*(100-$B$2)/100,   'azure-vm-prices-1Y'!B$2:B$123,"&gt;="&amp;G36*(100-$B$2)/100,   'azure-vm-prices-1Y'!D$2:D$123,K36,   'azure-vm-prices-1Y'!E$2:E$123,L36),   _xlfn.MINIFS('azure-vm-prices-1Y'!I$2:I$123,   'azure-vm-prices-1Y'!A$2:A$123,"&gt;="&amp;F36*(100-$B$2)/100,   'azure-vm-prices-1Y'!B$2:B$123,"&gt;="&amp;G36*(100-$B$2)/100,   'azure-vm-prices-1Y'!E$2:E$123,L36)),   IF(K36="YES", _xlfn.MINIFS('azure-vm-prices-1Y'!C$2:C$123,   'azure-vm-prices-1Y'!A$2:A$123,"&gt;="&amp;F36*(100-$B$2)/100,   'azure-vm-prices-1Y'!B$2:B$123,"&gt;="&amp;G36*(100-$B$2)/100,   'azure-vm-prices-1Y'!D$2:D$123,K36,   'azure-vm-prices-1Y'!E$2:E$123,L36),   _xlfn.MINIFS('azure-vm-prices-1Y'!C$2:C$123,   'azure-vm-prices-1Y'!A$2:A$123,"&gt;="&amp;F36*(100-$B$2)/100,   'azure-vm-prices-1Y'!B$2:B$123,"&gt;="&amp;G36*(100-$B$2)/100,   'azure-vm-prices-1Y'!E$2:E$123,L36))),   "")</f>
        <v>0</v>
      </c>
      <c r="Y36" s="4">
        <f>IF(Q36="YES", IF(K36="YES", VLOOKUP(Z36 &amp; L36 &amp; K36,'azure-vm-prices-3Y'!G$2:H$124  , 2, 0), VLOOKUP(Z36 &amp; L36 &amp; "*",'azure-vm-prices-3Y'!G$2:H$124, 2, 0)),   "")</f>
        <v>0</v>
      </c>
      <c r="Z36" s="4">
        <f>IF(Q36="YES", IF(O36="NO" , IF(K36="YES", _xlfn.MINIFS('azure-vm-prices-3Y'!I$2:I$123,   'azure-vm-prices-3Y'!A$2:A$123,"&gt;="&amp;F36*(100-$B$2)/100,   'azure-vm-prices-3Y'!B$2:B$123,"&gt;="&amp;G36*(100-$B$2)/100,   'azure-vm-prices-3Y'!D$2:D$123,K36,   'azure-vm-prices-3Y'!E$2:E$123,L36),   _xlfn.MINIFS('azure-vm-prices-3Y'!I$2:I$123,   'azure-vm-prices-3Y'!A$2:A$123,"&gt;="&amp;F36*(100-$B$2)/100,   'azure-vm-prices-3Y'!B$2:B$123,"&gt;="&amp;G36*(100-$B$2)/100,   'azure-vm-prices-3Y'!E$2:E$123,L36)),   IF(K36="YES", _xlfn.MINIFS('azure-vm-prices-3Y'!C$2:C$123,   'azure-vm-prices-3Y'!A$2:A$123,"&gt;="&amp;F36*(100-$B$2)/100,   'azure-vm-prices-3Y'!B$2:B$123,"&gt;="&amp;G36*(100-$B$2)/100,   'azure-vm-prices-3Y'!D$2:D$123,K36,   'azure-vm-prices-3Y'!E$2:E$123,L36),   _xlfn.MINIFS('azure-vm-prices-3Y'!C$2:C$123,   'azure-vm-prices-3Y'!A$2:A$123,"&gt;="&amp;F36*(100-$B$2)/100,   'azure-vm-prices-3Y'!B$2:B$123,"&gt;="&amp;G36*(100-$B$2)/100,   'azure-vm-prices-3Y'!E$2:E$123,L36))),   "")</f>
        <v>0</v>
      </c>
      <c r="AA36" s="4">
        <f>IF(Q36="YES",N36*V36*12,"")</f>
        <v>0</v>
      </c>
      <c r="AB36" s="4">
        <f>IF(Q36="YES",X36*8760,"")</f>
        <v>0</v>
      </c>
      <c r="AC36" s="4">
        <f>IF(Q36="YES",Z36*8760,"")</f>
        <v>0</v>
      </c>
      <c r="AD36" s="4">
        <f>IF(Q36="YES",IF(P36="YES", MIN(AA36:AC36), AA36),"")</f>
        <v>0</v>
      </c>
      <c r="AE36" s="4">
        <f>IF(AND(I36="STANDARD",Q36="YES",H36&lt;'azure-standard-disk-prices'!B2, H36&gt;0),1+IF(M36="YES",1),"")</f>
        <v>0</v>
      </c>
      <c r="AF36" s="4">
        <f>IF(AND(I36="STANDARD",Q36="YES",H36&gt;'azure-standard-disk-prices'!B2,H36&lt;'azure-standard-disk-prices'!B3),1+IF(M36="YES",1),"")</f>
        <v>0</v>
      </c>
      <c r="AG36" s="4">
        <f>IF(AND(I36="STANDARD",Q36="YES",H36&gt;'azure-standard-disk-prices'!B3,H36&lt;'azure-standard-disk-prices'!B4),1+IF(M36="YES",1),"")</f>
        <v>0</v>
      </c>
      <c r="AH36" s="4">
        <f>IF(AND(I36="STANDARD",Q36="YES",H36&gt;'azure-standard-disk-prices'!B4,H36&lt;'azure-standard-disk-prices'!B5),1+IF(M36="YES",1),"")</f>
        <v>0</v>
      </c>
      <c r="AI36" s="4">
        <f>IF(AND(I36="STANDARD",Q36="YES",H36&gt;'azure-standard-disk-prices'!B5,H36&lt;'azure-standard-disk-prices'!B6),1+IF(M36="YES",1),"")</f>
        <v>0</v>
      </c>
      <c r="AJ36" s="4">
        <f>IF(AND(I36="STANDARD",Q36="YES",H36&gt;'azure-standard-disk-prices'!B6,H36&lt;'azure-standard-disk-prices'!B7),1+IF(M36="YES",1),"")</f>
        <v>0</v>
      </c>
      <c r="AK36" s="4">
        <f>IF(AND(I36="STANDARD",Q36="YES",H36&gt;'azure-standard-disk-prices'!B7,H36&lt;'azure-standard-disk-prices'!B8),1+IF(M36="YES",1),"")</f>
        <v>0</v>
      </c>
      <c r="AL36" s="4">
        <f>IF(AND(I36="STANDARD",Q36="YES",H36&gt;'azure-standard-disk-prices'!B8,H36&lt;'azure-standard-disk-prices'!B9),1+IF(M36="YES",1),"")</f>
        <v>0</v>
      </c>
      <c r="AM36" s="4">
        <f>IF(AND(I35="PREMIUM",Q35="YES",H35&lt;'azure-premium-disk-prices'!B2,H35&gt;0),1+IF(M35="YES",1),"")</f>
        <v>0</v>
      </c>
      <c r="AN36" s="4">
        <f>IF(AND(I35="PREMIUM",Q35="YES",H35&gt;'azure-premium-disk-prices'!B2,H35&lt;'azure-premium-disk-prices'!B3),1+IF(M35="YES",1),"")</f>
        <v>0</v>
      </c>
      <c r="AO36" s="4">
        <f>IF(AND(I35="PREMIUM",Q35="YES",H35&gt;'azure-premium-disk-prices'!B3,H35&lt;'azure-premium-disk-prices'!B4),1+IF(M35="YES",1),"")</f>
        <v>0</v>
      </c>
      <c r="AP36" s="4">
        <f>IF(AND(I35="PREMIUM",Q35="YES",H35&gt;'azure-premium-disk-prices'!B4,H35&lt;'azure-premium-disk-prices'!B5),1+IF(M35="YES",1),"")</f>
        <v>0</v>
      </c>
      <c r="AQ36" s="4">
        <f>IF(AND(I35="PREMIUM",Q35="YES",H35&gt;'azure-premium-disk-prices'!B5,H35&lt;'azure-premium-disk-prices'!B6),1+IF(M35="YES",1),"")</f>
        <v>0</v>
      </c>
      <c r="AR36" s="4">
        <f>IF(AND(I35="PREMIUM",Q35="YES",H35&gt;'azure-premium-disk-prices'!B6,H35&lt;'azure-premium-disk-prices'!B7),1+IF(M35="YES",1),"")</f>
        <v>0</v>
      </c>
      <c r="AS36" s="4">
        <f>IF(AND(I35="PREMIUM",Q35="YES",H35&gt;'azure-premium-disk-prices'!B7,H35&lt;'azure-premium-disk-prices'!B8),1+IF(M35="YES",1),"")</f>
        <v>0</v>
      </c>
      <c r="AT36" s="4">
        <f>IF(AND(I35="PREMIUM",Q35="YES",H35&gt;'azure-premium-disk-prices'!B8,H35&lt;'azure-premium-disk-prices'!B9),1+IF(M35="YES",1),"")</f>
        <v>0</v>
      </c>
      <c r="AU36" s="4">
        <f>IF(AND(M36="YES", Q36="YES"),1,"")</f>
        <v>0</v>
      </c>
      <c r="AV36" s="4">
        <f>IF(AND(J36="STANDARD", Q36="YES"), IF(M36="YES",2,1) ,"")</f>
        <v>0</v>
      </c>
      <c r="AW36" s="4">
        <f>IF( AND(J36="PREMIUM",  Q36="YES"), IF(M36="YES",2,1) ,"")</f>
        <v>0</v>
      </c>
    </row>
    <row r="37" spans="5:49">
      <c r="E37" s="3"/>
      <c r="F37" s="3"/>
      <c r="G37" s="3"/>
      <c r="H37" s="3"/>
      <c r="I37" s="3" t="s">
        <v>9</v>
      </c>
      <c r="J37" s="3" t="s">
        <v>9</v>
      </c>
      <c r="K37" s="3" t="s">
        <v>5</v>
      </c>
      <c r="L37" s="3" t="s">
        <v>5</v>
      </c>
      <c r="M37" s="3" t="s">
        <v>5</v>
      </c>
      <c r="N37" s="3">
        <v>730</v>
      </c>
      <c r="O37" s="3" t="s">
        <v>5</v>
      </c>
      <c r="P37" s="3" t="s">
        <v>14</v>
      </c>
      <c r="Q37" s="4">
        <f>IF(AND(E37&lt;&gt;"", F37&lt;&gt;"", G37&lt;&gt;"", H37&lt;&gt;"", I37&lt;&gt;"", J37&lt;&gt;"", K37&lt;&gt;"", L37&lt;&gt;"", M37&lt;&gt;"", N37&lt;&gt;"", O37&lt;&gt;""),"YES","NO")</f>
        <v>0</v>
      </c>
      <c r="R37" s="4">
        <f>IF(AD37=AA37, U37, IF(AD37=AB37,W37,Y37))</f>
        <v>0</v>
      </c>
      <c r="S37" s="4">
        <f>AD37</f>
        <v>0</v>
      </c>
      <c r="T37" s="4">
        <f> IF(AA37="" ,"",IF(AD37=AA37, "PAYG", IF(AD37=AB37,"1Y RI","3Y RI")))</f>
        <v>0</v>
      </c>
      <c r="U37" s="4">
        <f>IF(Q37="YES", IF(K37="YES", VLOOKUP(V37 &amp; L37 &amp; K37,'azure-vm-prices-base'!G$2:H$124, 2, 0), VLOOKUP(V37 &amp; L37 &amp; "*",'azure-vm-prices-base'!G$2:H$124, 2, 0)), "")</f>
        <v>0</v>
      </c>
      <c r="V37" s="4">
        <f>IF(Q37="YES", IF(O37="NO" , IF(K37="YES", _xlfn.MINIFS('azure-vm-prices-base'!I$2:I$123, 'azure-vm-prices-base'!A$2:A$123,"&gt;="&amp;F37*(100-$B$2)/100, 'azure-vm-prices-base'!B$2:B$123,"&gt;="&amp;G37*(100-$B$2)/100, 'azure-vm-prices-base'!D$2:D$123,K37, 'azure-vm-prices-base'!E$2:E$123,L37), _xlfn.MINIFS('azure-vm-prices-base'!I$2:I$123, 'azure-vm-prices-base'!A$2:A$123,"&gt;="&amp;F37*(100-$B$2)/100, 'azure-vm-prices-base'!B$2:B$123,"&gt;="&amp;G37*(100-$B$2)/100, 'azure-vm-prices-base'!E$2:E$123,L37)), IF(K37="YES", _xlfn.MINIFS('azure-vm-prices-base'!C$2:C$123, 'azure-vm-prices-base'!A$2:A$123,"&gt;="&amp;F37*(100-$B$2)/100, 'azure-vm-prices-base'!B$2:B$123,"&gt;="&amp;G37*(100-$B$2)/100, 'azure-vm-prices-base'!D$2:D$123,K37, 'azure-vm-prices-base'!E$2:E$123,L37), _xlfn.MINIFS('azure-vm-prices-base'!C$2:C$123, 'azure-vm-prices-base'!A$2:A$123,"&gt;="&amp;F37*(100-$B$2)/100, 'azure-vm-prices-base'!B$2:B$123,"&gt;="&amp;G37*(100-$B$2)/100, 'azure-vm-prices-base'!E$2:E$123,L37))), "")</f>
        <v>0</v>
      </c>
      <c r="W37" s="4">
        <f>IF(Q37="YES", IF(K37="YES", VLOOKUP(X37 &amp; L37 &amp; K37,'azure-vm-prices-1Y'!G$2:H$124  , 2, 0), VLOOKUP(X37 &amp; L37 &amp; "*",'azure-vm-prices-1Y'!G$2:H$124, 2, 0)),   "")</f>
        <v>0</v>
      </c>
      <c r="X37" s="4">
        <f>IF(Q37="YES", IF(O37="NO" , IF(K37="YES", _xlfn.MINIFS('azure-vm-prices-1Y'!I$2:I$123,   'azure-vm-prices-1Y'!A$2:A$123,"&gt;="&amp;F37*(100-$B$2)/100,   'azure-vm-prices-1Y'!B$2:B$123,"&gt;="&amp;G37*(100-$B$2)/100,   'azure-vm-prices-1Y'!D$2:D$123,K37,   'azure-vm-prices-1Y'!E$2:E$123,L37),   _xlfn.MINIFS('azure-vm-prices-1Y'!I$2:I$123,   'azure-vm-prices-1Y'!A$2:A$123,"&gt;="&amp;F37*(100-$B$2)/100,   'azure-vm-prices-1Y'!B$2:B$123,"&gt;="&amp;G37*(100-$B$2)/100,   'azure-vm-prices-1Y'!E$2:E$123,L37)),   IF(K37="YES", _xlfn.MINIFS('azure-vm-prices-1Y'!C$2:C$123,   'azure-vm-prices-1Y'!A$2:A$123,"&gt;="&amp;F37*(100-$B$2)/100,   'azure-vm-prices-1Y'!B$2:B$123,"&gt;="&amp;G37*(100-$B$2)/100,   'azure-vm-prices-1Y'!D$2:D$123,K37,   'azure-vm-prices-1Y'!E$2:E$123,L37),   _xlfn.MINIFS('azure-vm-prices-1Y'!C$2:C$123,   'azure-vm-prices-1Y'!A$2:A$123,"&gt;="&amp;F37*(100-$B$2)/100,   'azure-vm-prices-1Y'!B$2:B$123,"&gt;="&amp;G37*(100-$B$2)/100,   'azure-vm-prices-1Y'!E$2:E$123,L37))),   "")</f>
        <v>0</v>
      </c>
      <c r="Y37" s="4">
        <f>IF(Q37="YES", IF(K37="YES", VLOOKUP(Z37 &amp; L37 &amp; K37,'azure-vm-prices-3Y'!G$2:H$124  , 2, 0), VLOOKUP(Z37 &amp; L37 &amp; "*",'azure-vm-prices-3Y'!G$2:H$124, 2, 0)),   "")</f>
        <v>0</v>
      </c>
      <c r="Z37" s="4">
        <f>IF(Q37="YES", IF(O37="NO" , IF(K37="YES", _xlfn.MINIFS('azure-vm-prices-3Y'!I$2:I$123,   'azure-vm-prices-3Y'!A$2:A$123,"&gt;="&amp;F37*(100-$B$2)/100,   'azure-vm-prices-3Y'!B$2:B$123,"&gt;="&amp;G37*(100-$B$2)/100,   'azure-vm-prices-3Y'!D$2:D$123,K37,   'azure-vm-prices-3Y'!E$2:E$123,L37),   _xlfn.MINIFS('azure-vm-prices-3Y'!I$2:I$123,   'azure-vm-prices-3Y'!A$2:A$123,"&gt;="&amp;F37*(100-$B$2)/100,   'azure-vm-prices-3Y'!B$2:B$123,"&gt;="&amp;G37*(100-$B$2)/100,   'azure-vm-prices-3Y'!E$2:E$123,L37)),   IF(K37="YES", _xlfn.MINIFS('azure-vm-prices-3Y'!C$2:C$123,   'azure-vm-prices-3Y'!A$2:A$123,"&gt;="&amp;F37*(100-$B$2)/100,   'azure-vm-prices-3Y'!B$2:B$123,"&gt;="&amp;G37*(100-$B$2)/100,   'azure-vm-prices-3Y'!D$2:D$123,K37,   'azure-vm-prices-3Y'!E$2:E$123,L37),   _xlfn.MINIFS('azure-vm-prices-3Y'!C$2:C$123,   'azure-vm-prices-3Y'!A$2:A$123,"&gt;="&amp;F37*(100-$B$2)/100,   'azure-vm-prices-3Y'!B$2:B$123,"&gt;="&amp;G37*(100-$B$2)/100,   'azure-vm-prices-3Y'!E$2:E$123,L37))),   "")</f>
        <v>0</v>
      </c>
      <c r="AA37" s="4">
        <f>IF(Q37="YES",N37*V37*12,"")</f>
        <v>0</v>
      </c>
      <c r="AB37" s="4">
        <f>IF(Q37="YES",X37*8760,"")</f>
        <v>0</v>
      </c>
      <c r="AC37" s="4">
        <f>IF(Q37="YES",Z37*8760,"")</f>
        <v>0</v>
      </c>
      <c r="AD37" s="4">
        <f>IF(Q37="YES",IF(P37="YES", MIN(AA37:AC37), AA37),"")</f>
        <v>0</v>
      </c>
      <c r="AE37" s="4">
        <f>IF(AND(I37="STANDARD",Q37="YES",H37&lt;'azure-standard-disk-prices'!B2, H37&gt;0),1+IF(M37="YES",1),"")</f>
        <v>0</v>
      </c>
      <c r="AF37" s="4">
        <f>IF(AND(I37="STANDARD",Q37="YES",H37&gt;'azure-standard-disk-prices'!B2,H37&lt;'azure-standard-disk-prices'!B3),1+IF(M37="YES",1),"")</f>
        <v>0</v>
      </c>
      <c r="AG37" s="4">
        <f>IF(AND(I37="STANDARD",Q37="YES",H37&gt;'azure-standard-disk-prices'!B3,H37&lt;'azure-standard-disk-prices'!B4),1+IF(M37="YES",1),"")</f>
        <v>0</v>
      </c>
      <c r="AH37" s="4">
        <f>IF(AND(I37="STANDARD",Q37="YES",H37&gt;'azure-standard-disk-prices'!B4,H37&lt;'azure-standard-disk-prices'!B5),1+IF(M37="YES",1),"")</f>
        <v>0</v>
      </c>
      <c r="AI37" s="4">
        <f>IF(AND(I37="STANDARD",Q37="YES",H37&gt;'azure-standard-disk-prices'!B5,H37&lt;'azure-standard-disk-prices'!B6),1+IF(M37="YES",1),"")</f>
        <v>0</v>
      </c>
      <c r="AJ37" s="4">
        <f>IF(AND(I37="STANDARD",Q37="YES",H37&gt;'azure-standard-disk-prices'!B6,H37&lt;'azure-standard-disk-prices'!B7),1+IF(M37="YES",1),"")</f>
        <v>0</v>
      </c>
      <c r="AK37" s="4">
        <f>IF(AND(I37="STANDARD",Q37="YES",H37&gt;'azure-standard-disk-prices'!B7,H37&lt;'azure-standard-disk-prices'!B8),1+IF(M37="YES",1),"")</f>
        <v>0</v>
      </c>
      <c r="AL37" s="4">
        <f>IF(AND(I37="STANDARD",Q37="YES",H37&gt;'azure-standard-disk-prices'!B8,H37&lt;'azure-standard-disk-prices'!B9),1+IF(M37="YES",1),"")</f>
        <v>0</v>
      </c>
      <c r="AM37" s="4">
        <f>IF(AND(I36="PREMIUM",Q36="YES",H36&lt;'azure-premium-disk-prices'!B2,H36&gt;0),1+IF(M36="YES",1),"")</f>
        <v>0</v>
      </c>
      <c r="AN37" s="4">
        <f>IF(AND(I36="PREMIUM",Q36="YES",H36&gt;'azure-premium-disk-prices'!B2,H36&lt;'azure-premium-disk-prices'!B3),1+IF(M36="YES",1),"")</f>
        <v>0</v>
      </c>
      <c r="AO37" s="4">
        <f>IF(AND(I36="PREMIUM",Q36="YES",H36&gt;'azure-premium-disk-prices'!B3,H36&lt;'azure-premium-disk-prices'!B4),1+IF(M36="YES",1),"")</f>
        <v>0</v>
      </c>
      <c r="AP37" s="4">
        <f>IF(AND(I36="PREMIUM",Q36="YES",H36&gt;'azure-premium-disk-prices'!B4,H36&lt;'azure-premium-disk-prices'!B5),1+IF(M36="YES",1),"")</f>
        <v>0</v>
      </c>
      <c r="AQ37" s="4">
        <f>IF(AND(I36="PREMIUM",Q36="YES",H36&gt;'azure-premium-disk-prices'!B5,H36&lt;'azure-premium-disk-prices'!B6),1+IF(M36="YES",1),"")</f>
        <v>0</v>
      </c>
      <c r="AR37" s="4">
        <f>IF(AND(I36="PREMIUM",Q36="YES",H36&gt;'azure-premium-disk-prices'!B6,H36&lt;'azure-premium-disk-prices'!B7),1+IF(M36="YES",1),"")</f>
        <v>0</v>
      </c>
      <c r="AS37" s="4">
        <f>IF(AND(I36="PREMIUM",Q36="YES",H36&gt;'azure-premium-disk-prices'!B7,H36&lt;'azure-premium-disk-prices'!B8),1+IF(M36="YES",1),"")</f>
        <v>0</v>
      </c>
      <c r="AT37" s="4">
        <f>IF(AND(I36="PREMIUM",Q36="YES",H36&gt;'azure-premium-disk-prices'!B8,H36&lt;'azure-premium-disk-prices'!B9),1+IF(M36="YES",1),"")</f>
        <v>0</v>
      </c>
      <c r="AU37" s="4">
        <f>IF(AND(M37="YES", Q37="YES"),1,"")</f>
        <v>0</v>
      </c>
      <c r="AV37" s="4">
        <f>IF(AND(J37="STANDARD", Q37="YES"), IF(M37="YES",2,1) ,"")</f>
        <v>0</v>
      </c>
      <c r="AW37" s="4">
        <f>IF( AND(J37="PREMIUM",  Q37="YES"), IF(M37="YES",2,1) ,"")</f>
        <v>0</v>
      </c>
    </row>
    <row r="38" spans="5:49">
      <c r="E38" s="3"/>
      <c r="F38" s="3"/>
      <c r="G38" s="3"/>
      <c r="H38" s="3"/>
      <c r="I38" s="3" t="s">
        <v>9</v>
      </c>
      <c r="J38" s="3" t="s">
        <v>9</v>
      </c>
      <c r="K38" s="3" t="s">
        <v>5</v>
      </c>
      <c r="L38" s="3" t="s">
        <v>5</v>
      </c>
      <c r="M38" s="3" t="s">
        <v>5</v>
      </c>
      <c r="N38" s="3">
        <v>730</v>
      </c>
      <c r="O38" s="3" t="s">
        <v>5</v>
      </c>
      <c r="P38" s="3" t="s">
        <v>14</v>
      </c>
      <c r="Q38" s="4">
        <f>IF(AND(E38&lt;&gt;"", F38&lt;&gt;"", G38&lt;&gt;"", H38&lt;&gt;"", I38&lt;&gt;"", J38&lt;&gt;"", K38&lt;&gt;"", L38&lt;&gt;"", M38&lt;&gt;"", N38&lt;&gt;"", O38&lt;&gt;""),"YES","NO")</f>
        <v>0</v>
      </c>
      <c r="R38" s="4">
        <f>IF(AD38=AA38, U38, IF(AD38=AB38,W38,Y38))</f>
        <v>0</v>
      </c>
      <c r="S38" s="4">
        <f>AD38</f>
        <v>0</v>
      </c>
      <c r="T38" s="4">
        <f> IF(AA38="" ,"",IF(AD38=AA38, "PAYG", IF(AD38=AB38,"1Y RI","3Y RI")))</f>
        <v>0</v>
      </c>
      <c r="U38" s="4">
        <f>IF(Q38="YES", IF(K38="YES", VLOOKUP(V38 &amp; L38 &amp; K38,'azure-vm-prices-base'!G$2:H$124, 2, 0), VLOOKUP(V38 &amp; L38 &amp; "*",'azure-vm-prices-base'!G$2:H$124, 2, 0)), "")</f>
        <v>0</v>
      </c>
      <c r="V38" s="4">
        <f>IF(Q38="YES", IF(O38="NO" , IF(K38="YES", _xlfn.MINIFS('azure-vm-prices-base'!I$2:I$123, 'azure-vm-prices-base'!A$2:A$123,"&gt;="&amp;F38*(100-$B$2)/100, 'azure-vm-prices-base'!B$2:B$123,"&gt;="&amp;G38*(100-$B$2)/100, 'azure-vm-prices-base'!D$2:D$123,K38, 'azure-vm-prices-base'!E$2:E$123,L38), _xlfn.MINIFS('azure-vm-prices-base'!I$2:I$123, 'azure-vm-prices-base'!A$2:A$123,"&gt;="&amp;F38*(100-$B$2)/100, 'azure-vm-prices-base'!B$2:B$123,"&gt;="&amp;G38*(100-$B$2)/100, 'azure-vm-prices-base'!E$2:E$123,L38)), IF(K38="YES", _xlfn.MINIFS('azure-vm-prices-base'!C$2:C$123, 'azure-vm-prices-base'!A$2:A$123,"&gt;="&amp;F38*(100-$B$2)/100, 'azure-vm-prices-base'!B$2:B$123,"&gt;="&amp;G38*(100-$B$2)/100, 'azure-vm-prices-base'!D$2:D$123,K38, 'azure-vm-prices-base'!E$2:E$123,L38), _xlfn.MINIFS('azure-vm-prices-base'!C$2:C$123, 'azure-vm-prices-base'!A$2:A$123,"&gt;="&amp;F38*(100-$B$2)/100, 'azure-vm-prices-base'!B$2:B$123,"&gt;="&amp;G38*(100-$B$2)/100, 'azure-vm-prices-base'!E$2:E$123,L38))), "")</f>
        <v>0</v>
      </c>
      <c r="W38" s="4">
        <f>IF(Q38="YES", IF(K38="YES", VLOOKUP(X38 &amp; L38 &amp; K38,'azure-vm-prices-1Y'!G$2:H$124  , 2, 0), VLOOKUP(X38 &amp; L38 &amp; "*",'azure-vm-prices-1Y'!G$2:H$124, 2, 0)),   "")</f>
        <v>0</v>
      </c>
      <c r="X38" s="4">
        <f>IF(Q38="YES", IF(O38="NO" , IF(K38="YES", _xlfn.MINIFS('azure-vm-prices-1Y'!I$2:I$123,   'azure-vm-prices-1Y'!A$2:A$123,"&gt;="&amp;F38*(100-$B$2)/100,   'azure-vm-prices-1Y'!B$2:B$123,"&gt;="&amp;G38*(100-$B$2)/100,   'azure-vm-prices-1Y'!D$2:D$123,K38,   'azure-vm-prices-1Y'!E$2:E$123,L38),   _xlfn.MINIFS('azure-vm-prices-1Y'!I$2:I$123,   'azure-vm-prices-1Y'!A$2:A$123,"&gt;="&amp;F38*(100-$B$2)/100,   'azure-vm-prices-1Y'!B$2:B$123,"&gt;="&amp;G38*(100-$B$2)/100,   'azure-vm-prices-1Y'!E$2:E$123,L38)),   IF(K38="YES", _xlfn.MINIFS('azure-vm-prices-1Y'!C$2:C$123,   'azure-vm-prices-1Y'!A$2:A$123,"&gt;="&amp;F38*(100-$B$2)/100,   'azure-vm-prices-1Y'!B$2:B$123,"&gt;="&amp;G38*(100-$B$2)/100,   'azure-vm-prices-1Y'!D$2:D$123,K38,   'azure-vm-prices-1Y'!E$2:E$123,L38),   _xlfn.MINIFS('azure-vm-prices-1Y'!C$2:C$123,   'azure-vm-prices-1Y'!A$2:A$123,"&gt;="&amp;F38*(100-$B$2)/100,   'azure-vm-prices-1Y'!B$2:B$123,"&gt;="&amp;G38*(100-$B$2)/100,   'azure-vm-prices-1Y'!E$2:E$123,L38))),   "")</f>
        <v>0</v>
      </c>
      <c r="Y38" s="4">
        <f>IF(Q38="YES", IF(K38="YES", VLOOKUP(Z38 &amp; L38 &amp; K38,'azure-vm-prices-3Y'!G$2:H$124  , 2, 0), VLOOKUP(Z38 &amp; L38 &amp; "*",'azure-vm-prices-3Y'!G$2:H$124, 2, 0)),   "")</f>
        <v>0</v>
      </c>
      <c r="Z38" s="4">
        <f>IF(Q38="YES", IF(O38="NO" , IF(K38="YES", _xlfn.MINIFS('azure-vm-prices-3Y'!I$2:I$123,   'azure-vm-prices-3Y'!A$2:A$123,"&gt;="&amp;F38*(100-$B$2)/100,   'azure-vm-prices-3Y'!B$2:B$123,"&gt;="&amp;G38*(100-$B$2)/100,   'azure-vm-prices-3Y'!D$2:D$123,K38,   'azure-vm-prices-3Y'!E$2:E$123,L38),   _xlfn.MINIFS('azure-vm-prices-3Y'!I$2:I$123,   'azure-vm-prices-3Y'!A$2:A$123,"&gt;="&amp;F38*(100-$B$2)/100,   'azure-vm-prices-3Y'!B$2:B$123,"&gt;="&amp;G38*(100-$B$2)/100,   'azure-vm-prices-3Y'!E$2:E$123,L38)),   IF(K38="YES", _xlfn.MINIFS('azure-vm-prices-3Y'!C$2:C$123,   'azure-vm-prices-3Y'!A$2:A$123,"&gt;="&amp;F38*(100-$B$2)/100,   'azure-vm-prices-3Y'!B$2:B$123,"&gt;="&amp;G38*(100-$B$2)/100,   'azure-vm-prices-3Y'!D$2:D$123,K38,   'azure-vm-prices-3Y'!E$2:E$123,L38),   _xlfn.MINIFS('azure-vm-prices-3Y'!C$2:C$123,   'azure-vm-prices-3Y'!A$2:A$123,"&gt;="&amp;F38*(100-$B$2)/100,   'azure-vm-prices-3Y'!B$2:B$123,"&gt;="&amp;G38*(100-$B$2)/100,   'azure-vm-prices-3Y'!E$2:E$123,L38))),   "")</f>
        <v>0</v>
      </c>
      <c r="AA38" s="4">
        <f>IF(Q38="YES",N38*V38*12,"")</f>
        <v>0</v>
      </c>
      <c r="AB38" s="4">
        <f>IF(Q38="YES",X38*8760,"")</f>
        <v>0</v>
      </c>
      <c r="AC38" s="4">
        <f>IF(Q38="YES",Z38*8760,"")</f>
        <v>0</v>
      </c>
      <c r="AD38" s="4">
        <f>IF(Q38="YES",IF(P38="YES", MIN(AA38:AC38), AA38),"")</f>
        <v>0</v>
      </c>
      <c r="AE38" s="4">
        <f>IF(AND(I38="STANDARD",Q38="YES",H38&lt;'azure-standard-disk-prices'!B2, H38&gt;0),1+IF(M38="YES",1),"")</f>
        <v>0</v>
      </c>
      <c r="AF38" s="4">
        <f>IF(AND(I38="STANDARD",Q38="YES",H38&gt;'azure-standard-disk-prices'!B2,H38&lt;'azure-standard-disk-prices'!B3),1+IF(M38="YES",1),"")</f>
        <v>0</v>
      </c>
      <c r="AG38" s="4">
        <f>IF(AND(I38="STANDARD",Q38="YES",H38&gt;'azure-standard-disk-prices'!B3,H38&lt;'azure-standard-disk-prices'!B4),1+IF(M38="YES",1),"")</f>
        <v>0</v>
      </c>
      <c r="AH38" s="4">
        <f>IF(AND(I38="STANDARD",Q38="YES",H38&gt;'azure-standard-disk-prices'!B4,H38&lt;'azure-standard-disk-prices'!B5),1+IF(M38="YES",1),"")</f>
        <v>0</v>
      </c>
      <c r="AI38" s="4">
        <f>IF(AND(I38="STANDARD",Q38="YES",H38&gt;'azure-standard-disk-prices'!B5,H38&lt;'azure-standard-disk-prices'!B6),1+IF(M38="YES",1),"")</f>
        <v>0</v>
      </c>
      <c r="AJ38" s="4">
        <f>IF(AND(I38="STANDARD",Q38="YES",H38&gt;'azure-standard-disk-prices'!B6,H38&lt;'azure-standard-disk-prices'!B7),1+IF(M38="YES",1),"")</f>
        <v>0</v>
      </c>
      <c r="AK38" s="4">
        <f>IF(AND(I38="STANDARD",Q38="YES",H38&gt;'azure-standard-disk-prices'!B7,H38&lt;'azure-standard-disk-prices'!B8),1+IF(M38="YES",1),"")</f>
        <v>0</v>
      </c>
      <c r="AL38" s="4">
        <f>IF(AND(I38="STANDARD",Q38="YES",H38&gt;'azure-standard-disk-prices'!B8,H38&lt;'azure-standard-disk-prices'!B9),1+IF(M38="YES",1),"")</f>
        <v>0</v>
      </c>
      <c r="AM38" s="4">
        <f>IF(AND(I37="PREMIUM",Q37="YES",H37&lt;'azure-premium-disk-prices'!B2,H37&gt;0),1+IF(M37="YES",1),"")</f>
        <v>0</v>
      </c>
      <c r="AN38" s="4">
        <f>IF(AND(I37="PREMIUM",Q37="YES",H37&gt;'azure-premium-disk-prices'!B2,H37&lt;'azure-premium-disk-prices'!B3),1+IF(M37="YES",1),"")</f>
        <v>0</v>
      </c>
      <c r="AO38" s="4">
        <f>IF(AND(I37="PREMIUM",Q37="YES",H37&gt;'azure-premium-disk-prices'!B3,H37&lt;'azure-premium-disk-prices'!B4),1+IF(M37="YES",1),"")</f>
        <v>0</v>
      </c>
      <c r="AP38" s="4">
        <f>IF(AND(I37="PREMIUM",Q37="YES",H37&gt;'azure-premium-disk-prices'!B4,H37&lt;'azure-premium-disk-prices'!B5),1+IF(M37="YES",1),"")</f>
        <v>0</v>
      </c>
      <c r="AQ38" s="4">
        <f>IF(AND(I37="PREMIUM",Q37="YES",H37&gt;'azure-premium-disk-prices'!B5,H37&lt;'azure-premium-disk-prices'!B6),1+IF(M37="YES",1),"")</f>
        <v>0</v>
      </c>
      <c r="AR38" s="4">
        <f>IF(AND(I37="PREMIUM",Q37="YES",H37&gt;'azure-premium-disk-prices'!B6,H37&lt;'azure-premium-disk-prices'!B7),1+IF(M37="YES",1),"")</f>
        <v>0</v>
      </c>
      <c r="AS38" s="4">
        <f>IF(AND(I37="PREMIUM",Q37="YES",H37&gt;'azure-premium-disk-prices'!B7,H37&lt;'azure-premium-disk-prices'!B8),1+IF(M37="YES",1),"")</f>
        <v>0</v>
      </c>
      <c r="AT38" s="4">
        <f>IF(AND(I37="PREMIUM",Q37="YES",H37&gt;'azure-premium-disk-prices'!B8,H37&lt;'azure-premium-disk-prices'!B9),1+IF(M37="YES",1),"")</f>
        <v>0</v>
      </c>
      <c r="AU38" s="4">
        <f>IF(AND(M38="YES", Q38="YES"),1,"")</f>
        <v>0</v>
      </c>
      <c r="AV38" s="4">
        <f>IF(AND(J38="STANDARD", Q38="YES"), IF(M38="YES",2,1) ,"")</f>
        <v>0</v>
      </c>
      <c r="AW38" s="4">
        <f>IF( AND(J38="PREMIUM",  Q38="YES"), IF(M38="YES",2,1) ,"")</f>
        <v>0</v>
      </c>
    </row>
    <row r="39" spans="5:49">
      <c r="E39" s="3"/>
      <c r="F39" s="3"/>
      <c r="G39" s="3"/>
      <c r="H39" s="3"/>
      <c r="I39" s="3" t="s">
        <v>9</v>
      </c>
      <c r="J39" s="3" t="s">
        <v>9</v>
      </c>
      <c r="K39" s="3" t="s">
        <v>5</v>
      </c>
      <c r="L39" s="3" t="s">
        <v>5</v>
      </c>
      <c r="M39" s="3" t="s">
        <v>5</v>
      </c>
      <c r="N39" s="3">
        <v>730</v>
      </c>
      <c r="O39" s="3" t="s">
        <v>5</v>
      </c>
      <c r="P39" s="3" t="s">
        <v>14</v>
      </c>
      <c r="Q39" s="4">
        <f>IF(AND(E39&lt;&gt;"", F39&lt;&gt;"", G39&lt;&gt;"", H39&lt;&gt;"", I39&lt;&gt;"", J39&lt;&gt;"", K39&lt;&gt;"", L39&lt;&gt;"", M39&lt;&gt;"", N39&lt;&gt;"", O39&lt;&gt;""),"YES","NO")</f>
        <v>0</v>
      </c>
      <c r="R39" s="4">
        <f>IF(AD39=AA39, U39, IF(AD39=AB39,W39,Y39))</f>
        <v>0</v>
      </c>
      <c r="S39" s="4">
        <f>AD39</f>
        <v>0</v>
      </c>
      <c r="T39" s="4">
        <f> IF(AA39="" ,"",IF(AD39=AA39, "PAYG", IF(AD39=AB39,"1Y RI","3Y RI")))</f>
        <v>0</v>
      </c>
      <c r="U39" s="4">
        <f>IF(Q39="YES", IF(K39="YES", VLOOKUP(V39 &amp; L39 &amp; K39,'azure-vm-prices-base'!G$2:H$124, 2, 0), VLOOKUP(V39 &amp; L39 &amp; "*",'azure-vm-prices-base'!G$2:H$124, 2, 0)), "")</f>
        <v>0</v>
      </c>
      <c r="V39" s="4">
        <f>IF(Q39="YES", IF(O39="NO" , IF(K39="YES", _xlfn.MINIFS('azure-vm-prices-base'!I$2:I$123, 'azure-vm-prices-base'!A$2:A$123,"&gt;="&amp;F39*(100-$B$2)/100, 'azure-vm-prices-base'!B$2:B$123,"&gt;="&amp;G39*(100-$B$2)/100, 'azure-vm-prices-base'!D$2:D$123,K39, 'azure-vm-prices-base'!E$2:E$123,L39), _xlfn.MINIFS('azure-vm-prices-base'!I$2:I$123, 'azure-vm-prices-base'!A$2:A$123,"&gt;="&amp;F39*(100-$B$2)/100, 'azure-vm-prices-base'!B$2:B$123,"&gt;="&amp;G39*(100-$B$2)/100, 'azure-vm-prices-base'!E$2:E$123,L39)), IF(K39="YES", _xlfn.MINIFS('azure-vm-prices-base'!C$2:C$123, 'azure-vm-prices-base'!A$2:A$123,"&gt;="&amp;F39*(100-$B$2)/100, 'azure-vm-prices-base'!B$2:B$123,"&gt;="&amp;G39*(100-$B$2)/100, 'azure-vm-prices-base'!D$2:D$123,K39, 'azure-vm-prices-base'!E$2:E$123,L39), _xlfn.MINIFS('azure-vm-prices-base'!C$2:C$123, 'azure-vm-prices-base'!A$2:A$123,"&gt;="&amp;F39*(100-$B$2)/100, 'azure-vm-prices-base'!B$2:B$123,"&gt;="&amp;G39*(100-$B$2)/100, 'azure-vm-prices-base'!E$2:E$123,L39))), "")</f>
        <v>0</v>
      </c>
      <c r="W39" s="4">
        <f>IF(Q39="YES", IF(K39="YES", VLOOKUP(X39 &amp; L39 &amp; K39,'azure-vm-prices-1Y'!G$2:H$124  , 2, 0), VLOOKUP(X39 &amp; L39 &amp; "*",'azure-vm-prices-1Y'!G$2:H$124, 2, 0)),   "")</f>
        <v>0</v>
      </c>
      <c r="X39" s="4">
        <f>IF(Q39="YES", IF(O39="NO" , IF(K39="YES", _xlfn.MINIFS('azure-vm-prices-1Y'!I$2:I$123,   'azure-vm-prices-1Y'!A$2:A$123,"&gt;="&amp;F39*(100-$B$2)/100,   'azure-vm-prices-1Y'!B$2:B$123,"&gt;="&amp;G39*(100-$B$2)/100,   'azure-vm-prices-1Y'!D$2:D$123,K39,   'azure-vm-prices-1Y'!E$2:E$123,L39),   _xlfn.MINIFS('azure-vm-prices-1Y'!I$2:I$123,   'azure-vm-prices-1Y'!A$2:A$123,"&gt;="&amp;F39*(100-$B$2)/100,   'azure-vm-prices-1Y'!B$2:B$123,"&gt;="&amp;G39*(100-$B$2)/100,   'azure-vm-prices-1Y'!E$2:E$123,L39)),   IF(K39="YES", _xlfn.MINIFS('azure-vm-prices-1Y'!C$2:C$123,   'azure-vm-prices-1Y'!A$2:A$123,"&gt;="&amp;F39*(100-$B$2)/100,   'azure-vm-prices-1Y'!B$2:B$123,"&gt;="&amp;G39*(100-$B$2)/100,   'azure-vm-prices-1Y'!D$2:D$123,K39,   'azure-vm-prices-1Y'!E$2:E$123,L39),   _xlfn.MINIFS('azure-vm-prices-1Y'!C$2:C$123,   'azure-vm-prices-1Y'!A$2:A$123,"&gt;="&amp;F39*(100-$B$2)/100,   'azure-vm-prices-1Y'!B$2:B$123,"&gt;="&amp;G39*(100-$B$2)/100,   'azure-vm-prices-1Y'!E$2:E$123,L39))),   "")</f>
        <v>0</v>
      </c>
      <c r="Y39" s="4">
        <f>IF(Q39="YES", IF(K39="YES", VLOOKUP(Z39 &amp; L39 &amp; K39,'azure-vm-prices-3Y'!G$2:H$124  , 2, 0), VLOOKUP(Z39 &amp; L39 &amp; "*",'azure-vm-prices-3Y'!G$2:H$124, 2, 0)),   "")</f>
        <v>0</v>
      </c>
      <c r="Z39" s="4">
        <f>IF(Q39="YES", IF(O39="NO" , IF(K39="YES", _xlfn.MINIFS('azure-vm-prices-3Y'!I$2:I$123,   'azure-vm-prices-3Y'!A$2:A$123,"&gt;="&amp;F39*(100-$B$2)/100,   'azure-vm-prices-3Y'!B$2:B$123,"&gt;="&amp;G39*(100-$B$2)/100,   'azure-vm-prices-3Y'!D$2:D$123,K39,   'azure-vm-prices-3Y'!E$2:E$123,L39),   _xlfn.MINIFS('azure-vm-prices-3Y'!I$2:I$123,   'azure-vm-prices-3Y'!A$2:A$123,"&gt;="&amp;F39*(100-$B$2)/100,   'azure-vm-prices-3Y'!B$2:B$123,"&gt;="&amp;G39*(100-$B$2)/100,   'azure-vm-prices-3Y'!E$2:E$123,L39)),   IF(K39="YES", _xlfn.MINIFS('azure-vm-prices-3Y'!C$2:C$123,   'azure-vm-prices-3Y'!A$2:A$123,"&gt;="&amp;F39*(100-$B$2)/100,   'azure-vm-prices-3Y'!B$2:B$123,"&gt;="&amp;G39*(100-$B$2)/100,   'azure-vm-prices-3Y'!D$2:D$123,K39,   'azure-vm-prices-3Y'!E$2:E$123,L39),   _xlfn.MINIFS('azure-vm-prices-3Y'!C$2:C$123,   'azure-vm-prices-3Y'!A$2:A$123,"&gt;="&amp;F39*(100-$B$2)/100,   'azure-vm-prices-3Y'!B$2:B$123,"&gt;="&amp;G39*(100-$B$2)/100,   'azure-vm-prices-3Y'!E$2:E$123,L39))),   "")</f>
        <v>0</v>
      </c>
      <c r="AA39" s="4">
        <f>IF(Q39="YES",N39*V39*12,"")</f>
        <v>0</v>
      </c>
      <c r="AB39" s="4">
        <f>IF(Q39="YES",X39*8760,"")</f>
        <v>0</v>
      </c>
      <c r="AC39" s="4">
        <f>IF(Q39="YES",Z39*8760,"")</f>
        <v>0</v>
      </c>
      <c r="AD39" s="4">
        <f>IF(Q39="YES",IF(P39="YES", MIN(AA39:AC39), AA39),"")</f>
        <v>0</v>
      </c>
      <c r="AE39" s="4">
        <f>IF(AND(I39="STANDARD",Q39="YES",H39&lt;'azure-standard-disk-prices'!B2, H39&gt;0),1+IF(M39="YES",1),"")</f>
        <v>0</v>
      </c>
      <c r="AF39" s="4">
        <f>IF(AND(I39="STANDARD",Q39="YES",H39&gt;'azure-standard-disk-prices'!B2,H39&lt;'azure-standard-disk-prices'!B3),1+IF(M39="YES",1),"")</f>
        <v>0</v>
      </c>
      <c r="AG39" s="4">
        <f>IF(AND(I39="STANDARD",Q39="YES",H39&gt;'azure-standard-disk-prices'!B3,H39&lt;'azure-standard-disk-prices'!B4),1+IF(M39="YES",1),"")</f>
        <v>0</v>
      </c>
      <c r="AH39" s="4">
        <f>IF(AND(I39="STANDARD",Q39="YES",H39&gt;'azure-standard-disk-prices'!B4,H39&lt;'azure-standard-disk-prices'!B5),1+IF(M39="YES",1),"")</f>
        <v>0</v>
      </c>
      <c r="AI39" s="4">
        <f>IF(AND(I39="STANDARD",Q39="YES",H39&gt;'azure-standard-disk-prices'!B5,H39&lt;'azure-standard-disk-prices'!B6),1+IF(M39="YES",1),"")</f>
        <v>0</v>
      </c>
      <c r="AJ39" s="4">
        <f>IF(AND(I39="STANDARD",Q39="YES",H39&gt;'azure-standard-disk-prices'!B6,H39&lt;'azure-standard-disk-prices'!B7),1+IF(M39="YES",1),"")</f>
        <v>0</v>
      </c>
      <c r="AK39" s="4">
        <f>IF(AND(I39="STANDARD",Q39="YES",H39&gt;'azure-standard-disk-prices'!B7,H39&lt;'azure-standard-disk-prices'!B8),1+IF(M39="YES",1),"")</f>
        <v>0</v>
      </c>
      <c r="AL39" s="4">
        <f>IF(AND(I39="STANDARD",Q39="YES",H39&gt;'azure-standard-disk-prices'!B8,H39&lt;'azure-standard-disk-prices'!B9),1+IF(M39="YES",1),"")</f>
        <v>0</v>
      </c>
      <c r="AM39" s="4">
        <f>IF(AND(I38="PREMIUM",Q38="YES",H38&lt;'azure-premium-disk-prices'!B2,H38&gt;0),1+IF(M38="YES",1),"")</f>
        <v>0</v>
      </c>
      <c r="AN39" s="4">
        <f>IF(AND(I38="PREMIUM",Q38="YES",H38&gt;'azure-premium-disk-prices'!B2,H38&lt;'azure-premium-disk-prices'!B3),1+IF(M38="YES",1),"")</f>
        <v>0</v>
      </c>
      <c r="AO39" s="4">
        <f>IF(AND(I38="PREMIUM",Q38="YES",H38&gt;'azure-premium-disk-prices'!B3,H38&lt;'azure-premium-disk-prices'!B4),1+IF(M38="YES",1),"")</f>
        <v>0</v>
      </c>
      <c r="AP39" s="4">
        <f>IF(AND(I38="PREMIUM",Q38="YES",H38&gt;'azure-premium-disk-prices'!B4,H38&lt;'azure-premium-disk-prices'!B5),1+IF(M38="YES",1),"")</f>
        <v>0</v>
      </c>
      <c r="AQ39" s="4">
        <f>IF(AND(I38="PREMIUM",Q38="YES",H38&gt;'azure-premium-disk-prices'!B5,H38&lt;'azure-premium-disk-prices'!B6),1+IF(M38="YES",1),"")</f>
        <v>0</v>
      </c>
      <c r="AR39" s="4">
        <f>IF(AND(I38="PREMIUM",Q38="YES",H38&gt;'azure-premium-disk-prices'!B6,H38&lt;'azure-premium-disk-prices'!B7),1+IF(M38="YES",1),"")</f>
        <v>0</v>
      </c>
      <c r="AS39" s="4">
        <f>IF(AND(I38="PREMIUM",Q38="YES",H38&gt;'azure-premium-disk-prices'!B7,H38&lt;'azure-premium-disk-prices'!B8),1+IF(M38="YES",1),"")</f>
        <v>0</v>
      </c>
      <c r="AT39" s="4">
        <f>IF(AND(I38="PREMIUM",Q38="YES",H38&gt;'azure-premium-disk-prices'!B8,H38&lt;'azure-premium-disk-prices'!B9),1+IF(M38="YES",1),"")</f>
        <v>0</v>
      </c>
      <c r="AU39" s="4">
        <f>IF(AND(M39="YES", Q39="YES"),1,"")</f>
        <v>0</v>
      </c>
      <c r="AV39" s="4">
        <f>IF(AND(J39="STANDARD", Q39="YES"), IF(M39="YES",2,1) ,"")</f>
        <v>0</v>
      </c>
      <c r="AW39" s="4">
        <f>IF( AND(J39="PREMIUM",  Q39="YES"), IF(M39="YES",2,1) ,"")</f>
        <v>0</v>
      </c>
    </row>
    <row r="40" spans="5:49">
      <c r="E40" s="3"/>
      <c r="F40" s="3"/>
      <c r="G40" s="3"/>
      <c r="H40" s="3"/>
      <c r="I40" s="3" t="s">
        <v>9</v>
      </c>
      <c r="J40" s="3" t="s">
        <v>9</v>
      </c>
      <c r="K40" s="3" t="s">
        <v>5</v>
      </c>
      <c r="L40" s="3" t="s">
        <v>5</v>
      </c>
      <c r="M40" s="3" t="s">
        <v>5</v>
      </c>
      <c r="N40" s="3">
        <v>730</v>
      </c>
      <c r="O40" s="3" t="s">
        <v>5</v>
      </c>
      <c r="P40" s="3" t="s">
        <v>14</v>
      </c>
      <c r="Q40" s="4">
        <f>IF(AND(E40&lt;&gt;"", F40&lt;&gt;"", G40&lt;&gt;"", H40&lt;&gt;"", I40&lt;&gt;"", J40&lt;&gt;"", K40&lt;&gt;"", L40&lt;&gt;"", M40&lt;&gt;"", N40&lt;&gt;"", O40&lt;&gt;""),"YES","NO")</f>
        <v>0</v>
      </c>
      <c r="R40" s="4">
        <f>IF(AD40=AA40, U40, IF(AD40=AB40,W40,Y40))</f>
        <v>0</v>
      </c>
      <c r="S40" s="4">
        <f>AD40</f>
        <v>0</v>
      </c>
      <c r="T40" s="4">
        <f> IF(AA40="" ,"",IF(AD40=AA40, "PAYG", IF(AD40=AB40,"1Y RI","3Y RI")))</f>
        <v>0</v>
      </c>
      <c r="U40" s="4">
        <f>IF(Q40="YES", IF(K40="YES", VLOOKUP(V40 &amp; L40 &amp; K40,'azure-vm-prices-base'!G$2:H$124, 2, 0), VLOOKUP(V40 &amp; L40 &amp; "*",'azure-vm-prices-base'!G$2:H$124, 2, 0)), "")</f>
        <v>0</v>
      </c>
      <c r="V40" s="4">
        <f>IF(Q40="YES", IF(O40="NO" , IF(K40="YES", _xlfn.MINIFS('azure-vm-prices-base'!I$2:I$123, 'azure-vm-prices-base'!A$2:A$123,"&gt;="&amp;F40*(100-$B$2)/100, 'azure-vm-prices-base'!B$2:B$123,"&gt;="&amp;G40*(100-$B$2)/100, 'azure-vm-prices-base'!D$2:D$123,K40, 'azure-vm-prices-base'!E$2:E$123,L40), _xlfn.MINIFS('azure-vm-prices-base'!I$2:I$123, 'azure-vm-prices-base'!A$2:A$123,"&gt;="&amp;F40*(100-$B$2)/100, 'azure-vm-prices-base'!B$2:B$123,"&gt;="&amp;G40*(100-$B$2)/100, 'azure-vm-prices-base'!E$2:E$123,L40)), IF(K40="YES", _xlfn.MINIFS('azure-vm-prices-base'!C$2:C$123, 'azure-vm-prices-base'!A$2:A$123,"&gt;="&amp;F40*(100-$B$2)/100, 'azure-vm-prices-base'!B$2:B$123,"&gt;="&amp;G40*(100-$B$2)/100, 'azure-vm-prices-base'!D$2:D$123,K40, 'azure-vm-prices-base'!E$2:E$123,L40), _xlfn.MINIFS('azure-vm-prices-base'!C$2:C$123, 'azure-vm-prices-base'!A$2:A$123,"&gt;="&amp;F40*(100-$B$2)/100, 'azure-vm-prices-base'!B$2:B$123,"&gt;="&amp;G40*(100-$B$2)/100, 'azure-vm-prices-base'!E$2:E$123,L40))), "")</f>
        <v>0</v>
      </c>
      <c r="W40" s="4">
        <f>IF(Q40="YES", IF(K40="YES", VLOOKUP(X40 &amp; L40 &amp; K40,'azure-vm-prices-1Y'!G$2:H$124  , 2, 0), VLOOKUP(X40 &amp; L40 &amp; "*",'azure-vm-prices-1Y'!G$2:H$124, 2, 0)),   "")</f>
        <v>0</v>
      </c>
      <c r="X40" s="4">
        <f>IF(Q40="YES", IF(O40="NO" , IF(K40="YES", _xlfn.MINIFS('azure-vm-prices-1Y'!I$2:I$123,   'azure-vm-prices-1Y'!A$2:A$123,"&gt;="&amp;F40*(100-$B$2)/100,   'azure-vm-prices-1Y'!B$2:B$123,"&gt;="&amp;G40*(100-$B$2)/100,   'azure-vm-prices-1Y'!D$2:D$123,K40,   'azure-vm-prices-1Y'!E$2:E$123,L40),   _xlfn.MINIFS('azure-vm-prices-1Y'!I$2:I$123,   'azure-vm-prices-1Y'!A$2:A$123,"&gt;="&amp;F40*(100-$B$2)/100,   'azure-vm-prices-1Y'!B$2:B$123,"&gt;="&amp;G40*(100-$B$2)/100,   'azure-vm-prices-1Y'!E$2:E$123,L40)),   IF(K40="YES", _xlfn.MINIFS('azure-vm-prices-1Y'!C$2:C$123,   'azure-vm-prices-1Y'!A$2:A$123,"&gt;="&amp;F40*(100-$B$2)/100,   'azure-vm-prices-1Y'!B$2:B$123,"&gt;="&amp;G40*(100-$B$2)/100,   'azure-vm-prices-1Y'!D$2:D$123,K40,   'azure-vm-prices-1Y'!E$2:E$123,L40),   _xlfn.MINIFS('azure-vm-prices-1Y'!C$2:C$123,   'azure-vm-prices-1Y'!A$2:A$123,"&gt;="&amp;F40*(100-$B$2)/100,   'azure-vm-prices-1Y'!B$2:B$123,"&gt;="&amp;G40*(100-$B$2)/100,   'azure-vm-prices-1Y'!E$2:E$123,L40))),   "")</f>
        <v>0</v>
      </c>
      <c r="Y40" s="4">
        <f>IF(Q40="YES", IF(K40="YES", VLOOKUP(Z40 &amp; L40 &amp; K40,'azure-vm-prices-3Y'!G$2:H$124  , 2, 0), VLOOKUP(Z40 &amp; L40 &amp; "*",'azure-vm-prices-3Y'!G$2:H$124, 2, 0)),   "")</f>
        <v>0</v>
      </c>
      <c r="Z40" s="4">
        <f>IF(Q40="YES", IF(O40="NO" , IF(K40="YES", _xlfn.MINIFS('azure-vm-prices-3Y'!I$2:I$123,   'azure-vm-prices-3Y'!A$2:A$123,"&gt;="&amp;F40*(100-$B$2)/100,   'azure-vm-prices-3Y'!B$2:B$123,"&gt;="&amp;G40*(100-$B$2)/100,   'azure-vm-prices-3Y'!D$2:D$123,K40,   'azure-vm-prices-3Y'!E$2:E$123,L40),   _xlfn.MINIFS('azure-vm-prices-3Y'!I$2:I$123,   'azure-vm-prices-3Y'!A$2:A$123,"&gt;="&amp;F40*(100-$B$2)/100,   'azure-vm-prices-3Y'!B$2:B$123,"&gt;="&amp;G40*(100-$B$2)/100,   'azure-vm-prices-3Y'!E$2:E$123,L40)),   IF(K40="YES", _xlfn.MINIFS('azure-vm-prices-3Y'!C$2:C$123,   'azure-vm-prices-3Y'!A$2:A$123,"&gt;="&amp;F40*(100-$B$2)/100,   'azure-vm-prices-3Y'!B$2:B$123,"&gt;="&amp;G40*(100-$B$2)/100,   'azure-vm-prices-3Y'!D$2:D$123,K40,   'azure-vm-prices-3Y'!E$2:E$123,L40),   _xlfn.MINIFS('azure-vm-prices-3Y'!C$2:C$123,   'azure-vm-prices-3Y'!A$2:A$123,"&gt;="&amp;F40*(100-$B$2)/100,   'azure-vm-prices-3Y'!B$2:B$123,"&gt;="&amp;G40*(100-$B$2)/100,   'azure-vm-prices-3Y'!E$2:E$123,L40))),   "")</f>
        <v>0</v>
      </c>
      <c r="AA40" s="4">
        <f>IF(Q40="YES",N40*V40*12,"")</f>
        <v>0</v>
      </c>
      <c r="AB40" s="4">
        <f>IF(Q40="YES",X40*8760,"")</f>
        <v>0</v>
      </c>
      <c r="AC40" s="4">
        <f>IF(Q40="YES",Z40*8760,"")</f>
        <v>0</v>
      </c>
      <c r="AD40" s="4">
        <f>IF(Q40="YES",IF(P40="YES", MIN(AA40:AC40), AA40),"")</f>
        <v>0</v>
      </c>
      <c r="AE40" s="4">
        <f>IF(AND(I40="STANDARD",Q40="YES",H40&lt;'azure-standard-disk-prices'!B2, H40&gt;0),1+IF(M40="YES",1),"")</f>
        <v>0</v>
      </c>
      <c r="AF40" s="4">
        <f>IF(AND(I40="STANDARD",Q40="YES",H40&gt;'azure-standard-disk-prices'!B2,H40&lt;'azure-standard-disk-prices'!B3),1+IF(M40="YES",1),"")</f>
        <v>0</v>
      </c>
      <c r="AG40" s="4">
        <f>IF(AND(I40="STANDARD",Q40="YES",H40&gt;'azure-standard-disk-prices'!B3,H40&lt;'azure-standard-disk-prices'!B4),1+IF(M40="YES",1),"")</f>
        <v>0</v>
      </c>
      <c r="AH40" s="4">
        <f>IF(AND(I40="STANDARD",Q40="YES",H40&gt;'azure-standard-disk-prices'!B4,H40&lt;'azure-standard-disk-prices'!B5),1+IF(M40="YES",1),"")</f>
        <v>0</v>
      </c>
      <c r="AI40" s="4">
        <f>IF(AND(I40="STANDARD",Q40="YES",H40&gt;'azure-standard-disk-prices'!B5,H40&lt;'azure-standard-disk-prices'!B6),1+IF(M40="YES",1),"")</f>
        <v>0</v>
      </c>
      <c r="AJ40" s="4">
        <f>IF(AND(I40="STANDARD",Q40="YES",H40&gt;'azure-standard-disk-prices'!B6,H40&lt;'azure-standard-disk-prices'!B7),1+IF(M40="YES",1),"")</f>
        <v>0</v>
      </c>
      <c r="AK40" s="4">
        <f>IF(AND(I40="STANDARD",Q40="YES",H40&gt;'azure-standard-disk-prices'!B7,H40&lt;'azure-standard-disk-prices'!B8),1+IF(M40="YES",1),"")</f>
        <v>0</v>
      </c>
      <c r="AL40" s="4">
        <f>IF(AND(I40="STANDARD",Q40="YES",H40&gt;'azure-standard-disk-prices'!B8,H40&lt;'azure-standard-disk-prices'!B9),1+IF(M40="YES",1),"")</f>
        <v>0</v>
      </c>
      <c r="AM40" s="4">
        <f>IF(AND(I39="PREMIUM",Q39="YES",H39&lt;'azure-premium-disk-prices'!B2,H39&gt;0),1+IF(M39="YES",1),"")</f>
        <v>0</v>
      </c>
      <c r="AN40" s="4">
        <f>IF(AND(I39="PREMIUM",Q39="YES",H39&gt;'azure-premium-disk-prices'!B2,H39&lt;'azure-premium-disk-prices'!B3),1+IF(M39="YES",1),"")</f>
        <v>0</v>
      </c>
      <c r="AO40" s="4">
        <f>IF(AND(I39="PREMIUM",Q39="YES",H39&gt;'azure-premium-disk-prices'!B3,H39&lt;'azure-premium-disk-prices'!B4),1+IF(M39="YES",1),"")</f>
        <v>0</v>
      </c>
      <c r="AP40" s="4">
        <f>IF(AND(I39="PREMIUM",Q39="YES",H39&gt;'azure-premium-disk-prices'!B4,H39&lt;'azure-premium-disk-prices'!B5),1+IF(M39="YES",1),"")</f>
        <v>0</v>
      </c>
      <c r="AQ40" s="4">
        <f>IF(AND(I39="PREMIUM",Q39="YES",H39&gt;'azure-premium-disk-prices'!B5,H39&lt;'azure-premium-disk-prices'!B6),1+IF(M39="YES",1),"")</f>
        <v>0</v>
      </c>
      <c r="AR40" s="4">
        <f>IF(AND(I39="PREMIUM",Q39="YES",H39&gt;'azure-premium-disk-prices'!B6,H39&lt;'azure-premium-disk-prices'!B7),1+IF(M39="YES",1),"")</f>
        <v>0</v>
      </c>
      <c r="AS40" s="4">
        <f>IF(AND(I39="PREMIUM",Q39="YES",H39&gt;'azure-premium-disk-prices'!B7,H39&lt;'azure-premium-disk-prices'!B8),1+IF(M39="YES",1),"")</f>
        <v>0</v>
      </c>
      <c r="AT40" s="4">
        <f>IF(AND(I39="PREMIUM",Q39="YES",H39&gt;'azure-premium-disk-prices'!B8,H39&lt;'azure-premium-disk-prices'!B9),1+IF(M39="YES",1),"")</f>
        <v>0</v>
      </c>
      <c r="AU40" s="4">
        <f>IF(AND(M40="YES", Q40="YES"),1,"")</f>
        <v>0</v>
      </c>
      <c r="AV40" s="4">
        <f>IF(AND(J40="STANDARD", Q40="YES"), IF(M40="YES",2,1) ,"")</f>
        <v>0</v>
      </c>
      <c r="AW40" s="4">
        <f>IF( AND(J40="PREMIUM",  Q40="YES"), IF(M40="YES",2,1) ,"")</f>
        <v>0</v>
      </c>
    </row>
    <row r="41" spans="5:49">
      <c r="E41" s="3"/>
      <c r="F41" s="3"/>
      <c r="G41" s="3"/>
      <c r="H41" s="3"/>
      <c r="I41" s="3" t="s">
        <v>9</v>
      </c>
      <c r="J41" s="3" t="s">
        <v>9</v>
      </c>
      <c r="K41" s="3" t="s">
        <v>5</v>
      </c>
      <c r="L41" s="3" t="s">
        <v>5</v>
      </c>
      <c r="M41" s="3" t="s">
        <v>5</v>
      </c>
      <c r="N41" s="3">
        <v>730</v>
      </c>
      <c r="O41" s="3" t="s">
        <v>5</v>
      </c>
      <c r="P41" s="3" t="s">
        <v>14</v>
      </c>
      <c r="Q41" s="4">
        <f>IF(AND(E41&lt;&gt;"", F41&lt;&gt;"", G41&lt;&gt;"", H41&lt;&gt;"", I41&lt;&gt;"", J41&lt;&gt;"", K41&lt;&gt;"", L41&lt;&gt;"", M41&lt;&gt;"", N41&lt;&gt;"", O41&lt;&gt;""),"YES","NO")</f>
        <v>0</v>
      </c>
      <c r="R41" s="4">
        <f>IF(AD41=AA41, U41, IF(AD41=AB41,W41,Y41))</f>
        <v>0</v>
      </c>
      <c r="S41" s="4">
        <f>AD41</f>
        <v>0</v>
      </c>
      <c r="T41" s="4">
        <f> IF(AA41="" ,"",IF(AD41=AA41, "PAYG", IF(AD41=AB41,"1Y RI","3Y RI")))</f>
        <v>0</v>
      </c>
      <c r="U41" s="4">
        <f>IF(Q41="YES", IF(K41="YES", VLOOKUP(V41 &amp; L41 &amp; K41,'azure-vm-prices-base'!G$2:H$124, 2, 0), VLOOKUP(V41 &amp; L41 &amp; "*",'azure-vm-prices-base'!G$2:H$124, 2, 0)), "")</f>
        <v>0</v>
      </c>
      <c r="V41" s="4">
        <f>IF(Q41="YES", IF(O41="NO" , IF(K41="YES", _xlfn.MINIFS('azure-vm-prices-base'!I$2:I$123, 'azure-vm-prices-base'!A$2:A$123,"&gt;="&amp;F41*(100-$B$2)/100, 'azure-vm-prices-base'!B$2:B$123,"&gt;="&amp;G41*(100-$B$2)/100, 'azure-vm-prices-base'!D$2:D$123,K41, 'azure-vm-prices-base'!E$2:E$123,L41), _xlfn.MINIFS('azure-vm-prices-base'!I$2:I$123, 'azure-vm-prices-base'!A$2:A$123,"&gt;="&amp;F41*(100-$B$2)/100, 'azure-vm-prices-base'!B$2:B$123,"&gt;="&amp;G41*(100-$B$2)/100, 'azure-vm-prices-base'!E$2:E$123,L41)), IF(K41="YES", _xlfn.MINIFS('azure-vm-prices-base'!C$2:C$123, 'azure-vm-prices-base'!A$2:A$123,"&gt;="&amp;F41*(100-$B$2)/100, 'azure-vm-prices-base'!B$2:B$123,"&gt;="&amp;G41*(100-$B$2)/100, 'azure-vm-prices-base'!D$2:D$123,K41, 'azure-vm-prices-base'!E$2:E$123,L41), _xlfn.MINIFS('azure-vm-prices-base'!C$2:C$123, 'azure-vm-prices-base'!A$2:A$123,"&gt;="&amp;F41*(100-$B$2)/100, 'azure-vm-prices-base'!B$2:B$123,"&gt;="&amp;G41*(100-$B$2)/100, 'azure-vm-prices-base'!E$2:E$123,L41))), "")</f>
        <v>0</v>
      </c>
      <c r="W41" s="4">
        <f>IF(Q41="YES", IF(K41="YES", VLOOKUP(X41 &amp; L41 &amp; K41,'azure-vm-prices-1Y'!G$2:H$124  , 2, 0), VLOOKUP(X41 &amp; L41 &amp; "*",'azure-vm-prices-1Y'!G$2:H$124, 2, 0)),   "")</f>
        <v>0</v>
      </c>
      <c r="X41" s="4">
        <f>IF(Q41="YES", IF(O41="NO" , IF(K41="YES", _xlfn.MINIFS('azure-vm-prices-1Y'!I$2:I$123,   'azure-vm-prices-1Y'!A$2:A$123,"&gt;="&amp;F41*(100-$B$2)/100,   'azure-vm-prices-1Y'!B$2:B$123,"&gt;="&amp;G41*(100-$B$2)/100,   'azure-vm-prices-1Y'!D$2:D$123,K41,   'azure-vm-prices-1Y'!E$2:E$123,L41),   _xlfn.MINIFS('azure-vm-prices-1Y'!I$2:I$123,   'azure-vm-prices-1Y'!A$2:A$123,"&gt;="&amp;F41*(100-$B$2)/100,   'azure-vm-prices-1Y'!B$2:B$123,"&gt;="&amp;G41*(100-$B$2)/100,   'azure-vm-prices-1Y'!E$2:E$123,L41)),   IF(K41="YES", _xlfn.MINIFS('azure-vm-prices-1Y'!C$2:C$123,   'azure-vm-prices-1Y'!A$2:A$123,"&gt;="&amp;F41*(100-$B$2)/100,   'azure-vm-prices-1Y'!B$2:B$123,"&gt;="&amp;G41*(100-$B$2)/100,   'azure-vm-prices-1Y'!D$2:D$123,K41,   'azure-vm-prices-1Y'!E$2:E$123,L41),   _xlfn.MINIFS('azure-vm-prices-1Y'!C$2:C$123,   'azure-vm-prices-1Y'!A$2:A$123,"&gt;="&amp;F41*(100-$B$2)/100,   'azure-vm-prices-1Y'!B$2:B$123,"&gt;="&amp;G41*(100-$B$2)/100,   'azure-vm-prices-1Y'!E$2:E$123,L41))),   "")</f>
        <v>0</v>
      </c>
      <c r="Y41" s="4">
        <f>IF(Q41="YES", IF(K41="YES", VLOOKUP(Z41 &amp; L41 &amp; K41,'azure-vm-prices-3Y'!G$2:H$124  , 2, 0), VLOOKUP(Z41 &amp; L41 &amp; "*",'azure-vm-prices-3Y'!G$2:H$124, 2, 0)),   "")</f>
        <v>0</v>
      </c>
      <c r="Z41" s="4">
        <f>IF(Q41="YES", IF(O41="NO" , IF(K41="YES", _xlfn.MINIFS('azure-vm-prices-3Y'!I$2:I$123,   'azure-vm-prices-3Y'!A$2:A$123,"&gt;="&amp;F41*(100-$B$2)/100,   'azure-vm-prices-3Y'!B$2:B$123,"&gt;="&amp;G41*(100-$B$2)/100,   'azure-vm-prices-3Y'!D$2:D$123,K41,   'azure-vm-prices-3Y'!E$2:E$123,L41),   _xlfn.MINIFS('azure-vm-prices-3Y'!I$2:I$123,   'azure-vm-prices-3Y'!A$2:A$123,"&gt;="&amp;F41*(100-$B$2)/100,   'azure-vm-prices-3Y'!B$2:B$123,"&gt;="&amp;G41*(100-$B$2)/100,   'azure-vm-prices-3Y'!E$2:E$123,L41)),   IF(K41="YES", _xlfn.MINIFS('azure-vm-prices-3Y'!C$2:C$123,   'azure-vm-prices-3Y'!A$2:A$123,"&gt;="&amp;F41*(100-$B$2)/100,   'azure-vm-prices-3Y'!B$2:B$123,"&gt;="&amp;G41*(100-$B$2)/100,   'azure-vm-prices-3Y'!D$2:D$123,K41,   'azure-vm-prices-3Y'!E$2:E$123,L41),   _xlfn.MINIFS('azure-vm-prices-3Y'!C$2:C$123,   'azure-vm-prices-3Y'!A$2:A$123,"&gt;="&amp;F41*(100-$B$2)/100,   'azure-vm-prices-3Y'!B$2:B$123,"&gt;="&amp;G41*(100-$B$2)/100,   'azure-vm-prices-3Y'!E$2:E$123,L41))),   "")</f>
        <v>0</v>
      </c>
      <c r="AA41" s="4">
        <f>IF(Q41="YES",N41*V41*12,"")</f>
        <v>0</v>
      </c>
      <c r="AB41" s="4">
        <f>IF(Q41="YES",X41*8760,"")</f>
        <v>0</v>
      </c>
      <c r="AC41" s="4">
        <f>IF(Q41="YES",Z41*8760,"")</f>
        <v>0</v>
      </c>
      <c r="AD41" s="4">
        <f>IF(Q41="YES",IF(P41="YES", MIN(AA41:AC41), AA41),"")</f>
        <v>0</v>
      </c>
      <c r="AE41" s="4">
        <f>IF(AND(I41="STANDARD",Q41="YES",H41&lt;'azure-standard-disk-prices'!B2, H41&gt;0),1+IF(M41="YES",1),"")</f>
        <v>0</v>
      </c>
      <c r="AF41" s="4">
        <f>IF(AND(I41="STANDARD",Q41="YES",H41&gt;'azure-standard-disk-prices'!B2,H41&lt;'azure-standard-disk-prices'!B3),1+IF(M41="YES",1),"")</f>
        <v>0</v>
      </c>
      <c r="AG41" s="4">
        <f>IF(AND(I41="STANDARD",Q41="YES",H41&gt;'azure-standard-disk-prices'!B3,H41&lt;'azure-standard-disk-prices'!B4),1+IF(M41="YES",1),"")</f>
        <v>0</v>
      </c>
      <c r="AH41" s="4">
        <f>IF(AND(I41="STANDARD",Q41="YES",H41&gt;'azure-standard-disk-prices'!B4,H41&lt;'azure-standard-disk-prices'!B5),1+IF(M41="YES",1),"")</f>
        <v>0</v>
      </c>
      <c r="AI41" s="4">
        <f>IF(AND(I41="STANDARD",Q41="YES",H41&gt;'azure-standard-disk-prices'!B5,H41&lt;'azure-standard-disk-prices'!B6),1+IF(M41="YES",1),"")</f>
        <v>0</v>
      </c>
      <c r="AJ41" s="4">
        <f>IF(AND(I41="STANDARD",Q41="YES",H41&gt;'azure-standard-disk-prices'!B6,H41&lt;'azure-standard-disk-prices'!B7),1+IF(M41="YES",1),"")</f>
        <v>0</v>
      </c>
      <c r="AK41" s="4">
        <f>IF(AND(I41="STANDARD",Q41="YES",H41&gt;'azure-standard-disk-prices'!B7,H41&lt;'azure-standard-disk-prices'!B8),1+IF(M41="YES",1),"")</f>
        <v>0</v>
      </c>
      <c r="AL41" s="4">
        <f>IF(AND(I41="STANDARD",Q41="YES",H41&gt;'azure-standard-disk-prices'!B8,H41&lt;'azure-standard-disk-prices'!B9),1+IF(M41="YES",1),"")</f>
        <v>0</v>
      </c>
      <c r="AM41" s="4">
        <f>IF(AND(I40="PREMIUM",Q40="YES",H40&lt;'azure-premium-disk-prices'!B2,H40&gt;0),1+IF(M40="YES",1),"")</f>
        <v>0</v>
      </c>
      <c r="AN41" s="4">
        <f>IF(AND(I40="PREMIUM",Q40="YES",H40&gt;'azure-premium-disk-prices'!B2,H40&lt;'azure-premium-disk-prices'!B3),1+IF(M40="YES",1),"")</f>
        <v>0</v>
      </c>
      <c r="AO41" s="4">
        <f>IF(AND(I40="PREMIUM",Q40="YES",H40&gt;'azure-premium-disk-prices'!B3,H40&lt;'azure-premium-disk-prices'!B4),1+IF(M40="YES",1),"")</f>
        <v>0</v>
      </c>
      <c r="AP41" s="4">
        <f>IF(AND(I40="PREMIUM",Q40="YES",H40&gt;'azure-premium-disk-prices'!B4,H40&lt;'azure-premium-disk-prices'!B5),1+IF(M40="YES",1),"")</f>
        <v>0</v>
      </c>
      <c r="AQ41" s="4">
        <f>IF(AND(I40="PREMIUM",Q40="YES",H40&gt;'azure-premium-disk-prices'!B5,H40&lt;'azure-premium-disk-prices'!B6),1+IF(M40="YES",1),"")</f>
        <v>0</v>
      </c>
      <c r="AR41" s="4">
        <f>IF(AND(I40="PREMIUM",Q40="YES",H40&gt;'azure-premium-disk-prices'!B6,H40&lt;'azure-premium-disk-prices'!B7),1+IF(M40="YES",1),"")</f>
        <v>0</v>
      </c>
      <c r="AS41" s="4">
        <f>IF(AND(I40="PREMIUM",Q40="YES",H40&gt;'azure-premium-disk-prices'!B7,H40&lt;'azure-premium-disk-prices'!B8),1+IF(M40="YES",1),"")</f>
        <v>0</v>
      </c>
      <c r="AT41" s="4">
        <f>IF(AND(I40="PREMIUM",Q40="YES",H40&gt;'azure-premium-disk-prices'!B8,H40&lt;'azure-premium-disk-prices'!B9),1+IF(M40="YES",1),"")</f>
        <v>0</v>
      </c>
      <c r="AU41" s="4">
        <f>IF(AND(M41="YES", Q41="YES"),1,"")</f>
        <v>0</v>
      </c>
      <c r="AV41" s="4">
        <f>IF(AND(J41="STANDARD", Q41="YES"), IF(M41="YES",2,1) ,"")</f>
        <v>0</v>
      </c>
      <c r="AW41" s="4">
        <f>IF( AND(J41="PREMIUM",  Q41="YES"), IF(M41="YES",2,1) ,"")</f>
        <v>0</v>
      </c>
    </row>
    <row r="42" spans="5:49">
      <c r="E42" s="3"/>
      <c r="F42" s="3"/>
      <c r="G42" s="3"/>
      <c r="H42" s="3"/>
      <c r="I42" s="3" t="s">
        <v>9</v>
      </c>
      <c r="J42" s="3" t="s">
        <v>9</v>
      </c>
      <c r="K42" s="3" t="s">
        <v>5</v>
      </c>
      <c r="L42" s="3" t="s">
        <v>5</v>
      </c>
      <c r="M42" s="3" t="s">
        <v>5</v>
      </c>
      <c r="N42" s="3">
        <v>730</v>
      </c>
      <c r="O42" s="3" t="s">
        <v>5</v>
      </c>
      <c r="P42" s="3" t="s">
        <v>14</v>
      </c>
      <c r="Q42" s="4">
        <f>IF(AND(E42&lt;&gt;"", F42&lt;&gt;"", G42&lt;&gt;"", H42&lt;&gt;"", I42&lt;&gt;"", J42&lt;&gt;"", K42&lt;&gt;"", L42&lt;&gt;"", M42&lt;&gt;"", N42&lt;&gt;"", O42&lt;&gt;""),"YES","NO")</f>
        <v>0</v>
      </c>
      <c r="R42" s="4">
        <f>IF(AD42=AA42, U42, IF(AD42=AB42,W42,Y42))</f>
        <v>0</v>
      </c>
      <c r="S42" s="4">
        <f>AD42</f>
        <v>0</v>
      </c>
      <c r="T42" s="4">
        <f> IF(AA42="" ,"",IF(AD42=AA42, "PAYG", IF(AD42=AB42,"1Y RI","3Y RI")))</f>
        <v>0</v>
      </c>
      <c r="U42" s="4">
        <f>IF(Q42="YES", IF(K42="YES", VLOOKUP(V42 &amp; L42 &amp; K42,'azure-vm-prices-base'!G$2:H$124, 2, 0), VLOOKUP(V42 &amp; L42 &amp; "*",'azure-vm-prices-base'!G$2:H$124, 2, 0)), "")</f>
        <v>0</v>
      </c>
      <c r="V42" s="4">
        <f>IF(Q42="YES", IF(O42="NO" , IF(K42="YES", _xlfn.MINIFS('azure-vm-prices-base'!I$2:I$123, 'azure-vm-prices-base'!A$2:A$123,"&gt;="&amp;F42*(100-$B$2)/100, 'azure-vm-prices-base'!B$2:B$123,"&gt;="&amp;G42*(100-$B$2)/100, 'azure-vm-prices-base'!D$2:D$123,K42, 'azure-vm-prices-base'!E$2:E$123,L42), _xlfn.MINIFS('azure-vm-prices-base'!I$2:I$123, 'azure-vm-prices-base'!A$2:A$123,"&gt;="&amp;F42*(100-$B$2)/100, 'azure-vm-prices-base'!B$2:B$123,"&gt;="&amp;G42*(100-$B$2)/100, 'azure-vm-prices-base'!E$2:E$123,L42)), IF(K42="YES", _xlfn.MINIFS('azure-vm-prices-base'!C$2:C$123, 'azure-vm-prices-base'!A$2:A$123,"&gt;="&amp;F42*(100-$B$2)/100, 'azure-vm-prices-base'!B$2:B$123,"&gt;="&amp;G42*(100-$B$2)/100, 'azure-vm-prices-base'!D$2:D$123,K42, 'azure-vm-prices-base'!E$2:E$123,L42), _xlfn.MINIFS('azure-vm-prices-base'!C$2:C$123, 'azure-vm-prices-base'!A$2:A$123,"&gt;="&amp;F42*(100-$B$2)/100, 'azure-vm-prices-base'!B$2:B$123,"&gt;="&amp;G42*(100-$B$2)/100, 'azure-vm-prices-base'!E$2:E$123,L42))), "")</f>
        <v>0</v>
      </c>
      <c r="W42" s="4">
        <f>IF(Q42="YES", IF(K42="YES", VLOOKUP(X42 &amp; L42 &amp; K42,'azure-vm-prices-1Y'!G$2:H$124  , 2, 0), VLOOKUP(X42 &amp; L42 &amp; "*",'azure-vm-prices-1Y'!G$2:H$124, 2, 0)),   "")</f>
        <v>0</v>
      </c>
      <c r="X42" s="4">
        <f>IF(Q42="YES", IF(O42="NO" , IF(K42="YES", _xlfn.MINIFS('azure-vm-prices-1Y'!I$2:I$123,   'azure-vm-prices-1Y'!A$2:A$123,"&gt;="&amp;F42*(100-$B$2)/100,   'azure-vm-prices-1Y'!B$2:B$123,"&gt;="&amp;G42*(100-$B$2)/100,   'azure-vm-prices-1Y'!D$2:D$123,K42,   'azure-vm-prices-1Y'!E$2:E$123,L42),   _xlfn.MINIFS('azure-vm-prices-1Y'!I$2:I$123,   'azure-vm-prices-1Y'!A$2:A$123,"&gt;="&amp;F42*(100-$B$2)/100,   'azure-vm-prices-1Y'!B$2:B$123,"&gt;="&amp;G42*(100-$B$2)/100,   'azure-vm-prices-1Y'!E$2:E$123,L42)),   IF(K42="YES", _xlfn.MINIFS('azure-vm-prices-1Y'!C$2:C$123,   'azure-vm-prices-1Y'!A$2:A$123,"&gt;="&amp;F42*(100-$B$2)/100,   'azure-vm-prices-1Y'!B$2:B$123,"&gt;="&amp;G42*(100-$B$2)/100,   'azure-vm-prices-1Y'!D$2:D$123,K42,   'azure-vm-prices-1Y'!E$2:E$123,L42),   _xlfn.MINIFS('azure-vm-prices-1Y'!C$2:C$123,   'azure-vm-prices-1Y'!A$2:A$123,"&gt;="&amp;F42*(100-$B$2)/100,   'azure-vm-prices-1Y'!B$2:B$123,"&gt;="&amp;G42*(100-$B$2)/100,   'azure-vm-prices-1Y'!E$2:E$123,L42))),   "")</f>
        <v>0</v>
      </c>
      <c r="Y42" s="4">
        <f>IF(Q42="YES", IF(K42="YES", VLOOKUP(Z42 &amp; L42 &amp; K42,'azure-vm-prices-3Y'!G$2:H$124  , 2, 0), VLOOKUP(Z42 &amp; L42 &amp; "*",'azure-vm-prices-3Y'!G$2:H$124, 2, 0)),   "")</f>
        <v>0</v>
      </c>
      <c r="Z42" s="4">
        <f>IF(Q42="YES", IF(O42="NO" , IF(K42="YES", _xlfn.MINIFS('azure-vm-prices-3Y'!I$2:I$123,   'azure-vm-prices-3Y'!A$2:A$123,"&gt;="&amp;F42*(100-$B$2)/100,   'azure-vm-prices-3Y'!B$2:B$123,"&gt;="&amp;G42*(100-$B$2)/100,   'azure-vm-prices-3Y'!D$2:D$123,K42,   'azure-vm-prices-3Y'!E$2:E$123,L42),   _xlfn.MINIFS('azure-vm-prices-3Y'!I$2:I$123,   'azure-vm-prices-3Y'!A$2:A$123,"&gt;="&amp;F42*(100-$B$2)/100,   'azure-vm-prices-3Y'!B$2:B$123,"&gt;="&amp;G42*(100-$B$2)/100,   'azure-vm-prices-3Y'!E$2:E$123,L42)),   IF(K42="YES", _xlfn.MINIFS('azure-vm-prices-3Y'!C$2:C$123,   'azure-vm-prices-3Y'!A$2:A$123,"&gt;="&amp;F42*(100-$B$2)/100,   'azure-vm-prices-3Y'!B$2:B$123,"&gt;="&amp;G42*(100-$B$2)/100,   'azure-vm-prices-3Y'!D$2:D$123,K42,   'azure-vm-prices-3Y'!E$2:E$123,L42),   _xlfn.MINIFS('azure-vm-prices-3Y'!C$2:C$123,   'azure-vm-prices-3Y'!A$2:A$123,"&gt;="&amp;F42*(100-$B$2)/100,   'azure-vm-prices-3Y'!B$2:B$123,"&gt;="&amp;G42*(100-$B$2)/100,   'azure-vm-prices-3Y'!E$2:E$123,L42))),   "")</f>
        <v>0</v>
      </c>
      <c r="AA42" s="4">
        <f>IF(Q42="YES",N42*V42*12,"")</f>
        <v>0</v>
      </c>
      <c r="AB42" s="4">
        <f>IF(Q42="YES",X42*8760,"")</f>
        <v>0</v>
      </c>
      <c r="AC42" s="4">
        <f>IF(Q42="YES",Z42*8760,"")</f>
        <v>0</v>
      </c>
      <c r="AD42" s="4">
        <f>IF(Q42="YES",IF(P42="YES", MIN(AA42:AC42), AA42),"")</f>
        <v>0</v>
      </c>
      <c r="AE42" s="4">
        <f>IF(AND(I42="STANDARD",Q42="YES",H42&lt;'azure-standard-disk-prices'!B2, H42&gt;0),1+IF(M42="YES",1),"")</f>
        <v>0</v>
      </c>
      <c r="AF42" s="4">
        <f>IF(AND(I42="STANDARD",Q42="YES",H42&gt;'azure-standard-disk-prices'!B2,H42&lt;'azure-standard-disk-prices'!B3),1+IF(M42="YES",1),"")</f>
        <v>0</v>
      </c>
      <c r="AG42" s="4">
        <f>IF(AND(I42="STANDARD",Q42="YES",H42&gt;'azure-standard-disk-prices'!B3,H42&lt;'azure-standard-disk-prices'!B4),1+IF(M42="YES",1),"")</f>
        <v>0</v>
      </c>
      <c r="AH42" s="4">
        <f>IF(AND(I42="STANDARD",Q42="YES",H42&gt;'azure-standard-disk-prices'!B4,H42&lt;'azure-standard-disk-prices'!B5),1+IF(M42="YES",1),"")</f>
        <v>0</v>
      </c>
      <c r="AI42" s="4">
        <f>IF(AND(I42="STANDARD",Q42="YES",H42&gt;'azure-standard-disk-prices'!B5,H42&lt;'azure-standard-disk-prices'!B6),1+IF(M42="YES",1),"")</f>
        <v>0</v>
      </c>
      <c r="AJ42" s="4">
        <f>IF(AND(I42="STANDARD",Q42="YES",H42&gt;'azure-standard-disk-prices'!B6,H42&lt;'azure-standard-disk-prices'!B7),1+IF(M42="YES",1),"")</f>
        <v>0</v>
      </c>
      <c r="AK42" s="4">
        <f>IF(AND(I42="STANDARD",Q42="YES",H42&gt;'azure-standard-disk-prices'!B7,H42&lt;'azure-standard-disk-prices'!B8),1+IF(M42="YES",1),"")</f>
        <v>0</v>
      </c>
      <c r="AL42" s="4">
        <f>IF(AND(I42="STANDARD",Q42="YES",H42&gt;'azure-standard-disk-prices'!B8,H42&lt;'azure-standard-disk-prices'!B9),1+IF(M42="YES",1),"")</f>
        <v>0</v>
      </c>
      <c r="AM42" s="4">
        <f>IF(AND(I41="PREMIUM",Q41="YES",H41&lt;'azure-premium-disk-prices'!B2,H41&gt;0),1+IF(M41="YES",1),"")</f>
        <v>0</v>
      </c>
      <c r="AN42" s="4">
        <f>IF(AND(I41="PREMIUM",Q41="YES",H41&gt;'azure-premium-disk-prices'!B2,H41&lt;'azure-premium-disk-prices'!B3),1+IF(M41="YES",1),"")</f>
        <v>0</v>
      </c>
      <c r="AO42" s="4">
        <f>IF(AND(I41="PREMIUM",Q41="YES",H41&gt;'azure-premium-disk-prices'!B3,H41&lt;'azure-premium-disk-prices'!B4),1+IF(M41="YES",1),"")</f>
        <v>0</v>
      </c>
      <c r="AP42" s="4">
        <f>IF(AND(I41="PREMIUM",Q41="YES",H41&gt;'azure-premium-disk-prices'!B4,H41&lt;'azure-premium-disk-prices'!B5),1+IF(M41="YES",1),"")</f>
        <v>0</v>
      </c>
      <c r="AQ42" s="4">
        <f>IF(AND(I41="PREMIUM",Q41="YES",H41&gt;'azure-premium-disk-prices'!B5,H41&lt;'azure-premium-disk-prices'!B6),1+IF(M41="YES",1),"")</f>
        <v>0</v>
      </c>
      <c r="AR42" s="4">
        <f>IF(AND(I41="PREMIUM",Q41="YES",H41&gt;'azure-premium-disk-prices'!B6,H41&lt;'azure-premium-disk-prices'!B7),1+IF(M41="YES",1),"")</f>
        <v>0</v>
      </c>
      <c r="AS42" s="4">
        <f>IF(AND(I41="PREMIUM",Q41="YES",H41&gt;'azure-premium-disk-prices'!B7,H41&lt;'azure-premium-disk-prices'!B8),1+IF(M41="YES",1),"")</f>
        <v>0</v>
      </c>
      <c r="AT42" s="4">
        <f>IF(AND(I41="PREMIUM",Q41="YES",H41&gt;'azure-premium-disk-prices'!B8,H41&lt;'azure-premium-disk-prices'!B9),1+IF(M41="YES",1),"")</f>
        <v>0</v>
      </c>
      <c r="AU42" s="4">
        <f>IF(AND(M42="YES", Q42="YES"),1,"")</f>
        <v>0</v>
      </c>
      <c r="AV42" s="4">
        <f>IF(AND(J42="STANDARD", Q42="YES"), IF(M42="YES",2,1) ,"")</f>
        <v>0</v>
      </c>
      <c r="AW42" s="4">
        <f>IF( AND(J42="PREMIUM",  Q42="YES"), IF(M42="YES",2,1) ,"")</f>
        <v>0</v>
      </c>
    </row>
    <row r="43" spans="5:49">
      <c r="E43" s="3"/>
      <c r="F43" s="3"/>
      <c r="G43" s="3"/>
      <c r="H43" s="3"/>
      <c r="I43" s="3" t="s">
        <v>9</v>
      </c>
      <c r="J43" s="3" t="s">
        <v>9</v>
      </c>
      <c r="K43" s="3" t="s">
        <v>5</v>
      </c>
      <c r="L43" s="3" t="s">
        <v>5</v>
      </c>
      <c r="M43" s="3" t="s">
        <v>5</v>
      </c>
      <c r="N43" s="3">
        <v>730</v>
      </c>
      <c r="O43" s="3" t="s">
        <v>5</v>
      </c>
      <c r="P43" s="3" t="s">
        <v>14</v>
      </c>
      <c r="Q43" s="4">
        <f>IF(AND(E43&lt;&gt;"", F43&lt;&gt;"", G43&lt;&gt;"", H43&lt;&gt;"", I43&lt;&gt;"", J43&lt;&gt;"", K43&lt;&gt;"", L43&lt;&gt;"", M43&lt;&gt;"", N43&lt;&gt;"", O43&lt;&gt;""),"YES","NO")</f>
        <v>0</v>
      </c>
      <c r="R43" s="4">
        <f>IF(AD43=AA43, U43, IF(AD43=AB43,W43,Y43))</f>
        <v>0</v>
      </c>
      <c r="S43" s="4">
        <f>AD43</f>
        <v>0</v>
      </c>
      <c r="T43" s="4">
        <f> IF(AA43="" ,"",IF(AD43=AA43, "PAYG", IF(AD43=AB43,"1Y RI","3Y RI")))</f>
        <v>0</v>
      </c>
      <c r="U43" s="4">
        <f>IF(Q43="YES", IF(K43="YES", VLOOKUP(V43 &amp; L43 &amp; K43,'azure-vm-prices-base'!G$2:H$124, 2, 0), VLOOKUP(V43 &amp; L43 &amp; "*",'azure-vm-prices-base'!G$2:H$124, 2, 0)), "")</f>
        <v>0</v>
      </c>
      <c r="V43" s="4">
        <f>IF(Q43="YES", IF(O43="NO" , IF(K43="YES", _xlfn.MINIFS('azure-vm-prices-base'!I$2:I$123, 'azure-vm-prices-base'!A$2:A$123,"&gt;="&amp;F43*(100-$B$2)/100, 'azure-vm-prices-base'!B$2:B$123,"&gt;="&amp;G43*(100-$B$2)/100, 'azure-vm-prices-base'!D$2:D$123,K43, 'azure-vm-prices-base'!E$2:E$123,L43), _xlfn.MINIFS('azure-vm-prices-base'!I$2:I$123, 'azure-vm-prices-base'!A$2:A$123,"&gt;="&amp;F43*(100-$B$2)/100, 'azure-vm-prices-base'!B$2:B$123,"&gt;="&amp;G43*(100-$B$2)/100, 'azure-vm-prices-base'!E$2:E$123,L43)), IF(K43="YES", _xlfn.MINIFS('azure-vm-prices-base'!C$2:C$123, 'azure-vm-prices-base'!A$2:A$123,"&gt;="&amp;F43*(100-$B$2)/100, 'azure-vm-prices-base'!B$2:B$123,"&gt;="&amp;G43*(100-$B$2)/100, 'azure-vm-prices-base'!D$2:D$123,K43, 'azure-vm-prices-base'!E$2:E$123,L43), _xlfn.MINIFS('azure-vm-prices-base'!C$2:C$123, 'azure-vm-prices-base'!A$2:A$123,"&gt;="&amp;F43*(100-$B$2)/100, 'azure-vm-prices-base'!B$2:B$123,"&gt;="&amp;G43*(100-$B$2)/100, 'azure-vm-prices-base'!E$2:E$123,L43))), "")</f>
        <v>0</v>
      </c>
      <c r="W43" s="4">
        <f>IF(Q43="YES", IF(K43="YES", VLOOKUP(X43 &amp; L43 &amp; K43,'azure-vm-prices-1Y'!G$2:H$124  , 2, 0), VLOOKUP(X43 &amp; L43 &amp; "*",'azure-vm-prices-1Y'!G$2:H$124, 2, 0)),   "")</f>
        <v>0</v>
      </c>
      <c r="X43" s="4">
        <f>IF(Q43="YES", IF(O43="NO" , IF(K43="YES", _xlfn.MINIFS('azure-vm-prices-1Y'!I$2:I$123,   'azure-vm-prices-1Y'!A$2:A$123,"&gt;="&amp;F43*(100-$B$2)/100,   'azure-vm-prices-1Y'!B$2:B$123,"&gt;="&amp;G43*(100-$B$2)/100,   'azure-vm-prices-1Y'!D$2:D$123,K43,   'azure-vm-prices-1Y'!E$2:E$123,L43),   _xlfn.MINIFS('azure-vm-prices-1Y'!I$2:I$123,   'azure-vm-prices-1Y'!A$2:A$123,"&gt;="&amp;F43*(100-$B$2)/100,   'azure-vm-prices-1Y'!B$2:B$123,"&gt;="&amp;G43*(100-$B$2)/100,   'azure-vm-prices-1Y'!E$2:E$123,L43)),   IF(K43="YES", _xlfn.MINIFS('azure-vm-prices-1Y'!C$2:C$123,   'azure-vm-prices-1Y'!A$2:A$123,"&gt;="&amp;F43*(100-$B$2)/100,   'azure-vm-prices-1Y'!B$2:B$123,"&gt;="&amp;G43*(100-$B$2)/100,   'azure-vm-prices-1Y'!D$2:D$123,K43,   'azure-vm-prices-1Y'!E$2:E$123,L43),   _xlfn.MINIFS('azure-vm-prices-1Y'!C$2:C$123,   'azure-vm-prices-1Y'!A$2:A$123,"&gt;="&amp;F43*(100-$B$2)/100,   'azure-vm-prices-1Y'!B$2:B$123,"&gt;="&amp;G43*(100-$B$2)/100,   'azure-vm-prices-1Y'!E$2:E$123,L43))),   "")</f>
        <v>0</v>
      </c>
      <c r="Y43" s="4">
        <f>IF(Q43="YES", IF(K43="YES", VLOOKUP(Z43 &amp; L43 &amp; K43,'azure-vm-prices-3Y'!G$2:H$124  , 2, 0), VLOOKUP(Z43 &amp; L43 &amp; "*",'azure-vm-prices-3Y'!G$2:H$124, 2, 0)),   "")</f>
        <v>0</v>
      </c>
      <c r="Z43" s="4">
        <f>IF(Q43="YES", IF(O43="NO" , IF(K43="YES", _xlfn.MINIFS('azure-vm-prices-3Y'!I$2:I$123,   'azure-vm-prices-3Y'!A$2:A$123,"&gt;="&amp;F43*(100-$B$2)/100,   'azure-vm-prices-3Y'!B$2:B$123,"&gt;="&amp;G43*(100-$B$2)/100,   'azure-vm-prices-3Y'!D$2:D$123,K43,   'azure-vm-prices-3Y'!E$2:E$123,L43),   _xlfn.MINIFS('azure-vm-prices-3Y'!I$2:I$123,   'azure-vm-prices-3Y'!A$2:A$123,"&gt;="&amp;F43*(100-$B$2)/100,   'azure-vm-prices-3Y'!B$2:B$123,"&gt;="&amp;G43*(100-$B$2)/100,   'azure-vm-prices-3Y'!E$2:E$123,L43)),   IF(K43="YES", _xlfn.MINIFS('azure-vm-prices-3Y'!C$2:C$123,   'azure-vm-prices-3Y'!A$2:A$123,"&gt;="&amp;F43*(100-$B$2)/100,   'azure-vm-prices-3Y'!B$2:B$123,"&gt;="&amp;G43*(100-$B$2)/100,   'azure-vm-prices-3Y'!D$2:D$123,K43,   'azure-vm-prices-3Y'!E$2:E$123,L43),   _xlfn.MINIFS('azure-vm-prices-3Y'!C$2:C$123,   'azure-vm-prices-3Y'!A$2:A$123,"&gt;="&amp;F43*(100-$B$2)/100,   'azure-vm-prices-3Y'!B$2:B$123,"&gt;="&amp;G43*(100-$B$2)/100,   'azure-vm-prices-3Y'!E$2:E$123,L43))),   "")</f>
        <v>0</v>
      </c>
      <c r="AA43" s="4">
        <f>IF(Q43="YES",N43*V43*12,"")</f>
        <v>0</v>
      </c>
      <c r="AB43" s="4">
        <f>IF(Q43="YES",X43*8760,"")</f>
        <v>0</v>
      </c>
      <c r="AC43" s="4">
        <f>IF(Q43="YES",Z43*8760,"")</f>
        <v>0</v>
      </c>
      <c r="AD43" s="4">
        <f>IF(Q43="YES",IF(P43="YES", MIN(AA43:AC43), AA43),"")</f>
        <v>0</v>
      </c>
      <c r="AE43" s="4">
        <f>IF(AND(I43="STANDARD",Q43="YES",H43&lt;'azure-standard-disk-prices'!B2, H43&gt;0),1+IF(M43="YES",1),"")</f>
        <v>0</v>
      </c>
      <c r="AF43" s="4">
        <f>IF(AND(I43="STANDARD",Q43="YES",H43&gt;'azure-standard-disk-prices'!B2,H43&lt;'azure-standard-disk-prices'!B3),1+IF(M43="YES",1),"")</f>
        <v>0</v>
      </c>
      <c r="AG43" s="4">
        <f>IF(AND(I43="STANDARD",Q43="YES",H43&gt;'azure-standard-disk-prices'!B3,H43&lt;'azure-standard-disk-prices'!B4),1+IF(M43="YES",1),"")</f>
        <v>0</v>
      </c>
      <c r="AH43" s="4">
        <f>IF(AND(I43="STANDARD",Q43="YES",H43&gt;'azure-standard-disk-prices'!B4,H43&lt;'azure-standard-disk-prices'!B5),1+IF(M43="YES",1),"")</f>
        <v>0</v>
      </c>
      <c r="AI43" s="4">
        <f>IF(AND(I43="STANDARD",Q43="YES",H43&gt;'azure-standard-disk-prices'!B5,H43&lt;'azure-standard-disk-prices'!B6),1+IF(M43="YES",1),"")</f>
        <v>0</v>
      </c>
      <c r="AJ43" s="4">
        <f>IF(AND(I43="STANDARD",Q43="YES",H43&gt;'azure-standard-disk-prices'!B6,H43&lt;'azure-standard-disk-prices'!B7),1+IF(M43="YES",1),"")</f>
        <v>0</v>
      </c>
      <c r="AK43" s="4">
        <f>IF(AND(I43="STANDARD",Q43="YES",H43&gt;'azure-standard-disk-prices'!B7,H43&lt;'azure-standard-disk-prices'!B8),1+IF(M43="YES",1),"")</f>
        <v>0</v>
      </c>
      <c r="AL43" s="4">
        <f>IF(AND(I43="STANDARD",Q43="YES",H43&gt;'azure-standard-disk-prices'!B8,H43&lt;'azure-standard-disk-prices'!B9),1+IF(M43="YES",1),"")</f>
        <v>0</v>
      </c>
      <c r="AM43" s="4">
        <f>IF(AND(I42="PREMIUM",Q42="YES",H42&lt;'azure-premium-disk-prices'!B2,H42&gt;0),1+IF(M42="YES",1),"")</f>
        <v>0</v>
      </c>
      <c r="AN43" s="4">
        <f>IF(AND(I42="PREMIUM",Q42="YES",H42&gt;'azure-premium-disk-prices'!B2,H42&lt;'azure-premium-disk-prices'!B3),1+IF(M42="YES",1),"")</f>
        <v>0</v>
      </c>
      <c r="AO43" s="4">
        <f>IF(AND(I42="PREMIUM",Q42="YES",H42&gt;'azure-premium-disk-prices'!B3,H42&lt;'azure-premium-disk-prices'!B4),1+IF(M42="YES",1),"")</f>
        <v>0</v>
      </c>
      <c r="AP43" s="4">
        <f>IF(AND(I42="PREMIUM",Q42="YES",H42&gt;'azure-premium-disk-prices'!B4,H42&lt;'azure-premium-disk-prices'!B5),1+IF(M42="YES",1),"")</f>
        <v>0</v>
      </c>
      <c r="AQ43" s="4">
        <f>IF(AND(I42="PREMIUM",Q42="YES",H42&gt;'azure-premium-disk-prices'!B5,H42&lt;'azure-premium-disk-prices'!B6),1+IF(M42="YES",1),"")</f>
        <v>0</v>
      </c>
      <c r="AR43" s="4">
        <f>IF(AND(I42="PREMIUM",Q42="YES",H42&gt;'azure-premium-disk-prices'!B6,H42&lt;'azure-premium-disk-prices'!B7),1+IF(M42="YES",1),"")</f>
        <v>0</v>
      </c>
      <c r="AS43" s="4">
        <f>IF(AND(I42="PREMIUM",Q42="YES",H42&gt;'azure-premium-disk-prices'!B7,H42&lt;'azure-premium-disk-prices'!B8),1+IF(M42="YES",1),"")</f>
        <v>0</v>
      </c>
      <c r="AT43" s="4">
        <f>IF(AND(I42="PREMIUM",Q42="YES",H42&gt;'azure-premium-disk-prices'!B8,H42&lt;'azure-premium-disk-prices'!B9),1+IF(M42="YES",1),"")</f>
        <v>0</v>
      </c>
      <c r="AU43" s="4">
        <f>IF(AND(M43="YES", Q43="YES"),1,"")</f>
        <v>0</v>
      </c>
      <c r="AV43" s="4">
        <f>IF(AND(J43="STANDARD", Q43="YES"), IF(M43="YES",2,1) ,"")</f>
        <v>0</v>
      </c>
      <c r="AW43" s="4">
        <f>IF( AND(J43="PREMIUM",  Q43="YES"), IF(M43="YES",2,1) ,"")</f>
        <v>0</v>
      </c>
    </row>
    <row r="44" spans="5:49">
      <c r="E44" s="3"/>
      <c r="F44" s="3"/>
      <c r="G44" s="3"/>
      <c r="H44" s="3"/>
      <c r="I44" s="3" t="s">
        <v>9</v>
      </c>
      <c r="J44" s="3" t="s">
        <v>9</v>
      </c>
      <c r="K44" s="3" t="s">
        <v>5</v>
      </c>
      <c r="L44" s="3" t="s">
        <v>5</v>
      </c>
      <c r="M44" s="3" t="s">
        <v>5</v>
      </c>
      <c r="N44" s="3">
        <v>730</v>
      </c>
      <c r="O44" s="3" t="s">
        <v>5</v>
      </c>
      <c r="P44" s="3" t="s">
        <v>14</v>
      </c>
      <c r="Q44" s="4">
        <f>IF(AND(E44&lt;&gt;"", F44&lt;&gt;"", G44&lt;&gt;"", H44&lt;&gt;"", I44&lt;&gt;"", J44&lt;&gt;"", K44&lt;&gt;"", L44&lt;&gt;"", M44&lt;&gt;"", N44&lt;&gt;"", O44&lt;&gt;""),"YES","NO")</f>
        <v>0</v>
      </c>
      <c r="R44" s="4">
        <f>IF(AD44=AA44, U44, IF(AD44=AB44,W44,Y44))</f>
        <v>0</v>
      </c>
      <c r="S44" s="4">
        <f>AD44</f>
        <v>0</v>
      </c>
      <c r="T44" s="4">
        <f> IF(AA44="" ,"",IF(AD44=AA44, "PAYG", IF(AD44=AB44,"1Y RI","3Y RI")))</f>
        <v>0</v>
      </c>
      <c r="U44" s="4">
        <f>IF(Q44="YES", IF(K44="YES", VLOOKUP(V44 &amp; L44 &amp; K44,'azure-vm-prices-base'!G$2:H$124, 2, 0), VLOOKUP(V44 &amp; L44 &amp; "*",'azure-vm-prices-base'!G$2:H$124, 2, 0)), "")</f>
        <v>0</v>
      </c>
      <c r="V44" s="4">
        <f>IF(Q44="YES", IF(O44="NO" , IF(K44="YES", _xlfn.MINIFS('azure-vm-prices-base'!I$2:I$123, 'azure-vm-prices-base'!A$2:A$123,"&gt;="&amp;F44*(100-$B$2)/100, 'azure-vm-prices-base'!B$2:B$123,"&gt;="&amp;G44*(100-$B$2)/100, 'azure-vm-prices-base'!D$2:D$123,K44, 'azure-vm-prices-base'!E$2:E$123,L44), _xlfn.MINIFS('azure-vm-prices-base'!I$2:I$123, 'azure-vm-prices-base'!A$2:A$123,"&gt;="&amp;F44*(100-$B$2)/100, 'azure-vm-prices-base'!B$2:B$123,"&gt;="&amp;G44*(100-$B$2)/100, 'azure-vm-prices-base'!E$2:E$123,L44)), IF(K44="YES", _xlfn.MINIFS('azure-vm-prices-base'!C$2:C$123, 'azure-vm-prices-base'!A$2:A$123,"&gt;="&amp;F44*(100-$B$2)/100, 'azure-vm-prices-base'!B$2:B$123,"&gt;="&amp;G44*(100-$B$2)/100, 'azure-vm-prices-base'!D$2:D$123,K44, 'azure-vm-prices-base'!E$2:E$123,L44), _xlfn.MINIFS('azure-vm-prices-base'!C$2:C$123, 'azure-vm-prices-base'!A$2:A$123,"&gt;="&amp;F44*(100-$B$2)/100, 'azure-vm-prices-base'!B$2:B$123,"&gt;="&amp;G44*(100-$B$2)/100, 'azure-vm-prices-base'!E$2:E$123,L44))), "")</f>
        <v>0</v>
      </c>
      <c r="W44" s="4">
        <f>IF(Q44="YES", IF(K44="YES", VLOOKUP(X44 &amp; L44 &amp; K44,'azure-vm-prices-1Y'!G$2:H$124  , 2, 0), VLOOKUP(X44 &amp; L44 &amp; "*",'azure-vm-prices-1Y'!G$2:H$124, 2, 0)),   "")</f>
        <v>0</v>
      </c>
      <c r="X44" s="4">
        <f>IF(Q44="YES", IF(O44="NO" , IF(K44="YES", _xlfn.MINIFS('azure-vm-prices-1Y'!I$2:I$123,   'azure-vm-prices-1Y'!A$2:A$123,"&gt;="&amp;F44*(100-$B$2)/100,   'azure-vm-prices-1Y'!B$2:B$123,"&gt;="&amp;G44*(100-$B$2)/100,   'azure-vm-prices-1Y'!D$2:D$123,K44,   'azure-vm-prices-1Y'!E$2:E$123,L44),   _xlfn.MINIFS('azure-vm-prices-1Y'!I$2:I$123,   'azure-vm-prices-1Y'!A$2:A$123,"&gt;="&amp;F44*(100-$B$2)/100,   'azure-vm-prices-1Y'!B$2:B$123,"&gt;="&amp;G44*(100-$B$2)/100,   'azure-vm-prices-1Y'!E$2:E$123,L44)),   IF(K44="YES", _xlfn.MINIFS('azure-vm-prices-1Y'!C$2:C$123,   'azure-vm-prices-1Y'!A$2:A$123,"&gt;="&amp;F44*(100-$B$2)/100,   'azure-vm-prices-1Y'!B$2:B$123,"&gt;="&amp;G44*(100-$B$2)/100,   'azure-vm-prices-1Y'!D$2:D$123,K44,   'azure-vm-prices-1Y'!E$2:E$123,L44),   _xlfn.MINIFS('azure-vm-prices-1Y'!C$2:C$123,   'azure-vm-prices-1Y'!A$2:A$123,"&gt;="&amp;F44*(100-$B$2)/100,   'azure-vm-prices-1Y'!B$2:B$123,"&gt;="&amp;G44*(100-$B$2)/100,   'azure-vm-prices-1Y'!E$2:E$123,L44))),   "")</f>
        <v>0</v>
      </c>
      <c r="Y44" s="4">
        <f>IF(Q44="YES", IF(K44="YES", VLOOKUP(Z44 &amp; L44 &amp; K44,'azure-vm-prices-3Y'!G$2:H$124  , 2, 0), VLOOKUP(Z44 &amp; L44 &amp; "*",'azure-vm-prices-3Y'!G$2:H$124, 2, 0)),   "")</f>
        <v>0</v>
      </c>
      <c r="Z44" s="4">
        <f>IF(Q44="YES", IF(O44="NO" , IF(K44="YES", _xlfn.MINIFS('azure-vm-prices-3Y'!I$2:I$123,   'azure-vm-prices-3Y'!A$2:A$123,"&gt;="&amp;F44*(100-$B$2)/100,   'azure-vm-prices-3Y'!B$2:B$123,"&gt;="&amp;G44*(100-$B$2)/100,   'azure-vm-prices-3Y'!D$2:D$123,K44,   'azure-vm-prices-3Y'!E$2:E$123,L44),   _xlfn.MINIFS('azure-vm-prices-3Y'!I$2:I$123,   'azure-vm-prices-3Y'!A$2:A$123,"&gt;="&amp;F44*(100-$B$2)/100,   'azure-vm-prices-3Y'!B$2:B$123,"&gt;="&amp;G44*(100-$B$2)/100,   'azure-vm-prices-3Y'!E$2:E$123,L44)),   IF(K44="YES", _xlfn.MINIFS('azure-vm-prices-3Y'!C$2:C$123,   'azure-vm-prices-3Y'!A$2:A$123,"&gt;="&amp;F44*(100-$B$2)/100,   'azure-vm-prices-3Y'!B$2:B$123,"&gt;="&amp;G44*(100-$B$2)/100,   'azure-vm-prices-3Y'!D$2:D$123,K44,   'azure-vm-prices-3Y'!E$2:E$123,L44),   _xlfn.MINIFS('azure-vm-prices-3Y'!C$2:C$123,   'azure-vm-prices-3Y'!A$2:A$123,"&gt;="&amp;F44*(100-$B$2)/100,   'azure-vm-prices-3Y'!B$2:B$123,"&gt;="&amp;G44*(100-$B$2)/100,   'azure-vm-prices-3Y'!E$2:E$123,L44))),   "")</f>
        <v>0</v>
      </c>
      <c r="AA44" s="4">
        <f>IF(Q44="YES",N44*V44*12,"")</f>
        <v>0</v>
      </c>
      <c r="AB44" s="4">
        <f>IF(Q44="YES",X44*8760,"")</f>
        <v>0</v>
      </c>
      <c r="AC44" s="4">
        <f>IF(Q44="YES",Z44*8760,"")</f>
        <v>0</v>
      </c>
      <c r="AD44" s="4">
        <f>IF(Q44="YES",IF(P44="YES", MIN(AA44:AC44), AA44),"")</f>
        <v>0</v>
      </c>
      <c r="AE44" s="4">
        <f>IF(AND(I44="STANDARD",Q44="YES",H44&lt;'azure-standard-disk-prices'!B2, H44&gt;0),1+IF(M44="YES",1),"")</f>
        <v>0</v>
      </c>
      <c r="AF44" s="4">
        <f>IF(AND(I44="STANDARD",Q44="YES",H44&gt;'azure-standard-disk-prices'!B2,H44&lt;'azure-standard-disk-prices'!B3),1+IF(M44="YES",1),"")</f>
        <v>0</v>
      </c>
      <c r="AG44" s="4">
        <f>IF(AND(I44="STANDARD",Q44="YES",H44&gt;'azure-standard-disk-prices'!B3,H44&lt;'azure-standard-disk-prices'!B4),1+IF(M44="YES",1),"")</f>
        <v>0</v>
      </c>
      <c r="AH44" s="4">
        <f>IF(AND(I44="STANDARD",Q44="YES",H44&gt;'azure-standard-disk-prices'!B4,H44&lt;'azure-standard-disk-prices'!B5),1+IF(M44="YES",1),"")</f>
        <v>0</v>
      </c>
      <c r="AI44" s="4">
        <f>IF(AND(I44="STANDARD",Q44="YES",H44&gt;'azure-standard-disk-prices'!B5,H44&lt;'azure-standard-disk-prices'!B6),1+IF(M44="YES",1),"")</f>
        <v>0</v>
      </c>
      <c r="AJ44" s="4">
        <f>IF(AND(I44="STANDARD",Q44="YES",H44&gt;'azure-standard-disk-prices'!B6,H44&lt;'azure-standard-disk-prices'!B7),1+IF(M44="YES",1),"")</f>
        <v>0</v>
      </c>
      <c r="AK44" s="4">
        <f>IF(AND(I44="STANDARD",Q44="YES",H44&gt;'azure-standard-disk-prices'!B7,H44&lt;'azure-standard-disk-prices'!B8),1+IF(M44="YES",1),"")</f>
        <v>0</v>
      </c>
      <c r="AL44" s="4">
        <f>IF(AND(I44="STANDARD",Q44="YES",H44&gt;'azure-standard-disk-prices'!B8,H44&lt;'azure-standard-disk-prices'!B9),1+IF(M44="YES",1),"")</f>
        <v>0</v>
      </c>
      <c r="AM44" s="4">
        <f>IF(AND(I43="PREMIUM",Q43="YES",H43&lt;'azure-premium-disk-prices'!B2,H43&gt;0),1+IF(M43="YES",1),"")</f>
        <v>0</v>
      </c>
      <c r="AN44" s="4">
        <f>IF(AND(I43="PREMIUM",Q43="YES",H43&gt;'azure-premium-disk-prices'!B2,H43&lt;'azure-premium-disk-prices'!B3),1+IF(M43="YES",1),"")</f>
        <v>0</v>
      </c>
      <c r="AO44" s="4">
        <f>IF(AND(I43="PREMIUM",Q43="YES",H43&gt;'azure-premium-disk-prices'!B3,H43&lt;'azure-premium-disk-prices'!B4),1+IF(M43="YES",1),"")</f>
        <v>0</v>
      </c>
      <c r="AP44" s="4">
        <f>IF(AND(I43="PREMIUM",Q43="YES",H43&gt;'azure-premium-disk-prices'!B4,H43&lt;'azure-premium-disk-prices'!B5),1+IF(M43="YES",1),"")</f>
        <v>0</v>
      </c>
      <c r="AQ44" s="4">
        <f>IF(AND(I43="PREMIUM",Q43="YES",H43&gt;'azure-premium-disk-prices'!B5,H43&lt;'azure-premium-disk-prices'!B6),1+IF(M43="YES",1),"")</f>
        <v>0</v>
      </c>
      <c r="AR44" s="4">
        <f>IF(AND(I43="PREMIUM",Q43="YES",H43&gt;'azure-premium-disk-prices'!B6,H43&lt;'azure-premium-disk-prices'!B7),1+IF(M43="YES",1),"")</f>
        <v>0</v>
      </c>
      <c r="AS44" s="4">
        <f>IF(AND(I43="PREMIUM",Q43="YES",H43&gt;'azure-premium-disk-prices'!B7,H43&lt;'azure-premium-disk-prices'!B8),1+IF(M43="YES",1),"")</f>
        <v>0</v>
      </c>
      <c r="AT44" s="4">
        <f>IF(AND(I43="PREMIUM",Q43="YES",H43&gt;'azure-premium-disk-prices'!B8,H43&lt;'azure-premium-disk-prices'!B9),1+IF(M43="YES",1),"")</f>
        <v>0</v>
      </c>
      <c r="AU44" s="4">
        <f>IF(AND(M44="YES", Q44="YES"),1,"")</f>
        <v>0</v>
      </c>
      <c r="AV44" s="4">
        <f>IF(AND(J44="STANDARD", Q44="YES"), IF(M44="YES",2,1) ,"")</f>
        <v>0</v>
      </c>
      <c r="AW44" s="4">
        <f>IF( AND(J44="PREMIUM",  Q44="YES"), IF(M44="YES",2,1) ,"")</f>
        <v>0</v>
      </c>
    </row>
    <row r="45" spans="5:49">
      <c r="E45" s="3"/>
      <c r="F45" s="3"/>
      <c r="G45" s="3"/>
      <c r="H45" s="3"/>
      <c r="I45" s="3" t="s">
        <v>9</v>
      </c>
      <c r="J45" s="3" t="s">
        <v>9</v>
      </c>
      <c r="K45" s="3" t="s">
        <v>5</v>
      </c>
      <c r="L45" s="3" t="s">
        <v>5</v>
      </c>
      <c r="M45" s="3" t="s">
        <v>5</v>
      </c>
      <c r="N45" s="3">
        <v>730</v>
      </c>
      <c r="O45" s="3" t="s">
        <v>5</v>
      </c>
      <c r="P45" s="3" t="s">
        <v>14</v>
      </c>
      <c r="Q45" s="4">
        <f>IF(AND(E45&lt;&gt;"", F45&lt;&gt;"", G45&lt;&gt;"", H45&lt;&gt;"", I45&lt;&gt;"", J45&lt;&gt;"", K45&lt;&gt;"", L45&lt;&gt;"", M45&lt;&gt;"", N45&lt;&gt;"", O45&lt;&gt;""),"YES","NO")</f>
        <v>0</v>
      </c>
      <c r="R45" s="4">
        <f>IF(AD45=AA45, U45, IF(AD45=AB45,W45,Y45))</f>
        <v>0</v>
      </c>
      <c r="S45" s="4">
        <f>AD45</f>
        <v>0</v>
      </c>
      <c r="T45" s="4">
        <f> IF(AA45="" ,"",IF(AD45=AA45, "PAYG", IF(AD45=AB45,"1Y RI","3Y RI")))</f>
        <v>0</v>
      </c>
      <c r="U45" s="4">
        <f>IF(Q45="YES", IF(K45="YES", VLOOKUP(V45 &amp; L45 &amp; K45,'azure-vm-prices-base'!G$2:H$124, 2, 0), VLOOKUP(V45 &amp; L45 &amp; "*",'azure-vm-prices-base'!G$2:H$124, 2, 0)), "")</f>
        <v>0</v>
      </c>
      <c r="V45" s="4">
        <f>IF(Q45="YES", IF(O45="NO" , IF(K45="YES", _xlfn.MINIFS('azure-vm-prices-base'!I$2:I$123, 'azure-vm-prices-base'!A$2:A$123,"&gt;="&amp;F45*(100-$B$2)/100, 'azure-vm-prices-base'!B$2:B$123,"&gt;="&amp;G45*(100-$B$2)/100, 'azure-vm-prices-base'!D$2:D$123,K45, 'azure-vm-prices-base'!E$2:E$123,L45), _xlfn.MINIFS('azure-vm-prices-base'!I$2:I$123, 'azure-vm-prices-base'!A$2:A$123,"&gt;="&amp;F45*(100-$B$2)/100, 'azure-vm-prices-base'!B$2:B$123,"&gt;="&amp;G45*(100-$B$2)/100, 'azure-vm-prices-base'!E$2:E$123,L45)), IF(K45="YES", _xlfn.MINIFS('azure-vm-prices-base'!C$2:C$123, 'azure-vm-prices-base'!A$2:A$123,"&gt;="&amp;F45*(100-$B$2)/100, 'azure-vm-prices-base'!B$2:B$123,"&gt;="&amp;G45*(100-$B$2)/100, 'azure-vm-prices-base'!D$2:D$123,K45, 'azure-vm-prices-base'!E$2:E$123,L45), _xlfn.MINIFS('azure-vm-prices-base'!C$2:C$123, 'azure-vm-prices-base'!A$2:A$123,"&gt;="&amp;F45*(100-$B$2)/100, 'azure-vm-prices-base'!B$2:B$123,"&gt;="&amp;G45*(100-$B$2)/100, 'azure-vm-prices-base'!E$2:E$123,L45))), "")</f>
        <v>0</v>
      </c>
      <c r="W45" s="4">
        <f>IF(Q45="YES", IF(K45="YES", VLOOKUP(X45 &amp; L45 &amp; K45,'azure-vm-prices-1Y'!G$2:H$124  , 2, 0), VLOOKUP(X45 &amp; L45 &amp; "*",'azure-vm-prices-1Y'!G$2:H$124, 2, 0)),   "")</f>
        <v>0</v>
      </c>
      <c r="X45" s="4">
        <f>IF(Q45="YES", IF(O45="NO" , IF(K45="YES", _xlfn.MINIFS('azure-vm-prices-1Y'!I$2:I$123,   'azure-vm-prices-1Y'!A$2:A$123,"&gt;="&amp;F45*(100-$B$2)/100,   'azure-vm-prices-1Y'!B$2:B$123,"&gt;="&amp;G45*(100-$B$2)/100,   'azure-vm-prices-1Y'!D$2:D$123,K45,   'azure-vm-prices-1Y'!E$2:E$123,L45),   _xlfn.MINIFS('azure-vm-prices-1Y'!I$2:I$123,   'azure-vm-prices-1Y'!A$2:A$123,"&gt;="&amp;F45*(100-$B$2)/100,   'azure-vm-prices-1Y'!B$2:B$123,"&gt;="&amp;G45*(100-$B$2)/100,   'azure-vm-prices-1Y'!E$2:E$123,L45)),   IF(K45="YES", _xlfn.MINIFS('azure-vm-prices-1Y'!C$2:C$123,   'azure-vm-prices-1Y'!A$2:A$123,"&gt;="&amp;F45*(100-$B$2)/100,   'azure-vm-prices-1Y'!B$2:B$123,"&gt;="&amp;G45*(100-$B$2)/100,   'azure-vm-prices-1Y'!D$2:D$123,K45,   'azure-vm-prices-1Y'!E$2:E$123,L45),   _xlfn.MINIFS('azure-vm-prices-1Y'!C$2:C$123,   'azure-vm-prices-1Y'!A$2:A$123,"&gt;="&amp;F45*(100-$B$2)/100,   'azure-vm-prices-1Y'!B$2:B$123,"&gt;="&amp;G45*(100-$B$2)/100,   'azure-vm-prices-1Y'!E$2:E$123,L45))),   "")</f>
        <v>0</v>
      </c>
      <c r="Y45" s="4">
        <f>IF(Q45="YES", IF(K45="YES", VLOOKUP(Z45 &amp; L45 &amp; K45,'azure-vm-prices-3Y'!G$2:H$124  , 2, 0), VLOOKUP(Z45 &amp; L45 &amp; "*",'azure-vm-prices-3Y'!G$2:H$124, 2, 0)),   "")</f>
        <v>0</v>
      </c>
      <c r="Z45" s="4">
        <f>IF(Q45="YES", IF(O45="NO" , IF(K45="YES", _xlfn.MINIFS('azure-vm-prices-3Y'!I$2:I$123,   'azure-vm-prices-3Y'!A$2:A$123,"&gt;="&amp;F45*(100-$B$2)/100,   'azure-vm-prices-3Y'!B$2:B$123,"&gt;="&amp;G45*(100-$B$2)/100,   'azure-vm-prices-3Y'!D$2:D$123,K45,   'azure-vm-prices-3Y'!E$2:E$123,L45),   _xlfn.MINIFS('azure-vm-prices-3Y'!I$2:I$123,   'azure-vm-prices-3Y'!A$2:A$123,"&gt;="&amp;F45*(100-$B$2)/100,   'azure-vm-prices-3Y'!B$2:B$123,"&gt;="&amp;G45*(100-$B$2)/100,   'azure-vm-prices-3Y'!E$2:E$123,L45)),   IF(K45="YES", _xlfn.MINIFS('azure-vm-prices-3Y'!C$2:C$123,   'azure-vm-prices-3Y'!A$2:A$123,"&gt;="&amp;F45*(100-$B$2)/100,   'azure-vm-prices-3Y'!B$2:B$123,"&gt;="&amp;G45*(100-$B$2)/100,   'azure-vm-prices-3Y'!D$2:D$123,K45,   'azure-vm-prices-3Y'!E$2:E$123,L45),   _xlfn.MINIFS('azure-vm-prices-3Y'!C$2:C$123,   'azure-vm-prices-3Y'!A$2:A$123,"&gt;="&amp;F45*(100-$B$2)/100,   'azure-vm-prices-3Y'!B$2:B$123,"&gt;="&amp;G45*(100-$B$2)/100,   'azure-vm-prices-3Y'!E$2:E$123,L45))),   "")</f>
        <v>0</v>
      </c>
      <c r="AA45" s="4">
        <f>IF(Q45="YES",N45*V45*12,"")</f>
        <v>0</v>
      </c>
      <c r="AB45" s="4">
        <f>IF(Q45="YES",X45*8760,"")</f>
        <v>0</v>
      </c>
      <c r="AC45" s="4">
        <f>IF(Q45="YES",Z45*8760,"")</f>
        <v>0</v>
      </c>
      <c r="AD45" s="4">
        <f>IF(Q45="YES",IF(P45="YES", MIN(AA45:AC45), AA45),"")</f>
        <v>0</v>
      </c>
      <c r="AE45" s="4">
        <f>IF(AND(I45="STANDARD",Q45="YES",H45&lt;'azure-standard-disk-prices'!B2, H45&gt;0),1+IF(M45="YES",1),"")</f>
        <v>0</v>
      </c>
      <c r="AF45" s="4">
        <f>IF(AND(I45="STANDARD",Q45="YES",H45&gt;'azure-standard-disk-prices'!B2,H45&lt;'azure-standard-disk-prices'!B3),1+IF(M45="YES",1),"")</f>
        <v>0</v>
      </c>
      <c r="AG45" s="4">
        <f>IF(AND(I45="STANDARD",Q45="YES",H45&gt;'azure-standard-disk-prices'!B3,H45&lt;'azure-standard-disk-prices'!B4),1+IF(M45="YES",1),"")</f>
        <v>0</v>
      </c>
      <c r="AH45" s="4">
        <f>IF(AND(I45="STANDARD",Q45="YES",H45&gt;'azure-standard-disk-prices'!B4,H45&lt;'azure-standard-disk-prices'!B5),1+IF(M45="YES",1),"")</f>
        <v>0</v>
      </c>
      <c r="AI45" s="4">
        <f>IF(AND(I45="STANDARD",Q45="YES",H45&gt;'azure-standard-disk-prices'!B5,H45&lt;'azure-standard-disk-prices'!B6),1+IF(M45="YES",1),"")</f>
        <v>0</v>
      </c>
      <c r="AJ45" s="4">
        <f>IF(AND(I45="STANDARD",Q45="YES",H45&gt;'azure-standard-disk-prices'!B6,H45&lt;'azure-standard-disk-prices'!B7),1+IF(M45="YES",1),"")</f>
        <v>0</v>
      </c>
      <c r="AK45" s="4">
        <f>IF(AND(I45="STANDARD",Q45="YES",H45&gt;'azure-standard-disk-prices'!B7,H45&lt;'azure-standard-disk-prices'!B8),1+IF(M45="YES",1),"")</f>
        <v>0</v>
      </c>
      <c r="AL45" s="4">
        <f>IF(AND(I45="STANDARD",Q45="YES",H45&gt;'azure-standard-disk-prices'!B8,H45&lt;'azure-standard-disk-prices'!B9),1+IF(M45="YES",1),"")</f>
        <v>0</v>
      </c>
      <c r="AM45" s="4">
        <f>IF(AND(I44="PREMIUM",Q44="YES",H44&lt;'azure-premium-disk-prices'!B2,H44&gt;0),1+IF(M44="YES",1),"")</f>
        <v>0</v>
      </c>
      <c r="AN45" s="4">
        <f>IF(AND(I44="PREMIUM",Q44="YES",H44&gt;'azure-premium-disk-prices'!B2,H44&lt;'azure-premium-disk-prices'!B3),1+IF(M44="YES",1),"")</f>
        <v>0</v>
      </c>
      <c r="AO45" s="4">
        <f>IF(AND(I44="PREMIUM",Q44="YES",H44&gt;'azure-premium-disk-prices'!B3,H44&lt;'azure-premium-disk-prices'!B4),1+IF(M44="YES",1),"")</f>
        <v>0</v>
      </c>
      <c r="AP45" s="4">
        <f>IF(AND(I44="PREMIUM",Q44="YES",H44&gt;'azure-premium-disk-prices'!B4,H44&lt;'azure-premium-disk-prices'!B5),1+IF(M44="YES",1),"")</f>
        <v>0</v>
      </c>
      <c r="AQ45" s="4">
        <f>IF(AND(I44="PREMIUM",Q44="YES",H44&gt;'azure-premium-disk-prices'!B5,H44&lt;'azure-premium-disk-prices'!B6),1+IF(M44="YES",1),"")</f>
        <v>0</v>
      </c>
      <c r="AR45" s="4">
        <f>IF(AND(I44="PREMIUM",Q44="YES",H44&gt;'azure-premium-disk-prices'!B6,H44&lt;'azure-premium-disk-prices'!B7),1+IF(M44="YES",1),"")</f>
        <v>0</v>
      </c>
      <c r="AS45" s="4">
        <f>IF(AND(I44="PREMIUM",Q44="YES",H44&gt;'azure-premium-disk-prices'!B7,H44&lt;'azure-premium-disk-prices'!B8),1+IF(M44="YES",1),"")</f>
        <v>0</v>
      </c>
      <c r="AT45" s="4">
        <f>IF(AND(I44="PREMIUM",Q44="YES",H44&gt;'azure-premium-disk-prices'!B8,H44&lt;'azure-premium-disk-prices'!B9),1+IF(M44="YES",1),"")</f>
        <v>0</v>
      </c>
      <c r="AU45" s="4">
        <f>IF(AND(M45="YES", Q45="YES"),1,"")</f>
        <v>0</v>
      </c>
      <c r="AV45" s="4">
        <f>IF(AND(J45="STANDARD", Q45="YES"), IF(M45="YES",2,1) ,"")</f>
        <v>0</v>
      </c>
      <c r="AW45" s="4">
        <f>IF( AND(J45="PREMIUM",  Q45="YES"), IF(M45="YES",2,1) ,"")</f>
        <v>0</v>
      </c>
    </row>
    <row r="46" spans="5:49">
      <c r="E46" s="3"/>
      <c r="F46" s="3"/>
      <c r="G46" s="3"/>
      <c r="H46" s="3"/>
      <c r="I46" s="3" t="s">
        <v>9</v>
      </c>
      <c r="J46" s="3" t="s">
        <v>9</v>
      </c>
      <c r="K46" s="3" t="s">
        <v>5</v>
      </c>
      <c r="L46" s="3" t="s">
        <v>5</v>
      </c>
      <c r="M46" s="3" t="s">
        <v>5</v>
      </c>
      <c r="N46" s="3">
        <v>730</v>
      </c>
      <c r="O46" s="3" t="s">
        <v>5</v>
      </c>
      <c r="P46" s="3" t="s">
        <v>14</v>
      </c>
      <c r="Q46" s="4">
        <f>IF(AND(E46&lt;&gt;"", F46&lt;&gt;"", G46&lt;&gt;"", H46&lt;&gt;"", I46&lt;&gt;"", J46&lt;&gt;"", K46&lt;&gt;"", L46&lt;&gt;"", M46&lt;&gt;"", N46&lt;&gt;"", O46&lt;&gt;""),"YES","NO")</f>
        <v>0</v>
      </c>
      <c r="R46" s="4">
        <f>IF(AD46=AA46, U46, IF(AD46=AB46,W46,Y46))</f>
        <v>0</v>
      </c>
      <c r="S46" s="4">
        <f>AD46</f>
        <v>0</v>
      </c>
      <c r="T46" s="4">
        <f> IF(AA46="" ,"",IF(AD46=AA46, "PAYG", IF(AD46=AB46,"1Y RI","3Y RI")))</f>
        <v>0</v>
      </c>
      <c r="U46" s="4">
        <f>IF(Q46="YES", IF(K46="YES", VLOOKUP(V46 &amp; L46 &amp; K46,'azure-vm-prices-base'!G$2:H$124, 2, 0), VLOOKUP(V46 &amp; L46 &amp; "*",'azure-vm-prices-base'!G$2:H$124, 2, 0)), "")</f>
        <v>0</v>
      </c>
      <c r="V46" s="4">
        <f>IF(Q46="YES", IF(O46="NO" , IF(K46="YES", _xlfn.MINIFS('azure-vm-prices-base'!I$2:I$123, 'azure-vm-prices-base'!A$2:A$123,"&gt;="&amp;F46*(100-$B$2)/100, 'azure-vm-prices-base'!B$2:B$123,"&gt;="&amp;G46*(100-$B$2)/100, 'azure-vm-prices-base'!D$2:D$123,K46, 'azure-vm-prices-base'!E$2:E$123,L46), _xlfn.MINIFS('azure-vm-prices-base'!I$2:I$123, 'azure-vm-prices-base'!A$2:A$123,"&gt;="&amp;F46*(100-$B$2)/100, 'azure-vm-prices-base'!B$2:B$123,"&gt;="&amp;G46*(100-$B$2)/100, 'azure-vm-prices-base'!E$2:E$123,L46)), IF(K46="YES", _xlfn.MINIFS('azure-vm-prices-base'!C$2:C$123, 'azure-vm-prices-base'!A$2:A$123,"&gt;="&amp;F46*(100-$B$2)/100, 'azure-vm-prices-base'!B$2:B$123,"&gt;="&amp;G46*(100-$B$2)/100, 'azure-vm-prices-base'!D$2:D$123,K46, 'azure-vm-prices-base'!E$2:E$123,L46), _xlfn.MINIFS('azure-vm-prices-base'!C$2:C$123, 'azure-vm-prices-base'!A$2:A$123,"&gt;="&amp;F46*(100-$B$2)/100, 'azure-vm-prices-base'!B$2:B$123,"&gt;="&amp;G46*(100-$B$2)/100, 'azure-vm-prices-base'!E$2:E$123,L46))), "")</f>
        <v>0</v>
      </c>
      <c r="W46" s="4">
        <f>IF(Q46="YES", IF(K46="YES", VLOOKUP(X46 &amp; L46 &amp; K46,'azure-vm-prices-1Y'!G$2:H$124  , 2, 0), VLOOKUP(X46 &amp; L46 &amp; "*",'azure-vm-prices-1Y'!G$2:H$124, 2, 0)),   "")</f>
        <v>0</v>
      </c>
      <c r="X46" s="4">
        <f>IF(Q46="YES", IF(O46="NO" , IF(K46="YES", _xlfn.MINIFS('azure-vm-prices-1Y'!I$2:I$123,   'azure-vm-prices-1Y'!A$2:A$123,"&gt;="&amp;F46*(100-$B$2)/100,   'azure-vm-prices-1Y'!B$2:B$123,"&gt;="&amp;G46*(100-$B$2)/100,   'azure-vm-prices-1Y'!D$2:D$123,K46,   'azure-vm-prices-1Y'!E$2:E$123,L46),   _xlfn.MINIFS('azure-vm-prices-1Y'!I$2:I$123,   'azure-vm-prices-1Y'!A$2:A$123,"&gt;="&amp;F46*(100-$B$2)/100,   'azure-vm-prices-1Y'!B$2:B$123,"&gt;="&amp;G46*(100-$B$2)/100,   'azure-vm-prices-1Y'!E$2:E$123,L46)),   IF(K46="YES", _xlfn.MINIFS('azure-vm-prices-1Y'!C$2:C$123,   'azure-vm-prices-1Y'!A$2:A$123,"&gt;="&amp;F46*(100-$B$2)/100,   'azure-vm-prices-1Y'!B$2:B$123,"&gt;="&amp;G46*(100-$B$2)/100,   'azure-vm-prices-1Y'!D$2:D$123,K46,   'azure-vm-prices-1Y'!E$2:E$123,L46),   _xlfn.MINIFS('azure-vm-prices-1Y'!C$2:C$123,   'azure-vm-prices-1Y'!A$2:A$123,"&gt;="&amp;F46*(100-$B$2)/100,   'azure-vm-prices-1Y'!B$2:B$123,"&gt;="&amp;G46*(100-$B$2)/100,   'azure-vm-prices-1Y'!E$2:E$123,L46))),   "")</f>
        <v>0</v>
      </c>
      <c r="Y46" s="4">
        <f>IF(Q46="YES", IF(K46="YES", VLOOKUP(Z46 &amp; L46 &amp; K46,'azure-vm-prices-3Y'!G$2:H$124  , 2, 0), VLOOKUP(Z46 &amp; L46 &amp; "*",'azure-vm-prices-3Y'!G$2:H$124, 2, 0)),   "")</f>
        <v>0</v>
      </c>
      <c r="Z46" s="4">
        <f>IF(Q46="YES", IF(O46="NO" , IF(K46="YES", _xlfn.MINIFS('azure-vm-prices-3Y'!I$2:I$123,   'azure-vm-prices-3Y'!A$2:A$123,"&gt;="&amp;F46*(100-$B$2)/100,   'azure-vm-prices-3Y'!B$2:B$123,"&gt;="&amp;G46*(100-$B$2)/100,   'azure-vm-prices-3Y'!D$2:D$123,K46,   'azure-vm-prices-3Y'!E$2:E$123,L46),   _xlfn.MINIFS('azure-vm-prices-3Y'!I$2:I$123,   'azure-vm-prices-3Y'!A$2:A$123,"&gt;="&amp;F46*(100-$B$2)/100,   'azure-vm-prices-3Y'!B$2:B$123,"&gt;="&amp;G46*(100-$B$2)/100,   'azure-vm-prices-3Y'!E$2:E$123,L46)),   IF(K46="YES", _xlfn.MINIFS('azure-vm-prices-3Y'!C$2:C$123,   'azure-vm-prices-3Y'!A$2:A$123,"&gt;="&amp;F46*(100-$B$2)/100,   'azure-vm-prices-3Y'!B$2:B$123,"&gt;="&amp;G46*(100-$B$2)/100,   'azure-vm-prices-3Y'!D$2:D$123,K46,   'azure-vm-prices-3Y'!E$2:E$123,L46),   _xlfn.MINIFS('azure-vm-prices-3Y'!C$2:C$123,   'azure-vm-prices-3Y'!A$2:A$123,"&gt;="&amp;F46*(100-$B$2)/100,   'azure-vm-prices-3Y'!B$2:B$123,"&gt;="&amp;G46*(100-$B$2)/100,   'azure-vm-prices-3Y'!E$2:E$123,L46))),   "")</f>
        <v>0</v>
      </c>
      <c r="AA46" s="4">
        <f>IF(Q46="YES",N46*V46*12,"")</f>
        <v>0</v>
      </c>
      <c r="AB46" s="4">
        <f>IF(Q46="YES",X46*8760,"")</f>
        <v>0</v>
      </c>
      <c r="AC46" s="4">
        <f>IF(Q46="YES",Z46*8760,"")</f>
        <v>0</v>
      </c>
      <c r="AD46" s="4">
        <f>IF(Q46="YES",IF(P46="YES", MIN(AA46:AC46), AA46),"")</f>
        <v>0</v>
      </c>
      <c r="AE46" s="4">
        <f>IF(AND(I46="STANDARD",Q46="YES",H46&lt;'azure-standard-disk-prices'!B2, H46&gt;0),1+IF(M46="YES",1),"")</f>
        <v>0</v>
      </c>
      <c r="AF46" s="4">
        <f>IF(AND(I46="STANDARD",Q46="YES",H46&gt;'azure-standard-disk-prices'!B2,H46&lt;'azure-standard-disk-prices'!B3),1+IF(M46="YES",1),"")</f>
        <v>0</v>
      </c>
      <c r="AG46" s="4">
        <f>IF(AND(I46="STANDARD",Q46="YES",H46&gt;'azure-standard-disk-prices'!B3,H46&lt;'azure-standard-disk-prices'!B4),1+IF(M46="YES",1),"")</f>
        <v>0</v>
      </c>
      <c r="AH46" s="4">
        <f>IF(AND(I46="STANDARD",Q46="YES",H46&gt;'azure-standard-disk-prices'!B4,H46&lt;'azure-standard-disk-prices'!B5),1+IF(M46="YES",1),"")</f>
        <v>0</v>
      </c>
      <c r="AI46" s="4">
        <f>IF(AND(I46="STANDARD",Q46="YES",H46&gt;'azure-standard-disk-prices'!B5,H46&lt;'azure-standard-disk-prices'!B6),1+IF(M46="YES",1),"")</f>
        <v>0</v>
      </c>
      <c r="AJ46" s="4">
        <f>IF(AND(I46="STANDARD",Q46="YES",H46&gt;'azure-standard-disk-prices'!B6,H46&lt;'azure-standard-disk-prices'!B7),1+IF(M46="YES",1),"")</f>
        <v>0</v>
      </c>
      <c r="AK46" s="4">
        <f>IF(AND(I46="STANDARD",Q46="YES",H46&gt;'azure-standard-disk-prices'!B7,H46&lt;'azure-standard-disk-prices'!B8),1+IF(M46="YES",1),"")</f>
        <v>0</v>
      </c>
      <c r="AL46" s="4">
        <f>IF(AND(I46="STANDARD",Q46="YES",H46&gt;'azure-standard-disk-prices'!B8,H46&lt;'azure-standard-disk-prices'!B9),1+IF(M46="YES",1),"")</f>
        <v>0</v>
      </c>
      <c r="AM46" s="4">
        <f>IF(AND(I45="PREMIUM",Q45="YES",H45&lt;'azure-premium-disk-prices'!B2,H45&gt;0),1+IF(M45="YES",1),"")</f>
        <v>0</v>
      </c>
      <c r="AN46" s="4">
        <f>IF(AND(I45="PREMIUM",Q45="YES",H45&gt;'azure-premium-disk-prices'!B2,H45&lt;'azure-premium-disk-prices'!B3),1+IF(M45="YES",1),"")</f>
        <v>0</v>
      </c>
      <c r="AO46" s="4">
        <f>IF(AND(I45="PREMIUM",Q45="YES",H45&gt;'azure-premium-disk-prices'!B3,H45&lt;'azure-premium-disk-prices'!B4),1+IF(M45="YES",1),"")</f>
        <v>0</v>
      </c>
      <c r="AP46" s="4">
        <f>IF(AND(I45="PREMIUM",Q45="YES",H45&gt;'azure-premium-disk-prices'!B4,H45&lt;'azure-premium-disk-prices'!B5),1+IF(M45="YES",1),"")</f>
        <v>0</v>
      </c>
      <c r="AQ46" s="4">
        <f>IF(AND(I45="PREMIUM",Q45="YES",H45&gt;'azure-premium-disk-prices'!B5,H45&lt;'azure-premium-disk-prices'!B6),1+IF(M45="YES",1),"")</f>
        <v>0</v>
      </c>
      <c r="AR46" s="4">
        <f>IF(AND(I45="PREMIUM",Q45="YES",H45&gt;'azure-premium-disk-prices'!B6,H45&lt;'azure-premium-disk-prices'!B7),1+IF(M45="YES",1),"")</f>
        <v>0</v>
      </c>
      <c r="AS46" s="4">
        <f>IF(AND(I45="PREMIUM",Q45="YES",H45&gt;'azure-premium-disk-prices'!B7,H45&lt;'azure-premium-disk-prices'!B8),1+IF(M45="YES",1),"")</f>
        <v>0</v>
      </c>
      <c r="AT46" s="4">
        <f>IF(AND(I45="PREMIUM",Q45="YES",H45&gt;'azure-premium-disk-prices'!B8,H45&lt;'azure-premium-disk-prices'!B9),1+IF(M45="YES",1),"")</f>
        <v>0</v>
      </c>
      <c r="AU46" s="4">
        <f>IF(AND(M46="YES", Q46="YES"),1,"")</f>
        <v>0</v>
      </c>
      <c r="AV46" s="4">
        <f>IF(AND(J46="STANDARD", Q46="YES"), IF(M46="YES",2,1) ,"")</f>
        <v>0</v>
      </c>
      <c r="AW46" s="4">
        <f>IF( AND(J46="PREMIUM",  Q46="YES"), IF(M46="YES",2,1) ,"")</f>
        <v>0</v>
      </c>
    </row>
    <row r="47" spans="5:49">
      <c r="E47" s="3"/>
      <c r="F47" s="3"/>
      <c r="G47" s="3"/>
      <c r="H47" s="3"/>
      <c r="I47" s="3" t="s">
        <v>9</v>
      </c>
      <c r="J47" s="3" t="s">
        <v>9</v>
      </c>
      <c r="K47" s="3" t="s">
        <v>5</v>
      </c>
      <c r="L47" s="3" t="s">
        <v>5</v>
      </c>
      <c r="M47" s="3" t="s">
        <v>5</v>
      </c>
      <c r="N47" s="3">
        <v>730</v>
      </c>
      <c r="O47" s="3" t="s">
        <v>5</v>
      </c>
      <c r="P47" s="3" t="s">
        <v>14</v>
      </c>
      <c r="Q47" s="4">
        <f>IF(AND(E47&lt;&gt;"", F47&lt;&gt;"", G47&lt;&gt;"", H47&lt;&gt;"", I47&lt;&gt;"", J47&lt;&gt;"", K47&lt;&gt;"", L47&lt;&gt;"", M47&lt;&gt;"", N47&lt;&gt;"", O47&lt;&gt;""),"YES","NO")</f>
        <v>0</v>
      </c>
      <c r="R47" s="4">
        <f>IF(AD47=AA47, U47, IF(AD47=AB47,W47,Y47))</f>
        <v>0</v>
      </c>
      <c r="S47" s="4">
        <f>AD47</f>
        <v>0</v>
      </c>
      <c r="T47" s="4">
        <f> IF(AA47="" ,"",IF(AD47=AA47, "PAYG", IF(AD47=AB47,"1Y RI","3Y RI")))</f>
        <v>0</v>
      </c>
      <c r="U47" s="4">
        <f>IF(Q47="YES", IF(K47="YES", VLOOKUP(V47 &amp; L47 &amp; K47,'azure-vm-prices-base'!G$2:H$124, 2, 0), VLOOKUP(V47 &amp; L47 &amp; "*",'azure-vm-prices-base'!G$2:H$124, 2, 0)), "")</f>
        <v>0</v>
      </c>
      <c r="V47" s="4">
        <f>IF(Q47="YES", IF(O47="NO" , IF(K47="YES", _xlfn.MINIFS('azure-vm-prices-base'!I$2:I$123, 'azure-vm-prices-base'!A$2:A$123,"&gt;="&amp;F47*(100-$B$2)/100, 'azure-vm-prices-base'!B$2:B$123,"&gt;="&amp;G47*(100-$B$2)/100, 'azure-vm-prices-base'!D$2:D$123,K47, 'azure-vm-prices-base'!E$2:E$123,L47), _xlfn.MINIFS('azure-vm-prices-base'!I$2:I$123, 'azure-vm-prices-base'!A$2:A$123,"&gt;="&amp;F47*(100-$B$2)/100, 'azure-vm-prices-base'!B$2:B$123,"&gt;="&amp;G47*(100-$B$2)/100, 'azure-vm-prices-base'!E$2:E$123,L47)), IF(K47="YES", _xlfn.MINIFS('azure-vm-prices-base'!C$2:C$123, 'azure-vm-prices-base'!A$2:A$123,"&gt;="&amp;F47*(100-$B$2)/100, 'azure-vm-prices-base'!B$2:B$123,"&gt;="&amp;G47*(100-$B$2)/100, 'azure-vm-prices-base'!D$2:D$123,K47, 'azure-vm-prices-base'!E$2:E$123,L47), _xlfn.MINIFS('azure-vm-prices-base'!C$2:C$123, 'azure-vm-prices-base'!A$2:A$123,"&gt;="&amp;F47*(100-$B$2)/100, 'azure-vm-prices-base'!B$2:B$123,"&gt;="&amp;G47*(100-$B$2)/100, 'azure-vm-prices-base'!E$2:E$123,L47))), "")</f>
        <v>0</v>
      </c>
      <c r="W47" s="4">
        <f>IF(Q47="YES", IF(K47="YES", VLOOKUP(X47 &amp; L47 &amp; K47,'azure-vm-prices-1Y'!G$2:H$124  , 2, 0), VLOOKUP(X47 &amp; L47 &amp; "*",'azure-vm-prices-1Y'!G$2:H$124, 2, 0)),   "")</f>
        <v>0</v>
      </c>
      <c r="X47" s="4">
        <f>IF(Q47="YES", IF(O47="NO" , IF(K47="YES", _xlfn.MINIFS('azure-vm-prices-1Y'!I$2:I$123,   'azure-vm-prices-1Y'!A$2:A$123,"&gt;="&amp;F47*(100-$B$2)/100,   'azure-vm-prices-1Y'!B$2:B$123,"&gt;="&amp;G47*(100-$B$2)/100,   'azure-vm-prices-1Y'!D$2:D$123,K47,   'azure-vm-prices-1Y'!E$2:E$123,L47),   _xlfn.MINIFS('azure-vm-prices-1Y'!I$2:I$123,   'azure-vm-prices-1Y'!A$2:A$123,"&gt;="&amp;F47*(100-$B$2)/100,   'azure-vm-prices-1Y'!B$2:B$123,"&gt;="&amp;G47*(100-$B$2)/100,   'azure-vm-prices-1Y'!E$2:E$123,L47)),   IF(K47="YES", _xlfn.MINIFS('azure-vm-prices-1Y'!C$2:C$123,   'azure-vm-prices-1Y'!A$2:A$123,"&gt;="&amp;F47*(100-$B$2)/100,   'azure-vm-prices-1Y'!B$2:B$123,"&gt;="&amp;G47*(100-$B$2)/100,   'azure-vm-prices-1Y'!D$2:D$123,K47,   'azure-vm-prices-1Y'!E$2:E$123,L47),   _xlfn.MINIFS('azure-vm-prices-1Y'!C$2:C$123,   'azure-vm-prices-1Y'!A$2:A$123,"&gt;="&amp;F47*(100-$B$2)/100,   'azure-vm-prices-1Y'!B$2:B$123,"&gt;="&amp;G47*(100-$B$2)/100,   'azure-vm-prices-1Y'!E$2:E$123,L47))),   "")</f>
        <v>0</v>
      </c>
      <c r="Y47" s="4">
        <f>IF(Q47="YES", IF(K47="YES", VLOOKUP(Z47 &amp; L47 &amp; K47,'azure-vm-prices-3Y'!G$2:H$124  , 2, 0), VLOOKUP(Z47 &amp; L47 &amp; "*",'azure-vm-prices-3Y'!G$2:H$124, 2, 0)),   "")</f>
        <v>0</v>
      </c>
      <c r="Z47" s="4">
        <f>IF(Q47="YES", IF(O47="NO" , IF(K47="YES", _xlfn.MINIFS('azure-vm-prices-3Y'!I$2:I$123,   'azure-vm-prices-3Y'!A$2:A$123,"&gt;="&amp;F47*(100-$B$2)/100,   'azure-vm-prices-3Y'!B$2:B$123,"&gt;="&amp;G47*(100-$B$2)/100,   'azure-vm-prices-3Y'!D$2:D$123,K47,   'azure-vm-prices-3Y'!E$2:E$123,L47),   _xlfn.MINIFS('azure-vm-prices-3Y'!I$2:I$123,   'azure-vm-prices-3Y'!A$2:A$123,"&gt;="&amp;F47*(100-$B$2)/100,   'azure-vm-prices-3Y'!B$2:B$123,"&gt;="&amp;G47*(100-$B$2)/100,   'azure-vm-prices-3Y'!E$2:E$123,L47)),   IF(K47="YES", _xlfn.MINIFS('azure-vm-prices-3Y'!C$2:C$123,   'azure-vm-prices-3Y'!A$2:A$123,"&gt;="&amp;F47*(100-$B$2)/100,   'azure-vm-prices-3Y'!B$2:B$123,"&gt;="&amp;G47*(100-$B$2)/100,   'azure-vm-prices-3Y'!D$2:D$123,K47,   'azure-vm-prices-3Y'!E$2:E$123,L47),   _xlfn.MINIFS('azure-vm-prices-3Y'!C$2:C$123,   'azure-vm-prices-3Y'!A$2:A$123,"&gt;="&amp;F47*(100-$B$2)/100,   'azure-vm-prices-3Y'!B$2:B$123,"&gt;="&amp;G47*(100-$B$2)/100,   'azure-vm-prices-3Y'!E$2:E$123,L47))),   "")</f>
        <v>0</v>
      </c>
      <c r="AA47" s="4">
        <f>IF(Q47="YES",N47*V47*12,"")</f>
        <v>0</v>
      </c>
      <c r="AB47" s="4">
        <f>IF(Q47="YES",X47*8760,"")</f>
        <v>0</v>
      </c>
      <c r="AC47" s="4">
        <f>IF(Q47="YES",Z47*8760,"")</f>
        <v>0</v>
      </c>
      <c r="AD47" s="4">
        <f>IF(Q47="YES",IF(P47="YES", MIN(AA47:AC47), AA47),"")</f>
        <v>0</v>
      </c>
      <c r="AE47" s="4">
        <f>IF(AND(I47="STANDARD",Q47="YES",H47&lt;'azure-standard-disk-prices'!B2, H47&gt;0),1+IF(M47="YES",1),"")</f>
        <v>0</v>
      </c>
      <c r="AF47" s="4">
        <f>IF(AND(I47="STANDARD",Q47="YES",H47&gt;'azure-standard-disk-prices'!B2,H47&lt;'azure-standard-disk-prices'!B3),1+IF(M47="YES",1),"")</f>
        <v>0</v>
      </c>
      <c r="AG47" s="4">
        <f>IF(AND(I47="STANDARD",Q47="YES",H47&gt;'azure-standard-disk-prices'!B3,H47&lt;'azure-standard-disk-prices'!B4),1+IF(M47="YES",1),"")</f>
        <v>0</v>
      </c>
      <c r="AH47" s="4">
        <f>IF(AND(I47="STANDARD",Q47="YES",H47&gt;'azure-standard-disk-prices'!B4,H47&lt;'azure-standard-disk-prices'!B5),1+IF(M47="YES",1),"")</f>
        <v>0</v>
      </c>
      <c r="AI47" s="4">
        <f>IF(AND(I47="STANDARD",Q47="YES",H47&gt;'azure-standard-disk-prices'!B5,H47&lt;'azure-standard-disk-prices'!B6),1+IF(M47="YES",1),"")</f>
        <v>0</v>
      </c>
      <c r="AJ47" s="4">
        <f>IF(AND(I47="STANDARD",Q47="YES",H47&gt;'azure-standard-disk-prices'!B6,H47&lt;'azure-standard-disk-prices'!B7),1+IF(M47="YES",1),"")</f>
        <v>0</v>
      </c>
      <c r="AK47" s="4">
        <f>IF(AND(I47="STANDARD",Q47="YES",H47&gt;'azure-standard-disk-prices'!B7,H47&lt;'azure-standard-disk-prices'!B8),1+IF(M47="YES",1),"")</f>
        <v>0</v>
      </c>
      <c r="AL47" s="4">
        <f>IF(AND(I47="STANDARD",Q47="YES",H47&gt;'azure-standard-disk-prices'!B8,H47&lt;'azure-standard-disk-prices'!B9),1+IF(M47="YES",1),"")</f>
        <v>0</v>
      </c>
      <c r="AM47" s="4">
        <f>IF(AND(I46="PREMIUM",Q46="YES",H46&lt;'azure-premium-disk-prices'!B2,H46&gt;0),1+IF(M46="YES",1),"")</f>
        <v>0</v>
      </c>
      <c r="AN47" s="4">
        <f>IF(AND(I46="PREMIUM",Q46="YES",H46&gt;'azure-premium-disk-prices'!B2,H46&lt;'azure-premium-disk-prices'!B3),1+IF(M46="YES",1),"")</f>
        <v>0</v>
      </c>
      <c r="AO47" s="4">
        <f>IF(AND(I46="PREMIUM",Q46="YES",H46&gt;'azure-premium-disk-prices'!B3,H46&lt;'azure-premium-disk-prices'!B4),1+IF(M46="YES",1),"")</f>
        <v>0</v>
      </c>
      <c r="AP47" s="4">
        <f>IF(AND(I46="PREMIUM",Q46="YES",H46&gt;'azure-premium-disk-prices'!B4,H46&lt;'azure-premium-disk-prices'!B5),1+IF(M46="YES",1),"")</f>
        <v>0</v>
      </c>
      <c r="AQ47" s="4">
        <f>IF(AND(I46="PREMIUM",Q46="YES",H46&gt;'azure-premium-disk-prices'!B5,H46&lt;'azure-premium-disk-prices'!B6),1+IF(M46="YES",1),"")</f>
        <v>0</v>
      </c>
      <c r="AR47" s="4">
        <f>IF(AND(I46="PREMIUM",Q46="YES",H46&gt;'azure-premium-disk-prices'!B6,H46&lt;'azure-premium-disk-prices'!B7),1+IF(M46="YES",1),"")</f>
        <v>0</v>
      </c>
      <c r="AS47" s="4">
        <f>IF(AND(I46="PREMIUM",Q46="YES",H46&gt;'azure-premium-disk-prices'!B7,H46&lt;'azure-premium-disk-prices'!B8),1+IF(M46="YES",1),"")</f>
        <v>0</v>
      </c>
      <c r="AT47" s="4">
        <f>IF(AND(I46="PREMIUM",Q46="YES",H46&gt;'azure-premium-disk-prices'!B8,H46&lt;'azure-premium-disk-prices'!B9),1+IF(M46="YES",1),"")</f>
        <v>0</v>
      </c>
      <c r="AU47" s="4">
        <f>IF(AND(M47="YES", Q47="YES"),1,"")</f>
        <v>0</v>
      </c>
      <c r="AV47" s="4">
        <f>IF(AND(J47="STANDARD", Q47="YES"), IF(M47="YES",2,1) ,"")</f>
        <v>0</v>
      </c>
      <c r="AW47" s="4">
        <f>IF( AND(J47="PREMIUM",  Q47="YES"), IF(M47="YES",2,1) ,"")</f>
        <v>0</v>
      </c>
    </row>
    <row r="48" spans="5:49">
      <c r="E48" s="3"/>
      <c r="F48" s="3"/>
      <c r="G48" s="3"/>
      <c r="H48" s="3"/>
      <c r="I48" s="3" t="s">
        <v>9</v>
      </c>
      <c r="J48" s="3" t="s">
        <v>9</v>
      </c>
      <c r="K48" s="3" t="s">
        <v>5</v>
      </c>
      <c r="L48" s="3" t="s">
        <v>5</v>
      </c>
      <c r="M48" s="3" t="s">
        <v>5</v>
      </c>
      <c r="N48" s="3">
        <v>730</v>
      </c>
      <c r="O48" s="3" t="s">
        <v>5</v>
      </c>
      <c r="P48" s="3" t="s">
        <v>14</v>
      </c>
      <c r="Q48" s="4">
        <f>IF(AND(E48&lt;&gt;"", F48&lt;&gt;"", G48&lt;&gt;"", H48&lt;&gt;"", I48&lt;&gt;"", J48&lt;&gt;"", K48&lt;&gt;"", L48&lt;&gt;"", M48&lt;&gt;"", N48&lt;&gt;"", O48&lt;&gt;""),"YES","NO")</f>
        <v>0</v>
      </c>
      <c r="R48" s="4">
        <f>IF(AD48=AA48, U48, IF(AD48=AB48,W48,Y48))</f>
        <v>0</v>
      </c>
      <c r="S48" s="4">
        <f>AD48</f>
        <v>0</v>
      </c>
      <c r="T48" s="4">
        <f> IF(AA48="" ,"",IF(AD48=AA48, "PAYG", IF(AD48=AB48,"1Y RI","3Y RI")))</f>
        <v>0</v>
      </c>
      <c r="U48" s="4">
        <f>IF(Q48="YES", IF(K48="YES", VLOOKUP(V48 &amp; L48 &amp; K48,'azure-vm-prices-base'!G$2:H$124, 2, 0), VLOOKUP(V48 &amp; L48 &amp; "*",'azure-vm-prices-base'!G$2:H$124, 2, 0)), "")</f>
        <v>0</v>
      </c>
      <c r="V48" s="4">
        <f>IF(Q48="YES", IF(O48="NO" , IF(K48="YES", _xlfn.MINIFS('azure-vm-prices-base'!I$2:I$123, 'azure-vm-prices-base'!A$2:A$123,"&gt;="&amp;F48*(100-$B$2)/100, 'azure-vm-prices-base'!B$2:B$123,"&gt;="&amp;G48*(100-$B$2)/100, 'azure-vm-prices-base'!D$2:D$123,K48, 'azure-vm-prices-base'!E$2:E$123,L48), _xlfn.MINIFS('azure-vm-prices-base'!I$2:I$123, 'azure-vm-prices-base'!A$2:A$123,"&gt;="&amp;F48*(100-$B$2)/100, 'azure-vm-prices-base'!B$2:B$123,"&gt;="&amp;G48*(100-$B$2)/100, 'azure-vm-prices-base'!E$2:E$123,L48)), IF(K48="YES", _xlfn.MINIFS('azure-vm-prices-base'!C$2:C$123, 'azure-vm-prices-base'!A$2:A$123,"&gt;="&amp;F48*(100-$B$2)/100, 'azure-vm-prices-base'!B$2:B$123,"&gt;="&amp;G48*(100-$B$2)/100, 'azure-vm-prices-base'!D$2:D$123,K48, 'azure-vm-prices-base'!E$2:E$123,L48), _xlfn.MINIFS('azure-vm-prices-base'!C$2:C$123, 'azure-vm-prices-base'!A$2:A$123,"&gt;="&amp;F48*(100-$B$2)/100, 'azure-vm-prices-base'!B$2:B$123,"&gt;="&amp;G48*(100-$B$2)/100, 'azure-vm-prices-base'!E$2:E$123,L48))), "")</f>
        <v>0</v>
      </c>
      <c r="W48" s="4">
        <f>IF(Q48="YES", IF(K48="YES", VLOOKUP(X48 &amp; L48 &amp; K48,'azure-vm-prices-1Y'!G$2:H$124  , 2, 0), VLOOKUP(X48 &amp; L48 &amp; "*",'azure-vm-prices-1Y'!G$2:H$124, 2, 0)),   "")</f>
        <v>0</v>
      </c>
      <c r="X48" s="4">
        <f>IF(Q48="YES", IF(O48="NO" , IF(K48="YES", _xlfn.MINIFS('azure-vm-prices-1Y'!I$2:I$123,   'azure-vm-prices-1Y'!A$2:A$123,"&gt;="&amp;F48*(100-$B$2)/100,   'azure-vm-prices-1Y'!B$2:B$123,"&gt;="&amp;G48*(100-$B$2)/100,   'azure-vm-prices-1Y'!D$2:D$123,K48,   'azure-vm-prices-1Y'!E$2:E$123,L48),   _xlfn.MINIFS('azure-vm-prices-1Y'!I$2:I$123,   'azure-vm-prices-1Y'!A$2:A$123,"&gt;="&amp;F48*(100-$B$2)/100,   'azure-vm-prices-1Y'!B$2:B$123,"&gt;="&amp;G48*(100-$B$2)/100,   'azure-vm-prices-1Y'!E$2:E$123,L48)),   IF(K48="YES", _xlfn.MINIFS('azure-vm-prices-1Y'!C$2:C$123,   'azure-vm-prices-1Y'!A$2:A$123,"&gt;="&amp;F48*(100-$B$2)/100,   'azure-vm-prices-1Y'!B$2:B$123,"&gt;="&amp;G48*(100-$B$2)/100,   'azure-vm-prices-1Y'!D$2:D$123,K48,   'azure-vm-prices-1Y'!E$2:E$123,L48),   _xlfn.MINIFS('azure-vm-prices-1Y'!C$2:C$123,   'azure-vm-prices-1Y'!A$2:A$123,"&gt;="&amp;F48*(100-$B$2)/100,   'azure-vm-prices-1Y'!B$2:B$123,"&gt;="&amp;G48*(100-$B$2)/100,   'azure-vm-prices-1Y'!E$2:E$123,L48))),   "")</f>
        <v>0</v>
      </c>
      <c r="Y48" s="4">
        <f>IF(Q48="YES", IF(K48="YES", VLOOKUP(Z48 &amp; L48 &amp; K48,'azure-vm-prices-3Y'!G$2:H$124  , 2, 0), VLOOKUP(Z48 &amp; L48 &amp; "*",'azure-vm-prices-3Y'!G$2:H$124, 2, 0)),   "")</f>
        <v>0</v>
      </c>
      <c r="Z48" s="4">
        <f>IF(Q48="YES", IF(O48="NO" , IF(K48="YES", _xlfn.MINIFS('azure-vm-prices-3Y'!I$2:I$123,   'azure-vm-prices-3Y'!A$2:A$123,"&gt;="&amp;F48*(100-$B$2)/100,   'azure-vm-prices-3Y'!B$2:B$123,"&gt;="&amp;G48*(100-$B$2)/100,   'azure-vm-prices-3Y'!D$2:D$123,K48,   'azure-vm-prices-3Y'!E$2:E$123,L48),   _xlfn.MINIFS('azure-vm-prices-3Y'!I$2:I$123,   'azure-vm-prices-3Y'!A$2:A$123,"&gt;="&amp;F48*(100-$B$2)/100,   'azure-vm-prices-3Y'!B$2:B$123,"&gt;="&amp;G48*(100-$B$2)/100,   'azure-vm-prices-3Y'!E$2:E$123,L48)),   IF(K48="YES", _xlfn.MINIFS('azure-vm-prices-3Y'!C$2:C$123,   'azure-vm-prices-3Y'!A$2:A$123,"&gt;="&amp;F48*(100-$B$2)/100,   'azure-vm-prices-3Y'!B$2:B$123,"&gt;="&amp;G48*(100-$B$2)/100,   'azure-vm-prices-3Y'!D$2:D$123,K48,   'azure-vm-prices-3Y'!E$2:E$123,L48),   _xlfn.MINIFS('azure-vm-prices-3Y'!C$2:C$123,   'azure-vm-prices-3Y'!A$2:A$123,"&gt;="&amp;F48*(100-$B$2)/100,   'azure-vm-prices-3Y'!B$2:B$123,"&gt;="&amp;G48*(100-$B$2)/100,   'azure-vm-prices-3Y'!E$2:E$123,L48))),   "")</f>
        <v>0</v>
      </c>
      <c r="AA48" s="4">
        <f>IF(Q48="YES",N48*V48*12,"")</f>
        <v>0</v>
      </c>
      <c r="AB48" s="4">
        <f>IF(Q48="YES",X48*8760,"")</f>
        <v>0</v>
      </c>
      <c r="AC48" s="4">
        <f>IF(Q48="YES",Z48*8760,"")</f>
        <v>0</v>
      </c>
      <c r="AD48" s="4">
        <f>IF(Q48="YES",IF(P48="YES", MIN(AA48:AC48), AA48),"")</f>
        <v>0</v>
      </c>
      <c r="AE48" s="4">
        <f>IF(AND(I48="STANDARD",Q48="YES",H48&lt;'azure-standard-disk-prices'!B2, H48&gt;0),1+IF(M48="YES",1),"")</f>
        <v>0</v>
      </c>
      <c r="AF48" s="4">
        <f>IF(AND(I48="STANDARD",Q48="YES",H48&gt;'azure-standard-disk-prices'!B2,H48&lt;'azure-standard-disk-prices'!B3),1+IF(M48="YES",1),"")</f>
        <v>0</v>
      </c>
      <c r="AG48" s="4">
        <f>IF(AND(I48="STANDARD",Q48="YES",H48&gt;'azure-standard-disk-prices'!B3,H48&lt;'azure-standard-disk-prices'!B4),1+IF(M48="YES",1),"")</f>
        <v>0</v>
      </c>
      <c r="AH48" s="4">
        <f>IF(AND(I48="STANDARD",Q48="YES",H48&gt;'azure-standard-disk-prices'!B4,H48&lt;'azure-standard-disk-prices'!B5),1+IF(M48="YES",1),"")</f>
        <v>0</v>
      </c>
      <c r="AI48" s="4">
        <f>IF(AND(I48="STANDARD",Q48="YES",H48&gt;'azure-standard-disk-prices'!B5,H48&lt;'azure-standard-disk-prices'!B6),1+IF(M48="YES",1),"")</f>
        <v>0</v>
      </c>
      <c r="AJ48" s="4">
        <f>IF(AND(I48="STANDARD",Q48="YES",H48&gt;'azure-standard-disk-prices'!B6,H48&lt;'azure-standard-disk-prices'!B7),1+IF(M48="YES",1),"")</f>
        <v>0</v>
      </c>
      <c r="AK48" s="4">
        <f>IF(AND(I48="STANDARD",Q48="YES",H48&gt;'azure-standard-disk-prices'!B7,H48&lt;'azure-standard-disk-prices'!B8),1+IF(M48="YES",1),"")</f>
        <v>0</v>
      </c>
      <c r="AL48" s="4">
        <f>IF(AND(I48="STANDARD",Q48="YES",H48&gt;'azure-standard-disk-prices'!B8,H48&lt;'azure-standard-disk-prices'!B9),1+IF(M48="YES",1),"")</f>
        <v>0</v>
      </c>
      <c r="AM48" s="4">
        <f>IF(AND(I47="PREMIUM",Q47="YES",H47&lt;'azure-premium-disk-prices'!B2,H47&gt;0),1+IF(M47="YES",1),"")</f>
        <v>0</v>
      </c>
      <c r="AN48" s="4">
        <f>IF(AND(I47="PREMIUM",Q47="YES",H47&gt;'azure-premium-disk-prices'!B2,H47&lt;'azure-premium-disk-prices'!B3),1+IF(M47="YES",1),"")</f>
        <v>0</v>
      </c>
      <c r="AO48" s="4">
        <f>IF(AND(I47="PREMIUM",Q47="YES",H47&gt;'azure-premium-disk-prices'!B3,H47&lt;'azure-premium-disk-prices'!B4),1+IF(M47="YES",1),"")</f>
        <v>0</v>
      </c>
      <c r="AP48" s="4">
        <f>IF(AND(I47="PREMIUM",Q47="YES",H47&gt;'azure-premium-disk-prices'!B4,H47&lt;'azure-premium-disk-prices'!B5),1+IF(M47="YES",1),"")</f>
        <v>0</v>
      </c>
      <c r="AQ48" s="4">
        <f>IF(AND(I47="PREMIUM",Q47="YES",H47&gt;'azure-premium-disk-prices'!B5,H47&lt;'azure-premium-disk-prices'!B6),1+IF(M47="YES",1),"")</f>
        <v>0</v>
      </c>
      <c r="AR48" s="4">
        <f>IF(AND(I47="PREMIUM",Q47="YES",H47&gt;'azure-premium-disk-prices'!B6,H47&lt;'azure-premium-disk-prices'!B7),1+IF(M47="YES",1),"")</f>
        <v>0</v>
      </c>
      <c r="AS48" s="4">
        <f>IF(AND(I47="PREMIUM",Q47="YES",H47&gt;'azure-premium-disk-prices'!B7,H47&lt;'azure-premium-disk-prices'!B8),1+IF(M47="YES",1),"")</f>
        <v>0</v>
      </c>
      <c r="AT48" s="4">
        <f>IF(AND(I47="PREMIUM",Q47="YES",H47&gt;'azure-premium-disk-prices'!B8,H47&lt;'azure-premium-disk-prices'!B9),1+IF(M47="YES",1),"")</f>
        <v>0</v>
      </c>
      <c r="AU48" s="4">
        <f>IF(AND(M48="YES", Q48="YES"),1,"")</f>
        <v>0</v>
      </c>
      <c r="AV48" s="4">
        <f>IF(AND(J48="STANDARD", Q48="YES"), IF(M48="YES",2,1) ,"")</f>
        <v>0</v>
      </c>
      <c r="AW48" s="4">
        <f>IF( AND(J48="PREMIUM",  Q48="YES"), IF(M48="YES",2,1) ,"")</f>
        <v>0</v>
      </c>
    </row>
    <row r="49" spans="5:49">
      <c r="E49" s="3"/>
      <c r="F49" s="3"/>
      <c r="G49" s="3"/>
      <c r="H49" s="3"/>
      <c r="I49" s="3" t="s">
        <v>9</v>
      </c>
      <c r="J49" s="3" t="s">
        <v>9</v>
      </c>
      <c r="K49" s="3" t="s">
        <v>5</v>
      </c>
      <c r="L49" s="3" t="s">
        <v>5</v>
      </c>
      <c r="M49" s="3" t="s">
        <v>5</v>
      </c>
      <c r="N49" s="3">
        <v>730</v>
      </c>
      <c r="O49" s="3" t="s">
        <v>5</v>
      </c>
      <c r="P49" s="3" t="s">
        <v>14</v>
      </c>
      <c r="Q49" s="4">
        <f>IF(AND(E49&lt;&gt;"", F49&lt;&gt;"", G49&lt;&gt;"", H49&lt;&gt;"", I49&lt;&gt;"", J49&lt;&gt;"", K49&lt;&gt;"", L49&lt;&gt;"", M49&lt;&gt;"", N49&lt;&gt;"", O49&lt;&gt;""),"YES","NO")</f>
        <v>0</v>
      </c>
      <c r="R49" s="4">
        <f>IF(AD49=AA49, U49, IF(AD49=AB49,W49,Y49))</f>
        <v>0</v>
      </c>
      <c r="S49" s="4">
        <f>AD49</f>
        <v>0</v>
      </c>
      <c r="T49" s="4">
        <f> IF(AA49="" ,"",IF(AD49=AA49, "PAYG", IF(AD49=AB49,"1Y RI","3Y RI")))</f>
        <v>0</v>
      </c>
      <c r="U49" s="4">
        <f>IF(Q49="YES", IF(K49="YES", VLOOKUP(V49 &amp; L49 &amp; K49,'azure-vm-prices-base'!G$2:H$124, 2, 0), VLOOKUP(V49 &amp; L49 &amp; "*",'azure-vm-prices-base'!G$2:H$124, 2, 0)), "")</f>
        <v>0</v>
      </c>
      <c r="V49" s="4">
        <f>IF(Q49="YES", IF(O49="NO" , IF(K49="YES", _xlfn.MINIFS('azure-vm-prices-base'!I$2:I$123, 'azure-vm-prices-base'!A$2:A$123,"&gt;="&amp;F49*(100-$B$2)/100, 'azure-vm-prices-base'!B$2:B$123,"&gt;="&amp;G49*(100-$B$2)/100, 'azure-vm-prices-base'!D$2:D$123,K49, 'azure-vm-prices-base'!E$2:E$123,L49), _xlfn.MINIFS('azure-vm-prices-base'!I$2:I$123, 'azure-vm-prices-base'!A$2:A$123,"&gt;="&amp;F49*(100-$B$2)/100, 'azure-vm-prices-base'!B$2:B$123,"&gt;="&amp;G49*(100-$B$2)/100, 'azure-vm-prices-base'!E$2:E$123,L49)), IF(K49="YES", _xlfn.MINIFS('azure-vm-prices-base'!C$2:C$123, 'azure-vm-prices-base'!A$2:A$123,"&gt;="&amp;F49*(100-$B$2)/100, 'azure-vm-prices-base'!B$2:B$123,"&gt;="&amp;G49*(100-$B$2)/100, 'azure-vm-prices-base'!D$2:D$123,K49, 'azure-vm-prices-base'!E$2:E$123,L49), _xlfn.MINIFS('azure-vm-prices-base'!C$2:C$123, 'azure-vm-prices-base'!A$2:A$123,"&gt;="&amp;F49*(100-$B$2)/100, 'azure-vm-prices-base'!B$2:B$123,"&gt;="&amp;G49*(100-$B$2)/100, 'azure-vm-prices-base'!E$2:E$123,L49))), "")</f>
        <v>0</v>
      </c>
      <c r="W49" s="4">
        <f>IF(Q49="YES", IF(K49="YES", VLOOKUP(X49 &amp; L49 &amp; K49,'azure-vm-prices-1Y'!G$2:H$124  , 2, 0), VLOOKUP(X49 &amp; L49 &amp; "*",'azure-vm-prices-1Y'!G$2:H$124, 2, 0)),   "")</f>
        <v>0</v>
      </c>
      <c r="X49" s="4">
        <f>IF(Q49="YES", IF(O49="NO" , IF(K49="YES", _xlfn.MINIFS('azure-vm-prices-1Y'!I$2:I$123,   'azure-vm-prices-1Y'!A$2:A$123,"&gt;="&amp;F49*(100-$B$2)/100,   'azure-vm-prices-1Y'!B$2:B$123,"&gt;="&amp;G49*(100-$B$2)/100,   'azure-vm-prices-1Y'!D$2:D$123,K49,   'azure-vm-prices-1Y'!E$2:E$123,L49),   _xlfn.MINIFS('azure-vm-prices-1Y'!I$2:I$123,   'azure-vm-prices-1Y'!A$2:A$123,"&gt;="&amp;F49*(100-$B$2)/100,   'azure-vm-prices-1Y'!B$2:B$123,"&gt;="&amp;G49*(100-$B$2)/100,   'azure-vm-prices-1Y'!E$2:E$123,L49)),   IF(K49="YES", _xlfn.MINIFS('azure-vm-prices-1Y'!C$2:C$123,   'azure-vm-prices-1Y'!A$2:A$123,"&gt;="&amp;F49*(100-$B$2)/100,   'azure-vm-prices-1Y'!B$2:B$123,"&gt;="&amp;G49*(100-$B$2)/100,   'azure-vm-prices-1Y'!D$2:D$123,K49,   'azure-vm-prices-1Y'!E$2:E$123,L49),   _xlfn.MINIFS('azure-vm-prices-1Y'!C$2:C$123,   'azure-vm-prices-1Y'!A$2:A$123,"&gt;="&amp;F49*(100-$B$2)/100,   'azure-vm-prices-1Y'!B$2:B$123,"&gt;="&amp;G49*(100-$B$2)/100,   'azure-vm-prices-1Y'!E$2:E$123,L49))),   "")</f>
        <v>0</v>
      </c>
      <c r="Y49" s="4">
        <f>IF(Q49="YES", IF(K49="YES", VLOOKUP(Z49 &amp; L49 &amp; K49,'azure-vm-prices-3Y'!G$2:H$124  , 2, 0), VLOOKUP(Z49 &amp; L49 &amp; "*",'azure-vm-prices-3Y'!G$2:H$124, 2, 0)),   "")</f>
        <v>0</v>
      </c>
      <c r="Z49" s="4">
        <f>IF(Q49="YES", IF(O49="NO" , IF(K49="YES", _xlfn.MINIFS('azure-vm-prices-3Y'!I$2:I$123,   'azure-vm-prices-3Y'!A$2:A$123,"&gt;="&amp;F49*(100-$B$2)/100,   'azure-vm-prices-3Y'!B$2:B$123,"&gt;="&amp;G49*(100-$B$2)/100,   'azure-vm-prices-3Y'!D$2:D$123,K49,   'azure-vm-prices-3Y'!E$2:E$123,L49),   _xlfn.MINIFS('azure-vm-prices-3Y'!I$2:I$123,   'azure-vm-prices-3Y'!A$2:A$123,"&gt;="&amp;F49*(100-$B$2)/100,   'azure-vm-prices-3Y'!B$2:B$123,"&gt;="&amp;G49*(100-$B$2)/100,   'azure-vm-prices-3Y'!E$2:E$123,L49)),   IF(K49="YES", _xlfn.MINIFS('azure-vm-prices-3Y'!C$2:C$123,   'azure-vm-prices-3Y'!A$2:A$123,"&gt;="&amp;F49*(100-$B$2)/100,   'azure-vm-prices-3Y'!B$2:B$123,"&gt;="&amp;G49*(100-$B$2)/100,   'azure-vm-prices-3Y'!D$2:D$123,K49,   'azure-vm-prices-3Y'!E$2:E$123,L49),   _xlfn.MINIFS('azure-vm-prices-3Y'!C$2:C$123,   'azure-vm-prices-3Y'!A$2:A$123,"&gt;="&amp;F49*(100-$B$2)/100,   'azure-vm-prices-3Y'!B$2:B$123,"&gt;="&amp;G49*(100-$B$2)/100,   'azure-vm-prices-3Y'!E$2:E$123,L49))),   "")</f>
        <v>0</v>
      </c>
      <c r="AA49" s="4">
        <f>IF(Q49="YES",N49*V49*12,"")</f>
        <v>0</v>
      </c>
      <c r="AB49" s="4">
        <f>IF(Q49="YES",X49*8760,"")</f>
        <v>0</v>
      </c>
      <c r="AC49" s="4">
        <f>IF(Q49="YES",Z49*8760,"")</f>
        <v>0</v>
      </c>
      <c r="AD49" s="4">
        <f>IF(Q49="YES",IF(P49="YES", MIN(AA49:AC49), AA49),"")</f>
        <v>0</v>
      </c>
      <c r="AE49" s="4">
        <f>IF(AND(I49="STANDARD",Q49="YES",H49&lt;'azure-standard-disk-prices'!B2, H49&gt;0),1+IF(M49="YES",1),"")</f>
        <v>0</v>
      </c>
      <c r="AF49" s="4">
        <f>IF(AND(I49="STANDARD",Q49="YES",H49&gt;'azure-standard-disk-prices'!B2,H49&lt;'azure-standard-disk-prices'!B3),1+IF(M49="YES",1),"")</f>
        <v>0</v>
      </c>
      <c r="AG49" s="4">
        <f>IF(AND(I49="STANDARD",Q49="YES",H49&gt;'azure-standard-disk-prices'!B3,H49&lt;'azure-standard-disk-prices'!B4),1+IF(M49="YES",1),"")</f>
        <v>0</v>
      </c>
      <c r="AH49" s="4">
        <f>IF(AND(I49="STANDARD",Q49="YES",H49&gt;'azure-standard-disk-prices'!B4,H49&lt;'azure-standard-disk-prices'!B5),1+IF(M49="YES",1),"")</f>
        <v>0</v>
      </c>
      <c r="AI49" s="4">
        <f>IF(AND(I49="STANDARD",Q49="YES",H49&gt;'azure-standard-disk-prices'!B5,H49&lt;'azure-standard-disk-prices'!B6),1+IF(M49="YES",1),"")</f>
        <v>0</v>
      </c>
      <c r="AJ49" s="4">
        <f>IF(AND(I49="STANDARD",Q49="YES",H49&gt;'azure-standard-disk-prices'!B6,H49&lt;'azure-standard-disk-prices'!B7),1+IF(M49="YES",1),"")</f>
        <v>0</v>
      </c>
      <c r="AK49" s="4">
        <f>IF(AND(I49="STANDARD",Q49="YES",H49&gt;'azure-standard-disk-prices'!B7,H49&lt;'azure-standard-disk-prices'!B8),1+IF(M49="YES",1),"")</f>
        <v>0</v>
      </c>
      <c r="AL49" s="4">
        <f>IF(AND(I49="STANDARD",Q49="YES",H49&gt;'azure-standard-disk-prices'!B8,H49&lt;'azure-standard-disk-prices'!B9),1+IF(M49="YES",1),"")</f>
        <v>0</v>
      </c>
      <c r="AM49" s="4">
        <f>IF(AND(I48="PREMIUM",Q48="YES",H48&lt;'azure-premium-disk-prices'!B2,H48&gt;0),1+IF(M48="YES",1),"")</f>
        <v>0</v>
      </c>
      <c r="AN49" s="4">
        <f>IF(AND(I48="PREMIUM",Q48="YES",H48&gt;'azure-premium-disk-prices'!B2,H48&lt;'azure-premium-disk-prices'!B3),1+IF(M48="YES",1),"")</f>
        <v>0</v>
      </c>
      <c r="AO49" s="4">
        <f>IF(AND(I48="PREMIUM",Q48="YES",H48&gt;'azure-premium-disk-prices'!B3,H48&lt;'azure-premium-disk-prices'!B4),1+IF(M48="YES",1),"")</f>
        <v>0</v>
      </c>
      <c r="AP49" s="4">
        <f>IF(AND(I48="PREMIUM",Q48="YES",H48&gt;'azure-premium-disk-prices'!B4,H48&lt;'azure-premium-disk-prices'!B5),1+IF(M48="YES",1),"")</f>
        <v>0</v>
      </c>
      <c r="AQ49" s="4">
        <f>IF(AND(I48="PREMIUM",Q48="YES",H48&gt;'azure-premium-disk-prices'!B5,H48&lt;'azure-premium-disk-prices'!B6),1+IF(M48="YES",1),"")</f>
        <v>0</v>
      </c>
      <c r="AR49" s="4">
        <f>IF(AND(I48="PREMIUM",Q48="YES",H48&gt;'azure-premium-disk-prices'!B6,H48&lt;'azure-premium-disk-prices'!B7),1+IF(M48="YES",1),"")</f>
        <v>0</v>
      </c>
      <c r="AS49" s="4">
        <f>IF(AND(I48="PREMIUM",Q48="YES",H48&gt;'azure-premium-disk-prices'!B7,H48&lt;'azure-premium-disk-prices'!B8),1+IF(M48="YES",1),"")</f>
        <v>0</v>
      </c>
      <c r="AT49" s="4">
        <f>IF(AND(I48="PREMIUM",Q48="YES",H48&gt;'azure-premium-disk-prices'!B8,H48&lt;'azure-premium-disk-prices'!B9),1+IF(M48="YES",1),"")</f>
        <v>0</v>
      </c>
      <c r="AU49" s="4">
        <f>IF(AND(M49="YES", Q49="YES"),1,"")</f>
        <v>0</v>
      </c>
      <c r="AV49" s="4">
        <f>IF(AND(J49="STANDARD", Q49="YES"), IF(M49="YES",2,1) ,"")</f>
        <v>0</v>
      </c>
      <c r="AW49" s="4">
        <f>IF( AND(J49="PREMIUM",  Q49="YES"), IF(M49="YES",2,1) ,"")</f>
        <v>0</v>
      </c>
    </row>
    <row r="50" spans="5:49">
      <c r="E50" s="3"/>
      <c r="F50" s="3"/>
      <c r="G50" s="3"/>
      <c r="H50" s="3"/>
      <c r="I50" s="3" t="s">
        <v>9</v>
      </c>
      <c r="J50" s="3" t="s">
        <v>9</v>
      </c>
      <c r="K50" s="3" t="s">
        <v>5</v>
      </c>
      <c r="L50" s="3" t="s">
        <v>5</v>
      </c>
      <c r="M50" s="3" t="s">
        <v>5</v>
      </c>
      <c r="N50" s="3">
        <v>730</v>
      </c>
      <c r="O50" s="3" t="s">
        <v>5</v>
      </c>
      <c r="P50" s="3" t="s">
        <v>14</v>
      </c>
      <c r="Q50" s="4">
        <f>IF(AND(E50&lt;&gt;"", F50&lt;&gt;"", G50&lt;&gt;"", H50&lt;&gt;"", I50&lt;&gt;"", J50&lt;&gt;"", K50&lt;&gt;"", L50&lt;&gt;"", M50&lt;&gt;"", N50&lt;&gt;"", O50&lt;&gt;""),"YES","NO")</f>
        <v>0</v>
      </c>
      <c r="R50" s="4">
        <f>IF(AD50=AA50, U50, IF(AD50=AB50,W50,Y50))</f>
        <v>0</v>
      </c>
      <c r="S50" s="4">
        <f>AD50</f>
        <v>0</v>
      </c>
      <c r="T50" s="4">
        <f> IF(AA50="" ,"",IF(AD50=AA50, "PAYG", IF(AD50=AB50,"1Y RI","3Y RI")))</f>
        <v>0</v>
      </c>
      <c r="U50" s="4">
        <f>IF(Q50="YES", IF(K50="YES", VLOOKUP(V50 &amp; L50 &amp; K50,'azure-vm-prices-base'!G$2:H$124, 2, 0), VLOOKUP(V50 &amp; L50 &amp; "*",'azure-vm-prices-base'!G$2:H$124, 2, 0)), "")</f>
        <v>0</v>
      </c>
      <c r="V50" s="4">
        <f>IF(Q50="YES", IF(O50="NO" , IF(K50="YES", _xlfn.MINIFS('azure-vm-prices-base'!I$2:I$123, 'azure-vm-prices-base'!A$2:A$123,"&gt;="&amp;F50*(100-$B$2)/100, 'azure-vm-prices-base'!B$2:B$123,"&gt;="&amp;G50*(100-$B$2)/100, 'azure-vm-prices-base'!D$2:D$123,K50, 'azure-vm-prices-base'!E$2:E$123,L50), _xlfn.MINIFS('azure-vm-prices-base'!I$2:I$123, 'azure-vm-prices-base'!A$2:A$123,"&gt;="&amp;F50*(100-$B$2)/100, 'azure-vm-prices-base'!B$2:B$123,"&gt;="&amp;G50*(100-$B$2)/100, 'azure-vm-prices-base'!E$2:E$123,L50)), IF(K50="YES", _xlfn.MINIFS('azure-vm-prices-base'!C$2:C$123, 'azure-vm-prices-base'!A$2:A$123,"&gt;="&amp;F50*(100-$B$2)/100, 'azure-vm-prices-base'!B$2:B$123,"&gt;="&amp;G50*(100-$B$2)/100, 'azure-vm-prices-base'!D$2:D$123,K50, 'azure-vm-prices-base'!E$2:E$123,L50), _xlfn.MINIFS('azure-vm-prices-base'!C$2:C$123, 'azure-vm-prices-base'!A$2:A$123,"&gt;="&amp;F50*(100-$B$2)/100, 'azure-vm-prices-base'!B$2:B$123,"&gt;="&amp;G50*(100-$B$2)/100, 'azure-vm-prices-base'!E$2:E$123,L50))), "")</f>
        <v>0</v>
      </c>
      <c r="W50" s="4">
        <f>IF(Q50="YES", IF(K50="YES", VLOOKUP(X50 &amp; L50 &amp; K50,'azure-vm-prices-1Y'!G$2:H$124  , 2, 0), VLOOKUP(X50 &amp; L50 &amp; "*",'azure-vm-prices-1Y'!G$2:H$124, 2, 0)),   "")</f>
        <v>0</v>
      </c>
      <c r="X50" s="4">
        <f>IF(Q50="YES", IF(O50="NO" , IF(K50="YES", _xlfn.MINIFS('azure-vm-prices-1Y'!I$2:I$123,   'azure-vm-prices-1Y'!A$2:A$123,"&gt;="&amp;F50*(100-$B$2)/100,   'azure-vm-prices-1Y'!B$2:B$123,"&gt;="&amp;G50*(100-$B$2)/100,   'azure-vm-prices-1Y'!D$2:D$123,K50,   'azure-vm-prices-1Y'!E$2:E$123,L50),   _xlfn.MINIFS('azure-vm-prices-1Y'!I$2:I$123,   'azure-vm-prices-1Y'!A$2:A$123,"&gt;="&amp;F50*(100-$B$2)/100,   'azure-vm-prices-1Y'!B$2:B$123,"&gt;="&amp;G50*(100-$B$2)/100,   'azure-vm-prices-1Y'!E$2:E$123,L50)),   IF(K50="YES", _xlfn.MINIFS('azure-vm-prices-1Y'!C$2:C$123,   'azure-vm-prices-1Y'!A$2:A$123,"&gt;="&amp;F50*(100-$B$2)/100,   'azure-vm-prices-1Y'!B$2:B$123,"&gt;="&amp;G50*(100-$B$2)/100,   'azure-vm-prices-1Y'!D$2:D$123,K50,   'azure-vm-prices-1Y'!E$2:E$123,L50),   _xlfn.MINIFS('azure-vm-prices-1Y'!C$2:C$123,   'azure-vm-prices-1Y'!A$2:A$123,"&gt;="&amp;F50*(100-$B$2)/100,   'azure-vm-prices-1Y'!B$2:B$123,"&gt;="&amp;G50*(100-$B$2)/100,   'azure-vm-prices-1Y'!E$2:E$123,L50))),   "")</f>
        <v>0</v>
      </c>
      <c r="Y50" s="4">
        <f>IF(Q50="YES", IF(K50="YES", VLOOKUP(Z50 &amp; L50 &amp; K50,'azure-vm-prices-3Y'!G$2:H$124  , 2, 0), VLOOKUP(Z50 &amp; L50 &amp; "*",'azure-vm-prices-3Y'!G$2:H$124, 2, 0)),   "")</f>
        <v>0</v>
      </c>
      <c r="Z50" s="4">
        <f>IF(Q50="YES", IF(O50="NO" , IF(K50="YES", _xlfn.MINIFS('azure-vm-prices-3Y'!I$2:I$123,   'azure-vm-prices-3Y'!A$2:A$123,"&gt;="&amp;F50*(100-$B$2)/100,   'azure-vm-prices-3Y'!B$2:B$123,"&gt;="&amp;G50*(100-$B$2)/100,   'azure-vm-prices-3Y'!D$2:D$123,K50,   'azure-vm-prices-3Y'!E$2:E$123,L50),   _xlfn.MINIFS('azure-vm-prices-3Y'!I$2:I$123,   'azure-vm-prices-3Y'!A$2:A$123,"&gt;="&amp;F50*(100-$B$2)/100,   'azure-vm-prices-3Y'!B$2:B$123,"&gt;="&amp;G50*(100-$B$2)/100,   'azure-vm-prices-3Y'!E$2:E$123,L50)),   IF(K50="YES", _xlfn.MINIFS('azure-vm-prices-3Y'!C$2:C$123,   'azure-vm-prices-3Y'!A$2:A$123,"&gt;="&amp;F50*(100-$B$2)/100,   'azure-vm-prices-3Y'!B$2:B$123,"&gt;="&amp;G50*(100-$B$2)/100,   'azure-vm-prices-3Y'!D$2:D$123,K50,   'azure-vm-prices-3Y'!E$2:E$123,L50),   _xlfn.MINIFS('azure-vm-prices-3Y'!C$2:C$123,   'azure-vm-prices-3Y'!A$2:A$123,"&gt;="&amp;F50*(100-$B$2)/100,   'azure-vm-prices-3Y'!B$2:B$123,"&gt;="&amp;G50*(100-$B$2)/100,   'azure-vm-prices-3Y'!E$2:E$123,L50))),   "")</f>
        <v>0</v>
      </c>
      <c r="AA50" s="4">
        <f>IF(Q50="YES",N50*V50*12,"")</f>
        <v>0</v>
      </c>
      <c r="AB50" s="4">
        <f>IF(Q50="YES",X50*8760,"")</f>
        <v>0</v>
      </c>
      <c r="AC50" s="4">
        <f>IF(Q50="YES",Z50*8760,"")</f>
        <v>0</v>
      </c>
      <c r="AD50" s="4">
        <f>IF(Q50="YES",IF(P50="YES", MIN(AA50:AC50), AA50),"")</f>
        <v>0</v>
      </c>
      <c r="AE50" s="4">
        <f>IF(AND(I50="STANDARD",Q50="YES",H50&lt;'azure-standard-disk-prices'!B2, H50&gt;0),1+IF(M50="YES",1),"")</f>
        <v>0</v>
      </c>
      <c r="AF50" s="4">
        <f>IF(AND(I50="STANDARD",Q50="YES",H50&gt;'azure-standard-disk-prices'!B2,H50&lt;'azure-standard-disk-prices'!B3),1+IF(M50="YES",1),"")</f>
        <v>0</v>
      </c>
      <c r="AG50" s="4">
        <f>IF(AND(I50="STANDARD",Q50="YES",H50&gt;'azure-standard-disk-prices'!B3,H50&lt;'azure-standard-disk-prices'!B4),1+IF(M50="YES",1),"")</f>
        <v>0</v>
      </c>
      <c r="AH50" s="4">
        <f>IF(AND(I50="STANDARD",Q50="YES",H50&gt;'azure-standard-disk-prices'!B4,H50&lt;'azure-standard-disk-prices'!B5),1+IF(M50="YES",1),"")</f>
        <v>0</v>
      </c>
      <c r="AI50" s="4">
        <f>IF(AND(I50="STANDARD",Q50="YES",H50&gt;'azure-standard-disk-prices'!B5,H50&lt;'azure-standard-disk-prices'!B6),1+IF(M50="YES",1),"")</f>
        <v>0</v>
      </c>
      <c r="AJ50" s="4">
        <f>IF(AND(I50="STANDARD",Q50="YES",H50&gt;'azure-standard-disk-prices'!B6,H50&lt;'azure-standard-disk-prices'!B7),1+IF(M50="YES",1),"")</f>
        <v>0</v>
      </c>
      <c r="AK50" s="4">
        <f>IF(AND(I50="STANDARD",Q50="YES",H50&gt;'azure-standard-disk-prices'!B7,H50&lt;'azure-standard-disk-prices'!B8),1+IF(M50="YES",1),"")</f>
        <v>0</v>
      </c>
      <c r="AL50" s="4">
        <f>IF(AND(I50="STANDARD",Q50="YES",H50&gt;'azure-standard-disk-prices'!B8,H50&lt;'azure-standard-disk-prices'!B9),1+IF(M50="YES",1),"")</f>
        <v>0</v>
      </c>
      <c r="AM50" s="4">
        <f>IF(AND(I49="PREMIUM",Q49="YES",H49&lt;'azure-premium-disk-prices'!B2,H49&gt;0),1+IF(M49="YES",1),"")</f>
        <v>0</v>
      </c>
      <c r="AN50" s="4">
        <f>IF(AND(I49="PREMIUM",Q49="YES",H49&gt;'azure-premium-disk-prices'!B2,H49&lt;'azure-premium-disk-prices'!B3),1+IF(M49="YES",1),"")</f>
        <v>0</v>
      </c>
      <c r="AO50" s="4">
        <f>IF(AND(I49="PREMIUM",Q49="YES",H49&gt;'azure-premium-disk-prices'!B3,H49&lt;'azure-premium-disk-prices'!B4),1+IF(M49="YES",1),"")</f>
        <v>0</v>
      </c>
      <c r="AP50" s="4">
        <f>IF(AND(I49="PREMIUM",Q49="YES",H49&gt;'azure-premium-disk-prices'!B4,H49&lt;'azure-premium-disk-prices'!B5),1+IF(M49="YES",1),"")</f>
        <v>0</v>
      </c>
      <c r="AQ50" s="4">
        <f>IF(AND(I49="PREMIUM",Q49="YES",H49&gt;'azure-premium-disk-prices'!B5,H49&lt;'azure-premium-disk-prices'!B6),1+IF(M49="YES",1),"")</f>
        <v>0</v>
      </c>
      <c r="AR50" s="4">
        <f>IF(AND(I49="PREMIUM",Q49="YES",H49&gt;'azure-premium-disk-prices'!B6,H49&lt;'azure-premium-disk-prices'!B7),1+IF(M49="YES",1),"")</f>
        <v>0</v>
      </c>
      <c r="AS50" s="4">
        <f>IF(AND(I49="PREMIUM",Q49="YES",H49&gt;'azure-premium-disk-prices'!B7,H49&lt;'azure-premium-disk-prices'!B8),1+IF(M49="YES",1),"")</f>
        <v>0</v>
      </c>
      <c r="AT50" s="4">
        <f>IF(AND(I49="PREMIUM",Q49="YES",H49&gt;'azure-premium-disk-prices'!B8,H49&lt;'azure-premium-disk-prices'!B9),1+IF(M49="YES",1),"")</f>
        <v>0</v>
      </c>
      <c r="AU50" s="4">
        <f>IF(AND(M50="YES", Q50="YES"),1,"")</f>
        <v>0</v>
      </c>
      <c r="AV50" s="4">
        <f>IF(AND(J50="STANDARD", Q50="YES"), IF(M50="YES",2,1) ,"")</f>
        <v>0</v>
      </c>
      <c r="AW50" s="4">
        <f>IF( AND(J50="PREMIUM",  Q50="YES"), IF(M50="YES",2,1) ,"")</f>
        <v>0</v>
      </c>
    </row>
    <row r="51" spans="5:49">
      <c r="E51" s="3"/>
      <c r="F51" s="3"/>
      <c r="G51" s="3"/>
      <c r="H51" s="3"/>
      <c r="I51" s="3" t="s">
        <v>9</v>
      </c>
      <c r="J51" s="3" t="s">
        <v>9</v>
      </c>
      <c r="K51" s="3" t="s">
        <v>5</v>
      </c>
      <c r="L51" s="3" t="s">
        <v>5</v>
      </c>
      <c r="M51" s="3" t="s">
        <v>5</v>
      </c>
      <c r="N51" s="3">
        <v>730</v>
      </c>
      <c r="O51" s="3" t="s">
        <v>5</v>
      </c>
      <c r="P51" s="3" t="s">
        <v>14</v>
      </c>
      <c r="Q51" s="4">
        <f>IF(AND(E51&lt;&gt;"", F51&lt;&gt;"", G51&lt;&gt;"", H51&lt;&gt;"", I51&lt;&gt;"", J51&lt;&gt;"", K51&lt;&gt;"", L51&lt;&gt;"", M51&lt;&gt;"", N51&lt;&gt;"", O51&lt;&gt;""),"YES","NO")</f>
        <v>0</v>
      </c>
      <c r="R51" s="4">
        <f>IF(AD51=AA51, U51, IF(AD51=AB51,W51,Y51))</f>
        <v>0</v>
      </c>
      <c r="S51" s="4">
        <f>AD51</f>
        <v>0</v>
      </c>
      <c r="T51" s="4">
        <f> IF(AA51="" ,"",IF(AD51=AA51, "PAYG", IF(AD51=AB51,"1Y RI","3Y RI")))</f>
        <v>0</v>
      </c>
      <c r="U51" s="4">
        <f>IF(Q51="YES", IF(K51="YES", VLOOKUP(V51 &amp; L51 &amp; K51,'azure-vm-prices-base'!G$2:H$124, 2, 0), VLOOKUP(V51 &amp; L51 &amp; "*",'azure-vm-prices-base'!G$2:H$124, 2, 0)), "")</f>
        <v>0</v>
      </c>
      <c r="V51" s="4">
        <f>IF(Q51="YES", IF(O51="NO" , IF(K51="YES", _xlfn.MINIFS('azure-vm-prices-base'!I$2:I$123, 'azure-vm-prices-base'!A$2:A$123,"&gt;="&amp;F51*(100-$B$2)/100, 'azure-vm-prices-base'!B$2:B$123,"&gt;="&amp;G51*(100-$B$2)/100, 'azure-vm-prices-base'!D$2:D$123,K51, 'azure-vm-prices-base'!E$2:E$123,L51), _xlfn.MINIFS('azure-vm-prices-base'!I$2:I$123, 'azure-vm-prices-base'!A$2:A$123,"&gt;="&amp;F51*(100-$B$2)/100, 'azure-vm-prices-base'!B$2:B$123,"&gt;="&amp;G51*(100-$B$2)/100, 'azure-vm-prices-base'!E$2:E$123,L51)), IF(K51="YES", _xlfn.MINIFS('azure-vm-prices-base'!C$2:C$123, 'azure-vm-prices-base'!A$2:A$123,"&gt;="&amp;F51*(100-$B$2)/100, 'azure-vm-prices-base'!B$2:B$123,"&gt;="&amp;G51*(100-$B$2)/100, 'azure-vm-prices-base'!D$2:D$123,K51, 'azure-vm-prices-base'!E$2:E$123,L51), _xlfn.MINIFS('azure-vm-prices-base'!C$2:C$123, 'azure-vm-prices-base'!A$2:A$123,"&gt;="&amp;F51*(100-$B$2)/100, 'azure-vm-prices-base'!B$2:B$123,"&gt;="&amp;G51*(100-$B$2)/100, 'azure-vm-prices-base'!E$2:E$123,L51))), "")</f>
        <v>0</v>
      </c>
      <c r="W51" s="4">
        <f>IF(Q51="YES", IF(K51="YES", VLOOKUP(X51 &amp; L51 &amp; K51,'azure-vm-prices-1Y'!G$2:H$124  , 2, 0), VLOOKUP(X51 &amp; L51 &amp; "*",'azure-vm-prices-1Y'!G$2:H$124, 2, 0)),   "")</f>
        <v>0</v>
      </c>
      <c r="X51" s="4">
        <f>IF(Q51="YES", IF(O51="NO" , IF(K51="YES", _xlfn.MINIFS('azure-vm-prices-1Y'!I$2:I$123,   'azure-vm-prices-1Y'!A$2:A$123,"&gt;="&amp;F51*(100-$B$2)/100,   'azure-vm-prices-1Y'!B$2:B$123,"&gt;="&amp;G51*(100-$B$2)/100,   'azure-vm-prices-1Y'!D$2:D$123,K51,   'azure-vm-prices-1Y'!E$2:E$123,L51),   _xlfn.MINIFS('azure-vm-prices-1Y'!I$2:I$123,   'azure-vm-prices-1Y'!A$2:A$123,"&gt;="&amp;F51*(100-$B$2)/100,   'azure-vm-prices-1Y'!B$2:B$123,"&gt;="&amp;G51*(100-$B$2)/100,   'azure-vm-prices-1Y'!E$2:E$123,L51)),   IF(K51="YES", _xlfn.MINIFS('azure-vm-prices-1Y'!C$2:C$123,   'azure-vm-prices-1Y'!A$2:A$123,"&gt;="&amp;F51*(100-$B$2)/100,   'azure-vm-prices-1Y'!B$2:B$123,"&gt;="&amp;G51*(100-$B$2)/100,   'azure-vm-prices-1Y'!D$2:D$123,K51,   'azure-vm-prices-1Y'!E$2:E$123,L51),   _xlfn.MINIFS('azure-vm-prices-1Y'!C$2:C$123,   'azure-vm-prices-1Y'!A$2:A$123,"&gt;="&amp;F51*(100-$B$2)/100,   'azure-vm-prices-1Y'!B$2:B$123,"&gt;="&amp;G51*(100-$B$2)/100,   'azure-vm-prices-1Y'!E$2:E$123,L51))),   "")</f>
        <v>0</v>
      </c>
      <c r="Y51" s="4">
        <f>IF(Q51="YES", IF(K51="YES", VLOOKUP(Z51 &amp; L51 &amp; K51,'azure-vm-prices-3Y'!G$2:H$124  , 2, 0), VLOOKUP(Z51 &amp; L51 &amp; "*",'azure-vm-prices-3Y'!G$2:H$124, 2, 0)),   "")</f>
        <v>0</v>
      </c>
      <c r="Z51" s="4">
        <f>IF(Q51="YES", IF(O51="NO" , IF(K51="YES", _xlfn.MINIFS('azure-vm-prices-3Y'!I$2:I$123,   'azure-vm-prices-3Y'!A$2:A$123,"&gt;="&amp;F51*(100-$B$2)/100,   'azure-vm-prices-3Y'!B$2:B$123,"&gt;="&amp;G51*(100-$B$2)/100,   'azure-vm-prices-3Y'!D$2:D$123,K51,   'azure-vm-prices-3Y'!E$2:E$123,L51),   _xlfn.MINIFS('azure-vm-prices-3Y'!I$2:I$123,   'azure-vm-prices-3Y'!A$2:A$123,"&gt;="&amp;F51*(100-$B$2)/100,   'azure-vm-prices-3Y'!B$2:B$123,"&gt;="&amp;G51*(100-$B$2)/100,   'azure-vm-prices-3Y'!E$2:E$123,L51)),   IF(K51="YES", _xlfn.MINIFS('azure-vm-prices-3Y'!C$2:C$123,   'azure-vm-prices-3Y'!A$2:A$123,"&gt;="&amp;F51*(100-$B$2)/100,   'azure-vm-prices-3Y'!B$2:B$123,"&gt;="&amp;G51*(100-$B$2)/100,   'azure-vm-prices-3Y'!D$2:D$123,K51,   'azure-vm-prices-3Y'!E$2:E$123,L51),   _xlfn.MINIFS('azure-vm-prices-3Y'!C$2:C$123,   'azure-vm-prices-3Y'!A$2:A$123,"&gt;="&amp;F51*(100-$B$2)/100,   'azure-vm-prices-3Y'!B$2:B$123,"&gt;="&amp;G51*(100-$B$2)/100,   'azure-vm-prices-3Y'!E$2:E$123,L51))),   "")</f>
        <v>0</v>
      </c>
      <c r="AA51" s="4">
        <f>IF(Q51="YES",N51*V51*12,"")</f>
        <v>0</v>
      </c>
      <c r="AB51" s="4">
        <f>IF(Q51="YES",X51*8760,"")</f>
        <v>0</v>
      </c>
      <c r="AC51" s="4">
        <f>IF(Q51="YES",Z51*8760,"")</f>
        <v>0</v>
      </c>
      <c r="AD51" s="4">
        <f>IF(Q51="YES",IF(P51="YES", MIN(AA51:AC51), AA51),"")</f>
        <v>0</v>
      </c>
      <c r="AE51" s="4">
        <f>IF(AND(I51="STANDARD",Q51="YES",H51&lt;'azure-standard-disk-prices'!B2, H51&gt;0),1+IF(M51="YES",1),"")</f>
        <v>0</v>
      </c>
      <c r="AF51" s="4">
        <f>IF(AND(I51="STANDARD",Q51="YES",H51&gt;'azure-standard-disk-prices'!B2,H51&lt;'azure-standard-disk-prices'!B3),1+IF(M51="YES",1),"")</f>
        <v>0</v>
      </c>
      <c r="AG51" s="4">
        <f>IF(AND(I51="STANDARD",Q51="YES",H51&gt;'azure-standard-disk-prices'!B3,H51&lt;'azure-standard-disk-prices'!B4),1+IF(M51="YES",1),"")</f>
        <v>0</v>
      </c>
      <c r="AH51" s="4">
        <f>IF(AND(I51="STANDARD",Q51="YES",H51&gt;'azure-standard-disk-prices'!B4,H51&lt;'azure-standard-disk-prices'!B5),1+IF(M51="YES",1),"")</f>
        <v>0</v>
      </c>
      <c r="AI51" s="4">
        <f>IF(AND(I51="STANDARD",Q51="YES",H51&gt;'azure-standard-disk-prices'!B5,H51&lt;'azure-standard-disk-prices'!B6),1+IF(M51="YES",1),"")</f>
        <v>0</v>
      </c>
      <c r="AJ51" s="4">
        <f>IF(AND(I51="STANDARD",Q51="YES",H51&gt;'azure-standard-disk-prices'!B6,H51&lt;'azure-standard-disk-prices'!B7),1+IF(M51="YES",1),"")</f>
        <v>0</v>
      </c>
      <c r="AK51" s="4">
        <f>IF(AND(I51="STANDARD",Q51="YES",H51&gt;'azure-standard-disk-prices'!B7,H51&lt;'azure-standard-disk-prices'!B8),1+IF(M51="YES",1),"")</f>
        <v>0</v>
      </c>
      <c r="AL51" s="4">
        <f>IF(AND(I51="STANDARD",Q51="YES",H51&gt;'azure-standard-disk-prices'!B8,H51&lt;'azure-standard-disk-prices'!B9),1+IF(M51="YES",1),"")</f>
        <v>0</v>
      </c>
      <c r="AM51" s="4">
        <f>IF(AND(I50="PREMIUM",Q50="YES",H50&lt;'azure-premium-disk-prices'!B2,H50&gt;0),1+IF(M50="YES",1),"")</f>
        <v>0</v>
      </c>
      <c r="AN51" s="4">
        <f>IF(AND(I50="PREMIUM",Q50="YES",H50&gt;'azure-premium-disk-prices'!B2,H50&lt;'azure-premium-disk-prices'!B3),1+IF(M50="YES",1),"")</f>
        <v>0</v>
      </c>
      <c r="AO51" s="4">
        <f>IF(AND(I50="PREMIUM",Q50="YES",H50&gt;'azure-premium-disk-prices'!B3,H50&lt;'azure-premium-disk-prices'!B4),1+IF(M50="YES",1),"")</f>
        <v>0</v>
      </c>
      <c r="AP51" s="4">
        <f>IF(AND(I50="PREMIUM",Q50="YES",H50&gt;'azure-premium-disk-prices'!B4,H50&lt;'azure-premium-disk-prices'!B5),1+IF(M50="YES",1),"")</f>
        <v>0</v>
      </c>
      <c r="AQ51" s="4">
        <f>IF(AND(I50="PREMIUM",Q50="YES",H50&gt;'azure-premium-disk-prices'!B5,H50&lt;'azure-premium-disk-prices'!B6),1+IF(M50="YES",1),"")</f>
        <v>0</v>
      </c>
      <c r="AR51" s="4">
        <f>IF(AND(I50="PREMIUM",Q50="YES",H50&gt;'azure-premium-disk-prices'!B6,H50&lt;'azure-premium-disk-prices'!B7),1+IF(M50="YES",1),"")</f>
        <v>0</v>
      </c>
      <c r="AS51" s="4">
        <f>IF(AND(I50="PREMIUM",Q50="YES",H50&gt;'azure-premium-disk-prices'!B7,H50&lt;'azure-premium-disk-prices'!B8),1+IF(M50="YES",1),"")</f>
        <v>0</v>
      </c>
      <c r="AT51" s="4">
        <f>IF(AND(I50="PREMIUM",Q50="YES",H50&gt;'azure-premium-disk-prices'!B8,H50&lt;'azure-premium-disk-prices'!B9),1+IF(M50="YES",1),"")</f>
        <v>0</v>
      </c>
      <c r="AU51" s="4">
        <f>IF(AND(M51="YES", Q51="YES"),1,"")</f>
        <v>0</v>
      </c>
      <c r="AV51" s="4">
        <f>IF(AND(J51="STANDARD", Q51="YES"), IF(M51="YES",2,1) ,"")</f>
        <v>0</v>
      </c>
      <c r="AW51" s="4">
        <f>IF( AND(J51="PREMIUM",  Q51="YES"), IF(M51="YES",2,1) ,"")</f>
        <v>0</v>
      </c>
    </row>
    <row r="52" spans="5:49">
      <c r="E52" s="3"/>
      <c r="F52" s="3"/>
      <c r="G52" s="3"/>
      <c r="H52" s="3"/>
      <c r="I52" s="3" t="s">
        <v>9</v>
      </c>
      <c r="J52" s="3" t="s">
        <v>9</v>
      </c>
      <c r="K52" s="3" t="s">
        <v>5</v>
      </c>
      <c r="L52" s="3" t="s">
        <v>5</v>
      </c>
      <c r="M52" s="3" t="s">
        <v>5</v>
      </c>
      <c r="N52" s="3">
        <v>730</v>
      </c>
      <c r="O52" s="3" t="s">
        <v>5</v>
      </c>
      <c r="P52" s="3" t="s">
        <v>14</v>
      </c>
      <c r="Q52" s="4">
        <f>IF(AND(E52&lt;&gt;"", F52&lt;&gt;"", G52&lt;&gt;"", H52&lt;&gt;"", I52&lt;&gt;"", J52&lt;&gt;"", K52&lt;&gt;"", L52&lt;&gt;"", M52&lt;&gt;"", N52&lt;&gt;"", O52&lt;&gt;""),"YES","NO")</f>
        <v>0</v>
      </c>
      <c r="R52" s="4">
        <f>IF(AD52=AA52, U52, IF(AD52=AB52,W52,Y52))</f>
        <v>0</v>
      </c>
      <c r="S52" s="4">
        <f>AD52</f>
        <v>0</v>
      </c>
      <c r="T52" s="4">
        <f> IF(AA52="" ,"",IF(AD52=AA52, "PAYG", IF(AD52=AB52,"1Y RI","3Y RI")))</f>
        <v>0</v>
      </c>
      <c r="U52" s="4">
        <f>IF(Q52="YES", IF(K52="YES", VLOOKUP(V52 &amp; L52 &amp; K52,'azure-vm-prices-base'!G$2:H$124, 2, 0), VLOOKUP(V52 &amp; L52 &amp; "*",'azure-vm-prices-base'!G$2:H$124, 2, 0)), "")</f>
        <v>0</v>
      </c>
      <c r="V52" s="4">
        <f>IF(Q52="YES", IF(O52="NO" , IF(K52="YES", _xlfn.MINIFS('azure-vm-prices-base'!I$2:I$123, 'azure-vm-prices-base'!A$2:A$123,"&gt;="&amp;F52*(100-$B$2)/100, 'azure-vm-prices-base'!B$2:B$123,"&gt;="&amp;G52*(100-$B$2)/100, 'azure-vm-prices-base'!D$2:D$123,K52, 'azure-vm-prices-base'!E$2:E$123,L52), _xlfn.MINIFS('azure-vm-prices-base'!I$2:I$123, 'azure-vm-prices-base'!A$2:A$123,"&gt;="&amp;F52*(100-$B$2)/100, 'azure-vm-prices-base'!B$2:B$123,"&gt;="&amp;G52*(100-$B$2)/100, 'azure-vm-prices-base'!E$2:E$123,L52)), IF(K52="YES", _xlfn.MINIFS('azure-vm-prices-base'!C$2:C$123, 'azure-vm-prices-base'!A$2:A$123,"&gt;="&amp;F52*(100-$B$2)/100, 'azure-vm-prices-base'!B$2:B$123,"&gt;="&amp;G52*(100-$B$2)/100, 'azure-vm-prices-base'!D$2:D$123,K52, 'azure-vm-prices-base'!E$2:E$123,L52), _xlfn.MINIFS('azure-vm-prices-base'!C$2:C$123, 'azure-vm-prices-base'!A$2:A$123,"&gt;="&amp;F52*(100-$B$2)/100, 'azure-vm-prices-base'!B$2:B$123,"&gt;="&amp;G52*(100-$B$2)/100, 'azure-vm-prices-base'!E$2:E$123,L52))), "")</f>
        <v>0</v>
      </c>
      <c r="W52" s="4">
        <f>IF(Q52="YES", IF(K52="YES", VLOOKUP(X52 &amp; L52 &amp; K52,'azure-vm-prices-1Y'!G$2:H$124  , 2, 0), VLOOKUP(X52 &amp; L52 &amp; "*",'azure-vm-prices-1Y'!G$2:H$124, 2, 0)),   "")</f>
        <v>0</v>
      </c>
      <c r="X52" s="4">
        <f>IF(Q52="YES", IF(O52="NO" , IF(K52="YES", _xlfn.MINIFS('azure-vm-prices-1Y'!I$2:I$123,   'azure-vm-prices-1Y'!A$2:A$123,"&gt;="&amp;F52*(100-$B$2)/100,   'azure-vm-prices-1Y'!B$2:B$123,"&gt;="&amp;G52*(100-$B$2)/100,   'azure-vm-prices-1Y'!D$2:D$123,K52,   'azure-vm-prices-1Y'!E$2:E$123,L52),   _xlfn.MINIFS('azure-vm-prices-1Y'!I$2:I$123,   'azure-vm-prices-1Y'!A$2:A$123,"&gt;="&amp;F52*(100-$B$2)/100,   'azure-vm-prices-1Y'!B$2:B$123,"&gt;="&amp;G52*(100-$B$2)/100,   'azure-vm-prices-1Y'!E$2:E$123,L52)),   IF(K52="YES", _xlfn.MINIFS('azure-vm-prices-1Y'!C$2:C$123,   'azure-vm-prices-1Y'!A$2:A$123,"&gt;="&amp;F52*(100-$B$2)/100,   'azure-vm-prices-1Y'!B$2:B$123,"&gt;="&amp;G52*(100-$B$2)/100,   'azure-vm-prices-1Y'!D$2:D$123,K52,   'azure-vm-prices-1Y'!E$2:E$123,L52),   _xlfn.MINIFS('azure-vm-prices-1Y'!C$2:C$123,   'azure-vm-prices-1Y'!A$2:A$123,"&gt;="&amp;F52*(100-$B$2)/100,   'azure-vm-prices-1Y'!B$2:B$123,"&gt;="&amp;G52*(100-$B$2)/100,   'azure-vm-prices-1Y'!E$2:E$123,L52))),   "")</f>
        <v>0</v>
      </c>
      <c r="Y52" s="4">
        <f>IF(Q52="YES", IF(K52="YES", VLOOKUP(Z52 &amp; L52 &amp; K52,'azure-vm-prices-3Y'!G$2:H$124  , 2, 0), VLOOKUP(Z52 &amp; L52 &amp; "*",'azure-vm-prices-3Y'!G$2:H$124, 2, 0)),   "")</f>
        <v>0</v>
      </c>
      <c r="Z52" s="4">
        <f>IF(Q52="YES", IF(O52="NO" , IF(K52="YES", _xlfn.MINIFS('azure-vm-prices-3Y'!I$2:I$123,   'azure-vm-prices-3Y'!A$2:A$123,"&gt;="&amp;F52*(100-$B$2)/100,   'azure-vm-prices-3Y'!B$2:B$123,"&gt;="&amp;G52*(100-$B$2)/100,   'azure-vm-prices-3Y'!D$2:D$123,K52,   'azure-vm-prices-3Y'!E$2:E$123,L52),   _xlfn.MINIFS('azure-vm-prices-3Y'!I$2:I$123,   'azure-vm-prices-3Y'!A$2:A$123,"&gt;="&amp;F52*(100-$B$2)/100,   'azure-vm-prices-3Y'!B$2:B$123,"&gt;="&amp;G52*(100-$B$2)/100,   'azure-vm-prices-3Y'!E$2:E$123,L52)),   IF(K52="YES", _xlfn.MINIFS('azure-vm-prices-3Y'!C$2:C$123,   'azure-vm-prices-3Y'!A$2:A$123,"&gt;="&amp;F52*(100-$B$2)/100,   'azure-vm-prices-3Y'!B$2:B$123,"&gt;="&amp;G52*(100-$B$2)/100,   'azure-vm-prices-3Y'!D$2:D$123,K52,   'azure-vm-prices-3Y'!E$2:E$123,L52),   _xlfn.MINIFS('azure-vm-prices-3Y'!C$2:C$123,   'azure-vm-prices-3Y'!A$2:A$123,"&gt;="&amp;F52*(100-$B$2)/100,   'azure-vm-prices-3Y'!B$2:B$123,"&gt;="&amp;G52*(100-$B$2)/100,   'azure-vm-prices-3Y'!E$2:E$123,L52))),   "")</f>
        <v>0</v>
      </c>
      <c r="AA52" s="4">
        <f>IF(Q52="YES",N52*V52*12,"")</f>
        <v>0</v>
      </c>
      <c r="AB52" s="4">
        <f>IF(Q52="YES",X52*8760,"")</f>
        <v>0</v>
      </c>
      <c r="AC52" s="4">
        <f>IF(Q52="YES",Z52*8760,"")</f>
        <v>0</v>
      </c>
      <c r="AD52" s="4">
        <f>IF(Q52="YES",IF(P52="YES", MIN(AA52:AC52), AA52),"")</f>
        <v>0</v>
      </c>
      <c r="AE52" s="4">
        <f>IF(AND(I52="STANDARD",Q52="YES",H52&lt;'azure-standard-disk-prices'!B2, H52&gt;0),1+IF(M52="YES",1),"")</f>
        <v>0</v>
      </c>
      <c r="AF52" s="4">
        <f>IF(AND(I52="STANDARD",Q52="YES",H52&gt;'azure-standard-disk-prices'!B2,H52&lt;'azure-standard-disk-prices'!B3),1+IF(M52="YES",1),"")</f>
        <v>0</v>
      </c>
      <c r="AG52" s="4">
        <f>IF(AND(I52="STANDARD",Q52="YES",H52&gt;'azure-standard-disk-prices'!B3,H52&lt;'azure-standard-disk-prices'!B4),1+IF(M52="YES",1),"")</f>
        <v>0</v>
      </c>
      <c r="AH52" s="4">
        <f>IF(AND(I52="STANDARD",Q52="YES",H52&gt;'azure-standard-disk-prices'!B4,H52&lt;'azure-standard-disk-prices'!B5),1+IF(M52="YES",1),"")</f>
        <v>0</v>
      </c>
      <c r="AI52" s="4">
        <f>IF(AND(I52="STANDARD",Q52="YES",H52&gt;'azure-standard-disk-prices'!B5,H52&lt;'azure-standard-disk-prices'!B6),1+IF(M52="YES",1),"")</f>
        <v>0</v>
      </c>
      <c r="AJ52" s="4">
        <f>IF(AND(I52="STANDARD",Q52="YES",H52&gt;'azure-standard-disk-prices'!B6,H52&lt;'azure-standard-disk-prices'!B7),1+IF(M52="YES",1),"")</f>
        <v>0</v>
      </c>
      <c r="AK52" s="4">
        <f>IF(AND(I52="STANDARD",Q52="YES",H52&gt;'azure-standard-disk-prices'!B7,H52&lt;'azure-standard-disk-prices'!B8),1+IF(M52="YES",1),"")</f>
        <v>0</v>
      </c>
      <c r="AL52" s="4">
        <f>IF(AND(I52="STANDARD",Q52="YES",H52&gt;'azure-standard-disk-prices'!B8,H52&lt;'azure-standard-disk-prices'!B9),1+IF(M52="YES",1),"")</f>
        <v>0</v>
      </c>
      <c r="AM52" s="4">
        <f>IF(AND(I51="PREMIUM",Q51="YES",H51&lt;'azure-premium-disk-prices'!B2,H51&gt;0),1+IF(M51="YES",1),"")</f>
        <v>0</v>
      </c>
      <c r="AN52" s="4">
        <f>IF(AND(I51="PREMIUM",Q51="YES",H51&gt;'azure-premium-disk-prices'!B2,H51&lt;'azure-premium-disk-prices'!B3),1+IF(M51="YES",1),"")</f>
        <v>0</v>
      </c>
      <c r="AO52" s="4">
        <f>IF(AND(I51="PREMIUM",Q51="YES",H51&gt;'azure-premium-disk-prices'!B3,H51&lt;'azure-premium-disk-prices'!B4),1+IF(M51="YES",1),"")</f>
        <v>0</v>
      </c>
      <c r="AP52" s="4">
        <f>IF(AND(I51="PREMIUM",Q51="YES",H51&gt;'azure-premium-disk-prices'!B4,H51&lt;'azure-premium-disk-prices'!B5),1+IF(M51="YES",1),"")</f>
        <v>0</v>
      </c>
      <c r="AQ52" s="4">
        <f>IF(AND(I51="PREMIUM",Q51="YES",H51&gt;'azure-premium-disk-prices'!B5,H51&lt;'azure-premium-disk-prices'!B6),1+IF(M51="YES",1),"")</f>
        <v>0</v>
      </c>
      <c r="AR52" s="4">
        <f>IF(AND(I51="PREMIUM",Q51="YES",H51&gt;'azure-premium-disk-prices'!B6,H51&lt;'azure-premium-disk-prices'!B7),1+IF(M51="YES",1),"")</f>
        <v>0</v>
      </c>
      <c r="AS52" s="4">
        <f>IF(AND(I51="PREMIUM",Q51="YES",H51&gt;'azure-premium-disk-prices'!B7,H51&lt;'azure-premium-disk-prices'!B8),1+IF(M51="YES",1),"")</f>
        <v>0</v>
      </c>
      <c r="AT52" s="4">
        <f>IF(AND(I51="PREMIUM",Q51="YES",H51&gt;'azure-premium-disk-prices'!B8,H51&lt;'azure-premium-disk-prices'!B9),1+IF(M51="YES",1),"")</f>
        <v>0</v>
      </c>
      <c r="AU52" s="4">
        <f>IF(AND(M52="YES", Q52="YES"),1,"")</f>
        <v>0</v>
      </c>
      <c r="AV52" s="4">
        <f>IF(AND(J52="STANDARD", Q52="YES"), IF(M52="YES",2,1) ,"")</f>
        <v>0</v>
      </c>
      <c r="AW52" s="4">
        <f>IF( AND(J52="PREMIUM",  Q52="YES"), IF(M52="YES",2,1) ,"")</f>
        <v>0</v>
      </c>
    </row>
    <row r="53" spans="5:49">
      <c r="E53" s="3"/>
      <c r="F53" s="3"/>
      <c r="G53" s="3"/>
      <c r="H53" s="3"/>
      <c r="I53" s="3" t="s">
        <v>9</v>
      </c>
      <c r="J53" s="3" t="s">
        <v>9</v>
      </c>
      <c r="K53" s="3" t="s">
        <v>5</v>
      </c>
      <c r="L53" s="3" t="s">
        <v>5</v>
      </c>
      <c r="M53" s="3" t="s">
        <v>5</v>
      </c>
      <c r="N53" s="3">
        <v>730</v>
      </c>
      <c r="O53" s="3" t="s">
        <v>5</v>
      </c>
      <c r="P53" s="3" t="s">
        <v>14</v>
      </c>
      <c r="Q53" s="4">
        <f>IF(AND(E53&lt;&gt;"", F53&lt;&gt;"", G53&lt;&gt;"", H53&lt;&gt;"", I53&lt;&gt;"", J53&lt;&gt;"", K53&lt;&gt;"", L53&lt;&gt;"", M53&lt;&gt;"", N53&lt;&gt;"", O53&lt;&gt;""),"YES","NO")</f>
        <v>0</v>
      </c>
      <c r="R53" s="4">
        <f>IF(AD53=AA53, U53, IF(AD53=AB53,W53,Y53))</f>
        <v>0</v>
      </c>
      <c r="S53" s="4">
        <f>AD53</f>
        <v>0</v>
      </c>
      <c r="T53" s="4">
        <f> IF(AA53="" ,"",IF(AD53=AA53, "PAYG", IF(AD53=AB53,"1Y RI","3Y RI")))</f>
        <v>0</v>
      </c>
      <c r="U53" s="4">
        <f>IF(Q53="YES", IF(K53="YES", VLOOKUP(V53 &amp; L53 &amp; K53,'azure-vm-prices-base'!G$2:H$124, 2, 0), VLOOKUP(V53 &amp; L53 &amp; "*",'azure-vm-prices-base'!G$2:H$124, 2, 0)), "")</f>
        <v>0</v>
      </c>
      <c r="V53" s="4">
        <f>IF(Q53="YES", IF(O53="NO" , IF(K53="YES", _xlfn.MINIFS('azure-vm-prices-base'!I$2:I$123, 'azure-vm-prices-base'!A$2:A$123,"&gt;="&amp;F53*(100-$B$2)/100, 'azure-vm-prices-base'!B$2:B$123,"&gt;="&amp;G53*(100-$B$2)/100, 'azure-vm-prices-base'!D$2:D$123,K53, 'azure-vm-prices-base'!E$2:E$123,L53), _xlfn.MINIFS('azure-vm-prices-base'!I$2:I$123, 'azure-vm-prices-base'!A$2:A$123,"&gt;="&amp;F53*(100-$B$2)/100, 'azure-vm-prices-base'!B$2:B$123,"&gt;="&amp;G53*(100-$B$2)/100, 'azure-vm-prices-base'!E$2:E$123,L53)), IF(K53="YES", _xlfn.MINIFS('azure-vm-prices-base'!C$2:C$123, 'azure-vm-prices-base'!A$2:A$123,"&gt;="&amp;F53*(100-$B$2)/100, 'azure-vm-prices-base'!B$2:B$123,"&gt;="&amp;G53*(100-$B$2)/100, 'azure-vm-prices-base'!D$2:D$123,K53, 'azure-vm-prices-base'!E$2:E$123,L53), _xlfn.MINIFS('azure-vm-prices-base'!C$2:C$123, 'azure-vm-prices-base'!A$2:A$123,"&gt;="&amp;F53*(100-$B$2)/100, 'azure-vm-prices-base'!B$2:B$123,"&gt;="&amp;G53*(100-$B$2)/100, 'azure-vm-prices-base'!E$2:E$123,L53))), "")</f>
        <v>0</v>
      </c>
      <c r="W53" s="4">
        <f>IF(Q53="YES", IF(K53="YES", VLOOKUP(X53 &amp; L53 &amp; K53,'azure-vm-prices-1Y'!G$2:H$124  , 2, 0), VLOOKUP(X53 &amp; L53 &amp; "*",'azure-vm-prices-1Y'!G$2:H$124, 2, 0)),   "")</f>
        <v>0</v>
      </c>
      <c r="X53" s="4">
        <f>IF(Q53="YES", IF(O53="NO" , IF(K53="YES", _xlfn.MINIFS('azure-vm-prices-1Y'!I$2:I$123,   'azure-vm-prices-1Y'!A$2:A$123,"&gt;="&amp;F53*(100-$B$2)/100,   'azure-vm-prices-1Y'!B$2:B$123,"&gt;="&amp;G53*(100-$B$2)/100,   'azure-vm-prices-1Y'!D$2:D$123,K53,   'azure-vm-prices-1Y'!E$2:E$123,L53),   _xlfn.MINIFS('azure-vm-prices-1Y'!I$2:I$123,   'azure-vm-prices-1Y'!A$2:A$123,"&gt;="&amp;F53*(100-$B$2)/100,   'azure-vm-prices-1Y'!B$2:B$123,"&gt;="&amp;G53*(100-$B$2)/100,   'azure-vm-prices-1Y'!E$2:E$123,L53)),   IF(K53="YES", _xlfn.MINIFS('azure-vm-prices-1Y'!C$2:C$123,   'azure-vm-prices-1Y'!A$2:A$123,"&gt;="&amp;F53*(100-$B$2)/100,   'azure-vm-prices-1Y'!B$2:B$123,"&gt;="&amp;G53*(100-$B$2)/100,   'azure-vm-prices-1Y'!D$2:D$123,K53,   'azure-vm-prices-1Y'!E$2:E$123,L53),   _xlfn.MINIFS('azure-vm-prices-1Y'!C$2:C$123,   'azure-vm-prices-1Y'!A$2:A$123,"&gt;="&amp;F53*(100-$B$2)/100,   'azure-vm-prices-1Y'!B$2:B$123,"&gt;="&amp;G53*(100-$B$2)/100,   'azure-vm-prices-1Y'!E$2:E$123,L53))),   "")</f>
        <v>0</v>
      </c>
      <c r="Y53" s="4">
        <f>IF(Q53="YES", IF(K53="YES", VLOOKUP(Z53 &amp; L53 &amp; K53,'azure-vm-prices-3Y'!G$2:H$124  , 2, 0), VLOOKUP(Z53 &amp; L53 &amp; "*",'azure-vm-prices-3Y'!G$2:H$124, 2, 0)),   "")</f>
        <v>0</v>
      </c>
      <c r="Z53" s="4">
        <f>IF(Q53="YES", IF(O53="NO" , IF(K53="YES", _xlfn.MINIFS('azure-vm-prices-3Y'!I$2:I$123,   'azure-vm-prices-3Y'!A$2:A$123,"&gt;="&amp;F53*(100-$B$2)/100,   'azure-vm-prices-3Y'!B$2:B$123,"&gt;="&amp;G53*(100-$B$2)/100,   'azure-vm-prices-3Y'!D$2:D$123,K53,   'azure-vm-prices-3Y'!E$2:E$123,L53),   _xlfn.MINIFS('azure-vm-prices-3Y'!I$2:I$123,   'azure-vm-prices-3Y'!A$2:A$123,"&gt;="&amp;F53*(100-$B$2)/100,   'azure-vm-prices-3Y'!B$2:B$123,"&gt;="&amp;G53*(100-$B$2)/100,   'azure-vm-prices-3Y'!E$2:E$123,L53)),   IF(K53="YES", _xlfn.MINIFS('azure-vm-prices-3Y'!C$2:C$123,   'azure-vm-prices-3Y'!A$2:A$123,"&gt;="&amp;F53*(100-$B$2)/100,   'azure-vm-prices-3Y'!B$2:B$123,"&gt;="&amp;G53*(100-$B$2)/100,   'azure-vm-prices-3Y'!D$2:D$123,K53,   'azure-vm-prices-3Y'!E$2:E$123,L53),   _xlfn.MINIFS('azure-vm-prices-3Y'!C$2:C$123,   'azure-vm-prices-3Y'!A$2:A$123,"&gt;="&amp;F53*(100-$B$2)/100,   'azure-vm-prices-3Y'!B$2:B$123,"&gt;="&amp;G53*(100-$B$2)/100,   'azure-vm-prices-3Y'!E$2:E$123,L53))),   "")</f>
        <v>0</v>
      </c>
      <c r="AA53" s="4">
        <f>IF(Q53="YES",N53*V53*12,"")</f>
        <v>0</v>
      </c>
      <c r="AB53" s="4">
        <f>IF(Q53="YES",X53*8760,"")</f>
        <v>0</v>
      </c>
      <c r="AC53" s="4">
        <f>IF(Q53="YES",Z53*8760,"")</f>
        <v>0</v>
      </c>
      <c r="AD53" s="4">
        <f>IF(Q53="YES",IF(P53="YES", MIN(AA53:AC53), AA53),"")</f>
        <v>0</v>
      </c>
      <c r="AE53" s="4">
        <f>IF(AND(I53="STANDARD",Q53="YES",H53&lt;'azure-standard-disk-prices'!B2, H53&gt;0),1+IF(M53="YES",1),"")</f>
        <v>0</v>
      </c>
      <c r="AF53" s="4">
        <f>IF(AND(I53="STANDARD",Q53="YES",H53&gt;'azure-standard-disk-prices'!B2,H53&lt;'azure-standard-disk-prices'!B3),1+IF(M53="YES",1),"")</f>
        <v>0</v>
      </c>
      <c r="AG53" s="4">
        <f>IF(AND(I53="STANDARD",Q53="YES",H53&gt;'azure-standard-disk-prices'!B3,H53&lt;'azure-standard-disk-prices'!B4),1+IF(M53="YES",1),"")</f>
        <v>0</v>
      </c>
      <c r="AH53" s="4">
        <f>IF(AND(I53="STANDARD",Q53="YES",H53&gt;'azure-standard-disk-prices'!B4,H53&lt;'azure-standard-disk-prices'!B5),1+IF(M53="YES",1),"")</f>
        <v>0</v>
      </c>
      <c r="AI53" s="4">
        <f>IF(AND(I53="STANDARD",Q53="YES",H53&gt;'azure-standard-disk-prices'!B5,H53&lt;'azure-standard-disk-prices'!B6),1+IF(M53="YES",1),"")</f>
        <v>0</v>
      </c>
      <c r="AJ53" s="4">
        <f>IF(AND(I53="STANDARD",Q53="YES",H53&gt;'azure-standard-disk-prices'!B6,H53&lt;'azure-standard-disk-prices'!B7),1+IF(M53="YES",1),"")</f>
        <v>0</v>
      </c>
      <c r="AK53" s="4">
        <f>IF(AND(I53="STANDARD",Q53="YES",H53&gt;'azure-standard-disk-prices'!B7,H53&lt;'azure-standard-disk-prices'!B8),1+IF(M53="YES",1),"")</f>
        <v>0</v>
      </c>
      <c r="AL53" s="4">
        <f>IF(AND(I53="STANDARD",Q53="YES",H53&gt;'azure-standard-disk-prices'!B8,H53&lt;'azure-standard-disk-prices'!B9),1+IF(M53="YES",1),"")</f>
        <v>0</v>
      </c>
      <c r="AM53" s="4">
        <f>IF(AND(I52="PREMIUM",Q52="YES",H52&lt;'azure-premium-disk-prices'!B2,H52&gt;0),1+IF(M52="YES",1),"")</f>
        <v>0</v>
      </c>
      <c r="AN53" s="4">
        <f>IF(AND(I52="PREMIUM",Q52="YES",H52&gt;'azure-premium-disk-prices'!B2,H52&lt;'azure-premium-disk-prices'!B3),1+IF(M52="YES",1),"")</f>
        <v>0</v>
      </c>
      <c r="AO53" s="4">
        <f>IF(AND(I52="PREMIUM",Q52="YES",H52&gt;'azure-premium-disk-prices'!B3,H52&lt;'azure-premium-disk-prices'!B4),1+IF(M52="YES",1),"")</f>
        <v>0</v>
      </c>
      <c r="AP53" s="4">
        <f>IF(AND(I52="PREMIUM",Q52="YES",H52&gt;'azure-premium-disk-prices'!B4,H52&lt;'azure-premium-disk-prices'!B5),1+IF(M52="YES",1),"")</f>
        <v>0</v>
      </c>
      <c r="AQ53" s="4">
        <f>IF(AND(I52="PREMIUM",Q52="YES",H52&gt;'azure-premium-disk-prices'!B5,H52&lt;'azure-premium-disk-prices'!B6),1+IF(M52="YES",1),"")</f>
        <v>0</v>
      </c>
      <c r="AR53" s="4">
        <f>IF(AND(I52="PREMIUM",Q52="YES",H52&gt;'azure-premium-disk-prices'!B6,H52&lt;'azure-premium-disk-prices'!B7),1+IF(M52="YES",1),"")</f>
        <v>0</v>
      </c>
      <c r="AS53" s="4">
        <f>IF(AND(I52="PREMIUM",Q52="YES",H52&gt;'azure-premium-disk-prices'!B7,H52&lt;'azure-premium-disk-prices'!B8),1+IF(M52="YES",1),"")</f>
        <v>0</v>
      </c>
      <c r="AT53" s="4">
        <f>IF(AND(I52="PREMIUM",Q52="YES",H52&gt;'azure-premium-disk-prices'!B8,H52&lt;'azure-premium-disk-prices'!B9),1+IF(M52="YES",1),"")</f>
        <v>0</v>
      </c>
      <c r="AU53" s="4">
        <f>IF(AND(M53="YES", Q53="YES"),1,"")</f>
        <v>0</v>
      </c>
      <c r="AV53" s="4">
        <f>IF(AND(J53="STANDARD", Q53="YES"), IF(M53="YES",2,1) ,"")</f>
        <v>0</v>
      </c>
      <c r="AW53" s="4">
        <f>IF( AND(J53="PREMIUM",  Q53="YES"), IF(M53="YES",2,1) ,"")</f>
        <v>0</v>
      </c>
    </row>
    <row r="54" spans="5:49">
      <c r="E54" s="3"/>
      <c r="F54" s="3"/>
      <c r="G54" s="3"/>
      <c r="H54" s="3"/>
      <c r="I54" s="3" t="s">
        <v>9</v>
      </c>
      <c r="J54" s="3" t="s">
        <v>9</v>
      </c>
      <c r="K54" s="3" t="s">
        <v>5</v>
      </c>
      <c r="L54" s="3" t="s">
        <v>5</v>
      </c>
      <c r="M54" s="3" t="s">
        <v>5</v>
      </c>
      <c r="N54" s="3">
        <v>730</v>
      </c>
      <c r="O54" s="3" t="s">
        <v>5</v>
      </c>
      <c r="P54" s="3" t="s">
        <v>14</v>
      </c>
      <c r="Q54" s="4">
        <f>IF(AND(E54&lt;&gt;"", F54&lt;&gt;"", G54&lt;&gt;"", H54&lt;&gt;"", I54&lt;&gt;"", J54&lt;&gt;"", K54&lt;&gt;"", L54&lt;&gt;"", M54&lt;&gt;"", N54&lt;&gt;"", O54&lt;&gt;""),"YES","NO")</f>
        <v>0</v>
      </c>
      <c r="R54" s="4">
        <f>IF(AD54=AA54, U54, IF(AD54=AB54,W54,Y54))</f>
        <v>0</v>
      </c>
      <c r="S54" s="4">
        <f>AD54</f>
        <v>0</v>
      </c>
      <c r="T54" s="4">
        <f> IF(AA54="" ,"",IF(AD54=AA54, "PAYG", IF(AD54=AB54,"1Y RI","3Y RI")))</f>
        <v>0</v>
      </c>
      <c r="U54" s="4">
        <f>IF(Q54="YES", IF(K54="YES", VLOOKUP(V54 &amp; L54 &amp; K54,'azure-vm-prices-base'!G$2:H$124, 2, 0), VLOOKUP(V54 &amp; L54 &amp; "*",'azure-vm-prices-base'!G$2:H$124, 2, 0)), "")</f>
        <v>0</v>
      </c>
      <c r="V54" s="4">
        <f>IF(Q54="YES", IF(O54="NO" , IF(K54="YES", _xlfn.MINIFS('azure-vm-prices-base'!I$2:I$123, 'azure-vm-prices-base'!A$2:A$123,"&gt;="&amp;F54*(100-$B$2)/100, 'azure-vm-prices-base'!B$2:B$123,"&gt;="&amp;G54*(100-$B$2)/100, 'azure-vm-prices-base'!D$2:D$123,K54, 'azure-vm-prices-base'!E$2:E$123,L54), _xlfn.MINIFS('azure-vm-prices-base'!I$2:I$123, 'azure-vm-prices-base'!A$2:A$123,"&gt;="&amp;F54*(100-$B$2)/100, 'azure-vm-prices-base'!B$2:B$123,"&gt;="&amp;G54*(100-$B$2)/100, 'azure-vm-prices-base'!E$2:E$123,L54)), IF(K54="YES", _xlfn.MINIFS('azure-vm-prices-base'!C$2:C$123, 'azure-vm-prices-base'!A$2:A$123,"&gt;="&amp;F54*(100-$B$2)/100, 'azure-vm-prices-base'!B$2:B$123,"&gt;="&amp;G54*(100-$B$2)/100, 'azure-vm-prices-base'!D$2:D$123,K54, 'azure-vm-prices-base'!E$2:E$123,L54), _xlfn.MINIFS('azure-vm-prices-base'!C$2:C$123, 'azure-vm-prices-base'!A$2:A$123,"&gt;="&amp;F54*(100-$B$2)/100, 'azure-vm-prices-base'!B$2:B$123,"&gt;="&amp;G54*(100-$B$2)/100, 'azure-vm-prices-base'!E$2:E$123,L54))), "")</f>
        <v>0</v>
      </c>
      <c r="W54" s="4">
        <f>IF(Q54="YES", IF(K54="YES", VLOOKUP(X54 &amp; L54 &amp; K54,'azure-vm-prices-1Y'!G$2:H$124  , 2, 0), VLOOKUP(X54 &amp; L54 &amp; "*",'azure-vm-prices-1Y'!G$2:H$124, 2, 0)),   "")</f>
        <v>0</v>
      </c>
      <c r="X54" s="4">
        <f>IF(Q54="YES", IF(O54="NO" , IF(K54="YES", _xlfn.MINIFS('azure-vm-prices-1Y'!I$2:I$123,   'azure-vm-prices-1Y'!A$2:A$123,"&gt;="&amp;F54*(100-$B$2)/100,   'azure-vm-prices-1Y'!B$2:B$123,"&gt;="&amp;G54*(100-$B$2)/100,   'azure-vm-prices-1Y'!D$2:D$123,K54,   'azure-vm-prices-1Y'!E$2:E$123,L54),   _xlfn.MINIFS('azure-vm-prices-1Y'!I$2:I$123,   'azure-vm-prices-1Y'!A$2:A$123,"&gt;="&amp;F54*(100-$B$2)/100,   'azure-vm-prices-1Y'!B$2:B$123,"&gt;="&amp;G54*(100-$B$2)/100,   'azure-vm-prices-1Y'!E$2:E$123,L54)),   IF(K54="YES", _xlfn.MINIFS('azure-vm-prices-1Y'!C$2:C$123,   'azure-vm-prices-1Y'!A$2:A$123,"&gt;="&amp;F54*(100-$B$2)/100,   'azure-vm-prices-1Y'!B$2:B$123,"&gt;="&amp;G54*(100-$B$2)/100,   'azure-vm-prices-1Y'!D$2:D$123,K54,   'azure-vm-prices-1Y'!E$2:E$123,L54),   _xlfn.MINIFS('azure-vm-prices-1Y'!C$2:C$123,   'azure-vm-prices-1Y'!A$2:A$123,"&gt;="&amp;F54*(100-$B$2)/100,   'azure-vm-prices-1Y'!B$2:B$123,"&gt;="&amp;G54*(100-$B$2)/100,   'azure-vm-prices-1Y'!E$2:E$123,L54))),   "")</f>
        <v>0</v>
      </c>
      <c r="Y54" s="4">
        <f>IF(Q54="YES", IF(K54="YES", VLOOKUP(Z54 &amp; L54 &amp; K54,'azure-vm-prices-3Y'!G$2:H$124  , 2, 0), VLOOKUP(Z54 &amp; L54 &amp; "*",'azure-vm-prices-3Y'!G$2:H$124, 2, 0)),   "")</f>
        <v>0</v>
      </c>
      <c r="Z54" s="4">
        <f>IF(Q54="YES", IF(O54="NO" , IF(K54="YES", _xlfn.MINIFS('azure-vm-prices-3Y'!I$2:I$123,   'azure-vm-prices-3Y'!A$2:A$123,"&gt;="&amp;F54*(100-$B$2)/100,   'azure-vm-prices-3Y'!B$2:B$123,"&gt;="&amp;G54*(100-$B$2)/100,   'azure-vm-prices-3Y'!D$2:D$123,K54,   'azure-vm-prices-3Y'!E$2:E$123,L54),   _xlfn.MINIFS('azure-vm-prices-3Y'!I$2:I$123,   'azure-vm-prices-3Y'!A$2:A$123,"&gt;="&amp;F54*(100-$B$2)/100,   'azure-vm-prices-3Y'!B$2:B$123,"&gt;="&amp;G54*(100-$B$2)/100,   'azure-vm-prices-3Y'!E$2:E$123,L54)),   IF(K54="YES", _xlfn.MINIFS('azure-vm-prices-3Y'!C$2:C$123,   'azure-vm-prices-3Y'!A$2:A$123,"&gt;="&amp;F54*(100-$B$2)/100,   'azure-vm-prices-3Y'!B$2:B$123,"&gt;="&amp;G54*(100-$B$2)/100,   'azure-vm-prices-3Y'!D$2:D$123,K54,   'azure-vm-prices-3Y'!E$2:E$123,L54),   _xlfn.MINIFS('azure-vm-prices-3Y'!C$2:C$123,   'azure-vm-prices-3Y'!A$2:A$123,"&gt;="&amp;F54*(100-$B$2)/100,   'azure-vm-prices-3Y'!B$2:B$123,"&gt;="&amp;G54*(100-$B$2)/100,   'azure-vm-prices-3Y'!E$2:E$123,L54))),   "")</f>
        <v>0</v>
      </c>
      <c r="AA54" s="4">
        <f>IF(Q54="YES",N54*V54*12,"")</f>
        <v>0</v>
      </c>
      <c r="AB54" s="4">
        <f>IF(Q54="YES",X54*8760,"")</f>
        <v>0</v>
      </c>
      <c r="AC54" s="4">
        <f>IF(Q54="YES",Z54*8760,"")</f>
        <v>0</v>
      </c>
      <c r="AD54" s="4">
        <f>IF(Q54="YES",IF(P54="YES", MIN(AA54:AC54), AA54),"")</f>
        <v>0</v>
      </c>
      <c r="AE54" s="4">
        <f>IF(AND(I54="STANDARD",Q54="YES",H54&lt;'azure-standard-disk-prices'!B2, H54&gt;0),1+IF(M54="YES",1),"")</f>
        <v>0</v>
      </c>
      <c r="AF54" s="4">
        <f>IF(AND(I54="STANDARD",Q54="YES",H54&gt;'azure-standard-disk-prices'!B2,H54&lt;'azure-standard-disk-prices'!B3),1+IF(M54="YES",1),"")</f>
        <v>0</v>
      </c>
      <c r="AG54" s="4">
        <f>IF(AND(I54="STANDARD",Q54="YES",H54&gt;'azure-standard-disk-prices'!B3,H54&lt;'azure-standard-disk-prices'!B4),1+IF(M54="YES",1),"")</f>
        <v>0</v>
      </c>
      <c r="AH54" s="4">
        <f>IF(AND(I54="STANDARD",Q54="YES",H54&gt;'azure-standard-disk-prices'!B4,H54&lt;'azure-standard-disk-prices'!B5),1+IF(M54="YES",1),"")</f>
        <v>0</v>
      </c>
      <c r="AI54" s="4">
        <f>IF(AND(I54="STANDARD",Q54="YES",H54&gt;'azure-standard-disk-prices'!B5,H54&lt;'azure-standard-disk-prices'!B6),1+IF(M54="YES",1),"")</f>
        <v>0</v>
      </c>
      <c r="AJ54" s="4">
        <f>IF(AND(I54="STANDARD",Q54="YES",H54&gt;'azure-standard-disk-prices'!B6,H54&lt;'azure-standard-disk-prices'!B7),1+IF(M54="YES",1),"")</f>
        <v>0</v>
      </c>
      <c r="AK54" s="4">
        <f>IF(AND(I54="STANDARD",Q54="YES",H54&gt;'azure-standard-disk-prices'!B7,H54&lt;'azure-standard-disk-prices'!B8),1+IF(M54="YES",1),"")</f>
        <v>0</v>
      </c>
      <c r="AL54" s="4">
        <f>IF(AND(I54="STANDARD",Q54="YES",H54&gt;'azure-standard-disk-prices'!B8,H54&lt;'azure-standard-disk-prices'!B9),1+IF(M54="YES",1),"")</f>
        <v>0</v>
      </c>
      <c r="AM54" s="4">
        <f>IF(AND(I53="PREMIUM",Q53="YES",H53&lt;'azure-premium-disk-prices'!B2,H53&gt;0),1+IF(M53="YES",1),"")</f>
        <v>0</v>
      </c>
      <c r="AN54" s="4">
        <f>IF(AND(I53="PREMIUM",Q53="YES",H53&gt;'azure-premium-disk-prices'!B2,H53&lt;'azure-premium-disk-prices'!B3),1+IF(M53="YES",1),"")</f>
        <v>0</v>
      </c>
      <c r="AO54" s="4">
        <f>IF(AND(I53="PREMIUM",Q53="YES",H53&gt;'azure-premium-disk-prices'!B3,H53&lt;'azure-premium-disk-prices'!B4),1+IF(M53="YES",1),"")</f>
        <v>0</v>
      </c>
      <c r="AP54" s="4">
        <f>IF(AND(I53="PREMIUM",Q53="YES",H53&gt;'azure-premium-disk-prices'!B4,H53&lt;'azure-premium-disk-prices'!B5),1+IF(M53="YES",1),"")</f>
        <v>0</v>
      </c>
      <c r="AQ54" s="4">
        <f>IF(AND(I53="PREMIUM",Q53="YES",H53&gt;'azure-premium-disk-prices'!B5,H53&lt;'azure-premium-disk-prices'!B6),1+IF(M53="YES",1),"")</f>
        <v>0</v>
      </c>
      <c r="AR54" s="4">
        <f>IF(AND(I53="PREMIUM",Q53="YES",H53&gt;'azure-premium-disk-prices'!B6,H53&lt;'azure-premium-disk-prices'!B7),1+IF(M53="YES",1),"")</f>
        <v>0</v>
      </c>
      <c r="AS54" s="4">
        <f>IF(AND(I53="PREMIUM",Q53="YES",H53&gt;'azure-premium-disk-prices'!B7,H53&lt;'azure-premium-disk-prices'!B8),1+IF(M53="YES",1),"")</f>
        <v>0</v>
      </c>
      <c r="AT54" s="4">
        <f>IF(AND(I53="PREMIUM",Q53="YES",H53&gt;'azure-premium-disk-prices'!B8,H53&lt;'azure-premium-disk-prices'!B9),1+IF(M53="YES",1),"")</f>
        <v>0</v>
      </c>
      <c r="AU54" s="4">
        <f>IF(AND(M54="YES", Q54="YES"),1,"")</f>
        <v>0</v>
      </c>
      <c r="AV54" s="4">
        <f>IF(AND(J54="STANDARD", Q54="YES"), IF(M54="YES",2,1) ,"")</f>
        <v>0</v>
      </c>
      <c r="AW54" s="4">
        <f>IF( AND(J54="PREMIUM",  Q54="YES"), IF(M54="YES",2,1) ,"")</f>
        <v>0</v>
      </c>
    </row>
    <row r="55" spans="5:49">
      <c r="E55" s="3"/>
      <c r="F55" s="3"/>
      <c r="G55" s="3"/>
      <c r="H55" s="3"/>
      <c r="I55" s="3" t="s">
        <v>9</v>
      </c>
      <c r="J55" s="3" t="s">
        <v>9</v>
      </c>
      <c r="K55" s="3" t="s">
        <v>5</v>
      </c>
      <c r="L55" s="3" t="s">
        <v>5</v>
      </c>
      <c r="M55" s="3" t="s">
        <v>5</v>
      </c>
      <c r="N55" s="3">
        <v>730</v>
      </c>
      <c r="O55" s="3" t="s">
        <v>5</v>
      </c>
      <c r="P55" s="3" t="s">
        <v>14</v>
      </c>
      <c r="Q55" s="4">
        <f>IF(AND(E55&lt;&gt;"", F55&lt;&gt;"", G55&lt;&gt;"", H55&lt;&gt;"", I55&lt;&gt;"", J55&lt;&gt;"", K55&lt;&gt;"", L55&lt;&gt;"", M55&lt;&gt;"", N55&lt;&gt;"", O55&lt;&gt;""),"YES","NO")</f>
        <v>0</v>
      </c>
      <c r="R55" s="4">
        <f>IF(AD55=AA55, U55, IF(AD55=AB55,W55,Y55))</f>
        <v>0</v>
      </c>
      <c r="S55" s="4">
        <f>AD55</f>
        <v>0</v>
      </c>
      <c r="T55" s="4">
        <f> IF(AA55="" ,"",IF(AD55=AA55, "PAYG", IF(AD55=AB55,"1Y RI","3Y RI")))</f>
        <v>0</v>
      </c>
      <c r="U55" s="4">
        <f>IF(Q55="YES", IF(K55="YES", VLOOKUP(V55 &amp; L55 &amp; K55,'azure-vm-prices-base'!G$2:H$124, 2, 0), VLOOKUP(V55 &amp; L55 &amp; "*",'azure-vm-prices-base'!G$2:H$124, 2, 0)), "")</f>
        <v>0</v>
      </c>
      <c r="V55" s="4">
        <f>IF(Q55="YES", IF(O55="NO" , IF(K55="YES", _xlfn.MINIFS('azure-vm-prices-base'!I$2:I$123, 'azure-vm-prices-base'!A$2:A$123,"&gt;="&amp;F55*(100-$B$2)/100, 'azure-vm-prices-base'!B$2:B$123,"&gt;="&amp;G55*(100-$B$2)/100, 'azure-vm-prices-base'!D$2:D$123,K55, 'azure-vm-prices-base'!E$2:E$123,L55), _xlfn.MINIFS('azure-vm-prices-base'!I$2:I$123, 'azure-vm-prices-base'!A$2:A$123,"&gt;="&amp;F55*(100-$B$2)/100, 'azure-vm-prices-base'!B$2:B$123,"&gt;="&amp;G55*(100-$B$2)/100, 'azure-vm-prices-base'!E$2:E$123,L55)), IF(K55="YES", _xlfn.MINIFS('azure-vm-prices-base'!C$2:C$123, 'azure-vm-prices-base'!A$2:A$123,"&gt;="&amp;F55*(100-$B$2)/100, 'azure-vm-prices-base'!B$2:B$123,"&gt;="&amp;G55*(100-$B$2)/100, 'azure-vm-prices-base'!D$2:D$123,K55, 'azure-vm-prices-base'!E$2:E$123,L55), _xlfn.MINIFS('azure-vm-prices-base'!C$2:C$123, 'azure-vm-prices-base'!A$2:A$123,"&gt;="&amp;F55*(100-$B$2)/100, 'azure-vm-prices-base'!B$2:B$123,"&gt;="&amp;G55*(100-$B$2)/100, 'azure-vm-prices-base'!E$2:E$123,L55))), "")</f>
        <v>0</v>
      </c>
      <c r="W55" s="4">
        <f>IF(Q55="YES", IF(K55="YES", VLOOKUP(X55 &amp; L55 &amp; K55,'azure-vm-prices-1Y'!G$2:H$124  , 2, 0), VLOOKUP(X55 &amp; L55 &amp; "*",'azure-vm-prices-1Y'!G$2:H$124, 2, 0)),   "")</f>
        <v>0</v>
      </c>
      <c r="X55" s="4">
        <f>IF(Q55="YES", IF(O55="NO" , IF(K55="YES", _xlfn.MINIFS('azure-vm-prices-1Y'!I$2:I$123,   'azure-vm-prices-1Y'!A$2:A$123,"&gt;="&amp;F55*(100-$B$2)/100,   'azure-vm-prices-1Y'!B$2:B$123,"&gt;="&amp;G55*(100-$B$2)/100,   'azure-vm-prices-1Y'!D$2:D$123,K55,   'azure-vm-prices-1Y'!E$2:E$123,L55),   _xlfn.MINIFS('azure-vm-prices-1Y'!I$2:I$123,   'azure-vm-prices-1Y'!A$2:A$123,"&gt;="&amp;F55*(100-$B$2)/100,   'azure-vm-prices-1Y'!B$2:B$123,"&gt;="&amp;G55*(100-$B$2)/100,   'azure-vm-prices-1Y'!E$2:E$123,L55)),   IF(K55="YES", _xlfn.MINIFS('azure-vm-prices-1Y'!C$2:C$123,   'azure-vm-prices-1Y'!A$2:A$123,"&gt;="&amp;F55*(100-$B$2)/100,   'azure-vm-prices-1Y'!B$2:B$123,"&gt;="&amp;G55*(100-$B$2)/100,   'azure-vm-prices-1Y'!D$2:D$123,K55,   'azure-vm-prices-1Y'!E$2:E$123,L55),   _xlfn.MINIFS('azure-vm-prices-1Y'!C$2:C$123,   'azure-vm-prices-1Y'!A$2:A$123,"&gt;="&amp;F55*(100-$B$2)/100,   'azure-vm-prices-1Y'!B$2:B$123,"&gt;="&amp;G55*(100-$B$2)/100,   'azure-vm-prices-1Y'!E$2:E$123,L55))),   "")</f>
        <v>0</v>
      </c>
      <c r="Y55" s="4">
        <f>IF(Q55="YES", IF(K55="YES", VLOOKUP(Z55 &amp; L55 &amp; K55,'azure-vm-prices-3Y'!G$2:H$124  , 2, 0), VLOOKUP(Z55 &amp; L55 &amp; "*",'azure-vm-prices-3Y'!G$2:H$124, 2, 0)),   "")</f>
        <v>0</v>
      </c>
      <c r="Z55" s="4">
        <f>IF(Q55="YES", IF(O55="NO" , IF(K55="YES", _xlfn.MINIFS('azure-vm-prices-3Y'!I$2:I$123,   'azure-vm-prices-3Y'!A$2:A$123,"&gt;="&amp;F55*(100-$B$2)/100,   'azure-vm-prices-3Y'!B$2:B$123,"&gt;="&amp;G55*(100-$B$2)/100,   'azure-vm-prices-3Y'!D$2:D$123,K55,   'azure-vm-prices-3Y'!E$2:E$123,L55),   _xlfn.MINIFS('azure-vm-prices-3Y'!I$2:I$123,   'azure-vm-prices-3Y'!A$2:A$123,"&gt;="&amp;F55*(100-$B$2)/100,   'azure-vm-prices-3Y'!B$2:B$123,"&gt;="&amp;G55*(100-$B$2)/100,   'azure-vm-prices-3Y'!E$2:E$123,L55)),   IF(K55="YES", _xlfn.MINIFS('azure-vm-prices-3Y'!C$2:C$123,   'azure-vm-prices-3Y'!A$2:A$123,"&gt;="&amp;F55*(100-$B$2)/100,   'azure-vm-prices-3Y'!B$2:B$123,"&gt;="&amp;G55*(100-$B$2)/100,   'azure-vm-prices-3Y'!D$2:D$123,K55,   'azure-vm-prices-3Y'!E$2:E$123,L55),   _xlfn.MINIFS('azure-vm-prices-3Y'!C$2:C$123,   'azure-vm-prices-3Y'!A$2:A$123,"&gt;="&amp;F55*(100-$B$2)/100,   'azure-vm-prices-3Y'!B$2:B$123,"&gt;="&amp;G55*(100-$B$2)/100,   'azure-vm-prices-3Y'!E$2:E$123,L55))),   "")</f>
        <v>0</v>
      </c>
      <c r="AA55" s="4">
        <f>IF(Q55="YES",N55*V55*12,"")</f>
        <v>0</v>
      </c>
      <c r="AB55" s="4">
        <f>IF(Q55="YES",X55*8760,"")</f>
        <v>0</v>
      </c>
      <c r="AC55" s="4">
        <f>IF(Q55="YES",Z55*8760,"")</f>
        <v>0</v>
      </c>
      <c r="AD55" s="4">
        <f>IF(Q55="YES",IF(P55="YES", MIN(AA55:AC55), AA55),"")</f>
        <v>0</v>
      </c>
      <c r="AE55" s="4">
        <f>IF(AND(I55="STANDARD",Q55="YES",H55&lt;'azure-standard-disk-prices'!B2, H55&gt;0),1+IF(M55="YES",1),"")</f>
        <v>0</v>
      </c>
      <c r="AF55" s="4">
        <f>IF(AND(I55="STANDARD",Q55="YES",H55&gt;'azure-standard-disk-prices'!B2,H55&lt;'azure-standard-disk-prices'!B3),1+IF(M55="YES",1),"")</f>
        <v>0</v>
      </c>
      <c r="AG55" s="4">
        <f>IF(AND(I55="STANDARD",Q55="YES",H55&gt;'azure-standard-disk-prices'!B3,H55&lt;'azure-standard-disk-prices'!B4),1+IF(M55="YES",1),"")</f>
        <v>0</v>
      </c>
      <c r="AH55" s="4">
        <f>IF(AND(I55="STANDARD",Q55="YES",H55&gt;'azure-standard-disk-prices'!B4,H55&lt;'azure-standard-disk-prices'!B5),1+IF(M55="YES",1),"")</f>
        <v>0</v>
      </c>
      <c r="AI55" s="4">
        <f>IF(AND(I55="STANDARD",Q55="YES",H55&gt;'azure-standard-disk-prices'!B5,H55&lt;'azure-standard-disk-prices'!B6),1+IF(M55="YES",1),"")</f>
        <v>0</v>
      </c>
      <c r="AJ55" s="4">
        <f>IF(AND(I55="STANDARD",Q55="YES",H55&gt;'azure-standard-disk-prices'!B6,H55&lt;'azure-standard-disk-prices'!B7),1+IF(M55="YES",1),"")</f>
        <v>0</v>
      </c>
      <c r="AK55" s="4">
        <f>IF(AND(I55="STANDARD",Q55="YES",H55&gt;'azure-standard-disk-prices'!B7,H55&lt;'azure-standard-disk-prices'!B8),1+IF(M55="YES",1),"")</f>
        <v>0</v>
      </c>
      <c r="AL55" s="4">
        <f>IF(AND(I55="STANDARD",Q55="YES",H55&gt;'azure-standard-disk-prices'!B8,H55&lt;'azure-standard-disk-prices'!B9),1+IF(M55="YES",1),"")</f>
        <v>0</v>
      </c>
      <c r="AM55" s="4">
        <f>IF(AND(I54="PREMIUM",Q54="YES",H54&lt;'azure-premium-disk-prices'!B2,H54&gt;0),1+IF(M54="YES",1),"")</f>
        <v>0</v>
      </c>
      <c r="AN55" s="4">
        <f>IF(AND(I54="PREMIUM",Q54="YES",H54&gt;'azure-premium-disk-prices'!B2,H54&lt;'azure-premium-disk-prices'!B3),1+IF(M54="YES",1),"")</f>
        <v>0</v>
      </c>
      <c r="AO55" s="4">
        <f>IF(AND(I54="PREMIUM",Q54="YES",H54&gt;'azure-premium-disk-prices'!B3,H54&lt;'azure-premium-disk-prices'!B4),1+IF(M54="YES",1),"")</f>
        <v>0</v>
      </c>
      <c r="AP55" s="4">
        <f>IF(AND(I54="PREMIUM",Q54="YES",H54&gt;'azure-premium-disk-prices'!B4,H54&lt;'azure-premium-disk-prices'!B5),1+IF(M54="YES",1),"")</f>
        <v>0</v>
      </c>
      <c r="AQ55" s="4">
        <f>IF(AND(I54="PREMIUM",Q54="YES",H54&gt;'azure-premium-disk-prices'!B5,H54&lt;'azure-premium-disk-prices'!B6),1+IF(M54="YES",1),"")</f>
        <v>0</v>
      </c>
      <c r="AR55" s="4">
        <f>IF(AND(I54="PREMIUM",Q54="YES",H54&gt;'azure-premium-disk-prices'!B6,H54&lt;'azure-premium-disk-prices'!B7),1+IF(M54="YES",1),"")</f>
        <v>0</v>
      </c>
      <c r="AS55" s="4">
        <f>IF(AND(I54="PREMIUM",Q54="YES",H54&gt;'azure-premium-disk-prices'!B7,H54&lt;'azure-premium-disk-prices'!B8),1+IF(M54="YES",1),"")</f>
        <v>0</v>
      </c>
      <c r="AT55" s="4">
        <f>IF(AND(I54="PREMIUM",Q54="YES",H54&gt;'azure-premium-disk-prices'!B8,H54&lt;'azure-premium-disk-prices'!B9),1+IF(M54="YES",1),"")</f>
        <v>0</v>
      </c>
      <c r="AU55" s="4">
        <f>IF(AND(M55="YES", Q55="YES"),1,"")</f>
        <v>0</v>
      </c>
      <c r="AV55" s="4">
        <f>IF(AND(J55="STANDARD", Q55="YES"), IF(M55="YES",2,1) ,"")</f>
        <v>0</v>
      </c>
      <c r="AW55" s="4">
        <f>IF( AND(J55="PREMIUM",  Q55="YES"), IF(M55="YES",2,1) ,"")</f>
        <v>0</v>
      </c>
    </row>
    <row r="56" spans="5:49">
      <c r="E56" s="3"/>
      <c r="F56" s="3"/>
      <c r="G56" s="3"/>
      <c r="H56" s="3"/>
      <c r="I56" s="3" t="s">
        <v>9</v>
      </c>
      <c r="J56" s="3" t="s">
        <v>9</v>
      </c>
      <c r="K56" s="3" t="s">
        <v>5</v>
      </c>
      <c r="L56" s="3" t="s">
        <v>5</v>
      </c>
      <c r="M56" s="3" t="s">
        <v>5</v>
      </c>
      <c r="N56" s="3">
        <v>730</v>
      </c>
      <c r="O56" s="3" t="s">
        <v>5</v>
      </c>
      <c r="P56" s="3" t="s">
        <v>14</v>
      </c>
      <c r="Q56" s="4">
        <f>IF(AND(E56&lt;&gt;"", F56&lt;&gt;"", G56&lt;&gt;"", H56&lt;&gt;"", I56&lt;&gt;"", J56&lt;&gt;"", K56&lt;&gt;"", L56&lt;&gt;"", M56&lt;&gt;"", N56&lt;&gt;"", O56&lt;&gt;""),"YES","NO")</f>
        <v>0</v>
      </c>
      <c r="R56" s="4">
        <f>IF(AD56=AA56, U56, IF(AD56=AB56,W56,Y56))</f>
        <v>0</v>
      </c>
      <c r="S56" s="4">
        <f>AD56</f>
        <v>0</v>
      </c>
      <c r="T56" s="4">
        <f> IF(AA56="" ,"",IF(AD56=AA56, "PAYG", IF(AD56=AB56,"1Y RI","3Y RI")))</f>
        <v>0</v>
      </c>
      <c r="U56" s="4">
        <f>IF(Q56="YES", IF(K56="YES", VLOOKUP(V56 &amp; L56 &amp; K56,'azure-vm-prices-base'!G$2:H$124, 2, 0), VLOOKUP(V56 &amp; L56 &amp; "*",'azure-vm-prices-base'!G$2:H$124, 2, 0)), "")</f>
        <v>0</v>
      </c>
      <c r="V56" s="4">
        <f>IF(Q56="YES", IF(O56="NO" , IF(K56="YES", _xlfn.MINIFS('azure-vm-prices-base'!I$2:I$123, 'azure-vm-prices-base'!A$2:A$123,"&gt;="&amp;F56*(100-$B$2)/100, 'azure-vm-prices-base'!B$2:B$123,"&gt;="&amp;G56*(100-$B$2)/100, 'azure-vm-prices-base'!D$2:D$123,K56, 'azure-vm-prices-base'!E$2:E$123,L56), _xlfn.MINIFS('azure-vm-prices-base'!I$2:I$123, 'azure-vm-prices-base'!A$2:A$123,"&gt;="&amp;F56*(100-$B$2)/100, 'azure-vm-prices-base'!B$2:B$123,"&gt;="&amp;G56*(100-$B$2)/100, 'azure-vm-prices-base'!E$2:E$123,L56)), IF(K56="YES", _xlfn.MINIFS('azure-vm-prices-base'!C$2:C$123, 'azure-vm-prices-base'!A$2:A$123,"&gt;="&amp;F56*(100-$B$2)/100, 'azure-vm-prices-base'!B$2:B$123,"&gt;="&amp;G56*(100-$B$2)/100, 'azure-vm-prices-base'!D$2:D$123,K56, 'azure-vm-prices-base'!E$2:E$123,L56), _xlfn.MINIFS('azure-vm-prices-base'!C$2:C$123, 'azure-vm-prices-base'!A$2:A$123,"&gt;="&amp;F56*(100-$B$2)/100, 'azure-vm-prices-base'!B$2:B$123,"&gt;="&amp;G56*(100-$B$2)/100, 'azure-vm-prices-base'!E$2:E$123,L56))), "")</f>
        <v>0</v>
      </c>
      <c r="W56" s="4">
        <f>IF(Q56="YES", IF(K56="YES", VLOOKUP(X56 &amp; L56 &amp; K56,'azure-vm-prices-1Y'!G$2:H$124  , 2, 0), VLOOKUP(X56 &amp; L56 &amp; "*",'azure-vm-prices-1Y'!G$2:H$124, 2, 0)),   "")</f>
        <v>0</v>
      </c>
      <c r="X56" s="4">
        <f>IF(Q56="YES", IF(O56="NO" , IF(K56="YES", _xlfn.MINIFS('azure-vm-prices-1Y'!I$2:I$123,   'azure-vm-prices-1Y'!A$2:A$123,"&gt;="&amp;F56*(100-$B$2)/100,   'azure-vm-prices-1Y'!B$2:B$123,"&gt;="&amp;G56*(100-$B$2)/100,   'azure-vm-prices-1Y'!D$2:D$123,K56,   'azure-vm-prices-1Y'!E$2:E$123,L56),   _xlfn.MINIFS('azure-vm-prices-1Y'!I$2:I$123,   'azure-vm-prices-1Y'!A$2:A$123,"&gt;="&amp;F56*(100-$B$2)/100,   'azure-vm-prices-1Y'!B$2:B$123,"&gt;="&amp;G56*(100-$B$2)/100,   'azure-vm-prices-1Y'!E$2:E$123,L56)),   IF(K56="YES", _xlfn.MINIFS('azure-vm-prices-1Y'!C$2:C$123,   'azure-vm-prices-1Y'!A$2:A$123,"&gt;="&amp;F56*(100-$B$2)/100,   'azure-vm-prices-1Y'!B$2:B$123,"&gt;="&amp;G56*(100-$B$2)/100,   'azure-vm-prices-1Y'!D$2:D$123,K56,   'azure-vm-prices-1Y'!E$2:E$123,L56),   _xlfn.MINIFS('azure-vm-prices-1Y'!C$2:C$123,   'azure-vm-prices-1Y'!A$2:A$123,"&gt;="&amp;F56*(100-$B$2)/100,   'azure-vm-prices-1Y'!B$2:B$123,"&gt;="&amp;G56*(100-$B$2)/100,   'azure-vm-prices-1Y'!E$2:E$123,L56))),   "")</f>
        <v>0</v>
      </c>
      <c r="Y56" s="4">
        <f>IF(Q56="YES", IF(K56="YES", VLOOKUP(Z56 &amp; L56 &amp; K56,'azure-vm-prices-3Y'!G$2:H$124  , 2, 0), VLOOKUP(Z56 &amp; L56 &amp; "*",'azure-vm-prices-3Y'!G$2:H$124, 2, 0)),   "")</f>
        <v>0</v>
      </c>
      <c r="Z56" s="4">
        <f>IF(Q56="YES", IF(O56="NO" , IF(K56="YES", _xlfn.MINIFS('azure-vm-prices-3Y'!I$2:I$123,   'azure-vm-prices-3Y'!A$2:A$123,"&gt;="&amp;F56*(100-$B$2)/100,   'azure-vm-prices-3Y'!B$2:B$123,"&gt;="&amp;G56*(100-$B$2)/100,   'azure-vm-prices-3Y'!D$2:D$123,K56,   'azure-vm-prices-3Y'!E$2:E$123,L56),   _xlfn.MINIFS('azure-vm-prices-3Y'!I$2:I$123,   'azure-vm-prices-3Y'!A$2:A$123,"&gt;="&amp;F56*(100-$B$2)/100,   'azure-vm-prices-3Y'!B$2:B$123,"&gt;="&amp;G56*(100-$B$2)/100,   'azure-vm-prices-3Y'!E$2:E$123,L56)),   IF(K56="YES", _xlfn.MINIFS('azure-vm-prices-3Y'!C$2:C$123,   'azure-vm-prices-3Y'!A$2:A$123,"&gt;="&amp;F56*(100-$B$2)/100,   'azure-vm-prices-3Y'!B$2:B$123,"&gt;="&amp;G56*(100-$B$2)/100,   'azure-vm-prices-3Y'!D$2:D$123,K56,   'azure-vm-prices-3Y'!E$2:E$123,L56),   _xlfn.MINIFS('azure-vm-prices-3Y'!C$2:C$123,   'azure-vm-prices-3Y'!A$2:A$123,"&gt;="&amp;F56*(100-$B$2)/100,   'azure-vm-prices-3Y'!B$2:B$123,"&gt;="&amp;G56*(100-$B$2)/100,   'azure-vm-prices-3Y'!E$2:E$123,L56))),   "")</f>
        <v>0</v>
      </c>
      <c r="AA56" s="4">
        <f>IF(Q56="YES",N56*V56*12,"")</f>
        <v>0</v>
      </c>
      <c r="AB56" s="4">
        <f>IF(Q56="YES",X56*8760,"")</f>
        <v>0</v>
      </c>
      <c r="AC56" s="4">
        <f>IF(Q56="YES",Z56*8760,"")</f>
        <v>0</v>
      </c>
      <c r="AD56" s="4">
        <f>IF(Q56="YES",IF(P56="YES", MIN(AA56:AC56), AA56),"")</f>
        <v>0</v>
      </c>
      <c r="AE56" s="4">
        <f>IF(AND(I56="STANDARD",Q56="YES",H56&lt;'azure-standard-disk-prices'!B2, H56&gt;0),1+IF(M56="YES",1),"")</f>
        <v>0</v>
      </c>
      <c r="AF56" s="4">
        <f>IF(AND(I56="STANDARD",Q56="YES",H56&gt;'azure-standard-disk-prices'!B2,H56&lt;'azure-standard-disk-prices'!B3),1+IF(M56="YES",1),"")</f>
        <v>0</v>
      </c>
      <c r="AG56" s="4">
        <f>IF(AND(I56="STANDARD",Q56="YES",H56&gt;'azure-standard-disk-prices'!B3,H56&lt;'azure-standard-disk-prices'!B4),1+IF(M56="YES",1),"")</f>
        <v>0</v>
      </c>
      <c r="AH56" s="4">
        <f>IF(AND(I56="STANDARD",Q56="YES",H56&gt;'azure-standard-disk-prices'!B4,H56&lt;'azure-standard-disk-prices'!B5),1+IF(M56="YES",1),"")</f>
        <v>0</v>
      </c>
      <c r="AI56" s="4">
        <f>IF(AND(I56="STANDARD",Q56="YES",H56&gt;'azure-standard-disk-prices'!B5,H56&lt;'azure-standard-disk-prices'!B6),1+IF(M56="YES",1),"")</f>
        <v>0</v>
      </c>
      <c r="AJ56" s="4">
        <f>IF(AND(I56="STANDARD",Q56="YES",H56&gt;'azure-standard-disk-prices'!B6,H56&lt;'azure-standard-disk-prices'!B7),1+IF(M56="YES",1),"")</f>
        <v>0</v>
      </c>
      <c r="AK56" s="4">
        <f>IF(AND(I56="STANDARD",Q56="YES",H56&gt;'azure-standard-disk-prices'!B7,H56&lt;'azure-standard-disk-prices'!B8),1+IF(M56="YES",1),"")</f>
        <v>0</v>
      </c>
      <c r="AL56" s="4">
        <f>IF(AND(I56="STANDARD",Q56="YES",H56&gt;'azure-standard-disk-prices'!B8,H56&lt;'azure-standard-disk-prices'!B9),1+IF(M56="YES",1),"")</f>
        <v>0</v>
      </c>
      <c r="AM56" s="4">
        <f>IF(AND(I55="PREMIUM",Q55="YES",H55&lt;'azure-premium-disk-prices'!B2,H55&gt;0),1+IF(M55="YES",1),"")</f>
        <v>0</v>
      </c>
      <c r="AN56" s="4">
        <f>IF(AND(I55="PREMIUM",Q55="YES",H55&gt;'azure-premium-disk-prices'!B2,H55&lt;'azure-premium-disk-prices'!B3),1+IF(M55="YES",1),"")</f>
        <v>0</v>
      </c>
      <c r="AO56" s="4">
        <f>IF(AND(I55="PREMIUM",Q55="YES",H55&gt;'azure-premium-disk-prices'!B3,H55&lt;'azure-premium-disk-prices'!B4),1+IF(M55="YES",1),"")</f>
        <v>0</v>
      </c>
      <c r="AP56" s="4">
        <f>IF(AND(I55="PREMIUM",Q55="YES",H55&gt;'azure-premium-disk-prices'!B4,H55&lt;'azure-premium-disk-prices'!B5),1+IF(M55="YES",1),"")</f>
        <v>0</v>
      </c>
      <c r="AQ56" s="4">
        <f>IF(AND(I55="PREMIUM",Q55="YES",H55&gt;'azure-premium-disk-prices'!B5,H55&lt;'azure-premium-disk-prices'!B6),1+IF(M55="YES",1),"")</f>
        <v>0</v>
      </c>
      <c r="AR56" s="4">
        <f>IF(AND(I55="PREMIUM",Q55="YES",H55&gt;'azure-premium-disk-prices'!B6,H55&lt;'azure-premium-disk-prices'!B7),1+IF(M55="YES",1),"")</f>
        <v>0</v>
      </c>
      <c r="AS56" s="4">
        <f>IF(AND(I55="PREMIUM",Q55="YES",H55&gt;'azure-premium-disk-prices'!B7,H55&lt;'azure-premium-disk-prices'!B8),1+IF(M55="YES",1),"")</f>
        <v>0</v>
      </c>
      <c r="AT56" s="4">
        <f>IF(AND(I55="PREMIUM",Q55="YES",H55&gt;'azure-premium-disk-prices'!B8,H55&lt;'azure-premium-disk-prices'!B9),1+IF(M55="YES",1),"")</f>
        <v>0</v>
      </c>
      <c r="AU56" s="4">
        <f>IF(AND(M56="YES", Q56="YES"),1,"")</f>
        <v>0</v>
      </c>
      <c r="AV56" s="4">
        <f>IF(AND(J56="STANDARD", Q56="YES"), IF(M56="YES",2,1) ,"")</f>
        <v>0</v>
      </c>
      <c r="AW56" s="4">
        <f>IF( AND(J56="PREMIUM",  Q56="YES"), IF(M56="YES",2,1) ,"")</f>
        <v>0</v>
      </c>
    </row>
    <row r="57" spans="5:49">
      <c r="E57" s="3"/>
      <c r="F57" s="3"/>
      <c r="G57" s="3"/>
      <c r="H57" s="3"/>
      <c r="I57" s="3" t="s">
        <v>9</v>
      </c>
      <c r="J57" s="3" t="s">
        <v>9</v>
      </c>
      <c r="K57" s="3" t="s">
        <v>5</v>
      </c>
      <c r="L57" s="3" t="s">
        <v>5</v>
      </c>
      <c r="M57" s="3" t="s">
        <v>5</v>
      </c>
      <c r="N57" s="3">
        <v>730</v>
      </c>
      <c r="O57" s="3" t="s">
        <v>5</v>
      </c>
      <c r="P57" s="3" t="s">
        <v>14</v>
      </c>
      <c r="Q57" s="4">
        <f>IF(AND(E57&lt;&gt;"", F57&lt;&gt;"", G57&lt;&gt;"", H57&lt;&gt;"", I57&lt;&gt;"", J57&lt;&gt;"", K57&lt;&gt;"", L57&lt;&gt;"", M57&lt;&gt;"", N57&lt;&gt;"", O57&lt;&gt;""),"YES","NO")</f>
        <v>0</v>
      </c>
      <c r="R57" s="4">
        <f>IF(AD57=AA57, U57, IF(AD57=AB57,W57,Y57))</f>
        <v>0</v>
      </c>
      <c r="S57" s="4">
        <f>AD57</f>
        <v>0</v>
      </c>
      <c r="T57" s="4">
        <f> IF(AA57="" ,"",IF(AD57=AA57, "PAYG", IF(AD57=AB57,"1Y RI","3Y RI")))</f>
        <v>0</v>
      </c>
      <c r="U57" s="4">
        <f>IF(Q57="YES", IF(K57="YES", VLOOKUP(V57 &amp; L57 &amp; K57,'azure-vm-prices-base'!G$2:H$124, 2, 0), VLOOKUP(V57 &amp; L57 &amp; "*",'azure-vm-prices-base'!G$2:H$124, 2, 0)), "")</f>
        <v>0</v>
      </c>
      <c r="V57" s="4">
        <f>IF(Q57="YES", IF(O57="NO" , IF(K57="YES", _xlfn.MINIFS('azure-vm-prices-base'!I$2:I$123, 'azure-vm-prices-base'!A$2:A$123,"&gt;="&amp;F57*(100-$B$2)/100, 'azure-vm-prices-base'!B$2:B$123,"&gt;="&amp;G57*(100-$B$2)/100, 'azure-vm-prices-base'!D$2:D$123,K57, 'azure-vm-prices-base'!E$2:E$123,L57), _xlfn.MINIFS('azure-vm-prices-base'!I$2:I$123, 'azure-vm-prices-base'!A$2:A$123,"&gt;="&amp;F57*(100-$B$2)/100, 'azure-vm-prices-base'!B$2:B$123,"&gt;="&amp;G57*(100-$B$2)/100, 'azure-vm-prices-base'!E$2:E$123,L57)), IF(K57="YES", _xlfn.MINIFS('azure-vm-prices-base'!C$2:C$123, 'azure-vm-prices-base'!A$2:A$123,"&gt;="&amp;F57*(100-$B$2)/100, 'azure-vm-prices-base'!B$2:B$123,"&gt;="&amp;G57*(100-$B$2)/100, 'azure-vm-prices-base'!D$2:D$123,K57, 'azure-vm-prices-base'!E$2:E$123,L57), _xlfn.MINIFS('azure-vm-prices-base'!C$2:C$123, 'azure-vm-prices-base'!A$2:A$123,"&gt;="&amp;F57*(100-$B$2)/100, 'azure-vm-prices-base'!B$2:B$123,"&gt;="&amp;G57*(100-$B$2)/100, 'azure-vm-prices-base'!E$2:E$123,L57))), "")</f>
        <v>0</v>
      </c>
      <c r="W57" s="4">
        <f>IF(Q57="YES", IF(K57="YES", VLOOKUP(X57 &amp; L57 &amp; K57,'azure-vm-prices-1Y'!G$2:H$124  , 2, 0), VLOOKUP(X57 &amp; L57 &amp; "*",'azure-vm-prices-1Y'!G$2:H$124, 2, 0)),   "")</f>
        <v>0</v>
      </c>
      <c r="X57" s="4">
        <f>IF(Q57="YES", IF(O57="NO" , IF(K57="YES", _xlfn.MINIFS('azure-vm-prices-1Y'!I$2:I$123,   'azure-vm-prices-1Y'!A$2:A$123,"&gt;="&amp;F57*(100-$B$2)/100,   'azure-vm-prices-1Y'!B$2:B$123,"&gt;="&amp;G57*(100-$B$2)/100,   'azure-vm-prices-1Y'!D$2:D$123,K57,   'azure-vm-prices-1Y'!E$2:E$123,L57),   _xlfn.MINIFS('azure-vm-prices-1Y'!I$2:I$123,   'azure-vm-prices-1Y'!A$2:A$123,"&gt;="&amp;F57*(100-$B$2)/100,   'azure-vm-prices-1Y'!B$2:B$123,"&gt;="&amp;G57*(100-$B$2)/100,   'azure-vm-prices-1Y'!E$2:E$123,L57)),   IF(K57="YES", _xlfn.MINIFS('azure-vm-prices-1Y'!C$2:C$123,   'azure-vm-prices-1Y'!A$2:A$123,"&gt;="&amp;F57*(100-$B$2)/100,   'azure-vm-prices-1Y'!B$2:B$123,"&gt;="&amp;G57*(100-$B$2)/100,   'azure-vm-prices-1Y'!D$2:D$123,K57,   'azure-vm-prices-1Y'!E$2:E$123,L57),   _xlfn.MINIFS('azure-vm-prices-1Y'!C$2:C$123,   'azure-vm-prices-1Y'!A$2:A$123,"&gt;="&amp;F57*(100-$B$2)/100,   'azure-vm-prices-1Y'!B$2:B$123,"&gt;="&amp;G57*(100-$B$2)/100,   'azure-vm-prices-1Y'!E$2:E$123,L57))),   "")</f>
        <v>0</v>
      </c>
      <c r="Y57" s="4">
        <f>IF(Q57="YES", IF(K57="YES", VLOOKUP(Z57 &amp; L57 &amp; K57,'azure-vm-prices-3Y'!G$2:H$124  , 2, 0), VLOOKUP(Z57 &amp; L57 &amp; "*",'azure-vm-prices-3Y'!G$2:H$124, 2, 0)),   "")</f>
        <v>0</v>
      </c>
      <c r="Z57" s="4">
        <f>IF(Q57="YES", IF(O57="NO" , IF(K57="YES", _xlfn.MINIFS('azure-vm-prices-3Y'!I$2:I$123,   'azure-vm-prices-3Y'!A$2:A$123,"&gt;="&amp;F57*(100-$B$2)/100,   'azure-vm-prices-3Y'!B$2:B$123,"&gt;="&amp;G57*(100-$B$2)/100,   'azure-vm-prices-3Y'!D$2:D$123,K57,   'azure-vm-prices-3Y'!E$2:E$123,L57),   _xlfn.MINIFS('azure-vm-prices-3Y'!I$2:I$123,   'azure-vm-prices-3Y'!A$2:A$123,"&gt;="&amp;F57*(100-$B$2)/100,   'azure-vm-prices-3Y'!B$2:B$123,"&gt;="&amp;G57*(100-$B$2)/100,   'azure-vm-prices-3Y'!E$2:E$123,L57)),   IF(K57="YES", _xlfn.MINIFS('azure-vm-prices-3Y'!C$2:C$123,   'azure-vm-prices-3Y'!A$2:A$123,"&gt;="&amp;F57*(100-$B$2)/100,   'azure-vm-prices-3Y'!B$2:B$123,"&gt;="&amp;G57*(100-$B$2)/100,   'azure-vm-prices-3Y'!D$2:D$123,K57,   'azure-vm-prices-3Y'!E$2:E$123,L57),   _xlfn.MINIFS('azure-vm-prices-3Y'!C$2:C$123,   'azure-vm-prices-3Y'!A$2:A$123,"&gt;="&amp;F57*(100-$B$2)/100,   'azure-vm-prices-3Y'!B$2:B$123,"&gt;="&amp;G57*(100-$B$2)/100,   'azure-vm-prices-3Y'!E$2:E$123,L57))),   "")</f>
        <v>0</v>
      </c>
      <c r="AA57" s="4">
        <f>IF(Q57="YES",N57*V57*12,"")</f>
        <v>0</v>
      </c>
      <c r="AB57" s="4">
        <f>IF(Q57="YES",X57*8760,"")</f>
        <v>0</v>
      </c>
      <c r="AC57" s="4">
        <f>IF(Q57="YES",Z57*8760,"")</f>
        <v>0</v>
      </c>
      <c r="AD57" s="4">
        <f>IF(Q57="YES",IF(P57="YES", MIN(AA57:AC57), AA57),"")</f>
        <v>0</v>
      </c>
      <c r="AE57" s="4">
        <f>IF(AND(I57="STANDARD",Q57="YES",H57&lt;'azure-standard-disk-prices'!B2, H57&gt;0),1+IF(M57="YES",1),"")</f>
        <v>0</v>
      </c>
      <c r="AF57" s="4">
        <f>IF(AND(I57="STANDARD",Q57="YES",H57&gt;'azure-standard-disk-prices'!B2,H57&lt;'azure-standard-disk-prices'!B3),1+IF(M57="YES",1),"")</f>
        <v>0</v>
      </c>
      <c r="AG57" s="4">
        <f>IF(AND(I57="STANDARD",Q57="YES",H57&gt;'azure-standard-disk-prices'!B3,H57&lt;'azure-standard-disk-prices'!B4),1+IF(M57="YES",1),"")</f>
        <v>0</v>
      </c>
      <c r="AH57" s="4">
        <f>IF(AND(I57="STANDARD",Q57="YES",H57&gt;'azure-standard-disk-prices'!B4,H57&lt;'azure-standard-disk-prices'!B5),1+IF(M57="YES",1),"")</f>
        <v>0</v>
      </c>
      <c r="AI57" s="4">
        <f>IF(AND(I57="STANDARD",Q57="YES",H57&gt;'azure-standard-disk-prices'!B5,H57&lt;'azure-standard-disk-prices'!B6),1+IF(M57="YES",1),"")</f>
        <v>0</v>
      </c>
      <c r="AJ57" s="4">
        <f>IF(AND(I57="STANDARD",Q57="YES",H57&gt;'azure-standard-disk-prices'!B6,H57&lt;'azure-standard-disk-prices'!B7),1+IF(M57="YES",1),"")</f>
        <v>0</v>
      </c>
      <c r="AK57" s="4">
        <f>IF(AND(I57="STANDARD",Q57="YES",H57&gt;'azure-standard-disk-prices'!B7,H57&lt;'azure-standard-disk-prices'!B8),1+IF(M57="YES",1),"")</f>
        <v>0</v>
      </c>
      <c r="AL57" s="4">
        <f>IF(AND(I57="STANDARD",Q57="YES",H57&gt;'azure-standard-disk-prices'!B8,H57&lt;'azure-standard-disk-prices'!B9),1+IF(M57="YES",1),"")</f>
        <v>0</v>
      </c>
      <c r="AM57" s="4">
        <f>IF(AND(I56="PREMIUM",Q56="YES",H56&lt;'azure-premium-disk-prices'!B2,H56&gt;0),1+IF(M56="YES",1),"")</f>
        <v>0</v>
      </c>
      <c r="AN57" s="4">
        <f>IF(AND(I56="PREMIUM",Q56="YES",H56&gt;'azure-premium-disk-prices'!B2,H56&lt;'azure-premium-disk-prices'!B3),1+IF(M56="YES",1),"")</f>
        <v>0</v>
      </c>
      <c r="AO57" s="4">
        <f>IF(AND(I56="PREMIUM",Q56="YES",H56&gt;'azure-premium-disk-prices'!B3,H56&lt;'azure-premium-disk-prices'!B4),1+IF(M56="YES",1),"")</f>
        <v>0</v>
      </c>
      <c r="AP57" s="4">
        <f>IF(AND(I56="PREMIUM",Q56="YES",H56&gt;'azure-premium-disk-prices'!B4,H56&lt;'azure-premium-disk-prices'!B5),1+IF(M56="YES",1),"")</f>
        <v>0</v>
      </c>
      <c r="AQ57" s="4">
        <f>IF(AND(I56="PREMIUM",Q56="YES",H56&gt;'azure-premium-disk-prices'!B5,H56&lt;'azure-premium-disk-prices'!B6),1+IF(M56="YES",1),"")</f>
        <v>0</v>
      </c>
      <c r="AR57" s="4">
        <f>IF(AND(I56="PREMIUM",Q56="YES",H56&gt;'azure-premium-disk-prices'!B6,H56&lt;'azure-premium-disk-prices'!B7),1+IF(M56="YES",1),"")</f>
        <v>0</v>
      </c>
      <c r="AS57" s="4">
        <f>IF(AND(I56="PREMIUM",Q56="YES",H56&gt;'azure-premium-disk-prices'!B7,H56&lt;'azure-premium-disk-prices'!B8),1+IF(M56="YES",1),"")</f>
        <v>0</v>
      </c>
      <c r="AT57" s="4">
        <f>IF(AND(I56="PREMIUM",Q56="YES",H56&gt;'azure-premium-disk-prices'!B8,H56&lt;'azure-premium-disk-prices'!B9),1+IF(M56="YES",1),"")</f>
        <v>0</v>
      </c>
      <c r="AU57" s="4">
        <f>IF(AND(M57="YES", Q57="YES"),1,"")</f>
        <v>0</v>
      </c>
      <c r="AV57" s="4">
        <f>IF(AND(J57="STANDARD", Q57="YES"), IF(M57="YES",2,1) ,"")</f>
        <v>0</v>
      </c>
      <c r="AW57" s="4">
        <f>IF( AND(J57="PREMIUM",  Q57="YES"), IF(M57="YES",2,1) ,"")</f>
        <v>0</v>
      </c>
    </row>
    <row r="58" spans="5:49">
      <c r="E58" s="3"/>
      <c r="F58" s="3"/>
      <c r="G58" s="3"/>
      <c r="H58" s="3"/>
      <c r="I58" s="3" t="s">
        <v>9</v>
      </c>
      <c r="J58" s="3" t="s">
        <v>9</v>
      </c>
      <c r="K58" s="3" t="s">
        <v>5</v>
      </c>
      <c r="L58" s="3" t="s">
        <v>5</v>
      </c>
      <c r="M58" s="3" t="s">
        <v>5</v>
      </c>
      <c r="N58" s="3">
        <v>730</v>
      </c>
      <c r="O58" s="3" t="s">
        <v>5</v>
      </c>
      <c r="P58" s="3" t="s">
        <v>14</v>
      </c>
      <c r="Q58" s="4">
        <f>IF(AND(E58&lt;&gt;"", F58&lt;&gt;"", G58&lt;&gt;"", H58&lt;&gt;"", I58&lt;&gt;"", J58&lt;&gt;"", K58&lt;&gt;"", L58&lt;&gt;"", M58&lt;&gt;"", N58&lt;&gt;"", O58&lt;&gt;""),"YES","NO")</f>
        <v>0</v>
      </c>
      <c r="R58" s="4">
        <f>IF(AD58=AA58, U58, IF(AD58=AB58,W58,Y58))</f>
        <v>0</v>
      </c>
      <c r="S58" s="4">
        <f>AD58</f>
        <v>0</v>
      </c>
      <c r="T58" s="4">
        <f> IF(AA58="" ,"",IF(AD58=AA58, "PAYG", IF(AD58=AB58,"1Y RI","3Y RI")))</f>
        <v>0</v>
      </c>
      <c r="U58" s="4">
        <f>IF(Q58="YES", IF(K58="YES", VLOOKUP(V58 &amp; L58 &amp; K58,'azure-vm-prices-base'!G$2:H$124, 2, 0), VLOOKUP(V58 &amp; L58 &amp; "*",'azure-vm-prices-base'!G$2:H$124, 2, 0)), "")</f>
        <v>0</v>
      </c>
      <c r="V58" s="4">
        <f>IF(Q58="YES", IF(O58="NO" , IF(K58="YES", _xlfn.MINIFS('azure-vm-prices-base'!I$2:I$123, 'azure-vm-prices-base'!A$2:A$123,"&gt;="&amp;F58*(100-$B$2)/100, 'azure-vm-prices-base'!B$2:B$123,"&gt;="&amp;G58*(100-$B$2)/100, 'azure-vm-prices-base'!D$2:D$123,K58, 'azure-vm-prices-base'!E$2:E$123,L58), _xlfn.MINIFS('azure-vm-prices-base'!I$2:I$123, 'azure-vm-prices-base'!A$2:A$123,"&gt;="&amp;F58*(100-$B$2)/100, 'azure-vm-prices-base'!B$2:B$123,"&gt;="&amp;G58*(100-$B$2)/100, 'azure-vm-prices-base'!E$2:E$123,L58)), IF(K58="YES", _xlfn.MINIFS('azure-vm-prices-base'!C$2:C$123, 'azure-vm-prices-base'!A$2:A$123,"&gt;="&amp;F58*(100-$B$2)/100, 'azure-vm-prices-base'!B$2:B$123,"&gt;="&amp;G58*(100-$B$2)/100, 'azure-vm-prices-base'!D$2:D$123,K58, 'azure-vm-prices-base'!E$2:E$123,L58), _xlfn.MINIFS('azure-vm-prices-base'!C$2:C$123, 'azure-vm-prices-base'!A$2:A$123,"&gt;="&amp;F58*(100-$B$2)/100, 'azure-vm-prices-base'!B$2:B$123,"&gt;="&amp;G58*(100-$B$2)/100, 'azure-vm-prices-base'!E$2:E$123,L58))), "")</f>
        <v>0</v>
      </c>
      <c r="W58" s="4">
        <f>IF(Q58="YES", IF(K58="YES", VLOOKUP(X58 &amp; L58 &amp; K58,'azure-vm-prices-1Y'!G$2:H$124  , 2, 0), VLOOKUP(X58 &amp; L58 &amp; "*",'azure-vm-prices-1Y'!G$2:H$124, 2, 0)),   "")</f>
        <v>0</v>
      </c>
      <c r="X58" s="4">
        <f>IF(Q58="YES", IF(O58="NO" , IF(K58="YES", _xlfn.MINIFS('azure-vm-prices-1Y'!I$2:I$123,   'azure-vm-prices-1Y'!A$2:A$123,"&gt;="&amp;F58*(100-$B$2)/100,   'azure-vm-prices-1Y'!B$2:B$123,"&gt;="&amp;G58*(100-$B$2)/100,   'azure-vm-prices-1Y'!D$2:D$123,K58,   'azure-vm-prices-1Y'!E$2:E$123,L58),   _xlfn.MINIFS('azure-vm-prices-1Y'!I$2:I$123,   'azure-vm-prices-1Y'!A$2:A$123,"&gt;="&amp;F58*(100-$B$2)/100,   'azure-vm-prices-1Y'!B$2:B$123,"&gt;="&amp;G58*(100-$B$2)/100,   'azure-vm-prices-1Y'!E$2:E$123,L58)),   IF(K58="YES", _xlfn.MINIFS('azure-vm-prices-1Y'!C$2:C$123,   'azure-vm-prices-1Y'!A$2:A$123,"&gt;="&amp;F58*(100-$B$2)/100,   'azure-vm-prices-1Y'!B$2:B$123,"&gt;="&amp;G58*(100-$B$2)/100,   'azure-vm-prices-1Y'!D$2:D$123,K58,   'azure-vm-prices-1Y'!E$2:E$123,L58),   _xlfn.MINIFS('azure-vm-prices-1Y'!C$2:C$123,   'azure-vm-prices-1Y'!A$2:A$123,"&gt;="&amp;F58*(100-$B$2)/100,   'azure-vm-prices-1Y'!B$2:B$123,"&gt;="&amp;G58*(100-$B$2)/100,   'azure-vm-prices-1Y'!E$2:E$123,L58))),   "")</f>
        <v>0</v>
      </c>
      <c r="Y58" s="4">
        <f>IF(Q58="YES", IF(K58="YES", VLOOKUP(Z58 &amp; L58 &amp; K58,'azure-vm-prices-3Y'!G$2:H$124  , 2, 0), VLOOKUP(Z58 &amp; L58 &amp; "*",'azure-vm-prices-3Y'!G$2:H$124, 2, 0)),   "")</f>
        <v>0</v>
      </c>
      <c r="Z58" s="4">
        <f>IF(Q58="YES", IF(O58="NO" , IF(K58="YES", _xlfn.MINIFS('azure-vm-prices-3Y'!I$2:I$123,   'azure-vm-prices-3Y'!A$2:A$123,"&gt;="&amp;F58*(100-$B$2)/100,   'azure-vm-prices-3Y'!B$2:B$123,"&gt;="&amp;G58*(100-$B$2)/100,   'azure-vm-prices-3Y'!D$2:D$123,K58,   'azure-vm-prices-3Y'!E$2:E$123,L58),   _xlfn.MINIFS('azure-vm-prices-3Y'!I$2:I$123,   'azure-vm-prices-3Y'!A$2:A$123,"&gt;="&amp;F58*(100-$B$2)/100,   'azure-vm-prices-3Y'!B$2:B$123,"&gt;="&amp;G58*(100-$B$2)/100,   'azure-vm-prices-3Y'!E$2:E$123,L58)),   IF(K58="YES", _xlfn.MINIFS('azure-vm-prices-3Y'!C$2:C$123,   'azure-vm-prices-3Y'!A$2:A$123,"&gt;="&amp;F58*(100-$B$2)/100,   'azure-vm-prices-3Y'!B$2:B$123,"&gt;="&amp;G58*(100-$B$2)/100,   'azure-vm-prices-3Y'!D$2:D$123,K58,   'azure-vm-prices-3Y'!E$2:E$123,L58),   _xlfn.MINIFS('azure-vm-prices-3Y'!C$2:C$123,   'azure-vm-prices-3Y'!A$2:A$123,"&gt;="&amp;F58*(100-$B$2)/100,   'azure-vm-prices-3Y'!B$2:B$123,"&gt;="&amp;G58*(100-$B$2)/100,   'azure-vm-prices-3Y'!E$2:E$123,L58))),   "")</f>
        <v>0</v>
      </c>
      <c r="AA58" s="4">
        <f>IF(Q58="YES",N58*V58*12,"")</f>
        <v>0</v>
      </c>
      <c r="AB58" s="4">
        <f>IF(Q58="YES",X58*8760,"")</f>
        <v>0</v>
      </c>
      <c r="AC58" s="4">
        <f>IF(Q58="YES",Z58*8760,"")</f>
        <v>0</v>
      </c>
      <c r="AD58" s="4">
        <f>IF(Q58="YES",IF(P58="YES", MIN(AA58:AC58), AA58),"")</f>
        <v>0</v>
      </c>
      <c r="AE58" s="4">
        <f>IF(AND(I58="STANDARD",Q58="YES",H58&lt;'azure-standard-disk-prices'!B2, H58&gt;0),1+IF(M58="YES",1),"")</f>
        <v>0</v>
      </c>
      <c r="AF58" s="4">
        <f>IF(AND(I58="STANDARD",Q58="YES",H58&gt;'azure-standard-disk-prices'!B2,H58&lt;'azure-standard-disk-prices'!B3),1+IF(M58="YES",1),"")</f>
        <v>0</v>
      </c>
      <c r="AG58" s="4">
        <f>IF(AND(I58="STANDARD",Q58="YES",H58&gt;'azure-standard-disk-prices'!B3,H58&lt;'azure-standard-disk-prices'!B4),1+IF(M58="YES",1),"")</f>
        <v>0</v>
      </c>
      <c r="AH58" s="4">
        <f>IF(AND(I58="STANDARD",Q58="YES",H58&gt;'azure-standard-disk-prices'!B4,H58&lt;'azure-standard-disk-prices'!B5),1+IF(M58="YES",1),"")</f>
        <v>0</v>
      </c>
      <c r="AI58" s="4">
        <f>IF(AND(I58="STANDARD",Q58="YES",H58&gt;'azure-standard-disk-prices'!B5,H58&lt;'azure-standard-disk-prices'!B6),1+IF(M58="YES",1),"")</f>
        <v>0</v>
      </c>
      <c r="AJ58" s="4">
        <f>IF(AND(I58="STANDARD",Q58="YES",H58&gt;'azure-standard-disk-prices'!B6,H58&lt;'azure-standard-disk-prices'!B7),1+IF(M58="YES",1),"")</f>
        <v>0</v>
      </c>
      <c r="AK58" s="4">
        <f>IF(AND(I58="STANDARD",Q58="YES",H58&gt;'azure-standard-disk-prices'!B7,H58&lt;'azure-standard-disk-prices'!B8),1+IF(M58="YES",1),"")</f>
        <v>0</v>
      </c>
      <c r="AL58" s="4">
        <f>IF(AND(I58="STANDARD",Q58="YES",H58&gt;'azure-standard-disk-prices'!B8,H58&lt;'azure-standard-disk-prices'!B9),1+IF(M58="YES",1),"")</f>
        <v>0</v>
      </c>
      <c r="AM58" s="4">
        <f>IF(AND(I57="PREMIUM",Q57="YES",H57&lt;'azure-premium-disk-prices'!B2,H57&gt;0),1+IF(M57="YES",1),"")</f>
        <v>0</v>
      </c>
      <c r="AN58" s="4">
        <f>IF(AND(I57="PREMIUM",Q57="YES",H57&gt;'azure-premium-disk-prices'!B2,H57&lt;'azure-premium-disk-prices'!B3),1+IF(M57="YES",1),"")</f>
        <v>0</v>
      </c>
      <c r="AO58" s="4">
        <f>IF(AND(I57="PREMIUM",Q57="YES",H57&gt;'azure-premium-disk-prices'!B3,H57&lt;'azure-premium-disk-prices'!B4),1+IF(M57="YES",1),"")</f>
        <v>0</v>
      </c>
      <c r="AP58" s="4">
        <f>IF(AND(I57="PREMIUM",Q57="YES",H57&gt;'azure-premium-disk-prices'!B4,H57&lt;'azure-premium-disk-prices'!B5),1+IF(M57="YES",1),"")</f>
        <v>0</v>
      </c>
      <c r="AQ58" s="4">
        <f>IF(AND(I57="PREMIUM",Q57="YES",H57&gt;'azure-premium-disk-prices'!B5,H57&lt;'azure-premium-disk-prices'!B6),1+IF(M57="YES",1),"")</f>
        <v>0</v>
      </c>
      <c r="AR58" s="4">
        <f>IF(AND(I57="PREMIUM",Q57="YES",H57&gt;'azure-premium-disk-prices'!B6,H57&lt;'azure-premium-disk-prices'!B7),1+IF(M57="YES",1),"")</f>
        <v>0</v>
      </c>
      <c r="AS58" s="4">
        <f>IF(AND(I57="PREMIUM",Q57="YES",H57&gt;'azure-premium-disk-prices'!B7,H57&lt;'azure-premium-disk-prices'!B8),1+IF(M57="YES",1),"")</f>
        <v>0</v>
      </c>
      <c r="AT58" s="4">
        <f>IF(AND(I57="PREMIUM",Q57="YES",H57&gt;'azure-premium-disk-prices'!B8,H57&lt;'azure-premium-disk-prices'!B9),1+IF(M57="YES",1),"")</f>
        <v>0</v>
      </c>
      <c r="AU58" s="4">
        <f>IF(AND(M58="YES", Q58="YES"),1,"")</f>
        <v>0</v>
      </c>
      <c r="AV58" s="4">
        <f>IF(AND(J58="STANDARD", Q58="YES"), IF(M58="YES",2,1) ,"")</f>
        <v>0</v>
      </c>
      <c r="AW58" s="4">
        <f>IF( AND(J58="PREMIUM",  Q58="YES"), IF(M58="YES",2,1) ,"")</f>
        <v>0</v>
      </c>
    </row>
    <row r="59" spans="5:49">
      <c r="E59" s="3"/>
      <c r="F59" s="3"/>
      <c r="G59" s="3"/>
      <c r="H59" s="3"/>
      <c r="I59" s="3" t="s">
        <v>9</v>
      </c>
      <c r="J59" s="3" t="s">
        <v>9</v>
      </c>
      <c r="K59" s="3" t="s">
        <v>5</v>
      </c>
      <c r="L59" s="3" t="s">
        <v>5</v>
      </c>
      <c r="M59" s="3" t="s">
        <v>5</v>
      </c>
      <c r="N59" s="3">
        <v>730</v>
      </c>
      <c r="O59" s="3" t="s">
        <v>5</v>
      </c>
      <c r="P59" s="3" t="s">
        <v>14</v>
      </c>
      <c r="Q59" s="4">
        <f>IF(AND(E59&lt;&gt;"", F59&lt;&gt;"", G59&lt;&gt;"", H59&lt;&gt;"", I59&lt;&gt;"", J59&lt;&gt;"", K59&lt;&gt;"", L59&lt;&gt;"", M59&lt;&gt;"", N59&lt;&gt;"", O59&lt;&gt;""),"YES","NO")</f>
        <v>0</v>
      </c>
      <c r="R59" s="4">
        <f>IF(AD59=AA59, U59, IF(AD59=AB59,W59,Y59))</f>
        <v>0</v>
      </c>
      <c r="S59" s="4">
        <f>AD59</f>
        <v>0</v>
      </c>
      <c r="T59" s="4">
        <f> IF(AA59="" ,"",IF(AD59=AA59, "PAYG", IF(AD59=AB59,"1Y RI","3Y RI")))</f>
        <v>0</v>
      </c>
      <c r="U59" s="4">
        <f>IF(Q59="YES", IF(K59="YES", VLOOKUP(V59 &amp; L59 &amp; K59,'azure-vm-prices-base'!G$2:H$124, 2, 0), VLOOKUP(V59 &amp; L59 &amp; "*",'azure-vm-prices-base'!G$2:H$124, 2, 0)), "")</f>
        <v>0</v>
      </c>
      <c r="V59" s="4">
        <f>IF(Q59="YES", IF(O59="NO" , IF(K59="YES", _xlfn.MINIFS('azure-vm-prices-base'!I$2:I$123, 'azure-vm-prices-base'!A$2:A$123,"&gt;="&amp;F59*(100-$B$2)/100, 'azure-vm-prices-base'!B$2:B$123,"&gt;="&amp;G59*(100-$B$2)/100, 'azure-vm-prices-base'!D$2:D$123,K59, 'azure-vm-prices-base'!E$2:E$123,L59), _xlfn.MINIFS('azure-vm-prices-base'!I$2:I$123, 'azure-vm-prices-base'!A$2:A$123,"&gt;="&amp;F59*(100-$B$2)/100, 'azure-vm-prices-base'!B$2:B$123,"&gt;="&amp;G59*(100-$B$2)/100, 'azure-vm-prices-base'!E$2:E$123,L59)), IF(K59="YES", _xlfn.MINIFS('azure-vm-prices-base'!C$2:C$123, 'azure-vm-prices-base'!A$2:A$123,"&gt;="&amp;F59*(100-$B$2)/100, 'azure-vm-prices-base'!B$2:B$123,"&gt;="&amp;G59*(100-$B$2)/100, 'azure-vm-prices-base'!D$2:D$123,K59, 'azure-vm-prices-base'!E$2:E$123,L59), _xlfn.MINIFS('azure-vm-prices-base'!C$2:C$123, 'azure-vm-prices-base'!A$2:A$123,"&gt;="&amp;F59*(100-$B$2)/100, 'azure-vm-prices-base'!B$2:B$123,"&gt;="&amp;G59*(100-$B$2)/100, 'azure-vm-prices-base'!E$2:E$123,L59))), "")</f>
        <v>0</v>
      </c>
      <c r="W59" s="4">
        <f>IF(Q59="YES", IF(K59="YES", VLOOKUP(X59 &amp; L59 &amp; K59,'azure-vm-prices-1Y'!G$2:H$124  , 2, 0), VLOOKUP(X59 &amp; L59 &amp; "*",'azure-vm-prices-1Y'!G$2:H$124, 2, 0)),   "")</f>
        <v>0</v>
      </c>
      <c r="X59" s="4">
        <f>IF(Q59="YES", IF(O59="NO" , IF(K59="YES", _xlfn.MINIFS('azure-vm-prices-1Y'!I$2:I$123,   'azure-vm-prices-1Y'!A$2:A$123,"&gt;="&amp;F59*(100-$B$2)/100,   'azure-vm-prices-1Y'!B$2:B$123,"&gt;="&amp;G59*(100-$B$2)/100,   'azure-vm-prices-1Y'!D$2:D$123,K59,   'azure-vm-prices-1Y'!E$2:E$123,L59),   _xlfn.MINIFS('azure-vm-prices-1Y'!I$2:I$123,   'azure-vm-prices-1Y'!A$2:A$123,"&gt;="&amp;F59*(100-$B$2)/100,   'azure-vm-prices-1Y'!B$2:B$123,"&gt;="&amp;G59*(100-$B$2)/100,   'azure-vm-prices-1Y'!E$2:E$123,L59)),   IF(K59="YES", _xlfn.MINIFS('azure-vm-prices-1Y'!C$2:C$123,   'azure-vm-prices-1Y'!A$2:A$123,"&gt;="&amp;F59*(100-$B$2)/100,   'azure-vm-prices-1Y'!B$2:B$123,"&gt;="&amp;G59*(100-$B$2)/100,   'azure-vm-prices-1Y'!D$2:D$123,K59,   'azure-vm-prices-1Y'!E$2:E$123,L59),   _xlfn.MINIFS('azure-vm-prices-1Y'!C$2:C$123,   'azure-vm-prices-1Y'!A$2:A$123,"&gt;="&amp;F59*(100-$B$2)/100,   'azure-vm-prices-1Y'!B$2:B$123,"&gt;="&amp;G59*(100-$B$2)/100,   'azure-vm-prices-1Y'!E$2:E$123,L59))),   "")</f>
        <v>0</v>
      </c>
      <c r="Y59" s="4">
        <f>IF(Q59="YES", IF(K59="YES", VLOOKUP(Z59 &amp; L59 &amp; K59,'azure-vm-prices-3Y'!G$2:H$124  , 2, 0), VLOOKUP(Z59 &amp; L59 &amp; "*",'azure-vm-prices-3Y'!G$2:H$124, 2, 0)),   "")</f>
        <v>0</v>
      </c>
      <c r="Z59" s="4">
        <f>IF(Q59="YES", IF(O59="NO" , IF(K59="YES", _xlfn.MINIFS('azure-vm-prices-3Y'!I$2:I$123,   'azure-vm-prices-3Y'!A$2:A$123,"&gt;="&amp;F59*(100-$B$2)/100,   'azure-vm-prices-3Y'!B$2:B$123,"&gt;="&amp;G59*(100-$B$2)/100,   'azure-vm-prices-3Y'!D$2:D$123,K59,   'azure-vm-prices-3Y'!E$2:E$123,L59),   _xlfn.MINIFS('azure-vm-prices-3Y'!I$2:I$123,   'azure-vm-prices-3Y'!A$2:A$123,"&gt;="&amp;F59*(100-$B$2)/100,   'azure-vm-prices-3Y'!B$2:B$123,"&gt;="&amp;G59*(100-$B$2)/100,   'azure-vm-prices-3Y'!E$2:E$123,L59)),   IF(K59="YES", _xlfn.MINIFS('azure-vm-prices-3Y'!C$2:C$123,   'azure-vm-prices-3Y'!A$2:A$123,"&gt;="&amp;F59*(100-$B$2)/100,   'azure-vm-prices-3Y'!B$2:B$123,"&gt;="&amp;G59*(100-$B$2)/100,   'azure-vm-prices-3Y'!D$2:D$123,K59,   'azure-vm-prices-3Y'!E$2:E$123,L59),   _xlfn.MINIFS('azure-vm-prices-3Y'!C$2:C$123,   'azure-vm-prices-3Y'!A$2:A$123,"&gt;="&amp;F59*(100-$B$2)/100,   'azure-vm-prices-3Y'!B$2:B$123,"&gt;="&amp;G59*(100-$B$2)/100,   'azure-vm-prices-3Y'!E$2:E$123,L59))),   "")</f>
        <v>0</v>
      </c>
      <c r="AA59" s="4">
        <f>IF(Q59="YES",N59*V59*12,"")</f>
        <v>0</v>
      </c>
      <c r="AB59" s="4">
        <f>IF(Q59="YES",X59*8760,"")</f>
        <v>0</v>
      </c>
      <c r="AC59" s="4">
        <f>IF(Q59="YES",Z59*8760,"")</f>
        <v>0</v>
      </c>
      <c r="AD59" s="4">
        <f>IF(Q59="YES",IF(P59="YES", MIN(AA59:AC59), AA59),"")</f>
        <v>0</v>
      </c>
      <c r="AE59" s="4">
        <f>IF(AND(I59="STANDARD",Q59="YES",H59&lt;'azure-standard-disk-prices'!B2, H59&gt;0),1+IF(M59="YES",1),"")</f>
        <v>0</v>
      </c>
      <c r="AF59" s="4">
        <f>IF(AND(I59="STANDARD",Q59="YES",H59&gt;'azure-standard-disk-prices'!B2,H59&lt;'azure-standard-disk-prices'!B3),1+IF(M59="YES",1),"")</f>
        <v>0</v>
      </c>
      <c r="AG59" s="4">
        <f>IF(AND(I59="STANDARD",Q59="YES",H59&gt;'azure-standard-disk-prices'!B3,H59&lt;'azure-standard-disk-prices'!B4),1+IF(M59="YES",1),"")</f>
        <v>0</v>
      </c>
      <c r="AH59" s="4">
        <f>IF(AND(I59="STANDARD",Q59="YES",H59&gt;'azure-standard-disk-prices'!B4,H59&lt;'azure-standard-disk-prices'!B5),1+IF(M59="YES",1),"")</f>
        <v>0</v>
      </c>
      <c r="AI59" s="4">
        <f>IF(AND(I59="STANDARD",Q59="YES",H59&gt;'azure-standard-disk-prices'!B5,H59&lt;'azure-standard-disk-prices'!B6),1+IF(M59="YES",1),"")</f>
        <v>0</v>
      </c>
      <c r="AJ59" s="4">
        <f>IF(AND(I59="STANDARD",Q59="YES",H59&gt;'azure-standard-disk-prices'!B6,H59&lt;'azure-standard-disk-prices'!B7),1+IF(M59="YES",1),"")</f>
        <v>0</v>
      </c>
      <c r="AK59" s="4">
        <f>IF(AND(I59="STANDARD",Q59="YES",H59&gt;'azure-standard-disk-prices'!B7,H59&lt;'azure-standard-disk-prices'!B8),1+IF(M59="YES",1),"")</f>
        <v>0</v>
      </c>
      <c r="AL59" s="4">
        <f>IF(AND(I59="STANDARD",Q59="YES",H59&gt;'azure-standard-disk-prices'!B8,H59&lt;'azure-standard-disk-prices'!B9),1+IF(M59="YES",1),"")</f>
        <v>0</v>
      </c>
      <c r="AM59" s="4">
        <f>IF(AND(I58="PREMIUM",Q58="YES",H58&lt;'azure-premium-disk-prices'!B2,H58&gt;0),1+IF(M58="YES",1),"")</f>
        <v>0</v>
      </c>
      <c r="AN59" s="4">
        <f>IF(AND(I58="PREMIUM",Q58="YES",H58&gt;'azure-premium-disk-prices'!B2,H58&lt;'azure-premium-disk-prices'!B3),1+IF(M58="YES",1),"")</f>
        <v>0</v>
      </c>
      <c r="AO59" s="4">
        <f>IF(AND(I58="PREMIUM",Q58="YES",H58&gt;'azure-premium-disk-prices'!B3,H58&lt;'azure-premium-disk-prices'!B4),1+IF(M58="YES",1),"")</f>
        <v>0</v>
      </c>
      <c r="AP59" s="4">
        <f>IF(AND(I58="PREMIUM",Q58="YES",H58&gt;'azure-premium-disk-prices'!B4,H58&lt;'azure-premium-disk-prices'!B5),1+IF(M58="YES",1),"")</f>
        <v>0</v>
      </c>
      <c r="AQ59" s="4">
        <f>IF(AND(I58="PREMIUM",Q58="YES",H58&gt;'azure-premium-disk-prices'!B5,H58&lt;'azure-premium-disk-prices'!B6),1+IF(M58="YES",1),"")</f>
        <v>0</v>
      </c>
      <c r="AR59" s="4">
        <f>IF(AND(I58="PREMIUM",Q58="YES",H58&gt;'azure-premium-disk-prices'!B6,H58&lt;'azure-premium-disk-prices'!B7),1+IF(M58="YES",1),"")</f>
        <v>0</v>
      </c>
      <c r="AS59" s="4">
        <f>IF(AND(I58="PREMIUM",Q58="YES",H58&gt;'azure-premium-disk-prices'!B7,H58&lt;'azure-premium-disk-prices'!B8),1+IF(M58="YES",1),"")</f>
        <v>0</v>
      </c>
      <c r="AT59" s="4">
        <f>IF(AND(I58="PREMIUM",Q58="YES",H58&gt;'azure-premium-disk-prices'!B8,H58&lt;'azure-premium-disk-prices'!B9),1+IF(M58="YES",1),"")</f>
        <v>0</v>
      </c>
      <c r="AU59" s="4">
        <f>IF(AND(M59="YES", Q59="YES"),1,"")</f>
        <v>0</v>
      </c>
      <c r="AV59" s="4">
        <f>IF(AND(J59="STANDARD", Q59="YES"), IF(M59="YES",2,1) ,"")</f>
        <v>0</v>
      </c>
      <c r="AW59" s="4">
        <f>IF( AND(J59="PREMIUM",  Q59="YES"), IF(M59="YES",2,1) ,"")</f>
        <v>0</v>
      </c>
    </row>
    <row r="60" spans="5:49">
      <c r="E60" s="3"/>
      <c r="F60" s="3"/>
      <c r="G60" s="3"/>
      <c r="H60" s="3"/>
      <c r="I60" s="3" t="s">
        <v>9</v>
      </c>
      <c r="J60" s="3" t="s">
        <v>9</v>
      </c>
      <c r="K60" s="3" t="s">
        <v>5</v>
      </c>
      <c r="L60" s="3" t="s">
        <v>5</v>
      </c>
      <c r="M60" s="3" t="s">
        <v>5</v>
      </c>
      <c r="N60" s="3">
        <v>730</v>
      </c>
      <c r="O60" s="3" t="s">
        <v>5</v>
      </c>
      <c r="P60" s="3" t="s">
        <v>14</v>
      </c>
      <c r="Q60" s="4">
        <f>IF(AND(E60&lt;&gt;"", F60&lt;&gt;"", G60&lt;&gt;"", H60&lt;&gt;"", I60&lt;&gt;"", J60&lt;&gt;"", K60&lt;&gt;"", L60&lt;&gt;"", M60&lt;&gt;"", N60&lt;&gt;"", O60&lt;&gt;""),"YES","NO")</f>
        <v>0</v>
      </c>
      <c r="R60" s="4">
        <f>IF(AD60=AA60, U60, IF(AD60=AB60,W60,Y60))</f>
        <v>0</v>
      </c>
      <c r="S60" s="4">
        <f>AD60</f>
        <v>0</v>
      </c>
      <c r="T60" s="4">
        <f> IF(AA60="" ,"",IF(AD60=AA60, "PAYG", IF(AD60=AB60,"1Y RI","3Y RI")))</f>
        <v>0</v>
      </c>
      <c r="U60" s="4">
        <f>IF(Q60="YES", IF(K60="YES", VLOOKUP(V60 &amp; L60 &amp; K60,'azure-vm-prices-base'!G$2:H$124, 2, 0), VLOOKUP(V60 &amp; L60 &amp; "*",'azure-vm-prices-base'!G$2:H$124, 2, 0)), "")</f>
        <v>0</v>
      </c>
      <c r="V60" s="4">
        <f>IF(Q60="YES", IF(O60="NO" , IF(K60="YES", _xlfn.MINIFS('azure-vm-prices-base'!I$2:I$123, 'azure-vm-prices-base'!A$2:A$123,"&gt;="&amp;F60*(100-$B$2)/100, 'azure-vm-prices-base'!B$2:B$123,"&gt;="&amp;G60*(100-$B$2)/100, 'azure-vm-prices-base'!D$2:D$123,K60, 'azure-vm-prices-base'!E$2:E$123,L60), _xlfn.MINIFS('azure-vm-prices-base'!I$2:I$123, 'azure-vm-prices-base'!A$2:A$123,"&gt;="&amp;F60*(100-$B$2)/100, 'azure-vm-prices-base'!B$2:B$123,"&gt;="&amp;G60*(100-$B$2)/100, 'azure-vm-prices-base'!E$2:E$123,L60)), IF(K60="YES", _xlfn.MINIFS('azure-vm-prices-base'!C$2:C$123, 'azure-vm-prices-base'!A$2:A$123,"&gt;="&amp;F60*(100-$B$2)/100, 'azure-vm-prices-base'!B$2:B$123,"&gt;="&amp;G60*(100-$B$2)/100, 'azure-vm-prices-base'!D$2:D$123,K60, 'azure-vm-prices-base'!E$2:E$123,L60), _xlfn.MINIFS('azure-vm-prices-base'!C$2:C$123, 'azure-vm-prices-base'!A$2:A$123,"&gt;="&amp;F60*(100-$B$2)/100, 'azure-vm-prices-base'!B$2:B$123,"&gt;="&amp;G60*(100-$B$2)/100, 'azure-vm-prices-base'!E$2:E$123,L60))), "")</f>
        <v>0</v>
      </c>
      <c r="W60" s="4">
        <f>IF(Q60="YES", IF(K60="YES", VLOOKUP(X60 &amp; L60 &amp; K60,'azure-vm-prices-1Y'!G$2:H$124  , 2, 0), VLOOKUP(X60 &amp; L60 &amp; "*",'azure-vm-prices-1Y'!G$2:H$124, 2, 0)),   "")</f>
        <v>0</v>
      </c>
      <c r="X60" s="4">
        <f>IF(Q60="YES", IF(O60="NO" , IF(K60="YES", _xlfn.MINIFS('azure-vm-prices-1Y'!I$2:I$123,   'azure-vm-prices-1Y'!A$2:A$123,"&gt;="&amp;F60*(100-$B$2)/100,   'azure-vm-prices-1Y'!B$2:B$123,"&gt;="&amp;G60*(100-$B$2)/100,   'azure-vm-prices-1Y'!D$2:D$123,K60,   'azure-vm-prices-1Y'!E$2:E$123,L60),   _xlfn.MINIFS('azure-vm-prices-1Y'!I$2:I$123,   'azure-vm-prices-1Y'!A$2:A$123,"&gt;="&amp;F60*(100-$B$2)/100,   'azure-vm-prices-1Y'!B$2:B$123,"&gt;="&amp;G60*(100-$B$2)/100,   'azure-vm-prices-1Y'!E$2:E$123,L60)),   IF(K60="YES", _xlfn.MINIFS('azure-vm-prices-1Y'!C$2:C$123,   'azure-vm-prices-1Y'!A$2:A$123,"&gt;="&amp;F60*(100-$B$2)/100,   'azure-vm-prices-1Y'!B$2:B$123,"&gt;="&amp;G60*(100-$B$2)/100,   'azure-vm-prices-1Y'!D$2:D$123,K60,   'azure-vm-prices-1Y'!E$2:E$123,L60),   _xlfn.MINIFS('azure-vm-prices-1Y'!C$2:C$123,   'azure-vm-prices-1Y'!A$2:A$123,"&gt;="&amp;F60*(100-$B$2)/100,   'azure-vm-prices-1Y'!B$2:B$123,"&gt;="&amp;G60*(100-$B$2)/100,   'azure-vm-prices-1Y'!E$2:E$123,L60))),   "")</f>
        <v>0</v>
      </c>
      <c r="Y60" s="4">
        <f>IF(Q60="YES", IF(K60="YES", VLOOKUP(Z60 &amp; L60 &amp; K60,'azure-vm-prices-3Y'!G$2:H$124  , 2, 0), VLOOKUP(Z60 &amp; L60 &amp; "*",'azure-vm-prices-3Y'!G$2:H$124, 2, 0)),   "")</f>
        <v>0</v>
      </c>
      <c r="Z60" s="4">
        <f>IF(Q60="YES", IF(O60="NO" , IF(K60="YES", _xlfn.MINIFS('azure-vm-prices-3Y'!I$2:I$123,   'azure-vm-prices-3Y'!A$2:A$123,"&gt;="&amp;F60*(100-$B$2)/100,   'azure-vm-prices-3Y'!B$2:B$123,"&gt;="&amp;G60*(100-$B$2)/100,   'azure-vm-prices-3Y'!D$2:D$123,K60,   'azure-vm-prices-3Y'!E$2:E$123,L60),   _xlfn.MINIFS('azure-vm-prices-3Y'!I$2:I$123,   'azure-vm-prices-3Y'!A$2:A$123,"&gt;="&amp;F60*(100-$B$2)/100,   'azure-vm-prices-3Y'!B$2:B$123,"&gt;="&amp;G60*(100-$B$2)/100,   'azure-vm-prices-3Y'!E$2:E$123,L60)),   IF(K60="YES", _xlfn.MINIFS('azure-vm-prices-3Y'!C$2:C$123,   'azure-vm-prices-3Y'!A$2:A$123,"&gt;="&amp;F60*(100-$B$2)/100,   'azure-vm-prices-3Y'!B$2:B$123,"&gt;="&amp;G60*(100-$B$2)/100,   'azure-vm-prices-3Y'!D$2:D$123,K60,   'azure-vm-prices-3Y'!E$2:E$123,L60),   _xlfn.MINIFS('azure-vm-prices-3Y'!C$2:C$123,   'azure-vm-prices-3Y'!A$2:A$123,"&gt;="&amp;F60*(100-$B$2)/100,   'azure-vm-prices-3Y'!B$2:B$123,"&gt;="&amp;G60*(100-$B$2)/100,   'azure-vm-prices-3Y'!E$2:E$123,L60))),   "")</f>
        <v>0</v>
      </c>
      <c r="AA60" s="4">
        <f>IF(Q60="YES",N60*V60*12,"")</f>
        <v>0</v>
      </c>
      <c r="AB60" s="4">
        <f>IF(Q60="YES",X60*8760,"")</f>
        <v>0</v>
      </c>
      <c r="AC60" s="4">
        <f>IF(Q60="YES",Z60*8760,"")</f>
        <v>0</v>
      </c>
      <c r="AD60" s="4">
        <f>IF(Q60="YES",IF(P60="YES", MIN(AA60:AC60), AA60),"")</f>
        <v>0</v>
      </c>
      <c r="AE60" s="4">
        <f>IF(AND(I60="STANDARD",Q60="YES",H60&lt;'azure-standard-disk-prices'!B2, H60&gt;0),1+IF(M60="YES",1),"")</f>
        <v>0</v>
      </c>
      <c r="AF60" s="4">
        <f>IF(AND(I60="STANDARD",Q60="YES",H60&gt;'azure-standard-disk-prices'!B2,H60&lt;'azure-standard-disk-prices'!B3),1+IF(M60="YES",1),"")</f>
        <v>0</v>
      </c>
      <c r="AG60" s="4">
        <f>IF(AND(I60="STANDARD",Q60="YES",H60&gt;'azure-standard-disk-prices'!B3,H60&lt;'azure-standard-disk-prices'!B4),1+IF(M60="YES",1),"")</f>
        <v>0</v>
      </c>
      <c r="AH60" s="4">
        <f>IF(AND(I60="STANDARD",Q60="YES",H60&gt;'azure-standard-disk-prices'!B4,H60&lt;'azure-standard-disk-prices'!B5),1+IF(M60="YES",1),"")</f>
        <v>0</v>
      </c>
      <c r="AI60" s="4">
        <f>IF(AND(I60="STANDARD",Q60="YES",H60&gt;'azure-standard-disk-prices'!B5,H60&lt;'azure-standard-disk-prices'!B6),1+IF(M60="YES",1),"")</f>
        <v>0</v>
      </c>
      <c r="AJ60" s="4">
        <f>IF(AND(I60="STANDARD",Q60="YES",H60&gt;'azure-standard-disk-prices'!B6,H60&lt;'azure-standard-disk-prices'!B7),1+IF(M60="YES",1),"")</f>
        <v>0</v>
      </c>
      <c r="AK60" s="4">
        <f>IF(AND(I60="STANDARD",Q60="YES",H60&gt;'azure-standard-disk-prices'!B7,H60&lt;'azure-standard-disk-prices'!B8),1+IF(M60="YES",1),"")</f>
        <v>0</v>
      </c>
      <c r="AL60" s="4">
        <f>IF(AND(I60="STANDARD",Q60="YES",H60&gt;'azure-standard-disk-prices'!B8,H60&lt;'azure-standard-disk-prices'!B9),1+IF(M60="YES",1),"")</f>
        <v>0</v>
      </c>
      <c r="AM60" s="4">
        <f>IF(AND(I59="PREMIUM",Q59="YES",H59&lt;'azure-premium-disk-prices'!B2,H59&gt;0),1+IF(M59="YES",1),"")</f>
        <v>0</v>
      </c>
      <c r="AN60" s="4">
        <f>IF(AND(I59="PREMIUM",Q59="YES",H59&gt;'azure-premium-disk-prices'!B2,H59&lt;'azure-premium-disk-prices'!B3),1+IF(M59="YES",1),"")</f>
        <v>0</v>
      </c>
      <c r="AO60" s="4">
        <f>IF(AND(I59="PREMIUM",Q59="YES",H59&gt;'azure-premium-disk-prices'!B3,H59&lt;'azure-premium-disk-prices'!B4),1+IF(M59="YES",1),"")</f>
        <v>0</v>
      </c>
      <c r="AP60" s="4">
        <f>IF(AND(I59="PREMIUM",Q59="YES",H59&gt;'azure-premium-disk-prices'!B4,H59&lt;'azure-premium-disk-prices'!B5),1+IF(M59="YES",1),"")</f>
        <v>0</v>
      </c>
      <c r="AQ60" s="4">
        <f>IF(AND(I59="PREMIUM",Q59="YES",H59&gt;'azure-premium-disk-prices'!B5,H59&lt;'azure-premium-disk-prices'!B6),1+IF(M59="YES",1),"")</f>
        <v>0</v>
      </c>
      <c r="AR60" s="4">
        <f>IF(AND(I59="PREMIUM",Q59="YES",H59&gt;'azure-premium-disk-prices'!B6,H59&lt;'azure-premium-disk-prices'!B7),1+IF(M59="YES",1),"")</f>
        <v>0</v>
      </c>
      <c r="AS60" s="4">
        <f>IF(AND(I59="PREMIUM",Q59="YES",H59&gt;'azure-premium-disk-prices'!B7,H59&lt;'azure-premium-disk-prices'!B8),1+IF(M59="YES",1),"")</f>
        <v>0</v>
      </c>
      <c r="AT60" s="4">
        <f>IF(AND(I59="PREMIUM",Q59="YES",H59&gt;'azure-premium-disk-prices'!B8,H59&lt;'azure-premium-disk-prices'!B9),1+IF(M59="YES",1),"")</f>
        <v>0</v>
      </c>
      <c r="AU60" s="4">
        <f>IF(AND(M60="YES", Q60="YES"),1,"")</f>
        <v>0</v>
      </c>
      <c r="AV60" s="4">
        <f>IF(AND(J60="STANDARD", Q60="YES"), IF(M60="YES",2,1) ,"")</f>
        <v>0</v>
      </c>
      <c r="AW60" s="4">
        <f>IF( AND(J60="PREMIUM",  Q60="YES"), IF(M60="YES",2,1) ,"")</f>
        <v>0</v>
      </c>
    </row>
    <row r="61" spans="5:49">
      <c r="E61" s="3"/>
      <c r="F61" s="3"/>
      <c r="G61" s="3"/>
      <c r="H61" s="3"/>
      <c r="I61" s="3" t="s">
        <v>9</v>
      </c>
      <c r="J61" s="3" t="s">
        <v>9</v>
      </c>
      <c r="K61" s="3" t="s">
        <v>5</v>
      </c>
      <c r="L61" s="3" t="s">
        <v>5</v>
      </c>
      <c r="M61" s="3" t="s">
        <v>5</v>
      </c>
      <c r="N61" s="3">
        <v>730</v>
      </c>
      <c r="O61" s="3" t="s">
        <v>5</v>
      </c>
      <c r="P61" s="3" t="s">
        <v>14</v>
      </c>
      <c r="Q61" s="4">
        <f>IF(AND(E61&lt;&gt;"", F61&lt;&gt;"", G61&lt;&gt;"", H61&lt;&gt;"", I61&lt;&gt;"", J61&lt;&gt;"", K61&lt;&gt;"", L61&lt;&gt;"", M61&lt;&gt;"", N61&lt;&gt;"", O61&lt;&gt;""),"YES","NO")</f>
        <v>0</v>
      </c>
      <c r="R61" s="4">
        <f>IF(AD61=AA61, U61, IF(AD61=AB61,W61,Y61))</f>
        <v>0</v>
      </c>
      <c r="S61" s="4">
        <f>AD61</f>
        <v>0</v>
      </c>
      <c r="T61" s="4">
        <f> IF(AA61="" ,"",IF(AD61=AA61, "PAYG", IF(AD61=AB61,"1Y RI","3Y RI")))</f>
        <v>0</v>
      </c>
      <c r="U61" s="4">
        <f>IF(Q61="YES", IF(K61="YES", VLOOKUP(V61 &amp; L61 &amp; K61,'azure-vm-prices-base'!G$2:H$124, 2, 0), VLOOKUP(V61 &amp; L61 &amp; "*",'azure-vm-prices-base'!G$2:H$124, 2, 0)), "")</f>
        <v>0</v>
      </c>
      <c r="V61" s="4">
        <f>IF(Q61="YES", IF(O61="NO" , IF(K61="YES", _xlfn.MINIFS('azure-vm-prices-base'!I$2:I$123, 'azure-vm-prices-base'!A$2:A$123,"&gt;="&amp;F61*(100-$B$2)/100, 'azure-vm-prices-base'!B$2:B$123,"&gt;="&amp;G61*(100-$B$2)/100, 'azure-vm-prices-base'!D$2:D$123,K61, 'azure-vm-prices-base'!E$2:E$123,L61), _xlfn.MINIFS('azure-vm-prices-base'!I$2:I$123, 'azure-vm-prices-base'!A$2:A$123,"&gt;="&amp;F61*(100-$B$2)/100, 'azure-vm-prices-base'!B$2:B$123,"&gt;="&amp;G61*(100-$B$2)/100, 'azure-vm-prices-base'!E$2:E$123,L61)), IF(K61="YES", _xlfn.MINIFS('azure-vm-prices-base'!C$2:C$123, 'azure-vm-prices-base'!A$2:A$123,"&gt;="&amp;F61*(100-$B$2)/100, 'azure-vm-prices-base'!B$2:B$123,"&gt;="&amp;G61*(100-$B$2)/100, 'azure-vm-prices-base'!D$2:D$123,K61, 'azure-vm-prices-base'!E$2:E$123,L61), _xlfn.MINIFS('azure-vm-prices-base'!C$2:C$123, 'azure-vm-prices-base'!A$2:A$123,"&gt;="&amp;F61*(100-$B$2)/100, 'azure-vm-prices-base'!B$2:B$123,"&gt;="&amp;G61*(100-$B$2)/100, 'azure-vm-prices-base'!E$2:E$123,L61))), "")</f>
        <v>0</v>
      </c>
      <c r="W61" s="4">
        <f>IF(Q61="YES", IF(K61="YES", VLOOKUP(X61 &amp; L61 &amp; K61,'azure-vm-prices-1Y'!G$2:H$124  , 2, 0), VLOOKUP(X61 &amp; L61 &amp; "*",'azure-vm-prices-1Y'!G$2:H$124, 2, 0)),   "")</f>
        <v>0</v>
      </c>
      <c r="X61" s="4">
        <f>IF(Q61="YES", IF(O61="NO" , IF(K61="YES", _xlfn.MINIFS('azure-vm-prices-1Y'!I$2:I$123,   'azure-vm-prices-1Y'!A$2:A$123,"&gt;="&amp;F61*(100-$B$2)/100,   'azure-vm-prices-1Y'!B$2:B$123,"&gt;="&amp;G61*(100-$B$2)/100,   'azure-vm-prices-1Y'!D$2:D$123,K61,   'azure-vm-prices-1Y'!E$2:E$123,L61),   _xlfn.MINIFS('azure-vm-prices-1Y'!I$2:I$123,   'azure-vm-prices-1Y'!A$2:A$123,"&gt;="&amp;F61*(100-$B$2)/100,   'azure-vm-prices-1Y'!B$2:B$123,"&gt;="&amp;G61*(100-$B$2)/100,   'azure-vm-prices-1Y'!E$2:E$123,L61)),   IF(K61="YES", _xlfn.MINIFS('azure-vm-prices-1Y'!C$2:C$123,   'azure-vm-prices-1Y'!A$2:A$123,"&gt;="&amp;F61*(100-$B$2)/100,   'azure-vm-prices-1Y'!B$2:B$123,"&gt;="&amp;G61*(100-$B$2)/100,   'azure-vm-prices-1Y'!D$2:D$123,K61,   'azure-vm-prices-1Y'!E$2:E$123,L61),   _xlfn.MINIFS('azure-vm-prices-1Y'!C$2:C$123,   'azure-vm-prices-1Y'!A$2:A$123,"&gt;="&amp;F61*(100-$B$2)/100,   'azure-vm-prices-1Y'!B$2:B$123,"&gt;="&amp;G61*(100-$B$2)/100,   'azure-vm-prices-1Y'!E$2:E$123,L61))),   "")</f>
        <v>0</v>
      </c>
      <c r="Y61" s="4">
        <f>IF(Q61="YES", IF(K61="YES", VLOOKUP(Z61 &amp; L61 &amp; K61,'azure-vm-prices-3Y'!G$2:H$124  , 2, 0), VLOOKUP(Z61 &amp; L61 &amp; "*",'azure-vm-prices-3Y'!G$2:H$124, 2, 0)),   "")</f>
        <v>0</v>
      </c>
      <c r="Z61" s="4">
        <f>IF(Q61="YES", IF(O61="NO" , IF(K61="YES", _xlfn.MINIFS('azure-vm-prices-3Y'!I$2:I$123,   'azure-vm-prices-3Y'!A$2:A$123,"&gt;="&amp;F61*(100-$B$2)/100,   'azure-vm-prices-3Y'!B$2:B$123,"&gt;="&amp;G61*(100-$B$2)/100,   'azure-vm-prices-3Y'!D$2:D$123,K61,   'azure-vm-prices-3Y'!E$2:E$123,L61),   _xlfn.MINIFS('azure-vm-prices-3Y'!I$2:I$123,   'azure-vm-prices-3Y'!A$2:A$123,"&gt;="&amp;F61*(100-$B$2)/100,   'azure-vm-prices-3Y'!B$2:B$123,"&gt;="&amp;G61*(100-$B$2)/100,   'azure-vm-prices-3Y'!E$2:E$123,L61)),   IF(K61="YES", _xlfn.MINIFS('azure-vm-prices-3Y'!C$2:C$123,   'azure-vm-prices-3Y'!A$2:A$123,"&gt;="&amp;F61*(100-$B$2)/100,   'azure-vm-prices-3Y'!B$2:B$123,"&gt;="&amp;G61*(100-$B$2)/100,   'azure-vm-prices-3Y'!D$2:D$123,K61,   'azure-vm-prices-3Y'!E$2:E$123,L61),   _xlfn.MINIFS('azure-vm-prices-3Y'!C$2:C$123,   'azure-vm-prices-3Y'!A$2:A$123,"&gt;="&amp;F61*(100-$B$2)/100,   'azure-vm-prices-3Y'!B$2:B$123,"&gt;="&amp;G61*(100-$B$2)/100,   'azure-vm-prices-3Y'!E$2:E$123,L61))),   "")</f>
        <v>0</v>
      </c>
      <c r="AA61" s="4">
        <f>IF(Q61="YES",N61*V61*12,"")</f>
        <v>0</v>
      </c>
      <c r="AB61" s="4">
        <f>IF(Q61="YES",X61*8760,"")</f>
        <v>0</v>
      </c>
      <c r="AC61" s="4">
        <f>IF(Q61="YES",Z61*8760,"")</f>
        <v>0</v>
      </c>
      <c r="AD61" s="4">
        <f>IF(Q61="YES",IF(P61="YES", MIN(AA61:AC61), AA61),"")</f>
        <v>0</v>
      </c>
      <c r="AE61" s="4">
        <f>IF(AND(I61="STANDARD",Q61="YES",H61&lt;'azure-standard-disk-prices'!B2, H61&gt;0),1+IF(M61="YES",1),"")</f>
        <v>0</v>
      </c>
      <c r="AF61" s="4">
        <f>IF(AND(I61="STANDARD",Q61="YES",H61&gt;'azure-standard-disk-prices'!B2,H61&lt;'azure-standard-disk-prices'!B3),1+IF(M61="YES",1),"")</f>
        <v>0</v>
      </c>
      <c r="AG61" s="4">
        <f>IF(AND(I61="STANDARD",Q61="YES",H61&gt;'azure-standard-disk-prices'!B3,H61&lt;'azure-standard-disk-prices'!B4),1+IF(M61="YES",1),"")</f>
        <v>0</v>
      </c>
      <c r="AH61" s="4">
        <f>IF(AND(I61="STANDARD",Q61="YES",H61&gt;'azure-standard-disk-prices'!B4,H61&lt;'azure-standard-disk-prices'!B5),1+IF(M61="YES",1),"")</f>
        <v>0</v>
      </c>
      <c r="AI61" s="4">
        <f>IF(AND(I61="STANDARD",Q61="YES",H61&gt;'azure-standard-disk-prices'!B5,H61&lt;'azure-standard-disk-prices'!B6),1+IF(M61="YES",1),"")</f>
        <v>0</v>
      </c>
      <c r="AJ61" s="4">
        <f>IF(AND(I61="STANDARD",Q61="YES",H61&gt;'azure-standard-disk-prices'!B6,H61&lt;'azure-standard-disk-prices'!B7),1+IF(M61="YES",1),"")</f>
        <v>0</v>
      </c>
      <c r="AK61" s="4">
        <f>IF(AND(I61="STANDARD",Q61="YES",H61&gt;'azure-standard-disk-prices'!B7,H61&lt;'azure-standard-disk-prices'!B8),1+IF(M61="YES",1),"")</f>
        <v>0</v>
      </c>
      <c r="AL61" s="4">
        <f>IF(AND(I61="STANDARD",Q61="YES",H61&gt;'azure-standard-disk-prices'!B8,H61&lt;'azure-standard-disk-prices'!B9),1+IF(M61="YES",1),"")</f>
        <v>0</v>
      </c>
      <c r="AM61" s="4">
        <f>IF(AND(I60="PREMIUM",Q60="YES",H60&lt;'azure-premium-disk-prices'!B2,H60&gt;0),1+IF(M60="YES",1),"")</f>
        <v>0</v>
      </c>
      <c r="AN61" s="4">
        <f>IF(AND(I60="PREMIUM",Q60="YES",H60&gt;'azure-premium-disk-prices'!B2,H60&lt;'azure-premium-disk-prices'!B3),1+IF(M60="YES",1),"")</f>
        <v>0</v>
      </c>
      <c r="AO61" s="4">
        <f>IF(AND(I60="PREMIUM",Q60="YES",H60&gt;'azure-premium-disk-prices'!B3,H60&lt;'azure-premium-disk-prices'!B4),1+IF(M60="YES",1),"")</f>
        <v>0</v>
      </c>
      <c r="AP61" s="4">
        <f>IF(AND(I60="PREMIUM",Q60="YES",H60&gt;'azure-premium-disk-prices'!B4,H60&lt;'azure-premium-disk-prices'!B5),1+IF(M60="YES",1),"")</f>
        <v>0</v>
      </c>
      <c r="AQ61" s="4">
        <f>IF(AND(I60="PREMIUM",Q60="YES",H60&gt;'azure-premium-disk-prices'!B5,H60&lt;'azure-premium-disk-prices'!B6),1+IF(M60="YES",1),"")</f>
        <v>0</v>
      </c>
      <c r="AR61" s="4">
        <f>IF(AND(I60="PREMIUM",Q60="YES",H60&gt;'azure-premium-disk-prices'!B6,H60&lt;'azure-premium-disk-prices'!B7),1+IF(M60="YES",1),"")</f>
        <v>0</v>
      </c>
      <c r="AS61" s="4">
        <f>IF(AND(I60="PREMIUM",Q60="YES",H60&gt;'azure-premium-disk-prices'!B7,H60&lt;'azure-premium-disk-prices'!B8),1+IF(M60="YES",1),"")</f>
        <v>0</v>
      </c>
      <c r="AT61" s="4">
        <f>IF(AND(I60="PREMIUM",Q60="YES",H60&gt;'azure-premium-disk-prices'!B8,H60&lt;'azure-premium-disk-prices'!B9),1+IF(M60="YES",1),"")</f>
        <v>0</v>
      </c>
      <c r="AU61" s="4">
        <f>IF(AND(M61="YES", Q61="YES"),1,"")</f>
        <v>0</v>
      </c>
      <c r="AV61" s="4">
        <f>IF(AND(J61="STANDARD", Q61="YES"), IF(M61="YES",2,1) ,"")</f>
        <v>0</v>
      </c>
      <c r="AW61" s="4">
        <f>IF( AND(J61="PREMIUM",  Q61="YES"), IF(M61="YES",2,1) ,"")</f>
        <v>0</v>
      </c>
    </row>
    <row r="62" spans="5:49">
      <c r="E62" s="3"/>
      <c r="F62" s="3"/>
      <c r="G62" s="3"/>
      <c r="H62" s="3"/>
      <c r="I62" s="3" t="s">
        <v>9</v>
      </c>
      <c r="J62" s="3" t="s">
        <v>9</v>
      </c>
      <c r="K62" s="3" t="s">
        <v>5</v>
      </c>
      <c r="L62" s="3" t="s">
        <v>5</v>
      </c>
      <c r="M62" s="3" t="s">
        <v>5</v>
      </c>
      <c r="N62" s="3">
        <v>730</v>
      </c>
      <c r="O62" s="3" t="s">
        <v>5</v>
      </c>
      <c r="P62" s="3" t="s">
        <v>14</v>
      </c>
      <c r="Q62" s="4">
        <f>IF(AND(E62&lt;&gt;"", F62&lt;&gt;"", G62&lt;&gt;"", H62&lt;&gt;"", I62&lt;&gt;"", J62&lt;&gt;"", K62&lt;&gt;"", L62&lt;&gt;"", M62&lt;&gt;"", N62&lt;&gt;"", O62&lt;&gt;""),"YES","NO")</f>
        <v>0</v>
      </c>
      <c r="R62" s="4">
        <f>IF(AD62=AA62, U62, IF(AD62=AB62,W62,Y62))</f>
        <v>0</v>
      </c>
      <c r="S62" s="4">
        <f>AD62</f>
        <v>0</v>
      </c>
      <c r="T62" s="4">
        <f> IF(AA62="" ,"",IF(AD62=AA62, "PAYG", IF(AD62=AB62,"1Y RI","3Y RI")))</f>
        <v>0</v>
      </c>
      <c r="U62" s="4">
        <f>IF(Q62="YES", IF(K62="YES", VLOOKUP(V62 &amp; L62 &amp; K62,'azure-vm-prices-base'!G$2:H$124, 2, 0), VLOOKUP(V62 &amp; L62 &amp; "*",'azure-vm-prices-base'!G$2:H$124, 2, 0)), "")</f>
        <v>0</v>
      </c>
      <c r="V62" s="4">
        <f>IF(Q62="YES", IF(O62="NO" , IF(K62="YES", _xlfn.MINIFS('azure-vm-prices-base'!I$2:I$123, 'azure-vm-prices-base'!A$2:A$123,"&gt;="&amp;F62*(100-$B$2)/100, 'azure-vm-prices-base'!B$2:B$123,"&gt;="&amp;G62*(100-$B$2)/100, 'azure-vm-prices-base'!D$2:D$123,K62, 'azure-vm-prices-base'!E$2:E$123,L62), _xlfn.MINIFS('azure-vm-prices-base'!I$2:I$123, 'azure-vm-prices-base'!A$2:A$123,"&gt;="&amp;F62*(100-$B$2)/100, 'azure-vm-prices-base'!B$2:B$123,"&gt;="&amp;G62*(100-$B$2)/100, 'azure-vm-prices-base'!E$2:E$123,L62)), IF(K62="YES", _xlfn.MINIFS('azure-vm-prices-base'!C$2:C$123, 'azure-vm-prices-base'!A$2:A$123,"&gt;="&amp;F62*(100-$B$2)/100, 'azure-vm-prices-base'!B$2:B$123,"&gt;="&amp;G62*(100-$B$2)/100, 'azure-vm-prices-base'!D$2:D$123,K62, 'azure-vm-prices-base'!E$2:E$123,L62), _xlfn.MINIFS('azure-vm-prices-base'!C$2:C$123, 'azure-vm-prices-base'!A$2:A$123,"&gt;="&amp;F62*(100-$B$2)/100, 'azure-vm-prices-base'!B$2:B$123,"&gt;="&amp;G62*(100-$B$2)/100, 'azure-vm-prices-base'!E$2:E$123,L62))), "")</f>
        <v>0</v>
      </c>
      <c r="W62" s="4">
        <f>IF(Q62="YES", IF(K62="YES", VLOOKUP(X62 &amp; L62 &amp; K62,'azure-vm-prices-1Y'!G$2:H$124  , 2, 0), VLOOKUP(X62 &amp; L62 &amp; "*",'azure-vm-prices-1Y'!G$2:H$124, 2, 0)),   "")</f>
        <v>0</v>
      </c>
      <c r="X62" s="4">
        <f>IF(Q62="YES", IF(O62="NO" , IF(K62="YES", _xlfn.MINIFS('azure-vm-prices-1Y'!I$2:I$123,   'azure-vm-prices-1Y'!A$2:A$123,"&gt;="&amp;F62*(100-$B$2)/100,   'azure-vm-prices-1Y'!B$2:B$123,"&gt;="&amp;G62*(100-$B$2)/100,   'azure-vm-prices-1Y'!D$2:D$123,K62,   'azure-vm-prices-1Y'!E$2:E$123,L62),   _xlfn.MINIFS('azure-vm-prices-1Y'!I$2:I$123,   'azure-vm-prices-1Y'!A$2:A$123,"&gt;="&amp;F62*(100-$B$2)/100,   'azure-vm-prices-1Y'!B$2:B$123,"&gt;="&amp;G62*(100-$B$2)/100,   'azure-vm-prices-1Y'!E$2:E$123,L62)),   IF(K62="YES", _xlfn.MINIFS('azure-vm-prices-1Y'!C$2:C$123,   'azure-vm-prices-1Y'!A$2:A$123,"&gt;="&amp;F62*(100-$B$2)/100,   'azure-vm-prices-1Y'!B$2:B$123,"&gt;="&amp;G62*(100-$B$2)/100,   'azure-vm-prices-1Y'!D$2:D$123,K62,   'azure-vm-prices-1Y'!E$2:E$123,L62),   _xlfn.MINIFS('azure-vm-prices-1Y'!C$2:C$123,   'azure-vm-prices-1Y'!A$2:A$123,"&gt;="&amp;F62*(100-$B$2)/100,   'azure-vm-prices-1Y'!B$2:B$123,"&gt;="&amp;G62*(100-$B$2)/100,   'azure-vm-prices-1Y'!E$2:E$123,L62))),   "")</f>
        <v>0</v>
      </c>
      <c r="Y62" s="4">
        <f>IF(Q62="YES", IF(K62="YES", VLOOKUP(Z62 &amp; L62 &amp; K62,'azure-vm-prices-3Y'!G$2:H$124  , 2, 0), VLOOKUP(Z62 &amp; L62 &amp; "*",'azure-vm-prices-3Y'!G$2:H$124, 2, 0)),   "")</f>
        <v>0</v>
      </c>
      <c r="Z62" s="4">
        <f>IF(Q62="YES", IF(O62="NO" , IF(K62="YES", _xlfn.MINIFS('azure-vm-prices-3Y'!I$2:I$123,   'azure-vm-prices-3Y'!A$2:A$123,"&gt;="&amp;F62*(100-$B$2)/100,   'azure-vm-prices-3Y'!B$2:B$123,"&gt;="&amp;G62*(100-$B$2)/100,   'azure-vm-prices-3Y'!D$2:D$123,K62,   'azure-vm-prices-3Y'!E$2:E$123,L62),   _xlfn.MINIFS('azure-vm-prices-3Y'!I$2:I$123,   'azure-vm-prices-3Y'!A$2:A$123,"&gt;="&amp;F62*(100-$B$2)/100,   'azure-vm-prices-3Y'!B$2:B$123,"&gt;="&amp;G62*(100-$B$2)/100,   'azure-vm-prices-3Y'!E$2:E$123,L62)),   IF(K62="YES", _xlfn.MINIFS('azure-vm-prices-3Y'!C$2:C$123,   'azure-vm-prices-3Y'!A$2:A$123,"&gt;="&amp;F62*(100-$B$2)/100,   'azure-vm-prices-3Y'!B$2:B$123,"&gt;="&amp;G62*(100-$B$2)/100,   'azure-vm-prices-3Y'!D$2:D$123,K62,   'azure-vm-prices-3Y'!E$2:E$123,L62),   _xlfn.MINIFS('azure-vm-prices-3Y'!C$2:C$123,   'azure-vm-prices-3Y'!A$2:A$123,"&gt;="&amp;F62*(100-$B$2)/100,   'azure-vm-prices-3Y'!B$2:B$123,"&gt;="&amp;G62*(100-$B$2)/100,   'azure-vm-prices-3Y'!E$2:E$123,L62))),   "")</f>
        <v>0</v>
      </c>
      <c r="AA62" s="4">
        <f>IF(Q62="YES",N62*V62*12,"")</f>
        <v>0</v>
      </c>
      <c r="AB62" s="4">
        <f>IF(Q62="YES",X62*8760,"")</f>
        <v>0</v>
      </c>
      <c r="AC62" s="4">
        <f>IF(Q62="YES",Z62*8760,"")</f>
        <v>0</v>
      </c>
      <c r="AD62" s="4">
        <f>IF(Q62="YES",IF(P62="YES", MIN(AA62:AC62), AA62),"")</f>
        <v>0</v>
      </c>
      <c r="AE62" s="4">
        <f>IF(AND(I62="STANDARD",Q62="YES",H62&lt;'azure-standard-disk-prices'!B2, H62&gt;0),1+IF(M62="YES",1),"")</f>
        <v>0</v>
      </c>
      <c r="AF62" s="4">
        <f>IF(AND(I62="STANDARD",Q62="YES",H62&gt;'azure-standard-disk-prices'!B2,H62&lt;'azure-standard-disk-prices'!B3),1+IF(M62="YES",1),"")</f>
        <v>0</v>
      </c>
      <c r="AG62" s="4">
        <f>IF(AND(I62="STANDARD",Q62="YES",H62&gt;'azure-standard-disk-prices'!B3,H62&lt;'azure-standard-disk-prices'!B4),1+IF(M62="YES",1),"")</f>
        <v>0</v>
      </c>
      <c r="AH62" s="4">
        <f>IF(AND(I62="STANDARD",Q62="YES",H62&gt;'azure-standard-disk-prices'!B4,H62&lt;'azure-standard-disk-prices'!B5),1+IF(M62="YES",1),"")</f>
        <v>0</v>
      </c>
      <c r="AI62" s="4">
        <f>IF(AND(I62="STANDARD",Q62="YES",H62&gt;'azure-standard-disk-prices'!B5,H62&lt;'azure-standard-disk-prices'!B6),1+IF(M62="YES",1),"")</f>
        <v>0</v>
      </c>
      <c r="AJ62" s="4">
        <f>IF(AND(I62="STANDARD",Q62="YES",H62&gt;'azure-standard-disk-prices'!B6,H62&lt;'azure-standard-disk-prices'!B7),1+IF(M62="YES",1),"")</f>
        <v>0</v>
      </c>
      <c r="AK62" s="4">
        <f>IF(AND(I62="STANDARD",Q62="YES",H62&gt;'azure-standard-disk-prices'!B7,H62&lt;'azure-standard-disk-prices'!B8),1+IF(M62="YES",1),"")</f>
        <v>0</v>
      </c>
      <c r="AL62" s="4">
        <f>IF(AND(I62="STANDARD",Q62="YES",H62&gt;'azure-standard-disk-prices'!B8,H62&lt;'azure-standard-disk-prices'!B9),1+IF(M62="YES",1),"")</f>
        <v>0</v>
      </c>
      <c r="AM62" s="4">
        <f>IF(AND(I61="PREMIUM",Q61="YES",H61&lt;'azure-premium-disk-prices'!B2,H61&gt;0),1+IF(M61="YES",1),"")</f>
        <v>0</v>
      </c>
      <c r="AN62" s="4">
        <f>IF(AND(I61="PREMIUM",Q61="YES",H61&gt;'azure-premium-disk-prices'!B2,H61&lt;'azure-premium-disk-prices'!B3),1+IF(M61="YES",1),"")</f>
        <v>0</v>
      </c>
      <c r="AO62" s="4">
        <f>IF(AND(I61="PREMIUM",Q61="YES",H61&gt;'azure-premium-disk-prices'!B3,H61&lt;'azure-premium-disk-prices'!B4),1+IF(M61="YES",1),"")</f>
        <v>0</v>
      </c>
      <c r="AP62" s="4">
        <f>IF(AND(I61="PREMIUM",Q61="YES",H61&gt;'azure-premium-disk-prices'!B4,H61&lt;'azure-premium-disk-prices'!B5),1+IF(M61="YES",1),"")</f>
        <v>0</v>
      </c>
      <c r="AQ62" s="4">
        <f>IF(AND(I61="PREMIUM",Q61="YES",H61&gt;'azure-premium-disk-prices'!B5,H61&lt;'azure-premium-disk-prices'!B6),1+IF(M61="YES",1),"")</f>
        <v>0</v>
      </c>
      <c r="AR62" s="4">
        <f>IF(AND(I61="PREMIUM",Q61="YES",H61&gt;'azure-premium-disk-prices'!B6,H61&lt;'azure-premium-disk-prices'!B7),1+IF(M61="YES",1),"")</f>
        <v>0</v>
      </c>
      <c r="AS62" s="4">
        <f>IF(AND(I61="PREMIUM",Q61="YES",H61&gt;'azure-premium-disk-prices'!B7,H61&lt;'azure-premium-disk-prices'!B8),1+IF(M61="YES",1),"")</f>
        <v>0</v>
      </c>
      <c r="AT62" s="4">
        <f>IF(AND(I61="PREMIUM",Q61="YES",H61&gt;'azure-premium-disk-prices'!B8,H61&lt;'azure-premium-disk-prices'!B9),1+IF(M61="YES",1),"")</f>
        <v>0</v>
      </c>
      <c r="AU62" s="4">
        <f>IF(AND(M62="YES", Q62="YES"),1,"")</f>
        <v>0</v>
      </c>
      <c r="AV62" s="4">
        <f>IF(AND(J62="STANDARD", Q62="YES"), IF(M62="YES",2,1) ,"")</f>
        <v>0</v>
      </c>
      <c r="AW62" s="4">
        <f>IF( AND(J62="PREMIUM",  Q62="YES"), IF(M62="YES",2,1) ,"")</f>
        <v>0</v>
      </c>
    </row>
    <row r="63" spans="5:49">
      <c r="E63" s="3"/>
      <c r="F63" s="3"/>
      <c r="G63" s="3"/>
      <c r="H63" s="3"/>
      <c r="I63" s="3" t="s">
        <v>9</v>
      </c>
      <c r="J63" s="3" t="s">
        <v>9</v>
      </c>
      <c r="K63" s="3" t="s">
        <v>5</v>
      </c>
      <c r="L63" s="3" t="s">
        <v>5</v>
      </c>
      <c r="M63" s="3" t="s">
        <v>5</v>
      </c>
      <c r="N63" s="3">
        <v>730</v>
      </c>
      <c r="O63" s="3" t="s">
        <v>5</v>
      </c>
      <c r="P63" s="3" t="s">
        <v>14</v>
      </c>
      <c r="Q63" s="4">
        <f>IF(AND(E63&lt;&gt;"", F63&lt;&gt;"", G63&lt;&gt;"", H63&lt;&gt;"", I63&lt;&gt;"", J63&lt;&gt;"", K63&lt;&gt;"", L63&lt;&gt;"", M63&lt;&gt;"", N63&lt;&gt;"", O63&lt;&gt;""),"YES","NO")</f>
        <v>0</v>
      </c>
      <c r="R63" s="4">
        <f>IF(AD63=AA63, U63, IF(AD63=AB63,W63,Y63))</f>
        <v>0</v>
      </c>
      <c r="S63" s="4">
        <f>AD63</f>
        <v>0</v>
      </c>
      <c r="T63" s="4">
        <f> IF(AA63="" ,"",IF(AD63=AA63, "PAYG", IF(AD63=AB63,"1Y RI","3Y RI")))</f>
        <v>0</v>
      </c>
      <c r="U63" s="4">
        <f>IF(Q63="YES", IF(K63="YES", VLOOKUP(V63 &amp; L63 &amp; K63,'azure-vm-prices-base'!G$2:H$124, 2, 0), VLOOKUP(V63 &amp; L63 &amp; "*",'azure-vm-prices-base'!G$2:H$124, 2, 0)), "")</f>
        <v>0</v>
      </c>
      <c r="V63" s="4">
        <f>IF(Q63="YES", IF(O63="NO" , IF(K63="YES", _xlfn.MINIFS('azure-vm-prices-base'!I$2:I$123, 'azure-vm-prices-base'!A$2:A$123,"&gt;="&amp;F63*(100-$B$2)/100, 'azure-vm-prices-base'!B$2:B$123,"&gt;="&amp;G63*(100-$B$2)/100, 'azure-vm-prices-base'!D$2:D$123,K63, 'azure-vm-prices-base'!E$2:E$123,L63), _xlfn.MINIFS('azure-vm-prices-base'!I$2:I$123, 'azure-vm-prices-base'!A$2:A$123,"&gt;="&amp;F63*(100-$B$2)/100, 'azure-vm-prices-base'!B$2:B$123,"&gt;="&amp;G63*(100-$B$2)/100, 'azure-vm-prices-base'!E$2:E$123,L63)), IF(K63="YES", _xlfn.MINIFS('azure-vm-prices-base'!C$2:C$123, 'azure-vm-prices-base'!A$2:A$123,"&gt;="&amp;F63*(100-$B$2)/100, 'azure-vm-prices-base'!B$2:B$123,"&gt;="&amp;G63*(100-$B$2)/100, 'azure-vm-prices-base'!D$2:D$123,K63, 'azure-vm-prices-base'!E$2:E$123,L63), _xlfn.MINIFS('azure-vm-prices-base'!C$2:C$123, 'azure-vm-prices-base'!A$2:A$123,"&gt;="&amp;F63*(100-$B$2)/100, 'azure-vm-prices-base'!B$2:B$123,"&gt;="&amp;G63*(100-$B$2)/100, 'azure-vm-prices-base'!E$2:E$123,L63))), "")</f>
        <v>0</v>
      </c>
      <c r="W63" s="4">
        <f>IF(Q63="YES", IF(K63="YES", VLOOKUP(X63 &amp; L63 &amp; K63,'azure-vm-prices-1Y'!G$2:H$124  , 2, 0), VLOOKUP(X63 &amp; L63 &amp; "*",'azure-vm-prices-1Y'!G$2:H$124, 2, 0)),   "")</f>
        <v>0</v>
      </c>
      <c r="X63" s="4">
        <f>IF(Q63="YES", IF(O63="NO" , IF(K63="YES", _xlfn.MINIFS('azure-vm-prices-1Y'!I$2:I$123,   'azure-vm-prices-1Y'!A$2:A$123,"&gt;="&amp;F63*(100-$B$2)/100,   'azure-vm-prices-1Y'!B$2:B$123,"&gt;="&amp;G63*(100-$B$2)/100,   'azure-vm-prices-1Y'!D$2:D$123,K63,   'azure-vm-prices-1Y'!E$2:E$123,L63),   _xlfn.MINIFS('azure-vm-prices-1Y'!I$2:I$123,   'azure-vm-prices-1Y'!A$2:A$123,"&gt;="&amp;F63*(100-$B$2)/100,   'azure-vm-prices-1Y'!B$2:B$123,"&gt;="&amp;G63*(100-$B$2)/100,   'azure-vm-prices-1Y'!E$2:E$123,L63)),   IF(K63="YES", _xlfn.MINIFS('azure-vm-prices-1Y'!C$2:C$123,   'azure-vm-prices-1Y'!A$2:A$123,"&gt;="&amp;F63*(100-$B$2)/100,   'azure-vm-prices-1Y'!B$2:B$123,"&gt;="&amp;G63*(100-$B$2)/100,   'azure-vm-prices-1Y'!D$2:D$123,K63,   'azure-vm-prices-1Y'!E$2:E$123,L63),   _xlfn.MINIFS('azure-vm-prices-1Y'!C$2:C$123,   'azure-vm-prices-1Y'!A$2:A$123,"&gt;="&amp;F63*(100-$B$2)/100,   'azure-vm-prices-1Y'!B$2:B$123,"&gt;="&amp;G63*(100-$B$2)/100,   'azure-vm-prices-1Y'!E$2:E$123,L63))),   "")</f>
        <v>0</v>
      </c>
      <c r="Y63" s="4">
        <f>IF(Q63="YES", IF(K63="YES", VLOOKUP(Z63 &amp; L63 &amp; K63,'azure-vm-prices-3Y'!G$2:H$124  , 2, 0), VLOOKUP(Z63 &amp; L63 &amp; "*",'azure-vm-prices-3Y'!G$2:H$124, 2, 0)),   "")</f>
        <v>0</v>
      </c>
      <c r="Z63" s="4">
        <f>IF(Q63="YES", IF(O63="NO" , IF(K63="YES", _xlfn.MINIFS('azure-vm-prices-3Y'!I$2:I$123,   'azure-vm-prices-3Y'!A$2:A$123,"&gt;="&amp;F63*(100-$B$2)/100,   'azure-vm-prices-3Y'!B$2:B$123,"&gt;="&amp;G63*(100-$B$2)/100,   'azure-vm-prices-3Y'!D$2:D$123,K63,   'azure-vm-prices-3Y'!E$2:E$123,L63),   _xlfn.MINIFS('azure-vm-prices-3Y'!I$2:I$123,   'azure-vm-prices-3Y'!A$2:A$123,"&gt;="&amp;F63*(100-$B$2)/100,   'azure-vm-prices-3Y'!B$2:B$123,"&gt;="&amp;G63*(100-$B$2)/100,   'azure-vm-prices-3Y'!E$2:E$123,L63)),   IF(K63="YES", _xlfn.MINIFS('azure-vm-prices-3Y'!C$2:C$123,   'azure-vm-prices-3Y'!A$2:A$123,"&gt;="&amp;F63*(100-$B$2)/100,   'azure-vm-prices-3Y'!B$2:B$123,"&gt;="&amp;G63*(100-$B$2)/100,   'azure-vm-prices-3Y'!D$2:D$123,K63,   'azure-vm-prices-3Y'!E$2:E$123,L63),   _xlfn.MINIFS('azure-vm-prices-3Y'!C$2:C$123,   'azure-vm-prices-3Y'!A$2:A$123,"&gt;="&amp;F63*(100-$B$2)/100,   'azure-vm-prices-3Y'!B$2:B$123,"&gt;="&amp;G63*(100-$B$2)/100,   'azure-vm-prices-3Y'!E$2:E$123,L63))),   "")</f>
        <v>0</v>
      </c>
      <c r="AA63" s="4">
        <f>IF(Q63="YES",N63*V63*12,"")</f>
        <v>0</v>
      </c>
      <c r="AB63" s="4">
        <f>IF(Q63="YES",X63*8760,"")</f>
        <v>0</v>
      </c>
      <c r="AC63" s="4">
        <f>IF(Q63="YES",Z63*8760,"")</f>
        <v>0</v>
      </c>
      <c r="AD63" s="4">
        <f>IF(Q63="YES",IF(P63="YES", MIN(AA63:AC63), AA63),"")</f>
        <v>0</v>
      </c>
      <c r="AE63" s="4">
        <f>IF(AND(I63="STANDARD",Q63="YES",H63&lt;'azure-standard-disk-prices'!B2, H63&gt;0),1+IF(M63="YES",1),"")</f>
        <v>0</v>
      </c>
      <c r="AF63" s="4">
        <f>IF(AND(I63="STANDARD",Q63="YES",H63&gt;'azure-standard-disk-prices'!B2,H63&lt;'azure-standard-disk-prices'!B3),1+IF(M63="YES",1),"")</f>
        <v>0</v>
      </c>
      <c r="AG63" s="4">
        <f>IF(AND(I63="STANDARD",Q63="YES",H63&gt;'azure-standard-disk-prices'!B3,H63&lt;'azure-standard-disk-prices'!B4),1+IF(M63="YES",1),"")</f>
        <v>0</v>
      </c>
      <c r="AH63" s="4">
        <f>IF(AND(I63="STANDARD",Q63="YES",H63&gt;'azure-standard-disk-prices'!B4,H63&lt;'azure-standard-disk-prices'!B5),1+IF(M63="YES",1),"")</f>
        <v>0</v>
      </c>
      <c r="AI63" s="4">
        <f>IF(AND(I63="STANDARD",Q63="YES",H63&gt;'azure-standard-disk-prices'!B5,H63&lt;'azure-standard-disk-prices'!B6),1+IF(M63="YES",1),"")</f>
        <v>0</v>
      </c>
      <c r="AJ63" s="4">
        <f>IF(AND(I63="STANDARD",Q63="YES",H63&gt;'azure-standard-disk-prices'!B6,H63&lt;'azure-standard-disk-prices'!B7),1+IF(M63="YES",1),"")</f>
        <v>0</v>
      </c>
      <c r="AK63" s="4">
        <f>IF(AND(I63="STANDARD",Q63="YES",H63&gt;'azure-standard-disk-prices'!B7,H63&lt;'azure-standard-disk-prices'!B8),1+IF(M63="YES",1),"")</f>
        <v>0</v>
      </c>
      <c r="AL63" s="4">
        <f>IF(AND(I63="STANDARD",Q63="YES",H63&gt;'azure-standard-disk-prices'!B8,H63&lt;'azure-standard-disk-prices'!B9),1+IF(M63="YES",1),"")</f>
        <v>0</v>
      </c>
      <c r="AM63" s="4">
        <f>IF(AND(I62="PREMIUM",Q62="YES",H62&lt;'azure-premium-disk-prices'!B2,H62&gt;0),1+IF(M62="YES",1),"")</f>
        <v>0</v>
      </c>
      <c r="AN63" s="4">
        <f>IF(AND(I62="PREMIUM",Q62="YES",H62&gt;'azure-premium-disk-prices'!B2,H62&lt;'azure-premium-disk-prices'!B3),1+IF(M62="YES",1),"")</f>
        <v>0</v>
      </c>
      <c r="AO63" s="4">
        <f>IF(AND(I62="PREMIUM",Q62="YES",H62&gt;'azure-premium-disk-prices'!B3,H62&lt;'azure-premium-disk-prices'!B4),1+IF(M62="YES",1),"")</f>
        <v>0</v>
      </c>
      <c r="AP63" s="4">
        <f>IF(AND(I62="PREMIUM",Q62="YES",H62&gt;'azure-premium-disk-prices'!B4,H62&lt;'azure-premium-disk-prices'!B5),1+IF(M62="YES",1),"")</f>
        <v>0</v>
      </c>
      <c r="AQ63" s="4">
        <f>IF(AND(I62="PREMIUM",Q62="YES",H62&gt;'azure-premium-disk-prices'!B5,H62&lt;'azure-premium-disk-prices'!B6),1+IF(M62="YES",1),"")</f>
        <v>0</v>
      </c>
      <c r="AR63" s="4">
        <f>IF(AND(I62="PREMIUM",Q62="YES",H62&gt;'azure-premium-disk-prices'!B6,H62&lt;'azure-premium-disk-prices'!B7),1+IF(M62="YES",1),"")</f>
        <v>0</v>
      </c>
      <c r="AS63" s="4">
        <f>IF(AND(I62="PREMIUM",Q62="YES",H62&gt;'azure-premium-disk-prices'!B7,H62&lt;'azure-premium-disk-prices'!B8),1+IF(M62="YES",1),"")</f>
        <v>0</v>
      </c>
      <c r="AT63" s="4">
        <f>IF(AND(I62="PREMIUM",Q62="YES",H62&gt;'azure-premium-disk-prices'!B8,H62&lt;'azure-premium-disk-prices'!B9),1+IF(M62="YES",1),"")</f>
        <v>0</v>
      </c>
      <c r="AU63" s="4">
        <f>IF(AND(M63="YES", Q63="YES"),1,"")</f>
        <v>0</v>
      </c>
      <c r="AV63" s="4">
        <f>IF(AND(J63="STANDARD", Q63="YES"), IF(M63="YES",2,1) ,"")</f>
        <v>0</v>
      </c>
      <c r="AW63" s="4">
        <f>IF( AND(J63="PREMIUM",  Q63="YES"), IF(M63="YES",2,1) ,"")</f>
        <v>0</v>
      </c>
    </row>
    <row r="64" spans="5:49">
      <c r="E64" s="3"/>
      <c r="F64" s="3"/>
      <c r="G64" s="3"/>
      <c r="H64" s="3"/>
      <c r="I64" s="3" t="s">
        <v>9</v>
      </c>
      <c r="J64" s="3" t="s">
        <v>9</v>
      </c>
      <c r="K64" s="3" t="s">
        <v>5</v>
      </c>
      <c r="L64" s="3" t="s">
        <v>5</v>
      </c>
      <c r="M64" s="3" t="s">
        <v>5</v>
      </c>
      <c r="N64" s="3">
        <v>730</v>
      </c>
      <c r="O64" s="3" t="s">
        <v>5</v>
      </c>
      <c r="P64" s="3" t="s">
        <v>14</v>
      </c>
      <c r="Q64" s="4">
        <f>IF(AND(E64&lt;&gt;"", F64&lt;&gt;"", G64&lt;&gt;"", H64&lt;&gt;"", I64&lt;&gt;"", J64&lt;&gt;"", K64&lt;&gt;"", L64&lt;&gt;"", M64&lt;&gt;"", N64&lt;&gt;"", O64&lt;&gt;""),"YES","NO")</f>
        <v>0</v>
      </c>
      <c r="R64" s="4">
        <f>IF(AD64=AA64, U64, IF(AD64=AB64,W64,Y64))</f>
        <v>0</v>
      </c>
      <c r="S64" s="4">
        <f>AD64</f>
        <v>0</v>
      </c>
      <c r="T64" s="4">
        <f> IF(AA64="" ,"",IF(AD64=AA64, "PAYG", IF(AD64=AB64,"1Y RI","3Y RI")))</f>
        <v>0</v>
      </c>
      <c r="U64" s="4">
        <f>IF(Q64="YES", IF(K64="YES", VLOOKUP(V64 &amp; L64 &amp; K64,'azure-vm-prices-base'!G$2:H$124, 2, 0), VLOOKUP(V64 &amp; L64 &amp; "*",'azure-vm-prices-base'!G$2:H$124, 2, 0)), "")</f>
        <v>0</v>
      </c>
      <c r="V64" s="4">
        <f>IF(Q64="YES", IF(O64="NO" , IF(K64="YES", _xlfn.MINIFS('azure-vm-prices-base'!I$2:I$123, 'azure-vm-prices-base'!A$2:A$123,"&gt;="&amp;F64*(100-$B$2)/100, 'azure-vm-prices-base'!B$2:B$123,"&gt;="&amp;G64*(100-$B$2)/100, 'azure-vm-prices-base'!D$2:D$123,K64, 'azure-vm-prices-base'!E$2:E$123,L64), _xlfn.MINIFS('azure-vm-prices-base'!I$2:I$123, 'azure-vm-prices-base'!A$2:A$123,"&gt;="&amp;F64*(100-$B$2)/100, 'azure-vm-prices-base'!B$2:B$123,"&gt;="&amp;G64*(100-$B$2)/100, 'azure-vm-prices-base'!E$2:E$123,L64)), IF(K64="YES", _xlfn.MINIFS('azure-vm-prices-base'!C$2:C$123, 'azure-vm-prices-base'!A$2:A$123,"&gt;="&amp;F64*(100-$B$2)/100, 'azure-vm-prices-base'!B$2:B$123,"&gt;="&amp;G64*(100-$B$2)/100, 'azure-vm-prices-base'!D$2:D$123,K64, 'azure-vm-prices-base'!E$2:E$123,L64), _xlfn.MINIFS('azure-vm-prices-base'!C$2:C$123, 'azure-vm-prices-base'!A$2:A$123,"&gt;="&amp;F64*(100-$B$2)/100, 'azure-vm-prices-base'!B$2:B$123,"&gt;="&amp;G64*(100-$B$2)/100, 'azure-vm-prices-base'!E$2:E$123,L64))), "")</f>
        <v>0</v>
      </c>
      <c r="W64" s="4">
        <f>IF(Q64="YES", IF(K64="YES", VLOOKUP(X64 &amp; L64 &amp; K64,'azure-vm-prices-1Y'!G$2:H$124  , 2, 0), VLOOKUP(X64 &amp; L64 &amp; "*",'azure-vm-prices-1Y'!G$2:H$124, 2, 0)),   "")</f>
        <v>0</v>
      </c>
      <c r="X64" s="4">
        <f>IF(Q64="YES", IF(O64="NO" , IF(K64="YES", _xlfn.MINIFS('azure-vm-prices-1Y'!I$2:I$123,   'azure-vm-prices-1Y'!A$2:A$123,"&gt;="&amp;F64*(100-$B$2)/100,   'azure-vm-prices-1Y'!B$2:B$123,"&gt;="&amp;G64*(100-$B$2)/100,   'azure-vm-prices-1Y'!D$2:D$123,K64,   'azure-vm-prices-1Y'!E$2:E$123,L64),   _xlfn.MINIFS('azure-vm-prices-1Y'!I$2:I$123,   'azure-vm-prices-1Y'!A$2:A$123,"&gt;="&amp;F64*(100-$B$2)/100,   'azure-vm-prices-1Y'!B$2:B$123,"&gt;="&amp;G64*(100-$B$2)/100,   'azure-vm-prices-1Y'!E$2:E$123,L64)),   IF(K64="YES", _xlfn.MINIFS('azure-vm-prices-1Y'!C$2:C$123,   'azure-vm-prices-1Y'!A$2:A$123,"&gt;="&amp;F64*(100-$B$2)/100,   'azure-vm-prices-1Y'!B$2:B$123,"&gt;="&amp;G64*(100-$B$2)/100,   'azure-vm-prices-1Y'!D$2:D$123,K64,   'azure-vm-prices-1Y'!E$2:E$123,L64),   _xlfn.MINIFS('azure-vm-prices-1Y'!C$2:C$123,   'azure-vm-prices-1Y'!A$2:A$123,"&gt;="&amp;F64*(100-$B$2)/100,   'azure-vm-prices-1Y'!B$2:B$123,"&gt;="&amp;G64*(100-$B$2)/100,   'azure-vm-prices-1Y'!E$2:E$123,L64))),   "")</f>
        <v>0</v>
      </c>
      <c r="Y64" s="4">
        <f>IF(Q64="YES", IF(K64="YES", VLOOKUP(Z64 &amp; L64 &amp; K64,'azure-vm-prices-3Y'!G$2:H$124  , 2, 0), VLOOKUP(Z64 &amp; L64 &amp; "*",'azure-vm-prices-3Y'!G$2:H$124, 2, 0)),   "")</f>
        <v>0</v>
      </c>
      <c r="Z64" s="4">
        <f>IF(Q64="YES", IF(O64="NO" , IF(K64="YES", _xlfn.MINIFS('azure-vm-prices-3Y'!I$2:I$123,   'azure-vm-prices-3Y'!A$2:A$123,"&gt;="&amp;F64*(100-$B$2)/100,   'azure-vm-prices-3Y'!B$2:B$123,"&gt;="&amp;G64*(100-$B$2)/100,   'azure-vm-prices-3Y'!D$2:D$123,K64,   'azure-vm-prices-3Y'!E$2:E$123,L64),   _xlfn.MINIFS('azure-vm-prices-3Y'!I$2:I$123,   'azure-vm-prices-3Y'!A$2:A$123,"&gt;="&amp;F64*(100-$B$2)/100,   'azure-vm-prices-3Y'!B$2:B$123,"&gt;="&amp;G64*(100-$B$2)/100,   'azure-vm-prices-3Y'!E$2:E$123,L64)),   IF(K64="YES", _xlfn.MINIFS('azure-vm-prices-3Y'!C$2:C$123,   'azure-vm-prices-3Y'!A$2:A$123,"&gt;="&amp;F64*(100-$B$2)/100,   'azure-vm-prices-3Y'!B$2:B$123,"&gt;="&amp;G64*(100-$B$2)/100,   'azure-vm-prices-3Y'!D$2:D$123,K64,   'azure-vm-prices-3Y'!E$2:E$123,L64),   _xlfn.MINIFS('azure-vm-prices-3Y'!C$2:C$123,   'azure-vm-prices-3Y'!A$2:A$123,"&gt;="&amp;F64*(100-$B$2)/100,   'azure-vm-prices-3Y'!B$2:B$123,"&gt;="&amp;G64*(100-$B$2)/100,   'azure-vm-prices-3Y'!E$2:E$123,L64))),   "")</f>
        <v>0</v>
      </c>
      <c r="AA64" s="4">
        <f>IF(Q64="YES",N64*V64*12,"")</f>
        <v>0</v>
      </c>
      <c r="AB64" s="4">
        <f>IF(Q64="YES",X64*8760,"")</f>
        <v>0</v>
      </c>
      <c r="AC64" s="4">
        <f>IF(Q64="YES",Z64*8760,"")</f>
        <v>0</v>
      </c>
      <c r="AD64" s="4">
        <f>IF(Q64="YES",IF(P64="YES", MIN(AA64:AC64), AA64),"")</f>
        <v>0</v>
      </c>
      <c r="AE64" s="4">
        <f>IF(AND(I64="STANDARD",Q64="YES",H64&lt;'azure-standard-disk-prices'!B2, H64&gt;0),1+IF(M64="YES",1),"")</f>
        <v>0</v>
      </c>
      <c r="AF64" s="4">
        <f>IF(AND(I64="STANDARD",Q64="YES",H64&gt;'azure-standard-disk-prices'!B2,H64&lt;'azure-standard-disk-prices'!B3),1+IF(M64="YES",1),"")</f>
        <v>0</v>
      </c>
      <c r="AG64" s="4">
        <f>IF(AND(I64="STANDARD",Q64="YES",H64&gt;'azure-standard-disk-prices'!B3,H64&lt;'azure-standard-disk-prices'!B4),1+IF(M64="YES",1),"")</f>
        <v>0</v>
      </c>
      <c r="AH64" s="4">
        <f>IF(AND(I64="STANDARD",Q64="YES",H64&gt;'azure-standard-disk-prices'!B4,H64&lt;'azure-standard-disk-prices'!B5),1+IF(M64="YES",1),"")</f>
        <v>0</v>
      </c>
      <c r="AI64" s="4">
        <f>IF(AND(I64="STANDARD",Q64="YES",H64&gt;'azure-standard-disk-prices'!B5,H64&lt;'azure-standard-disk-prices'!B6),1+IF(M64="YES",1),"")</f>
        <v>0</v>
      </c>
      <c r="AJ64" s="4">
        <f>IF(AND(I64="STANDARD",Q64="YES",H64&gt;'azure-standard-disk-prices'!B6,H64&lt;'azure-standard-disk-prices'!B7),1+IF(M64="YES",1),"")</f>
        <v>0</v>
      </c>
      <c r="AK64" s="4">
        <f>IF(AND(I64="STANDARD",Q64="YES",H64&gt;'azure-standard-disk-prices'!B7,H64&lt;'azure-standard-disk-prices'!B8),1+IF(M64="YES",1),"")</f>
        <v>0</v>
      </c>
      <c r="AL64" s="4">
        <f>IF(AND(I64="STANDARD",Q64="YES",H64&gt;'azure-standard-disk-prices'!B8,H64&lt;'azure-standard-disk-prices'!B9),1+IF(M64="YES",1),"")</f>
        <v>0</v>
      </c>
      <c r="AM64" s="4">
        <f>IF(AND(I63="PREMIUM",Q63="YES",H63&lt;'azure-premium-disk-prices'!B2,H63&gt;0),1+IF(M63="YES",1),"")</f>
        <v>0</v>
      </c>
      <c r="AN64" s="4">
        <f>IF(AND(I63="PREMIUM",Q63="YES",H63&gt;'azure-premium-disk-prices'!B2,H63&lt;'azure-premium-disk-prices'!B3),1+IF(M63="YES",1),"")</f>
        <v>0</v>
      </c>
      <c r="AO64" s="4">
        <f>IF(AND(I63="PREMIUM",Q63="YES",H63&gt;'azure-premium-disk-prices'!B3,H63&lt;'azure-premium-disk-prices'!B4),1+IF(M63="YES",1),"")</f>
        <v>0</v>
      </c>
      <c r="AP64" s="4">
        <f>IF(AND(I63="PREMIUM",Q63="YES",H63&gt;'azure-premium-disk-prices'!B4,H63&lt;'azure-premium-disk-prices'!B5),1+IF(M63="YES",1),"")</f>
        <v>0</v>
      </c>
      <c r="AQ64" s="4">
        <f>IF(AND(I63="PREMIUM",Q63="YES",H63&gt;'azure-premium-disk-prices'!B5,H63&lt;'azure-premium-disk-prices'!B6),1+IF(M63="YES",1),"")</f>
        <v>0</v>
      </c>
      <c r="AR64" s="4">
        <f>IF(AND(I63="PREMIUM",Q63="YES",H63&gt;'azure-premium-disk-prices'!B6,H63&lt;'azure-premium-disk-prices'!B7),1+IF(M63="YES",1),"")</f>
        <v>0</v>
      </c>
      <c r="AS64" s="4">
        <f>IF(AND(I63="PREMIUM",Q63="YES",H63&gt;'azure-premium-disk-prices'!B7,H63&lt;'azure-premium-disk-prices'!B8),1+IF(M63="YES",1),"")</f>
        <v>0</v>
      </c>
      <c r="AT64" s="4">
        <f>IF(AND(I63="PREMIUM",Q63="YES",H63&gt;'azure-premium-disk-prices'!B8,H63&lt;'azure-premium-disk-prices'!B9),1+IF(M63="YES",1),"")</f>
        <v>0</v>
      </c>
      <c r="AU64" s="4">
        <f>IF(AND(M64="YES", Q64="YES"),1,"")</f>
        <v>0</v>
      </c>
      <c r="AV64" s="4">
        <f>IF(AND(J64="STANDARD", Q64="YES"), IF(M64="YES",2,1) ,"")</f>
        <v>0</v>
      </c>
      <c r="AW64" s="4">
        <f>IF( AND(J64="PREMIUM",  Q64="YES"), IF(M64="YES",2,1) ,"")</f>
        <v>0</v>
      </c>
    </row>
    <row r="65" spans="5:49">
      <c r="E65" s="3"/>
      <c r="F65" s="3"/>
      <c r="G65" s="3"/>
      <c r="H65" s="3"/>
      <c r="I65" s="3" t="s">
        <v>9</v>
      </c>
      <c r="J65" s="3" t="s">
        <v>9</v>
      </c>
      <c r="K65" s="3" t="s">
        <v>5</v>
      </c>
      <c r="L65" s="3" t="s">
        <v>5</v>
      </c>
      <c r="M65" s="3" t="s">
        <v>5</v>
      </c>
      <c r="N65" s="3">
        <v>730</v>
      </c>
      <c r="O65" s="3" t="s">
        <v>5</v>
      </c>
      <c r="P65" s="3" t="s">
        <v>14</v>
      </c>
      <c r="Q65" s="4">
        <f>IF(AND(E65&lt;&gt;"", F65&lt;&gt;"", G65&lt;&gt;"", H65&lt;&gt;"", I65&lt;&gt;"", J65&lt;&gt;"", K65&lt;&gt;"", L65&lt;&gt;"", M65&lt;&gt;"", N65&lt;&gt;"", O65&lt;&gt;""),"YES","NO")</f>
        <v>0</v>
      </c>
      <c r="R65" s="4">
        <f>IF(AD65=AA65, U65, IF(AD65=AB65,W65,Y65))</f>
        <v>0</v>
      </c>
      <c r="S65" s="4">
        <f>AD65</f>
        <v>0</v>
      </c>
      <c r="T65" s="4">
        <f> IF(AA65="" ,"",IF(AD65=AA65, "PAYG", IF(AD65=AB65,"1Y RI","3Y RI")))</f>
        <v>0</v>
      </c>
      <c r="U65" s="4">
        <f>IF(Q65="YES", IF(K65="YES", VLOOKUP(V65 &amp; L65 &amp; K65,'azure-vm-prices-base'!G$2:H$124, 2, 0), VLOOKUP(V65 &amp; L65 &amp; "*",'azure-vm-prices-base'!G$2:H$124, 2, 0)), "")</f>
        <v>0</v>
      </c>
      <c r="V65" s="4">
        <f>IF(Q65="YES", IF(O65="NO" , IF(K65="YES", _xlfn.MINIFS('azure-vm-prices-base'!I$2:I$123, 'azure-vm-prices-base'!A$2:A$123,"&gt;="&amp;F65*(100-$B$2)/100, 'azure-vm-prices-base'!B$2:B$123,"&gt;="&amp;G65*(100-$B$2)/100, 'azure-vm-prices-base'!D$2:D$123,K65, 'azure-vm-prices-base'!E$2:E$123,L65), _xlfn.MINIFS('azure-vm-prices-base'!I$2:I$123, 'azure-vm-prices-base'!A$2:A$123,"&gt;="&amp;F65*(100-$B$2)/100, 'azure-vm-prices-base'!B$2:B$123,"&gt;="&amp;G65*(100-$B$2)/100, 'azure-vm-prices-base'!E$2:E$123,L65)), IF(K65="YES", _xlfn.MINIFS('azure-vm-prices-base'!C$2:C$123, 'azure-vm-prices-base'!A$2:A$123,"&gt;="&amp;F65*(100-$B$2)/100, 'azure-vm-prices-base'!B$2:B$123,"&gt;="&amp;G65*(100-$B$2)/100, 'azure-vm-prices-base'!D$2:D$123,K65, 'azure-vm-prices-base'!E$2:E$123,L65), _xlfn.MINIFS('azure-vm-prices-base'!C$2:C$123, 'azure-vm-prices-base'!A$2:A$123,"&gt;="&amp;F65*(100-$B$2)/100, 'azure-vm-prices-base'!B$2:B$123,"&gt;="&amp;G65*(100-$B$2)/100, 'azure-vm-prices-base'!E$2:E$123,L65))), "")</f>
        <v>0</v>
      </c>
      <c r="W65" s="4">
        <f>IF(Q65="YES", IF(K65="YES", VLOOKUP(X65 &amp; L65 &amp; K65,'azure-vm-prices-1Y'!G$2:H$124  , 2, 0), VLOOKUP(X65 &amp; L65 &amp; "*",'azure-vm-prices-1Y'!G$2:H$124, 2, 0)),   "")</f>
        <v>0</v>
      </c>
      <c r="X65" s="4">
        <f>IF(Q65="YES", IF(O65="NO" , IF(K65="YES", _xlfn.MINIFS('azure-vm-prices-1Y'!I$2:I$123,   'azure-vm-prices-1Y'!A$2:A$123,"&gt;="&amp;F65*(100-$B$2)/100,   'azure-vm-prices-1Y'!B$2:B$123,"&gt;="&amp;G65*(100-$B$2)/100,   'azure-vm-prices-1Y'!D$2:D$123,K65,   'azure-vm-prices-1Y'!E$2:E$123,L65),   _xlfn.MINIFS('azure-vm-prices-1Y'!I$2:I$123,   'azure-vm-prices-1Y'!A$2:A$123,"&gt;="&amp;F65*(100-$B$2)/100,   'azure-vm-prices-1Y'!B$2:B$123,"&gt;="&amp;G65*(100-$B$2)/100,   'azure-vm-prices-1Y'!E$2:E$123,L65)),   IF(K65="YES", _xlfn.MINIFS('azure-vm-prices-1Y'!C$2:C$123,   'azure-vm-prices-1Y'!A$2:A$123,"&gt;="&amp;F65*(100-$B$2)/100,   'azure-vm-prices-1Y'!B$2:B$123,"&gt;="&amp;G65*(100-$B$2)/100,   'azure-vm-prices-1Y'!D$2:D$123,K65,   'azure-vm-prices-1Y'!E$2:E$123,L65),   _xlfn.MINIFS('azure-vm-prices-1Y'!C$2:C$123,   'azure-vm-prices-1Y'!A$2:A$123,"&gt;="&amp;F65*(100-$B$2)/100,   'azure-vm-prices-1Y'!B$2:B$123,"&gt;="&amp;G65*(100-$B$2)/100,   'azure-vm-prices-1Y'!E$2:E$123,L65))),   "")</f>
        <v>0</v>
      </c>
      <c r="Y65" s="4">
        <f>IF(Q65="YES", IF(K65="YES", VLOOKUP(Z65 &amp; L65 &amp; K65,'azure-vm-prices-3Y'!G$2:H$124  , 2, 0), VLOOKUP(Z65 &amp; L65 &amp; "*",'azure-vm-prices-3Y'!G$2:H$124, 2, 0)),   "")</f>
        <v>0</v>
      </c>
      <c r="Z65" s="4">
        <f>IF(Q65="YES", IF(O65="NO" , IF(K65="YES", _xlfn.MINIFS('azure-vm-prices-3Y'!I$2:I$123,   'azure-vm-prices-3Y'!A$2:A$123,"&gt;="&amp;F65*(100-$B$2)/100,   'azure-vm-prices-3Y'!B$2:B$123,"&gt;="&amp;G65*(100-$B$2)/100,   'azure-vm-prices-3Y'!D$2:D$123,K65,   'azure-vm-prices-3Y'!E$2:E$123,L65),   _xlfn.MINIFS('azure-vm-prices-3Y'!I$2:I$123,   'azure-vm-prices-3Y'!A$2:A$123,"&gt;="&amp;F65*(100-$B$2)/100,   'azure-vm-prices-3Y'!B$2:B$123,"&gt;="&amp;G65*(100-$B$2)/100,   'azure-vm-prices-3Y'!E$2:E$123,L65)),   IF(K65="YES", _xlfn.MINIFS('azure-vm-prices-3Y'!C$2:C$123,   'azure-vm-prices-3Y'!A$2:A$123,"&gt;="&amp;F65*(100-$B$2)/100,   'azure-vm-prices-3Y'!B$2:B$123,"&gt;="&amp;G65*(100-$B$2)/100,   'azure-vm-prices-3Y'!D$2:D$123,K65,   'azure-vm-prices-3Y'!E$2:E$123,L65),   _xlfn.MINIFS('azure-vm-prices-3Y'!C$2:C$123,   'azure-vm-prices-3Y'!A$2:A$123,"&gt;="&amp;F65*(100-$B$2)/100,   'azure-vm-prices-3Y'!B$2:B$123,"&gt;="&amp;G65*(100-$B$2)/100,   'azure-vm-prices-3Y'!E$2:E$123,L65))),   "")</f>
        <v>0</v>
      </c>
      <c r="AA65" s="4">
        <f>IF(Q65="YES",N65*V65*12,"")</f>
        <v>0</v>
      </c>
      <c r="AB65" s="4">
        <f>IF(Q65="YES",X65*8760,"")</f>
        <v>0</v>
      </c>
      <c r="AC65" s="4">
        <f>IF(Q65="YES",Z65*8760,"")</f>
        <v>0</v>
      </c>
      <c r="AD65" s="4">
        <f>IF(Q65="YES",IF(P65="YES", MIN(AA65:AC65), AA65),"")</f>
        <v>0</v>
      </c>
      <c r="AE65" s="4">
        <f>IF(AND(I65="STANDARD",Q65="YES",H65&lt;'azure-standard-disk-prices'!B2, H65&gt;0),1+IF(M65="YES",1),"")</f>
        <v>0</v>
      </c>
      <c r="AF65" s="4">
        <f>IF(AND(I65="STANDARD",Q65="YES",H65&gt;'azure-standard-disk-prices'!B2,H65&lt;'azure-standard-disk-prices'!B3),1+IF(M65="YES",1),"")</f>
        <v>0</v>
      </c>
      <c r="AG65" s="4">
        <f>IF(AND(I65="STANDARD",Q65="YES",H65&gt;'azure-standard-disk-prices'!B3,H65&lt;'azure-standard-disk-prices'!B4),1+IF(M65="YES",1),"")</f>
        <v>0</v>
      </c>
      <c r="AH65" s="4">
        <f>IF(AND(I65="STANDARD",Q65="YES",H65&gt;'azure-standard-disk-prices'!B4,H65&lt;'azure-standard-disk-prices'!B5),1+IF(M65="YES",1),"")</f>
        <v>0</v>
      </c>
      <c r="AI65" s="4">
        <f>IF(AND(I65="STANDARD",Q65="YES",H65&gt;'azure-standard-disk-prices'!B5,H65&lt;'azure-standard-disk-prices'!B6),1+IF(M65="YES",1),"")</f>
        <v>0</v>
      </c>
      <c r="AJ65" s="4">
        <f>IF(AND(I65="STANDARD",Q65="YES",H65&gt;'azure-standard-disk-prices'!B6,H65&lt;'azure-standard-disk-prices'!B7),1+IF(M65="YES",1),"")</f>
        <v>0</v>
      </c>
      <c r="AK65" s="4">
        <f>IF(AND(I65="STANDARD",Q65="YES",H65&gt;'azure-standard-disk-prices'!B7,H65&lt;'azure-standard-disk-prices'!B8),1+IF(M65="YES",1),"")</f>
        <v>0</v>
      </c>
      <c r="AL65" s="4">
        <f>IF(AND(I65="STANDARD",Q65="YES",H65&gt;'azure-standard-disk-prices'!B8,H65&lt;'azure-standard-disk-prices'!B9),1+IF(M65="YES",1),"")</f>
        <v>0</v>
      </c>
      <c r="AM65" s="4">
        <f>IF(AND(I64="PREMIUM",Q64="YES",H64&lt;'azure-premium-disk-prices'!B2,H64&gt;0),1+IF(M64="YES",1),"")</f>
        <v>0</v>
      </c>
      <c r="AN65" s="4">
        <f>IF(AND(I64="PREMIUM",Q64="YES",H64&gt;'azure-premium-disk-prices'!B2,H64&lt;'azure-premium-disk-prices'!B3),1+IF(M64="YES",1),"")</f>
        <v>0</v>
      </c>
      <c r="AO65" s="4">
        <f>IF(AND(I64="PREMIUM",Q64="YES",H64&gt;'azure-premium-disk-prices'!B3,H64&lt;'azure-premium-disk-prices'!B4),1+IF(M64="YES",1),"")</f>
        <v>0</v>
      </c>
      <c r="AP65" s="4">
        <f>IF(AND(I64="PREMIUM",Q64="YES",H64&gt;'azure-premium-disk-prices'!B4,H64&lt;'azure-premium-disk-prices'!B5),1+IF(M64="YES",1),"")</f>
        <v>0</v>
      </c>
      <c r="AQ65" s="4">
        <f>IF(AND(I64="PREMIUM",Q64="YES",H64&gt;'azure-premium-disk-prices'!B5,H64&lt;'azure-premium-disk-prices'!B6),1+IF(M64="YES",1),"")</f>
        <v>0</v>
      </c>
      <c r="AR65" s="4">
        <f>IF(AND(I64="PREMIUM",Q64="YES",H64&gt;'azure-premium-disk-prices'!B6,H64&lt;'azure-premium-disk-prices'!B7),1+IF(M64="YES",1),"")</f>
        <v>0</v>
      </c>
      <c r="AS65" s="4">
        <f>IF(AND(I64="PREMIUM",Q64="YES",H64&gt;'azure-premium-disk-prices'!B7,H64&lt;'azure-premium-disk-prices'!B8),1+IF(M64="YES",1),"")</f>
        <v>0</v>
      </c>
      <c r="AT65" s="4">
        <f>IF(AND(I64="PREMIUM",Q64="YES",H64&gt;'azure-premium-disk-prices'!B8,H64&lt;'azure-premium-disk-prices'!B9),1+IF(M64="YES",1),"")</f>
        <v>0</v>
      </c>
      <c r="AU65" s="4">
        <f>IF(AND(M65="YES", Q65="YES"),1,"")</f>
        <v>0</v>
      </c>
      <c r="AV65" s="4">
        <f>IF(AND(J65="STANDARD", Q65="YES"), IF(M65="YES",2,1) ,"")</f>
        <v>0</v>
      </c>
      <c r="AW65" s="4">
        <f>IF( AND(J65="PREMIUM",  Q65="YES"), IF(M65="YES",2,1) ,"")</f>
        <v>0</v>
      </c>
    </row>
    <row r="66" spans="5:49">
      <c r="E66" s="3"/>
      <c r="F66" s="3"/>
      <c r="G66" s="3"/>
      <c r="H66" s="3"/>
      <c r="I66" s="3" t="s">
        <v>9</v>
      </c>
      <c r="J66" s="3" t="s">
        <v>9</v>
      </c>
      <c r="K66" s="3" t="s">
        <v>5</v>
      </c>
      <c r="L66" s="3" t="s">
        <v>5</v>
      </c>
      <c r="M66" s="3" t="s">
        <v>5</v>
      </c>
      <c r="N66" s="3">
        <v>730</v>
      </c>
      <c r="O66" s="3" t="s">
        <v>5</v>
      </c>
      <c r="P66" s="3" t="s">
        <v>14</v>
      </c>
      <c r="Q66" s="4">
        <f>IF(AND(E66&lt;&gt;"", F66&lt;&gt;"", G66&lt;&gt;"", H66&lt;&gt;"", I66&lt;&gt;"", J66&lt;&gt;"", K66&lt;&gt;"", L66&lt;&gt;"", M66&lt;&gt;"", N66&lt;&gt;"", O66&lt;&gt;""),"YES","NO")</f>
        <v>0</v>
      </c>
      <c r="R66" s="4">
        <f>IF(AD66=AA66, U66, IF(AD66=AB66,W66,Y66))</f>
        <v>0</v>
      </c>
      <c r="S66" s="4">
        <f>AD66</f>
        <v>0</v>
      </c>
      <c r="T66" s="4">
        <f> IF(AA66="" ,"",IF(AD66=AA66, "PAYG", IF(AD66=AB66,"1Y RI","3Y RI")))</f>
        <v>0</v>
      </c>
      <c r="U66" s="4">
        <f>IF(Q66="YES", IF(K66="YES", VLOOKUP(V66 &amp; L66 &amp; K66,'azure-vm-prices-base'!G$2:H$124, 2, 0), VLOOKUP(V66 &amp; L66 &amp; "*",'azure-vm-prices-base'!G$2:H$124, 2, 0)), "")</f>
        <v>0</v>
      </c>
      <c r="V66" s="4">
        <f>IF(Q66="YES", IF(O66="NO" , IF(K66="YES", _xlfn.MINIFS('azure-vm-prices-base'!I$2:I$123, 'azure-vm-prices-base'!A$2:A$123,"&gt;="&amp;F66*(100-$B$2)/100, 'azure-vm-prices-base'!B$2:B$123,"&gt;="&amp;G66*(100-$B$2)/100, 'azure-vm-prices-base'!D$2:D$123,K66, 'azure-vm-prices-base'!E$2:E$123,L66), _xlfn.MINIFS('azure-vm-prices-base'!I$2:I$123, 'azure-vm-prices-base'!A$2:A$123,"&gt;="&amp;F66*(100-$B$2)/100, 'azure-vm-prices-base'!B$2:B$123,"&gt;="&amp;G66*(100-$B$2)/100, 'azure-vm-prices-base'!E$2:E$123,L66)), IF(K66="YES", _xlfn.MINIFS('azure-vm-prices-base'!C$2:C$123, 'azure-vm-prices-base'!A$2:A$123,"&gt;="&amp;F66*(100-$B$2)/100, 'azure-vm-prices-base'!B$2:B$123,"&gt;="&amp;G66*(100-$B$2)/100, 'azure-vm-prices-base'!D$2:D$123,K66, 'azure-vm-prices-base'!E$2:E$123,L66), _xlfn.MINIFS('azure-vm-prices-base'!C$2:C$123, 'azure-vm-prices-base'!A$2:A$123,"&gt;="&amp;F66*(100-$B$2)/100, 'azure-vm-prices-base'!B$2:B$123,"&gt;="&amp;G66*(100-$B$2)/100, 'azure-vm-prices-base'!E$2:E$123,L66))), "")</f>
        <v>0</v>
      </c>
      <c r="W66" s="4">
        <f>IF(Q66="YES", IF(K66="YES", VLOOKUP(X66 &amp; L66 &amp; K66,'azure-vm-prices-1Y'!G$2:H$124  , 2, 0), VLOOKUP(X66 &amp; L66 &amp; "*",'azure-vm-prices-1Y'!G$2:H$124, 2, 0)),   "")</f>
        <v>0</v>
      </c>
      <c r="X66" s="4">
        <f>IF(Q66="YES", IF(O66="NO" , IF(K66="YES", _xlfn.MINIFS('azure-vm-prices-1Y'!I$2:I$123,   'azure-vm-prices-1Y'!A$2:A$123,"&gt;="&amp;F66*(100-$B$2)/100,   'azure-vm-prices-1Y'!B$2:B$123,"&gt;="&amp;G66*(100-$B$2)/100,   'azure-vm-prices-1Y'!D$2:D$123,K66,   'azure-vm-prices-1Y'!E$2:E$123,L66),   _xlfn.MINIFS('azure-vm-prices-1Y'!I$2:I$123,   'azure-vm-prices-1Y'!A$2:A$123,"&gt;="&amp;F66*(100-$B$2)/100,   'azure-vm-prices-1Y'!B$2:B$123,"&gt;="&amp;G66*(100-$B$2)/100,   'azure-vm-prices-1Y'!E$2:E$123,L66)),   IF(K66="YES", _xlfn.MINIFS('azure-vm-prices-1Y'!C$2:C$123,   'azure-vm-prices-1Y'!A$2:A$123,"&gt;="&amp;F66*(100-$B$2)/100,   'azure-vm-prices-1Y'!B$2:B$123,"&gt;="&amp;G66*(100-$B$2)/100,   'azure-vm-prices-1Y'!D$2:D$123,K66,   'azure-vm-prices-1Y'!E$2:E$123,L66),   _xlfn.MINIFS('azure-vm-prices-1Y'!C$2:C$123,   'azure-vm-prices-1Y'!A$2:A$123,"&gt;="&amp;F66*(100-$B$2)/100,   'azure-vm-prices-1Y'!B$2:B$123,"&gt;="&amp;G66*(100-$B$2)/100,   'azure-vm-prices-1Y'!E$2:E$123,L66))),   "")</f>
        <v>0</v>
      </c>
      <c r="Y66" s="4">
        <f>IF(Q66="YES", IF(K66="YES", VLOOKUP(Z66 &amp; L66 &amp; K66,'azure-vm-prices-3Y'!G$2:H$124  , 2, 0), VLOOKUP(Z66 &amp; L66 &amp; "*",'azure-vm-prices-3Y'!G$2:H$124, 2, 0)),   "")</f>
        <v>0</v>
      </c>
      <c r="Z66" s="4">
        <f>IF(Q66="YES", IF(O66="NO" , IF(K66="YES", _xlfn.MINIFS('azure-vm-prices-3Y'!I$2:I$123,   'azure-vm-prices-3Y'!A$2:A$123,"&gt;="&amp;F66*(100-$B$2)/100,   'azure-vm-prices-3Y'!B$2:B$123,"&gt;="&amp;G66*(100-$B$2)/100,   'azure-vm-prices-3Y'!D$2:D$123,K66,   'azure-vm-prices-3Y'!E$2:E$123,L66),   _xlfn.MINIFS('azure-vm-prices-3Y'!I$2:I$123,   'azure-vm-prices-3Y'!A$2:A$123,"&gt;="&amp;F66*(100-$B$2)/100,   'azure-vm-prices-3Y'!B$2:B$123,"&gt;="&amp;G66*(100-$B$2)/100,   'azure-vm-prices-3Y'!E$2:E$123,L66)),   IF(K66="YES", _xlfn.MINIFS('azure-vm-prices-3Y'!C$2:C$123,   'azure-vm-prices-3Y'!A$2:A$123,"&gt;="&amp;F66*(100-$B$2)/100,   'azure-vm-prices-3Y'!B$2:B$123,"&gt;="&amp;G66*(100-$B$2)/100,   'azure-vm-prices-3Y'!D$2:D$123,K66,   'azure-vm-prices-3Y'!E$2:E$123,L66),   _xlfn.MINIFS('azure-vm-prices-3Y'!C$2:C$123,   'azure-vm-prices-3Y'!A$2:A$123,"&gt;="&amp;F66*(100-$B$2)/100,   'azure-vm-prices-3Y'!B$2:B$123,"&gt;="&amp;G66*(100-$B$2)/100,   'azure-vm-prices-3Y'!E$2:E$123,L66))),   "")</f>
        <v>0</v>
      </c>
      <c r="AA66" s="4">
        <f>IF(Q66="YES",N66*V66*12,"")</f>
        <v>0</v>
      </c>
      <c r="AB66" s="4">
        <f>IF(Q66="YES",X66*8760,"")</f>
        <v>0</v>
      </c>
      <c r="AC66" s="4">
        <f>IF(Q66="YES",Z66*8760,"")</f>
        <v>0</v>
      </c>
      <c r="AD66" s="4">
        <f>IF(Q66="YES",IF(P66="YES", MIN(AA66:AC66), AA66),"")</f>
        <v>0</v>
      </c>
      <c r="AE66" s="4">
        <f>IF(AND(I66="STANDARD",Q66="YES",H66&lt;'azure-standard-disk-prices'!B2, H66&gt;0),1+IF(M66="YES",1),"")</f>
        <v>0</v>
      </c>
      <c r="AF66" s="4">
        <f>IF(AND(I66="STANDARD",Q66="YES",H66&gt;'azure-standard-disk-prices'!B2,H66&lt;'azure-standard-disk-prices'!B3),1+IF(M66="YES",1),"")</f>
        <v>0</v>
      </c>
      <c r="AG66" s="4">
        <f>IF(AND(I66="STANDARD",Q66="YES",H66&gt;'azure-standard-disk-prices'!B3,H66&lt;'azure-standard-disk-prices'!B4),1+IF(M66="YES",1),"")</f>
        <v>0</v>
      </c>
      <c r="AH66" s="4">
        <f>IF(AND(I66="STANDARD",Q66="YES",H66&gt;'azure-standard-disk-prices'!B4,H66&lt;'azure-standard-disk-prices'!B5),1+IF(M66="YES",1),"")</f>
        <v>0</v>
      </c>
      <c r="AI66" s="4">
        <f>IF(AND(I66="STANDARD",Q66="YES",H66&gt;'azure-standard-disk-prices'!B5,H66&lt;'azure-standard-disk-prices'!B6),1+IF(M66="YES",1),"")</f>
        <v>0</v>
      </c>
      <c r="AJ66" s="4">
        <f>IF(AND(I66="STANDARD",Q66="YES",H66&gt;'azure-standard-disk-prices'!B6,H66&lt;'azure-standard-disk-prices'!B7),1+IF(M66="YES",1),"")</f>
        <v>0</v>
      </c>
      <c r="AK66" s="4">
        <f>IF(AND(I66="STANDARD",Q66="YES",H66&gt;'azure-standard-disk-prices'!B7,H66&lt;'azure-standard-disk-prices'!B8),1+IF(M66="YES",1),"")</f>
        <v>0</v>
      </c>
      <c r="AL66" s="4">
        <f>IF(AND(I66="STANDARD",Q66="YES",H66&gt;'azure-standard-disk-prices'!B8,H66&lt;'azure-standard-disk-prices'!B9),1+IF(M66="YES",1),"")</f>
        <v>0</v>
      </c>
      <c r="AM66" s="4">
        <f>IF(AND(I65="PREMIUM",Q65="YES",H65&lt;'azure-premium-disk-prices'!B2,H65&gt;0),1+IF(M65="YES",1),"")</f>
        <v>0</v>
      </c>
      <c r="AN66" s="4">
        <f>IF(AND(I65="PREMIUM",Q65="YES",H65&gt;'azure-premium-disk-prices'!B2,H65&lt;'azure-premium-disk-prices'!B3),1+IF(M65="YES",1),"")</f>
        <v>0</v>
      </c>
      <c r="AO66" s="4">
        <f>IF(AND(I65="PREMIUM",Q65="YES",H65&gt;'azure-premium-disk-prices'!B3,H65&lt;'azure-premium-disk-prices'!B4),1+IF(M65="YES",1),"")</f>
        <v>0</v>
      </c>
      <c r="AP66" s="4">
        <f>IF(AND(I65="PREMIUM",Q65="YES",H65&gt;'azure-premium-disk-prices'!B4,H65&lt;'azure-premium-disk-prices'!B5),1+IF(M65="YES",1),"")</f>
        <v>0</v>
      </c>
      <c r="AQ66" s="4">
        <f>IF(AND(I65="PREMIUM",Q65="YES",H65&gt;'azure-premium-disk-prices'!B5,H65&lt;'azure-premium-disk-prices'!B6),1+IF(M65="YES",1),"")</f>
        <v>0</v>
      </c>
      <c r="AR66" s="4">
        <f>IF(AND(I65="PREMIUM",Q65="YES",H65&gt;'azure-premium-disk-prices'!B6,H65&lt;'azure-premium-disk-prices'!B7),1+IF(M65="YES",1),"")</f>
        <v>0</v>
      </c>
      <c r="AS66" s="4">
        <f>IF(AND(I65="PREMIUM",Q65="YES",H65&gt;'azure-premium-disk-prices'!B7,H65&lt;'azure-premium-disk-prices'!B8),1+IF(M65="YES",1),"")</f>
        <v>0</v>
      </c>
      <c r="AT66" s="4">
        <f>IF(AND(I65="PREMIUM",Q65="YES",H65&gt;'azure-premium-disk-prices'!B8,H65&lt;'azure-premium-disk-prices'!B9),1+IF(M65="YES",1),"")</f>
        <v>0</v>
      </c>
      <c r="AU66" s="4">
        <f>IF(AND(M66="YES", Q66="YES"),1,"")</f>
        <v>0</v>
      </c>
      <c r="AV66" s="4">
        <f>IF(AND(J66="STANDARD", Q66="YES"), IF(M66="YES",2,1) ,"")</f>
        <v>0</v>
      </c>
      <c r="AW66" s="4">
        <f>IF( AND(J66="PREMIUM",  Q66="YES"), IF(M66="YES",2,1) ,"")</f>
        <v>0</v>
      </c>
    </row>
    <row r="67" spans="5:49">
      <c r="E67" s="3"/>
      <c r="F67" s="3"/>
      <c r="G67" s="3"/>
      <c r="H67" s="3"/>
      <c r="I67" s="3" t="s">
        <v>9</v>
      </c>
      <c r="J67" s="3" t="s">
        <v>9</v>
      </c>
      <c r="K67" s="3" t="s">
        <v>5</v>
      </c>
      <c r="L67" s="3" t="s">
        <v>5</v>
      </c>
      <c r="M67" s="3" t="s">
        <v>5</v>
      </c>
      <c r="N67" s="3">
        <v>730</v>
      </c>
      <c r="O67" s="3" t="s">
        <v>5</v>
      </c>
      <c r="P67" s="3" t="s">
        <v>14</v>
      </c>
      <c r="Q67" s="4">
        <f>IF(AND(E67&lt;&gt;"", F67&lt;&gt;"", G67&lt;&gt;"", H67&lt;&gt;"", I67&lt;&gt;"", J67&lt;&gt;"", K67&lt;&gt;"", L67&lt;&gt;"", M67&lt;&gt;"", N67&lt;&gt;"", O67&lt;&gt;""),"YES","NO")</f>
        <v>0</v>
      </c>
      <c r="R67" s="4">
        <f>IF(AD67=AA67, U67, IF(AD67=AB67,W67,Y67))</f>
        <v>0</v>
      </c>
      <c r="S67" s="4">
        <f>AD67</f>
        <v>0</v>
      </c>
      <c r="T67" s="4">
        <f> IF(AA67="" ,"",IF(AD67=AA67, "PAYG", IF(AD67=AB67,"1Y RI","3Y RI")))</f>
        <v>0</v>
      </c>
      <c r="U67" s="4">
        <f>IF(Q67="YES", IF(K67="YES", VLOOKUP(V67 &amp; L67 &amp; K67,'azure-vm-prices-base'!G$2:H$124, 2, 0), VLOOKUP(V67 &amp; L67 &amp; "*",'azure-vm-prices-base'!G$2:H$124, 2, 0)), "")</f>
        <v>0</v>
      </c>
      <c r="V67" s="4">
        <f>IF(Q67="YES", IF(O67="NO" , IF(K67="YES", _xlfn.MINIFS('azure-vm-prices-base'!I$2:I$123, 'azure-vm-prices-base'!A$2:A$123,"&gt;="&amp;F67*(100-$B$2)/100, 'azure-vm-prices-base'!B$2:B$123,"&gt;="&amp;G67*(100-$B$2)/100, 'azure-vm-prices-base'!D$2:D$123,K67, 'azure-vm-prices-base'!E$2:E$123,L67), _xlfn.MINIFS('azure-vm-prices-base'!I$2:I$123, 'azure-vm-prices-base'!A$2:A$123,"&gt;="&amp;F67*(100-$B$2)/100, 'azure-vm-prices-base'!B$2:B$123,"&gt;="&amp;G67*(100-$B$2)/100, 'azure-vm-prices-base'!E$2:E$123,L67)), IF(K67="YES", _xlfn.MINIFS('azure-vm-prices-base'!C$2:C$123, 'azure-vm-prices-base'!A$2:A$123,"&gt;="&amp;F67*(100-$B$2)/100, 'azure-vm-prices-base'!B$2:B$123,"&gt;="&amp;G67*(100-$B$2)/100, 'azure-vm-prices-base'!D$2:D$123,K67, 'azure-vm-prices-base'!E$2:E$123,L67), _xlfn.MINIFS('azure-vm-prices-base'!C$2:C$123, 'azure-vm-prices-base'!A$2:A$123,"&gt;="&amp;F67*(100-$B$2)/100, 'azure-vm-prices-base'!B$2:B$123,"&gt;="&amp;G67*(100-$B$2)/100, 'azure-vm-prices-base'!E$2:E$123,L67))), "")</f>
        <v>0</v>
      </c>
      <c r="W67" s="4">
        <f>IF(Q67="YES", IF(K67="YES", VLOOKUP(X67 &amp; L67 &amp; K67,'azure-vm-prices-1Y'!G$2:H$124  , 2, 0), VLOOKUP(X67 &amp; L67 &amp; "*",'azure-vm-prices-1Y'!G$2:H$124, 2, 0)),   "")</f>
        <v>0</v>
      </c>
      <c r="X67" s="4">
        <f>IF(Q67="YES", IF(O67="NO" , IF(K67="YES", _xlfn.MINIFS('azure-vm-prices-1Y'!I$2:I$123,   'azure-vm-prices-1Y'!A$2:A$123,"&gt;="&amp;F67*(100-$B$2)/100,   'azure-vm-prices-1Y'!B$2:B$123,"&gt;="&amp;G67*(100-$B$2)/100,   'azure-vm-prices-1Y'!D$2:D$123,K67,   'azure-vm-prices-1Y'!E$2:E$123,L67),   _xlfn.MINIFS('azure-vm-prices-1Y'!I$2:I$123,   'azure-vm-prices-1Y'!A$2:A$123,"&gt;="&amp;F67*(100-$B$2)/100,   'azure-vm-prices-1Y'!B$2:B$123,"&gt;="&amp;G67*(100-$B$2)/100,   'azure-vm-prices-1Y'!E$2:E$123,L67)),   IF(K67="YES", _xlfn.MINIFS('azure-vm-prices-1Y'!C$2:C$123,   'azure-vm-prices-1Y'!A$2:A$123,"&gt;="&amp;F67*(100-$B$2)/100,   'azure-vm-prices-1Y'!B$2:B$123,"&gt;="&amp;G67*(100-$B$2)/100,   'azure-vm-prices-1Y'!D$2:D$123,K67,   'azure-vm-prices-1Y'!E$2:E$123,L67),   _xlfn.MINIFS('azure-vm-prices-1Y'!C$2:C$123,   'azure-vm-prices-1Y'!A$2:A$123,"&gt;="&amp;F67*(100-$B$2)/100,   'azure-vm-prices-1Y'!B$2:B$123,"&gt;="&amp;G67*(100-$B$2)/100,   'azure-vm-prices-1Y'!E$2:E$123,L67))),   "")</f>
        <v>0</v>
      </c>
      <c r="Y67" s="4">
        <f>IF(Q67="YES", IF(K67="YES", VLOOKUP(Z67 &amp; L67 &amp; K67,'azure-vm-prices-3Y'!G$2:H$124  , 2, 0), VLOOKUP(Z67 &amp; L67 &amp; "*",'azure-vm-prices-3Y'!G$2:H$124, 2, 0)),   "")</f>
        <v>0</v>
      </c>
      <c r="Z67" s="4">
        <f>IF(Q67="YES", IF(O67="NO" , IF(K67="YES", _xlfn.MINIFS('azure-vm-prices-3Y'!I$2:I$123,   'azure-vm-prices-3Y'!A$2:A$123,"&gt;="&amp;F67*(100-$B$2)/100,   'azure-vm-prices-3Y'!B$2:B$123,"&gt;="&amp;G67*(100-$B$2)/100,   'azure-vm-prices-3Y'!D$2:D$123,K67,   'azure-vm-prices-3Y'!E$2:E$123,L67),   _xlfn.MINIFS('azure-vm-prices-3Y'!I$2:I$123,   'azure-vm-prices-3Y'!A$2:A$123,"&gt;="&amp;F67*(100-$B$2)/100,   'azure-vm-prices-3Y'!B$2:B$123,"&gt;="&amp;G67*(100-$B$2)/100,   'azure-vm-prices-3Y'!E$2:E$123,L67)),   IF(K67="YES", _xlfn.MINIFS('azure-vm-prices-3Y'!C$2:C$123,   'azure-vm-prices-3Y'!A$2:A$123,"&gt;="&amp;F67*(100-$B$2)/100,   'azure-vm-prices-3Y'!B$2:B$123,"&gt;="&amp;G67*(100-$B$2)/100,   'azure-vm-prices-3Y'!D$2:D$123,K67,   'azure-vm-prices-3Y'!E$2:E$123,L67),   _xlfn.MINIFS('azure-vm-prices-3Y'!C$2:C$123,   'azure-vm-prices-3Y'!A$2:A$123,"&gt;="&amp;F67*(100-$B$2)/100,   'azure-vm-prices-3Y'!B$2:B$123,"&gt;="&amp;G67*(100-$B$2)/100,   'azure-vm-prices-3Y'!E$2:E$123,L67))),   "")</f>
        <v>0</v>
      </c>
      <c r="AA67" s="4">
        <f>IF(Q67="YES",N67*V67*12,"")</f>
        <v>0</v>
      </c>
      <c r="AB67" s="4">
        <f>IF(Q67="YES",X67*8760,"")</f>
        <v>0</v>
      </c>
      <c r="AC67" s="4">
        <f>IF(Q67="YES",Z67*8760,"")</f>
        <v>0</v>
      </c>
      <c r="AD67" s="4">
        <f>IF(Q67="YES",IF(P67="YES", MIN(AA67:AC67), AA67),"")</f>
        <v>0</v>
      </c>
      <c r="AE67" s="4">
        <f>IF(AND(I67="STANDARD",Q67="YES",H67&lt;'azure-standard-disk-prices'!B2, H67&gt;0),1+IF(M67="YES",1),"")</f>
        <v>0</v>
      </c>
      <c r="AF67" s="4">
        <f>IF(AND(I67="STANDARD",Q67="YES",H67&gt;'azure-standard-disk-prices'!B2,H67&lt;'azure-standard-disk-prices'!B3),1+IF(M67="YES",1),"")</f>
        <v>0</v>
      </c>
      <c r="AG67" s="4">
        <f>IF(AND(I67="STANDARD",Q67="YES",H67&gt;'azure-standard-disk-prices'!B3,H67&lt;'azure-standard-disk-prices'!B4),1+IF(M67="YES",1),"")</f>
        <v>0</v>
      </c>
      <c r="AH67" s="4">
        <f>IF(AND(I67="STANDARD",Q67="YES",H67&gt;'azure-standard-disk-prices'!B4,H67&lt;'azure-standard-disk-prices'!B5),1+IF(M67="YES",1),"")</f>
        <v>0</v>
      </c>
      <c r="AI67" s="4">
        <f>IF(AND(I67="STANDARD",Q67="YES",H67&gt;'azure-standard-disk-prices'!B5,H67&lt;'azure-standard-disk-prices'!B6),1+IF(M67="YES",1),"")</f>
        <v>0</v>
      </c>
      <c r="AJ67" s="4">
        <f>IF(AND(I67="STANDARD",Q67="YES",H67&gt;'azure-standard-disk-prices'!B6,H67&lt;'azure-standard-disk-prices'!B7),1+IF(M67="YES",1),"")</f>
        <v>0</v>
      </c>
      <c r="AK67" s="4">
        <f>IF(AND(I67="STANDARD",Q67="YES",H67&gt;'azure-standard-disk-prices'!B7,H67&lt;'azure-standard-disk-prices'!B8),1+IF(M67="YES",1),"")</f>
        <v>0</v>
      </c>
      <c r="AL67" s="4">
        <f>IF(AND(I67="STANDARD",Q67="YES",H67&gt;'azure-standard-disk-prices'!B8,H67&lt;'azure-standard-disk-prices'!B9),1+IF(M67="YES",1),"")</f>
        <v>0</v>
      </c>
      <c r="AM67" s="4">
        <f>IF(AND(I66="PREMIUM",Q66="YES",H66&lt;'azure-premium-disk-prices'!B2,H66&gt;0),1+IF(M66="YES",1),"")</f>
        <v>0</v>
      </c>
      <c r="AN67" s="4">
        <f>IF(AND(I66="PREMIUM",Q66="YES",H66&gt;'azure-premium-disk-prices'!B2,H66&lt;'azure-premium-disk-prices'!B3),1+IF(M66="YES",1),"")</f>
        <v>0</v>
      </c>
      <c r="AO67" s="4">
        <f>IF(AND(I66="PREMIUM",Q66="YES",H66&gt;'azure-premium-disk-prices'!B3,H66&lt;'azure-premium-disk-prices'!B4),1+IF(M66="YES",1),"")</f>
        <v>0</v>
      </c>
      <c r="AP67" s="4">
        <f>IF(AND(I66="PREMIUM",Q66="YES",H66&gt;'azure-premium-disk-prices'!B4,H66&lt;'azure-premium-disk-prices'!B5),1+IF(M66="YES",1),"")</f>
        <v>0</v>
      </c>
      <c r="AQ67" s="4">
        <f>IF(AND(I66="PREMIUM",Q66="YES",H66&gt;'azure-premium-disk-prices'!B5,H66&lt;'azure-premium-disk-prices'!B6),1+IF(M66="YES",1),"")</f>
        <v>0</v>
      </c>
      <c r="AR67" s="4">
        <f>IF(AND(I66="PREMIUM",Q66="YES",H66&gt;'azure-premium-disk-prices'!B6,H66&lt;'azure-premium-disk-prices'!B7),1+IF(M66="YES",1),"")</f>
        <v>0</v>
      </c>
      <c r="AS67" s="4">
        <f>IF(AND(I66="PREMIUM",Q66="YES",H66&gt;'azure-premium-disk-prices'!B7,H66&lt;'azure-premium-disk-prices'!B8),1+IF(M66="YES",1),"")</f>
        <v>0</v>
      </c>
      <c r="AT67" s="4">
        <f>IF(AND(I66="PREMIUM",Q66="YES",H66&gt;'azure-premium-disk-prices'!B8,H66&lt;'azure-premium-disk-prices'!B9),1+IF(M66="YES",1),"")</f>
        <v>0</v>
      </c>
      <c r="AU67" s="4">
        <f>IF(AND(M67="YES", Q67="YES"),1,"")</f>
        <v>0</v>
      </c>
      <c r="AV67" s="4">
        <f>IF(AND(J67="STANDARD", Q67="YES"), IF(M67="YES",2,1) ,"")</f>
        <v>0</v>
      </c>
      <c r="AW67" s="4">
        <f>IF( AND(J67="PREMIUM",  Q67="YES"), IF(M67="YES",2,1) ,"")</f>
        <v>0</v>
      </c>
    </row>
    <row r="68" spans="5:49">
      <c r="E68" s="3"/>
      <c r="F68" s="3"/>
      <c r="G68" s="3"/>
      <c r="H68" s="3"/>
      <c r="I68" s="3" t="s">
        <v>9</v>
      </c>
      <c r="J68" s="3" t="s">
        <v>9</v>
      </c>
      <c r="K68" s="3" t="s">
        <v>5</v>
      </c>
      <c r="L68" s="3" t="s">
        <v>5</v>
      </c>
      <c r="M68" s="3" t="s">
        <v>5</v>
      </c>
      <c r="N68" s="3">
        <v>730</v>
      </c>
      <c r="O68" s="3" t="s">
        <v>5</v>
      </c>
      <c r="P68" s="3" t="s">
        <v>14</v>
      </c>
      <c r="Q68" s="4">
        <f>IF(AND(E68&lt;&gt;"", F68&lt;&gt;"", G68&lt;&gt;"", H68&lt;&gt;"", I68&lt;&gt;"", J68&lt;&gt;"", K68&lt;&gt;"", L68&lt;&gt;"", M68&lt;&gt;"", N68&lt;&gt;"", O68&lt;&gt;""),"YES","NO")</f>
        <v>0</v>
      </c>
      <c r="R68" s="4">
        <f>IF(AD68=AA68, U68, IF(AD68=AB68,W68,Y68))</f>
        <v>0</v>
      </c>
      <c r="S68" s="4">
        <f>AD68</f>
        <v>0</v>
      </c>
      <c r="T68" s="4">
        <f> IF(AA68="" ,"",IF(AD68=AA68, "PAYG", IF(AD68=AB68,"1Y RI","3Y RI")))</f>
        <v>0</v>
      </c>
      <c r="U68" s="4">
        <f>IF(Q68="YES", IF(K68="YES", VLOOKUP(V68 &amp; L68 &amp; K68,'azure-vm-prices-base'!G$2:H$124, 2, 0), VLOOKUP(V68 &amp; L68 &amp; "*",'azure-vm-prices-base'!G$2:H$124, 2, 0)), "")</f>
        <v>0</v>
      </c>
      <c r="V68" s="4">
        <f>IF(Q68="YES", IF(O68="NO" , IF(K68="YES", _xlfn.MINIFS('azure-vm-prices-base'!I$2:I$123, 'azure-vm-prices-base'!A$2:A$123,"&gt;="&amp;F68*(100-$B$2)/100, 'azure-vm-prices-base'!B$2:B$123,"&gt;="&amp;G68*(100-$B$2)/100, 'azure-vm-prices-base'!D$2:D$123,K68, 'azure-vm-prices-base'!E$2:E$123,L68), _xlfn.MINIFS('azure-vm-prices-base'!I$2:I$123, 'azure-vm-prices-base'!A$2:A$123,"&gt;="&amp;F68*(100-$B$2)/100, 'azure-vm-prices-base'!B$2:B$123,"&gt;="&amp;G68*(100-$B$2)/100, 'azure-vm-prices-base'!E$2:E$123,L68)), IF(K68="YES", _xlfn.MINIFS('azure-vm-prices-base'!C$2:C$123, 'azure-vm-prices-base'!A$2:A$123,"&gt;="&amp;F68*(100-$B$2)/100, 'azure-vm-prices-base'!B$2:B$123,"&gt;="&amp;G68*(100-$B$2)/100, 'azure-vm-prices-base'!D$2:D$123,K68, 'azure-vm-prices-base'!E$2:E$123,L68), _xlfn.MINIFS('azure-vm-prices-base'!C$2:C$123, 'azure-vm-prices-base'!A$2:A$123,"&gt;="&amp;F68*(100-$B$2)/100, 'azure-vm-prices-base'!B$2:B$123,"&gt;="&amp;G68*(100-$B$2)/100, 'azure-vm-prices-base'!E$2:E$123,L68))), "")</f>
        <v>0</v>
      </c>
      <c r="W68" s="4">
        <f>IF(Q68="YES", IF(K68="YES", VLOOKUP(X68 &amp; L68 &amp; K68,'azure-vm-prices-1Y'!G$2:H$124  , 2, 0), VLOOKUP(X68 &amp; L68 &amp; "*",'azure-vm-prices-1Y'!G$2:H$124, 2, 0)),   "")</f>
        <v>0</v>
      </c>
      <c r="X68" s="4">
        <f>IF(Q68="YES", IF(O68="NO" , IF(K68="YES", _xlfn.MINIFS('azure-vm-prices-1Y'!I$2:I$123,   'azure-vm-prices-1Y'!A$2:A$123,"&gt;="&amp;F68*(100-$B$2)/100,   'azure-vm-prices-1Y'!B$2:B$123,"&gt;="&amp;G68*(100-$B$2)/100,   'azure-vm-prices-1Y'!D$2:D$123,K68,   'azure-vm-prices-1Y'!E$2:E$123,L68),   _xlfn.MINIFS('azure-vm-prices-1Y'!I$2:I$123,   'azure-vm-prices-1Y'!A$2:A$123,"&gt;="&amp;F68*(100-$B$2)/100,   'azure-vm-prices-1Y'!B$2:B$123,"&gt;="&amp;G68*(100-$B$2)/100,   'azure-vm-prices-1Y'!E$2:E$123,L68)),   IF(K68="YES", _xlfn.MINIFS('azure-vm-prices-1Y'!C$2:C$123,   'azure-vm-prices-1Y'!A$2:A$123,"&gt;="&amp;F68*(100-$B$2)/100,   'azure-vm-prices-1Y'!B$2:B$123,"&gt;="&amp;G68*(100-$B$2)/100,   'azure-vm-prices-1Y'!D$2:D$123,K68,   'azure-vm-prices-1Y'!E$2:E$123,L68),   _xlfn.MINIFS('azure-vm-prices-1Y'!C$2:C$123,   'azure-vm-prices-1Y'!A$2:A$123,"&gt;="&amp;F68*(100-$B$2)/100,   'azure-vm-prices-1Y'!B$2:B$123,"&gt;="&amp;G68*(100-$B$2)/100,   'azure-vm-prices-1Y'!E$2:E$123,L68))),   "")</f>
        <v>0</v>
      </c>
      <c r="Y68" s="4">
        <f>IF(Q68="YES", IF(K68="YES", VLOOKUP(Z68 &amp; L68 &amp; K68,'azure-vm-prices-3Y'!G$2:H$124  , 2, 0), VLOOKUP(Z68 &amp; L68 &amp; "*",'azure-vm-prices-3Y'!G$2:H$124, 2, 0)),   "")</f>
        <v>0</v>
      </c>
      <c r="Z68" s="4">
        <f>IF(Q68="YES", IF(O68="NO" , IF(K68="YES", _xlfn.MINIFS('azure-vm-prices-3Y'!I$2:I$123,   'azure-vm-prices-3Y'!A$2:A$123,"&gt;="&amp;F68*(100-$B$2)/100,   'azure-vm-prices-3Y'!B$2:B$123,"&gt;="&amp;G68*(100-$B$2)/100,   'azure-vm-prices-3Y'!D$2:D$123,K68,   'azure-vm-prices-3Y'!E$2:E$123,L68),   _xlfn.MINIFS('azure-vm-prices-3Y'!I$2:I$123,   'azure-vm-prices-3Y'!A$2:A$123,"&gt;="&amp;F68*(100-$B$2)/100,   'azure-vm-prices-3Y'!B$2:B$123,"&gt;="&amp;G68*(100-$B$2)/100,   'azure-vm-prices-3Y'!E$2:E$123,L68)),   IF(K68="YES", _xlfn.MINIFS('azure-vm-prices-3Y'!C$2:C$123,   'azure-vm-prices-3Y'!A$2:A$123,"&gt;="&amp;F68*(100-$B$2)/100,   'azure-vm-prices-3Y'!B$2:B$123,"&gt;="&amp;G68*(100-$B$2)/100,   'azure-vm-prices-3Y'!D$2:D$123,K68,   'azure-vm-prices-3Y'!E$2:E$123,L68),   _xlfn.MINIFS('azure-vm-prices-3Y'!C$2:C$123,   'azure-vm-prices-3Y'!A$2:A$123,"&gt;="&amp;F68*(100-$B$2)/100,   'azure-vm-prices-3Y'!B$2:B$123,"&gt;="&amp;G68*(100-$B$2)/100,   'azure-vm-prices-3Y'!E$2:E$123,L68))),   "")</f>
        <v>0</v>
      </c>
      <c r="AA68" s="4">
        <f>IF(Q68="YES",N68*V68*12,"")</f>
        <v>0</v>
      </c>
      <c r="AB68" s="4">
        <f>IF(Q68="YES",X68*8760,"")</f>
        <v>0</v>
      </c>
      <c r="AC68" s="4">
        <f>IF(Q68="YES",Z68*8760,"")</f>
        <v>0</v>
      </c>
      <c r="AD68" s="4">
        <f>IF(Q68="YES",IF(P68="YES", MIN(AA68:AC68), AA68),"")</f>
        <v>0</v>
      </c>
      <c r="AE68" s="4">
        <f>IF(AND(I68="STANDARD",Q68="YES",H68&lt;'azure-standard-disk-prices'!B2, H68&gt;0),1+IF(M68="YES",1),"")</f>
        <v>0</v>
      </c>
      <c r="AF68" s="4">
        <f>IF(AND(I68="STANDARD",Q68="YES",H68&gt;'azure-standard-disk-prices'!B2,H68&lt;'azure-standard-disk-prices'!B3),1+IF(M68="YES",1),"")</f>
        <v>0</v>
      </c>
      <c r="AG68" s="4">
        <f>IF(AND(I68="STANDARD",Q68="YES",H68&gt;'azure-standard-disk-prices'!B3,H68&lt;'azure-standard-disk-prices'!B4),1+IF(M68="YES",1),"")</f>
        <v>0</v>
      </c>
      <c r="AH68" s="4">
        <f>IF(AND(I68="STANDARD",Q68="YES",H68&gt;'azure-standard-disk-prices'!B4,H68&lt;'azure-standard-disk-prices'!B5),1+IF(M68="YES",1),"")</f>
        <v>0</v>
      </c>
      <c r="AI68" s="4">
        <f>IF(AND(I68="STANDARD",Q68="YES",H68&gt;'azure-standard-disk-prices'!B5,H68&lt;'azure-standard-disk-prices'!B6),1+IF(M68="YES",1),"")</f>
        <v>0</v>
      </c>
      <c r="AJ68" s="4">
        <f>IF(AND(I68="STANDARD",Q68="YES",H68&gt;'azure-standard-disk-prices'!B6,H68&lt;'azure-standard-disk-prices'!B7),1+IF(M68="YES",1),"")</f>
        <v>0</v>
      </c>
      <c r="AK68" s="4">
        <f>IF(AND(I68="STANDARD",Q68="YES",H68&gt;'azure-standard-disk-prices'!B7,H68&lt;'azure-standard-disk-prices'!B8),1+IF(M68="YES",1),"")</f>
        <v>0</v>
      </c>
      <c r="AL68" s="4">
        <f>IF(AND(I68="STANDARD",Q68="YES",H68&gt;'azure-standard-disk-prices'!B8,H68&lt;'azure-standard-disk-prices'!B9),1+IF(M68="YES",1),"")</f>
        <v>0</v>
      </c>
      <c r="AM68" s="4">
        <f>IF(AND(I67="PREMIUM",Q67="YES",H67&lt;'azure-premium-disk-prices'!B2,H67&gt;0),1+IF(M67="YES",1),"")</f>
        <v>0</v>
      </c>
      <c r="AN68" s="4">
        <f>IF(AND(I67="PREMIUM",Q67="YES",H67&gt;'azure-premium-disk-prices'!B2,H67&lt;'azure-premium-disk-prices'!B3),1+IF(M67="YES",1),"")</f>
        <v>0</v>
      </c>
      <c r="AO68" s="4">
        <f>IF(AND(I67="PREMIUM",Q67="YES",H67&gt;'azure-premium-disk-prices'!B3,H67&lt;'azure-premium-disk-prices'!B4),1+IF(M67="YES",1),"")</f>
        <v>0</v>
      </c>
      <c r="AP68" s="4">
        <f>IF(AND(I67="PREMIUM",Q67="YES",H67&gt;'azure-premium-disk-prices'!B4,H67&lt;'azure-premium-disk-prices'!B5),1+IF(M67="YES",1),"")</f>
        <v>0</v>
      </c>
      <c r="AQ68" s="4">
        <f>IF(AND(I67="PREMIUM",Q67="YES",H67&gt;'azure-premium-disk-prices'!B5,H67&lt;'azure-premium-disk-prices'!B6),1+IF(M67="YES",1),"")</f>
        <v>0</v>
      </c>
      <c r="AR68" s="4">
        <f>IF(AND(I67="PREMIUM",Q67="YES",H67&gt;'azure-premium-disk-prices'!B6,H67&lt;'azure-premium-disk-prices'!B7),1+IF(M67="YES",1),"")</f>
        <v>0</v>
      </c>
      <c r="AS68" s="4">
        <f>IF(AND(I67="PREMIUM",Q67="YES",H67&gt;'azure-premium-disk-prices'!B7,H67&lt;'azure-premium-disk-prices'!B8),1+IF(M67="YES",1),"")</f>
        <v>0</v>
      </c>
      <c r="AT68" s="4">
        <f>IF(AND(I67="PREMIUM",Q67="YES",H67&gt;'azure-premium-disk-prices'!B8,H67&lt;'azure-premium-disk-prices'!B9),1+IF(M67="YES",1),"")</f>
        <v>0</v>
      </c>
      <c r="AU68" s="4">
        <f>IF(AND(M68="YES", Q68="YES"),1,"")</f>
        <v>0</v>
      </c>
      <c r="AV68" s="4">
        <f>IF(AND(J68="STANDARD", Q68="YES"), IF(M68="YES",2,1) ,"")</f>
        <v>0</v>
      </c>
      <c r="AW68" s="4">
        <f>IF( AND(J68="PREMIUM",  Q68="YES"), IF(M68="YES",2,1) ,"")</f>
        <v>0</v>
      </c>
    </row>
    <row r="69" spans="5:49">
      <c r="E69" s="3"/>
      <c r="F69" s="3"/>
      <c r="G69" s="3"/>
      <c r="H69" s="3"/>
      <c r="I69" s="3" t="s">
        <v>9</v>
      </c>
      <c r="J69" s="3" t="s">
        <v>9</v>
      </c>
      <c r="K69" s="3" t="s">
        <v>5</v>
      </c>
      <c r="L69" s="3" t="s">
        <v>5</v>
      </c>
      <c r="M69" s="3" t="s">
        <v>5</v>
      </c>
      <c r="N69" s="3">
        <v>730</v>
      </c>
      <c r="O69" s="3" t="s">
        <v>5</v>
      </c>
      <c r="P69" s="3" t="s">
        <v>14</v>
      </c>
      <c r="Q69" s="4">
        <f>IF(AND(E69&lt;&gt;"", F69&lt;&gt;"", G69&lt;&gt;"", H69&lt;&gt;"", I69&lt;&gt;"", J69&lt;&gt;"", K69&lt;&gt;"", L69&lt;&gt;"", M69&lt;&gt;"", N69&lt;&gt;"", O69&lt;&gt;""),"YES","NO")</f>
        <v>0</v>
      </c>
      <c r="R69" s="4">
        <f>IF(AD69=AA69, U69, IF(AD69=AB69,W69,Y69))</f>
        <v>0</v>
      </c>
      <c r="S69" s="4">
        <f>AD69</f>
        <v>0</v>
      </c>
      <c r="T69" s="4">
        <f> IF(AA69="" ,"",IF(AD69=AA69, "PAYG", IF(AD69=AB69,"1Y RI","3Y RI")))</f>
        <v>0</v>
      </c>
      <c r="U69" s="4">
        <f>IF(Q69="YES", IF(K69="YES", VLOOKUP(V69 &amp; L69 &amp; K69,'azure-vm-prices-base'!G$2:H$124, 2, 0), VLOOKUP(V69 &amp; L69 &amp; "*",'azure-vm-prices-base'!G$2:H$124, 2, 0)), "")</f>
        <v>0</v>
      </c>
      <c r="V69" s="4">
        <f>IF(Q69="YES", IF(O69="NO" , IF(K69="YES", _xlfn.MINIFS('azure-vm-prices-base'!I$2:I$123, 'azure-vm-prices-base'!A$2:A$123,"&gt;="&amp;F69*(100-$B$2)/100, 'azure-vm-prices-base'!B$2:B$123,"&gt;="&amp;G69*(100-$B$2)/100, 'azure-vm-prices-base'!D$2:D$123,K69, 'azure-vm-prices-base'!E$2:E$123,L69), _xlfn.MINIFS('azure-vm-prices-base'!I$2:I$123, 'azure-vm-prices-base'!A$2:A$123,"&gt;="&amp;F69*(100-$B$2)/100, 'azure-vm-prices-base'!B$2:B$123,"&gt;="&amp;G69*(100-$B$2)/100, 'azure-vm-prices-base'!E$2:E$123,L69)), IF(K69="YES", _xlfn.MINIFS('azure-vm-prices-base'!C$2:C$123, 'azure-vm-prices-base'!A$2:A$123,"&gt;="&amp;F69*(100-$B$2)/100, 'azure-vm-prices-base'!B$2:B$123,"&gt;="&amp;G69*(100-$B$2)/100, 'azure-vm-prices-base'!D$2:D$123,K69, 'azure-vm-prices-base'!E$2:E$123,L69), _xlfn.MINIFS('azure-vm-prices-base'!C$2:C$123, 'azure-vm-prices-base'!A$2:A$123,"&gt;="&amp;F69*(100-$B$2)/100, 'azure-vm-prices-base'!B$2:B$123,"&gt;="&amp;G69*(100-$B$2)/100, 'azure-vm-prices-base'!E$2:E$123,L69))), "")</f>
        <v>0</v>
      </c>
      <c r="W69" s="4">
        <f>IF(Q69="YES", IF(K69="YES", VLOOKUP(X69 &amp; L69 &amp; K69,'azure-vm-prices-1Y'!G$2:H$124  , 2, 0), VLOOKUP(X69 &amp; L69 &amp; "*",'azure-vm-prices-1Y'!G$2:H$124, 2, 0)),   "")</f>
        <v>0</v>
      </c>
      <c r="X69" s="4">
        <f>IF(Q69="YES", IF(O69="NO" , IF(K69="YES", _xlfn.MINIFS('azure-vm-prices-1Y'!I$2:I$123,   'azure-vm-prices-1Y'!A$2:A$123,"&gt;="&amp;F69*(100-$B$2)/100,   'azure-vm-prices-1Y'!B$2:B$123,"&gt;="&amp;G69*(100-$B$2)/100,   'azure-vm-prices-1Y'!D$2:D$123,K69,   'azure-vm-prices-1Y'!E$2:E$123,L69),   _xlfn.MINIFS('azure-vm-prices-1Y'!I$2:I$123,   'azure-vm-prices-1Y'!A$2:A$123,"&gt;="&amp;F69*(100-$B$2)/100,   'azure-vm-prices-1Y'!B$2:B$123,"&gt;="&amp;G69*(100-$B$2)/100,   'azure-vm-prices-1Y'!E$2:E$123,L69)),   IF(K69="YES", _xlfn.MINIFS('azure-vm-prices-1Y'!C$2:C$123,   'azure-vm-prices-1Y'!A$2:A$123,"&gt;="&amp;F69*(100-$B$2)/100,   'azure-vm-prices-1Y'!B$2:B$123,"&gt;="&amp;G69*(100-$B$2)/100,   'azure-vm-prices-1Y'!D$2:D$123,K69,   'azure-vm-prices-1Y'!E$2:E$123,L69),   _xlfn.MINIFS('azure-vm-prices-1Y'!C$2:C$123,   'azure-vm-prices-1Y'!A$2:A$123,"&gt;="&amp;F69*(100-$B$2)/100,   'azure-vm-prices-1Y'!B$2:B$123,"&gt;="&amp;G69*(100-$B$2)/100,   'azure-vm-prices-1Y'!E$2:E$123,L69))),   "")</f>
        <v>0</v>
      </c>
      <c r="Y69" s="4">
        <f>IF(Q69="YES", IF(K69="YES", VLOOKUP(Z69 &amp; L69 &amp; K69,'azure-vm-prices-3Y'!G$2:H$124  , 2, 0), VLOOKUP(Z69 &amp; L69 &amp; "*",'azure-vm-prices-3Y'!G$2:H$124, 2, 0)),   "")</f>
        <v>0</v>
      </c>
      <c r="Z69" s="4">
        <f>IF(Q69="YES", IF(O69="NO" , IF(K69="YES", _xlfn.MINIFS('azure-vm-prices-3Y'!I$2:I$123,   'azure-vm-prices-3Y'!A$2:A$123,"&gt;="&amp;F69*(100-$B$2)/100,   'azure-vm-prices-3Y'!B$2:B$123,"&gt;="&amp;G69*(100-$B$2)/100,   'azure-vm-prices-3Y'!D$2:D$123,K69,   'azure-vm-prices-3Y'!E$2:E$123,L69),   _xlfn.MINIFS('azure-vm-prices-3Y'!I$2:I$123,   'azure-vm-prices-3Y'!A$2:A$123,"&gt;="&amp;F69*(100-$B$2)/100,   'azure-vm-prices-3Y'!B$2:B$123,"&gt;="&amp;G69*(100-$B$2)/100,   'azure-vm-prices-3Y'!E$2:E$123,L69)),   IF(K69="YES", _xlfn.MINIFS('azure-vm-prices-3Y'!C$2:C$123,   'azure-vm-prices-3Y'!A$2:A$123,"&gt;="&amp;F69*(100-$B$2)/100,   'azure-vm-prices-3Y'!B$2:B$123,"&gt;="&amp;G69*(100-$B$2)/100,   'azure-vm-prices-3Y'!D$2:D$123,K69,   'azure-vm-prices-3Y'!E$2:E$123,L69),   _xlfn.MINIFS('azure-vm-prices-3Y'!C$2:C$123,   'azure-vm-prices-3Y'!A$2:A$123,"&gt;="&amp;F69*(100-$B$2)/100,   'azure-vm-prices-3Y'!B$2:B$123,"&gt;="&amp;G69*(100-$B$2)/100,   'azure-vm-prices-3Y'!E$2:E$123,L69))),   "")</f>
        <v>0</v>
      </c>
      <c r="AA69" s="4">
        <f>IF(Q69="YES",N69*V69*12,"")</f>
        <v>0</v>
      </c>
      <c r="AB69" s="4">
        <f>IF(Q69="YES",X69*8760,"")</f>
        <v>0</v>
      </c>
      <c r="AC69" s="4">
        <f>IF(Q69="YES",Z69*8760,"")</f>
        <v>0</v>
      </c>
      <c r="AD69" s="4">
        <f>IF(Q69="YES",IF(P69="YES", MIN(AA69:AC69), AA69),"")</f>
        <v>0</v>
      </c>
      <c r="AE69" s="4">
        <f>IF(AND(I69="STANDARD",Q69="YES",H69&lt;'azure-standard-disk-prices'!B2, H69&gt;0),1+IF(M69="YES",1),"")</f>
        <v>0</v>
      </c>
      <c r="AF69" s="4">
        <f>IF(AND(I69="STANDARD",Q69="YES",H69&gt;'azure-standard-disk-prices'!B2,H69&lt;'azure-standard-disk-prices'!B3),1+IF(M69="YES",1),"")</f>
        <v>0</v>
      </c>
      <c r="AG69" s="4">
        <f>IF(AND(I69="STANDARD",Q69="YES",H69&gt;'azure-standard-disk-prices'!B3,H69&lt;'azure-standard-disk-prices'!B4),1+IF(M69="YES",1),"")</f>
        <v>0</v>
      </c>
      <c r="AH69" s="4">
        <f>IF(AND(I69="STANDARD",Q69="YES",H69&gt;'azure-standard-disk-prices'!B4,H69&lt;'azure-standard-disk-prices'!B5),1+IF(M69="YES",1),"")</f>
        <v>0</v>
      </c>
      <c r="AI69" s="4">
        <f>IF(AND(I69="STANDARD",Q69="YES",H69&gt;'azure-standard-disk-prices'!B5,H69&lt;'azure-standard-disk-prices'!B6),1+IF(M69="YES",1),"")</f>
        <v>0</v>
      </c>
      <c r="AJ69" s="4">
        <f>IF(AND(I69="STANDARD",Q69="YES",H69&gt;'azure-standard-disk-prices'!B6,H69&lt;'azure-standard-disk-prices'!B7),1+IF(M69="YES",1),"")</f>
        <v>0</v>
      </c>
      <c r="AK69" s="4">
        <f>IF(AND(I69="STANDARD",Q69="YES",H69&gt;'azure-standard-disk-prices'!B7,H69&lt;'azure-standard-disk-prices'!B8),1+IF(M69="YES",1),"")</f>
        <v>0</v>
      </c>
      <c r="AL69" s="4">
        <f>IF(AND(I69="STANDARD",Q69="YES",H69&gt;'azure-standard-disk-prices'!B8,H69&lt;'azure-standard-disk-prices'!B9),1+IF(M69="YES",1),"")</f>
        <v>0</v>
      </c>
      <c r="AM69" s="4">
        <f>IF(AND(I68="PREMIUM",Q68="YES",H68&lt;'azure-premium-disk-prices'!B2,H68&gt;0),1+IF(M68="YES",1),"")</f>
        <v>0</v>
      </c>
      <c r="AN69" s="4">
        <f>IF(AND(I68="PREMIUM",Q68="YES",H68&gt;'azure-premium-disk-prices'!B2,H68&lt;'azure-premium-disk-prices'!B3),1+IF(M68="YES",1),"")</f>
        <v>0</v>
      </c>
      <c r="AO69" s="4">
        <f>IF(AND(I68="PREMIUM",Q68="YES",H68&gt;'azure-premium-disk-prices'!B3,H68&lt;'azure-premium-disk-prices'!B4),1+IF(M68="YES",1),"")</f>
        <v>0</v>
      </c>
      <c r="AP69" s="4">
        <f>IF(AND(I68="PREMIUM",Q68="YES",H68&gt;'azure-premium-disk-prices'!B4,H68&lt;'azure-premium-disk-prices'!B5),1+IF(M68="YES",1),"")</f>
        <v>0</v>
      </c>
      <c r="AQ69" s="4">
        <f>IF(AND(I68="PREMIUM",Q68="YES",H68&gt;'azure-premium-disk-prices'!B5,H68&lt;'azure-premium-disk-prices'!B6),1+IF(M68="YES",1),"")</f>
        <v>0</v>
      </c>
      <c r="AR69" s="4">
        <f>IF(AND(I68="PREMIUM",Q68="YES",H68&gt;'azure-premium-disk-prices'!B6,H68&lt;'azure-premium-disk-prices'!B7),1+IF(M68="YES",1),"")</f>
        <v>0</v>
      </c>
      <c r="AS69" s="4">
        <f>IF(AND(I68="PREMIUM",Q68="YES",H68&gt;'azure-premium-disk-prices'!B7,H68&lt;'azure-premium-disk-prices'!B8),1+IF(M68="YES",1),"")</f>
        <v>0</v>
      </c>
      <c r="AT69" s="4">
        <f>IF(AND(I68="PREMIUM",Q68="YES",H68&gt;'azure-premium-disk-prices'!B8,H68&lt;'azure-premium-disk-prices'!B9),1+IF(M68="YES",1),"")</f>
        <v>0</v>
      </c>
      <c r="AU69" s="4">
        <f>IF(AND(M69="YES", Q69="YES"),1,"")</f>
        <v>0</v>
      </c>
      <c r="AV69" s="4">
        <f>IF(AND(J69="STANDARD", Q69="YES"), IF(M69="YES",2,1) ,"")</f>
        <v>0</v>
      </c>
      <c r="AW69" s="4">
        <f>IF( AND(J69="PREMIUM",  Q69="YES"), IF(M69="YES",2,1) ,"")</f>
        <v>0</v>
      </c>
    </row>
    <row r="70" spans="5:49">
      <c r="E70" s="3"/>
      <c r="F70" s="3"/>
      <c r="G70" s="3"/>
      <c r="H70" s="3"/>
      <c r="I70" s="3" t="s">
        <v>9</v>
      </c>
      <c r="J70" s="3" t="s">
        <v>9</v>
      </c>
      <c r="K70" s="3" t="s">
        <v>5</v>
      </c>
      <c r="L70" s="3" t="s">
        <v>5</v>
      </c>
      <c r="M70" s="3" t="s">
        <v>5</v>
      </c>
      <c r="N70" s="3">
        <v>730</v>
      </c>
      <c r="O70" s="3" t="s">
        <v>5</v>
      </c>
      <c r="P70" s="3" t="s">
        <v>14</v>
      </c>
      <c r="Q70" s="4">
        <f>IF(AND(E70&lt;&gt;"", F70&lt;&gt;"", G70&lt;&gt;"", H70&lt;&gt;"", I70&lt;&gt;"", J70&lt;&gt;"", K70&lt;&gt;"", L70&lt;&gt;"", M70&lt;&gt;"", N70&lt;&gt;"", O70&lt;&gt;""),"YES","NO")</f>
        <v>0</v>
      </c>
      <c r="R70" s="4">
        <f>IF(AD70=AA70, U70, IF(AD70=AB70,W70,Y70))</f>
        <v>0</v>
      </c>
      <c r="S70" s="4">
        <f>AD70</f>
        <v>0</v>
      </c>
      <c r="T70" s="4">
        <f> IF(AA70="" ,"",IF(AD70=AA70, "PAYG", IF(AD70=AB70,"1Y RI","3Y RI")))</f>
        <v>0</v>
      </c>
      <c r="U70" s="4">
        <f>IF(Q70="YES", IF(K70="YES", VLOOKUP(V70 &amp; L70 &amp; K70,'azure-vm-prices-base'!G$2:H$124, 2, 0), VLOOKUP(V70 &amp; L70 &amp; "*",'azure-vm-prices-base'!G$2:H$124, 2, 0)), "")</f>
        <v>0</v>
      </c>
      <c r="V70" s="4">
        <f>IF(Q70="YES", IF(O70="NO" , IF(K70="YES", _xlfn.MINIFS('azure-vm-prices-base'!I$2:I$123, 'azure-vm-prices-base'!A$2:A$123,"&gt;="&amp;F70*(100-$B$2)/100, 'azure-vm-prices-base'!B$2:B$123,"&gt;="&amp;G70*(100-$B$2)/100, 'azure-vm-prices-base'!D$2:D$123,K70, 'azure-vm-prices-base'!E$2:E$123,L70), _xlfn.MINIFS('azure-vm-prices-base'!I$2:I$123, 'azure-vm-prices-base'!A$2:A$123,"&gt;="&amp;F70*(100-$B$2)/100, 'azure-vm-prices-base'!B$2:B$123,"&gt;="&amp;G70*(100-$B$2)/100, 'azure-vm-prices-base'!E$2:E$123,L70)), IF(K70="YES", _xlfn.MINIFS('azure-vm-prices-base'!C$2:C$123, 'azure-vm-prices-base'!A$2:A$123,"&gt;="&amp;F70*(100-$B$2)/100, 'azure-vm-prices-base'!B$2:B$123,"&gt;="&amp;G70*(100-$B$2)/100, 'azure-vm-prices-base'!D$2:D$123,K70, 'azure-vm-prices-base'!E$2:E$123,L70), _xlfn.MINIFS('azure-vm-prices-base'!C$2:C$123, 'azure-vm-prices-base'!A$2:A$123,"&gt;="&amp;F70*(100-$B$2)/100, 'azure-vm-prices-base'!B$2:B$123,"&gt;="&amp;G70*(100-$B$2)/100, 'azure-vm-prices-base'!E$2:E$123,L70))), "")</f>
        <v>0</v>
      </c>
      <c r="W70" s="4">
        <f>IF(Q70="YES", IF(K70="YES", VLOOKUP(X70 &amp; L70 &amp; K70,'azure-vm-prices-1Y'!G$2:H$124  , 2, 0), VLOOKUP(X70 &amp; L70 &amp; "*",'azure-vm-prices-1Y'!G$2:H$124, 2, 0)),   "")</f>
        <v>0</v>
      </c>
      <c r="X70" s="4">
        <f>IF(Q70="YES", IF(O70="NO" , IF(K70="YES", _xlfn.MINIFS('azure-vm-prices-1Y'!I$2:I$123,   'azure-vm-prices-1Y'!A$2:A$123,"&gt;="&amp;F70*(100-$B$2)/100,   'azure-vm-prices-1Y'!B$2:B$123,"&gt;="&amp;G70*(100-$B$2)/100,   'azure-vm-prices-1Y'!D$2:D$123,K70,   'azure-vm-prices-1Y'!E$2:E$123,L70),   _xlfn.MINIFS('azure-vm-prices-1Y'!I$2:I$123,   'azure-vm-prices-1Y'!A$2:A$123,"&gt;="&amp;F70*(100-$B$2)/100,   'azure-vm-prices-1Y'!B$2:B$123,"&gt;="&amp;G70*(100-$B$2)/100,   'azure-vm-prices-1Y'!E$2:E$123,L70)),   IF(K70="YES", _xlfn.MINIFS('azure-vm-prices-1Y'!C$2:C$123,   'azure-vm-prices-1Y'!A$2:A$123,"&gt;="&amp;F70*(100-$B$2)/100,   'azure-vm-prices-1Y'!B$2:B$123,"&gt;="&amp;G70*(100-$B$2)/100,   'azure-vm-prices-1Y'!D$2:D$123,K70,   'azure-vm-prices-1Y'!E$2:E$123,L70),   _xlfn.MINIFS('azure-vm-prices-1Y'!C$2:C$123,   'azure-vm-prices-1Y'!A$2:A$123,"&gt;="&amp;F70*(100-$B$2)/100,   'azure-vm-prices-1Y'!B$2:B$123,"&gt;="&amp;G70*(100-$B$2)/100,   'azure-vm-prices-1Y'!E$2:E$123,L70))),   "")</f>
        <v>0</v>
      </c>
      <c r="Y70" s="4">
        <f>IF(Q70="YES", IF(K70="YES", VLOOKUP(Z70 &amp; L70 &amp; K70,'azure-vm-prices-3Y'!G$2:H$124  , 2, 0), VLOOKUP(Z70 &amp; L70 &amp; "*",'azure-vm-prices-3Y'!G$2:H$124, 2, 0)),   "")</f>
        <v>0</v>
      </c>
      <c r="Z70" s="4">
        <f>IF(Q70="YES", IF(O70="NO" , IF(K70="YES", _xlfn.MINIFS('azure-vm-prices-3Y'!I$2:I$123,   'azure-vm-prices-3Y'!A$2:A$123,"&gt;="&amp;F70*(100-$B$2)/100,   'azure-vm-prices-3Y'!B$2:B$123,"&gt;="&amp;G70*(100-$B$2)/100,   'azure-vm-prices-3Y'!D$2:D$123,K70,   'azure-vm-prices-3Y'!E$2:E$123,L70),   _xlfn.MINIFS('azure-vm-prices-3Y'!I$2:I$123,   'azure-vm-prices-3Y'!A$2:A$123,"&gt;="&amp;F70*(100-$B$2)/100,   'azure-vm-prices-3Y'!B$2:B$123,"&gt;="&amp;G70*(100-$B$2)/100,   'azure-vm-prices-3Y'!E$2:E$123,L70)),   IF(K70="YES", _xlfn.MINIFS('azure-vm-prices-3Y'!C$2:C$123,   'azure-vm-prices-3Y'!A$2:A$123,"&gt;="&amp;F70*(100-$B$2)/100,   'azure-vm-prices-3Y'!B$2:B$123,"&gt;="&amp;G70*(100-$B$2)/100,   'azure-vm-prices-3Y'!D$2:D$123,K70,   'azure-vm-prices-3Y'!E$2:E$123,L70),   _xlfn.MINIFS('azure-vm-prices-3Y'!C$2:C$123,   'azure-vm-prices-3Y'!A$2:A$123,"&gt;="&amp;F70*(100-$B$2)/100,   'azure-vm-prices-3Y'!B$2:B$123,"&gt;="&amp;G70*(100-$B$2)/100,   'azure-vm-prices-3Y'!E$2:E$123,L70))),   "")</f>
        <v>0</v>
      </c>
      <c r="AA70" s="4">
        <f>IF(Q70="YES",N70*V70*12,"")</f>
        <v>0</v>
      </c>
      <c r="AB70" s="4">
        <f>IF(Q70="YES",X70*8760,"")</f>
        <v>0</v>
      </c>
      <c r="AC70" s="4">
        <f>IF(Q70="YES",Z70*8760,"")</f>
        <v>0</v>
      </c>
      <c r="AD70" s="4">
        <f>IF(Q70="YES",IF(P70="YES", MIN(AA70:AC70), AA70),"")</f>
        <v>0</v>
      </c>
      <c r="AE70" s="4">
        <f>IF(AND(I70="STANDARD",Q70="YES",H70&lt;'azure-standard-disk-prices'!B2, H70&gt;0),1+IF(M70="YES",1),"")</f>
        <v>0</v>
      </c>
      <c r="AF70" s="4">
        <f>IF(AND(I70="STANDARD",Q70="YES",H70&gt;'azure-standard-disk-prices'!B2,H70&lt;'azure-standard-disk-prices'!B3),1+IF(M70="YES",1),"")</f>
        <v>0</v>
      </c>
      <c r="AG70" s="4">
        <f>IF(AND(I70="STANDARD",Q70="YES",H70&gt;'azure-standard-disk-prices'!B3,H70&lt;'azure-standard-disk-prices'!B4),1+IF(M70="YES",1),"")</f>
        <v>0</v>
      </c>
      <c r="AH70" s="4">
        <f>IF(AND(I70="STANDARD",Q70="YES",H70&gt;'azure-standard-disk-prices'!B4,H70&lt;'azure-standard-disk-prices'!B5),1+IF(M70="YES",1),"")</f>
        <v>0</v>
      </c>
      <c r="AI70" s="4">
        <f>IF(AND(I70="STANDARD",Q70="YES",H70&gt;'azure-standard-disk-prices'!B5,H70&lt;'azure-standard-disk-prices'!B6),1+IF(M70="YES",1),"")</f>
        <v>0</v>
      </c>
      <c r="AJ70" s="4">
        <f>IF(AND(I70="STANDARD",Q70="YES",H70&gt;'azure-standard-disk-prices'!B6,H70&lt;'azure-standard-disk-prices'!B7),1+IF(M70="YES",1),"")</f>
        <v>0</v>
      </c>
      <c r="AK70" s="4">
        <f>IF(AND(I70="STANDARD",Q70="YES",H70&gt;'azure-standard-disk-prices'!B7,H70&lt;'azure-standard-disk-prices'!B8),1+IF(M70="YES",1),"")</f>
        <v>0</v>
      </c>
      <c r="AL70" s="4">
        <f>IF(AND(I70="STANDARD",Q70="YES",H70&gt;'azure-standard-disk-prices'!B8,H70&lt;'azure-standard-disk-prices'!B9),1+IF(M70="YES",1),"")</f>
        <v>0</v>
      </c>
      <c r="AM70" s="4">
        <f>IF(AND(I69="PREMIUM",Q69="YES",H69&lt;'azure-premium-disk-prices'!B2,H69&gt;0),1+IF(M69="YES",1),"")</f>
        <v>0</v>
      </c>
      <c r="AN70" s="4">
        <f>IF(AND(I69="PREMIUM",Q69="YES",H69&gt;'azure-premium-disk-prices'!B2,H69&lt;'azure-premium-disk-prices'!B3),1+IF(M69="YES",1),"")</f>
        <v>0</v>
      </c>
      <c r="AO70" s="4">
        <f>IF(AND(I69="PREMIUM",Q69="YES",H69&gt;'azure-premium-disk-prices'!B3,H69&lt;'azure-premium-disk-prices'!B4),1+IF(M69="YES",1),"")</f>
        <v>0</v>
      </c>
      <c r="AP70" s="4">
        <f>IF(AND(I69="PREMIUM",Q69="YES",H69&gt;'azure-premium-disk-prices'!B4,H69&lt;'azure-premium-disk-prices'!B5),1+IF(M69="YES",1),"")</f>
        <v>0</v>
      </c>
      <c r="AQ70" s="4">
        <f>IF(AND(I69="PREMIUM",Q69="YES",H69&gt;'azure-premium-disk-prices'!B5,H69&lt;'azure-premium-disk-prices'!B6),1+IF(M69="YES",1),"")</f>
        <v>0</v>
      </c>
      <c r="AR70" s="4">
        <f>IF(AND(I69="PREMIUM",Q69="YES",H69&gt;'azure-premium-disk-prices'!B6,H69&lt;'azure-premium-disk-prices'!B7),1+IF(M69="YES",1),"")</f>
        <v>0</v>
      </c>
      <c r="AS70" s="4">
        <f>IF(AND(I69="PREMIUM",Q69="YES",H69&gt;'azure-premium-disk-prices'!B7,H69&lt;'azure-premium-disk-prices'!B8),1+IF(M69="YES",1),"")</f>
        <v>0</v>
      </c>
      <c r="AT70" s="4">
        <f>IF(AND(I69="PREMIUM",Q69="YES",H69&gt;'azure-premium-disk-prices'!B8,H69&lt;'azure-premium-disk-prices'!B9),1+IF(M69="YES",1),"")</f>
        <v>0</v>
      </c>
      <c r="AU70" s="4">
        <f>IF(AND(M70="YES", Q70="YES"),1,"")</f>
        <v>0</v>
      </c>
      <c r="AV70" s="4">
        <f>IF(AND(J70="STANDARD", Q70="YES"), IF(M70="YES",2,1) ,"")</f>
        <v>0</v>
      </c>
      <c r="AW70" s="4">
        <f>IF( AND(J70="PREMIUM",  Q70="YES"), IF(M70="YES",2,1) ,"")</f>
        <v>0</v>
      </c>
    </row>
    <row r="71" spans="5:49">
      <c r="E71" s="3"/>
      <c r="F71" s="3"/>
      <c r="G71" s="3"/>
      <c r="H71" s="3"/>
      <c r="I71" s="3" t="s">
        <v>9</v>
      </c>
      <c r="J71" s="3" t="s">
        <v>9</v>
      </c>
      <c r="K71" s="3" t="s">
        <v>5</v>
      </c>
      <c r="L71" s="3" t="s">
        <v>5</v>
      </c>
      <c r="M71" s="3" t="s">
        <v>5</v>
      </c>
      <c r="N71" s="3">
        <v>730</v>
      </c>
      <c r="O71" s="3" t="s">
        <v>5</v>
      </c>
      <c r="P71" s="3" t="s">
        <v>14</v>
      </c>
      <c r="Q71" s="4">
        <f>IF(AND(E71&lt;&gt;"", F71&lt;&gt;"", G71&lt;&gt;"", H71&lt;&gt;"", I71&lt;&gt;"", J71&lt;&gt;"", K71&lt;&gt;"", L71&lt;&gt;"", M71&lt;&gt;"", N71&lt;&gt;"", O71&lt;&gt;""),"YES","NO")</f>
        <v>0</v>
      </c>
      <c r="R71" s="4">
        <f>IF(AD71=AA71, U71, IF(AD71=AB71,W71,Y71))</f>
        <v>0</v>
      </c>
      <c r="S71" s="4">
        <f>AD71</f>
        <v>0</v>
      </c>
      <c r="T71" s="4">
        <f> IF(AA71="" ,"",IF(AD71=AA71, "PAYG", IF(AD71=AB71,"1Y RI","3Y RI")))</f>
        <v>0</v>
      </c>
      <c r="U71" s="4">
        <f>IF(Q71="YES", IF(K71="YES", VLOOKUP(V71 &amp; L71 &amp; K71,'azure-vm-prices-base'!G$2:H$124, 2, 0), VLOOKUP(V71 &amp; L71 &amp; "*",'azure-vm-prices-base'!G$2:H$124, 2, 0)), "")</f>
        <v>0</v>
      </c>
      <c r="V71" s="4">
        <f>IF(Q71="YES", IF(O71="NO" , IF(K71="YES", _xlfn.MINIFS('azure-vm-prices-base'!I$2:I$123, 'azure-vm-prices-base'!A$2:A$123,"&gt;="&amp;F71*(100-$B$2)/100, 'azure-vm-prices-base'!B$2:B$123,"&gt;="&amp;G71*(100-$B$2)/100, 'azure-vm-prices-base'!D$2:D$123,K71, 'azure-vm-prices-base'!E$2:E$123,L71), _xlfn.MINIFS('azure-vm-prices-base'!I$2:I$123, 'azure-vm-prices-base'!A$2:A$123,"&gt;="&amp;F71*(100-$B$2)/100, 'azure-vm-prices-base'!B$2:B$123,"&gt;="&amp;G71*(100-$B$2)/100, 'azure-vm-prices-base'!E$2:E$123,L71)), IF(K71="YES", _xlfn.MINIFS('azure-vm-prices-base'!C$2:C$123, 'azure-vm-prices-base'!A$2:A$123,"&gt;="&amp;F71*(100-$B$2)/100, 'azure-vm-prices-base'!B$2:B$123,"&gt;="&amp;G71*(100-$B$2)/100, 'azure-vm-prices-base'!D$2:D$123,K71, 'azure-vm-prices-base'!E$2:E$123,L71), _xlfn.MINIFS('azure-vm-prices-base'!C$2:C$123, 'azure-vm-prices-base'!A$2:A$123,"&gt;="&amp;F71*(100-$B$2)/100, 'azure-vm-prices-base'!B$2:B$123,"&gt;="&amp;G71*(100-$B$2)/100, 'azure-vm-prices-base'!E$2:E$123,L71))), "")</f>
        <v>0</v>
      </c>
      <c r="W71" s="4">
        <f>IF(Q71="YES", IF(K71="YES", VLOOKUP(X71 &amp; L71 &amp; K71,'azure-vm-prices-1Y'!G$2:H$124  , 2, 0), VLOOKUP(X71 &amp; L71 &amp; "*",'azure-vm-prices-1Y'!G$2:H$124, 2, 0)),   "")</f>
        <v>0</v>
      </c>
      <c r="X71" s="4">
        <f>IF(Q71="YES", IF(O71="NO" , IF(K71="YES", _xlfn.MINIFS('azure-vm-prices-1Y'!I$2:I$123,   'azure-vm-prices-1Y'!A$2:A$123,"&gt;="&amp;F71*(100-$B$2)/100,   'azure-vm-prices-1Y'!B$2:B$123,"&gt;="&amp;G71*(100-$B$2)/100,   'azure-vm-prices-1Y'!D$2:D$123,K71,   'azure-vm-prices-1Y'!E$2:E$123,L71),   _xlfn.MINIFS('azure-vm-prices-1Y'!I$2:I$123,   'azure-vm-prices-1Y'!A$2:A$123,"&gt;="&amp;F71*(100-$B$2)/100,   'azure-vm-prices-1Y'!B$2:B$123,"&gt;="&amp;G71*(100-$B$2)/100,   'azure-vm-prices-1Y'!E$2:E$123,L71)),   IF(K71="YES", _xlfn.MINIFS('azure-vm-prices-1Y'!C$2:C$123,   'azure-vm-prices-1Y'!A$2:A$123,"&gt;="&amp;F71*(100-$B$2)/100,   'azure-vm-prices-1Y'!B$2:B$123,"&gt;="&amp;G71*(100-$B$2)/100,   'azure-vm-prices-1Y'!D$2:D$123,K71,   'azure-vm-prices-1Y'!E$2:E$123,L71),   _xlfn.MINIFS('azure-vm-prices-1Y'!C$2:C$123,   'azure-vm-prices-1Y'!A$2:A$123,"&gt;="&amp;F71*(100-$B$2)/100,   'azure-vm-prices-1Y'!B$2:B$123,"&gt;="&amp;G71*(100-$B$2)/100,   'azure-vm-prices-1Y'!E$2:E$123,L71))),   "")</f>
        <v>0</v>
      </c>
      <c r="Y71" s="4">
        <f>IF(Q71="YES", IF(K71="YES", VLOOKUP(Z71 &amp; L71 &amp; K71,'azure-vm-prices-3Y'!G$2:H$124  , 2, 0), VLOOKUP(Z71 &amp; L71 &amp; "*",'azure-vm-prices-3Y'!G$2:H$124, 2, 0)),   "")</f>
        <v>0</v>
      </c>
      <c r="Z71" s="4">
        <f>IF(Q71="YES", IF(O71="NO" , IF(K71="YES", _xlfn.MINIFS('azure-vm-prices-3Y'!I$2:I$123,   'azure-vm-prices-3Y'!A$2:A$123,"&gt;="&amp;F71*(100-$B$2)/100,   'azure-vm-prices-3Y'!B$2:B$123,"&gt;="&amp;G71*(100-$B$2)/100,   'azure-vm-prices-3Y'!D$2:D$123,K71,   'azure-vm-prices-3Y'!E$2:E$123,L71),   _xlfn.MINIFS('azure-vm-prices-3Y'!I$2:I$123,   'azure-vm-prices-3Y'!A$2:A$123,"&gt;="&amp;F71*(100-$B$2)/100,   'azure-vm-prices-3Y'!B$2:B$123,"&gt;="&amp;G71*(100-$B$2)/100,   'azure-vm-prices-3Y'!E$2:E$123,L71)),   IF(K71="YES", _xlfn.MINIFS('azure-vm-prices-3Y'!C$2:C$123,   'azure-vm-prices-3Y'!A$2:A$123,"&gt;="&amp;F71*(100-$B$2)/100,   'azure-vm-prices-3Y'!B$2:B$123,"&gt;="&amp;G71*(100-$B$2)/100,   'azure-vm-prices-3Y'!D$2:D$123,K71,   'azure-vm-prices-3Y'!E$2:E$123,L71),   _xlfn.MINIFS('azure-vm-prices-3Y'!C$2:C$123,   'azure-vm-prices-3Y'!A$2:A$123,"&gt;="&amp;F71*(100-$B$2)/100,   'azure-vm-prices-3Y'!B$2:B$123,"&gt;="&amp;G71*(100-$B$2)/100,   'azure-vm-prices-3Y'!E$2:E$123,L71))),   "")</f>
        <v>0</v>
      </c>
      <c r="AA71" s="4">
        <f>IF(Q71="YES",N71*V71*12,"")</f>
        <v>0</v>
      </c>
      <c r="AB71" s="4">
        <f>IF(Q71="YES",X71*8760,"")</f>
        <v>0</v>
      </c>
      <c r="AC71" s="4">
        <f>IF(Q71="YES",Z71*8760,"")</f>
        <v>0</v>
      </c>
      <c r="AD71" s="4">
        <f>IF(Q71="YES",IF(P71="YES", MIN(AA71:AC71), AA71),"")</f>
        <v>0</v>
      </c>
      <c r="AE71" s="4">
        <f>IF(AND(I71="STANDARD",Q71="YES",H71&lt;'azure-standard-disk-prices'!B2, H71&gt;0),1+IF(M71="YES",1),"")</f>
        <v>0</v>
      </c>
      <c r="AF71" s="4">
        <f>IF(AND(I71="STANDARD",Q71="YES",H71&gt;'azure-standard-disk-prices'!B2,H71&lt;'azure-standard-disk-prices'!B3),1+IF(M71="YES",1),"")</f>
        <v>0</v>
      </c>
      <c r="AG71" s="4">
        <f>IF(AND(I71="STANDARD",Q71="YES",H71&gt;'azure-standard-disk-prices'!B3,H71&lt;'azure-standard-disk-prices'!B4),1+IF(M71="YES",1),"")</f>
        <v>0</v>
      </c>
      <c r="AH71" s="4">
        <f>IF(AND(I71="STANDARD",Q71="YES",H71&gt;'azure-standard-disk-prices'!B4,H71&lt;'azure-standard-disk-prices'!B5),1+IF(M71="YES",1),"")</f>
        <v>0</v>
      </c>
      <c r="AI71" s="4">
        <f>IF(AND(I71="STANDARD",Q71="YES",H71&gt;'azure-standard-disk-prices'!B5,H71&lt;'azure-standard-disk-prices'!B6),1+IF(M71="YES",1),"")</f>
        <v>0</v>
      </c>
      <c r="AJ71" s="4">
        <f>IF(AND(I71="STANDARD",Q71="YES",H71&gt;'azure-standard-disk-prices'!B6,H71&lt;'azure-standard-disk-prices'!B7),1+IF(M71="YES",1),"")</f>
        <v>0</v>
      </c>
      <c r="AK71" s="4">
        <f>IF(AND(I71="STANDARD",Q71="YES",H71&gt;'azure-standard-disk-prices'!B7,H71&lt;'azure-standard-disk-prices'!B8),1+IF(M71="YES",1),"")</f>
        <v>0</v>
      </c>
      <c r="AL71" s="4">
        <f>IF(AND(I71="STANDARD",Q71="YES",H71&gt;'azure-standard-disk-prices'!B8,H71&lt;'azure-standard-disk-prices'!B9),1+IF(M71="YES",1),"")</f>
        <v>0</v>
      </c>
      <c r="AM71" s="4">
        <f>IF(AND(I70="PREMIUM",Q70="YES",H70&lt;'azure-premium-disk-prices'!B2,H70&gt;0),1+IF(M70="YES",1),"")</f>
        <v>0</v>
      </c>
      <c r="AN71" s="4">
        <f>IF(AND(I70="PREMIUM",Q70="YES",H70&gt;'azure-premium-disk-prices'!B2,H70&lt;'azure-premium-disk-prices'!B3),1+IF(M70="YES",1),"")</f>
        <v>0</v>
      </c>
      <c r="AO71" s="4">
        <f>IF(AND(I70="PREMIUM",Q70="YES",H70&gt;'azure-premium-disk-prices'!B3,H70&lt;'azure-premium-disk-prices'!B4),1+IF(M70="YES",1),"")</f>
        <v>0</v>
      </c>
      <c r="AP71" s="4">
        <f>IF(AND(I70="PREMIUM",Q70="YES",H70&gt;'azure-premium-disk-prices'!B4,H70&lt;'azure-premium-disk-prices'!B5),1+IF(M70="YES",1),"")</f>
        <v>0</v>
      </c>
      <c r="AQ71" s="4">
        <f>IF(AND(I70="PREMIUM",Q70="YES",H70&gt;'azure-premium-disk-prices'!B5,H70&lt;'azure-premium-disk-prices'!B6),1+IF(M70="YES",1),"")</f>
        <v>0</v>
      </c>
      <c r="AR71" s="4">
        <f>IF(AND(I70="PREMIUM",Q70="YES",H70&gt;'azure-premium-disk-prices'!B6,H70&lt;'azure-premium-disk-prices'!B7),1+IF(M70="YES",1),"")</f>
        <v>0</v>
      </c>
      <c r="AS71" s="4">
        <f>IF(AND(I70="PREMIUM",Q70="YES",H70&gt;'azure-premium-disk-prices'!B7,H70&lt;'azure-premium-disk-prices'!B8),1+IF(M70="YES",1),"")</f>
        <v>0</v>
      </c>
      <c r="AT71" s="4">
        <f>IF(AND(I70="PREMIUM",Q70="YES",H70&gt;'azure-premium-disk-prices'!B8,H70&lt;'azure-premium-disk-prices'!B9),1+IF(M70="YES",1),"")</f>
        <v>0</v>
      </c>
      <c r="AU71" s="4">
        <f>IF(AND(M71="YES", Q71="YES"),1,"")</f>
        <v>0</v>
      </c>
      <c r="AV71" s="4">
        <f>IF(AND(J71="STANDARD", Q71="YES"), IF(M71="YES",2,1) ,"")</f>
        <v>0</v>
      </c>
      <c r="AW71" s="4">
        <f>IF( AND(J71="PREMIUM",  Q71="YES"), IF(M71="YES",2,1) ,"")</f>
        <v>0</v>
      </c>
    </row>
    <row r="72" spans="5:49">
      <c r="E72" s="3"/>
      <c r="F72" s="3"/>
      <c r="G72" s="3"/>
      <c r="H72" s="3"/>
      <c r="I72" s="3" t="s">
        <v>9</v>
      </c>
      <c r="J72" s="3" t="s">
        <v>9</v>
      </c>
      <c r="K72" s="3" t="s">
        <v>5</v>
      </c>
      <c r="L72" s="3" t="s">
        <v>5</v>
      </c>
      <c r="M72" s="3" t="s">
        <v>5</v>
      </c>
      <c r="N72" s="3">
        <v>730</v>
      </c>
      <c r="O72" s="3" t="s">
        <v>5</v>
      </c>
      <c r="P72" s="3" t="s">
        <v>14</v>
      </c>
      <c r="Q72" s="4">
        <f>IF(AND(E72&lt;&gt;"", F72&lt;&gt;"", G72&lt;&gt;"", H72&lt;&gt;"", I72&lt;&gt;"", J72&lt;&gt;"", K72&lt;&gt;"", L72&lt;&gt;"", M72&lt;&gt;"", N72&lt;&gt;"", O72&lt;&gt;""),"YES","NO")</f>
        <v>0</v>
      </c>
      <c r="R72" s="4">
        <f>IF(AD72=AA72, U72, IF(AD72=AB72,W72,Y72))</f>
        <v>0</v>
      </c>
      <c r="S72" s="4">
        <f>AD72</f>
        <v>0</v>
      </c>
      <c r="T72" s="4">
        <f> IF(AA72="" ,"",IF(AD72=AA72, "PAYG", IF(AD72=AB72,"1Y RI","3Y RI")))</f>
        <v>0</v>
      </c>
      <c r="U72" s="4">
        <f>IF(Q72="YES", IF(K72="YES", VLOOKUP(V72 &amp; L72 &amp; K72,'azure-vm-prices-base'!G$2:H$124, 2, 0), VLOOKUP(V72 &amp; L72 &amp; "*",'azure-vm-prices-base'!G$2:H$124, 2, 0)), "")</f>
        <v>0</v>
      </c>
      <c r="V72" s="4">
        <f>IF(Q72="YES", IF(O72="NO" , IF(K72="YES", _xlfn.MINIFS('azure-vm-prices-base'!I$2:I$123, 'azure-vm-prices-base'!A$2:A$123,"&gt;="&amp;F72*(100-$B$2)/100, 'azure-vm-prices-base'!B$2:B$123,"&gt;="&amp;G72*(100-$B$2)/100, 'azure-vm-prices-base'!D$2:D$123,K72, 'azure-vm-prices-base'!E$2:E$123,L72), _xlfn.MINIFS('azure-vm-prices-base'!I$2:I$123, 'azure-vm-prices-base'!A$2:A$123,"&gt;="&amp;F72*(100-$B$2)/100, 'azure-vm-prices-base'!B$2:B$123,"&gt;="&amp;G72*(100-$B$2)/100, 'azure-vm-prices-base'!E$2:E$123,L72)), IF(K72="YES", _xlfn.MINIFS('azure-vm-prices-base'!C$2:C$123, 'azure-vm-prices-base'!A$2:A$123,"&gt;="&amp;F72*(100-$B$2)/100, 'azure-vm-prices-base'!B$2:B$123,"&gt;="&amp;G72*(100-$B$2)/100, 'azure-vm-prices-base'!D$2:D$123,K72, 'azure-vm-prices-base'!E$2:E$123,L72), _xlfn.MINIFS('azure-vm-prices-base'!C$2:C$123, 'azure-vm-prices-base'!A$2:A$123,"&gt;="&amp;F72*(100-$B$2)/100, 'azure-vm-prices-base'!B$2:B$123,"&gt;="&amp;G72*(100-$B$2)/100, 'azure-vm-prices-base'!E$2:E$123,L72))), "")</f>
        <v>0</v>
      </c>
      <c r="W72" s="4">
        <f>IF(Q72="YES", IF(K72="YES", VLOOKUP(X72 &amp; L72 &amp; K72,'azure-vm-prices-1Y'!G$2:H$124  , 2, 0), VLOOKUP(X72 &amp; L72 &amp; "*",'azure-vm-prices-1Y'!G$2:H$124, 2, 0)),   "")</f>
        <v>0</v>
      </c>
      <c r="X72" s="4">
        <f>IF(Q72="YES", IF(O72="NO" , IF(K72="YES", _xlfn.MINIFS('azure-vm-prices-1Y'!I$2:I$123,   'azure-vm-prices-1Y'!A$2:A$123,"&gt;="&amp;F72*(100-$B$2)/100,   'azure-vm-prices-1Y'!B$2:B$123,"&gt;="&amp;G72*(100-$B$2)/100,   'azure-vm-prices-1Y'!D$2:D$123,K72,   'azure-vm-prices-1Y'!E$2:E$123,L72),   _xlfn.MINIFS('azure-vm-prices-1Y'!I$2:I$123,   'azure-vm-prices-1Y'!A$2:A$123,"&gt;="&amp;F72*(100-$B$2)/100,   'azure-vm-prices-1Y'!B$2:B$123,"&gt;="&amp;G72*(100-$B$2)/100,   'azure-vm-prices-1Y'!E$2:E$123,L72)),   IF(K72="YES", _xlfn.MINIFS('azure-vm-prices-1Y'!C$2:C$123,   'azure-vm-prices-1Y'!A$2:A$123,"&gt;="&amp;F72*(100-$B$2)/100,   'azure-vm-prices-1Y'!B$2:B$123,"&gt;="&amp;G72*(100-$B$2)/100,   'azure-vm-prices-1Y'!D$2:D$123,K72,   'azure-vm-prices-1Y'!E$2:E$123,L72),   _xlfn.MINIFS('azure-vm-prices-1Y'!C$2:C$123,   'azure-vm-prices-1Y'!A$2:A$123,"&gt;="&amp;F72*(100-$B$2)/100,   'azure-vm-prices-1Y'!B$2:B$123,"&gt;="&amp;G72*(100-$B$2)/100,   'azure-vm-prices-1Y'!E$2:E$123,L72))),   "")</f>
        <v>0</v>
      </c>
      <c r="Y72" s="4">
        <f>IF(Q72="YES", IF(K72="YES", VLOOKUP(Z72 &amp; L72 &amp; K72,'azure-vm-prices-3Y'!G$2:H$124  , 2, 0), VLOOKUP(Z72 &amp; L72 &amp; "*",'azure-vm-prices-3Y'!G$2:H$124, 2, 0)),   "")</f>
        <v>0</v>
      </c>
      <c r="Z72" s="4">
        <f>IF(Q72="YES", IF(O72="NO" , IF(K72="YES", _xlfn.MINIFS('azure-vm-prices-3Y'!I$2:I$123,   'azure-vm-prices-3Y'!A$2:A$123,"&gt;="&amp;F72*(100-$B$2)/100,   'azure-vm-prices-3Y'!B$2:B$123,"&gt;="&amp;G72*(100-$B$2)/100,   'azure-vm-prices-3Y'!D$2:D$123,K72,   'azure-vm-prices-3Y'!E$2:E$123,L72),   _xlfn.MINIFS('azure-vm-prices-3Y'!I$2:I$123,   'azure-vm-prices-3Y'!A$2:A$123,"&gt;="&amp;F72*(100-$B$2)/100,   'azure-vm-prices-3Y'!B$2:B$123,"&gt;="&amp;G72*(100-$B$2)/100,   'azure-vm-prices-3Y'!E$2:E$123,L72)),   IF(K72="YES", _xlfn.MINIFS('azure-vm-prices-3Y'!C$2:C$123,   'azure-vm-prices-3Y'!A$2:A$123,"&gt;="&amp;F72*(100-$B$2)/100,   'azure-vm-prices-3Y'!B$2:B$123,"&gt;="&amp;G72*(100-$B$2)/100,   'azure-vm-prices-3Y'!D$2:D$123,K72,   'azure-vm-prices-3Y'!E$2:E$123,L72),   _xlfn.MINIFS('azure-vm-prices-3Y'!C$2:C$123,   'azure-vm-prices-3Y'!A$2:A$123,"&gt;="&amp;F72*(100-$B$2)/100,   'azure-vm-prices-3Y'!B$2:B$123,"&gt;="&amp;G72*(100-$B$2)/100,   'azure-vm-prices-3Y'!E$2:E$123,L72))),   "")</f>
        <v>0</v>
      </c>
      <c r="AA72" s="4">
        <f>IF(Q72="YES",N72*V72*12,"")</f>
        <v>0</v>
      </c>
      <c r="AB72" s="4">
        <f>IF(Q72="YES",X72*8760,"")</f>
        <v>0</v>
      </c>
      <c r="AC72" s="4">
        <f>IF(Q72="YES",Z72*8760,"")</f>
        <v>0</v>
      </c>
      <c r="AD72" s="4">
        <f>IF(Q72="YES",IF(P72="YES", MIN(AA72:AC72), AA72),"")</f>
        <v>0</v>
      </c>
      <c r="AE72" s="4">
        <f>IF(AND(I72="STANDARD",Q72="YES",H72&lt;'azure-standard-disk-prices'!B2, H72&gt;0),1+IF(M72="YES",1),"")</f>
        <v>0</v>
      </c>
      <c r="AF72" s="4">
        <f>IF(AND(I72="STANDARD",Q72="YES",H72&gt;'azure-standard-disk-prices'!B2,H72&lt;'azure-standard-disk-prices'!B3),1+IF(M72="YES",1),"")</f>
        <v>0</v>
      </c>
      <c r="AG72" s="4">
        <f>IF(AND(I72="STANDARD",Q72="YES",H72&gt;'azure-standard-disk-prices'!B3,H72&lt;'azure-standard-disk-prices'!B4),1+IF(M72="YES",1),"")</f>
        <v>0</v>
      </c>
      <c r="AH72" s="4">
        <f>IF(AND(I72="STANDARD",Q72="YES",H72&gt;'azure-standard-disk-prices'!B4,H72&lt;'azure-standard-disk-prices'!B5),1+IF(M72="YES",1),"")</f>
        <v>0</v>
      </c>
      <c r="AI72" s="4">
        <f>IF(AND(I72="STANDARD",Q72="YES",H72&gt;'azure-standard-disk-prices'!B5,H72&lt;'azure-standard-disk-prices'!B6),1+IF(M72="YES",1),"")</f>
        <v>0</v>
      </c>
      <c r="AJ72" s="4">
        <f>IF(AND(I72="STANDARD",Q72="YES",H72&gt;'azure-standard-disk-prices'!B6,H72&lt;'azure-standard-disk-prices'!B7),1+IF(M72="YES",1),"")</f>
        <v>0</v>
      </c>
      <c r="AK72" s="4">
        <f>IF(AND(I72="STANDARD",Q72="YES",H72&gt;'azure-standard-disk-prices'!B7,H72&lt;'azure-standard-disk-prices'!B8),1+IF(M72="YES",1),"")</f>
        <v>0</v>
      </c>
      <c r="AL72" s="4">
        <f>IF(AND(I72="STANDARD",Q72="YES",H72&gt;'azure-standard-disk-prices'!B8,H72&lt;'azure-standard-disk-prices'!B9),1+IF(M72="YES",1),"")</f>
        <v>0</v>
      </c>
      <c r="AM72" s="4">
        <f>IF(AND(I71="PREMIUM",Q71="YES",H71&lt;'azure-premium-disk-prices'!B2,H71&gt;0),1+IF(M71="YES",1),"")</f>
        <v>0</v>
      </c>
      <c r="AN72" s="4">
        <f>IF(AND(I71="PREMIUM",Q71="YES",H71&gt;'azure-premium-disk-prices'!B2,H71&lt;'azure-premium-disk-prices'!B3),1+IF(M71="YES",1),"")</f>
        <v>0</v>
      </c>
      <c r="AO72" s="4">
        <f>IF(AND(I71="PREMIUM",Q71="YES",H71&gt;'azure-premium-disk-prices'!B3,H71&lt;'azure-premium-disk-prices'!B4),1+IF(M71="YES",1),"")</f>
        <v>0</v>
      </c>
      <c r="AP72" s="4">
        <f>IF(AND(I71="PREMIUM",Q71="YES",H71&gt;'azure-premium-disk-prices'!B4,H71&lt;'azure-premium-disk-prices'!B5),1+IF(M71="YES",1),"")</f>
        <v>0</v>
      </c>
      <c r="AQ72" s="4">
        <f>IF(AND(I71="PREMIUM",Q71="YES",H71&gt;'azure-premium-disk-prices'!B5,H71&lt;'azure-premium-disk-prices'!B6),1+IF(M71="YES",1),"")</f>
        <v>0</v>
      </c>
      <c r="AR72" s="4">
        <f>IF(AND(I71="PREMIUM",Q71="YES",H71&gt;'azure-premium-disk-prices'!B6,H71&lt;'azure-premium-disk-prices'!B7),1+IF(M71="YES",1),"")</f>
        <v>0</v>
      </c>
      <c r="AS72" s="4">
        <f>IF(AND(I71="PREMIUM",Q71="YES",H71&gt;'azure-premium-disk-prices'!B7,H71&lt;'azure-premium-disk-prices'!B8),1+IF(M71="YES",1),"")</f>
        <v>0</v>
      </c>
      <c r="AT72" s="4">
        <f>IF(AND(I71="PREMIUM",Q71="YES",H71&gt;'azure-premium-disk-prices'!B8,H71&lt;'azure-premium-disk-prices'!B9),1+IF(M71="YES",1),"")</f>
        <v>0</v>
      </c>
      <c r="AU72" s="4">
        <f>IF(AND(M72="YES", Q72="YES"),1,"")</f>
        <v>0</v>
      </c>
      <c r="AV72" s="4">
        <f>IF(AND(J72="STANDARD", Q72="YES"), IF(M72="YES",2,1) ,"")</f>
        <v>0</v>
      </c>
      <c r="AW72" s="4">
        <f>IF( AND(J72="PREMIUM",  Q72="YES"), IF(M72="YES",2,1) ,"")</f>
        <v>0</v>
      </c>
    </row>
    <row r="73" spans="5:49">
      <c r="E73" s="3"/>
      <c r="F73" s="3"/>
      <c r="G73" s="3"/>
      <c r="H73" s="3"/>
      <c r="I73" s="3" t="s">
        <v>9</v>
      </c>
      <c r="J73" s="3" t="s">
        <v>9</v>
      </c>
      <c r="K73" s="3" t="s">
        <v>5</v>
      </c>
      <c r="L73" s="3" t="s">
        <v>5</v>
      </c>
      <c r="M73" s="3" t="s">
        <v>5</v>
      </c>
      <c r="N73" s="3">
        <v>730</v>
      </c>
      <c r="O73" s="3" t="s">
        <v>5</v>
      </c>
      <c r="P73" s="3" t="s">
        <v>14</v>
      </c>
      <c r="Q73" s="4">
        <f>IF(AND(E73&lt;&gt;"", F73&lt;&gt;"", G73&lt;&gt;"", H73&lt;&gt;"", I73&lt;&gt;"", J73&lt;&gt;"", K73&lt;&gt;"", L73&lt;&gt;"", M73&lt;&gt;"", N73&lt;&gt;"", O73&lt;&gt;""),"YES","NO")</f>
        <v>0</v>
      </c>
      <c r="R73" s="4">
        <f>IF(AD73=AA73, U73, IF(AD73=AB73,W73,Y73))</f>
        <v>0</v>
      </c>
      <c r="S73" s="4">
        <f>AD73</f>
        <v>0</v>
      </c>
      <c r="T73" s="4">
        <f> IF(AA73="" ,"",IF(AD73=AA73, "PAYG", IF(AD73=AB73,"1Y RI","3Y RI")))</f>
        <v>0</v>
      </c>
      <c r="U73" s="4">
        <f>IF(Q73="YES", IF(K73="YES", VLOOKUP(V73 &amp; L73 &amp; K73,'azure-vm-prices-base'!G$2:H$124, 2, 0), VLOOKUP(V73 &amp; L73 &amp; "*",'azure-vm-prices-base'!G$2:H$124, 2, 0)), "")</f>
        <v>0</v>
      </c>
      <c r="V73" s="4">
        <f>IF(Q73="YES", IF(O73="NO" , IF(K73="YES", _xlfn.MINIFS('azure-vm-prices-base'!I$2:I$123, 'azure-vm-prices-base'!A$2:A$123,"&gt;="&amp;F73*(100-$B$2)/100, 'azure-vm-prices-base'!B$2:B$123,"&gt;="&amp;G73*(100-$B$2)/100, 'azure-vm-prices-base'!D$2:D$123,K73, 'azure-vm-prices-base'!E$2:E$123,L73), _xlfn.MINIFS('azure-vm-prices-base'!I$2:I$123, 'azure-vm-prices-base'!A$2:A$123,"&gt;="&amp;F73*(100-$B$2)/100, 'azure-vm-prices-base'!B$2:B$123,"&gt;="&amp;G73*(100-$B$2)/100, 'azure-vm-prices-base'!E$2:E$123,L73)), IF(K73="YES", _xlfn.MINIFS('azure-vm-prices-base'!C$2:C$123, 'azure-vm-prices-base'!A$2:A$123,"&gt;="&amp;F73*(100-$B$2)/100, 'azure-vm-prices-base'!B$2:B$123,"&gt;="&amp;G73*(100-$B$2)/100, 'azure-vm-prices-base'!D$2:D$123,K73, 'azure-vm-prices-base'!E$2:E$123,L73), _xlfn.MINIFS('azure-vm-prices-base'!C$2:C$123, 'azure-vm-prices-base'!A$2:A$123,"&gt;="&amp;F73*(100-$B$2)/100, 'azure-vm-prices-base'!B$2:B$123,"&gt;="&amp;G73*(100-$B$2)/100, 'azure-vm-prices-base'!E$2:E$123,L73))), "")</f>
        <v>0</v>
      </c>
      <c r="W73" s="4">
        <f>IF(Q73="YES", IF(K73="YES", VLOOKUP(X73 &amp; L73 &amp; K73,'azure-vm-prices-1Y'!G$2:H$124  , 2, 0), VLOOKUP(X73 &amp; L73 &amp; "*",'azure-vm-prices-1Y'!G$2:H$124, 2, 0)),   "")</f>
        <v>0</v>
      </c>
      <c r="X73" s="4">
        <f>IF(Q73="YES", IF(O73="NO" , IF(K73="YES", _xlfn.MINIFS('azure-vm-prices-1Y'!I$2:I$123,   'azure-vm-prices-1Y'!A$2:A$123,"&gt;="&amp;F73*(100-$B$2)/100,   'azure-vm-prices-1Y'!B$2:B$123,"&gt;="&amp;G73*(100-$B$2)/100,   'azure-vm-prices-1Y'!D$2:D$123,K73,   'azure-vm-prices-1Y'!E$2:E$123,L73),   _xlfn.MINIFS('azure-vm-prices-1Y'!I$2:I$123,   'azure-vm-prices-1Y'!A$2:A$123,"&gt;="&amp;F73*(100-$B$2)/100,   'azure-vm-prices-1Y'!B$2:B$123,"&gt;="&amp;G73*(100-$B$2)/100,   'azure-vm-prices-1Y'!E$2:E$123,L73)),   IF(K73="YES", _xlfn.MINIFS('azure-vm-prices-1Y'!C$2:C$123,   'azure-vm-prices-1Y'!A$2:A$123,"&gt;="&amp;F73*(100-$B$2)/100,   'azure-vm-prices-1Y'!B$2:B$123,"&gt;="&amp;G73*(100-$B$2)/100,   'azure-vm-prices-1Y'!D$2:D$123,K73,   'azure-vm-prices-1Y'!E$2:E$123,L73),   _xlfn.MINIFS('azure-vm-prices-1Y'!C$2:C$123,   'azure-vm-prices-1Y'!A$2:A$123,"&gt;="&amp;F73*(100-$B$2)/100,   'azure-vm-prices-1Y'!B$2:B$123,"&gt;="&amp;G73*(100-$B$2)/100,   'azure-vm-prices-1Y'!E$2:E$123,L73))),   "")</f>
        <v>0</v>
      </c>
      <c r="Y73" s="4">
        <f>IF(Q73="YES", IF(K73="YES", VLOOKUP(Z73 &amp; L73 &amp; K73,'azure-vm-prices-3Y'!G$2:H$124  , 2, 0), VLOOKUP(Z73 &amp; L73 &amp; "*",'azure-vm-prices-3Y'!G$2:H$124, 2, 0)),   "")</f>
        <v>0</v>
      </c>
      <c r="Z73" s="4">
        <f>IF(Q73="YES", IF(O73="NO" , IF(K73="YES", _xlfn.MINIFS('azure-vm-prices-3Y'!I$2:I$123,   'azure-vm-prices-3Y'!A$2:A$123,"&gt;="&amp;F73*(100-$B$2)/100,   'azure-vm-prices-3Y'!B$2:B$123,"&gt;="&amp;G73*(100-$B$2)/100,   'azure-vm-prices-3Y'!D$2:D$123,K73,   'azure-vm-prices-3Y'!E$2:E$123,L73),   _xlfn.MINIFS('azure-vm-prices-3Y'!I$2:I$123,   'azure-vm-prices-3Y'!A$2:A$123,"&gt;="&amp;F73*(100-$B$2)/100,   'azure-vm-prices-3Y'!B$2:B$123,"&gt;="&amp;G73*(100-$B$2)/100,   'azure-vm-prices-3Y'!E$2:E$123,L73)),   IF(K73="YES", _xlfn.MINIFS('azure-vm-prices-3Y'!C$2:C$123,   'azure-vm-prices-3Y'!A$2:A$123,"&gt;="&amp;F73*(100-$B$2)/100,   'azure-vm-prices-3Y'!B$2:B$123,"&gt;="&amp;G73*(100-$B$2)/100,   'azure-vm-prices-3Y'!D$2:D$123,K73,   'azure-vm-prices-3Y'!E$2:E$123,L73),   _xlfn.MINIFS('azure-vm-prices-3Y'!C$2:C$123,   'azure-vm-prices-3Y'!A$2:A$123,"&gt;="&amp;F73*(100-$B$2)/100,   'azure-vm-prices-3Y'!B$2:B$123,"&gt;="&amp;G73*(100-$B$2)/100,   'azure-vm-prices-3Y'!E$2:E$123,L73))),   "")</f>
        <v>0</v>
      </c>
      <c r="AA73" s="4">
        <f>IF(Q73="YES",N73*V73*12,"")</f>
        <v>0</v>
      </c>
      <c r="AB73" s="4">
        <f>IF(Q73="YES",X73*8760,"")</f>
        <v>0</v>
      </c>
      <c r="AC73" s="4">
        <f>IF(Q73="YES",Z73*8760,"")</f>
        <v>0</v>
      </c>
      <c r="AD73" s="4">
        <f>IF(Q73="YES",IF(P73="YES", MIN(AA73:AC73), AA73),"")</f>
        <v>0</v>
      </c>
      <c r="AE73" s="4">
        <f>IF(AND(I73="STANDARD",Q73="YES",H73&lt;'azure-standard-disk-prices'!B2, H73&gt;0),1+IF(M73="YES",1),"")</f>
        <v>0</v>
      </c>
      <c r="AF73" s="4">
        <f>IF(AND(I73="STANDARD",Q73="YES",H73&gt;'azure-standard-disk-prices'!B2,H73&lt;'azure-standard-disk-prices'!B3),1+IF(M73="YES",1),"")</f>
        <v>0</v>
      </c>
      <c r="AG73" s="4">
        <f>IF(AND(I73="STANDARD",Q73="YES",H73&gt;'azure-standard-disk-prices'!B3,H73&lt;'azure-standard-disk-prices'!B4),1+IF(M73="YES",1),"")</f>
        <v>0</v>
      </c>
      <c r="AH73" s="4">
        <f>IF(AND(I73="STANDARD",Q73="YES",H73&gt;'azure-standard-disk-prices'!B4,H73&lt;'azure-standard-disk-prices'!B5),1+IF(M73="YES",1),"")</f>
        <v>0</v>
      </c>
      <c r="AI73" s="4">
        <f>IF(AND(I73="STANDARD",Q73="YES",H73&gt;'azure-standard-disk-prices'!B5,H73&lt;'azure-standard-disk-prices'!B6),1+IF(M73="YES",1),"")</f>
        <v>0</v>
      </c>
      <c r="AJ73" s="4">
        <f>IF(AND(I73="STANDARD",Q73="YES",H73&gt;'azure-standard-disk-prices'!B6,H73&lt;'azure-standard-disk-prices'!B7),1+IF(M73="YES",1),"")</f>
        <v>0</v>
      </c>
      <c r="AK73" s="4">
        <f>IF(AND(I73="STANDARD",Q73="YES",H73&gt;'azure-standard-disk-prices'!B7,H73&lt;'azure-standard-disk-prices'!B8),1+IF(M73="YES",1),"")</f>
        <v>0</v>
      </c>
      <c r="AL73" s="4">
        <f>IF(AND(I73="STANDARD",Q73="YES",H73&gt;'azure-standard-disk-prices'!B8,H73&lt;'azure-standard-disk-prices'!B9),1+IF(M73="YES",1),"")</f>
        <v>0</v>
      </c>
      <c r="AM73" s="4">
        <f>IF(AND(I72="PREMIUM",Q72="YES",H72&lt;'azure-premium-disk-prices'!B2,H72&gt;0),1+IF(M72="YES",1),"")</f>
        <v>0</v>
      </c>
      <c r="AN73" s="4">
        <f>IF(AND(I72="PREMIUM",Q72="YES",H72&gt;'azure-premium-disk-prices'!B2,H72&lt;'azure-premium-disk-prices'!B3),1+IF(M72="YES",1),"")</f>
        <v>0</v>
      </c>
      <c r="AO73" s="4">
        <f>IF(AND(I72="PREMIUM",Q72="YES",H72&gt;'azure-premium-disk-prices'!B3,H72&lt;'azure-premium-disk-prices'!B4),1+IF(M72="YES",1),"")</f>
        <v>0</v>
      </c>
      <c r="AP73" s="4">
        <f>IF(AND(I72="PREMIUM",Q72="YES",H72&gt;'azure-premium-disk-prices'!B4,H72&lt;'azure-premium-disk-prices'!B5),1+IF(M72="YES",1),"")</f>
        <v>0</v>
      </c>
      <c r="AQ73" s="4">
        <f>IF(AND(I72="PREMIUM",Q72="YES",H72&gt;'azure-premium-disk-prices'!B5,H72&lt;'azure-premium-disk-prices'!B6),1+IF(M72="YES",1),"")</f>
        <v>0</v>
      </c>
      <c r="AR73" s="4">
        <f>IF(AND(I72="PREMIUM",Q72="YES",H72&gt;'azure-premium-disk-prices'!B6,H72&lt;'azure-premium-disk-prices'!B7),1+IF(M72="YES",1),"")</f>
        <v>0</v>
      </c>
      <c r="AS73" s="4">
        <f>IF(AND(I72="PREMIUM",Q72="YES",H72&gt;'azure-premium-disk-prices'!B7,H72&lt;'azure-premium-disk-prices'!B8),1+IF(M72="YES",1),"")</f>
        <v>0</v>
      </c>
      <c r="AT73" s="4">
        <f>IF(AND(I72="PREMIUM",Q72="YES",H72&gt;'azure-premium-disk-prices'!B8,H72&lt;'azure-premium-disk-prices'!B9),1+IF(M72="YES",1),"")</f>
        <v>0</v>
      </c>
      <c r="AU73" s="4">
        <f>IF(AND(M73="YES", Q73="YES"),1,"")</f>
        <v>0</v>
      </c>
      <c r="AV73" s="4">
        <f>IF(AND(J73="STANDARD", Q73="YES"), IF(M73="YES",2,1) ,"")</f>
        <v>0</v>
      </c>
      <c r="AW73" s="4">
        <f>IF( AND(J73="PREMIUM",  Q73="YES"), IF(M73="YES",2,1) ,"")</f>
        <v>0</v>
      </c>
    </row>
    <row r="74" spans="5:49">
      <c r="E74" s="3"/>
      <c r="F74" s="3"/>
      <c r="G74" s="3"/>
      <c r="H74" s="3"/>
      <c r="I74" s="3" t="s">
        <v>9</v>
      </c>
      <c r="J74" s="3" t="s">
        <v>9</v>
      </c>
      <c r="K74" s="3" t="s">
        <v>5</v>
      </c>
      <c r="L74" s="3" t="s">
        <v>5</v>
      </c>
      <c r="M74" s="3" t="s">
        <v>5</v>
      </c>
      <c r="N74" s="3">
        <v>730</v>
      </c>
      <c r="O74" s="3" t="s">
        <v>5</v>
      </c>
      <c r="P74" s="3" t="s">
        <v>14</v>
      </c>
      <c r="Q74" s="4">
        <f>IF(AND(E74&lt;&gt;"", F74&lt;&gt;"", G74&lt;&gt;"", H74&lt;&gt;"", I74&lt;&gt;"", J74&lt;&gt;"", K74&lt;&gt;"", L74&lt;&gt;"", M74&lt;&gt;"", N74&lt;&gt;"", O74&lt;&gt;""),"YES","NO")</f>
        <v>0</v>
      </c>
      <c r="R74" s="4">
        <f>IF(AD74=AA74, U74, IF(AD74=AB74,W74,Y74))</f>
        <v>0</v>
      </c>
      <c r="S74" s="4">
        <f>AD74</f>
        <v>0</v>
      </c>
      <c r="T74" s="4">
        <f> IF(AA74="" ,"",IF(AD74=AA74, "PAYG", IF(AD74=AB74,"1Y RI","3Y RI")))</f>
        <v>0</v>
      </c>
      <c r="U74" s="4">
        <f>IF(Q74="YES", IF(K74="YES", VLOOKUP(V74 &amp; L74 &amp; K74,'azure-vm-prices-base'!G$2:H$124, 2, 0), VLOOKUP(V74 &amp; L74 &amp; "*",'azure-vm-prices-base'!G$2:H$124, 2, 0)), "")</f>
        <v>0</v>
      </c>
      <c r="V74" s="4">
        <f>IF(Q74="YES", IF(O74="NO" , IF(K74="YES", _xlfn.MINIFS('azure-vm-prices-base'!I$2:I$123, 'azure-vm-prices-base'!A$2:A$123,"&gt;="&amp;F74*(100-$B$2)/100, 'azure-vm-prices-base'!B$2:B$123,"&gt;="&amp;G74*(100-$B$2)/100, 'azure-vm-prices-base'!D$2:D$123,K74, 'azure-vm-prices-base'!E$2:E$123,L74), _xlfn.MINIFS('azure-vm-prices-base'!I$2:I$123, 'azure-vm-prices-base'!A$2:A$123,"&gt;="&amp;F74*(100-$B$2)/100, 'azure-vm-prices-base'!B$2:B$123,"&gt;="&amp;G74*(100-$B$2)/100, 'azure-vm-prices-base'!E$2:E$123,L74)), IF(K74="YES", _xlfn.MINIFS('azure-vm-prices-base'!C$2:C$123, 'azure-vm-prices-base'!A$2:A$123,"&gt;="&amp;F74*(100-$B$2)/100, 'azure-vm-prices-base'!B$2:B$123,"&gt;="&amp;G74*(100-$B$2)/100, 'azure-vm-prices-base'!D$2:D$123,K74, 'azure-vm-prices-base'!E$2:E$123,L74), _xlfn.MINIFS('azure-vm-prices-base'!C$2:C$123, 'azure-vm-prices-base'!A$2:A$123,"&gt;="&amp;F74*(100-$B$2)/100, 'azure-vm-prices-base'!B$2:B$123,"&gt;="&amp;G74*(100-$B$2)/100, 'azure-vm-prices-base'!E$2:E$123,L74))), "")</f>
        <v>0</v>
      </c>
      <c r="W74" s="4">
        <f>IF(Q74="YES", IF(K74="YES", VLOOKUP(X74 &amp; L74 &amp; K74,'azure-vm-prices-1Y'!G$2:H$124  , 2, 0), VLOOKUP(X74 &amp; L74 &amp; "*",'azure-vm-prices-1Y'!G$2:H$124, 2, 0)),   "")</f>
        <v>0</v>
      </c>
      <c r="X74" s="4">
        <f>IF(Q74="YES", IF(O74="NO" , IF(K74="YES", _xlfn.MINIFS('azure-vm-prices-1Y'!I$2:I$123,   'azure-vm-prices-1Y'!A$2:A$123,"&gt;="&amp;F74*(100-$B$2)/100,   'azure-vm-prices-1Y'!B$2:B$123,"&gt;="&amp;G74*(100-$B$2)/100,   'azure-vm-prices-1Y'!D$2:D$123,K74,   'azure-vm-prices-1Y'!E$2:E$123,L74),   _xlfn.MINIFS('azure-vm-prices-1Y'!I$2:I$123,   'azure-vm-prices-1Y'!A$2:A$123,"&gt;="&amp;F74*(100-$B$2)/100,   'azure-vm-prices-1Y'!B$2:B$123,"&gt;="&amp;G74*(100-$B$2)/100,   'azure-vm-prices-1Y'!E$2:E$123,L74)),   IF(K74="YES", _xlfn.MINIFS('azure-vm-prices-1Y'!C$2:C$123,   'azure-vm-prices-1Y'!A$2:A$123,"&gt;="&amp;F74*(100-$B$2)/100,   'azure-vm-prices-1Y'!B$2:B$123,"&gt;="&amp;G74*(100-$B$2)/100,   'azure-vm-prices-1Y'!D$2:D$123,K74,   'azure-vm-prices-1Y'!E$2:E$123,L74),   _xlfn.MINIFS('azure-vm-prices-1Y'!C$2:C$123,   'azure-vm-prices-1Y'!A$2:A$123,"&gt;="&amp;F74*(100-$B$2)/100,   'azure-vm-prices-1Y'!B$2:B$123,"&gt;="&amp;G74*(100-$B$2)/100,   'azure-vm-prices-1Y'!E$2:E$123,L74))),   "")</f>
        <v>0</v>
      </c>
      <c r="Y74" s="4">
        <f>IF(Q74="YES", IF(K74="YES", VLOOKUP(Z74 &amp; L74 &amp; K74,'azure-vm-prices-3Y'!G$2:H$124  , 2, 0), VLOOKUP(Z74 &amp; L74 &amp; "*",'azure-vm-prices-3Y'!G$2:H$124, 2, 0)),   "")</f>
        <v>0</v>
      </c>
      <c r="Z74" s="4">
        <f>IF(Q74="YES", IF(O74="NO" , IF(K74="YES", _xlfn.MINIFS('azure-vm-prices-3Y'!I$2:I$123,   'azure-vm-prices-3Y'!A$2:A$123,"&gt;="&amp;F74*(100-$B$2)/100,   'azure-vm-prices-3Y'!B$2:B$123,"&gt;="&amp;G74*(100-$B$2)/100,   'azure-vm-prices-3Y'!D$2:D$123,K74,   'azure-vm-prices-3Y'!E$2:E$123,L74),   _xlfn.MINIFS('azure-vm-prices-3Y'!I$2:I$123,   'azure-vm-prices-3Y'!A$2:A$123,"&gt;="&amp;F74*(100-$B$2)/100,   'azure-vm-prices-3Y'!B$2:B$123,"&gt;="&amp;G74*(100-$B$2)/100,   'azure-vm-prices-3Y'!E$2:E$123,L74)),   IF(K74="YES", _xlfn.MINIFS('azure-vm-prices-3Y'!C$2:C$123,   'azure-vm-prices-3Y'!A$2:A$123,"&gt;="&amp;F74*(100-$B$2)/100,   'azure-vm-prices-3Y'!B$2:B$123,"&gt;="&amp;G74*(100-$B$2)/100,   'azure-vm-prices-3Y'!D$2:D$123,K74,   'azure-vm-prices-3Y'!E$2:E$123,L74),   _xlfn.MINIFS('azure-vm-prices-3Y'!C$2:C$123,   'azure-vm-prices-3Y'!A$2:A$123,"&gt;="&amp;F74*(100-$B$2)/100,   'azure-vm-prices-3Y'!B$2:B$123,"&gt;="&amp;G74*(100-$B$2)/100,   'azure-vm-prices-3Y'!E$2:E$123,L74))),   "")</f>
        <v>0</v>
      </c>
      <c r="AA74" s="4">
        <f>IF(Q74="YES",N74*V74*12,"")</f>
        <v>0</v>
      </c>
      <c r="AB74" s="4">
        <f>IF(Q74="YES",X74*8760,"")</f>
        <v>0</v>
      </c>
      <c r="AC74" s="4">
        <f>IF(Q74="YES",Z74*8760,"")</f>
        <v>0</v>
      </c>
      <c r="AD74" s="4">
        <f>IF(Q74="YES",IF(P74="YES", MIN(AA74:AC74), AA74),"")</f>
        <v>0</v>
      </c>
      <c r="AE74" s="4">
        <f>IF(AND(I74="STANDARD",Q74="YES",H74&lt;'azure-standard-disk-prices'!B2, H74&gt;0),1+IF(M74="YES",1),"")</f>
        <v>0</v>
      </c>
      <c r="AF74" s="4">
        <f>IF(AND(I74="STANDARD",Q74="YES",H74&gt;'azure-standard-disk-prices'!B2,H74&lt;'azure-standard-disk-prices'!B3),1+IF(M74="YES",1),"")</f>
        <v>0</v>
      </c>
      <c r="AG74" s="4">
        <f>IF(AND(I74="STANDARD",Q74="YES",H74&gt;'azure-standard-disk-prices'!B3,H74&lt;'azure-standard-disk-prices'!B4),1+IF(M74="YES",1),"")</f>
        <v>0</v>
      </c>
      <c r="AH74" s="4">
        <f>IF(AND(I74="STANDARD",Q74="YES",H74&gt;'azure-standard-disk-prices'!B4,H74&lt;'azure-standard-disk-prices'!B5),1+IF(M74="YES",1),"")</f>
        <v>0</v>
      </c>
      <c r="AI74" s="4">
        <f>IF(AND(I74="STANDARD",Q74="YES",H74&gt;'azure-standard-disk-prices'!B5,H74&lt;'azure-standard-disk-prices'!B6),1+IF(M74="YES",1),"")</f>
        <v>0</v>
      </c>
      <c r="AJ74" s="4">
        <f>IF(AND(I74="STANDARD",Q74="YES",H74&gt;'azure-standard-disk-prices'!B6,H74&lt;'azure-standard-disk-prices'!B7),1+IF(M74="YES",1),"")</f>
        <v>0</v>
      </c>
      <c r="AK74" s="4">
        <f>IF(AND(I74="STANDARD",Q74="YES",H74&gt;'azure-standard-disk-prices'!B7,H74&lt;'azure-standard-disk-prices'!B8),1+IF(M74="YES",1),"")</f>
        <v>0</v>
      </c>
      <c r="AL74" s="4">
        <f>IF(AND(I74="STANDARD",Q74="YES",H74&gt;'azure-standard-disk-prices'!B8,H74&lt;'azure-standard-disk-prices'!B9),1+IF(M74="YES",1),"")</f>
        <v>0</v>
      </c>
      <c r="AM74" s="4">
        <f>IF(AND(I73="PREMIUM",Q73="YES",H73&lt;'azure-premium-disk-prices'!B2,H73&gt;0),1+IF(M73="YES",1),"")</f>
        <v>0</v>
      </c>
      <c r="AN74" s="4">
        <f>IF(AND(I73="PREMIUM",Q73="YES",H73&gt;'azure-premium-disk-prices'!B2,H73&lt;'azure-premium-disk-prices'!B3),1+IF(M73="YES",1),"")</f>
        <v>0</v>
      </c>
      <c r="AO74" s="4">
        <f>IF(AND(I73="PREMIUM",Q73="YES",H73&gt;'azure-premium-disk-prices'!B3,H73&lt;'azure-premium-disk-prices'!B4),1+IF(M73="YES",1),"")</f>
        <v>0</v>
      </c>
      <c r="AP74" s="4">
        <f>IF(AND(I73="PREMIUM",Q73="YES",H73&gt;'azure-premium-disk-prices'!B4,H73&lt;'azure-premium-disk-prices'!B5),1+IF(M73="YES",1),"")</f>
        <v>0</v>
      </c>
      <c r="AQ74" s="4">
        <f>IF(AND(I73="PREMIUM",Q73="YES",H73&gt;'azure-premium-disk-prices'!B5,H73&lt;'azure-premium-disk-prices'!B6),1+IF(M73="YES",1),"")</f>
        <v>0</v>
      </c>
      <c r="AR74" s="4">
        <f>IF(AND(I73="PREMIUM",Q73="YES",H73&gt;'azure-premium-disk-prices'!B6,H73&lt;'azure-premium-disk-prices'!B7),1+IF(M73="YES",1),"")</f>
        <v>0</v>
      </c>
      <c r="AS74" s="4">
        <f>IF(AND(I73="PREMIUM",Q73="YES",H73&gt;'azure-premium-disk-prices'!B7,H73&lt;'azure-premium-disk-prices'!B8),1+IF(M73="YES",1),"")</f>
        <v>0</v>
      </c>
      <c r="AT74" s="4">
        <f>IF(AND(I73="PREMIUM",Q73="YES",H73&gt;'azure-premium-disk-prices'!B8,H73&lt;'azure-premium-disk-prices'!B9),1+IF(M73="YES",1),"")</f>
        <v>0</v>
      </c>
      <c r="AU74" s="4">
        <f>IF(AND(M74="YES", Q74="YES"),1,"")</f>
        <v>0</v>
      </c>
      <c r="AV74" s="4">
        <f>IF(AND(J74="STANDARD", Q74="YES"), IF(M74="YES",2,1) ,"")</f>
        <v>0</v>
      </c>
      <c r="AW74" s="4">
        <f>IF( AND(J74="PREMIUM",  Q74="YES"), IF(M74="YES",2,1) ,"")</f>
        <v>0</v>
      </c>
    </row>
    <row r="75" spans="5:49">
      <c r="E75" s="3"/>
      <c r="F75" s="3"/>
      <c r="G75" s="3"/>
      <c r="H75" s="3"/>
      <c r="I75" s="3" t="s">
        <v>9</v>
      </c>
      <c r="J75" s="3" t="s">
        <v>9</v>
      </c>
      <c r="K75" s="3" t="s">
        <v>5</v>
      </c>
      <c r="L75" s="3" t="s">
        <v>5</v>
      </c>
      <c r="M75" s="3" t="s">
        <v>5</v>
      </c>
      <c r="N75" s="3">
        <v>730</v>
      </c>
      <c r="O75" s="3" t="s">
        <v>5</v>
      </c>
      <c r="P75" s="3" t="s">
        <v>14</v>
      </c>
      <c r="Q75" s="4">
        <f>IF(AND(E75&lt;&gt;"", F75&lt;&gt;"", G75&lt;&gt;"", H75&lt;&gt;"", I75&lt;&gt;"", J75&lt;&gt;"", K75&lt;&gt;"", L75&lt;&gt;"", M75&lt;&gt;"", N75&lt;&gt;"", O75&lt;&gt;""),"YES","NO")</f>
        <v>0</v>
      </c>
      <c r="R75" s="4">
        <f>IF(AD75=AA75, U75, IF(AD75=AB75,W75,Y75))</f>
        <v>0</v>
      </c>
      <c r="S75" s="4">
        <f>AD75</f>
        <v>0</v>
      </c>
      <c r="T75" s="4">
        <f> IF(AA75="" ,"",IF(AD75=AA75, "PAYG", IF(AD75=AB75,"1Y RI","3Y RI")))</f>
        <v>0</v>
      </c>
      <c r="U75" s="4">
        <f>IF(Q75="YES", IF(K75="YES", VLOOKUP(V75 &amp; L75 &amp; K75,'azure-vm-prices-base'!G$2:H$124, 2, 0), VLOOKUP(V75 &amp; L75 &amp; "*",'azure-vm-prices-base'!G$2:H$124, 2, 0)), "")</f>
        <v>0</v>
      </c>
      <c r="V75" s="4">
        <f>IF(Q75="YES", IF(O75="NO" , IF(K75="YES", _xlfn.MINIFS('azure-vm-prices-base'!I$2:I$123, 'azure-vm-prices-base'!A$2:A$123,"&gt;="&amp;F75*(100-$B$2)/100, 'azure-vm-prices-base'!B$2:B$123,"&gt;="&amp;G75*(100-$B$2)/100, 'azure-vm-prices-base'!D$2:D$123,K75, 'azure-vm-prices-base'!E$2:E$123,L75), _xlfn.MINIFS('azure-vm-prices-base'!I$2:I$123, 'azure-vm-prices-base'!A$2:A$123,"&gt;="&amp;F75*(100-$B$2)/100, 'azure-vm-prices-base'!B$2:B$123,"&gt;="&amp;G75*(100-$B$2)/100, 'azure-vm-prices-base'!E$2:E$123,L75)), IF(K75="YES", _xlfn.MINIFS('azure-vm-prices-base'!C$2:C$123, 'azure-vm-prices-base'!A$2:A$123,"&gt;="&amp;F75*(100-$B$2)/100, 'azure-vm-prices-base'!B$2:B$123,"&gt;="&amp;G75*(100-$B$2)/100, 'azure-vm-prices-base'!D$2:D$123,K75, 'azure-vm-prices-base'!E$2:E$123,L75), _xlfn.MINIFS('azure-vm-prices-base'!C$2:C$123, 'azure-vm-prices-base'!A$2:A$123,"&gt;="&amp;F75*(100-$B$2)/100, 'azure-vm-prices-base'!B$2:B$123,"&gt;="&amp;G75*(100-$B$2)/100, 'azure-vm-prices-base'!E$2:E$123,L75))), "")</f>
        <v>0</v>
      </c>
      <c r="W75" s="4">
        <f>IF(Q75="YES", IF(K75="YES", VLOOKUP(X75 &amp; L75 &amp; K75,'azure-vm-prices-1Y'!G$2:H$124  , 2, 0), VLOOKUP(X75 &amp; L75 &amp; "*",'azure-vm-prices-1Y'!G$2:H$124, 2, 0)),   "")</f>
        <v>0</v>
      </c>
      <c r="X75" s="4">
        <f>IF(Q75="YES", IF(O75="NO" , IF(K75="YES", _xlfn.MINIFS('azure-vm-prices-1Y'!I$2:I$123,   'azure-vm-prices-1Y'!A$2:A$123,"&gt;="&amp;F75*(100-$B$2)/100,   'azure-vm-prices-1Y'!B$2:B$123,"&gt;="&amp;G75*(100-$B$2)/100,   'azure-vm-prices-1Y'!D$2:D$123,K75,   'azure-vm-prices-1Y'!E$2:E$123,L75),   _xlfn.MINIFS('azure-vm-prices-1Y'!I$2:I$123,   'azure-vm-prices-1Y'!A$2:A$123,"&gt;="&amp;F75*(100-$B$2)/100,   'azure-vm-prices-1Y'!B$2:B$123,"&gt;="&amp;G75*(100-$B$2)/100,   'azure-vm-prices-1Y'!E$2:E$123,L75)),   IF(K75="YES", _xlfn.MINIFS('azure-vm-prices-1Y'!C$2:C$123,   'azure-vm-prices-1Y'!A$2:A$123,"&gt;="&amp;F75*(100-$B$2)/100,   'azure-vm-prices-1Y'!B$2:B$123,"&gt;="&amp;G75*(100-$B$2)/100,   'azure-vm-prices-1Y'!D$2:D$123,K75,   'azure-vm-prices-1Y'!E$2:E$123,L75),   _xlfn.MINIFS('azure-vm-prices-1Y'!C$2:C$123,   'azure-vm-prices-1Y'!A$2:A$123,"&gt;="&amp;F75*(100-$B$2)/100,   'azure-vm-prices-1Y'!B$2:B$123,"&gt;="&amp;G75*(100-$B$2)/100,   'azure-vm-prices-1Y'!E$2:E$123,L75))),   "")</f>
        <v>0</v>
      </c>
      <c r="Y75" s="4">
        <f>IF(Q75="YES", IF(K75="YES", VLOOKUP(Z75 &amp; L75 &amp; K75,'azure-vm-prices-3Y'!G$2:H$124  , 2, 0), VLOOKUP(Z75 &amp; L75 &amp; "*",'azure-vm-prices-3Y'!G$2:H$124, 2, 0)),   "")</f>
        <v>0</v>
      </c>
      <c r="Z75" s="4">
        <f>IF(Q75="YES", IF(O75="NO" , IF(K75="YES", _xlfn.MINIFS('azure-vm-prices-3Y'!I$2:I$123,   'azure-vm-prices-3Y'!A$2:A$123,"&gt;="&amp;F75*(100-$B$2)/100,   'azure-vm-prices-3Y'!B$2:B$123,"&gt;="&amp;G75*(100-$B$2)/100,   'azure-vm-prices-3Y'!D$2:D$123,K75,   'azure-vm-prices-3Y'!E$2:E$123,L75),   _xlfn.MINIFS('azure-vm-prices-3Y'!I$2:I$123,   'azure-vm-prices-3Y'!A$2:A$123,"&gt;="&amp;F75*(100-$B$2)/100,   'azure-vm-prices-3Y'!B$2:B$123,"&gt;="&amp;G75*(100-$B$2)/100,   'azure-vm-prices-3Y'!E$2:E$123,L75)),   IF(K75="YES", _xlfn.MINIFS('azure-vm-prices-3Y'!C$2:C$123,   'azure-vm-prices-3Y'!A$2:A$123,"&gt;="&amp;F75*(100-$B$2)/100,   'azure-vm-prices-3Y'!B$2:B$123,"&gt;="&amp;G75*(100-$B$2)/100,   'azure-vm-prices-3Y'!D$2:D$123,K75,   'azure-vm-prices-3Y'!E$2:E$123,L75),   _xlfn.MINIFS('azure-vm-prices-3Y'!C$2:C$123,   'azure-vm-prices-3Y'!A$2:A$123,"&gt;="&amp;F75*(100-$B$2)/100,   'azure-vm-prices-3Y'!B$2:B$123,"&gt;="&amp;G75*(100-$B$2)/100,   'azure-vm-prices-3Y'!E$2:E$123,L75))),   "")</f>
        <v>0</v>
      </c>
      <c r="AA75" s="4">
        <f>IF(Q75="YES",N75*V75*12,"")</f>
        <v>0</v>
      </c>
      <c r="AB75" s="4">
        <f>IF(Q75="YES",X75*8760,"")</f>
        <v>0</v>
      </c>
      <c r="AC75" s="4">
        <f>IF(Q75="YES",Z75*8760,"")</f>
        <v>0</v>
      </c>
      <c r="AD75" s="4">
        <f>IF(Q75="YES",IF(P75="YES", MIN(AA75:AC75), AA75),"")</f>
        <v>0</v>
      </c>
      <c r="AE75" s="4">
        <f>IF(AND(I75="STANDARD",Q75="YES",H75&lt;'azure-standard-disk-prices'!B2, H75&gt;0),1+IF(M75="YES",1),"")</f>
        <v>0</v>
      </c>
      <c r="AF75" s="4">
        <f>IF(AND(I75="STANDARD",Q75="YES",H75&gt;'azure-standard-disk-prices'!B2,H75&lt;'azure-standard-disk-prices'!B3),1+IF(M75="YES",1),"")</f>
        <v>0</v>
      </c>
      <c r="AG75" s="4">
        <f>IF(AND(I75="STANDARD",Q75="YES",H75&gt;'azure-standard-disk-prices'!B3,H75&lt;'azure-standard-disk-prices'!B4),1+IF(M75="YES",1),"")</f>
        <v>0</v>
      </c>
      <c r="AH75" s="4">
        <f>IF(AND(I75="STANDARD",Q75="YES",H75&gt;'azure-standard-disk-prices'!B4,H75&lt;'azure-standard-disk-prices'!B5),1+IF(M75="YES",1),"")</f>
        <v>0</v>
      </c>
      <c r="AI75" s="4">
        <f>IF(AND(I75="STANDARD",Q75="YES",H75&gt;'azure-standard-disk-prices'!B5,H75&lt;'azure-standard-disk-prices'!B6),1+IF(M75="YES",1),"")</f>
        <v>0</v>
      </c>
      <c r="AJ75" s="4">
        <f>IF(AND(I75="STANDARD",Q75="YES",H75&gt;'azure-standard-disk-prices'!B6,H75&lt;'azure-standard-disk-prices'!B7),1+IF(M75="YES",1),"")</f>
        <v>0</v>
      </c>
      <c r="AK75" s="4">
        <f>IF(AND(I75="STANDARD",Q75="YES",H75&gt;'azure-standard-disk-prices'!B7,H75&lt;'azure-standard-disk-prices'!B8),1+IF(M75="YES",1),"")</f>
        <v>0</v>
      </c>
      <c r="AL75" s="4">
        <f>IF(AND(I75="STANDARD",Q75="YES",H75&gt;'azure-standard-disk-prices'!B8,H75&lt;'azure-standard-disk-prices'!B9),1+IF(M75="YES",1),"")</f>
        <v>0</v>
      </c>
      <c r="AM75" s="4">
        <f>IF(AND(I74="PREMIUM",Q74="YES",H74&lt;'azure-premium-disk-prices'!B2,H74&gt;0),1+IF(M74="YES",1),"")</f>
        <v>0</v>
      </c>
      <c r="AN75" s="4">
        <f>IF(AND(I74="PREMIUM",Q74="YES",H74&gt;'azure-premium-disk-prices'!B2,H74&lt;'azure-premium-disk-prices'!B3),1+IF(M74="YES",1),"")</f>
        <v>0</v>
      </c>
      <c r="AO75" s="4">
        <f>IF(AND(I74="PREMIUM",Q74="YES",H74&gt;'azure-premium-disk-prices'!B3,H74&lt;'azure-premium-disk-prices'!B4),1+IF(M74="YES",1),"")</f>
        <v>0</v>
      </c>
      <c r="AP75" s="4">
        <f>IF(AND(I74="PREMIUM",Q74="YES",H74&gt;'azure-premium-disk-prices'!B4,H74&lt;'azure-premium-disk-prices'!B5),1+IF(M74="YES",1),"")</f>
        <v>0</v>
      </c>
      <c r="AQ75" s="4">
        <f>IF(AND(I74="PREMIUM",Q74="YES",H74&gt;'azure-premium-disk-prices'!B5,H74&lt;'azure-premium-disk-prices'!B6),1+IF(M74="YES",1),"")</f>
        <v>0</v>
      </c>
      <c r="AR75" s="4">
        <f>IF(AND(I74="PREMIUM",Q74="YES",H74&gt;'azure-premium-disk-prices'!B6,H74&lt;'azure-premium-disk-prices'!B7),1+IF(M74="YES",1),"")</f>
        <v>0</v>
      </c>
      <c r="AS75" s="4">
        <f>IF(AND(I74="PREMIUM",Q74="YES",H74&gt;'azure-premium-disk-prices'!B7,H74&lt;'azure-premium-disk-prices'!B8),1+IF(M74="YES",1),"")</f>
        <v>0</v>
      </c>
      <c r="AT75" s="4">
        <f>IF(AND(I74="PREMIUM",Q74="YES",H74&gt;'azure-premium-disk-prices'!B8,H74&lt;'azure-premium-disk-prices'!B9),1+IF(M74="YES",1),"")</f>
        <v>0</v>
      </c>
      <c r="AU75" s="4">
        <f>IF(AND(M75="YES", Q75="YES"),1,"")</f>
        <v>0</v>
      </c>
      <c r="AV75" s="4">
        <f>IF(AND(J75="STANDARD", Q75="YES"), IF(M75="YES",2,1) ,"")</f>
        <v>0</v>
      </c>
      <c r="AW75" s="4">
        <f>IF( AND(J75="PREMIUM",  Q75="YES"), IF(M75="YES",2,1) ,"")</f>
        <v>0</v>
      </c>
    </row>
    <row r="76" spans="5:49">
      <c r="E76" s="3"/>
      <c r="F76" s="3"/>
      <c r="G76" s="3"/>
      <c r="H76" s="3"/>
      <c r="I76" s="3" t="s">
        <v>9</v>
      </c>
      <c r="J76" s="3" t="s">
        <v>9</v>
      </c>
      <c r="K76" s="3" t="s">
        <v>5</v>
      </c>
      <c r="L76" s="3" t="s">
        <v>5</v>
      </c>
      <c r="M76" s="3" t="s">
        <v>5</v>
      </c>
      <c r="N76" s="3">
        <v>730</v>
      </c>
      <c r="O76" s="3" t="s">
        <v>5</v>
      </c>
      <c r="P76" s="3" t="s">
        <v>14</v>
      </c>
      <c r="Q76" s="4">
        <f>IF(AND(E76&lt;&gt;"", F76&lt;&gt;"", G76&lt;&gt;"", H76&lt;&gt;"", I76&lt;&gt;"", J76&lt;&gt;"", K76&lt;&gt;"", L76&lt;&gt;"", M76&lt;&gt;"", N76&lt;&gt;"", O76&lt;&gt;""),"YES","NO")</f>
        <v>0</v>
      </c>
      <c r="R76" s="4">
        <f>IF(AD76=AA76, U76, IF(AD76=AB76,W76,Y76))</f>
        <v>0</v>
      </c>
      <c r="S76" s="4">
        <f>AD76</f>
        <v>0</v>
      </c>
      <c r="T76" s="4">
        <f> IF(AA76="" ,"",IF(AD76=AA76, "PAYG", IF(AD76=AB76,"1Y RI","3Y RI")))</f>
        <v>0</v>
      </c>
      <c r="U76" s="4">
        <f>IF(Q76="YES", IF(K76="YES", VLOOKUP(V76 &amp; L76 &amp; K76,'azure-vm-prices-base'!G$2:H$124, 2, 0), VLOOKUP(V76 &amp; L76 &amp; "*",'azure-vm-prices-base'!G$2:H$124, 2, 0)), "")</f>
        <v>0</v>
      </c>
      <c r="V76" s="4">
        <f>IF(Q76="YES", IF(O76="NO" , IF(K76="YES", _xlfn.MINIFS('azure-vm-prices-base'!I$2:I$123, 'azure-vm-prices-base'!A$2:A$123,"&gt;="&amp;F76*(100-$B$2)/100, 'azure-vm-prices-base'!B$2:B$123,"&gt;="&amp;G76*(100-$B$2)/100, 'azure-vm-prices-base'!D$2:D$123,K76, 'azure-vm-prices-base'!E$2:E$123,L76), _xlfn.MINIFS('azure-vm-prices-base'!I$2:I$123, 'azure-vm-prices-base'!A$2:A$123,"&gt;="&amp;F76*(100-$B$2)/100, 'azure-vm-prices-base'!B$2:B$123,"&gt;="&amp;G76*(100-$B$2)/100, 'azure-vm-prices-base'!E$2:E$123,L76)), IF(K76="YES", _xlfn.MINIFS('azure-vm-prices-base'!C$2:C$123, 'azure-vm-prices-base'!A$2:A$123,"&gt;="&amp;F76*(100-$B$2)/100, 'azure-vm-prices-base'!B$2:B$123,"&gt;="&amp;G76*(100-$B$2)/100, 'azure-vm-prices-base'!D$2:D$123,K76, 'azure-vm-prices-base'!E$2:E$123,L76), _xlfn.MINIFS('azure-vm-prices-base'!C$2:C$123, 'azure-vm-prices-base'!A$2:A$123,"&gt;="&amp;F76*(100-$B$2)/100, 'azure-vm-prices-base'!B$2:B$123,"&gt;="&amp;G76*(100-$B$2)/100, 'azure-vm-prices-base'!E$2:E$123,L76))), "")</f>
        <v>0</v>
      </c>
      <c r="W76" s="4">
        <f>IF(Q76="YES", IF(K76="YES", VLOOKUP(X76 &amp; L76 &amp; K76,'azure-vm-prices-1Y'!G$2:H$124  , 2, 0), VLOOKUP(X76 &amp; L76 &amp; "*",'azure-vm-prices-1Y'!G$2:H$124, 2, 0)),   "")</f>
        <v>0</v>
      </c>
      <c r="X76" s="4">
        <f>IF(Q76="YES", IF(O76="NO" , IF(K76="YES", _xlfn.MINIFS('azure-vm-prices-1Y'!I$2:I$123,   'azure-vm-prices-1Y'!A$2:A$123,"&gt;="&amp;F76*(100-$B$2)/100,   'azure-vm-prices-1Y'!B$2:B$123,"&gt;="&amp;G76*(100-$B$2)/100,   'azure-vm-prices-1Y'!D$2:D$123,K76,   'azure-vm-prices-1Y'!E$2:E$123,L76),   _xlfn.MINIFS('azure-vm-prices-1Y'!I$2:I$123,   'azure-vm-prices-1Y'!A$2:A$123,"&gt;="&amp;F76*(100-$B$2)/100,   'azure-vm-prices-1Y'!B$2:B$123,"&gt;="&amp;G76*(100-$B$2)/100,   'azure-vm-prices-1Y'!E$2:E$123,L76)),   IF(K76="YES", _xlfn.MINIFS('azure-vm-prices-1Y'!C$2:C$123,   'azure-vm-prices-1Y'!A$2:A$123,"&gt;="&amp;F76*(100-$B$2)/100,   'azure-vm-prices-1Y'!B$2:B$123,"&gt;="&amp;G76*(100-$B$2)/100,   'azure-vm-prices-1Y'!D$2:D$123,K76,   'azure-vm-prices-1Y'!E$2:E$123,L76),   _xlfn.MINIFS('azure-vm-prices-1Y'!C$2:C$123,   'azure-vm-prices-1Y'!A$2:A$123,"&gt;="&amp;F76*(100-$B$2)/100,   'azure-vm-prices-1Y'!B$2:B$123,"&gt;="&amp;G76*(100-$B$2)/100,   'azure-vm-prices-1Y'!E$2:E$123,L76))),   "")</f>
        <v>0</v>
      </c>
      <c r="Y76" s="4">
        <f>IF(Q76="YES", IF(K76="YES", VLOOKUP(Z76 &amp; L76 &amp; K76,'azure-vm-prices-3Y'!G$2:H$124  , 2, 0), VLOOKUP(Z76 &amp; L76 &amp; "*",'azure-vm-prices-3Y'!G$2:H$124, 2, 0)),   "")</f>
        <v>0</v>
      </c>
      <c r="Z76" s="4">
        <f>IF(Q76="YES", IF(O76="NO" , IF(K76="YES", _xlfn.MINIFS('azure-vm-prices-3Y'!I$2:I$123,   'azure-vm-prices-3Y'!A$2:A$123,"&gt;="&amp;F76*(100-$B$2)/100,   'azure-vm-prices-3Y'!B$2:B$123,"&gt;="&amp;G76*(100-$B$2)/100,   'azure-vm-prices-3Y'!D$2:D$123,K76,   'azure-vm-prices-3Y'!E$2:E$123,L76),   _xlfn.MINIFS('azure-vm-prices-3Y'!I$2:I$123,   'azure-vm-prices-3Y'!A$2:A$123,"&gt;="&amp;F76*(100-$B$2)/100,   'azure-vm-prices-3Y'!B$2:B$123,"&gt;="&amp;G76*(100-$B$2)/100,   'azure-vm-prices-3Y'!E$2:E$123,L76)),   IF(K76="YES", _xlfn.MINIFS('azure-vm-prices-3Y'!C$2:C$123,   'azure-vm-prices-3Y'!A$2:A$123,"&gt;="&amp;F76*(100-$B$2)/100,   'azure-vm-prices-3Y'!B$2:B$123,"&gt;="&amp;G76*(100-$B$2)/100,   'azure-vm-prices-3Y'!D$2:D$123,K76,   'azure-vm-prices-3Y'!E$2:E$123,L76),   _xlfn.MINIFS('azure-vm-prices-3Y'!C$2:C$123,   'azure-vm-prices-3Y'!A$2:A$123,"&gt;="&amp;F76*(100-$B$2)/100,   'azure-vm-prices-3Y'!B$2:B$123,"&gt;="&amp;G76*(100-$B$2)/100,   'azure-vm-prices-3Y'!E$2:E$123,L76))),   "")</f>
        <v>0</v>
      </c>
      <c r="AA76" s="4">
        <f>IF(Q76="YES",N76*V76*12,"")</f>
        <v>0</v>
      </c>
      <c r="AB76" s="4">
        <f>IF(Q76="YES",X76*8760,"")</f>
        <v>0</v>
      </c>
      <c r="AC76" s="4">
        <f>IF(Q76="YES",Z76*8760,"")</f>
        <v>0</v>
      </c>
      <c r="AD76" s="4">
        <f>IF(Q76="YES",IF(P76="YES", MIN(AA76:AC76), AA76),"")</f>
        <v>0</v>
      </c>
      <c r="AE76" s="4">
        <f>IF(AND(I76="STANDARD",Q76="YES",H76&lt;'azure-standard-disk-prices'!B2, H76&gt;0),1+IF(M76="YES",1),"")</f>
        <v>0</v>
      </c>
      <c r="AF76" s="4">
        <f>IF(AND(I76="STANDARD",Q76="YES",H76&gt;'azure-standard-disk-prices'!B2,H76&lt;'azure-standard-disk-prices'!B3),1+IF(M76="YES",1),"")</f>
        <v>0</v>
      </c>
      <c r="AG76" s="4">
        <f>IF(AND(I76="STANDARD",Q76="YES",H76&gt;'azure-standard-disk-prices'!B3,H76&lt;'azure-standard-disk-prices'!B4),1+IF(M76="YES",1),"")</f>
        <v>0</v>
      </c>
      <c r="AH76" s="4">
        <f>IF(AND(I76="STANDARD",Q76="YES",H76&gt;'azure-standard-disk-prices'!B4,H76&lt;'azure-standard-disk-prices'!B5),1+IF(M76="YES",1),"")</f>
        <v>0</v>
      </c>
      <c r="AI76" s="4">
        <f>IF(AND(I76="STANDARD",Q76="YES",H76&gt;'azure-standard-disk-prices'!B5,H76&lt;'azure-standard-disk-prices'!B6),1+IF(M76="YES",1),"")</f>
        <v>0</v>
      </c>
      <c r="AJ76" s="4">
        <f>IF(AND(I76="STANDARD",Q76="YES",H76&gt;'azure-standard-disk-prices'!B6,H76&lt;'azure-standard-disk-prices'!B7),1+IF(M76="YES",1),"")</f>
        <v>0</v>
      </c>
      <c r="AK76" s="4">
        <f>IF(AND(I76="STANDARD",Q76="YES",H76&gt;'azure-standard-disk-prices'!B7,H76&lt;'azure-standard-disk-prices'!B8),1+IF(M76="YES",1),"")</f>
        <v>0</v>
      </c>
      <c r="AL76" s="4">
        <f>IF(AND(I76="STANDARD",Q76="YES",H76&gt;'azure-standard-disk-prices'!B8,H76&lt;'azure-standard-disk-prices'!B9),1+IF(M76="YES",1),"")</f>
        <v>0</v>
      </c>
      <c r="AM76" s="4">
        <f>IF(AND(I75="PREMIUM",Q75="YES",H75&lt;'azure-premium-disk-prices'!B2,H75&gt;0),1+IF(M75="YES",1),"")</f>
        <v>0</v>
      </c>
      <c r="AN76" s="4">
        <f>IF(AND(I75="PREMIUM",Q75="YES",H75&gt;'azure-premium-disk-prices'!B2,H75&lt;'azure-premium-disk-prices'!B3),1+IF(M75="YES",1),"")</f>
        <v>0</v>
      </c>
      <c r="AO76" s="4">
        <f>IF(AND(I75="PREMIUM",Q75="YES",H75&gt;'azure-premium-disk-prices'!B3,H75&lt;'azure-premium-disk-prices'!B4),1+IF(M75="YES",1),"")</f>
        <v>0</v>
      </c>
      <c r="AP76" s="4">
        <f>IF(AND(I75="PREMIUM",Q75="YES",H75&gt;'azure-premium-disk-prices'!B4,H75&lt;'azure-premium-disk-prices'!B5),1+IF(M75="YES",1),"")</f>
        <v>0</v>
      </c>
      <c r="AQ76" s="4">
        <f>IF(AND(I75="PREMIUM",Q75="YES",H75&gt;'azure-premium-disk-prices'!B5,H75&lt;'azure-premium-disk-prices'!B6),1+IF(M75="YES",1),"")</f>
        <v>0</v>
      </c>
      <c r="AR76" s="4">
        <f>IF(AND(I75="PREMIUM",Q75="YES",H75&gt;'azure-premium-disk-prices'!B6,H75&lt;'azure-premium-disk-prices'!B7),1+IF(M75="YES",1),"")</f>
        <v>0</v>
      </c>
      <c r="AS76" s="4">
        <f>IF(AND(I75="PREMIUM",Q75="YES",H75&gt;'azure-premium-disk-prices'!B7,H75&lt;'azure-premium-disk-prices'!B8),1+IF(M75="YES",1),"")</f>
        <v>0</v>
      </c>
      <c r="AT76" s="4">
        <f>IF(AND(I75="PREMIUM",Q75="YES",H75&gt;'azure-premium-disk-prices'!B8,H75&lt;'azure-premium-disk-prices'!B9),1+IF(M75="YES",1),"")</f>
        <v>0</v>
      </c>
      <c r="AU76" s="4">
        <f>IF(AND(M76="YES", Q76="YES"),1,"")</f>
        <v>0</v>
      </c>
      <c r="AV76" s="4">
        <f>IF(AND(J76="STANDARD", Q76="YES"), IF(M76="YES",2,1) ,"")</f>
        <v>0</v>
      </c>
      <c r="AW76" s="4">
        <f>IF( AND(J76="PREMIUM",  Q76="YES"), IF(M76="YES",2,1) ,"")</f>
        <v>0</v>
      </c>
    </row>
    <row r="77" spans="5:49">
      <c r="E77" s="3"/>
      <c r="F77" s="3"/>
      <c r="G77" s="3"/>
      <c r="H77" s="3"/>
      <c r="I77" s="3" t="s">
        <v>9</v>
      </c>
      <c r="J77" s="3" t="s">
        <v>9</v>
      </c>
      <c r="K77" s="3" t="s">
        <v>5</v>
      </c>
      <c r="L77" s="3" t="s">
        <v>5</v>
      </c>
      <c r="M77" s="3" t="s">
        <v>5</v>
      </c>
      <c r="N77" s="3">
        <v>730</v>
      </c>
      <c r="O77" s="3" t="s">
        <v>5</v>
      </c>
      <c r="P77" s="3" t="s">
        <v>14</v>
      </c>
      <c r="Q77" s="4">
        <f>IF(AND(E77&lt;&gt;"", F77&lt;&gt;"", G77&lt;&gt;"", H77&lt;&gt;"", I77&lt;&gt;"", J77&lt;&gt;"", K77&lt;&gt;"", L77&lt;&gt;"", M77&lt;&gt;"", N77&lt;&gt;"", O77&lt;&gt;""),"YES","NO")</f>
        <v>0</v>
      </c>
      <c r="R77" s="4">
        <f>IF(AD77=AA77, U77, IF(AD77=AB77,W77,Y77))</f>
        <v>0</v>
      </c>
      <c r="S77" s="4">
        <f>AD77</f>
        <v>0</v>
      </c>
      <c r="T77" s="4">
        <f> IF(AA77="" ,"",IF(AD77=AA77, "PAYG", IF(AD77=AB77,"1Y RI","3Y RI")))</f>
        <v>0</v>
      </c>
      <c r="U77" s="4">
        <f>IF(Q77="YES", IF(K77="YES", VLOOKUP(V77 &amp; L77 &amp; K77,'azure-vm-prices-base'!G$2:H$124, 2, 0), VLOOKUP(V77 &amp; L77 &amp; "*",'azure-vm-prices-base'!G$2:H$124, 2, 0)), "")</f>
        <v>0</v>
      </c>
      <c r="V77" s="4">
        <f>IF(Q77="YES", IF(O77="NO" , IF(K77="YES", _xlfn.MINIFS('azure-vm-prices-base'!I$2:I$123, 'azure-vm-prices-base'!A$2:A$123,"&gt;="&amp;F77*(100-$B$2)/100, 'azure-vm-prices-base'!B$2:B$123,"&gt;="&amp;G77*(100-$B$2)/100, 'azure-vm-prices-base'!D$2:D$123,K77, 'azure-vm-prices-base'!E$2:E$123,L77), _xlfn.MINIFS('azure-vm-prices-base'!I$2:I$123, 'azure-vm-prices-base'!A$2:A$123,"&gt;="&amp;F77*(100-$B$2)/100, 'azure-vm-prices-base'!B$2:B$123,"&gt;="&amp;G77*(100-$B$2)/100, 'azure-vm-prices-base'!E$2:E$123,L77)), IF(K77="YES", _xlfn.MINIFS('azure-vm-prices-base'!C$2:C$123, 'azure-vm-prices-base'!A$2:A$123,"&gt;="&amp;F77*(100-$B$2)/100, 'azure-vm-prices-base'!B$2:B$123,"&gt;="&amp;G77*(100-$B$2)/100, 'azure-vm-prices-base'!D$2:D$123,K77, 'azure-vm-prices-base'!E$2:E$123,L77), _xlfn.MINIFS('azure-vm-prices-base'!C$2:C$123, 'azure-vm-prices-base'!A$2:A$123,"&gt;="&amp;F77*(100-$B$2)/100, 'azure-vm-prices-base'!B$2:B$123,"&gt;="&amp;G77*(100-$B$2)/100, 'azure-vm-prices-base'!E$2:E$123,L77))), "")</f>
        <v>0</v>
      </c>
      <c r="W77" s="4">
        <f>IF(Q77="YES", IF(K77="YES", VLOOKUP(X77 &amp; L77 &amp; K77,'azure-vm-prices-1Y'!G$2:H$124  , 2, 0), VLOOKUP(X77 &amp; L77 &amp; "*",'azure-vm-prices-1Y'!G$2:H$124, 2, 0)),   "")</f>
        <v>0</v>
      </c>
      <c r="X77" s="4">
        <f>IF(Q77="YES", IF(O77="NO" , IF(K77="YES", _xlfn.MINIFS('azure-vm-prices-1Y'!I$2:I$123,   'azure-vm-prices-1Y'!A$2:A$123,"&gt;="&amp;F77*(100-$B$2)/100,   'azure-vm-prices-1Y'!B$2:B$123,"&gt;="&amp;G77*(100-$B$2)/100,   'azure-vm-prices-1Y'!D$2:D$123,K77,   'azure-vm-prices-1Y'!E$2:E$123,L77),   _xlfn.MINIFS('azure-vm-prices-1Y'!I$2:I$123,   'azure-vm-prices-1Y'!A$2:A$123,"&gt;="&amp;F77*(100-$B$2)/100,   'azure-vm-prices-1Y'!B$2:B$123,"&gt;="&amp;G77*(100-$B$2)/100,   'azure-vm-prices-1Y'!E$2:E$123,L77)),   IF(K77="YES", _xlfn.MINIFS('azure-vm-prices-1Y'!C$2:C$123,   'azure-vm-prices-1Y'!A$2:A$123,"&gt;="&amp;F77*(100-$B$2)/100,   'azure-vm-prices-1Y'!B$2:B$123,"&gt;="&amp;G77*(100-$B$2)/100,   'azure-vm-prices-1Y'!D$2:D$123,K77,   'azure-vm-prices-1Y'!E$2:E$123,L77),   _xlfn.MINIFS('azure-vm-prices-1Y'!C$2:C$123,   'azure-vm-prices-1Y'!A$2:A$123,"&gt;="&amp;F77*(100-$B$2)/100,   'azure-vm-prices-1Y'!B$2:B$123,"&gt;="&amp;G77*(100-$B$2)/100,   'azure-vm-prices-1Y'!E$2:E$123,L77))),   "")</f>
        <v>0</v>
      </c>
      <c r="Y77" s="4">
        <f>IF(Q77="YES", IF(K77="YES", VLOOKUP(Z77 &amp; L77 &amp; K77,'azure-vm-prices-3Y'!G$2:H$124  , 2, 0), VLOOKUP(Z77 &amp; L77 &amp; "*",'azure-vm-prices-3Y'!G$2:H$124, 2, 0)),   "")</f>
        <v>0</v>
      </c>
      <c r="Z77" s="4">
        <f>IF(Q77="YES", IF(O77="NO" , IF(K77="YES", _xlfn.MINIFS('azure-vm-prices-3Y'!I$2:I$123,   'azure-vm-prices-3Y'!A$2:A$123,"&gt;="&amp;F77*(100-$B$2)/100,   'azure-vm-prices-3Y'!B$2:B$123,"&gt;="&amp;G77*(100-$B$2)/100,   'azure-vm-prices-3Y'!D$2:D$123,K77,   'azure-vm-prices-3Y'!E$2:E$123,L77),   _xlfn.MINIFS('azure-vm-prices-3Y'!I$2:I$123,   'azure-vm-prices-3Y'!A$2:A$123,"&gt;="&amp;F77*(100-$B$2)/100,   'azure-vm-prices-3Y'!B$2:B$123,"&gt;="&amp;G77*(100-$B$2)/100,   'azure-vm-prices-3Y'!E$2:E$123,L77)),   IF(K77="YES", _xlfn.MINIFS('azure-vm-prices-3Y'!C$2:C$123,   'azure-vm-prices-3Y'!A$2:A$123,"&gt;="&amp;F77*(100-$B$2)/100,   'azure-vm-prices-3Y'!B$2:B$123,"&gt;="&amp;G77*(100-$B$2)/100,   'azure-vm-prices-3Y'!D$2:D$123,K77,   'azure-vm-prices-3Y'!E$2:E$123,L77),   _xlfn.MINIFS('azure-vm-prices-3Y'!C$2:C$123,   'azure-vm-prices-3Y'!A$2:A$123,"&gt;="&amp;F77*(100-$B$2)/100,   'azure-vm-prices-3Y'!B$2:B$123,"&gt;="&amp;G77*(100-$B$2)/100,   'azure-vm-prices-3Y'!E$2:E$123,L77))),   "")</f>
        <v>0</v>
      </c>
      <c r="AA77" s="4">
        <f>IF(Q77="YES",N77*V77*12,"")</f>
        <v>0</v>
      </c>
      <c r="AB77" s="4">
        <f>IF(Q77="YES",X77*8760,"")</f>
        <v>0</v>
      </c>
      <c r="AC77" s="4">
        <f>IF(Q77="YES",Z77*8760,"")</f>
        <v>0</v>
      </c>
      <c r="AD77" s="4">
        <f>IF(Q77="YES",IF(P77="YES", MIN(AA77:AC77), AA77),"")</f>
        <v>0</v>
      </c>
      <c r="AE77" s="4">
        <f>IF(AND(I77="STANDARD",Q77="YES",H77&lt;'azure-standard-disk-prices'!B2, H77&gt;0),1+IF(M77="YES",1),"")</f>
        <v>0</v>
      </c>
      <c r="AF77" s="4">
        <f>IF(AND(I77="STANDARD",Q77="YES",H77&gt;'azure-standard-disk-prices'!B2,H77&lt;'azure-standard-disk-prices'!B3),1+IF(M77="YES",1),"")</f>
        <v>0</v>
      </c>
      <c r="AG77" s="4">
        <f>IF(AND(I77="STANDARD",Q77="YES",H77&gt;'azure-standard-disk-prices'!B3,H77&lt;'azure-standard-disk-prices'!B4),1+IF(M77="YES",1),"")</f>
        <v>0</v>
      </c>
      <c r="AH77" s="4">
        <f>IF(AND(I77="STANDARD",Q77="YES",H77&gt;'azure-standard-disk-prices'!B4,H77&lt;'azure-standard-disk-prices'!B5),1+IF(M77="YES",1),"")</f>
        <v>0</v>
      </c>
      <c r="AI77" s="4">
        <f>IF(AND(I77="STANDARD",Q77="YES",H77&gt;'azure-standard-disk-prices'!B5,H77&lt;'azure-standard-disk-prices'!B6),1+IF(M77="YES",1),"")</f>
        <v>0</v>
      </c>
      <c r="AJ77" s="4">
        <f>IF(AND(I77="STANDARD",Q77="YES",H77&gt;'azure-standard-disk-prices'!B6,H77&lt;'azure-standard-disk-prices'!B7),1+IF(M77="YES",1),"")</f>
        <v>0</v>
      </c>
      <c r="AK77" s="4">
        <f>IF(AND(I77="STANDARD",Q77="YES",H77&gt;'azure-standard-disk-prices'!B7,H77&lt;'azure-standard-disk-prices'!B8),1+IF(M77="YES",1),"")</f>
        <v>0</v>
      </c>
      <c r="AL77" s="4">
        <f>IF(AND(I77="STANDARD",Q77="YES",H77&gt;'azure-standard-disk-prices'!B8,H77&lt;'azure-standard-disk-prices'!B9),1+IF(M77="YES",1),"")</f>
        <v>0</v>
      </c>
      <c r="AM77" s="4">
        <f>IF(AND(I76="PREMIUM",Q76="YES",H76&lt;'azure-premium-disk-prices'!B2,H76&gt;0),1+IF(M76="YES",1),"")</f>
        <v>0</v>
      </c>
      <c r="AN77" s="4">
        <f>IF(AND(I76="PREMIUM",Q76="YES",H76&gt;'azure-premium-disk-prices'!B2,H76&lt;'azure-premium-disk-prices'!B3),1+IF(M76="YES",1),"")</f>
        <v>0</v>
      </c>
      <c r="AO77" s="4">
        <f>IF(AND(I76="PREMIUM",Q76="YES",H76&gt;'azure-premium-disk-prices'!B3,H76&lt;'azure-premium-disk-prices'!B4),1+IF(M76="YES",1),"")</f>
        <v>0</v>
      </c>
      <c r="AP77" s="4">
        <f>IF(AND(I76="PREMIUM",Q76="YES",H76&gt;'azure-premium-disk-prices'!B4,H76&lt;'azure-premium-disk-prices'!B5),1+IF(M76="YES",1),"")</f>
        <v>0</v>
      </c>
      <c r="AQ77" s="4">
        <f>IF(AND(I76="PREMIUM",Q76="YES",H76&gt;'azure-premium-disk-prices'!B5,H76&lt;'azure-premium-disk-prices'!B6),1+IF(M76="YES",1),"")</f>
        <v>0</v>
      </c>
      <c r="AR77" s="4">
        <f>IF(AND(I76="PREMIUM",Q76="YES",H76&gt;'azure-premium-disk-prices'!B6,H76&lt;'azure-premium-disk-prices'!B7),1+IF(M76="YES",1),"")</f>
        <v>0</v>
      </c>
      <c r="AS77" s="4">
        <f>IF(AND(I76="PREMIUM",Q76="YES",H76&gt;'azure-premium-disk-prices'!B7,H76&lt;'azure-premium-disk-prices'!B8),1+IF(M76="YES",1),"")</f>
        <v>0</v>
      </c>
      <c r="AT77" s="4">
        <f>IF(AND(I76="PREMIUM",Q76="YES",H76&gt;'azure-premium-disk-prices'!B8,H76&lt;'azure-premium-disk-prices'!B9),1+IF(M76="YES",1),"")</f>
        <v>0</v>
      </c>
      <c r="AU77" s="4">
        <f>IF(AND(M77="YES", Q77="YES"),1,"")</f>
        <v>0</v>
      </c>
      <c r="AV77" s="4">
        <f>IF(AND(J77="STANDARD", Q77="YES"), IF(M77="YES",2,1) ,"")</f>
        <v>0</v>
      </c>
      <c r="AW77" s="4">
        <f>IF( AND(J77="PREMIUM",  Q77="YES"), IF(M77="YES",2,1) ,"")</f>
        <v>0</v>
      </c>
    </row>
    <row r="78" spans="5:49">
      <c r="E78" s="3"/>
      <c r="F78" s="3"/>
      <c r="G78" s="3"/>
      <c r="H78" s="3"/>
      <c r="I78" s="3" t="s">
        <v>9</v>
      </c>
      <c r="J78" s="3" t="s">
        <v>9</v>
      </c>
      <c r="K78" s="3" t="s">
        <v>5</v>
      </c>
      <c r="L78" s="3" t="s">
        <v>5</v>
      </c>
      <c r="M78" s="3" t="s">
        <v>5</v>
      </c>
      <c r="N78" s="3">
        <v>730</v>
      </c>
      <c r="O78" s="3" t="s">
        <v>5</v>
      </c>
      <c r="P78" s="3" t="s">
        <v>14</v>
      </c>
      <c r="Q78" s="4">
        <f>IF(AND(E78&lt;&gt;"", F78&lt;&gt;"", G78&lt;&gt;"", H78&lt;&gt;"", I78&lt;&gt;"", J78&lt;&gt;"", K78&lt;&gt;"", L78&lt;&gt;"", M78&lt;&gt;"", N78&lt;&gt;"", O78&lt;&gt;""),"YES","NO")</f>
        <v>0</v>
      </c>
      <c r="R78" s="4">
        <f>IF(AD78=AA78, U78, IF(AD78=AB78,W78,Y78))</f>
        <v>0</v>
      </c>
      <c r="S78" s="4">
        <f>AD78</f>
        <v>0</v>
      </c>
      <c r="T78" s="4">
        <f> IF(AA78="" ,"",IF(AD78=AA78, "PAYG", IF(AD78=AB78,"1Y RI","3Y RI")))</f>
        <v>0</v>
      </c>
      <c r="U78" s="4">
        <f>IF(Q78="YES", IF(K78="YES", VLOOKUP(V78 &amp; L78 &amp; K78,'azure-vm-prices-base'!G$2:H$124, 2, 0), VLOOKUP(V78 &amp; L78 &amp; "*",'azure-vm-prices-base'!G$2:H$124, 2, 0)), "")</f>
        <v>0</v>
      </c>
      <c r="V78" s="4">
        <f>IF(Q78="YES", IF(O78="NO" , IF(K78="YES", _xlfn.MINIFS('azure-vm-prices-base'!I$2:I$123, 'azure-vm-prices-base'!A$2:A$123,"&gt;="&amp;F78*(100-$B$2)/100, 'azure-vm-prices-base'!B$2:B$123,"&gt;="&amp;G78*(100-$B$2)/100, 'azure-vm-prices-base'!D$2:D$123,K78, 'azure-vm-prices-base'!E$2:E$123,L78), _xlfn.MINIFS('azure-vm-prices-base'!I$2:I$123, 'azure-vm-prices-base'!A$2:A$123,"&gt;="&amp;F78*(100-$B$2)/100, 'azure-vm-prices-base'!B$2:B$123,"&gt;="&amp;G78*(100-$B$2)/100, 'azure-vm-prices-base'!E$2:E$123,L78)), IF(K78="YES", _xlfn.MINIFS('azure-vm-prices-base'!C$2:C$123, 'azure-vm-prices-base'!A$2:A$123,"&gt;="&amp;F78*(100-$B$2)/100, 'azure-vm-prices-base'!B$2:B$123,"&gt;="&amp;G78*(100-$B$2)/100, 'azure-vm-prices-base'!D$2:D$123,K78, 'azure-vm-prices-base'!E$2:E$123,L78), _xlfn.MINIFS('azure-vm-prices-base'!C$2:C$123, 'azure-vm-prices-base'!A$2:A$123,"&gt;="&amp;F78*(100-$B$2)/100, 'azure-vm-prices-base'!B$2:B$123,"&gt;="&amp;G78*(100-$B$2)/100, 'azure-vm-prices-base'!E$2:E$123,L78))), "")</f>
        <v>0</v>
      </c>
      <c r="W78" s="4">
        <f>IF(Q78="YES", IF(K78="YES", VLOOKUP(X78 &amp; L78 &amp; K78,'azure-vm-prices-1Y'!G$2:H$124  , 2, 0), VLOOKUP(X78 &amp; L78 &amp; "*",'azure-vm-prices-1Y'!G$2:H$124, 2, 0)),   "")</f>
        <v>0</v>
      </c>
      <c r="X78" s="4">
        <f>IF(Q78="YES", IF(O78="NO" , IF(K78="YES", _xlfn.MINIFS('azure-vm-prices-1Y'!I$2:I$123,   'azure-vm-prices-1Y'!A$2:A$123,"&gt;="&amp;F78*(100-$B$2)/100,   'azure-vm-prices-1Y'!B$2:B$123,"&gt;="&amp;G78*(100-$B$2)/100,   'azure-vm-prices-1Y'!D$2:D$123,K78,   'azure-vm-prices-1Y'!E$2:E$123,L78),   _xlfn.MINIFS('azure-vm-prices-1Y'!I$2:I$123,   'azure-vm-prices-1Y'!A$2:A$123,"&gt;="&amp;F78*(100-$B$2)/100,   'azure-vm-prices-1Y'!B$2:B$123,"&gt;="&amp;G78*(100-$B$2)/100,   'azure-vm-prices-1Y'!E$2:E$123,L78)),   IF(K78="YES", _xlfn.MINIFS('azure-vm-prices-1Y'!C$2:C$123,   'azure-vm-prices-1Y'!A$2:A$123,"&gt;="&amp;F78*(100-$B$2)/100,   'azure-vm-prices-1Y'!B$2:B$123,"&gt;="&amp;G78*(100-$B$2)/100,   'azure-vm-prices-1Y'!D$2:D$123,K78,   'azure-vm-prices-1Y'!E$2:E$123,L78),   _xlfn.MINIFS('azure-vm-prices-1Y'!C$2:C$123,   'azure-vm-prices-1Y'!A$2:A$123,"&gt;="&amp;F78*(100-$B$2)/100,   'azure-vm-prices-1Y'!B$2:B$123,"&gt;="&amp;G78*(100-$B$2)/100,   'azure-vm-prices-1Y'!E$2:E$123,L78))),   "")</f>
        <v>0</v>
      </c>
      <c r="Y78" s="4">
        <f>IF(Q78="YES", IF(K78="YES", VLOOKUP(Z78 &amp; L78 &amp; K78,'azure-vm-prices-3Y'!G$2:H$124  , 2, 0), VLOOKUP(Z78 &amp; L78 &amp; "*",'azure-vm-prices-3Y'!G$2:H$124, 2, 0)),   "")</f>
        <v>0</v>
      </c>
      <c r="Z78" s="4">
        <f>IF(Q78="YES", IF(O78="NO" , IF(K78="YES", _xlfn.MINIFS('azure-vm-prices-3Y'!I$2:I$123,   'azure-vm-prices-3Y'!A$2:A$123,"&gt;="&amp;F78*(100-$B$2)/100,   'azure-vm-prices-3Y'!B$2:B$123,"&gt;="&amp;G78*(100-$B$2)/100,   'azure-vm-prices-3Y'!D$2:D$123,K78,   'azure-vm-prices-3Y'!E$2:E$123,L78),   _xlfn.MINIFS('azure-vm-prices-3Y'!I$2:I$123,   'azure-vm-prices-3Y'!A$2:A$123,"&gt;="&amp;F78*(100-$B$2)/100,   'azure-vm-prices-3Y'!B$2:B$123,"&gt;="&amp;G78*(100-$B$2)/100,   'azure-vm-prices-3Y'!E$2:E$123,L78)),   IF(K78="YES", _xlfn.MINIFS('azure-vm-prices-3Y'!C$2:C$123,   'azure-vm-prices-3Y'!A$2:A$123,"&gt;="&amp;F78*(100-$B$2)/100,   'azure-vm-prices-3Y'!B$2:B$123,"&gt;="&amp;G78*(100-$B$2)/100,   'azure-vm-prices-3Y'!D$2:D$123,K78,   'azure-vm-prices-3Y'!E$2:E$123,L78),   _xlfn.MINIFS('azure-vm-prices-3Y'!C$2:C$123,   'azure-vm-prices-3Y'!A$2:A$123,"&gt;="&amp;F78*(100-$B$2)/100,   'azure-vm-prices-3Y'!B$2:B$123,"&gt;="&amp;G78*(100-$B$2)/100,   'azure-vm-prices-3Y'!E$2:E$123,L78))),   "")</f>
        <v>0</v>
      </c>
      <c r="AA78" s="4">
        <f>IF(Q78="YES",N78*V78*12,"")</f>
        <v>0</v>
      </c>
      <c r="AB78" s="4">
        <f>IF(Q78="YES",X78*8760,"")</f>
        <v>0</v>
      </c>
      <c r="AC78" s="4">
        <f>IF(Q78="YES",Z78*8760,"")</f>
        <v>0</v>
      </c>
      <c r="AD78" s="4">
        <f>IF(Q78="YES",IF(P78="YES", MIN(AA78:AC78), AA78),"")</f>
        <v>0</v>
      </c>
      <c r="AE78" s="4">
        <f>IF(AND(I78="STANDARD",Q78="YES",H78&lt;'azure-standard-disk-prices'!B2, H78&gt;0),1+IF(M78="YES",1),"")</f>
        <v>0</v>
      </c>
      <c r="AF78" s="4">
        <f>IF(AND(I78="STANDARD",Q78="YES",H78&gt;'azure-standard-disk-prices'!B2,H78&lt;'azure-standard-disk-prices'!B3),1+IF(M78="YES",1),"")</f>
        <v>0</v>
      </c>
      <c r="AG78" s="4">
        <f>IF(AND(I78="STANDARD",Q78="YES",H78&gt;'azure-standard-disk-prices'!B3,H78&lt;'azure-standard-disk-prices'!B4),1+IF(M78="YES",1),"")</f>
        <v>0</v>
      </c>
      <c r="AH78" s="4">
        <f>IF(AND(I78="STANDARD",Q78="YES",H78&gt;'azure-standard-disk-prices'!B4,H78&lt;'azure-standard-disk-prices'!B5),1+IF(M78="YES",1),"")</f>
        <v>0</v>
      </c>
      <c r="AI78" s="4">
        <f>IF(AND(I78="STANDARD",Q78="YES",H78&gt;'azure-standard-disk-prices'!B5,H78&lt;'azure-standard-disk-prices'!B6),1+IF(M78="YES",1),"")</f>
        <v>0</v>
      </c>
      <c r="AJ78" s="4">
        <f>IF(AND(I78="STANDARD",Q78="YES",H78&gt;'azure-standard-disk-prices'!B6,H78&lt;'azure-standard-disk-prices'!B7),1+IF(M78="YES",1),"")</f>
        <v>0</v>
      </c>
      <c r="AK78" s="4">
        <f>IF(AND(I78="STANDARD",Q78="YES",H78&gt;'azure-standard-disk-prices'!B7,H78&lt;'azure-standard-disk-prices'!B8),1+IF(M78="YES",1),"")</f>
        <v>0</v>
      </c>
      <c r="AL78" s="4">
        <f>IF(AND(I78="STANDARD",Q78="YES",H78&gt;'azure-standard-disk-prices'!B8,H78&lt;'azure-standard-disk-prices'!B9),1+IF(M78="YES",1),"")</f>
        <v>0</v>
      </c>
      <c r="AM78" s="4">
        <f>IF(AND(I77="PREMIUM",Q77="YES",H77&lt;'azure-premium-disk-prices'!B2,H77&gt;0),1+IF(M77="YES",1),"")</f>
        <v>0</v>
      </c>
      <c r="AN78" s="4">
        <f>IF(AND(I77="PREMIUM",Q77="YES",H77&gt;'azure-premium-disk-prices'!B2,H77&lt;'azure-premium-disk-prices'!B3),1+IF(M77="YES",1),"")</f>
        <v>0</v>
      </c>
      <c r="AO78" s="4">
        <f>IF(AND(I77="PREMIUM",Q77="YES",H77&gt;'azure-premium-disk-prices'!B3,H77&lt;'azure-premium-disk-prices'!B4),1+IF(M77="YES",1),"")</f>
        <v>0</v>
      </c>
      <c r="AP78" s="4">
        <f>IF(AND(I77="PREMIUM",Q77="YES",H77&gt;'azure-premium-disk-prices'!B4,H77&lt;'azure-premium-disk-prices'!B5),1+IF(M77="YES",1),"")</f>
        <v>0</v>
      </c>
      <c r="AQ78" s="4">
        <f>IF(AND(I77="PREMIUM",Q77="YES",H77&gt;'azure-premium-disk-prices'!B5,H77&lt;'azure-premium-disk-prices'!B6),1+IF(M77="YES",1),"")</f>
        <v>0</v>
      </c>
      <c r="AR78" s="4">
        <f>IF(AND(I77="PREMIUM",Q77="YES",H77&gt;'azure-premium-disk-prices'!B6,H77&lt;'azure-premium-disk-prices'!B7),1+IF(M77="YES",1),"")</f>
        <v>0</v>
      </c>
      <c r="AS78" s="4">
        <f>IF(AND(I77="PREMIUM",Q77="YES",H77&gt;'azure-premium-disk-prices'!B7,H77&lt;'azure-premium-disk-prices'!B8),1+IF(M77="YES",1),"")</f>
        <v>0</v>
      </c>
      <c r="AT78" s="4">
        <f>IF(AND(I77="PREMIUM",Q77="YES",H77&gt;'azure-premium-disk-prices'!B8,H77&lt;'azure-premium-disk-prices'!B9),1+IF(M77="YES",1),"")</f>
        <v>0</v>
      </c>
      <c r="AU78" s="4">
        <f>IF(AND(M78="YES", Q78="YES"),1,"")</f>
        <v>0</v>
      </c>
      <c r="AV78" s="4">
        <f>IF(AND(J78="STANDARD", Q78="YES"), IF(M78="YES",2,1) ,"")</f>
        <v>0</v>
      </c>
      <c r="AW78" s="4">
        <f>IF( AND(J78="PREMIUM",  Q78="YES"), IF(M78="YES",2,1) ,"")</f>
        <v>0</v>
      </c>
    </row>
    <row r="79" spans="5:49">
      <c r="E79" s="3"/>
      <c r="F79" s="3"/>
      <c r="G79" s="3"/>
      <c r="H79" s="3"/>
      <c r="I79" s="3" t="s">
        <v>9</v>
      </c>
      <c r="J79" s="3" t="s">
        <v>9</v>
      </c>
      <c r="K79" s="3" t="s">
        <v>5</v>
      </c>
      <c r="L79" s="3" t="s">
        <v>5</v>
      </c>
      <c r="M79" s="3" t="s">
        <v>5</v>
      </c>
      <c r="N79" s="3">
        <v>730</v>
      </c>
      <c r="O79" s="3" t="s">
        <v>5</v>
      </c>
      <c r="P79" s="3" t="s">
        <v>14</v>
      </c>
      <c r="Q79" s="4">
        <f>IF(AND(E79&lt;&gt;"", F79&lt;&gt;"", G79&lt;&gt;"", H79&lt;&gt;"", I79&lt;&gt;"", J79&lt;&gt;"", K79&lt;&gt;"", L79&lt;&gt;"", M79&lt;&gt;"", N79&lt;&gt;"", O79&lt;&gt;""),"YES","NO")</f>
        <v>0</v>
      </c>
      <c r="R79" s="4">
        <f>IF(AD79=AA79, U79, IF(AD79=AB79,W79,Y79))</f>
        <v>0</v>
      </c>
      <c r="S79" s="4">
        <f>AD79</f>
        <v>0</v>
      </c>
      <c r="T79" s="4">
        <f> IF(AA79="" ,"",IF(AD79=AA79, "PAYG", IF(AD79=AB79,"1Y RI","3Y RI")))</f>
        <v>0</v>
      </c>
      <c r="U79" s="4">
        <f>IF(Q79="YES", IF(K79="YES", VLOOKUP(V79 &amp; L79 &amp; K79,'azure-vm-prices-base'!G$2:H$124, 2, 0), VLOOKUP(V79 &amp; L79 &amp; "*",'azure-vm-prices-base'!G$2:H$124, 2, 0)), "")</f>
        <v>0</v>
      </c>
      <c r="V79" s="4">
        <f>IF(Q79="YES", IF(O79="NO" , IF(K79="YES", _xlfn.MINIFS('azure-vm-prices-base'!I$2:I$123, 'azure-vm-prices-base'!A$2:A$123,"&gt;="&amp;F79*(100-$B$2)/100, 'azure-vm-prices-base'!B$2:B$123,"&gt;="&amp;G79*(100-$B$2)/100, 'azure-vm-prices-base'!D$2:D$123,K79, 'azure-vm-prices-base'!E$2:E$123,L79), _xlfn.MINIFS('azure-vm-prices-base'!I$2:I$123, 'azure-vm-prices-base'!A$2:A$123,"&gt;="&amp;F79*(100-$B$2)/100, 'azure-vm-prices-base'!B$2:B$123,"&gt;="&amp;G79*(100-$B$2)/100, 'azure-vm-prices-base'!E$2:E$123,L79)), IF(K79="YES", _xlfn.MINIFS('azure-vm-prices-base'!C$2:C$123, 'azure-vm-prices-base'!A$2:A$123,"&gt;="&amp;F79*(100-$B$2)/100, 'azure-vm-prices-base'!B$2:B$123,"&gt;="&amp;G79*(100-$B$2)/100, 'azure-vm-prices-base'!D$2:D$123,K79, 'azure-vm-prices-base'!E$2:E$123,L79), _xlfn.MINIFS('azure-vm-prices-base'!C$2:C$123, 'azure-vm-prices-base'!A$2:A$123,"&gt;="&amp;F79*(100-$B$2)/100, 'azure-vm-prices-base'!B$2:B$123,"&gt;="&amp;G79*(100-$B$2)/100, 'azure-vm-prices-base'!E$2:E$123,L79))), "")</f>
        <v>0</v>
      </c>
      <c r="W79" s="4">
        <f>IF(Q79="YES", IF(K79="YES", VLOOKUP(X79 &amp; L79 &amp; K79,'azure-vm-prices-1Y'!G$2:H$124  , 2, 0), VLOOKUP(X79 &amp; L79 &amp; "*",'azure-vm-prices-1Y'!G$2:H$124, 2, 0)),   "")</f>
        <v>0</v>
      </c>
      <c r="X79" s="4">
        <f>IF(Q79="YES", IF(O79="NO" , IF(K79="YES", _xlfn.MINIFS('azure-vm-prices-1Y'!I$2:I$123,   'azure-vm-prices-1Y'!A$2:A$123,"&gt;="&amp;F79*(100-$B$2)/100,   'azure-vm-prices-1Y'!B$2:B$123,"&gt;="&amp;G79*(100-$B$2)/100,   'azure-vm-prices-1Y'!D$2:D$123,K79,   'azure-vm-prices-1Y'!E$2:E$123,L79),   _xlfn.MINIFS('azure-vm-prices-1Y'!I$2:I$123,   'azure-vm-prices-1Y'!A$2:A$123,"&gt;="&amp;F79*(100-$B$2)/100,   'azure-vm-prices-1Y'!B$2:B$123,"&gt;="&amp;G79*(100-$B$2)/100,   'azure-vm-prices-1Y'!E$2:E$123,L79)),   IF(K79="YES", _xlfn.MINIFS('azure-vm-prices-1Y'!C$2:C$123,   'azure-vm-prices-1Y'!A$2:A$123,"&gt;="&amp;F79*(100-$B$2)/100,   'azure-vm-prices-1Y'!B$2:B$123,"&gt;="&amp;G79*(100-$B$2)/100,   'azure-vm-prices-1Y'!D$2:D$123,K79,   'azure-vm-prices-1Y'!E$2:E$123,L79),   _xlfn.MINIFS('azure-vm-prices-1Y'!C$2:C$123,   'azure-vm-prices-1Y'!A$2:A$123,"&gt;="&amp;F79*(100-$B$2)/100,   'azure-vm-prices-1Y'!B$2:B$123,"&gt;="&amp;G79*(100-$B$2)/100,   'azure-vm-prices-1Y'!E$2:E$123,L79))),   "")</f>
        <v>0</v>
      </c>
      <c r="Y79" s="4">
        <f>IF(Q79="YES", IF(K79="YES", VLOOKUP(Z79 &amp; L79 &amp; K79,'azure-vm-prices-3Y'!G$2:H$124  , 2, 0), VLOOKUP(Z79 &amp; L79 &amp; "*",'azure-vm-prices-3Y'!G$2:H$124, 2, 0)),   "")</f>
        <v>0</v>
      </c>
      <c r="Z79" s="4">
        <f>IF(Q79="YES", IF(O79="NO" , IF(K79="YES", _xlfn.MINIFS('azure-vm-prices-3Y'!I$2:I$123,   'azure-vm-prices-3Y'!A$2:A$123,"&gt;="&amp;F79*(100-$B$2)/100,   'azure-vm-prices-3Y'!B$2:B$123,"&gt;="&amp;G79*(100-$B$2)/100,   'azure-vm-prices-3Y'!D$2:D$123,K79,   'azure-vm-prices-3Y'!E$2:E$123,L79),   _xlfn.MINIFS('azure-vm-prices-3Y'!I$2:I$123,   'azure-vm-prices-3Y'!A$2:A$123,"&gt;="&amp;F79*(100-$B$2)/100,   'azure-vm-prices-3Y'!B$2:B$123,"&gt;="&amp;G79*(100-$B$2)/100,   'azure-vm-prices-3Y'!E$2:E$123,L79)),   IF(K79="YES", _xlfn.MINIFS('azure-vm-prices-3Y'!C$2:C$123,   'azure-vm-prices-3Y'!A$2:A$123,"&gt;="&amp;F79*(100-$B$2)/100,   'azure-vm-prices-3Y'!B$2:B$123,"&gt;="&amp;G79*(100-$B$2)/100,   'azure-vm-prices-3Y'!D$2:D$123,K79,   'azure-vm-prices-3Y'!E$2:E$123,L79),   _xlfn.MINIFS('azure-vm-prices-3Y'!C$2:C$123,   'azure-vm-prices-3Y'!A$2:A$123,"&gt;="&amp;F79*(100-$B$2)/100,   'azure-vm-prices-3Y'!B$2:B$123,"&gt;="&amp;G79*(100-$B$2)/100,   'azure-vm-prices-3Y'!E$2:E$123,L79))),   "")</f>
        <v>0</v>
      </c>
      <c r="AA79" s="4">
        <f>IF(Q79="YES",N79*V79*12,"")</f>
        <v>0</v>
      </c>
      <c r="AB79" s="4">
        <f>IF(Q79="YES",X79*8760,"")</f>
        <v>0</v>
      </c>
      <c r="AC79" s="4">
        <f>IF(Q79="YES",Z79*8760,"")</f>
        <v>0</v>
      </c>
      <c r="AD79" s="4">
        <f>IF(Q79="YES",IF(P79="YES", MIN(AA79:AC79), AA79),"")</f>
        <v>0</v>
      </c>
      <c r="AE79" s="4">
        <f>IF(AND(I79="STANDARD",Q79="YES",H79&lt;'azure-standard-disk-prices'!B2, H79&gt;0),1+IF(M79="YES",1),"")</f>
        <v>0</v>
      </c>
      <c r="AF79" s="4">
        <f>IF(AND(I79="STANDARD",Q79="YES",H79&gt;'azure-standard-disk-prices'!B2,H79&lt;'azure-standard-disk-prices'!B3),1+IF(M79="YES",1),"")</f>
        <v>0</v>
      </c>
      <c r="AG79" s="4">
        <f>IF(AND(I79="STANDARD",Q79="YES",H79&gt;'azure-standard-disk-prices'!B3,H79&lt;'azure-standard-disk-prices'!B4),1+IF(M79="YES",1),"")</f>
        <v>0</v>
      </c>
      <c r="AH79" s="4">
        <f>IF(AND(I79="STANDARD",Q79="YES",H79&gt;'azure-standard-disk-prices'!B4,H79&lt;'azure-standard-disk-prices'!B5),1+IF(M79="YES",1),"")</f>
        <v>0</v>
      </c>
      <c r="AI79" s="4">
        <f>IF(AND(I79="STANDARD",Q79="YES",H79&gt;'azure-standard-disk-prices'!B5,H79&lt;'azure-standard-disk-prices'!B6),1+IF(M79="YES",1),"")</f>
        <v>0</v>
      </c>
      <c r="AJ79" s="4">
        <f>IF(AND(I79="STANDARD",Q79="YES",H79&gt;'azure-standard-disk-prices'!B6,H79&lt;'azure-standard-disk-prices'!B7),1+IF(M79="YES",1),"")</f>
        <v>0</v>
      </c>
      <c r="AK79" s="4">
        <f>IF(AND(I79="STANDARD",Q79="YES",H79&gt;'azure-standard-disk-prices'!B7,H79&lt;'azure-standard-disk-prices'!B8),1+IF(M79="YES",1),"")</f>
        <v>0</v>
      </c>
      <c r="AL79" s="4">
        <f>IF(AND(I79="STANDARD",Q79="YES",H79&gt;'azure-standard-disk-prices'!B8,H79&lt;'azure-standard-disk-prices'!B9),1+IF(M79="YES",1),"")</f>
        <v>0</v>
      </c>
      <c r="AM79" s="4">
        <f>IF(AND(I78="PREMIUM",Q78="YES",H78&lt;'azure-premium-disk-prices'!B2,H78&gt;0),1+IF(M78="YES",1),"")</f>
        <v>0</v>
      </c>
      <c r="AN79" s="4">
        <f>IF(AND(I78="PREMIUM",Q78="YES",H78&gt;'azure-premium-disk-prices'!B2,H78&lt;'azure-premium-disk-prices'!B3),1+IF(M78="YES",1),"")</f>
        <v>0</v>
      </c>
      <c r="AO79" s="4">
        <f>IF(AND(I78="PREMIUM",Q78="YES",H78&gt;'azure-premium-disk-prices'!B3,H78&lt;'azure-premium-disk-prices'!B4),1+IF(M78="YES",1),"")</f>
        <v>0</v>
      </c>
      <c r="AP79" s="4">
        <f>IF(AND(I78="PREMIUM",Q78="YES",H78&gt;'azure-premium-disk-prices'!B4,H78&lt;'azure-premium-disk-prices'!B5),1+IF(M78="YES",1),"")</f>
        <v>0</v>
      </c>
      <c r="AQ79" s="4">
        <f>IF(AND(I78="PREMIUM",Q78="YES",H78&gt;'azure-premium-disk-prices'!B5,H78&lt;'azure-premium-disk-prices'!B6),1+IF(M78="YES",1),"")</f>
        <v>0</v>
      </c>
      <c r="AR79" s="4">
        <f>IF(AND(I78="PREMIUM",Q78="YES",H78&gt;'azure-premium-disk-prices'!B6,H78&lt;'azure-premium-disk-prices'!B7),1+IF(M78="YES",1),"")</f>
        <v>0</v>
      </c>
      <c r="AS79" s="4">
        <f>IF(AND(I78="PREMIUM",Q78="YES",H78&gt;'azure-premium-disk-prices'!B7,H78&lt;'azure-premium-disk-prices'!B8),1+IF(M78="YES",1),"")</f>
        <v>0</v>
      </c>
      <c r="AT79" s="4">
        <f>IF(AND(I78="PREMIUM",Q78="YES",H78&gt;'azure-premium-disk-prices'!B8,H78&lt;'azure-premium-disk-prices'!B9),1+IF(M78="YES",1),"")</f>
        <v>0</v>
      </c>
      <c r="AU79" s="4">
        <f>IF(AND(M79="YES", Q79="YES"),1,"")</f>
        <v>0</v>
      </c>
      <c r="AV79" s="4">
        <f>IF(AND(J79="STANDARD", Q79="YES"), IF(M79="YES",2,1) ,"")</f>
        <v>0</v>
      </c>
      <c r="AW79" s="4">
        <f>IF( AND(J79="PREMIUM",  Q79="YES"), IF(M79="YES",2,1) ,"")</f>
        <v>0</v>
      </c>
    </row>
    <row r="80" spans="5:49">
      <c r="E80" s="3"/>
      <c r="F80" s="3"/>
      <c r="G80" s="3"/>
      <c r="H80" s="3"/>
      <c r="I80" s="3" t="s">
        <v>9</v>
      </c>
      <c r="J80" s="3" t="s">
        <v>9</v>
      </c>
      <c r="K80" s="3" t="s">
        <v>5</v>
      </c>
      <c r="L80" s="3" t="s">
        <v>5</v>
      </c>
      <c r="M80" s="3" t="s">
        <v>5</v>
      </c>
      <c r="N80" s="3">
        <v>730</v>
      </c>
      <c r="O80" s="3" t="s">
        <v>5</v>
      </c>
      <c r="P80" s="3" t="s">
        <v>14</v>
      </c>
      <c r="Q80" s="4">
        <f>IF(AND(E80&lt;&gt;"", F80&lt;&gt;"", G80&lt;&gt;"", H80&lt;&gt;"", I80&lt;&gt;"", J80&lt;&gt;"", K80&lt;&gt;"", L80&lt;&gt;"", M80&lt;&gt;"", N80&lt;&gt;"", O80&lt;&gt;""),"YES","NO")</f>
        <v>0</v>
      </c>
      <c r="R80" s="4">
        <f>IF(AD80=AA80, U80, IF(AD80=AB80,W80,Y80))</f>
        <v>0</v>
      </c>
      <c r="S80" s="4">
        <f>AD80</f>
        <v>0</v>
      </c>
      <c r="T80" s="4">
        <f> IF(AA80="" ,"",IF(AD80=AA80, "PAYG", IF(AD80=AB80,"1Y RI","3Y RI")))</f>
        <v>0</v>
      </c>
      <c r="U80" s="4">
        <f>IF(Q80="YES", IF(K80="YES", VLOOKUP(V80 &amp; L80 &amp; K80,'azure-vm-prices-base'!G$2:H$124, 2, 0), VLOOKUP(V80 &amp; L80 &amp; "*",'azure-vm-prices-base'!G$2:H$124, 2, 0)), "")</f>
        <v>0</v>
      </c>
      <c r="V80" s="4">
        <f>IF(Q80="YES", IF(O80="NO" , IF(K80="YES", _xlfn.MINIFS('azure-vm-prices-base'!I$2:I$123, 'azure-vm-prices-base'!A$2:A$123,"&gt;="&amp;F80*(100-$B$2)/100, 'azure-vm-prices-base'!B$2:B$123,"&gt;="&amp;G80*(100-$B$2)/100, 'azure-vm-prices-base'!D$2:D$123,K80, 'azure-vm-prices-base'!E$2:E$123,L80), _xlfn.MINIFS('azure-vm-prices-base'!I$2:I$123, 'azure-vm-prices-base'!A$2:A$123,"&gt;="&amp;F80*(100-$B$2)/100, 'azure-vm-prices-base'!B$2:B$123,"&gt;="&amp;G80*(100-$B$2)/100, 'azure-vm-prices-base'!E$2:E$123,L80)), IF(K80="YES", _xlfn.MINIFS('azure-vm-prices-base'!C$2:C$123, 'azure-vm-prices-base'!A$2:A$123,"&gt;="&amp;F80*(100-$B$2)/100, 'azure-vm-prices-base'!B$2:B$123,"&gt;="&amp;G80*(100-$B$2)/100, 'azure-vm-prices-base'!D$2:D$123,K80, 'azure-vm-prices-base'!E$2:E$123,L80), _xlfn.MINIFS('azure-vm-prices-base'!C$2:C$123, 'azure-vm-prices-base'!A$2:A$123,"&gt;="&amp;F80*(100-$B$2)/100, 'azure-vm-prices-base'!B$2:B$123,"&gt;="&amp;G80*(100-$B$2)/100, 'azure-vm-prices-base'!E$2:E$123,L80))), "")</f>
        <v>0</v>
      </c>
      <c r="W80" s="4">
        <f>IF(Q80="YES", IF(K80="YES", VLOOKUP(X80 &amp; L80 &amp; K80,'azure-vm-prices-1Y'!G$2:H$124  , 2, 0), VLOOKUP(X80 &amp; L80 &amp; "*",'azure-vm-prices-1Y'!G$2:H$124, 2, 0)),   "")</f>
        <v>0</v>
      </c>
      <c r="X80" s="4">
        <f>IF(Q80="YES", IF(O80="NO" , IF(K80="YES", _xlfn.MINIFS('azure-vm-prices-1Y'!I$2:I$123,   'azure-vm-prices-1Y'!A$2:A$123,"&gt;="&amp;F80*(100-$B$2)/100,   'azure-vm-prices-1Y'!B$2:B$123,"&gt;="&amp;G80*(100-$B$2)/100,   'azure-vm-prices-1Y'!D$2:D$123,K80,   'azure-vm-prices-1Y'!E$2:E$123,L80),   _xlfn.MINIFS('azure-vm-prices-1Y'!I$2:I$123,   'azure-vm-prices-1Y'!A$2:A$123,"&gt;="&amp;F80*(100-$B$2)/100,   'azure-vm-prices-1Y'!B$2:B$123,"&gt;="&amp;G80*(100-$B$2)/100,   'azure-vm-prices-1Y'!E$2:E$123,L80)),   IF(K80="YES", _xlfn.MINIFS('azure-vm-prices-1Y'!C$2:C$123,   'azure-vm-prices-1Y'!A$2:A$123,"&gt;="&amp;F80*(100-$B$2)/100,   'azure-vm-prices-1Y'!B$2:B$123,"&gt;="&amp;G80*(100-$B$2)/100,   'azure-vm-prices-1Y'!D$2:D$123,K80,   'azure-vm-prices-1Y'!E$2:E$123,L80),   _xlfn.MINIFS('azure-vm-prices-1Y'!C$2:C$123,   'azure-vm-prices-1Y'!A$2:A$123,"&gt;="&amp;F80*(100-$B$2)/100,   'azure-vm-prices-1Y'!B$2:B$123,"&gt;="&amp;G80*(100-$B$2)/100,   'azure-vm-prices-1Y'!E$2:E$123,L80))),   "")</f>
        <v>0</v>
      </c>
      <c r="Y80" s="4">
        <f>IF(Q80="YES", IF(K80="YES", VLOOKUP(Z80 &amp; L80 &amp; K80,'azure-vm-prices-3Y'!G$2:H$124  , 2, 0), VLOOKUP(Z80 &amp; L80 &amp; "*",'azure-vm-prices-3Y'!G$2:H$124, 2, 0)),   "")</f>
        <v>0</v>
      </c>
      <c r="Z80" s="4">
        <f>IF(Q80="YES", IF(O80="NO" , IF(K80="YES", _xlfn.MINIFS('azure-vm-prices-3Y'!I$2:I$123,   'azure-vm-prices-3Y'!A$2:A$123,"&gt;="&amp;F80*(100-$B$2)/100,   'azure-vm-prices-3Y'!B$2:B$123,"&gt;="&amp;G80*(100-$B$2)/100,   'azure-vm-prices-3Y'!D$2:D$123,K80,   'azure-vm-prices-3Y'!E$2:E$123,L80),   _xlfn.MINIFS('azure-vm-prices-3Y'!I$2:I$123,   'azure-vm-prices-3Y'!A$2:A$123,"&gt;="&amp;F80*(100-$B$2)/100,   'azure-vm-prices-3Y'!B$2:B$123,"&gt;="&amp;G80*(100-$B$2)/100,   'azure-vm-prices-3Y'!E$2:E$123,L80)),   IF(K80="YES", _xlfn.MINIFS('azure-vm-prices-3Y'!C$2:C$123,   'azure-vm-prices-3Y'!A$2:A$123,"&gt;="&amp;F80*(100-$B$2)/100,   'azure-vm-prices-3Y'!B$2:B$123,"&gt;="&amp;G80*(100-$B$2)/100,   'azure-vm-prices-3Y'!D$2:D$123,K80,   'azure-vm-prices-3Y'!E$2:E$123,L80),   _xlfn.MINIFS('azure-vm-prices-3Y'!C$2:C$123,   'azure-vm-prices-3Y'!A$2:A$123,"&gt;="&amp;F80*(100-$B$2)/100,   'azure-vm-prices-3Y'!B$2:B$123,"&gt;="&amp;G80*(100-$B$2)/100,   'azure-vm-prices-3Y'!E$2:E$123,L80))),   "")</f>
        <v>0</v>
      </c>
      <c r="AA80" s="4">
        <f>IF(Q80="YES",N80*V80*12,"")</f>
        <v>0</v>
      </c>
      <c r="AB80" s="4">
        <f>IF(Q80="YES",X80*8760,"")</f>
        <v>0</v>
      </c>
      <c r="AC80" s="4">
        <f>IF(Q80="YES",Z80*8760,"")</f>
        <v>0</v>
      </c>
      <c r="AD80" s="4">
        <f>IF(Q80="YES",IF(P80="YES", MIN(AA80:AC80), AA80),"")</f>
        <v>0</v>
      </c>
      <c r="AE80" s="4">
        <f>IF(AND(I80="STANDARD",Q80="YES",H80&lt;'azure-standard-disk-prices'!B2, H80&gt;0),1+IF(M80="YES",1),"")</f>
        <v>0</v>
      </c>
      <c r="AF80" s="4">
        <f>IF(AND(I80="STANDARD",Q80="YES",H80&gt;'azure-standard-disk-prices'!B2,H80&lt;'azure-standard-disk-prices'!B3),1+IF(M80="YES",1),"")</f>
        <v>0</v>
      </c>
      <c r="AG80" s="4">
        <f>IF(AND(I80="STANDARD",Q80="YES",H80&gt;'azure-standard-disk-prices'!B3,H80&lt;'azure-standard-disk-prices'!B4),1+IF(M80="YES",1),"")</f>
        <v>0</v>
      </c>
      <c r="AH80" s="4">
        <f>IF(AND(I80="STANDARD",Q80="YES",H80&gt;'azure-standard-disk-prices'!B4,H80&lt;'azure-standard-disk-prices'!B5),1+IF(M80="YES",1),"")</f>
        <v>0</v>
      </c>
      <c r="AI80" s="4">
        <f>IF(AND(I80="STANDARD",Q80="YES",H80&gt;'azure-standard-disk-prices'!B5,H80&lt;'azure-standard-disk-prices'!B6),1+IF(M80="YES",1),"")</f>
        <v>0</v>
      </c>
      <c r="AJ80" s="4">
        <f>IF(AND(I80="STANDARD",Q80="YES",H80&gt;'azure-standard-disk-prices'!B6,H80&lt;'azure-standard-disk-prices'!B7),1+IF(M80="YES",1),"")</f>
        <v>0</v>
      </c>
      <c r="AK80" s="4">
        <f>IF(AND(I80="STANDARD",Q80="YES",H80&gt;'azure-standard-disk-prices'!B7,H80&lt;'azure-standard-disk-prices'!B8),1+IF(M80="YES",1),"")</f>
        <v>0</v>
      </c>
      <c r="AL80" s="4">
        <f>IF(AND(I80="STANDARD",Q80="YES",H80&gt;'azure-standard-disk-prices'!B8,H80&lt;'azure-standard-disk-prices'!B9),1+IF(M80="YES",1),"")</f>
        <v>0</v>
      </c>
      <c r="AM80" s="4">
        <f>IF(AND(I79="PREMIUM",Q79="YES",H79&lt;'azure-premium-disk-prices'!B2,H79&gt;0),1+IF(M79="YES",1),"")</f>
        <v>0</v>
      </c>
      <c r="AN80" s="4">
        <f>IF(AND(I79="PREMIUM",Q79="YES",H79&gt;'azure-premium-disk-prices'!B2,H79&lt;'azure-premium-disk-prices'!B3),1+IF(M79="YES",1),"")</f>
        <v>0</v>
      </c>
      <c r="AO80" s="4">
        <f>IF(AND(I79="PREMIUM",Q79="YES",H79&gt;'azure-premium-disk-prices'!B3,H79&lt;'azure-premium-disk-prices'!B4),1+IF(M79="YES",1),"")</f>
        <v>0</v>
      </c>
      <c r="AP80" s="4">
        <f>IF(AND(I79="PREMIUM",Q79="YES",H79&gt;'azure-premium-disk-prices'!B4,H79&lt;'azure-premium-disk-prices'!B5),1+IF(M79="YES",1),"")</f>
        <v>0</v>
      </c>
      <c r="AQ80" s="4">
        <f>IF(AND(I79="PREMIUM",Q79="YES",H79&gt;'azure-premium-disk-prices'!B5,H79&lt;'azure-premium-disk-prices'!B6),1+IF(M79="YES",1),"")</f>
        <v>0</v>
      </c>
      <c r="AR80" s="4">
        <f>IF(AND(I79="PREMIUM",Q79="YES",H79&gt;'azure-premium-disk-prices'!B6,H79&lt;'azure-premium-disk-prices'!B7),1+IF(M79="YES",1),"")</f>
        <v>0</v>
      </c>
      <c r="AS80" s="4">
        <f>IF(AND(I79="PREMIUM",Q79="YES",H79&gt;'azure-premium-disk-prices'!B7,H79&lt;'azure-premium-disk-prices'!B8),1+IF(M79="YES",1),"")</f>
        <v>0</v>
      </c>
      <c r="AT80" s="4">
        <f>IF(AND(I79="PREMIUM",Q79="YES",H79&gt;'azure-premium-disk-prices'!B8,H79&lt;'azure-premium-disk-prices'!B9),1+IF(M79="YES",1),"")</f>
        <v>0</v>
      </c>
      <c r="AU80" s="4">
        <f>IF(AND(M80="YES", Q80="YES"),1,"")</f>
        <v>0</v>
      </c>
      <c r="AV80" s="4">
        <f>IF(AND(J80="STANDARD", Q80="YES"), IF(M80="YES",2,1) ,"")</f>
        <v>0</v>
      </c>
      <c r="AW80" s="4">
        <f>IF( AND(J80="PREMIUM",  Q80="YES"), IF(M80="YES",2,1) ,"")</f>
        <v>0</v>
      </c>
    </row>
    <row r="81" spans="5:49">
      <c r="E81" s="3"/>
      <c r="F81" s="3"/>
      <c r="G81" s="3"/>
      <c r="H81" s="3"/>
      <c r="I81" s="3" t="s">
        <v>9</v>
      </c>
      <c r="J81" s="3" t="s">
        <v>9</v>
      </c>
      <c r="K81" s="3" t="s">
        <v>5</v>
      </c>
      <c r="L81" s="3" t="s">
        <v>5</v>
      </c>
      <c r="M81" s="3" t="s">
        <v>5</v>
      </c>
      <c r="N81" s="3">
        <v>730</v>
      </c>
      <c r="O81" s="3" t="s">
        <v>5</v>
      </c>
      <c r="P81" s="3" t="s">
        <v>14</v>
      </c>
      <c r="Q81" s="4">
        <f>IF(AND(E81&lt;&gt;"", F81&lt;&gt;"", G81&lt;&gt;"", H81&lt;&gt;"", I81&lt;&gt;"", J81&lt;&gt;"", K81&lt;&gt;"", L81&lt;&gt;"", M81&lt;&gt;"", N81&lt;&gt;"", O81&lt;&gt;""),"YES","NO")</f>
        <v>0</v>
      </c>
      <c r="R81" s="4">
        <f>IF(AD81=AA81, U81, IF(AD81=AB81,W81,Y81))</f>
        <v>0</v>
      </c>
      <c r="S81" s="4">
        <f>AD81</f>
        <v>0</v>
      </c>
      <c r="T81" s="4">
        <f> IF(AA81="" ,"",IF(AD81=AA81, "PAYG", IF(AD81=AB81,"1Y RI","3Y RI")))</f>
        <v>0</v>
      </c>
      <c r="U81" s="4">
        <f>IF(Q81="YES", IF(K81="YES", VLOOKUP(V81 &amp; L81 &amp; K81,'azure-vm-prices-base'!G$2:H$124, 2, 0), VLOOKUP(V81 &amp; L81 &amp; "*",'azure-vm-prices-base'!G$2:H$124, 2, 0)), "")</f>
        <v>0</v>
      </c>
      <c r="V81" s="4">
        <f>IF(Q81="YES", IF(O81="NO" , IF(K81="YES", _xlfn.MINIFS('azure-vm-prices-base'!I$2:I$123, 'azure-vm-prices-base'!A$2:A$123,"&gt;="&amp;F81*(100-$B$2)/100, 'azure-vm-prices-base'!B$2:B$123,"&gt;="&amp;G81*(100-$B$2)/100, 'azure-vm-prices-base'!D$2:D$123,K81, 'azure-vm-prices-base'!E$2:E$123,L81), _xlfn.MINIFS('azure-vm-prices-base'!I$2:I$123, 'azure-vm-prices-base'!A$2:A$123,"&gt;="&amp;F81*(100-$B$2)/100, 'azure-vm-prices-base'!B$2:B$123,"&gt;="&amp;G81*(100-$B$2)/100, 'azure-vm-prices-base'!E$2:E$123,L81)), IF(K81="YES", _xlfn.MINIFS('azure-vm-prices-base'!C$2:C$123, 'azure-vm-prices-base'!A$2:A$123,"&gt;="&amp;F81*(100-$B$2)/100, 'azure-vm-prices-base'!B$2:B$123,"&gt;="&amp;G81*(100-$B$2)/100, 'azure-vm-prices-base'!D$2:D$123,K81, 'azure-vm-prices-base'!E$2:E$123,L81), _xlfn.MINIFS('azure-vm-prices-base'!C$2:C$123, 'azure-vm-prices-base'!A$2:A$123,"&gt;="&amp;F81*(100-$B$2)/100, 'azure-vm-prices-base'!B$2:B$123,"&gt;="&amp;G81*(100-$B$2)/100, 'azure-vm-prices-base'!E$2:E$123,L81))), "")</f>
        <v>0</v>
      </c>
      <c r="W81" s="4">
        <f>IF(Q81="YES", IF(K81="YES", VLOOKUP(X81 &amp; L81 &amp; K81,'azure-vm-prices-1Y'!G$2:H$124  , 2, 0), VLOOKUP(X81 &amp; L81 &amp; "*",'azure-vm-prices-1Y'!G$2:H$124, 2, 0)),   "")</f>
        <v>0</v>
      </c>
      <c r="X81" s="4">
        <f>IF(Q81="YES", IF(O81="NO" , IF(K81="YES", _xlfn.MINIFS('azure-vm-prices-1Y'!I$2:I$123,   'azure-vm-prices-1Y'!A$2:A$123,"&gt;="&amp;F81*(100-$B$2)/100,   'azure-vm-prices-1Y'!B$2:B$123,"&gt;="&amp;G81*(100-$B$2)/100,   'azure-vm-prices-1Y'!D$2:D$123,K81,   'azure-vm-prices-1Y'!E$2:E$123,L81),   _xlfn.MINIFS('azure-vm-prices-1Y'!I$2:I$123,   'azure-vm-prices-1Y'!A$2:A$123,"&gt;="&amp;F81*(100-$B$2)/100,   'azure-vm-prices-1Y'!B$2:B$123,"&gt;="&amp;G81*(100-$B$2)/100,   'azure-vm-prices-1Y'!E$2:E$123,L81)),   IF(K81="YES", _xlfn.MINIFS('azure-vm-prices-1Y'!C$2:C$123,   'azure-vm-prices-1Y'!A$2:A$123,"&gt;="&amp;F81*(100-$B$2)/100,   'azure-vm-prices-1Y'!B$2:B$123,"&gt;="&amp;G81*(100-$B$2)/100,   'azure-vm-prices-1Y'!D$2:D$123,K81,   'azure-vm-prices-1Y'!E$2:E$123,L81),   _xlfn.MINIFS('azure-vm-prices-1Y'!C$2:C$123,   'azure-vm-prices-1Y'!A$2:A$123,"&gt;="&amp;F81*(100-$B$2)/100,   'azure-vm-prices-1Y'!B$2:B$123,"&gt;="&amp;G81*(100-$B$2)/100,   'azure-vm-prices-1Y'!E$2:E$123,L81))),   "")</f>
        <v>0</v>
      </c>
      <c r="Y81" s="4">
        <f>IF(Q81="YES", IF(K81="YES", VLOOKUP(Z81 &amp; L81 &amp; K81,'azure-vm-prices-3Y'!G$2:H$124  , 2, 0), VLOOKUP(Z81 &amp; L81 &amp; "*",'azure-vm-prices-3Y'!G$2:H$124, 2, 0)),   "")</f>
        <v>0</v>
      </c>
      <c r="Z81" s="4">
        <f>IF(Q81="YES", IF(O81="NO" , IF(K81="YES", _xlfn.MINIFS('azure-vm-prices-3Y'!I$2:I$123,   'azure-vm-prices-3Y'!A$2:A$123,"&gt;="&amp;F81*(100-$B$2)/100,   'azure-vm-prices-3Y'!B$2:B$123,"&gt;="&amp;G81*(100-$B$2)/100,   'azure-vm-prices-3Y'!D$2:D$123,K81,   'azure-vm-prices-3Y'!E$2:E$123,L81),   _xlfn.MINIFS('azure-vm-prices-3Y'!I$2:I$123,   'azure-vm-prices-3Y'!A$2:A$123,"&gt;="&amp;F81*(100-$B$2)/100,   'azure-vm-prices-3Y'!B$2:B$123,"&gt;="&amp;G81*(100-$B$2)/100,   'azure-vm-prices-3Y'!E$2:E$123,L81)),   IF(K81="YES", _xlfn.MINIFS('azure-vm-prices-3Y'!C$2:C$123,   'azure-vm-prices-3Y'!A$2:A$123,"&gt;="&amp;F81*(100-$B$2)/100,   'azure-vm-prices-3Y'!B$2:B$123,"&gt;="&amp;G81*(100-$B$2)/100,   'azure-vm-prices-3Y'!D$2:D$123,K81,   'azure-vm-prices-3Y'!E$2:E$123,L81),   _xlfn.MINIFS('azure-vm-prices-3Y'!C$2:C$123,   'azure-vm-prices-3Y'!A$2:A$123,"&gt;="&amp;F81*(100-$B$2)/100,   'azure-vm-prices-3Y'!B$2:B$123,"&gt;="&amp;G81*(100-$B$2)/100,   'azure-vm-prices-3Y'!E$2:E$123,L81))),   "")</f>
        <v>0</v>
      </c>
      <c r="AA81" s="4">
        <f>IF(Q81="YES",N81*V81*12,"")</f>
        <v>0</v>
      </c>
      <c r="AB81" s="4">
        <f>IF(Q81="YES",X81*8760,"")</f>
        <v>0</v>
      </c>
      <c r="AC81" s="4">
        <f>IF(Q81="YES",Z81*8760,"")</f>
        <v>0</v>
      </c>
      <c r="AD81" s="4">
        <f>IF(Q81="YES",IF(P81="YES", MIN(AA81:AC81), AA81),"")</f>
        <v>0</v>
      </c>
      <c r="AE81" s="4">
        <f>IF(AND(I81="STANDARD",Q81="YES",H81&lt;'azure-standard-disk-prices'!B2, H81&gt;0),1+IF(M81="YES",1),"")</f>
        <v>0</v>
      </c>
      <c r="AF81" s="4">
        <f>IF(AND(I81="STANDARD",Q81="YES",H81&gt;'azure-standard-disk-prices'!B2,H81&lt;'azure-standard-disk-prices'!B3),1+IF(M81="YES",1),"")</f>
        <v>0</v>
      </c>
      <c r="AG81" s="4">
        <f>IF(AND(I81="STANDARD",Q81="YES",H81&gt;'azure-standard-disk-prices'!B3,H81&lt;'azure-standard-disk-prices'!B4),1+IF(M81="YES",1),"")</f>
        <v>0</v>
      </c>
      <c r="AH81" s="4">
        <f>IF(AND(I81="STANDARD",Q81="YES",H81&gt;'azure-standard-disk-prices'!B4,H81&lt;'azure-standard-disk-prices'!B5),1+IF(M81="YES",1),"")</f>
        <v>0</v>
      </c>
      <c r="AI81" s="4">
        <f>IF(AND(I81="STANDARD",Q81="YES",H81&gt;'azure-standard-disk-prices'!B5,H81&lt;'azure-standard-disk-prices'!B6),1+IF(M81="YES",1),"")</f>
        <v>0</v>
      </c>
      <c r="AJ81" s="4">
        <f>IF(AND(I81="STANDARD",Q81="YES",H81&gt;'azure-standard-disk-prices'!B6,H81&lt;'azure-standard-disk-prices'!B7),1+IF(M81="YES",1),"")</f>
        <v>0</v>
      </c>
      <c r="AK81" s="4">
        <f>IF(AND(I81="STANDARD",Q81="YES",H81&gt;'azure-standard-disk-prices'!B7,H81&lt;'azure-standard-disk-prices'!B8),1+IF(M81="YES",1),"")</f>
        <v>0</v>
      </c>
      <c r="AL81" s="4">
        <f>IF(AND(I81="STANDARD",Q81="YES",H81&gt;'azure-standard-disk-prices'!B8,H81&lt;'azure-standard-disk-prices'!B9),1+IF(M81="YES",1),"")</f>
        <v>0</v>
      </c>
      <c r="AM81" s="4">
        <f>IF(AND(I80="PREMIUM",Q80="YES",H80&lt;'azure-premium-disk-prices'!B2,H80&gt;0),1+IF(M80="YES",1),"")</f>
        <v>0</v>
      </c>
      <c r="AN81" s="4">
        <f>IF(AND(I80="PREMIUM",Q80="YES",H80&gt;'azure-premium-disk-prices'!B2,H80&lt;'azure-premium-disk-prices'!B3),1+IF(M80="YES",1),"")</f>
        <v>0</v>
      </c>
      <c r="AO81" s="4">
        <f>IF(AND(I80="PREMIUM",Q80="YES",H80&gt;'azure-premium-disk-prices'!B3,H80&lt;'azure-premium-disk-prices'!B4),1+IF(M80="YES",1),"")</f>
        <v>0</v>
      </c>
      <c r="AP81" s="4">
        <f>IF(AND(I80="PREMIUM",Q80="YES",H80&gt;'azure-premium-disk-prices'!B4,H80&lt;'azure-premium-disk-prices'!B5),1+IF(M80="YES",1),"")</f>
        <v>0</v>
      </c>
      <c r="AQ81" s="4">
        <f>IF(AND(I80="PREMIUM",Q80="YES",H80&gt;'azure-premium-disk-prices'!B5,H80&lt;'azure-premium-disk-prices'!B6),1+IF(M80="YES",1),"")</f>
        <v>0</v>
      </c>
      <c r="AR81" s="4">
        <f>IF(AND(I80="PREMIUM",Q80="YES",H80&gt;'azure-premium-disk-prices'!B6,H80&lt;'azure-premium-disk-prices'!B7),1+IF(M80="YES",1),"")</f>
        <v>0</v>
      </c>
      <c r="AS81" s="4">
        <f>IF(AND(I80="PREMIUM",Q80="YES",H80&gt;'azure-premium-disk-prices'!B7,H80&lt;'azure-premium-disk-prices'!B8),1+IF(M80="YES",1),"")</f>
        <v>0</v>
      </c>
      <c r="AT81" s="4">
        <f>IF(AND(I80="PREMIUM",Q80="YES",H80&gt;'azure-premium-disk-prices'!B8,H80&lt;'azure-premium-disk-prices'!B9),1+IF(M80="YES",1),"")</f>
        <v>0</v>
      </c>
      <c r="AU81" s="4">
        <f>IF(AND(M81="YES", Q81="YES"),1,"")</f>
        <v>0</v>
      </c>
      <c r="AV81" s="4">
        <f>IF(AND(J81="STANDARD", Q81="YES"), IF(M81="YES",2,1) ,"")</f>
        <v>0</v>
      </c>
      <c r="AW81" s="4">
        <f>IF( AND(J81="PREMIUM",  Q81="YES"), IF(M81="YES",2,1) ,"")</f>
        <v>0</v>
      </c>
    </row>
    <row r="82" spans="5:49">
      <c r="E82" s="3"/>
      <c r="F82" s="3"/>
      <c r="G82" s="3"/>
      <c r="H82" s="3"/>
      <c r="I82" s="3" t="s">
        <v>9</v>
      </c>
      <c r="J82" s="3" t="s">
        <v>9</v>
      </c>
      <c r="K82" s="3" t="s">
        <v>5</v>
      </c>
      <c r="L82" s="3" t="s">
        <v>5</v>
      </c>
      <c r="M82" s="3" t="s">
        <v>5</v>
      </c>
      <c r="N82" s="3">
        <v>730</v>
      </c>
      <c r="O82" s="3" t="s">
        <v>5</v>
      </c>
      <c r="P82" s="3" t="s">
        <v>14</v>
      </c>
      <c r="Q82" s="4">
        <f>IF(AND(E82&lt;&gt;"", F82&lt;&gt;"", G82&lt;&gt;"", H82&lt;&gt;"", I82&lt;&gt;"", J82&lt;&gt;"", K82&lt;&gt;"", L82&lt;&gt;"", M82&lt;&gt;"", N82&lt;&gt;"", O82&lt;&gt;""),"YES","NO")</f>
        <v>0</v>
      </c>
      <c r="R82" s="4">
        <f>IF(AD82=AA82, U82, IF(AD82=AB82,W82,Y82))</f>
        <v>0</v>
      </c>
      <c r="S82" s="4">
        <f>AD82</f>
        <v>0</v>
      </c>
      <c r="T82" s="4">
        <f> IF(AA82="" ,"",IF(AD82=AA82, "PAYG", IF(AD82=AB82,"1Y RI","3Y RI")))</f>
        <v>0</v>
      </c>
      <c r="U82" s="4">
        <f>IF(Q82="YES", IF(K82="YES", VLOOKUP(V82 &amp; L82 &amp; K82,'azure-vm-prices-base'!G$2:H$124, 2, 0), VLOOKUP(V82 &amp; L82 &amp; "*",'azure-vm-prices-base'!G$2:H$124, 2, 0)), "")</f>
        <v>0</v>
      </c>
      <c r="V82" s="4">
        <f>IF(Q82="YES", IF(O82="NO" , IF(K82="YES", _xlfn.MINIFS('azure-vm-prices-base'!I$2:I$123, 'azure-vm-prices-base'!A$2:A$123,"&gt;="&amp;F82*(100-$B$2)/100, 'azure-vm-prices-base'!B$2:B$123,"&gt;="&amp;G82*(100-$B$2)/100, 'azure-vm-prices-base'!D$2:D$123,K82, 'azure-vm-prices-base'!E$2:E$123,L82), _xlfn.MINIFS('azure-vm-prices-base'!I$2:I$123, 'azure-vm-prices-base'!A$2:A$123,"&gt;="&amp;F82*(100-$B$2)/100, 'azure-vm-prices-base'!B$2:B$123,"&gt;="&amp;G82*(100-$B$2)/100, 'azure-vm-prices-base'!E$2:E$123,L82)), IF(K82="YES", _xlfn.MINIFS('azure-vm-prices-base'!C$2:C$123, 'azure-vm-prices-base'!A$2:A$123,"&gt;="&amp;F82*(100-$B$2)/100, 'azure-vm-prices-base'!B$2:B$123,"&gt;="&amp;G82*(100-$B$2)/100, 'azure-vm-prices-base'!D$2:D$123,K82, 'azure-vm-prices-base'!E$2:E$123,L82), _xlfn.MINIFS('azure-vm-prices-base'!C$2:C$123, 'azure-vm-prices-base'!A$2:A$123,"&gt;="&amp;F82*(100-$B$2)/100, 'azure-vm-prices-base'!B$2:B$123,"&gt;="&amp;G82*(100-$B$2)/100, 'azure-vm-prices-base'!E$2:E$123,L82))), "")</f>
        <v>0</v>
      </c>
      <c r="W82" s="4">
        <f>IF(Q82="YES", IF(K82="YES", VLOOKUP(X82 &amp; L82 &amp; K82,'azure-vm-prices-1Y'!G$2:H$124  , 2, 0), VLOOKUP(X82 &amp; L82 &amp; "*",'azure-vm-prices-1Y'!G$2:H$124, 2, 0)),   "")</f>
        <v>0</v>
      </c>
      <c r="X82" s="4">
        <f>IF(Q82="YES", IF(O82="NO" , IF(K82="YES", _xlfn.MINIFS('azure-vm-prices-1Y'!I$2:I$123,   'azure-vm-prices-1Y'!A$2:A$123,"&gt;="&amp;F82*(100-$B$2)/100,   'azure-vm-prices-1Y'!B$2:B$123,"&gt;="&amp;G82*(100-$B$2)/100,   'azure-vm-prices-1Y'!D$2:D$123,K82,   'azure-vm-prices-1Y'!E$2:E$123,L82),   _xlfn.MINIFS('azure-vm-prices-1Y'!I$2:I$123,   'azure-vm-prices-1Y'!A$2:A$123,"&gt;="&amp;F82*(100-$B$2)/100,   'azure-vm-prices-1Y'!B$2:B$123,"&gt;="&amp;G82*(100-$B$2)/100,   'azure-vm-prices-1Y'!E$2:E$123,L82)),   IF(K82="YES", _xlfn.MINIFS('azure-vm-prices-1Y'!C$2:C$123,   'azure-vm-prices-1Y'!A$2:A$123,"&gt;="&amp;F82*(100-$B$2)/100,   'azure-vm-prices-1Y'!B$2:B$123,"&gt;="&amp;G82*(100-$B$2)/100,   'azure-vm-prices-1Y'!D$2:D$123,K82,   'azure-vm-prices-1Y'!E$2:E$123,L82),   _xlfn.MINIFS('azure-vm-prices-1Y'!C$2:C$123,   'azure-vm-prices-1Y'!A$2:A$123,"&gt;="&amp;F82*(100-$B$2)/100,   'azure-vm-prices-1Y'!B$2:B$123,"&gt;="&amp;G82*(100-$B$2)/100,   'azure-vm-prices-1Y'!E$2:E$123,L82))),   "")</f>
        <v>0</v>
      </c>
      <c r="Y82" s="4">
        <f>IF(Q82="YES", IF(K82="YES", VLOOKUP(Z82 &amp; L82 &amp; K82,'azure-vm-prices-3Y'!G$2:H$124  , 2, 0), VLOOKUP(Z82 &amp; L82 &amp; "*",'azure-vm-prices-3Y'!G$2:H$124, 2, 0)),   "")</f>
        <v>0</v>
      </c>
      <c r="Z82" s="4">
        <f>IF(Q82="YES", IF(O82="NO" , IF(K82="YES", _xlfn.MINIFS('azure-vm-prices-3Y'!I$2:I$123,   'azure-vm-prices-3Y'!A$2:A$123,"&gt;="&amp;F82*(100-$B$2)/100,   'azure-vm-prices-3Y'!B$2:B$123,"&gt;="&amp;G82*(100-$B$2)/100,   'azure-vm-prices-3Y'!D$2:D$123,K82,   'azure-vm-prices-3Y'!E$2:E$123,L82),   _xlfn.MINIFS('azure-vm-prices-3Y'!I$2:I$123,   'azure-vm-prices-3Y'!A$2:A$123,"&gt;="&amp;F82*(100-$B$2)/100,   'azure-vm-prices-3Y'!B$2:B$123,"&gt;="&amp;G82*(100-$B$2)/100,   'azure-vm-prices-3Y'!E$2:E$123,L82)),   IF(K82="YES", _xlfn.MINIFS('azure-vm-prices-3Y'!C$2:C$123,   'azure-vm-prices-3Y'!A$2:A$123,"&gt;="&amp;F82*(100-$B$2)/100,   'azure-vm-prices-3Y'!B$2:B$123,"&gt;="&amp;G82*(100-$B$2)/100,   'azure-vm-prices-3Y'!D$2:D$123,K82,   'azure-vm-prices-3Y'!E$2:E$123,L82),   _xlfn.MINIFS('azure-vm-prices-3Y'!C$2:C$123,   'azure-vm-prices-3Y'!A$2:A$123,"&gt;="&amp;F82*(100-$B$2)/100,   'azure-vm-prices-3Y'!B$2:B$123,"&gt;="&amp;G82*(100-$B$2)/100,   'azure-vm-prices-3Y'!E$2:E$123,L82))),   "")</f>
        <v>0</v>
      </c>
      <c r="AA82" s="4">
        <f>IF(Q82="YES",N82*V82*12,"")</f>
        <v>0</v>
      </c>
      <c r="AB82" s="4">
        <f>IF(Q82="YES",X82*8760,"")</f>
        <v>0</v>
      </c>
      <c r="AC82" s="4">
        <f>IF(Q82="YES",Z82*8760,"")</f>
        <v>0</v>
      </c>
      <c r="AD82" s="4">
        <f>IF(Q82="YES",IF(P82="YES", MIN(AA82:AC82), AA82),"")</f>
        <v>0</v>
      </c>
      <c r="AE82" s="4">
        <f>IF(AND(I82="STANDARD",Q82="YES",H82&lt;'azure-standard-disk-prices'!B2, H82&gt;0),1+IF(M82="YES",1),"")</f>
        <v>0</v>
      </c>
      <c r="AF82" s="4">
        <f>IF(AND(I82="STANDARD",Q82="YES",H82&gt;'azure-standard-disk-prices'!B2,H82&lt;'azure-standard-disk-prices'!B3),1+IF(M82="YES",1),"")</f>
        <v>0</v>
      </c>
      <c r="AG82" s="4">
        <f>IF(AND(I82="STANDARD",Q82="YES",H82&gt;'azure-standard-disk-prices'!B3,H82&lt;'azure-standard-disk-prices'!B4),1+IF(M82="YES",1),"")</f>
        <v>0</v>
      </c>
      <c r="AH82" s="4">
        <f>IF(AND(I82="STANDARD",Q82="YES",H82&gt;'azure-standard-disk-prices'!B4,H82&lt;'azure-standard-disk-prices'!B5),1+IF(M82="YES",1),"")</f>
        <v>0</v>
      </c>
      <c r="AI82" s="4">
        <f>IF(AND(I82="STANDARD",Q82="YES",H82&gt;'azure-standard-disk-prices'!B5,H82&lt;'azure-standard-disk-prices'!B6),1+IF(M82="YES",1),"")</f>
        <v>0</v>
      </c>
      <c r="AJ82" s="4">
        <f>IF(AND(I82="STANDARD",Q82="YES",H82&gt;'azure-standard-disk-prices'!B6,H82&lt;'azure-standard-disk-prices'!B7),1+IF(M82="YES",1),"")</f>
        <v>0</v>
      </c>
      <c r="AK82" s="4">
        <f>IF(AND(I82="STANDARD",Q82="YES",H82&gt;'azure-standard-disk-prices'!B7,H82&lt;'azure-standard-disk-prices'!B8),1+IF(M82="YES",1),"")</f>
        <v>0</v>
      </c>
      <c r="AL82" s="4">
        <f>IF(AND(I82="STANDARD",Q82="YES",H82&gt;'azure-standard-disk-prices'!B8,H82&lt;'azure-standard-disk-prices'!B9),1+IF(M82="YES",1),"")</f>
        <v>0</v>
      </c>
      <c r="AM82" s="4">
        <f>IF(AND(I81="PREMIUM",Q81="YES",H81&lt;'azure-premium-disk-prices'!B2,H81&gt;0),1+IF(M81="YES",1),"")</f>
        <v>0</v>
      </c>
      <c r="AN82" s="4">
        <f>IF(AND(I81="PREMIUM",Q81="YES",H81&gt;'azure-premium-disk-prices'!B2,H81&lt;'azure-premium-disk-prices'!B3),1+IF(M81="YES",1),"")</f>
        <v>0</v>
      </c>
      <c r="AO82" s="4">
        <f>IF(AND(I81="PREMIUM",Q81="YES",H81&gt;'azure-premium-disk-prices'!B3,H81&lt;'azure-premium-disk-prices'!B4),1+IF(M81="YES",1),"")</f>
        <v>0</v>
      </c>
      <c r="AP82" s="4">
        <f>IF(AND(I81="PREMIUM",Q81="YES",H81&gt;'azure-premium-disk-prices'!B4,H81&lt;'azure-premium-disk-prices'!B5),1+IF(M81="YES",1),"")</f>
        <v>0</v>
      </c>
      <c r="AQ82" s="4">
        <f>IF(AND(I81="PREMIUM",Q81="YES",H81&gt;'azure-premium-disk-prices'!B5,H81&lt;'azure-premium-disk-prices'!B6),1+IF(M81="YES",1),"")</f>
        <v>0</v>
      </c>
      <c r="AR82" s="4">
        <f>IF(AND(I81="PREMIUM",Q81="YES",H81&gt;'azure-premium-disk-prices'!B6,H81&lt;'azure-premium-disk-prices'!B7),1+IF(M81="YES",1),"")</f>
        <v>0</v>
      </c>
      <c r="AS82" s="4">
        <f>IF(AND(I81="PREMIUM",Q81="YES",H81&gt;'azure-premium-disk-prices'!B7,H81&lt;'azure-premium-disk-prices'!B8),1+IF(M81="YES",1),"")</f>
        <v>0</v>
      </c>
      <c r="AT82" s="4">
        <f>IF(AND(I81="PREMIUM",Q81="YES",H81&gt;'azure-premium-disk-prices'!B8,H81&lt;'azure-premium-disk-prices'!B9),1+IF(M81="YES",1),"")</f>
        <v>0</v>
      </c>
      <c r="AU82" s="4">
        <f>IF(AND(M82="YES", Q82="YES"),1,"")</f>
        <v>0</v>
      </c>
      <c r="AV82" s="4">
        <f>IF(AND(J82="STANDARD", Q82="YES"), IF(M82="YES",2,1) ,"")</f>
        <v>0</v>
      </c>
      <c r="AW82" s="4">
        <f>IF( AND(J82="PREMIUM",  Q82="YES"), IF(M82="YES",2,1) ,"")</f>
        <v>0</v>
      </c>
    </row>
    <row r="83" spans="5:49">
      <c r="E83" s="3"/>
      <c r="F83" s="3"/>
      <c r="G83" s="3"/>
      <c r="H83" s="3"/>
      <c r="I83" s="3" t="s">
        <v>9</v>
      </c>
      <c r="J83" s="3" t="s">
        <v>9</v>
      </c>
      <c r="K83" s="3" t="s">
        <v>5</v>
      </c>
      <c r="L83" s="3" t="s">
        <v>5</v>
      </c>
      <c r="M83" s="3" t="s">
        <v>5</v>
      </c>
      <c r="N83" s="3">
        <v>730</v>
      </c>
      <c r="O83" s="3" t="s">
        <v>5</v>
      </c>
      <c r="P83" s="3" t="s">
        <v>14</v>
      </c>
      <c r="Q83" s="4">
        <f>IF(AND(E83&lt;&gt;"", F83&lt;&gt;"", G83&lt;&gt;"", H83&lt;&gt;"", I83&lt;&gt;"", J83&lt;&gt;"", K83&lt;&gt;"", L83&lt;&gt;"", M83&lt;&gt;"", N83&lt;&gt;"", O83&lt;&gt;""),"YES","NO")</f>
        <v>0</v>
      </c>
      <c r="R83" s="4">
        <f>IF(AD83=AA83, U83, IF(AD83=AB83,W83,Y83))</f>
        <v>0</v>
      </c>
      <c r="S83" s="4">
        <f>AD83</f>
        <v>0</v>
      </c>
      <c r="T83" s="4">
        <f> IF(AA83="" ,"",IF(AD83=AA83, "PAYG", IF(AD83=AB83,"1Y RI","3Y RI")))</f>
        <v>0</v>
      </c>
      <c r="U83" s="4">
        <f>IF(Q83="YES", IF(K83="YES", VLOOKUP(V83 &amp; L83 &amp; K83,'azure-vm-prices-base'!G$2:H$124, 2, 0), VLOOKUP(V83 &amp; L83 &amp; "*",'azure-vm-prices-base'!G$2:H$124, 2, 0)), "")</f>
        <v>0</v>
      </c>
      <c r="V83" s="4">
        <f>IF(Q83="YES", IF(O83="NO" , IF(K83="YES", _xlfn.MINIFS('azure-vm-prices-base'!I$2:I$123, 'azure-vm-prices-base'!A$2:A$123,"&gt;="&amp;F83*(100-$B$2)/100, 'azure-vm-prices-base'!B$2:B$123,"&gt;="&amp;G83*(100-$B$2)/100, 'azure-vm-prices-base'!D$2:D$123,K83, 'azure-vm-prices-base'!E$2:E$123,L83), _xlfn.MINIFS('azure-vm-prices-base'!I$2:I$123, 'azure-vm-prices-base'!A$2:A$123,"&gt;="&amp;F83*(100-$B$2)/100, 'azure-vm-prices-base'!B$2:B$123,"&gt;="&amp;G83*(100-$B$2)/100, 'azure-vm-prices-base'!E$2:E$123,L83)), IF(K83="YES", _xlfn.MINIFS('azure-vm-prices-base'!C$2:C$123, 'azure-vm-prices-base'!A$2:A$123,"&gt;="&amp;F83*(100-$B$2)/100, 'azure-vm-prices-base'!B$2:B$123,"&gt;="&amp;G83*(100-$B$2)/100, 'azure-vm-prices-base'!D$2:D$123,K83, 'azure-vm-prices-base'!E$2:E$123,L83), _xlfn.MINIFS('azure-vm-prices-base'!C$2:C$123, 'azure-vm-prices-base'!A$2:A$123,"&gt;="&amp;F83*(100-$B$2)/100, 'azure-vm-prices-base'!B$2:B$123,"&gt;="&amp;G83*(100-$B$2)/100, 'azure-vm-prices-base'!E$2:E$123,L83))), "")</f>
        <v>0</v>
      </c>
      <c r="W83" s="4">
        <f>IF(Q83="YES", IF(K83="YES", VLOOKUP(X83 &amp; L83 &amp; K83,'azure-vm-prices-1Y'!G$2:H$124  , 2, 0), VLOOKUP(X83 &amp; L83 &amp; "*",'azure-vm-prices-1Y'!G$2:H$124, 2, 0)),   "")</f>
        <v>0</v>
      </c>
      <c r="X83" s="4">
        <f>IF(Q83="YES", IF(O83="NO" , IF(K83="YES", _xlfn.MINIFS('azure-vm-prices-1Y'!I$2:I$123,   'azure-vm-prices-1Y'!A$2:A$123,"&gt;="&amp;F83*(100-$B$2)/100,   'azure-vm-prices-1Y'!B$2:B$123,"&gt;="&amp;G83*(100-$B$2)/100,   'azure-vm-prices-1Y'!D$2:D$123,K83,   'azure-vm-prices-1Y'!E$2:E$123,L83),   _xlfn.MINIFS('azure-vm-prices-1Y'!I$2:I$123,   'azure-vm-prices-1Y'!A$2:A$123,"&gt;="&amp;F83*(100-$B$2)/100,   'azure-vm-prices-1Y'!B$2:B$123,"&gt;="&amp;G83*(100-$B$2)/100,   'azure-vm-prices-1Y'!E$2:E$123,L83)),   IF(K83="YES", _xlfn.MINIFS('azure-vm-prices-1Y'!C$2:C$123,   'azure-vm-prices-1Y'!A$2:A$123,"&gt;="&amp;F83*(100-$B$2)/100,   'azure-vm-prices-1Y'!B$2:B$123,"&gt;="&amp;G83*(100-$B$2)/100,   'azure-vm-prices-1Y'!D$2:D$123,K83,   'azure-vm-prices-1Y'!E$2:E$123,L83),   _xlfn.MINIFS('azure-vm-prices-1Y'!C$2:C$123,   'azure-vm-prices-1Y'!A$2:A$123,"&gt;="&amp;F83*(100-$B$2)/100,   'azure-vm-prices-1Y'!B$2:B$123,"&gt;="&amp;G83*(100-$B$2)/100,   'azure-vm-prices-1Y'!E$2:E$123,L83))),   "")</f>
        <v>0</v>
      </c>
      <c r="Y83" s="4">
        <f>IF(Q83="YES", IF(K83="YES", VLOOKUP(Z83 &amp; L83 &amp; K83,'azure-vm-prices-3Y'!G$2:H$124  , 2, 0), VLOOKUP(Z83 &amp; L83 &amp; "*",'azure-vm-prices-3Y'!G$2:H$124, 2, 0)),   "")</f>
        <v>0</v>
      </c>
      <c r="Z83" s="4">
        <f>IF(Q83="YES", IF(O83="NO" , IF(K83="YES", _xlfn.MINIFS('azure-vm-prices-3Y'!I$2:I$123,   'azure-vm-prices-3Y'!A$2:A$123,"&gt;="&amp;F83*(100-$B$2)/100,   'azure-vm-prices-3Y'!B$2:B$123,"&gt;="&amp;G83*(100-$B$2)/100,   'azure-vm-prices-3Y'!D$2:D$123,K83,   'azure-vm-prices-3Y'!E$2:E$123,L83),   _xlfn.MINIFS('azure-vm-prices-3Y'!I$2:I$123,   'azure-vm-prices-3Y'!A$2:A$123,"&gt;="&amp;F83*(100-$B$2)/100,   'azure-vm-prices-3Y'!B$2:B$123,"&gt;="&amp;G83*(100-$B$2)/100,   'azure-vm-prices-3Y'!E$2:E$123,L83)),   IF(K83="YES", _xlfn.MINIFS('azure-vm-prices-3Y'!C$2:C$123,   'azure-vm-prices-3Y'!A$2:A$123,"&gt;="&amp;F83*(100-$B$2)/100,   'azure-vm-prices-3Y'!B$2:B$123,"&gt;="&amp;G83*(100-$B$2)/100,   'azure-vm-prices-3Y'!D$2:D$123,K83,   'azure-vm-prices-3Y'!E$2:E$123,L83),   _xlfn.MINIFS('azure-vm-prices-3Y'!C$2:C$123,   'azure-vm-prices-3Y'!A$2:A$123,"&gt;="&amp;F83*(100-$B$2)/100,   'azure-vm-prices-3Y'!B$2:B$123,"&gt;="&amp;G83*(100-$B$2)/100,   'azure-vm-prices-3Y'!E$2:E$123,L83))),   "")</f>
        <v>0</v>
      </c>
      <c r="AA83" s="4">
        <f>IF(Q83="YES",N83*V83*12,"")</f>
        <v>0</v>
      </c>
      <c r="AB83" s="4">
        <f>IF(Q83="YES",X83*8760,"")</f>
        <v>0</v>
      </c>
      <c r="AC83" s="4">
        <f>IF(Q83="YES",Z83*8760,"")</f>
        <v>0</v>
      </c>
      <c r="AD83" s="4">
        <f>IF(Q83="YES",IF(P83="YES", MIN(AA83:AC83), AA83),"")</f>
        <v>0</v>
      </c>
      <c r="AE83" s="4">
        <f>IF(AND(I83="STANDARD",Q83="YES",H83&lt;'azure-standard-disk-prices'!B2, H83&gt;0),1+IF(M83="YES",1),"")</f>
        <v>0</v>
      </c>
      <c r="AF83" s="4">
        <f>IF(AND(I83="STANDARD",Q83="YES",H83&gt;'azure-standard-disk-prices'!B2,H83&lt;'azure-standard-disk-prices'!B3),1+IF(M83="YES",1),"")</f>
        <v>0</v>
      </c>
      <c r="AG83" s="4">
        <f>IF(AND(I83="STANDARD",Q83="YES",H83&gt;'azure-standard-disk-prices'!B3,H83&lt;'azure-standard-disk-prices'!B4),1+IF(M83="YES",1),"")</f>
        <v>0</v>
      </c>
      <c r="AH83" s="4">
        <f>IF(AND(I83="STANDARD",Q83="YES",H83&gt;'azure-standard-disk-prices'!B4,H83&lt;'azure-standard-disk-prices'!B5),1+IF(M83="YES",1),"")</f>
        <v>0</v>
      </c>
      <c r="AI83" s="4">
        <f>IF(AND(I83="STANDARD",Q83="YES",H83&gt;'azure-standard-disk-prices'!B5,H83&lt;'azure-standard-disk-prices'!B6),1+IF(M83="YES",1),"")</f>
        <v>0</v>
      </c>
      <c r="AJ83" s="4">
        <f>IF(AND(I83="STANDARD",Q83="YES",H83&gt;'azure-standard-disk-prices'!B6,H83&lt;'azure-standard-disk-prices'!B7),1+IF(M83="YES",1),"")</f>
        <v>0</v>
      </c>
      <c r="AK83" s="4">
        <f>IF(AND(I83="STANDARD",Q83="YES",H83&gt;'azure-standard-disk-prices'!B7,H83&lt;'azure-standard-disk-prices'!B8),1+IF(M83="YES",1),"")</f>
        <v>0</v>
      </c>
      <c r="AL83" s="4">
        <f>IF(AND(I83="STANDARD",Q83="YES",H83&gt;'azure-standard-disk-prices'!B8,H83&lt;'azure-standard-disk-prices'!B9),1+IF(M83="YES",1),"")</f>
        <v>0</v>
      </c>
      <c r="AM83" s="4">
        <f>IF(AND(I82="PREMIUM",Q82="YES",H82&lt;'azure-premium-disk-prices'!B2,H82&gt;0),1+IF(M82="YES",1),"")</f>
        <v>0</v>
      </c>
      <c r="AN83" s="4">
        <f>IF(AND(I82="PREMIUM",Q82="YES",H82&gt;'azure-premium-disk-prices'!B2,H82&lt;'azure-premium-disk-prices'!B3),1+IF(M82="YES",1),"")</f>
        <v>0</v>
      </c>
      <c r="AO83" s="4">
        <f>IF(AND(I82="PREMIUM",Q82="YES",H82&gt;'azure-premium-disk-prices'!B3,H82&lt;'azure-premium-disk-prices'!B4),1+IF(M82="YES",1),"")</f>
        <v>0</v>
      </c>
      <c r="AP83" s="4">
        <f>IF(AND(I82="PREMIUM",Q82="YES",H82&gt;'azure-premium-disk-prices'!B4,H82&lt;'azure-premium-disk-prices'!B5),1+IF(M82="YES",1),"")</f>
        <v>0</v>
      </c>
      <c r="AQ83" s="4">
        <f>IF(AND(I82="PREMIUM",Q82="YES",H82&gt;'azure-premium-disk-prices'!B5,H82&lt;'azure-premium-disk-prices'!B6),1+IF(M82="YES",1),"")</f>
        <v>0</v>
      </c>
      <c r="AR83" s="4">
        <f>IF(AND(I82="PREMIUM",Q82="YES",H82&gt;'azure-premium-disk-prices'!B6,H82&lt;'azure-premium-disk-prices'!B7),1+IF(M82="YES",1),"")</f>
        <v>0</v>
      </c>
      <c r="AS83" s="4">
        <f>IF(AND(I82="PREMIUM",Q82="YES",H82&gt;'azure-premium-disk-prices'!B7,H82&lt;'azure-premium-disk-prices'!B8),1+IF(M82="YES",1),"")</f>
        <v>0</v>
      </c>
      <c r="AT83" s="4">
        <f>IF(AND(I82="PREMIUM",Q82="YES",H82&gt;'azure-premium-disk-prices'!B8,H82&lt;'azure-premium-disk-prices'!B9),1+IF(M82="YES",1),"")</f>
        <v>0</v>
      </c>
      <c r="AU83" s="4">
        <f>IF(AND(M83="YES", Q83="YES"),1,"")</f>
        <v>0</v>
      </c>
      <c r="AV83" s="4">
        <f>IF(AND(J83="STANDARD", Q83="YES"), IF(M83="YES",2,1) ,"")</f>
        <v>0</v>
      </c>
      <c r="AW83" s="4">
        <f>IF( AND(J83="PREMIUM",  Q83="YES"), IF(M83="YES",2,1) ,"")</f>
        <v>0</v>
      </c>
    </row>
    <row r="84" spans="5:49">
      <c r="E84" s="3"/>
      <c r="F84" s="3"/>
      <c r="G84" s="3"/>
      <c r="H84" s="3"/>
      <c r="I84" s="3" t="s">
        <v>9</v>
      </c>
      <c r="J84" s="3" t="s">
        <v>9</v>
      </c>
      <c r="K84" s="3" t="s">
        <v>5</v>
      </c>
      <c r="L84" s="3" t="s">
        <v>5</v>
      </c>
      <c r="M84" s="3" t="s">
        <v>5</v>
      </c>
      <c r="N84" s="3">
        <v>730</v>
      </c>
      <c r="O84" s="3" t="s">
        <v>5</v>
      </c>
      <c r="P84" s="3" t="s">
        <v>14</v>
      </c>
      <c r="Q84" s="4">
        <f>IF(AND(E84&lt;&gt;"", F84&lt;&gt;"", G84&lt;&gt;"", H84&lt;&gt;"", I84&lt;&gt;"", J84&lt;&gt;"", K84&lt;&gt;"", L84&lt;&gt;"", M84&lt;&gt;"", N84&lt;&gt;"", O84&lt;&gt;""),"YES","NO")</f>
        <v>0</v>
      </c>
      <c r="R84" s="4">
        <f>IF(AD84=AA84, U84, IF(AD84=AB84,W84,Y84))</f>
        <v>0</v>
      </c>
      <c r="S84" s="4">
        <f>AD84</f>
        <v>0</v>
      </c>
      <c r="T84" s="4">
        <f> IF(AA84="" ,"",IF(AD84=AA84, "PAYG", IF(AD84=AB84,"1Y RI","3Y RI")))</f>
        <v>0</v>
      </c>
      <c r="U84" s="4">
        <f>IF(Q84="YES", IF(K84="YES", VLOOKUP(V84 &amp; L84 &amp; K84,'azure-vm-prices-base'!G$2:H$124, 2, 0), VLOOKUP(V84 &amp; L84 &amp; "*",'azure-vm-prices-base'!G$2:H$124, 2, 0)), "")</f>
        <v>0</v>
      </c>
      <c r="V84" s="4">
        <f>IF(Q84="YES", IF(O84="NO" , IF(K84="YES", _xlfn.MINIFS('azure-vm-prices-base'!I$2:I$123, 'azure-vm-prices-base'!A$2:A$123,"&gt;="&amp;F84*(100-$B$2)/100, 'azure-vm-prices-base'!B$2:B$123,"&gt;="&amp;G84*(100-$B$2)/100, 'azure-vm-prices-base'!D$2:D$123,K84, 'azure-vm-prices-base'!E$2:E$123,L84), _xlfn.MINIFS('azure-vm-prices-base'!I$2:I$123, 'azure-vm-prices-base'!A$2:A$123,"&gt;="&amp;F84*(100-$B$2)/100, 'azure-vm-prices-base'!B$2:B$123,"&gt;="&amp;G84*(100-$B$2)/100, 'azure-vm-prices-base'!E$2:E$123,L84)), IF(K84="YES", _xlfn.MINIFS('azure-vm-prices-base'!C$2:C$123, 'azure-vm-prices-base'!A$2:A$123,"&gt;="&amp;F84*(100-$B$2)/100, 'azure-vm-prices-base'!B$2:B$123,"&gt;="&amp;G84*(100-$B$2)/100, 'azure-vm-prices-base'!D$2:D$123,K84, 'azure-vm-prices-base'!E$2:E$123,L84), _xlfn.MINIFS('azure-vm-prices-base'!C$2:C$123, 'azure-vm-prices-base'!A$2:A$123,"&gt;="&amp;F84*(100-$B$2)/100, 'azure-vm-prices-base'!B$2:B$123,"&gt;="&amp;G84*(100-$B$2)/100, 'azure-vm-prices-base'!E$2:E$123,L84))), "")</f>
        <v>0</v>
      </c>
      <c r="W84" s="4">
        <f>IF(Q84="YES", IF(K84="YES", VLOOKUP(X84 &amp; L84 &amp; K84,'azure-vm-prices-1Y'!G$2:H$124  , 2, 0), VLOOKUP(X84 &amp; L84 &amp; "*",'azure-vm-prices-1Y'!G$2:H$124, 2, 0)),   "")</f>
        <v>0</v>
      </c>
      <c r="X84" s="4">
        <f>IF(Q84="YES", IF(O84="NO" , IF(K84="YES", _xlfn.MINIFS('azure-vm-prices-1Y'!I$2:I$123,   'azure-vm-prices-1Y'!A$2:A$123,"&gt;="&amp;F84*(100-$B$2)/100,   'azure-vm-prices-1Y'!B$2:B$123,"&gt;="&amp;G84*(100-$B$2)/100,   'azure-vm-prices-1Y'!D$2:D$123,K84,   'azure-vm-prices-1Y'!E$2:E$123,L84),   _xlfn.MINIFS('azure-vm-prices-1Y'!I$2:I$123,   'azure-vm-prices-1Y'!A$2:A$123,"&gt;="&amp;F84*(100-$B$2)/100,   'azure-vm-prices-1Y'!B$2:B$123,"&gt;="&amp;G84*(100-$B$2)/100,   'azure-vm-prices-1Y'!E$2:E$123,L84)),   IF(K84="YES", _xlfn.MINIFS('azure-vm-prices-1Y'!C$2:C$123,   'azure-vm-prices-1Y'!A$2:A$123,"&gt;="&amp;F84*(100-$B$2)/100,   'azure-vm-prices-1Y'!B$2:B$123,"&gt;="&amp;G84*(100-$B$2)/100,   'azure-vm-prices-1Y'!D$2:D$123,K84,   'azure-vm-prices-1Y'!E$2:E$123,L84),   _xlfn.MINIFS('azure-vm-prices-1Y'!C$2:C$123,   'azure-vm-prices-1Y'!A$2:A$123,"&gt;="&amp;F84*(100-$B$2)/100,   'azure-vm-prices-1Y'!B$2:B$123,"&gt;="&amp;G84*(100-$B$2)/100,   'azure-vm-prices-1Y'!E$2:E$123,L84))),   "")</f>
        <v>0</v>
      </c>
      <c r="Y84" s="4">
        <f>IF(Q84="YES", IF(K84="YES", VLOOKUP(Z84 &amp; L84 &amp; K84,'azure-vm-prices-3Y'!G$2:H$124  , 2, 0), VLOOKUP(Z84 &amp; L84 &amp; "*",'azure-vm-prices-3Y'!G$2:H$124, 2, 0)),   "")</f>
        <v>0</v>
      </c>
      <c r="Z84" s="4">
        <f>IF(Q84="YES", IF(O84="NO" , IF(K84="YES", _xlfn.MINIFS('azure-vm-prices-3Y'!I$2:I$123,   'azure-vm-prices-3Y'!A$2:A$123,"&gt;="&amp;F84*(100-$B$2)/100,   'azure-vm-prices-3Y'!B$2:B$123,"&gt;="&amp;G84*(100-$B$2)/100,   'azure-vm-prices-3Y'!D$2:D$123,K84,   'azure-vm-prices-3Y'!E$2:E$123,L84),   _xlfn.MINIFS('azure-vm-prices-3Y'!I$2:I$123,   'azure-vm-prices-3Y'!A$2:A$123,"&gt;="&amp;F84*(100-$B$2)/100,   'azure-vm-prices-3Y'!B$2:B$123,"&gt;="&amp;G84*(100-$B$2)/100,   'azure-vm-prices-3Y'!E$2:E$123,L84)),   IF(K84="YES", _xlfn.MINIFS('azure-vm-prices-3Y'!C$2:C$123,   'azure-vm-prices-3Y'!A$2:A$123,"&gt;="&amp;F84*(100-$B$2)/100,   'azure-vm-prices-3Y'!B$2:B$123,"&gt;="&amp;G84*(100-$B$2)/100,   'azure-vm-prices-3Y'!D$2:D$123,K84,   'azure-vm-prices-3Y'!E$2:E$123,L84),   _xlfn.MINIFS('azure-vm-prices-3Y'!C$2:C$123,   'azure-vm-prices-3Y'!A$2:A$123,"&gt;="&amp;F84*(100-$B$2)/100,   'azure-vm-prices-3Y'!B$2:B$123,"&gt;="&amp;G84*(100-$B$2)/100,   'azure-vm-prices-3Y'!E$2:E$123,L84))),   "")</f>
        <v>0</v>
      </c>
      <c r="AA84" s="4">
        <f>IF(Q84="YES",N84*V84*12,"")</f>
        <v>0</v>
      </c>
      <c r="AB84" s="4">
        <f>IF(Q84="YES",X84*8760,"")</f>
        <v>0</v>
      </c>
      <c r="AC84" s="4">
        <f>IF(Q84="YES",Z84*8760,"")</f>
        <v>0</v>
      </c>
      <c r="AD84" s="4">
        <f>IF(Q84="YES",IF(P84="YES", MIN(AA84:AC84), AA84),"")</f>
        <v>0</v>
      </c>
      <c r="AE84" s="4">
        <f>IF(AND(I84="STANDARD",Q84="YES",H84&lt;'azure-standard-disk-prices'!B2, H84&gt;0),1+IF(M84="YES",1),"")</f>
        <v>0</v>
      </c>
      <c r="AF84" s="4">
        <f>IF(AND(I84="STANDARD",Q84="YES",H84&gt;'azure-standard-disk-prices'!B2,H84&lt;'azure-standard-disk-prices'!B3),1+IF(M84="YES",1),"")</f>
        <v>0</v>
      </c>
      <c r="AG84" s="4">
        <f>IF(AND(I84="STANDARD",Q84="YES",H84&gt;'azure-standard-disk-prices'!B3,H84&lt;'azure-standard-disk-prices'!B4),1+IF(M84="YES",1),"")</f>
        <v>0</v>
      </c>
      <c r="AH84" s="4">
        <f>IF(AND(I84="STANDARD",Q84="YES",H84&gt;'azure-standard-disk-prices'!B4,H84&lt;'azure-standard-disk-prices'!B5),1+IF(M84="YES",1),"")</f>
        <v>0</v>
      </c>
      <c r="AI84" s="4">
        <f>IF(AND(I84="STANDARD",Q84="YES",H84&gt;'azure-standard-disk-prices'!B5,H84&lt;'azure-standard-disk-prices'!B6),1+IF(M84="YES",1),"")</f>
        <v>0</v>
      </c>
      <c r="AJ84" s="4">
        <f>IF(AND(I84="STANDARD",Q84="YES",H84&gt;'azure-standard-disk-prices'!B6,H84&lt;'azure-standard-disk-prices'!B7),1+IF(M84="YES",1),"")</f>
        <v>0</v>
      </c>
      <c r="AK84" s="4">
        <f>IF(AND(I84="STANDARD",Q84="YES",H84&gt;'azure-standard-disk-prices'!B7,H84&lt;'azure-standard-disk-prices'!B8),1+IF(M84="YES",1),"")</f>
        <v>0</v>
      </c>
      <c r="AL84" s="4">
        <f>IF(AND(I84="STANDARD",Q84="YES",H84&gt;'azure-standard-disk-prices'!B8,H84&lt;'azure-standard-disk-prices'!B9),1+IF(M84="YES",1),"")</f>
        <v>0</v>
      </c>
      <c r="AM84" s="4">
        <f>IF(AND(I83="PREMIUM",Q83="YES",H83&lt;'azure-premium-disk-prices'!B2,H83&gt;0),1+IF(M83="YES",1),"")</f>
        <v>0</v>
      </c>
      <c r="AN84" s="4">
        <f>IF(AND(I83="PREMIUM",Q83="YES",H83&gt;'azure-premium-disk-prices'!B2,H83&lt;'azure-premium-disk-prices'!B3),1+IF(M83="YES",1),"")</f>
        <v>0</v>
      </c>
      <c r="AO84" s="4">
        <f>IF(AND(I83="PREMIUM",Q83="YES",H83&gt;'azure-premium-disk-prices'!B3,H83&lt;'azure-premium-disk-prices'!B4),1+IF(M83="YES",1),"")</f>
        <v>0</v>
      </c>
      <c r="AP84" s="4">
        <f>IF(AND(I83="PREMIUM",Q83="YES",H83&gt;'azure-premium-disk-prices'!B4,H83&lt;'azure-premium-disk-prices'!B5),1+IF(M83="YES",1),"")</f>
        <v>0</v>
      </c>
      <c r="AQ84" s="4">
        <f>IF(AND(I83="PREMIUM",Q83="YES",H83&gt;'azure-premium-disk-prices'!B5,H83&lt;'azure-premium-disk-prices'!B6),1+IF(M83="YES",1),"")</f>
        <v>0</v>
      </c>
      <c r="AR84" s="4">
        <f>IF(AND(I83="PREMIUM",Q83="YES",H83&gt;'azure-premium-disk-prices'!B6,H83&lt;'azure-premium-disk-prices'!B7),1+IF(M83="YES",1),"")</f>
        <v>0</v>
      </c>
      <c r="AS84" s="4">
        <f>IF(AND(I83="PREMIUM",Q83="YES",H83&gt;'azure-premium-disk-prices'!B7,H83&lt;'azure-premium-disk-prices'!B8),1+IF(M83="YES",1),"")</f>
        <v>0</v>
      </c>
      <c r="AT84" s="4">
        <f>IF(AND(I83="PREMIUM",Q83="YES",H83&gt;'azure-premium-disk-prices'!B8,H83&lt;'azure-premium-disk-prices'!B9),1+IF(M83="YES",1),"")</f>
        <v>0</v>
      </c>
      <c r="AU84" s="4">
        <f>IF(AND(M84="YES", Q84="YES"),1,"")</f>
        <v>0</v>
      </c>
      <c r="AV84" s="4">
        <f>IF(AND(J84="STANDARD", Q84="YES"), IF(M84="YES",2,1) ,"")</f>
        <v>0</v>
      </c>
      <c r="AW84" s="4">
        <f>IF( AND(J84="PREMIUM",  Q84="YES"), IF(M84="YES",2,1) ,"")</f>
        <v>0</v>
      </c>
    </row>
    <row r="85" spans="5:49">
      <c r="E85" s="3"/>
      <c r="F85" s="3"/>
      <c r="G85" s="3"/>
      <c r="H85" s="3"/>
      <c r="I85" s="3" t="s">
        <v>9</v>
      </c>
      <c r="J85" s="3" t="s">
        <v>9</v>
      </c>
      <c r="K85" s="3" t="s">
        <v>5</v>
      </c>
      <c r="L85" s="3" t="s">
        <v>5</v>
      </c>
      <c r="M85" s="3" t="s">
        <v>5</v>
      </c>
      <c r="N85" s="3">
        <v>730</v>
      </c>
      <c r="O85" s="3" t="s">
        <v>5</v>
      </c>
      <c r="P85" s="3" t="s">
        <v>14</v>
      </c>
      <c r="Q85" s="4">
        <f>IF(AND(E85&lt;&gt;"", F85&lt;&gt;"", G85&lt;&gt;"", H85&lt;&gt;"", I85&lt;&gt;"", J85&lt;&gt;"", K85&lt;&gt;"", L85&lt;&gt;"", M85&lt;&gt;"", N85&lt;&gt;"", O85&lt;&gt;""),"YES","NO")</f>
        <v>0</v>
      </c>
      <c r="R85" s="4">
        <f>IF(AD85=AA85, U85, IF(AD85=AB85,W85,Y85))</f>
        <v>0</v>
      </c>
      <c r="S85" s="4">
        <f>AD85</f>
        <v>0</v>
      </c>
      <c r="T85" s="4">
        <f> IF(AA85="" ,"",IF(AD85=AA85, "PAYG", IF(AD85=AB85,"1Y RI","3Y RI")))</f>
        <v>0</v>
      </c>
      <c r="U85" s="4">
        <f>IF(Q85="YES", IF(K85="YES", VLOOKUP(V85 &amp; L85 &amp; K85,'azure-vm-prices-base'!G$2:H$124, 2, 0), VLOOKUP(V85 &amp; L85 &amp; "*",'azure-vm-prices-base'!G$2:H$124, 2, 0)), "")</f>
        <v>0</v>
      </c>
      <c r="V85" s="4">
        <f>IF(Q85="YES", IF(O85="NO" , IF(K85="YES", _xlfn.MINIFS('azure-vm-prices-base'!I$2:I$123, 'azure-vm-prices-base'!A$2:A$123,"&gt;="&amp;F85*(100-$B$2)/100, 'azure-vm-prices-base'!B$2:B$123,"&gt;="&amp;G85*(100-$B$2)/100, 'azure-vm-prices-base'!D$2:D$123,K85, 'azure-vm-prices-base'!E$2:E$123,L85), _xlfn.MINIFS('azure-vm-prices-base'!I$2:I$123, 'azure-vm-prices-base'!A$2:A$123,"&gt;="&amp;F85*(100-$B$2)/100, 'azure-vm-prices-base'!B$2:B$123,"&gt;="&amp;G85*(100-$B$2)/100, 'azure-vm-prices-base'!E$2:E$123,L85)), IF(K85="YES", _xlfn.MINIFS('azure-vm-prices-base'!C$2:C$123, 'azure-vm-prices-base'!A$2:A$123,"&gt;="&amp;F85*(100-$B$2)/100, 'azure-vm-prices-base'!B$2:B$123,"&gt;="&amp;G85*(100-$B$2)/100, 'azure-vm-prices-base'!D$2:D$123,K85, 'azure-vm-prices-base'!E$2:E$123,L85), _xlfn.MINIFS('azure-vm-prices-base'!C$2:C$123, 'azure-vm-prices-base'!A$2:A$123,"&gt;="&amp;F85*(100-$B$2)/100, 'azure-vm-prices-base'!B$2:B$123,"&gt;="&amp;G85*(100-$B$2)/100, 'azure-vm-prices-base'!E$2:E$123,L85))), "")</f>
        <v>0</v>
      </c>
      <c r="W85" s="4">
        <f>IF(Q85="YES", IF(K85="YES", VLOOKUP(X85 &amp; L85 &amp; K85,'azure-vm-prices-1Y'!G$2:H$124  , 2, 0), VLOOKUP(X85 &amp; L85 &amp; "*",'azure-vm-prices-1Y'!G$2:H$124, 2, 0)),   "")</f>
        <v>0</v>
      </c>
      <c r="X85" s="4">
        <f>IF(Q85="YES", IF(O85="NO" , IF(K85="YES", _xlfn.MINIFS('azure-vm-prices-1Y'!I$2:I$123,   'azure-vm-prices-1Y'!A$2:A$123,"&gt;="&amp;F85*(100-$B$2)/100,   'azure-vm-prices-1Y'!B$2:B$123,"&gt;="&amp;G85*(100-$B$2)/100,   'azure-vm-prices-1Y'!D$2:D$123,K85,   'azure-vm-prices-1Y'!E$2:E$123,L85),   _xlfn.MINIFS('azure-vm-prices-1Y'!I$2:I$123,   'azure-vm-prices-1Y'!A$2:A$123,"&gt;="&amp;F85*(100-$B$2)/100,   'azure-vm-prices-1Y'!B$2:B$123,"&gt;="&amp;G85*(100-$B$2)/100,   'azure-vm-prices-1Y'!E$2:E$123,L85)),   IF(K85="YES", _xlfn.MINIFS('azure-vm-prices-1Y'!C$2:C$123,   'azure-vm-prices-1Y'!A$2:A$123,"&gt;="&amp;F85*(100-$B$2)/100,   'azure-vm-prices-1Y'!B$2:B$123,"&gt;="&amp;G85*(100-$B$2)/100,   'azure-vm-prices-1Y'!D$2:D$123,K85,   'azure-vm-prices-1Y'!E$2:E$123,L85),   _xlfn.MINIFS('azure-vm-prices-1Y'!C$2:C$123,   'azure-vm-prices-1Y'!A$2:A$123,"&gt;="&amp;F85*(100-$B$2)/100,   'azure-vm-prices-1Y'!B$2:B$123,"&gt;="&amp;G85*(100-$B$2)/100,   'azure-vm-prices-1Y'!E$2:E$123,L85))),   "")</f>
        <v>0</v>
      </c>
      <c r="Y85" s="4">
        <f>IF(Q85="YES", IF(K85="YES", VLOOKUP(Z85 &amp; L85 &amp; K85,'azure-vm-prices-3Y'!G$2:H$124  , 2, 0), VLOOKUP(Z85 &amp; L85 &amp; "*",'azure-vm-prices-3Y'!G$2:H$124, 2, 0)),   "")</f>
        <v>0</v>
      </c>
      <c r="Z85" s="4">
        <f>IF(Q85="YES", IF(O85="NO" , IF(K85="YES", _xlfn.MINIFS('azure-vm-prices-3Y'!I$2:I$123,   'azure-vm-prices-3Y'!A$2:A$123,"&gt;="&amp;F85*(100-$B$2)/100,   'azure-vm-prices-3Y'!B$2:B$123,"&gt;="&amp;G85*(100-$B$2)/100,   'azure-vm-prices-3Y'!D$2:D$123,K85,   'azure-vm-prices-3Y'!E$2:E$123,L85),   _xlfn.MINIFS('azure-vm-prices-3Y'!I$2:I$123,   'azure-vm-prices-3Y'!A$2:A$123,"&gt;="&amp;F85*(100-$B$2)/100,   'azure-vm-prices-3Y'!B$2:B$123,"&gt;="&amp;G85*(100-$B$2)/100,   'azure-vm-prices-3Y'!E$2:E$123,L85)),   IF(K85="YES", _xlfn.MINIFS('azure-vm-prices-3Y'!C$2:C$123,   'azure-vm-prices-3Y'!A$2:A$123,"&gt;="&amp;F85*(100-$B$2)/100,   'azure-vm-prices-3Y'!B$2:B$123,"&gt;="&amp;G85*(100-$B$2)/100,   'azure-vm-prices-3Y'!D$2:D$123,K85,   'azure-vm-prices-3Y'!E$2:E$123,L85),   _xlfn.MINIFS('azure-vm-prices-3Y'!C$2:C$123,   'azure-vm-prices-3Y'!A$2:A$123,"&gt;="&amp;F85*(100-$B$2)/100,   'azure-vm-prices-3Y'!B$2:B$123,"&gt;="&amp;G85*(100-$B$2)/100,   'azure-vm-prices-3Y'!E$2:E$123,L85))),   "")</f>
        <v>0</v>
      </c>
      <c r="AA85" s="4">
        <f>IF(Q85="YES",N85*V85*12,"")</f>
        <v>0</v>
      </c>
      <c r="AB85" s="4">
        <f>IF(Q85="YES",X85*8760,"")</f>
        <v>0</v>
      </c>
      <c r="AC85" s="4">
        <f>IF(Q85="YES",Z85*8760,"")</f>
        <v>0</v>
      </c>
      <c r="AD85" s="4">
        <f>IF(Q85="YES",IF(P85="YES", MIN(AA85:AC85), AA85),"")</f>
        <v>0</v>
      </c>
      <c r="AE85" s="4">
        <f>IF(AND(I85="STANDARD",Q85="YES",H85&lt;'azure-standard-disk-prices'!B2, H85&gt;0),1+IF(M85="YES",1),"")</f>
        <v>0</v>
      </c>
      <c r="AF85" s="4">
        <f>IF(AND(I85="STANDARD",Q85="YES",H85&gt;'azure-standard-disk-prices'!B2,H85&lt;'azure-standard-disk-prices'!B3),1+IF(M85="YES",1),"")</f>
        <v>0</v>
      </c>
      <c r="AG85" s="4">
        <f>IF(AND(I85="STANDARD",Q85="YES",H85&gt;'azure-standard-disk-prices'!B3,H85&lt;'azure-standard-disk-prices'!B4),1+IF(M85="YES",1),"")</f>
        <v>0</v>
      </c>
      <c r="AH85" s="4">
        <f>IF(AND(I85="STANDARD",Q85="YES",H85&gt;'azure-standard-disk-prices'!B4,H85&lt;'azure-standard-disk-prices'!B5),1+IF(M85="YES",1),"")</f>
        <v>0</v>
      </c>
      <c r="AI85" s="4">
        <f>IF(AND(I85="STANDARD",Q85="YES",H85&gt;'azure-standard-disk-prices'!B5,H85&lt;'azure-standard-disk-prices'!B6),1+IF(M85="YES",1),"")</f>
        <v>0</v>
      </c>
      <c r="AJ85" s="4">
        <f>IF(AND(I85="STANDARD",Q85="YES",H85&gt;'azure-standard-disk-prices'!B6,H85&lt;'azure-standard-disk-prices'!B7),1+IF(M85="YES",1),"")</f>
        <v>0</v>
      </c>
      <c r="AK85" s="4">
        <f>IF(AND(I85="STANDARD",Q85="YES",H85&gt;'azure-standard-disk-prices'!B7,H85&lt;'azure-standard-disk-prices'!B8),1+IF(M85="YES",1),"")</f>
        <v>0</v>
      </c>
      <c r="AL85" s="4">
        <f>IF(AND(I85="STANDARD",Q85="YES",H85&gt;'azure-standard-disk-prices'!B8,H85&lt;'azure-standard-disk-prices'!B9),1+IF(M85="YES",1),"")</f>
        <v>0</v>
      </c>
      <c r="AM85" s="4">
        <f>IF(AND(I84="PREMIUM",Q84="YES",H84&lt;'azure-premium-disk-prices'!B2,H84&gt;0),1+IF(M84="YES",1),"")</f>
        <v>0</v>
      </c>
      <c r="AN85" s="4">
        <f>IF(AND(I84="PREMIUM",Q84="YES",H84&gt;'azure-premium-disk-prices'!B2,H84&lt;'azure-premium-disk-prices'!B3),1+IF(M84="YES",1),"")</f>
        <v>0</v>
      </c>
      <c r="AO85" s="4">
        <f>IF(AND(I84="PREMIUM",Q84="YES",H84&gt;'azure-premium-disk-prices'!B3,H84&lt;'azure-premium-disk-prices'!B4),1+IF(M84="YES",1),"")</f>
        <v>0</v>
      </c>
      <c r="AP85" s="4">
        <f>IF(AND(I84="PREMIUM",Q84="YES",H84&gt;'azure-premium-disk-prices'!B4,H84&lt;'azure-premium-disk-prices'!B5),1+IF(M84="YES",1),"")</f>
        <v>0</v>
      </c>
      <c r="AQ85" s="4">
        <f>IF(AND(I84="PREMIUM",Q84="YES",H84&gt;'azure-premium-disk-prices'!B5,H84&lt;'azure-premium-disk-prices'!B6),1+IF(M84="YES",1),"")</f>
        <v>0</v>
      </c>
      <c r="AR85" s="4">
        <f>IF(AND(I84="PREMIUM",Q84="YES",H84&gt;'azure-premium-disk-prices'!B6,H84&lt;'azure-premium-disk-prices'!B7),1+IF(M84="YES",1),"")</f>
        <v>0</v>
      </c>
      <c r="AS85" s="4">
        <f>IF(AND(I84="PREMIUM",Q84="YES",H84&gt;'azure-premium-disk-prices'!B7,H84&lt;'azure-premium-disk-prices'!B8),1+IF(M84="YES",1),"")</f>
        <v>0</v>
      </c>
      <c r="AT85" s="4">
        <f>IF(AND(I84="PREMIUM",Q84="YES",H84&gt;'azure-premium-disk-prices'!B8,H84&lt;'azure-premium-disk-prices'!B9),1+IF(M84="YES",1),"")</f>
        <v>0</v>
      </c>
      <c r="AU85" s="4">
        <f>IF(AND(M85="YES", Q85="YES"),1,"")</f>
        <v>0</v>
      </c>
      <c r="AV85" s="4">
        <f>IF(AND(J85="STANDARD", Q85="YES"), IF(M85="YES",2,1) ,"")</f>
        <v>0</v>
      </c>
      <c r="AW85" s="4">
        <f>IF( AND(J85="PREMIUM",  Q85="YES"), IF(M85="YES",2,1) ,"")</f>
        <v>0</v>
      </c>
    </row>
    <row r="86" spans="5:49">
      <c r="E86" s="3"/>
      <c r="F86" s="3"/>
      <c r="G86" s="3"/>
      <c r="H86" s="3"/>
      <c r="I86" s="3" t="s">
        <v>9</v>
      </c>
      <c r="J86" s="3" t="s">
        <v>9</v>
      </c>
      <c r="K86" s="3" t="s">
        <v>5</v>
      </c>
      <c r="L86" s="3" t="s">
        <v>5</v>
      </c>
      <c r="M86" s="3" t="s">
        <v>5</v>
      </c>
      <c r="N86" s="3">
        <v>730</v>
      </c>
      <c r="O86" s="3" t="s">
        <v>5</v>
      </c>
      <c r="P86" s="3" t="s">
        <v>14</v>
      </c>
      <c r="Q86" s="4">
        <f>IF(AND(E86&lt;&gt;"", F86&lt;&gt;"", G86&lt;&gt;"", H86&lt;&gt;"", I86&lt;&gt;"", J86&lt;&gt;"", K86&lt;&gt;"", L86&lt;&gt;"", M86&lt;&gt;"", N86&lt;&gt;"", O86&lt;&gt;""),"YES","NO")</f>
        <v>0</v>
      </c>
      <c r="R86" s="4">
        <f>IF(AD86=AA86, U86, IF(AD86=AB86,W86,Y86))</f>
        <v>0</v>
      </c>
      <c r="S86" s="4">
        <f>AD86</f>
        <v>0</v>
      </c>
      <c r="T86" s="4">
        <f> IF(AA86="" ,"",IF(AD86=AA86, "PAYG", IF(AD86=AB86,"1Y RI","3Y RI")))</f>
        <v>0</v>
      </c>
      <c r="U86" s="4">
        <f>IF(Q86="YES", IF(K86="YES", VLOOKUP(V86 &amp; L86 &amp; K86,'azure-vm-prices-base'!G$2:H$124, 2, 0), VLOOKUP(V86 &amp; L86 &amp; "*",'azure-vm-prices-base'!G$2:H$124, 2, 0)), "")</f>
        <v>0</v>
      </c>
      <c r="V86" s="4">
        <f>IF(Q86="YES", IF(O86="NO" , IF(K86="YES", _xlfn.MINIFS('azure-vm-prices-base'!I$2:I$123, 'azure-vm-prices-base'!A$2:A$123,"&gt;="&amp;F86*(100-$B$2)/100, 'azure-vm-prices-base'!B$2:B$123,"&gt;="&amp;G86*(100-$B$2)/100, 'azure-vm-prices-base'!D$2:D$123,K86, 'azure-vm-prices-base'!E$2:E$123,L86), _xlfn.MINIFS('azure-vm-prices-base'!I$2:I$123, 'azure-vm-prices-base'!A$2:A$123,"&gt;="&amp;F86*(100-$B$2)/100, 'azure-vm-prices-base'!B$2:B$123,"&gt;="&amp;G86*(100-$B$2)/100, 'azure-vm-prices-base'!E$2:E$123,L86)), IF(K86="YES", _xlfn.MINIFS('azure-vm-prices-base'!C$2:C$123, 'azure-vm-prices-base'!A$2:A$123,"&gt;="&amp;F86*(100-$B$2)/100, 'azure-vm-prices-base'!B$2:B$123,"&gt;="&amp;G86*(100-$B$2)/100, 'azure-vm-prices-base'!D$2:D$123,K86, 'azure-vm-prices-base'!E$2:E$123,L86), _xlfn.MINIFS('azure-vm-prices-base'!C$2:C$123, 'azure-vm-prices-base'!A$2:A$123,"&gt;="&amp;F86*(100-$B$2)/100, 'azure-vm-prices-base'!B$2:B$123,"&gt;="&amp;G86*(100-$B$2)/100, 'azure-vm-prices-base'!E$2:E$123,L86))), "")</f>
        <v>0</v>
      </c>
      <c r="W86" s="4">
        <f>IF(Q86="YES", IF(K86="YES", VLOOKUP(X86 &amp; L86 &amp; K86,'azure-vm-prices-1Y'!G$2:H$124  , 2, 0), VLOOKUP(X86 &amp; L86 &amp; "*",'azure-vm-prices-1Y'!G$2:H$124, 2, 0)),   "")</f>
        <v>0</v>
      </c>
      <c r="X86" s="4">
        <f>IF(Q86="YES", IF(O86="NO" , IF(K86="YES", _xlfn.MINIFS('azure-vm-prices-1Y'!I$2:I$123,   'azure-vm-prices-1Y'!A$2:A$123,"&gt;="&amp;F86*(100-$B$2)/100,   'azure-vm-prices-1Y'!B$2:B$123,"&gt;="&amp;G86*(100-$B$2)/100,   'azure-vm-prices-1Y'!D$2:D$123,K86,   'azure-vm-prices-1Y'!E$2:E$123,L86),   _xlfn.MINIFS('azure-vm-prices-1Y'!I$2:I$123,   'azure-vm-prices-1Y'!A$2:A$123,"&gt;="&amp;F86*(100-$B$2)/100,   'azure-vm-prices-1Y'!B$2:B$123,"&gt;="&amp;G86*(100-$B$2)/100,   'azure-vm-prices-1Y'!E$2:E$123,L86)),   IF(K86="YES", _xlfn.MINIFS('azure-vm-prices-1Y'!C$2:C$123,   'azure-vm-prices-1Y'!A$2:A$123,"&gt;="&amp;F86*(100-$B$2)/100,   'azure-vm-prices-1Y'!B$2:B$123,"&gt;="&amp;G86*(100-$B$2)/100,   'azure-vm-prices-1Y'!D$2:D$123,K86,   'azure-vm-prices-1Y'!E$2:E$123,L86),   _xlfn.MINIFS('azure-vm-prices-1Y'!C$2:C$123,   'azure-vm-prices-1Y'!A$2:A$123,"&gt;="&amp;F86*(100-$B$2)/100,   'azure-vm-prices-1Y'!B$2:B$123,"&gt;="&amp;G86*(100-$B$2)/100,   'azure-vm-prices-1Y'!E$2:E$123,L86))),   "")</f>
        <v>0</v>
      </c>
      <c r="Y86" s="4">
        <f>IF(Q86="YES", IF(K86="YES", VLOOKUP(Z86 &amp; L86 &amp; K86,'azure-vm-prices-3Y'!G$2:H$124  , 2, 0), VLOOKUP(Z86 &amp; L86 &amp; "*",'azure-vm-prices-3Y'!G$2:H$124, 2, 0)),   "")</f>
        <v>0</v>
      </c>
      <c r="Z86" s="4">
        <f>IF(Q86="YES", IF(O86="NO" , IF(K86="YES", _xlfn.MINIFS('azure-vm-prices-3Y'!I$2:I$123,   'azure-vm-prices-3Y'!A$2:A$123,"&gt;="&amp;F86*(100-$B$2)/100,   'azure-vm-prices-3Y'!B$2:B$123,"&gt;="&amp;G86*(100-$B$2)/100,   'azure-vm-prices-3Y'!D$2:D$123,K86,   'azure-vm-prices-3Y'!E$2:E$123,L86),   _xlfn.MINIFS('azure-vm-prices-3Y'!I$2:I$123,   'azure-vm-prices-3Y'!A$2:A$123,"&gt;="&amp;F86*(100-$B$2)/100,   'azure-vm-prices-3Y'!B$2:B$123,"&gt;="&amp;G86*(100-$B$2)/100,   'azure-vm-prices-3Y'!E$2:E$123,L86)),   IF(K86="YES", _xlfn.MINIFS('azure-vm-prices-3Y'!C$2:C$123,   'azure-vm-prices-3Y'!A$2:A$123,"&gt;="&amp;F86*(100-$B$2)/100,   'azure-vm-prices-3Y'!B$2:B$123,"&gt;="&amp;G86*(100-$B$2)/100,   'azure-vm-prices-3Y'!D$2:D$123,K86,   'azure-vm-prices-3Y'!E$2:E$123,L86),   _xlfn.MINIFS('azure-vm-prices-3Y'!C$2:C$123,   'azure-vm-prices-3Y'!A$2:A$123,"&gt;="&amp;F86*(100-$B$2)/100,   'azure-vm-prices-3Y'!B$2:B$123,"&gt;="&amp;G86*(100-$B$2)/100,   'azure-vm-prices-3Y'!E$2:E$123,L86))),   "")</f>
        <v>0</v>
      </c>
      <c r="AA86" s="4">
        <f>IF(Q86="YES",N86*V86*12,"")</f>
        <v>0</v>
      </c>
      <c r="AB86" s="4">
        <f>IF(Q86="YES",X86*8760,"")</f>
        <v>0</v>
      </c>
      <c r="AC86" s="4">
        <f>IF(Q86="YES",Z86*8760,"")</f>
        <v>0</v>
      </c>
      <c r="AD86" s="4">
        <f>IF(Q86="YES",IF(P86="YES", MIN(AA86:AC86), AA86),"")</f>
        <v>0</v>
      </c>
      <c r="AE86" s="4">
        <f>IF(AND(I86="STANDARD",Q86="YES",H86&lt;'azure-standard-disk-prices'!B2, H86&gt;0),1+IF(M86="YES",1),"")</f>
        <v>0</v>
      </c>
      <c r="AF86" s="4">
        <f>IF(AND(I86="STANDARD",Q86="YES",H86&gt;'azure-standard-disk-prices'!B2,H86&lt;'azure-standard-disk-prices'!B3),1+IF(M86="YES",1),"")</f>
        <v>0</v>
      </c>
      <c r="AG86" s="4">
        <f>IF(AND(I86="STANDARD",Q86="YES",H86&gt;'azure-standard-disk-prices'!B3,H86&lt;'azure-standard-disk-prices'!B4),1+IF(M86="YES",1),"")</f>
        <v>0</v>
      </c>
      <c r="AH86" s="4">
        <f>IF(AND(I86="STANDARD",Q86="YES",H86&gt;'azure-standard-disk-prices'!B4,H86&lt;'azure-standard-disk-prices'!B5),1+IF(M86="YES",1),"")</f>
        <v>0</v>
      </c>
      <c r="AI86" s="4">
        <f>IF(AND(I86="STANDARD",Q86="YES",H86&gt;'azure-standard-disk-prices'!B5,H86&lt;'azure-standard-disk-prices'!B6),1+IF(M86="YES",1),"")</f>
        <v>0</v>
      </c>
      <c r="AJ86" s="4">
        <f>IF(AND(I86="STANDARD",Q86="YES",H86&gt;'azure-standard-disk-prices'!B6,H86&lt;'azure-standard-disk-prices'!B7),1+IF(M86="YES",1),"")</f>
        <v>0</v>
      </c>
      <c r="AK86" s="4">
        <f>IF(AND(I86="STANDARD",Q86="YES",H86&gt;'azure-standard-disk-prices'!B7,H86&lt;'azure-standard-disk-prices'!B8),1+IF(M86="YES",1),"")</f>
        <v>0</v>
      </c>
      <c r="AL86" s="4">
        <f>IF(AND(I86="STANDARD",Q86="YES",H86&gt;'azure-standard-disk-prices'!B8,H86&lt;'azure-standard-disk-prices'!B9),1+IF(M86="YES",1),"")</f>
        <v>0</v>
      </c>
      <c r="AM86" s="4">
        <f>IF(AND(I85="PREMIUM",Q85="YES",H85&lt;'azure-premium-disk-prices'!B2,H85&gt;0),1+IF(M85="YES",1),"")</f>
        <v>0</v>
      </c>
      <c r="AN86" s="4">
        <f>IF(AND(I85="PREMIUM",Q85="YES",H85&gt;'azure-premium-disk-prices'!B2,H85&lt;'azure-premium-disk-prices'!B3),1+IF(M85="YES",1),"")</f>
        <v>0</v>
      </c>
      <c r="AO86" s="4">
        <f>IF(AND(I85="PREMIUM",Q85="YES",H85&gt;'azure-premium-disk-prices'!B3,H85&lt;'azure-premium-disk-prices'!B4),1+IF(M85="YES",1),"")</f>
        <v>0</v>
      </c>
      <c r="AP86" s="4">
        <f>IF(AND(I85="PREMIUM",Q85="YES",H85&gt;'azure-premium-disk-prices'!B4,H85&lt;'azure-premium-disk-prices'!B5),1+IF(M85="YES",1),"")</f>
        <v>0</v>
      </c>
      <c r="AQ86" s="4">
        <f>IF(AND(I85="PREMIUM",Q85="YES",H85&gt;'azure-premium-disk-prices'!B5,H85&lt;'azure-premium-disk-prices'!B6),1+IF(M85="YES",1),"")</f>
        <v>0</v>
      </c>
      <c r="AR86" s="4">
        <f>IF(AND(I85="PREMIUM",Q85="YES",H85&gt;'azure-premium-disk-prices'!B6,H85&lt;'azure-premium-disk-prices'!B7),1+IF(M85="YES",1),"")</f>
        <v>0</v>
      </c>
      <c r="AS86" s="4">
        <f>IF(AND(I85="PREMIUM",Q85="YES",H85&gt;'azure-premium-disk-prices'!B7,H85&lt;'azure-premium-disk-prices'!B8),1+IF(M85="YES",1),"")</f>
        <v>0</v>
      </c>
      <c r="AT86" s="4">
        <f>IF(AND(I85="PREMIUM",Q85="YES",H85&gt;'azure-premium-disk-prices'!B8,H85&lt;'azure-premium-disk-prices'!B9),1+IF(M85="YES",1),"")</f>
        <v>0</v>
      </c>
      <c r="AU86" s="4">
        <f>IF(AND(M86="YES", Q86="YES"),1,"")</f>
        <v>0</v>
      </c>
      <c r="AV86" s="4">
        <f>IF(AND(J86="STANDARD", Q86="YES"), IF(M86="YES",2,1) ,"")</f>
        <v>0</v>
      </c>
      <c r="AW86" s="4">
        <f>IF( AND(J86="PREMIUM",  Q86="YES"), IF(M86="YES",2,1) ,"")</f>
        <v>0</v>
      </c>
    </row>
    <row r="87" spans="5:49">
      <c r="E87" s="3"/>
      <c r="F87" s="3"/>
      <c r="G87" s="3"/>
      <c r="H87" s="3"/>
      <c r="I87" s="3" t="s">
        <v>9</v>
      </c>
      <c r="J87" s="3" t="s">
        <v>9</v>
      </c>
      <c r="K87" s="3" t="s">
        <v>5</v>
      </c>
      <c r="L87" s="3" t="s">
        <v>5</v>
      </c>
      <c r="M87" s="3" t="s">
        <v>5</v>
      </c>
      <c r="N87" s="3">
        <v>730</v>
      </c>
      <c r="O87" s="3" t="s">
        <v>5</v>
      </c>
      <c r="P87" s="3" t="s">
        <v>14</v>
      </c>
      <c r="Q87" s="4">
        <f>IF(AND(E87&lt;&gt;"", F87&lt;&gt;"", G87&lt;&gt;"", H87&lt;&gt;"", I87&lt;&gt;"", J87&lt;&gt;"", K87&lt;&gt;"", L87&lt;&gt;"", M87&lt;&gt;"", N87&lt;&gt;"", O87&lt;&gt;""),"YES","NO")</f>
        <v>0</v>
      </c>
      <c r="R87" s="4">
        <f>IF(AD87=AA87, U87, IF(AD87=AB87,W87,Y87))</f>
        <v>0</v>
      </c>
      <c r="S87" s="4">
        <f>AD87</f>
        <v>0</v>
      </c>
      <c r="T87" s="4">
        <f> IF(AA87="" ,"",IF(AD87=AA87, "PAYG", IF(AD87=AB87,"1Y RI","3Y RI")))</f>
        <v>0</v>
      </c>
      <c r="U87" s="4">
        <f>IF(Q87="YES", IF(K87="YES", VLOOKUP(V87 &amp; L87 &amp; K87,'azure-vm-prices-base'!G$2:H$124, 2, 0), VLOOKUP(V87 &amp; L87 &amp; "*",'azure-vm-prices-base'!G$2:H$124, 2, 0)), "")</f>
        <v>0</v>
      </c>
      <c r="V87" s="4">
        <f>IF(Q87="YES", IF(O87="NO" , IF(K87="YES", _xlfn.MINIFS('azure-vm-prices-base'!I$2:I$123, 'azure-vm-prices-base'!A$2:A$123,"&gt;="&amp;F87*(100-$B$2)/100, 'azure-vm-prices-base'!B$2:B$123,"&gt;="&amp;G87*(100-$B$2)/100, 'azure-vm-prices-base'!D$2:D$123,K87, 'azure-vm-prices-base'!E$2:E$123,L87), _xlfn.MINIFS('azure-vm-prices-base'!I$2:I$123, 'azure-vm-prices-base'!A$2:A$123,"&gt;="&amp;F87*(100-$B$2)/100, 'azure-vm-prices-base'!B$2:B$123,"&gt;="&amp;G87*(100-$B$2)/100, 'azure-vm-prices-base'!E$2:E$123,L87)), IF(K87="YES", _xlfn.MINIFS('azure-vm-prices-base'!C$2:C$123, 'azure-vm-prices-base'!A$2:A$123,"&gt;="&amp;F87*(100-$B$2)/100, 'azure-vm-prices-base'!B$2:B$123,"&gt;="&amp;G87*(100-$B$2)/100, 'azure-vm-prices-base'!D$2:D$123,K87, 'azure-vm-prices-base'!E$2:E$123,L87), _xlfn.MINIFS('azure-vm-prices-base'!C$2:C$123, 'azure-vm-prices-base'!A$2:A$123,"&gt;="&amp;F87*(100-$B$2)/100, 'azure-vm-prices-base'!B$2:B$123,"&gt;="&amp;G87*(100-$B$2)/100, 'azure-vm-prices-base'!E$2:E$123,L87))), "")</f>
        <v>0</v>
      </c>
      <c r="W87" s="4">
        <f>IF(Q87="YES", IF(K87="YES", VLOOKUP(X87 &amp; L87 &amp; K87,'azure-vm-prices-1Y'!G$2:H$124  , 2, 0), VLOOKUP(X87 &amp; L87 &amp; "*",'azure-vm-prices-1Y'!G$2:H$124, 2, 0)),   "")</f>
        <v>0</v>
      </c>
      <c r="X87" s="4">
        <f>IF(Q87="YES", IF(O87="NO" , IF(K87="YES", _xlfn.MINIFS('azure-vm-prices-1Y'!I$2:I$123,   'azure-vm-prices-1Y'!A$2:A$123,"&gt;="&amp;F87*(100-$B$2)/100,   'azure-vm-prices-1Y'!B$2:B$123,"&gt;="&amp;G87*(100-$B$2)/100,   'azure-vm-prices-1Y'!D$2:D$123,K87,   'azure-vm-prices-1Y'!E$2:E$123,L87),   _xlfn.MINIFS('azure-vm-prices-1Y'!I$2:I$123,   'azure-vm-prices-1Y'!A$2:A$123,"&gt;="&amp;F87*(100-$B$2)/100,   'azure-vm-prices-1Y'!B$2:B$123,"&gt;="&amp;G87*(100-$B$2)/100,   'azure-vm-prices-1Y'!E$2:E$123,L87)),   IF(K87="YES", _xlfn.MINIFS('azure-vm-prices-1Y'!C$2:C$123,   'azure-vm-prices-1Y'!A$2:A$123,"&gt;="&amp;F87*(100-$B$2)/100,   'azure-vm-prices-1Y'!B$2:B$123,"&gt;="&amp;G87*(100-$B$2)/100,   'azure-vm-prices-1Y'!D$2:D$123,K87,   'azure-vm-prices-1Y'!E$2:E$123,L87),   _xlfn.MINIFS('azure-vm-prices-1Y'!C$2:C$123,   'azure-vm-prices-1Y'!A$2:A$123,"&gt;="&amp;F87*(100-$B$2)/100,   'azure-vm-prices-1Y'!B$2:B$123,"&gt;="&amp;G87*(100-$B$2)/100,   'azure-vm-prices-1Y'!E$2:E$123,L87))),   "")</f>
        <v>0</v>
      </c>
      <c r="Y87" s="4">
        <f>IF(Q87="YES", IF(K87="YES", VLOOKUP(Z87 &amp; L87 &amp; K87,'azure-vm-prices-3Y'!G$2:H$124  , 2, 0), VLOOKUP(Z87 &amp; L87 &amp; "*",'azure-vm-prices-3Y'!G$2:H$124, 2, 0)),   "")</f>
        <v>0</v>
      </c>
      <c r="Z87" s="4">
        <f>IF(Q87="YES", IF(O87="NO" , IF(K87="YES", _xlfn.MINIFS('azure-vm-prices-3Y'!I$2:I$123,   'azure-vm-prices-3Y'!A$2:A$123,"&gt;="&amp;F87*(100-$B$2)/100,   'azure-vm-prices-3Y'!B$2:B$123,"&gt;="&amp;G87*(100-$B$2)/100,   'azure-vm-prices-3Y'!D$2:D$123,K87,   'azure-vm-prices-3Y'!E$2:E$123,L87),   _xlfn.MINIFS('azure-vm-prices-3Y'!I$2:I$123,   'azure-vm-prices-3Y'!A$2:A$123,"&gt;="&amp;F87*(100-$B$2)/100,   'azure-vm-prices-3Y'!B$2:B$123,"&gt;="&amp;G87*(100-$B$2)/100,   'azure-vm-prices-3Y'!E$2:E$123,L87)),   IF(K87="YES", _xlfn.MINIFS('azure-vm-prices-3Y'!C$2:C$123,   'azure-vm-prices-3Y'!A$2:A$123,"&gt;="&amp;F87*(100-$B$2)/100,   'azure-vm-prices-3Y'!B$2:B$123,"&gt;="&amp;G87*(100-$B$2)/100,   'azure-vm-prices-3Y'!D$2:D$123,K87,   'azure-vm-prices-3Y'!E$2:E$123,L87),   _xlfn.MINIFS('azure-vm-prices-3Y'!C$2:C$123,   'azure-vm-prices-3Y'!A$2:A$123,"&gt;="&amp;F87*(100-$B$2)/100,   'azure-vm-prices-3Y'!B$2:B$123,"&gt;="&amp;G87*(100-$B$2)/100,   'azure-vm-prices-3Y'!E$2:E$123,L87))),   "")</f>
        <v>0</v>
      </c>
      <c r="AA87" s="4">
        <f>IF(Q87="YES",N87*V87*12,"")</f>
        <v>0</v>
      </c>
      <c r="AB87" s="4">
        <f>IF(Q87="YES",X87*8760,"")</f>
        <v>0</v>
      </c>
      <c r="AC87" s="4">
        <f>IF(Q87="YES",Z87*8760,"")</f>
        <v>0</v>
      </c>
      <c r="AD87" s="4">
        <f>IF(Q87="YES",IF(P87="YES", MIN(AA87:AC87), AA87),"")</f>
        <v>0</v>
      </c>
      <c r="AE87" s="4">
        <f>IF(AND(I87="STANDARD",Q87="YES",H87&lt;'azure-standard-disk-prices'!B2, H87&gt;0),1+IF(M87="YES",1),"")</f>
        <v>0</v>
      </c>
      <c r="AF87" s="4">
        <f>IF(AND(I87="STANDARD",Q87="YES",H87&gt;'azure-standard-disk-prices'!B2,H87&lt;'azure-standard-disk-prices'!B3),1+IF(M87="YES",1),"")</f>
        <v>0</v>
      </c>
      <c r="AG87" s="4">
        <f>IF(AND(I87="STANDARD",Q87="YES",H87&gt;'azure-standard-disk-prices'!B3,H87&lt;'azure-standard-disk-prices'!B4),1+IF(M87="YES",1),"")</f>
        <v>0</v>
      </c>
      <c r="AH87" s="4">
        <f>IF(AND(I87="STANDARD",Q87="YES",H87&gt;'azure-standard-disk-prices'!B4,H87&lt;'azure-standard-disk-prices'!B5),1+IF(M87="YES",1),"")</f>
        <v>0</v>
      </c>
      <c r="AI87" s="4">
        <f>IF(AND(I87="STANDARD",Q87="YES",H87&gt;'azure-standard-disk-prices'!B5,H87&lt;'azure-standard-disk-prices'!B6),1+IF(M87="YES",1),"")</f>
        <v>0</v>
      </c>
      <c r="AJ87" s="4">
        <f>IF(AND(I87="STANDARD",Q87="YES",H87&gt;'azure-standard-disk-prices'!B6,H87&lt;'azure-standard-disk-prices'!B7),1+IF(M87="YES",1),"")</f>
        <v>0</v>
      </c>
      <c r="AK87" s="4">
        <f>IF(AND(I87="STANDARD",Q87="YES",H87&gt;'azure-standard-disk-prices'!B7,H87&lt;'azure-standard-disk-prices'!B8),1+IF(M87="YES",1),"")</f>
        <v>0</v>
      </c>
      <c r="AL87" s="4">
        <f>IF(AND(I87="STANDARD",Q87="YES",H87&gt;'azure-standard-disk-prices'!B8,H87&lt;'azure-standard-disk-prices'!B9),1+IF(M87="YES",1),"")</f>
        <v>0</v>
      </c>
      <c r="AM87" s="4">
        <f>IF(AND(I86="PREMIUM",Q86="YES",H86&lt;'azure-premium-disk-prices'!B2,H86&gt;0),1+IF(M86="YES",1),"")</f>
        <v>0</v>
      </c>
      <c r="AN87" s="4">
        <f>IF(AND(I86="PREMIUM",Q86="YES",H86&gt;'azure-premium-disk-prices'!B2,H86&lt;'azure-premium-disk-prices'!B3),1+IF(M86="YES",1),"")</f>
        <v>0</v>
      </c>
      <c r="AO87" s="4">
        <f>IF(AND(I86="PREMIUM",Q86="YES",H86&gt;'azure-premium-disk-prices'!B3,H86&lt;'azure-premium-disk-prices'!B4),1+IF(M86="YES",1),"")</f>
        <v>0</v>
      </c>
      <c r="AP87" s="4">
        <f>IF(AND(I86="PREMIUM",Q86="YES",H86&gt;'azure-premium-disk-prices'!B4,H86&lt;'azure-premium-disk-prices'!B5),1+IF(M86="YES",1),"")</f>
        <v>0</v>
      </c>
      <c r="AQ87" s="4">
        <f>IF(AND(I86="PREMIUM",Q86="YES",H86&gt;'azure-premium-disk-prices'!B5,H86&lt;'azure-premium-disk-prices'!B6),1+IF(M86="YES",1),"")</f>
        <v>0</v>
      </c>
      <c r="AR87" s="4">
        <f>IF(AND(I86="PREMIUM",Q86="YES",H86&gt;'azure-premium-disk-prices'!B6,H86&lt;'azure-premium-disk-prices'!B7),1+IF(M86="YES",1),"")</f>
        <v>0</v>
      </c>
      <c r="AS87" s="4">
        <f>IF(AND(I86="PREMIUM",Q86="YES",H86&gt;'azure-premium-disk-prices'!B7,H86&lt;'azure-premium-disk-prices'!B8),1+IF(M86="YES",1),"")</f>
        <v>0</v>
      </c>
      <c r="AT87" s="4">
        <f>IF(AND(I86="PREMIUM",Q86="YES",H86&gt;'azure-premium-disk-prices'!B8,H86&lt;'azure-premium-disk-prices'!B9),1+IF(M86="YES",1),"")</f>
        <v>0</v>
      </c>
      <c r="AU87" s="4">
        <f>IF(AND(M87="YES", Q87="YES"),1,"")</f>
        <v>0</v>
      </c>
      <c r="AV87" s="4">
        <f>IF(AND(J87="STANDARD", Q87="YES"), IF(M87="YES",2,1) ,"")</f>
        <v>0</v>
      </c>
      <c r="AW87" s="4">
        <f>IF( AND(J87="PREMIUM",  Q87="YES"), IF(M87="YES",2,1) ,"")</f>
        <v>0</v>
      </c>
    </row>
    <row r="88" spans="5:49">
      <c r="E88" s="3"/>
      <c r="F88" s="3"/>
      <c r="G88" s="3"/>
      <c r="H88" s="3"/>
      <c r="I88" s="3" t="s">
        <v>9</v>
      </c>
      <c r="J88" s="3" t="s">
        <v>9</v>
      </c>
      <c r="K88" s="3" t="s">
        <v>5</v>
      </c>
      <c r="L88" s="3" t="s">
        <v>5</v>
      </c>
      <c r="M88" s="3" t="s">
        <v>5</v>
      </c>
      <c r="N88" s="3">
        <v>730</v>
      </c>
      <c r="O88" s="3" t="s">
        <v>5</v>
      </c>
      <c r="P88" s="3" t="s">
        <v>14</v>
      </c>
      <c r="Q88" s="4">
        <f>IF(AND(E88&lt;&gt;"", F88&lt;&gt;"", G88&lt;&gt;"", H88&lt;&gt;"", I88&lt;&gt;"", J88&lt;&gt;"", K88&lt;&gt;"", L88&lt;&gt;"", M88&lt;&gt;"", N88&lt;&gt;"", O88&lt;&gt;""),"YES","NO")</f>
        <v>0</v>
      </c>
      <c r="R88" s="4">
        <f>IF(AD88=AA88, U88, IF(AD88=AB88,W88,Y88))</f>
        <v>0</v>
      </c>
      <c r="S88" s="4">
        <f>AD88</f>
        <v>0</v>
      </c>
      <c r="T88" s="4">
        <f> IF(AA88="" ,"",IF(AD88=AA88, "PAYG", IF(AD88=AB88,"1Y RI","3Y RI")))</f>
        <v>0</v>
      </c>
      <c r="U88" s="4">
        <f>IF(Q88="YES", IF(K88="YES", VLOOKUP(V88 &amp; L88 &amp; K88,'azure-vm-prices-base'!G$2:H$124, 2, 0), VLOOKUP(V88 &amp; L88 &amp; "*",'azure-vm-prices-base'!G$2:H$124, 2, 0)), "")</f>
        <v>0</v>
      </c>
      <c r="V88" s="4">
        <f>IF(Q88="YES", IF(O88="NO" , IF(K88="YES", _xlfn.MINIFS('azure-vm-prices-base'!I$2:I$123, 'azure-vm-prices-base'!A$2:A$123,"&gt;="&amp;F88*(100-$B$2)/100, 'azure-vm-prices-base'!B$2:B$123,"&gt;="&amp;G88*(100-$B$2)/100, 'azure-vm-prices-base'!D$2:D$123,K88, 'azure-vm-prices-base'!E$2:E$123,L88), _xlfn.MINIFS('azure-vm-prices-base'!I$2:I$123, 'azure-vm-prices-base'!A$2:A$123,"&gt;="&amp;F88*(100-$B$2)/100, 'azure-vm-prices-base'!B$2:B$123,"&gt;="&amp;G88*(100-$B$2)/100, 'azure-vm-prices-base'!E$2:E$123,L88)), IF(K88="YES", _xlfn.MINIFS('azure-vm-prices-base'!C$2:C$123, 'azure-vm-prices-base'!A$2:A$123,"&gt;="&amp;F88*(100-$B$2)/100, 'azure-vm-prices-base'!B$2:B$123,"&gt;="&amp;G88*(100-$B$2)/100, 'azure-vm-prices-base'!D$2:D$123,K88, 'azure-vm-prices-base'!E$2:E$123,L88), _xlfn.MINIFS('azure-vm-prices-base'!C$2:C$123, 'azure-vm-prices-base'!A$2:A$123,"&gt;="&amp;F88*(100-$B$2)/100, 'azure-vm-prices-base'!B$2:B$123,"&gt;="&amp;G88*(100-$B$2)/100, 'azure-vm-prices-base'!E$2:E$123,L88))), "")</f>
        <v>0</v>
      </c>
      <c r="W88" s="4">
        <f>IF(Q88="YES", IF(K88="YES", VLOOKUP(X88 &amp; L88 &amp; K88,'azure-vm-prices-1Y'!G$2:H$124  , 2, 0), VLOOKUP(X88 &amp; L88 &amp; "*",'azure-vm-prices-1Y'!G$2:H$124, 2, 0)),   "")</f>
        <v>0</v>
      </c>
      <c r="X88" s="4">
        <f>IF(Q88="YES", IF(O88="NO" , IF(K88="YES", _xlfn.MINIFS('azure-vm-prices-1Y'!I$2:I$123,   'azure-vm-prices-1Y'!A$2:A$123,"&gt;="&amp;F88*(100-$B$2)/100,   'azure-vm-prices-1Y'!B$2:B$123,"&gt;="&amp;G88*(100-$B$2)/100,   'azure-vm-prices-1Y'!D$2:D$123,K88,   'azure-vm-prices-1Y'!E$2:E$123,L88),   _xlfn.MINIFS('azure-vm-prices-1Y'!I$2:I$123,   'azure-vm-prices-1Y'!A$2:A$123,"&gt;="&amp;F88*(100-$B$2)/100,   'azure-vm-prices-1Y'!B$2:B$123,"&gt;="&amp;G88*(100-$B$2)/100,   'azure-vm-prices-1Y'!E$2:E$123,L88)),   IF(K88="YES", _xlfn.MINIFS('azure-vm-prices-1Y'!C$2:C$123,   'azure-vm-prices-1Y'!A$2:A$123,"&gt;="&amp;F88*(100-$B$2)/100,   'azure-vm-prices-1Y'!B$2:B$123,"&gt;="&amp;G88*(100-$B$2)/100,   'azure-vm-prices-1Y'!D$2:D$123,K88,   'azure-vm-prices-1Y'!E$2:E$123,L88),   _xlfn.MINIFS('azure-vm-prices-1Y'!C$2:C$123,   'azure-vm-prices-1Y'!A$2:A$123,"&gt;="&amp;F88*(100-$B$2)/100,   'azure-vm-prices-1Y'!B$2:B$123,"&gt;="&amp;G88*(100-$B$2)/100,   'azure-vm-prices-1Y'!E$2:E$123,L88))),   "")</f>
        <v>0</v>
      </c>
      <c r="Y88" s="4">
        <f>IF(Q88="YES", IF(K88="YES", VLOOKUP(Z88 &amp; L88 &amp; K88,'azure-vm-prices-3Y'!G$2:H$124  , 2, 0), VLOOKUP(Z88 &amp; L88 &amp; "*",'azure-vm-prices-3Y'!G$2:H$124, 2, 0)),   "")</f>
        <v>0</v>
      </c>
      <c r="Z88" s="4">
        <f>IF(Q88="YES", IF(O88="NO" , IF(K88="YES", _xlfn.MINIFS('azure-vm-prices-3Y'!I$2:I$123,   'azure-vm-prices-3Y'!A$2:A$123,"&gt;="&amp;F88*(100-$B$2)/100,   'azure-vm-prices-3Y'!B$2:B$123,"&gt;="&amp;G88*(100-$B$2)/100,   'azure-vm-prices-3Y'!D$2:D$123,K88,   'azure-vm-prices-3Y'!E$2:E$123,L88),   _xlfn.MINIFS('azure-vm-prices-3Y'!I$2:I$123,   'azure-vm-prices-3Y'!A$2:A$123,"&gt;="&amp;F88*(100-$B$2)/100,   'azure-vm-prices-3Y'!B$2:B$123,"&gt;="&amp;G88*(100-$B$2)/100,   'azure-vm-prices-3Y'!E$2:E$123,L88)),   IF(K88="YES", _xlfn.MINIFS('azure-vm-prices-3Y'!C$2:C$123,   'azure-vm-prices-3Y'!A$2:A$123,"&gt;="&amp;F88*(100-$B$2)/100,   'azure-vm-prices-3Y'!B$2:B$123,"&gt;="&amp;G88*(100-$B$2)/100,   'azure-vm-prices-3Y'!D$2:D$123,K88,   'azure-vm-prices-3Y'!E$2:E$123,L88),   _xlfn.MINIFS('azure-vm-prices-3Y'!C$2:C$123,   'azure-vm-prices-3Y'!A$2:A$123,"&gt;="&amp;F88*(100-$B$2)/100,   'azure-vm-prices-3Y'!B$2:B$123,"&gt;="&amp;G88*(100-$B$2)/100,   'azure-vm-prices-3Y'!E$2:E$123,L88))),   "")</f>
        <v>0</v>
      </c>
      <c r="AA88" s="4">
        <f>IF(Q88="YES",N88*V88*12,"")</f>
        <v>0</v>
      </c>
      <c r="AB88" s="4">
        <f>IF(Q88="YES",X88*8760,"")</f>
        <v>0</v>
      </c>
      <c r="AC88" s="4">
        <f>IF(Q88="YES",Z88*8760,"")</f>
        <v>0</v>
      </c>
      <c r="AD88" s="4">
        <f>IF(Q88="YES",IF(P88="YES", MIN(AA88:AC88), AA88),"")</f>
        <v>0</v>
      </c>
      <c r="AE88" s="4">
        <f>IF(AND(I88="STANDARD",Q88="YES",H88&lt;'azure-standard-disk-prices'!B2, H88&gt;0),1+IF(M88="YES",1),"")</f>
        <v>0</v>
      </c>
      <c r="AF88" s="4">
        <f>IF(AND(I88="STANDARD",Q88="YES",H88&gt;'azure-standard-disk-prices'!B2,H88&lt;'azure-standard-disk-prices'!B3),1+IF(M88="YES",1),"")</f>
        <v>0</v>
      </c>
      <c r="AG88" s="4">
        <f>IF(AND(I88="STANDARD",Q88="YES",H88&gt;'azure-standard-disk-prices'!B3,H88&lt;'azure-standard-disk-prices'!B4),1+IF(M88="YES",1),"")</f>
        <v>0</v>
      </c>
      <c r="AH88" s="4">
        <f>IF(AND(I88="STANDARD",Q88="YES",H88&gt;'azure-standard-disk-prices'!B4,H88&lt;'azure-standard-disk-prices'!B5),1+IF(M88="YES",1),"")</f>
        <v>0</v>
      </c>
      <c r="AI88" s="4">
        <f>IF(AND(I88="STANDARD",Q88="YES",H88&gt;'azure-standard-disk-prices'!B5,H88&lt;'azure-standard-disk-prices'!B6),1+IF(M88="YES",1),"")</f>
        <v>0</v>
      </c>
      <c r="AJ88" s="4">
        <f>IF(AND(I88="STANDARD",Q88="YES",H88&gt;'azure-standard-disk-prices'!B6,H88&lt;'azure-standard-disk-prices'!B7),1+IF(M88="YES",1),"")</f>
        <v>0</v>
      </c>
      <c r="AK88" s="4">
        <f>IF(AND(I88="STANDARD",Q88="YES",H88&gt;'azure-standard-disk-prices'!B7,H88&lt;'azure-standard-disk-prices'!B8),1+IF(M88="YES",1),"")</f>
        <v>0</v>
      </c>
      <c r="AL88" s="4">
        <f>IF(AND(I88="STANDARD",Q88="YES",H88&gt;'azure-standard-disk-prices'!B8,H88&lt;'azure-standard-disk-prices'!B9),1+IF(M88="YES",1),"")</f>
        <v>0</v>
      </c>
      <c r="AM88" s="4">
        <f>IF(AND(I87="PREMIUM",Q87="YES",H87&lt;'azure-premium-disk-prices'!B2,H87&gt;0),1+IF(M87="YES",1),"")</f>
        <v>0</v>
      </c>
      <c r="AN88" s="4">
        <f>IF(AND(I87="PREMIUM",Q87="YES",H87&gt;'azure-premium-disk-prices'!B2,H87&lt;'azure-premium-disk-prices'!B3),1+IF(M87="YES",1),"")</f>
        <v>0</v>
      </c>
      <c r="AO88" s="4">
        <f>IF(AND(I87="PREMIUM",Q87="YES",H87&gt;'azure-premium-disk-prices'!B3,H87&lt;'azure-premium-disk-prices'!B4),1+IF(M87="YES",1),"")</f>
        <v>0</v>
      </c>
      <c r="AP88" s="4">
        <f>IF(AND(I87="PREMIUM",Q87="YES",H87&gt;'azure-premium-disk-prices'!B4,H87&lt;'azure-premium-disk-prices'!B5),1+IF(M87="YES",1),"")</f>
        <v>0</v>
      </c>
      <c r="AQ88" s="4">
        <f>IF(AND(I87="PREMIUM",Q87="YES",H87&gt;'azure-premium-disk-prices'!B5,H87&lt;'azure-premium-disk-prices'!B6),1+IF(M87="YES",1),"")</f>
        <v>0</v>
      </c>
      <c r="AR88" s="4">
        <f>IF(AND(I87="PREMIUM",Q87="YES",H87&gt;'azure-premium-disk-prices'!B6,H87&lt;'azure-premium-disk-prices'!B7),1+IF(M87="YES",1),"")</f>
        <v>0</v>
      </c>
      <c r="AS88" s="4">
        <f>IF(AND(I87="PREMIUM",Q87="YES",H87&gt;'azure-premium-disk-prices'!B7,H87&lt;'azure-premium-disk-prices'!B8),1+IF(M87="YES",1),"")</f>
        <v>0</v>
      </c>
      <c r="AT88" s="4">
        <f>IF(AND(I87="PREMIUM",Q87="YES",H87&gt;'azure-premium-disk-prices'!B8,H87&lt;'azure-premium-disk-prices'!B9),1+IF(M87="YES",1),"")</f>
        <v>0</v>
      </c>
      <c r="AU88" s="4">
        <f>IF(AND(M88="YES", Q88="YES"),1,"")</f>
        <v>0</v>
      </c>
      <c r="AV88" s="4">
        <f>IF(AND(J88="STANDARD", Q88="YES"), IF(M88="YES",2,1) ,"")</f>
        <v>0</v>
      </c>
      <c r="AW88" s="4">
        <f>IF( AND(J88="PREMIUM",  Q88="YES"), IF(M88="YES",2,1) ,"")</f>
        <v>0</v>
      </c>
    </row>
    <row r="89" spans="5:49">
      <c r="E89" s="3"/>
      <c r="F89" s="3"/>
      <c r="G89" s="3"/>
      <c r="H89" s="3"/>
      <c r="I89" s="3" t="s">
        <v>9</v>
      </c>
      <c r="J89" s="3" t="s">
        <v>9</v>
      </c>
      <c r="K89" s="3" t="s">
        <v>5</v>
      </c>
      <c r="L89" s="3" t="s">
        <v>5</v>
      </c>
      <c r="M89" s="3" t="s">
        <v>5</v>
      </c>
      <c r="N89" s="3">
        <v>730</v>
      </c>
      <c r="O89" s="3" t="s">
        <v>5</v>
      </c>
      <c r="P89" s="3" t="s">
        <v>14</v>
      </c>
      <c r="Q89" s="4">
        <f>IF(AND(E89&lt;&gt;"", F89&lt;&gt;"", G89&lt;&gt;"", H89&lt;&gt;"", I89&lt;&gt;"", J89&lt;&gt;"", K89&lt;&gt;"", L89&lt;&gt;"", M89&lt;&gt;"", N89&lt;&gt;"", O89&lt;&gt;""),"YES","NO")</f>
        <v>0</v>
      </c>
      <c r="R89" s="4">
        <f>IF(AD89=AA89, U89, IF(AD89=AB89,W89,Y89))</f>
        <v>0</v>
      </c>
      <c r="S89" s="4">
        <f>AD89</f>
        <v>0</v>
      </c>
      <c r="T89" s="4">
        <f> IF(AA89="" ,"",IF(AD89=AA89, "PAYG", IF(AD89=AB89,"1Y RI","3Y RI")))</f>
        <v>0</v>
      </c>
      <c r="U89" s="4">
        <f>IF(Q89="YES", IF(K89="YES", VLOOKUP(V89 &amp; L89 &amp; K89,'azure-vm-prices-base'!G$2:H$124, 2, 0), VLOOKUP(V89 &amp; L89 &amp; "*",'azure-vm-prices-base'!G$2:H$124, 2, 0)), "")</f>
        <v>0</v>
      </c>
      <c r="V89" s="4">
        <f>IF(Q89="YES", IF(O89="NO" , IF(K89="YES", _xlfn.MINIFS('azure-vm-prices-base'!I$2:I$123, 'azure-vm-prices-base'!A$2:A$123,"&gt;="&amp;F89*(100-$B$2)/100, 'azure-vm-prices-base'!B$2:B$123,"&gt;="&amp;G89*(100-$B$2)/100, 'azure-vm-prices-base'!D$2:D$123,K89, 'azure-vm-prices-base'!E$2:E$123,L89), _xlfn.MINIFS('azure-vm-prices-base'!I$2:I$123, 'azure-vm-prices-base'!A$2:A$123,"&gt;="&amp;F89*(100-$B$2)/100, 'azure-vm-prices-base'!B$2:B$123,"&gt;="&amp;G89*(100-$B$2)/100, 'azure-vm-prices-base'!E$2:E$123,L89)), IF(K89="YES", _xlfn.MINIFS('azure-vm-prices-base'!C$2:C$123, 'azure-vm-prices-base'!A$2:A$123,"&gt;="&amp;F89*(100-$B$2)/100, 'azure-vm-prices-base'!B$2:B$123,"&gt;="&amp;G89*(100-$B$2)/100, 'azure-vm-prices-base'!D$2:D$123,K89, 'azure-vm-prices-base'!E$2:E$123,L89), _xlfn.MINIFS('azure-vm-prices-base'!C$2:C$123, 'azure-vm-prices-base'!A$2:A$123,"&gt;="&amp;F89*(100-$B$2)/100, 'azure-vm-prices-base'!B$2:B$123,"&gt;="&amp;G89*(100-$B$2)/100, 'azure-vm-prices-base'!E$2:E$123,L89))), "")</f>
        <v>0</v>
      </c>
      <c r="W89" s="4">
        <f>IF(Q89="YES", IF(K89="YES", VLOOKUP(X89 &amp; L89 &amp; K89,'azure-vm-prices-1Y'!G$2:H$124  , 2, 0), VLOOKUP(X89 &amp; L89 &amp; "*",'azure-vm-prices-1Y'!G$2:H$124, 2, 0)),   "")</f>
        <v>0</v>
      </c>
      <c r="X89" s="4">
        <f>IF(Q89="YES", IF(O89="NO" , IF(K89="YES", _xlfn.MINIFS('azure-vm-prices-1Y'!I$2:I$123,   'azure-vm-prices-1Y'!A$2:A$123,"&gt;="&amp;F89*(100-$B$2)/100,   'azure-vm-prices-1Y'!B$2:B$123,"&gt;="&amp;G89*(100-$B$2)/100,   'azure-vm-prices-1Y'!D$2:D$123,K89,   'azure-vm-prices-1Y'!E$2:E$123,L89),   _xlfn.MINIFS('azure-vm-prices-1Y'!I$2:I$123,   'azure-vm-prices-1Y'!A$2:A$123,"&gt;="&amp;F89*(100-$B$2)/100,   'azure-vm-prices-1Y'!B$2:B$123,"&gt;="&amp;G89*(100-$B$2)/100,   'azure-vm-prices-1Y'!E$2:E$123,L89)),   IF(K89="YES", _xlfn.MINIFS('azure-vm-prices-1Y'!C$2:C$123,   'azure-vm-prices-1Y'!A$2:A$123,"&gt;="&amp;F89*(100-$B$2)/100,   'azure-vm-prices-1Y'!B$2:B$123,"&gt;="&amp;G89*(100-$B$2)/100,   'azure-vm-prices-1Y'!D$2:D$123,K89,   'azure-vm-prices-1Y'!E$2:E$123,L89),   _xlfn.MINIFS('azure-vm-prices-1Y'!C$2:C$123,   'azure-vm-prices-1Y'!A$2:A$123,"&gt;="&amp;F89*(100-$B$2)/100,   'azure-vm-prices-1Y'!B$2:B$123,"&gt;="&amp;G89*(100-$B$2)/100,   'azure-vm-prices-1Y'!E$2:E$123,L89))),   "")</f>
        <v>0</v>
      </c>
      <c r="Y89" s="4">
        <f>IF(Q89="YES", IF(K89="YES", VLOOKUP(Z89 &amp; L89 &amp; K89,'azure-vm-prices-3Y'!G$2:H$124  , 2, 0), VLOOKUP(Z89 &amp; L89 &amp; "*",'azure-vm-prices-3Y'!G$2:H$124, 2, 0)),   "")</f>
        <v>0</v>
      </c>
      <c r="Z89" s="4">
        <f>IF(Q89="YES", IF(O89="NO" , IF(K89="YES", _xlfn.MINIFS('azure-vm-prices-3Y'!I$2:I$123,   'azure-vm-prices-3Y'!A$2:A$123,"&gt;="&amp;F89*(100-$B$2)/100,   'azure-vm-prices-3Y'!B$2:B$123,"&gt;="&amp;G89*(100-$B$2)/100,   'azure-vm-prices-3Y'!D$2:D$123,K89,   'azure-vm-prices-3Y'!E$2:E$123,L89),   _xlfn.MINIFS('azure-vm-prices-3Y'!I$2:I$123,   'azure-vm-prices-3Y'!A$2:A$123,"&gt;="&amp;F89*(100-$B$2)/100,   'azure-vm-prices-3Y'!B$2:B$123,"&gt;="&amp;G89*(100-$B$2)/100,   'azure-vm-prices-3Y'!E$2:E$123,L89)),   IF(K89="YES", _xlfn.MINIFS('azure-vm-prices-3Y'!C$2:C$123,   'azure-vm-prices-3Y'!A$2:A$123,"&gt;="&amp;F89*(100-$B$2)/100,   'azure-vm-prices-3Y'!B$2:B$123,"&gt;="&amp;G89*(100-$B$2)/100,   'azure-vm-prices-3Y'!D$2:D$123,K89,   'azure-vm-prices-3Y'!E$2:E$123,L89),   _xlfn.MINIFS('azure-vm-prices-3Y'!C$2:C$123,   'azure-vm-prices-3Y'!A$2:A$123,"&gt;="&amp;F89*(100-$B$2)/100,   'azure-vm-prices-3Y'!B$2:B$123,"&gt;="&amp;G89*(100-$B$2)/100,   'azure-vm-prices-3Y'!E$2:E$123,L89))),   "")</f>
        <v>0</v>
      </c>
      <c r="AA89" s="4">
        <f>IF(Q89="YES",N89*V89*12,"")</f>
        <v>0</v>
      </c>
      <c r="AB89" s="4">
        <f>IF(Q89="YES",X89*8760,"")</f>
        <v>0</v>
      </c>
      <c r="AC89" s="4">
        <f>IF(Q89="YES",Z89*8760,"")</f>
        <v>0</v>
      </c>
      <c r="AD89" s="4">
        <f>IF(Q89="YES",IF(P89="YES", MIN(AA89:AC89), AA89),"")</f>
        <v>0</v>
      </c>
      <c r="AE89" s="4">
        <f>IF(AND(I89="STANDARD",Q89="YES",H89&lt;'azure-standard-disk-prices'!B2, H89&gt;0),1+IF(M89="YES",1),"")</f>
        <v>0</v>
      </c>
      <c r="AF89" s="4">
        <f>IF(AND(I89="STANDARD",Q89="YES",H89&gt;'azure-standard-disk-prices'!B2,H89&lt;'azure-standard-disk-prices'!B3),1+IF(M89="YES",1),"")</f>
        <v>0</v>
      </c>
      <c r="AG89" s="4">
        <f>IF(AND(I89="STANDARD",Q89="YES",H89&gt;'azure-standard-disk-prices'!B3,H89&lt;'azure-standard-disk-prices'!B4),1+IF(M89="YES",1),"")</f>
        <v>0</v>
      </c>
      <c r="AH89" s="4">
        <f>IF(AND(I89="STANDARD",Q89="YES",H89&gt;'azure-standard-disk-prices'!B4,H89&lt;'azure-standard-disk-prices'!B5),1+IF(M89="YES",1),"")</f>
        <v>0</v>
      </c>
      <c r="AI89" s="4">
        <f>IF(AND(I89="STANDARD",Q89="YES",H89&gt;'azure-standard-disk-prices'!B5,H89&lt;'azure-standard-disk-prices'!B6),1+IF(M89="YES",1),"")</f>
        <v>0</v>
      </c>
      <c r="AJ89" s="4">
        <f>IF(AND(I89="STANDARD",Q89="YES",H89&gt;'azure-standard-disk-prices'!B6,H89&lt;'azure-standard-disk-prices'!B7),1+IF(M89="YES",1),"")</f>
        <v>0</v>
      </c>
      <c r="AK89" s="4">
        <f>IF(AND(I89="STANDARD",Q89="YES",H89&gt;'azure-standard-disk-prices'!B7,H89&lt;'azure-standard-disk-prices'!B8),1+IF(M89="YES",1),"")</f>
        <v>0</v>
      </c>
      <c r="AL89" s="4">
        <f>IF(AND(I89="STANDARD",Q89="YES",H89&gt;'azure-standard-disk-prices'!B8,H89&lt;'azure-standard-disk-prices'!B9),1+IF(M89="YES",1),"")</f>
        <v>0</v>
      </c>
      <c r="AM89" s="4">
        <f>IF(AND(I88="PREMIUM",Q88="YES",H88&lt;'azure-premium-disk-prices'!B2,H88&gt;0),1+IF(M88="YES",1),"")</f>
        <v>0</v>
      </c>
      <c r="AN89" s="4">
        <f>IF(AND(I88="PREMIUM",Q88="YES",H88&gt;'azure-premium-disk-prices'!B2,H88&lt;'azure-premium-disk-prices'!B3),1+IF(M88="YES",1),"")</f>
        <v>0</v>
      </c>
      <c r="AO89" s="4">
        <f>IF(AND(I88="PREMIUM",Q88="YES",H88&gt;'azure-premium-disk-prices'!B3,H88&lt;'azure-premium-disk-prices'!B4),1+IF(M88="YES",1),"")</f>
        <v>0</v>
      </c>
      <c r="AP89" s="4">
        <f>IF(AND(I88="PREMIUM",Q88="YES",H88&gt;'azure-premium-disk-prices'!B4,H88&lt;'azure-premium-disk-prices'!B5),1+IF(M88="YES",1),"")</f>
        <v>0</v>
      </c>
      <c r="AQ89" s="4">
        <f>IF(AND(I88="PREMIUM",Q88="YES",H88&gt;'azure-premium-disk-prices'!B5,H88&lt;'azure-premium-disk-prices'!B6),1+IF(M88="YES",1),"")</f>
        <v>0</v>
      </c>
      <c r="AR89" s="4">
        <f>IF(AND(I88="PREMIUM",Q88="YES",H88&gt;'azure-premium-disk-prices'!B6,H88&lt;'azure-premium-disk-prices'!B7),1+IF(M88="YES",1),"")</f>
        <v>0</v>
      </c>
      <c r="AS89" s="4">
        <f>IF(AND(I88="PREMIUM",Q88="YES",H88&gt;'azure-premium-disk-prices'!B7,H88&lt;'azure-premium-disk-prices'!B8),1+IF(M88="YES",1),"")</f>
        <v>0</v>
      </c>
      <c r="AT89" s="4">
        <f>IF(AND(I88="PREMIUM",Q88="YES",H88&gt;'azure-premium-disk-prices'!B8,H88&lt;'azure-premium-disk-prices'!B9),1+IF(M88="YES",1),"")</f>
        <v>0</v>
      </c>
      <c r="AU89" s="4">
        <f>IF(AND(M89="YES", Q89="YES"),1,"")</f>
        <v>0</v>
      </c>
      <c r="AV89" s="4">
        <f>IF(AND(J89="STANDARD", Q89="YES"), IF(M89="YES",2,1) ,"")</f>
        <v>0</v>
      </c>
      <c r="AW89" s="4">
        <f>IF( AND(J89="PREMIUM",  Q89="YES"), IF(M89="YES",2,1) ,"")</f>
        <v>0</v>
      </c>
    </row>
    <row r="90" spans="5:49">
      <c r="E90" s="3"/>
      <c r="F90" s="3"/>
      <c r="G90" s="3"/>
      <c r="H90" s="3"/>
      <c r="I90" s="3" t="s">
        <v>9</v>
      </c>
      <c r="J90" s="3" t="s">
        <v>9</v>
      </c>
      <c r="K90" s="3" t="s">
        <v>5</v>
      </c>
      <c r="L90" s="3" t="s">
        <v>5</v>
      </c>
      <c r="M90" s="3" t="s">
        <v>5</v>
      </c>
      <c r="N90" s="3">
        <v>730</v>
      </c>
      <c r="O90" s="3" t="s">
        <v>5</v>
      </c>
      <c r="P90" s="3" t="s">
        <v>14</v>
      </c>
      <c r="Q90" s="4">
        <f>IF(AND(E90&lt;&gt;"", F90&lt;&gt;"", G90&lt;&gt;"", H90&lt;&gt;"", I90&lt;&gt;"", J90&lt;&gt;"", K90&lt;&gt;"", L90&lt;&gt;"", M90&lt;&gt;"", N90&lt;&gt;"", O90&lt;&gt;""),"YES","NO")</f>
        <v>0</v>
      </c>
      <c r="R90" s="4">
        <f>IF(AD90=AA90, U90, IF(AD90=AB90,W90,Y90))</f>
        <v>0</v>
      </c>
      <c r="S90" s="4">
        <f>AD90</f>
        <v>0</v>
      </c>
      <c r="T90" s="4">
        <f> IF(AA90="" ,"",IF(AD90=AA90, "PAYG", IF(AD90=AB90,"1Y RI","3Y RI")))</f>
        <v>0</v>
      </c>
      <c r="U90" s="4">
        <f>IF(Q90="YES", IF(K90="YES", VLOOKUP(V90 &amp; L90 &amp; K90,'azure-vm-prices-base'!G$2:H$124, 2, 0), VLOOKUP(V90 &amp; L90 &amp; "*",'azure-vm-prices-base'!G$2:H$124, 2, 0)), "")</f>
        <v>0</v>
      </c>
      <c r="V90" s="4">
        <f>IF(Q90="YES", IF(O90="NO" , IF(K90="YES", _xlfn.MINIFS('azure-vm-prices-base'!I$2:I$123, 'azure-vm-prices-base'!A$2:A$123,"&gt;="&amp;F90*(100-$B$2)/100, 'azure-vm-prices-base'!B$2:B$123,"&gt;="&amp;G90*(100-$B$2)/100, 'azure-vm-prices-base'!D$2:D$123,K90, 'azure-vm-prices-base'!E$2:E$123,L90), _xlfn.MINIFS('azure-vm-prices-base'!I$2:I$123, 'azure-vm-prices-base'!A$2:A$123,"&gt;="&amp;F90*(100-$B$2)/100, 'azure-vm-prices-base'!B$2:B$123,"&gt;="&amp;G90*(100-$B$2)/100, 'azure-vm-prices-base'!E$2:E$123,L90)), IF(K90="YES", _xlfn.MINIFS('azure-vm-prices-base'!C$2:C$123, 'azure-vm-prices-base'!A$2:A$123,"&gt;="&amp;F90*(100-$B$2)/100, 'azure-vm-prices-base'!B$2:B$123,"&gt;="&amp;G90*(100-$B$2)/100, 'azure-vm-prices-base'!D$2:D$123,K90, 'azure-vm-prices-base'!E$2:E$123,L90), _xlfn.MINIFS('azure-vm-prices-base'!C$2:C$123, 'azure-vm-prices-base'!A$2:A$123,"&gt;="&amp;F90*(100-$B$2)/100, 'azure-vm-prices-base'!B$2:B$123,"&gt;="&amp;G90*(100-$B$2)/100, 'azure-vm-prices-base'!E$2:E$123,L90))), "")</f>
        <v>0</v>
      </c>
      <c r="W90" s="4">
        <f>IF(Q90="YES", IF(K90="YES", VLOOKUP(X90 &amp; L90 &amp; K90,'azure-vm-prices-1Y'!G$2:H$124  , 2, 0), VLOOKUP(X90 &amp; L90 &amp; "*",'azure-vm-prices-1Y'!G$2:H$124, 2, 0)),   "")</f>
        <v>0</v>
      </c>
      <c r="X90" s="4">
        <f>IF(Q90="YES", IF(O90="NO" , IF(K90="YES", _xlfn.MINIFS('azure-vm-prices-1Y'!I$2:I$123,   'azure-vm-prices-1Y'!A$2:A$123,"&gt;="&amp;F90*(100-$B$2)/100,   'azure-vm-prices-1Y'!B$2:B$123,"&gt;="&amp;G90*(100-$B$2)/100,   'azure-vm-prices-1Y'!D$2:D$123,K90,   'azure-vm-prices-1Y'!E$2:E$123,L90),   _xlfn.MINIFS('azure-vm-prices-1Y'!I$2:I$123,   'azure-vm-prices-1Y'!A$2:A$123,"&gt;="&amp;F90*(100-$B$2)/100,   'azure-vm-prices-1Y'!B$2:B$123,"&gt;="&amp;G90*(100-$B$2)/100,   'azure-vm-prices-1Y'!E$2:E$123,L90)),   IF(K90="YES", _xlfn.MINIFS('azure-vm-prices-1Y'!C$2:C$123,   'azure-vm-prices-1Y'!A$2:A$123,"&gt;="&amp;F90*(100-$B$2)/100,   'azure-vm-prices-1Y'!B$2:B$123,"&gt;="&amp;G90*(100-$B$2)/100,   'azure-vm-prices-1Y'!D$2:D$123,K90,   'azure-vm-prices-1Y'!E$2:E$123,L90),   _xlfn.MINIFS('azure-vm-prices-1Y'!C$2:C$123,   'azure-vm-prices-1Y'!A$2:A$123,"&gt;="&amp;F90*(100-$B$2)/100,   'azure-vm-prices-1Y'!B$2:B$123,"&gt;="&amp;G90*(100-$B$2)/100,   'azure-vm-prices-1Y'!E$2:E$123,L90))),   "")</f>
        <v>0</v>
      </c>
      <c r="Y90" s="4">
        <f>IF(Q90="YES", IF(K90="YES", VLOOKUP(Z90 &amp; L90 &amp; K90,'azure-vm-prices-3Y'!G$2:H$124  , 2, 0), VLOOKUP(Z90 &amp; L90 &amp; "*",'azure-vm-prices-3Y'!G$2:H$124, 2, 0)),   "")</f>
        <v>0</v>
      </c>
      <c r="Z90" s="4">
        <f>IF(Q90="YES", IF(O90="NO" , IF(K90="YES", _xlfn.MINIFS('azure-vm-prices-3Y'!I$2:I$123,   'azure-vm-prices-3Y'!A$2:A$123,"&gt;="&amp;F90*(100-$B$2)/100,   'azure-vm-prices-3Y'!B$2:B$123,"&gt;="&amp;G90*(100-$B$2)/100,   'azure-vm-prices-3Y'!D$2:D$123,K90,   'azure-vm-prices-3Y'!E$2:E$123,L90),   _xlfn.MINIFS('azure-vm-prices-3Y'!I$2:I$123,   'azure-vm-prices-3Y'!A$2:A$123,"&gt;="&amp;F90*(100-$B$2)/100,   'azure-vm-prices-3Y'!B$2:B$123,"&gt;="&amp;G90*(100-$B$2)/100,   'azure-vm-prices-3Y'!E$2:E$123,L90)),   IF(K90="YES", _xlfn.MINIFS('azure-vm-prices-3Y'!C$2:C$123,   'azure-vm-prices-3Y'!A$2:A$123,"&gt;="&amp;F90*(100-$B$2)/100,   'azure-vm-prices-3Y'!B$2:B$123,"&gt;="&amp;G90*(100-$B$2)/100,   'azure-vm-prices-3Y'!D$2:D$123,K90,   'azure-vm-prices-3Y'!E$2:E$123,L90),   _xlfn.MINIFS('azure-vm-prices-3Y'!C$2:C$123,   'azure-vm-prices-3Y'!A$2:A$123,"&gt;="&amp;F90*(100-$B$2)/100,   'azure-vm-prices-3Y'!B$2:B$123,"&gt;="&amp;G90*(100-$B$2)/100,   'azure-vm-prices-3Y'!E$2:E$123,L90))),   "")</f>
        <v>0</v>
      </c>
      <c r="AA90" s="4">
        <f>IF(Q90="YES",N90*V90*12,"")</f>
        <v>0</v>
      </c>
      <c r="AB90" s="4">
        <f>IF(Q90="YES",X90*8760,"")</f>
        <v>0</v>
      </c>
      <c r="AC90" s="4">
        <f>IF(Q90="YES",Z90*8760,"")</f>
        <v>0</v>
      </c>
      <c r="AD90" s="4">
        <f>IF(Q90="YES",IF(P90="YES", MIN(AA90:AC90), AA90),"")</f>
        <v>0</v>
      </c>
      <c r="AE90" s="4">
        <f>IF(AND(I90="STANDARD",Q90="YES",H90&lt;'azure-standard-disk-prices'!B2, H90&gt;0),1+IF(M90="YES",1),"")</f>
        <v>0</v>
      </c>
      <c r="AF90" s="4">
        <f>IF(AND(I90="STANDARD",Q90="YES",H90&gt;'azure-standard-disk-prices'!B2,H90&lt;'azure-standard-disk-prices'!B3),1+IF(M90="YES",1),"")</f>
        <v>0</v>
      </c>
      <c r="AG90" s="4">
        <f>IF(AND(I90="STANDARD",Q90="YES",H90&gt;'azure-standard-disk-prices'!B3,H90&lt;'azure-standard-disk-prices'!B4),1+IF(M90="YES",1),"")</f>
        <v>0</v>
      </c>
      <c r="AH90" s="4">
        <f>IF(AND(I90="STANDARD",Q90="YES",H90&gt;'azure-standard-disk-prices'!B4,H90&lt;'azure-standard-disk-prices'!B5),1+IF(M90="YES",1),"")</f>
        <v>0</v>
      </c>
      <c r="AI90" s="4">
        <f>IF(AND(I90="STANDARD",Q90="YES",H90&gt;'azure-standard-disk-prices'!B5,H90&lt;'azure-standard-disk-prices'!B6),1+IF(M90="YES",1),"")</f>
        <v>0</v>
      </c>
      <c r="AJ90" s="4">
        <f>IF(AND(I90="STANDARD",Q90="YES",H90&gt;'azure-standard-disk-prices'!B6,H90&lt;'azure-standard-disk-prices'!B7),1+IF(M90="YES",1),"")</f>
        <v>0</v>
      </c>
      <c r="AK90" s="4">
        <f>IF(AND(I90="STANDARD",Q90="YES",H90&gt;'azure-standard-disk-prices'!B7,H90&lt;'azure-standard-disk-prices'!B8),1+IF(M90="YES",1),"")</f>
        <v>0</v>
      </c>
      <c r="AL90" s="4">
        <f>IF(AND(I90="STANDARD",Q90="YES",H90&gt;'azure-standard-disk-prices'!B8,H90&lt;'azure-standard-disk-prices'!B9),1+IF(M90="YES",1),"")</f>
        <v>0</v>
      </c>
      <c r="AM90" s="4">
        <f>IF(AND(I89="PREMIUM",Q89="YES",H89&lt;'azure-premium-disk-prices'!B2,H89&gt;0),1+IF(M89="YES",1),"")</f>
        <v>0</v>
      </c>
      <c r="AN90" s="4">
        <f>IF(AND(I89="PREMIUM",Q89="YES",H89&gt;'azure-premium-disk-prices'!B2,H89&lt;'azure-premium-disk-prices'!B3),1+IF(M89="YES",1),"")</f>
        <v>0</v>
      </c>
      <c r="AO90" s="4">
        <f>IF(AND(I89="PREMIUM",Q89="YES",H89&gt;'azure-premium-disk-prices'!B3,H89&lt;'azure-premium-disk-prices'!B4),1+IF(M89="YES",1),"")</f>
        <v>0</v>
      </c>
      <c r="AP90" s="4">
        <f>IF(AND(I89="PREMIUM",Q89="YES",H89&gt;'azure-premium-disk-prices'!B4,H89&lt;'azure-premium-disk-prices'!B5),1+IF(M89="YES",1),"")</f>
        <v>0</v>
      </c>
      <c r="AQ90" s="4">
        <f>IF(AND(I89="PREMIUM",Q89="YES",H89&gt;'azure-premium-disk-prices'!B5,H89&lt;'azure-premium-disk-prices'!B6),1+IF(M89="YES",1),"")</f>
        <v>0</v>
      </c>
      <c r="AR90" s="4">
        <f>IF(AND(I89="PREMIUM",Q89="YES",H89&gt;'azure-premium-disk-prices'!B6,H89&lt;'azure-premium-disk-prices'!B7),1+IF(M89="YES",1),"")</f>
        <v>0</v>
      </c>
      <c r="AS90" s="4">
        <f>IF(AND(I89="PREMIUM",Q89="YES",H89&gt;'azure-premium-disk-prices'!B7,H89&lt;'azure-premium-disk-prices'!B8),1+IF(M89="YES",1),"")</f>
        <v>0</v>
      </c>
      <c r="AT90" s="4">
        <f>IF(AND(I89="PREMIUM",Q89="YES",H89&gt;'azure-premium-disk-prices'!B8,H89&lt;'azure-premium-disk-prices'!B9),1+IF(M89="YES",1),"")</f>
        <v>0</v>
      </c>
      <c r="AU90" s="4">
        <f>IF(AND(M90="YES", Q90="YES"),1,"")</f>
        <v>0</v>
      </c>
      <c r="AV90" s="4">
        <f>IF(AND(J90="STANDARD", Q90="YES"), IF(M90="YES",2,1) ,"")</f>
        <v>0</v>
      </c>
      <c r="AW90" s="4">
        <f>IF( AND(J90="PREMIUM",  Q90="YES"), IF(M90="YES",2,1) ,"")</f>
        <v>0</v>
      </c>
    </row>
    <row r="91" spans="5:49">
      <c r="E91" s="3"/>
      <c r="F91" s="3"/>
      <c r="G91" s="3"/>
      <c r="H91" s="3"/>
      <c r="I91" s="3" t="s">
        <v>9</v>
      </c>
      <c r="J91" s="3" t="s">
        <v>9</v>
      </c>
      <c r="K91" s="3" t="s">
        <v>5</v>
      </c>
      <c r="L91" s="3" t="s">
        <v>5</v>
      </c>
      <c r="M91" s="3" t="s">
        <v>5</v>
      </c>
      <c r="N91" s="3">
        <v>730</v>
      </c>
      <c r="O91" s="3" t="s">
        <v>5</v>
      </c>
      <c r="P91" s="3" t="s">
        <v>14</v>
      </c>
      <c r="Q91" s="4">
        <f>IF(AND(E91&lt;&gt;"", F91&lt;&gt;"", G91&lt;&gt;"", H91&lt;&gt;"", I91&lt;&gt;"", J91&lt;&gt;"", K91&lt;&gt;"", L91&lt;&gt;"", M91&lt;&gt;"", N91&lt;&gt;"", O91&lt;&gt;""),"YES","NO")</f>
        <v>0</v>
      </c>
      <c r="R91" s="4">
        <f>IF(AD91=AA91, U91, IF(AD91=AB91,W91,Y91))</f>
        <v>0</v>
      </c>
      <c r="S91" s="4">
        <f>AD91</f>
        <v>0</v>
      </c>
      <c r="T91" s="4">
        <f> IF(AA91="" ,"",IF(AD91=AA91, "PAYG", IF(AD91=AB91,"1Y RI","3Y RI")))</f>
        <v>0</v>
      </c>
      <c r="U91" s="4">
        <f>IF(Q91="YES", IF(K91="YES", VLOOKUP(V91 &amp; L91 &amp; K91,'azure-vm-prices-base'!G$2:H$124, 2, 0), VLOOKUP(V91 &amp; L91 &amp; "*",'azure-vm-prices-base'!G$2:H$124, 2, 0)), "")</f>
        <v>0</v>
      </c>
      <c r="V91" s="4">
        <f>IF(Q91="YES", IF(O91="NO" , IF(K91="YES", _xlfn.MINIFS('azure-vm-prices-base'!I$2:I$123, 'azure-vm-prices-base'!A$2:A$123,"&gt;="&amp;F91*(100-$B$2)/100, 'azure-vm-prices-base'!B$2:B$123,"&gt;="&amp;G91*(100-$B$2)/100, 'azure-vm-prices-base'!D$2:D$123,K91, 'azure-vm-prices-base'!E$2:E$123,L91), _xlfn.MINIFS('azure-vm-prices-base'!I$2:I$123, 'azure-vm-prices-base'!A$2:A$123,"&gt;="&amp;F91*(100-$B$2)/100, 'azure-vm-prices-base'!B$2:B$123,"&gt;="&amp;G91*(100-$B$2)/100, 'azure-vm-prices-base'!E$2:E$123,L91)), IF(K91="YES", _xlfn.MINIFS('azure-vm-prices-base'!C$2:C$123, 'azure-vm-prices-base'!A$2:A$123,"&gt;="&amp;F91*(100-$B$2)/100, 'azure-vm-prices-base'!B$2:B$123,"&gt;="&amp;G91*(100-$B$2)/100, 'azure-vm-prices-base'!D$2:D$123,K91, 'azure-vm-prices-base'!E$2:E$123,L91), _xlfn.MINIFS('azure-vm-prices-base'!C$2:C$123, 'azure-vm-prices-base'!A$2:A$123,"&gt;="&amp;F91*(100-$B$2)/100, 'azure-vm-prices-base'!B$2:B$123,"&gt;="&amp;G91*(100-$B$2)/100, 'azure-vm-prices-base'!E$2:E$123,L91))), "")</f>
        <v>0</v>
      </c>
      <c r="W91" s="4">
        <f>IF(Q91="YES", IF(K91="YES", VLOOKUP(X91 &amp; L91 &amp; K91,'azure-vm-prices-1Y'!G$2:H$124  , 2, 0), VLOOKUP(X91 &amp; L91 &amp; "*",'azure-vm-prices-1Y'!G$2:H$124, 2, 0)),   "")</f>
        <v>0</v>
      </c>
      <c r="X91" s="4">
        <f>IF(Q91="YES", IF(O91="NO" , IF(K91="YES", _xlfn.MINIFS('azure-vm-prices-1Y'!I$2:I$123,   'azure-vm-prices-1Y'!A$2:A$123,"&gt;="&amp;F91*(100-$B$2)/100,   'azure-vm-prices-1Y'!B$2:B$123,"&gt;="&amp;G91*(100-$B$2)/100,   'azure-vm-prices-1Y'!D$2:D$123,K91,   'azure-vm-prices-1Y'!E$2:E$123,L91),   _xlfn.MINIFS('azure-vm-prices-1Y'!I$2:I$123,   'azure-vm-prices-1Y'!A$2:A$123,"&gt;="&amp;F91*(100-$B$2)/100,   'azure-vm-prices-1Y'!B$2:B$123,"&gt;="&amp;G91*(100-$B$2)/100,   'azure-vm-prices-1Y'!E$2:E$123,L91)),   IF(K91="YES", _xlfn.MINIFS('azure-vm-prices-1Y'!C$2:C$123,   'azure-vm-prices-1Y'!A$2:A$123,"&gt;="&amp;F91*(100-$B$2)/100,   'azure-vm-prices-1Y'!B$2:B$123,"&gt;="&amp;G91*(100-$B$2)/100,   'azure-vm-prices-1Y'!D$2:D$123,K91,   'azure-vm-prices-1Y'!E$2:E$123,L91),   _xlfn.MINIFS('azure-vm-prices-1Y'!C$2:C$123,   'azure-vm-prices-1Y'!A$2:A$123,"&gt;="&amp;F91*(100-$B$2)/100,   'azure-vm-prices-1Y'!B$2:B$123,"&gt;="&amp;G91*(100-$B$2)/100,   'azure-vm-prices-1Y'!E$2:E$123,L91))),   "")</f>
        <v>0</v>
      </c>
      <c r="Y91" s="4">
        <f>IF(Q91="YES", IF(K91="YES", VLOOKUP(Z91 &amp; L91 &amp; K91,'azure-vm-prices-3Y'!G$2:H$124  , 2, 0), VLOOKUP(Z91 &amp; L91 &amp; "*",'azure-vm-prices-3Y'!G$2:H$124, 2, 0)),   "")</f>
        <v>0</v>
      </c>
      <c r="Z91" s="4">
        <f>IF(Q91="YES", IF(O91="NO" , IF(K91="YES", _xlfn.MINIFS('azure-vm-prices-3Y'!I$2:I$123,   'azure-vm-prices-3Y'!A$2:A$123,"&gt;="&amp;F91*(100-$B$2)/100,   'azure-vm-prices-3Y'!B$2:B$123,"&gt;="&amp;G91*(100-$B$2)/100,   'azure-vm-prices-3Y'!D$2:D$123,K91,   'azure-vm-prices-3Y'!E$2:E$123,L91),   _xlfn.MINIFS('azure-vm-prices-3Y'!I$2:I$123,   'azure-vm-prices-3Y'!A$2:A$123,"&gt;="&amp;F91*(100-$B$2)/100,   'azure-vm-prices-3Y'!B$2:B$123,"&gt;="&amp;G91*(100-$B$2)/100,   'azure-vm-prices-3Y'!E$2:E$123,L91)),   IF(K91="YES", _xlfn.MINIFS('azure-vm-prices-3Y'!C$2:C$123,   'azure-vm-prices-3Y'!A$2:A$123,"&gt;="&amp;F91*(100-$B$2)/100,   'azure-vm-prices-3Y'!B$2:B$123,"&gt;="&amp;G91*(100-$B$2)/100,   'azure-vm-prices-3Y'!D$2:D$123,K91,   'azure-vm-prices-3Y'!E$2:E$123,L91),   _xlfn.MINIFS('azure-vm-prices-3Y'!C$2:C$123,   'azure-vm-prices-3Y'!A$2:A$123,"&gt;="&amp;F91*(100-$B$2)/100,   'azure-vm-prices-3Y'!B$2:B$123,"&gt;="&amp;G91*(100-$B$2)/100,   'azure-vm-prices-3Y'!E$2:E$123,L91))),   "")</f>
        <v>0</v>
      </c>
      <c r="AA91" s="4">
        <f>IF(Q91="YES",N91*V91*12,"")</f>
        <v>0</v>
      </c>
      <c r="AB91" s="4">
        <f>IF(Q91="YES",X91*8760,"")</f>
        <v>0</v>
      </c>
      <c r="AC91" s="4">
        <f>IF(Q91="YES",Z91*8760,"")</f>
        <v>0</v>
      </c>
      <c r="AD91" s="4">
        <f>IF(Q91="YES",IF(P91="YES", MIN(AA91:AC91), AA91),"")</f>
        <v>0</v>
      </c>
      <c r="AE91" s="4">
        <f>IF(AND(I91="STANDARD",Q91="YES",H91&lt;'azure-standard-disk-prices'!B2, H91&gt;0),1+IF(M91="YES",1),"")</f>
        <v>0</v>
      </c>
      <c r="AF91" s="4">
        <f>IF(AND(I91="STANDARD",Q91="YES",H91&gt;'azure-standard-disk-prices'!B2,H91&lt;'azure-standard-disk-prices'!B3),1+IF(M91="YES",1),"")</f>
        <v>0</v>
      </c>
      <c r="AG91" s="4">
        <f>IF(AND(I91="STANDARD",Q91="YES",H91&gt;'azure-standard-disk-prices'!B3,H91&lt;'azure-standard-disk-prices'!B4),1+IF(M91="YES",1),"")</f>
        <v>0</v>
      </c>
      <c r="AH91" s="4">
        <f>IF(AND(I91="STANDARD",Q91="YES",H91&gt;'azure-standard-disk-prices'!B4,H91&lt;'azure-standard-disk-prices'!B5),1+IF(M91="YES",1),"")</f>
        <v>0</v>
      </c>
      <c r="AI91" s="4">
        <f>IF(AND(I91="STANDARD",Q91="YES",H91&gt;'azure-standard-disk-prices'!B5,H91&lt;'azure-standard-disk-prices'!B6),1+IF(M91="YES",1),"")</f>
        <v>0</v>
      </c>
      <c r="AJ91" s="4">
        <f>IF(AND(I91="STANDARD",Q91="YES",H91&gt;'azure-standard-disk-prices'!B6,H91&lt;'azure-standard-disk-prices'!B7),1+IF(M91="YES",1),"")</f>
        <v>0</v>
      </c>
      <c r="AK91" s="4">
        <f>IF(AND(I91="STANDARD",Q91="YES",H91&gt;'azure-standard-disk-prices'!B7,H91&lt;'azure-standard-disk-prices'!B8),1+IF(M91="YES",1),"")</f>
        <v>0</v>
      </c>
      <c r="AL91" s="4">
        <f>IF(AND(I91="STANDARD",Q91="YES",H91&gt;'azure-standard-disk-prices'!B8,H91&lt;'azure-standard-disk-prices'!B9),1+IF(M91="YES",1),"")</f>
        <v>0</v>
      </c>
      <c r="AM91" s="4">
        <f>IF(AND(I90="PREMIUM",Q90="YES",H90&lt;'azure-premium-disk-prices'!B2,H90&gt;0),1+IF(M90="YES",1),"")</f>
        <v>0</v>
      </c>
      <c r="AN91" s="4">
        <f>IF(AND(I90="PREMIUM",Q90="YES",H90&gt;'azure-premium-disk-prices'!B2,H90&lt;'azure-premium-disk-prices'!B3),1+IF(M90="YES",1),"")</f>
        <v>0</v>
      </c>
      <c r="AO91" s="4">
        <f>IF(AND(I90="PREMIUM",Q90="YES",H90&gt;'azure-premium-disk-prices'!B3,H90&lt;'azure-premium-disk-prices'!B4),1+IF(M90="YES",1),"")</f>
        <v>0</v>
      </c>
      <c r="AP91" s="4">
        <f>IF(AND(I90="PREMIUM",Q90="YES",H90&gt;'azure-premium-disk-prices'!B4,H90&lt;'azure-premium-disk-prices'!B5),1+IF(M90="YES",1),"")</f>
        <v>0</v>
      </c>
      <c r="AQ91" s="4">
        <f>IF(AND(I90="PREMIUM",Q90="YES",H90&gt;'azure-premium-disk-prices'!B5,H90&lt;'azure-premium-disk-prices'!B6),1+IF(M90="YES",1),"")</f>
        <v>0</v>
      </c>
      <c r="AR91" s="4">
        <f>IF(AND(I90="PREMIUM",Q90="YES",H90&gt;'azure-premium-disk-prices'!B6,H90&lt;'azure-premium-disk-prices'!B7),1+IF(M90="YES",1),"")</f>
        <v>0</v>
      </c>
      <c r="AS91" s="4">
        <f>IF(AND(I90="PREMIUM",Q90="YES",H90&gt;'azure-premium-disk-prices'!B7,H90&lt;'azure-premium-disk-prices'!B8),1+IF(M90="YES",1),"")</f>
        <v>0</v>
      </c>
      <c r="AT91" s="4">
        <f>IF(AND(I90="PREMIUM",Q90="YES",H90&gt;'azure-premium-disk-prices'!B8,H90&lt;'azure-premium-disk-prices'!B9),1+IF(M90="YES",1),"")</f>
        <v>0</v>
      </c>
      <c r="AU91" s="4">
        <f>IF(AND(M91="YES", Q91="YES"),1,"")</f>
        <v>0</v>
      </c>
      <c r="AV91" s="4">
        <f>IF(AND(J91="STANDARD", Q91="YES"), IF(M91="YES",2,1) ,"")</f>
        <v>0</v>
      </c>
      <c r="AW91" s="4">
        <f>IF( AND(J91="PREMIUM",  Q91="YES"), IF(M91="YES",2,1) ,"")</f>
        <v>0</v>
      </c>
    </row>
    <row r="92" spans="5:49">
      <c r="E92" s="3"/>
      <c r="F92" s="3"/>
      <c r="G92" s="3"/>
      <c r="H92" s="3"/>
      <c r="I92" s="3" t="s">
        <v>9</v>
      </c>
      <c r="J92" s="3" t="s">
        <v>9</v>
      </c>
      <c r="K92" s="3" t="s">
        <v>5</v>
      </c>
      <c r="L92" s="3" t="s">
        <v>5</v>
      </c>
      <c r="M92" s="3" t="s">
        <v>5</v>
      </c>
      <c r="N92" s="3">
        <v>730</v>
      </c>
      <c r="O92" s="3" t="s">
        <v>5</v>
      </c>
      <c r="P92" s="3" t="s">
        <v>14</v>
      </c>
      <c r="Q92" s="4">
        <f>IF(AND(E92&lt;&gt;"", F92&lt;&gt;"", G92&lt;&gt;"", H92&lt;&gt;"", I92&lt;&gt;"", J92&lt;&gt;"", K92&lt;&gt;"", L92&lt;&gt;"", M92&lt;&gt;"", N92&lt;&gt;"", O92&lt;&gt;""),"YES","NO")</f>
        <v>0</v>
      </c>
      <c r="R92" s="4">
        <f>IF(AD92=AA92, U92, IF(AD92=AB92,W92,Y92))</f>
        <v>0</v>
      </c>
      <c r="S92" s="4">
        <f>AD92</f>
        <v>0</v>
      </c>
      <c r="T92" s="4">
        <f> IF(AA92="" ,"",IF(AD92=AA92, "PAYG", IF(AD92=AB92,"1Y RI","3Y RI")))</f>
        <v>0</v>
      </c>
      <c r="U92" s="4">
        <f>IF(Q92="YES", IF(K92="YES", VLOOKUP(V92 &amp; L92 &amp; K92,'azure-vm-prices-base'!G$2:H$124, 2, 0), VLOOKUP(V92 &amp; L92 &amp; "*",'azure-vm-prices-base'!G$2:H$124, 2, 0)), "")</f>
        <v>0</v>
      </c>
      <c r="V92" s="4">
        <f>IF(Q92="YES", IF(O92="NO" , IF(K92="YES", _xlfn.MINIFS('azure-vm-prices-base'!I$2:I$123, 'azure-vm-prices-base'!A$2:A$123,"&gt;="&amp;F92*(100-$B$2)/100, 'azure-vm-prices-base'!B$2:B$123,"&gt;="&amp;G92*(100-$B$2)/100, 'azure-vm-prices-base'!D$2:D$123,K92, 'azure-vm-prices-base'!E$2:E$123,L92), _xlfn.MINIFS('azure-vm-prices-base'!I$2:I$123, 'azure-vm-prices-base'!A$2:A$123,"&gt;="&amp;F92*(100-$B$2)/100, 'azure-vm-prices-base'!B$2:B$123,"&gt;="&amp;G92*(100-$B$2)/100, 'azure-vm-prices-base'!E$2:E$123,L92)), IF(K92="YES", _xlfn.MINIFS('azure-vm-prices-base'!C$2:C$123, 'azure-vm-prices-base'!A$2:A$123,"&gt;="&amp;F92*(100-$B$2)/100, 'azure-vm-prices-base'!B$2:B$123,"&gt;="&amp;G92*(100-$B$2)/100, 'azure-vm-prices-base'!D$2:D$123,K92, 'azure-vm-prices-base'!E$2:E$123,L92), _xlfn.MINIFS('azure-vm-prices-base'!C$2:C$123, 'azure-vm-prices-base'!A$2:A$123,"&gt;="&amp;F92*(100-$B$2)/100, 'azure-vm-prices-base'!B$2:B$123,"&gt;="&amp;G92*(100-$B$2)/100, 'azure-vm-prices-base'!E$2:E$123,L92))), "")</f>
        <v>0</v>
      </c>
      <c r="W92" s="4">
        <f>IF(Q92="YES", IF(K92="YES", VLOOKUP(X92 &amp; L92 &amp; K92,'azure-vm-prices-1Y'!G$2:H$124  , 2, 0), VLOOKUP(X92 &amp; L92 &amp; "*",'azure-vm-prices-1Y'!G$2:H$124, 2, 0)),   "")</f>
        <v>0</v>
      </c>
      <c r="X92" s="4">
        <f>IF(Q92="YES", IF(O92="NO" , IF(K92="YES", _xlfn.MINIFS('azure-vm-prices-1Y'!I$2:I$123,   'azure-vm-prices-1Y'!A$2:A$123,"&gt;="&amp;F92*(100-$B$2)/100,   'azure-vm-prices-1Y'!B$2:B$123,"&gt;="&amp;G92*(100-$B$2)/100,   'azure-vm-prices-1Y'!D$2:D$123,K92,   'azure-vm-prices-1Y'!E$2:E$123,L92),   _xlfn.MINIFS('azure-vm-prices-1Y'!I$2:I$123,   'azure-vm-prices-1Y'!A$2:A$123,"&gt;="&amp;F92*(100-$B$2)/100,   'azure-vm-prices-1Y'!B$2:B$123,"&gt;="&amp;G92*(100-$B$2)/100,   'azure-vm-prices-1Y'!E$2:E$123,L92)),   IF(K92="YES", _xlfn.MINIFS('azure-vm-prices-1Y'!C$2:C$123,   'azure-vm-prices-1Y'!A$2:A$123,"&gt;="&amp;F92*(100-$B$2)/100,   'azure-vm-prices-1Y'!B$2:B$123,"&gt;="&amp;G92*(100-$B$2)/100,   'azure-vm-prices-1Y'!D$2:D$123,K92,   'azure-vm-prices-1Y'!E$2:E$123,L92),   _xlfn.MINIFS('azure-vm-prices-1Y'!C$2:C$123,   'azure-vm-prices-1Y'!A$2:A$123,"&gt;="&amp;F92*(100-$B$2)/100,   'azure-vm-prices-1Y'!B$2:B$123,"&gt;="&amp;G92*(100-$B$2)/100,   'azure-vm-prices-1Y'!E$2:E$123,L92))),   "")</f>
        <v>0</v>
      </c>
      <c r="Y92" s="4">
        <f>IF(Q92="YES", IF(K92="YES", VLOOKUP(Z92 &amp; L92 &amp; K92,'azure-vm-prices-3Y'!G$2:H$124  , 2, 0), VLOOKUP(Z92 &amp; L92 &amp; "*",'azure-vm-prices-3Y'!G$2:H$124, 2, 0)),   "")</f>
        <v>0</v>
      </c>
      <c r="Z92" s="4">
        <f>IF(Q92="YES", IF(O92="NO" , IF(K92="YES", _xlfn.MINIFS('azure-vm-prices-3Y'!I$2:I$123,   'azure-vm-prices-3Y'!A$2:A$123,"&gt;="&amp;F92*(100-$B$2)/100,   'azure-vm-prices-3Y'!B$2:B$123,"&gt;="&amp;G92*(100-$B$2)/100,   'azure-vm-prices-3Y'!D$2:D$123,K92,   'azure-vm-prices-3Y'!E$2:E$123,L92),   _xlfn.MINIFS('azure-vm-prices-3Y'!I$2:I$123,   'azure-vm-prices-3Y'!A$2:A$123,"&gt;="&amp;F92*(100-$B$2)/100,   'azure-vm-prices-3Y'!B$2:B$123,"&gt;="&amp;G92*(100-$B$2)/100,   'azure-vm-prices-3Y'!E$2:E$123,L92)),   IF(K92="YES", _xlfn.MINIFS('azure-vm-prices-3Y'!C$2:C$123,   'azure-vm-prices-3Y'!A$2:A$123,"&gt;="&amp;F92*(100-$B$2)/100,   'azure-vm-prices-3Y'!B$2:B$123,"&gt;="&amp;G92*(100-$B$2)/100,   'azure-vm-prices-3Y'!D$2:D$123,K92,   'azure-vm-prices-3Y'!E$2:E$123,L92),   _xlfn.MINIFS('azure-vm-prices-3Y'!C$2:C$123,   'azure-vm-prices-3Y'!A$2:A$123,"&gt;="&amp;F92*(100-$B$2)/100,   'azure-vm-prices-3Y'!B$2:B$123,"&gt;="&amp;G92*(100-$B$2)/100,   'azure-vm-prices-3Y'!E$2:E$123,L92))),   "")</f>
        <v>0</v>
      </c>
      <c r="AA92" s="4">
        <f>IF(Q92="YES",N92*V92*12,"")</f>
        <v>0</v>
      </c>
      <c r="AB92" s="4">
        <f>IF(Q92="YES",X92*8760,"")</f>
        <v>0</v>
      </c>
      <c r="AC92" s="4">
        <f>IF(Q92="YES",Z92*8760,"")</f>
        <v>0</v>
      </c>
      <c r="AD92" s="4">
        <f>IF(Q92="YES",IF(P92="YES", MIN(AA92:AC92), AA92),"")</f>
        <v>0</v>
      </c>
      <c r="AE92" s="4">
        <f>IF(AND(I92="STANDARD",Q92="YES",H92&lt;'azure-standard-disk-prices'!B2, H92&gt;0),1+IF(M92="YES",1),"")</f>
        <v>0</v>
      </c>
      <c r="AF92" s="4">
        <f>IF(AND(I92="STANDARD",Q92="YES",H92&gt;'azure-standard-disk-prices'!B2,H92&lt;'azure-standard-disk-prices'!B3),1+IF(M92="YES",1),"")</f>
        <v>0</v>
      </c>
      <c r="AG92" s="4">
        <f>IF(AND(I92="STANDARD",Q92="YES",H92&gt;'azure-standard-disk-prices'!B3,H92&lt;'azure-standard-disk-prices'!B4),1+IF(M92="YES",1),"")</f>
        <v>0</v>
      </c>
      <c r="AH92" s="4">
        <f>IF(AND(I92="STANDARD",Q92="YES",H92&gt;'azure-standard-disk-prices'!B4,H92&lt;'azure-standard-disk-prices'!B5),1+IF(M92="YES",1),"")</f>
        <v>0</v>
      </c>
      <c r="AI92" s="4">
        <f>IF(AND(I92="STANDARD",Q92="YES",H92&gt;'azure-standard-disk-prices'!B5,H92&lt;'azure-standard-disk-prices'!B6),1+IF(M92="YES",1),"")</f>
        <v>0</v>
      </c>
      <c r="AJ92" s="4">
        <f>IF(AND(I92="STANDARD",Q92="YES",H92&gt;'azure-standard-disk-prices'!B6,H92&lt;'azure-standard-disk-prices'!B7),1+IF(M92="YES",1),"")</f>
        <v>0</v>
      </c>
      <c r="AK92" s="4">
        <f>IF(AND(I92="STANDARD",Q92="YES",H92&gt;'azure-standard-disk-prices'!B7,H92&lt;'azure-standard-disk-prices'!B8),1+IF(M92="YES",1),"")</f>
        <v>0</v>
      </c>
      <c r="AL92" s="4">
        <f>IF(AND(I92="STANDARD",Q92="YES",H92&gt;'azure-standard-disk-prices'!B8,H92&lt;'azure-standard-disk-prices'!B9),1+IF(M92="YES",1),"")</f>
        <v>0</v>
      </c>
      <c r="AM92" s="4">
        <f>IF(AND(I91="PREMIUM",Q91="YES",H91&lt;'azure-premium-disk-prices'!B2,H91&gt;0),1+IF(M91="YES",1),"")</f>
        <v>0</v>
      </c>
      <c r="AN92" s="4">
        <f>IF(AND(I91="PREMIUM",Q91="YES",H91&gt;'azure-premium-disk-prices'!B2,H91&lt;'azure-premium-disk-prices'!B3),1+IF(M91="YES",1),"")</f>
        <v>0</v>
      </c>
      <c r="AO92" s="4">
        <f>IF(AND(I91="PREMIUM",Q91="YES",H91&gt;'azure-premium-disk-prices'!B3,H91&lt;'azure-premium-disk-prices'!B4),1+IF(M91="YES",1),"")</f>
        <v>0</v>
      </c>
      <c r="AP92" s="4">
        <f>IF(AND(I91="PREMIUM",Q91="YES",H91&gt;'azure-premium-disk-prices'!B4,H91&lt;'azure-premium-disk-prices'!B5),1+IF(M91="YES",1),"")</f>
        <v>0</v>
      </c>
      <c r="AQ92" s="4">
        <f>IF(AND(I91="PREMIUM",Q91="YES",H91&gt;'azure-premium-disk-prices'!B5,H91&lt;'azure-premium-disk-prices'!B6),1+IF(M91="YES",1),"")</f>
        <v>0</v>
      </c>
      <c r="AR92" s="4">
        <f>IF(AND(I91="PREMIUM",Q91="YES",H91&gt;'azure-premium-disk-prices'!B6,H91&lt;'azure-premium-disk-prices'!B7),1+IF(M91="YES",1),"")</f>
        <v>0</v>
      </c>
      <c r="AS92" s="4">
        <f>IF(AND(I91="PREMIUM",Q91="YES",H91&gt;'azure-premium-disk-prices'!B7,H91&lt;'azure-premium-disk-prices'!B8),1+IF(M91="YES",1),"")</f>
        <v>0</v>
      </c>
      <c r="AT92" s="4">
        <f>IF(AND(I91="PREMIUM",Q91="YES",H91&gt;'azure-premium-disk-prices'!B8,H91&lt;'azure-premium-disk-prices'!B9),1+IF(M91="YES",1),"")</f>
        <v>0</v>
      </c>
      <c r="AU92" s="4">
        <f>IF(AND(M92="YES", Q92="YES"),1,"")</f>
        <v>0</v>
      </c>
      <c r="AV92" s="4">
        <f>IF(AND(J92="STANDARD", Q92="YES"), IF(M92="YES",2,1) ,"")</f>
        <v>0</v>
      </c>
      <c r="AW92" s="4">
        <f>IF( AND(J92="PREMIUM",  Q92="YES"), IF(M92="YES",2,1) ,"")</f>
        <v>0</v>
      </c>
    </row>
    <row r="93" spans="5:49">
      <c r="E93" s="3"/>
      <c r="F93" s="3"/>
      <c r="G93" s="3"/>
      <c r="H93" s="3"/>
      <c r="I93" s="3" t="s">
        <v>9</v>
      </c>
      <c r="J93" s="3" t="s">
        <v>9</v>
      </c>
      <c r="K93" s="3" t="s">
        <v>5</v>
      </c>
      <c r="L93" s="3" t="s">
        <v>5</v>
      </c>
      <c r="M93" s="3" t="s">
        <v>5</v>
      </c>
      <c r="N93" s="3">
        <v>730</v>
      </c>
      <c r="O93" s="3" t="s">
        <v>5</v>
      </c>
      <c r="P93" s="3" t="s">
        <v>14</v>
      </c>
      <c r="Q93" s="4">
        <f>IF(AND(E93&lt;&gt;"", F93&lt;&gt;"", G93&lt;&gt;"", H93&lt;&gt;"", I93&lt;&gt;"", J93&lt;&gt;"", K93&lt;&gt;"", L93&lt;&gt;"", M93&lt;&gt;"", N93&lt;&gt;"", O93&lt;&gt;""),"YES","NO")</f>
        <v>0</v>
      </c>
      <c r="R93" s="4">
        <f>IF(AD93=AA93, U93, IF(AD93=AB93,W93,Y93))</f>
        <v>0</v>
      </c>
      <c r="S93" s="4">
        <f>AD93</f>
        <v>0</v>
      </c>
      <c r="T93" s="4">
        <f> IF(AA93="" ,"",IF(AD93=AA93, "PAYG", IF(AD93=AB93,"1Y RI","3Y RI")))</f>
        <v>0</v>
      </c>
      <c r="U93" s="4">
        <f>IF(Q93="YES", IF(K93="YES", VLOOKUP(V93 &amp; L93 &amp; K93,'azure-vm-prices-base'!G$2:H$124, 2, 0), VLOOKUP(V93 &amp; L93 &amp; "*",'azure-vm-prices-base'!G$2:H$124, 2, 0)), "")</f>
        <v>0</v>
      </c>
      <c r="V93" s="4">
        <f>IF(Q93="YES", IF(O93="NO" , IF(K93="YES", _xlfn.MINIFS('azure-vm-prices-base'!I$2:I$123, 'azure-vm-prices-base'!A$2:A$123,"&gt;="&amp;F93*(100-$B$2)/100, 'azure-vm-prices-base'!B$2:B$123,"&gt;="&amp;G93*(100-$B$2)/100, 'azure-vm-prices-base'!D$2:D$123,K93, 'azure-vm-prices-base'!E$2:E$123,L93), _xlfn.MINIFS('azure-vm-prices-base'!I$2:I$123, 'azure-vm-prices-base'!A$2:A$123,"&gt;="&amp;F93*(100-$B$2)/100, 'azure-vm-prices-base'!B$2:B$123,"&gt;="&amp;G93*(100-$B$2)/100, 'azure-vm-prices-base'!E$2:E$123,L93)), IF(K93="YES", _xlfn.MINIFS('azure-vm-prices-base'!C$2:C$123, 'azure-vm-prices-base'!A$2:A$123,"&gt;="&amp;F93*(100-$B$2)/100, 'azure-vm-prices-base'!B$2:B$123,"&gt;="&amp;G93*(100-$B$2)/100, 'azure-vm-prices-base'!D$2:D$123,K93, 'azure-vm-prices-base'!E$2:E$123,L93), _xlfn.MINIFS('azure-vm-prices-base'!C$2:C$123, 'azure-vm-prices-base'!A$2:A$123,"&gt;="&amp;F93*(100-$B$2)/100, 'azure-vm-prices-base'!B$2:B$123,"&gt;="&amp;G93*(100-$B$2)/100, 'azure-vm-prices-base'!E$2:E$123,L93))), "")</f>
        <v>0</v>
      </c>
      <c r="W93" s="4">
        <f>IF(Q93="YES", IF(K93="YES", VLOOKUP(X93 &amp; L93 &amp; K93,'azure-vm-prices-1Y'!G$2:H$124  , 2, 0), VLOOKUP(X93 &amp; L93 &amp; "*",'azure-vm-prices-1Y'!G$2:H$124, 2, 0)),   "")</f>
        <v>0</v>
      </c>
      <c r="X93" s="4">
        <f>IF(Q93="YES", IF(O93="NO" , IF(K93="YES", _xlfn.MINIFS('azure-vm-prices-1Y'!I$2:I$123,   'azure-vm-prices-1Y'!A$2:A$123,"&gt;="&amp;F93*(100-$B$2)/100,   'azure-vm-prices-1Y'!B$2:B$123,"&gt;="&amp;G93*(100-$B$2)/100,   'azure-vm-prices-1Y'!D$2:D$123,K93,   'azure-vm-prices-1Y'!E$2:E$123,L93),   _xlfn.MINIFS('azure-vm-prices-1Y'!I$2:I$123,   'azure-vm-prices-1Y'!A$2:A$123,"&gt;="&amp;F93*(100-$B$2)/100,   'azure-vm-prices-1Y'!B$2:B$123,"&gt;="&amp;G93*(100-$B$2)/100,   'azure-vm-prices-1Y'!E$2:E$123,L93)),   IF(K93="YES", _xlfn.MINIFS('azure-vm-prices-1Y'!C$2:C$123,   'azure-vm-prices-1Y'!A$2:A$123,"&gt;="&amp;F93*(100-$B$2)/100,   'azure-vm-prices-1Y'!B$2:B$123,"&gt;="&amp;G93*(100-$B$2)/100,   'azure-vm-prices-1Y'!D$2:D$123,K93,   'azure-vm-prices-1Y'!E$2:E$123,L93),   _xlfn.MINIFS('azure-vm-prices-1Y'!C$2:C$123,   'azure-vm-prices-1Y'!A$2:A$123,"&gt;="&amp;F93*(100-$B$2)/100,   'azure-vm-prices-1Y'!B$2:B$123,"&gt;="&amp;G93*(100-$B$2)/100,   'azure-vm-prices-1Y'!E$2:E$123,L93))),   "")</f>
        <v>0</v>
      </c>
      <c r="Y93" s="4">
        <f>IF(Q93="YES", IF(K93="YES", VLOOKUP(Z93 &amp; L93 &amp; K93,'azure-vm-prices-3Y'!G$2:H$124  , 2, 0), VLOOKUP(Z93 &amp; L93 &amp; "*",'azure-vm-prices-3Y'!G$2:H$124, 2, 0)),   "")</f>
        <v>0</v>
      </c>
      <c r="Z93" s="4">
        <f>IF(Q93="YES", IF(O93="NO" , IF(K93="YES", _xlfn.MINIFS('azure-vm-prices-3Y'!I$2:I$123,   'azure-vm-prices-3Y'!A$2:A$123,"&gt;="&amp;F93*(100-$B$2)/100,   'azure-vm-prices-3Y'!B$2:B$123,"&gt;="&amp;G93*(100-$B$2)/100,   'azure-vm-prices-3Y'!D$2:D$123,K93,   'azure-vm-prices-3Y'!E$2:E$123,L93),   _xlfn.MINIFS('azure-vm-prices-3Y'!I$2:I$123,   'azure-vm-prices-3Y'!A$2:A$123,"&gt;="&amp;F93*(100-$B$2)/100,   'azure-vm-prices-3Y'!B$2:B$123,"&gt;="&amp;G93*(100-$B$2)/100,   'azure-vm-prices-3Y'!E$2:E$123,L93)),   IF(K93="YES", _xlfn.MINIFS('azure-vm-prices-3Y'!C$2:C$123,   'azure-vm-prices-3Y'!A$2:A$123,"&gt;="&amp;F93*(100-$B$2)/100,   'azure-vm-prices-3Y'!B$2:B$123,"&gt;="&amp;G93*(100-$B$2)/100,   'azure-vm-prices-3Y'!D$2:D$123,K93,   'azure-vm-prices-3Y'!E$2:E$123,L93),   _xlfn.MINIFS('azure-vm-prices-3Y'!C$2:C$123,   'azure-vm-prices-3Y'!A$2:A$123,"&gt;="&amp;F93*(100-$B$2)/100,   'azure-vm-prices-3Y'!B$2:B$123,"&gt;="&amp;G93*(100-$B$2)/100,   'azure-vm-prices-3Y'!E$2:E$123,L93))),   "")</f>
        <v>0</v>
      </c>
      <c r="AA93" s="4">
        <f>IF(Q93="YES",N93*V93*12,"")</f>
        <v>0</v>
      </c>
      <c r="AB93" s="4">
        <f>IF(Q93="YES",X93*8760,"")</f>
        <v>0</v>
      </c>
      <c r="AC93" s="4">
        <f>IF(Q93="YES",Z93*8760,"")</f>
        <v>0</v>
      </c>
      <c r="AD93" s="4">
        <f>IF(Q93="YES",IF(P93="YES", MIN(AA93:AC93), AA93),"")</f>
        <v>0</v>
      </c>
      <c r="AE93" s="4">
        <f>IF(AND(I93="STANDARD",Q93="YES",H93&lt;'azure-standard-disk-prices'!B2, H93&gt;0),1+IF(M93="YES",1),"")</f>
        <v>0</v>
      </c>
      <c r="AF93" s="4">
        <f>IF(AND(I93="STANDARD",Q93="YES",H93&gt;'azure-standard-disk-prices'!B2,H93&lt;'azure-standard-disk-prices'!B3),1+IF(M93="YES",1),"")</f>
        <v>0</v>
      </c>
      <c r="AG93" s="4">
        <f>IF(AND(I93="STANDARD",Q93="YES",H93&gt;'azure-standard-disk-prices'!B3,H93&lt;'azure-standard-disk-prices'!B4),1+IF(M93="YES",1),"")</f>
        <v>0</v>
      </c>
      <c r="AH93" s="4">
        <f>IF(AND(I93="STANDARD",Q93="YES",H93&gt;'azure-standard-disk-prices'!B4,H93&lt;'azure-standard-disk-prices'!B5),1+IF(M93="YES",1),"")</f>
        <v>0</v>
      </c>
      <c r="AI93" s="4">
        <f>IF(AND(I93="STANDARD",Q93="YES",H93&gt;'azure-standard-disk-prices'!B5,H93&lt;'azure-standard-disk-prices'!B6),1+IF(M93="YES",1),"")</f>
        <v>0</v>
      </c>
      <c r="AJ93" s="4">
        <f>IF(AND(I93="STANDARD",Q93="YES",H93&gt;'azure-standard-disk-prices'!B6,H93&lt;'azure-standard-disk-prices'!B7),1+IF(M93="YES",1),"")</f>
        <v>0</v>
      </c>
      <c r="AK93" s="4">
        <f>IF(AND(I93="STANDARD",Q93="YES",H93&gt;'azure-standard-disk-prices'!B7,H93&lt;'azure-standard-disk-prices'!B8),1+IF(M93="YES",1),"")</f>
        <v>0</v>
      </c>
      <c r="AL93" s="4">
        <f>IF(AND(I93="STANDARD",Q93="YES",H93&gt;'azure-standard-disk-prices'!B8,H93&lt;'azure-standard-disk-prices'!B9),1+IF(M93="YES",1),"")</f>
        <v>0</v>
      </c>
      <c r="AM93" s="4">
        <f>IF(AND(I92="PREMIUM",Q92="YES",H92&lt;'azure-premium-disk-prices'!B2,H92&gt;0),1+IF(M92="YES",1),"")</f>
        <v>0</v>
      </c>
      <c r="AN93" s="4">
        <f>IF(AND(I92="PREMIUM",Q92="YES",H92&gt;'azure-premium-disk-prices'!B2,H92&lt;'azure-premium-disk-prices'!B3),1+IF(M92="YES",1),"")</f>
        <v>0</v>
      </c>
      <c r="AO93" s="4">
        <f>IF(AND(I92="PREMIUM",Q92="YES",H92&gt;'azure-premium-disk-prices'!B3,H92&lt;'azure-premium-disk-prices'!B4),1+IF(M92="YES",1),"")</f>
        <v>0</v>
      </c>
      <c r="AP93" s="4">
        <f>IF(AND(I92="PREMIUM",Q92="YES",H92&gt;'azure-premium-disk-prices'!B4,H92&lt;'azure-premium-disk-prices'!B5),1+IF(M92="YES",1),"")</f>
        <v>0</v>
      </c>
      <c r="AQ93" s="4">
        <f>IF(AND(I92="PREMIUM",Q92="YES",H92&gt;'azure-premium-disk-prices'!B5,H92&lt;'azure-premium-disk-prices'!B6),1+IF(M92="YES",1),"")</f>
        <v>0</v>
      </c>
      <c r="AR93" s="4">
        <f>IF(AND(I92="PREMIUM",Q92="YES",H92&gt;'azure-premium-disk-prices'!B6,H92&lt;'azure-premium-disk-prices'!B7),1+IF(M92="YES",1),"")</f>
        <v>0</v>
      </c>
      <c r="AS93" s="4">
        <f>IF(AND(I92="PREMIUM",Q92="YES",H92&gt;'azure-premium-disk-prices'!B7,H92&lt;'azure-premium-disk-prices'!B8),1+IF(M92="YES",1),"")</f>
        <v>0</v>
      </c>
      <c r="AT93" s="4">
        <f>IF(AND(I92="PREMIUM",Q92="YES",H92&gt;'azure-premium-disk-prices'!B8,H92&lt;'azure-premium-disk-prices'!B9),1+IF(M92="YES",1),"")</f>
        <v>0</v>
      </c>
      <c r="AU93" s="4">
        <f>IF(AND(M93="YES", Q93="YES"),1,"")</f>
        <v>0</v>
      </c>
      <c r="AV93" s="4">
        <f>IF(AND(J93="STANDARD", Q93="YES"), IF(M93="YES",2,1) ,"")</f>
        <v>0</v>
      </c>
      <c r="AW93" s="4">
        <f>IF( AND(J93="PREMIUM",  Q93="YES"), IF(M93="YES",2,1) ,"")</f>
        <v>0</v>
      </c>
    </row>
    <row r="94" spans="5:49">
      <c r="E94" s="3"/>
      <c r="F94" s="3"/>
      <c r="G94" s="3"/>
      <c r="H94" s="3"/>
      <c r="I94" s="3" t="s">
        <v>9</v>
      </c>
      <c r="J94" s="3" t="s">
        <v>9</v>
      </c>
      <c r="K94" s="3" t="s">
        <v>5</v>
      </c>
      <c r="L94" s="3" t="s">
        <v>5</v>
      </c>
      <c r="M94" s="3" t="s">
        <v>5</v>
      </c>
      <c r="N94" s="3">
        <v>730</v>
      </c>
      <c r="O94" s="3" t="s">
        <v>5</v>
      </c>
      <c r="P94" s="3" t="s">
        <v>14</v>
      </c>
      <c r="Q94" s="4">
        <f>IF(AND(E94&lt;&gt;"", F94&lt;&gt;"", G94&lt;&gt;"", H94&lt;&gt;"", I94&lt;&gt;"", J94&lt;&gt;"", K94&lt;&gt;"", L94&lt;&gt;"", M94&lt;&gt;"", N94&lt;&gt;"", O94&lt;&gt;""),"YES","NO")</f>
        <v>0</v>
      </c>
      <c r="R94" s="4">
        <f>IF(AD94=AA94, U94, IF(AD94=AB94,W94,Y94))</f>
        <v>0</v>
      </c>
      <c r="S94" s="4">
        <f>AD94</f>
        <v>0</v>
      </c>
      <c r="T94" s="4">
        <f> IF(AA94="" ,"",IF(AD94=AA94, "PAYG", IF(AD94=AB94,"1Y RI","3Y RI")))</f>
        <v>0</v>
      </c>
      <c r="U94" s="4">
        <f>IF(Q94="YES", IF(K94="YES", VLOOKUP(V94 &amp; L94 &amp; K94,'azure-vm-prices-base'!G$2:H$124, 2, 0), VLOOKUP(V94 &amp; L94 &amp; "*",'azure-vm-prices-base'!G$2:H$124, 2, 0)), "")</f>
        <v>0</v>
      </c>
      <c r="V94" s="4">
        <f>IF(Q94="YES", IF(O94="NO" , IF(K94="YES", _xlfn.MINIFS('azure-vm-prices-base'!I$2:I$123, 'azure-vm-prices-base'!A$2:A$123,"&gt;="&amp;F94*(100-$B$2)/100, 'azure-vm-prices-base'!B$2:B$123,"&gt;="&amp;G94*(100-$B$2)/100, 'azure-vm-prices-base'!D$2:D$123,K94, 'azure-vm-prices-base'!E$2:E$123,L94), _xlfn.MINIFS('azure-vm-prices-base'!I$2:I$123, 'azure-vm-prices-base'!A$2:A$123,"&gt;="&amp;F94*(100-$B$2)/100, 'azure-vm-prices-base'!B$2:B$123,"&gt;="&amp;G94*(100-$B$2)/100, 'azure-vm-prices-base'!E$2:E$123,L94)), IF(K94="YES", _xlfn.MINIFS('azure-vm-prices-base'!C$2:C$123, 'azure-vm-prices-base'!A$2:A$123,"&gt;="&amp;F94*(100-$B$2)/100, 'azure-vm-prices-base'!B$2:B$123,"&gt;="&amp;G94*(100-$B$2)/100, 'azure-vm-prices-base'!D$2:D$123,K94, 'azure-vm-prices-base'!E$2:E$123,L94), _xlfn.MINIFS('azure-vm-prices-base'!C$2:C$123, 'azure-vm-prices-base'!A$2:A$123,"&gt;="&amp;F94*(100-$B$2)/100, 'azure-vm-prices-base'!B$2:B$123,"&gt;="&amp;G94*(100-$B$2)/100, 'azure-vm-prices-base'!E$2:E$123,L94))), "")</f>
        <v>0</v>
      </c>
      <c r="W94" s="4">
        <f>IF(Q94="YES", IF(K94="YES", VLOOKUP(X94 &amp; L94 &amp; K94,'azure-vm-prices-1Y'!G$2:H$124  , 2, 0), VLOOKUP(X94 &amp; L94 &amp; "*",'azure-vm-prices-1Y'!G$2:H$124, 2, 0)),   "")</f>
        <v>0</v>
      </c>
      <c r="X94" s="4">
        <f>IF(Q94="YES", IF(O94="NO" , IF(K94="YES", _xlfn.MINIFS('azure-vm-prices-1Y'!I$2:I$123,   'azure-vm-prices-1Y'!A$2:A$123,"&gt;="&amp;F94*(100-$B$2)/100,   'azure-vm-prices-1Y'!B$2:B$123,"&gt;="&amp;G94*(100-$B$2)/100,   'azure-vm-prices-1Y'!D$2:D$123,K94,   'azure-vm-prices-1Y'!E$2:E$123,L94),   _xlfn.MINIFS('azure-vm-prices-1Y'!I$2:I$123,   'azure-vm-prices-1Y'!A$2:A$123,"&gt;="&amp;F94*(100-$B$2)/100,   'azure-vm-prices-1Y'!B$2:B$123,"&gt;="&amp;G94*(100-$B$2)/100,   'azure-vm-prices-1Y'!E$2:E$123,L94)),   IF(K94="YES", _xlfn.MINIFS('azure-vm-prices-1Y'!C$2:C$123,   'azure-vm-prices-1Y'!A$2:A$123,"&gt;="&amp;F94*(100-$B$2)/100,   'azure-vm-prices-1Y'!B$2:B$123,"&gt;="&amp;G94*(100-$B$2)/100,   'azure-vm-prices-1Y'!D$2:D$123,K94,   'azure-vm-prices-1Y'!E$2:E$123,L94),   _xlfn.MINIFS('azure-vm-prices-1Y'!C$2:C$123,   'azure-vm-prices-1Y'!A$2:A$123,"&gt;="&amp;F94*(100-$B$2)/100,   'azure-vm-prices-1Y'!B$2:B$123,"&gt;="&amp;G94*(100-$B$2)/100,   'azure-vm-prices-1Y'!E$2:E$123,L94))),   "")</f>
        <v>0</v>
      </c>
      <c r="Y94" s="4">
        <f>IF(Q94="YES", IF(K94="YES", VLOOKUP(Z94 &amp; L94 &amp; K94,'azure-vm-prices-3Y'!G$2:H$124  , 2, 0), VLOOKUP(Z94 &amp; L94 &amp; "*",'azure-vm-prices-3Y'!G$2:H$124, 2, 0)),   "")</f>
        <v>0</v>
      </c>
      <c r="Z94" s="4">
        <f>IF(Q94="YES", IF(O94="NO" , IF(K94="YES", _xlfn.MINIFS('azure-vm-prices-3Y'!I$2:I$123,   'azure-vm-prices-3Y'!A$2:A$123,"&gt;="&amp;F94*(100-$B$2)/100,   'azure-vm-prices-3Y'!B$2:B$123,"&gt;="&amp;G94*(100-$B$2)/100,   'azure-vm-prices-3Y'!D$2:D$123,K94,   'azure-vm-prices-3Y'!E$2:E$123,L94),   _xlfn.MINIFS('azure-vm-prices-3Y'!I$2:I$123,   'azure-vm-prices-3Y'!A$2:A$123,"&gt;="&amp;F94*(100-$B$2)/100,   'azure-vm-prices-3Y'!B$2:B$123,"&gt;="&amp;G94*(100-$B$2)/100,   'azure-vm-prices-3Y'!E$2:E$123,L94)),   IF(K94="YES", _xlfn.MINIFS('azure-vm-prices-3Y'!C$2:C$123,   'azure-vm-prices-3Y'!A$2:A$123,"&gt;="&amp;F94*(100-$B$2)/100,   'azure-vm-prices-3Y'!B$2:B$123,"&gt;="&amp;G94*(100-$B$2)/100,   'azure-vm-prices-3Y'!D$2:D$123,K94,   'azure-vm-prices-3Y'!E$2:E$123,L94),   _xlfn.MINIFS('azure-vm-prices-3Y'!C$2:C$123,   'azure-vm-prices-3Y'!A$2:A$123,"&gt;="&amp;F94*(100-$B$2)/100,   'azure-vm-prices-3Y'!B$2:B$123,"&gt;="&amp;G94*(100-$B$2)/100,   'azure-vm-prices-3Y'!E$2:E$123,L94))),   "")</f>
        <v>0</v>
      </c>
      <c r="AA94" s="4">
        <f>IF(Q94="YES",N94*V94*12,"")</f>
        <v>0</v>
      </c>
      <c r="AB94" s="4">
        <f>IF(Q94="YES",X94*8760,"")</f>
        <v>0</v>
      </c>
      <c r="AC94" s="4">
        <f>IF(Q94="YES",Z94*8760,"")</f>
        <v>0</v>
      </c>
      <c r="AD94" s="4">
        <f>IF(Q94="YES",IF(P94="YES", MIN(AA94:AC94), AA94),"")</f>
        <v>0</v>
      </c>
      <c r="AE94" s="4">
        <f>IF(AND(I94="STANDARD",Q94="YES",H94&lt;'azure-standard-disk-prices'!B2, H94&gt;0),1+IF(M94="YES",1),"")</f>
        <v>0</v>
      </c>
      <c r="AF94" s="4">
        <f>IF(AND(I94="STANDARD",Q94="YES",H94&gt;'azure-standard-disk-prices'!B2,H94&lt;'azure-standard-disk-prices'!B3),1+IF(M94="YES",1),"")</f>
        <v>0</v>
      </c>
      <c r="AG94" s="4">
        <f>IF(AND(I94="STANDARD",Q94="YES",H94&gt;'azure-standard-disk-prices'!B3,H94&lt;'azure-standard-disk-prices'!B4),1+IF(M94="YES",1),"")</f>
        <v>0</v>
      </c>
      <c r="AH94" s="4">
        <f>IF(AND(I94="STANDARD",Q94="YES",H94&gt;'azure-standard-disk-prices'!B4,H94&lt;'azure-standard-disk-prices'!B5),1+IF(M94="YES",1),"")</f>
        <v>0</v>
      </c>
      <c r="AI94" s="4">
        <f>IF(AND(I94="STANDARD",Q94="YES",H94&gt;'azure-standard-disk-prices'!B5,H94&lt;'azure-standard-disk-prices'!B6),1+IF(M94="YES",1),"")</f>
        <v>0</v>
      </c>
      <c r="AJ94" s="4">
        <f>IF(AND(I94="STANDARD",Q94="YES",H94&gt;'azure-standard-disk-prices'!B6,H94&lt;'azure-standard-disk-prices'!B7),1+IF(M94="YES",1),"")</f>
        <v>0</v>
      </c>
      <c r="AK94" s="4">
        <f>IF(AND(I94="STANDARD",Q94="YES",H94&gt;'azure-standard-disk-prices'!B7,H94&lt;'azure-standard-disk-prices'!B8),1+IF(M94="YES",1),"")</f>
        <v>0</v>
      </c>
      <c r="AL94" s="4">
        <f>IF(AND(I94="STANDARD",Q94="YES",H94&gt;'azure-standard-disk-prices'!B8,H94&lt;'azure-standard-disk-prices'!B9),1+IF(M94="YES",1),"")</f>
        <v>0</v>
      </c>
      <c r="AM94" s="4">
        <f>IF(AND(I93="PREMIUM",Q93="YES",H93&lt;'azure-premium-disk-prices'!B2,H93&gt;0),1+IF(M93="YES",1),"")</f>
        <v>0</v>
      </c>
      <c r="AN94" s="4">
        <f>IF(AND(I93="PREMIUM",Q93="YES",H93&gt;'azure-premium-disk-prices'!B2,H93&lt;'azure-premium-disk-prices'!B3),1+IF(M93="YES",1),"")</f>
        <v>0</v>
      </c>
      <c r="AO94" s="4">
        <f>IF(AND(I93="PREMIUM",Q93="YES",H93&gt;'azure-premium-disk-prices'!B3,H93&lt;'azure-premium-disk-prices'!B4),1+IF(M93="YES",1),"")</f>
        <v>0</v>
      </c>
      <c r="AP94" s="4">
        <f>IF(AND(I93="PREMIUM",Q93="YES",H93&gt;'azure-premium-disk-prices'!B4,H93&lt;'azure-premium-disk-prices'!B5),1+IF(M93="YES",1),"")</f>
        <v>0</v>
      </c>
      <c r="AQ94" s="4">
        <f>IF(AND(I93="PREMIUM",Q93="YES",H93&gt;'azure-premium-disk-prices'!B5,H93&lt;'azure-premium-disk-prices'!B6),1+IF(M93="YES",1),"")</f>
        <v>0</v>
      </c>
      <c r="AR94" s="4">
        <f>IF(AND(I93="PREMIUM",Q93="YES",H93&gt;'azure-premium-disk-prices'!B6,H93&lt;'azure-premium-disk-prices'!B7),1+IF(M93="YES",1),"")</f>
        <v>0</v>
      </c>
      <c r="AS94" s="4">
        <f>IF(AND(I93="PREMIUM",Q93="YES",H93&gt;'azure-premium-disk-prices'!B7,H93&lt;'azure-premium-disk-prices'!B8),1+IF(M93="YES",1),"")</f>
        <v>0</v>
      </c>
      <c r="AT94" s="4">
        <f>IF(AND(I93="PREMIUM",Q93="YES",H93&gt;'azure-premium-disk-prices'!B8,H93&lt;'azure-premium-disk-prices'!B9),1+IF(M93="YES",1),"")</f>
        <v>0</v>
      </c>
      <c r="AU94" s="4">
        <f>IF(AND(M94="YES", Q94="YES"),1,"")</f>
        <v>0</v>
      </c>
      <c r="AV94" s="4">
        <f>IF(AND(J94="STANDARD", Q94="YES"), IF(M94="YES",2,1) ,"")</f>
        <v>0</v>
      </c>
      <c r="AW94" s="4">
        <f>IF( AND(J94="PREMIUM",  Q94="YES"), IF(M94="YES",2,1) ,"")</f>
        <v>0</v>
      </c>
    </row>
    <row r="95" spans="5:49">
      <c r="E95" s="3"/>
      <c r="F95" s="3"/>
      <c r="G95" s="3"/>
      <c r="H95" s="3"/>
      <c r="I95" s="3" t="s">
        <v>9</v>
      </c>
      <c r="J95" s="3" t="s">
        <v>9</v>
      </c>
      <c r="K95" s="3" t="s">
        <v>5</v>
      </c>
      <c r="L95" s="3" t="s">
        <v>5</v>
      </c>
      <c r="M95" s="3" t="s">
        <v>5</v>
      </c>
      <c r="N95" s="3">
        <v>730</v>
      </c>
      <c r="O95" s="3" t="s">
        <v>5</v>
      </c>
      <c r="P95" s="3" t="s">
        <v>14</v>
      </c>
      <c r="Q95" s="4">
        <f>IF(AND(E95&lt;&gt;"", F95&lt;&gt;"", G95&lt;&gt;"", H95&lt;&gt;"", I95&lt;&gt;"", J95&lt;&gt;"", K95&lt;&gt;"", L95&lt;&gt;"", M95&lt;&gt;"", N95&lt;&gt;"", O95&lt;&gt;""),"YES","NO")</f>
        <v>0</v>
      </c>
      <c r="R95" s="4">
        <f>IF(AD95=AA95, U95, IF(AD95=AB95,W95,Y95))</f>
        <v>0</v>
      </c>
      <c r="S95" s="4">
        <f>AD95</f>
        <v>0</v>
      </c>
      <c r="T95" s="4">
        <f> IF(AA95="" ,"",IF(AD95=AA95, "PAYG", IF(AD95=AB95,"1Y RI","3Y RI")))</f>
        <v>0</v>
      </c>
      <c r="U95" s="4">
        <f>IF(Q95="YES", IF(K95="YES", VLOOKUP(V95 &amp; L95 &amp; K95,'azure-vm-prices-base'!G$2:H$124, 2, 0), VLOOKUP(V95 &amp; L95 &amp; "*",'azure-vm-prices-base'!G$2:H$124, 2, 0)), "")</f>
        <v>0</v>
      </c>
      <c r="V95" s="4">
        <f>IF(Q95="YES", IF(O95="NO" , IF(K95="YES", _xlfn.MINIFS('azure-vm-prices-base'!I$2:I$123, 'azure-vm-prices-base'!A$2:A$123,"&gt;="&amp;F95*(100-$B$2)/100, 'azure-vm-prices-base'!B$2:B$123,"&gt;="&amp;G95*(100-$B$2)/100, 'azure-vm-prices-base'!D$2:D$123,K95, 'azure-vm-prices-base'!E$2:E$123,L95), _xlfn.MINIFS('azure-vm-prices-base'!I$2:I$123, 'azure-vm-prices-base'!A$2:A$123,"&gt;="&amp;F95*(100-$B$2)/100, 'azure-vm-prices-base'!B$2:B$123,"&gt;="&amp;G95*(100-$B$2)/100, 'azure-vm-prices-base'!E$2:E$123,L95)), IF(K95="YES", _xlfn.MINIFS('azure-vm-prices-base'!C$2:C$123, 'azure-vm-prices-base'!A$2:A$123,"&gt;="&amp;F95*(100-$B$2)/100, 'azure-vm-prices-base'!B$2:B$123,"&gt;="&amp;G95*(100-$B$2)/100, 'azure-vm-prices-base'!D$2:D$123,K95, 'azure-vm-prices-base'!E$2:E$123,L95), _xlfn.MINIFS('azure-vm-prices-base'!C$2:C$123, 'azure-vm-prices-base'!A$2:A$123,"&gt;="&amp;F95*(100-$B$2)/100, 'azure-vm-prices-base'!B$2:B$123,"&gt;="&amp;G95*(100-$B$2)/100, 'azure-vm-prices-base'!E$2:E$123,L95))), "")</f>
        <v>0</v>
      </c>
      <c r="W95" s="4">
        <f>IF(Q95="YES", IF(K95="YES", VLOOKUP(X95 &amp; L95 &amp; K95,'azure-vm-prices-1Y'!G$2:H$124  , 2, 0), VLOOKUP(X95 &amp; L95 &amp; "*",'azure-vm-prices-1Y'!G$2:H$124, 2, 0)),   "")</f>
        <v>0</v>
      </c>
      <c r="X95" s="4">
        <f>IF(Q95="YES", IF(O95="NO" , IF(K95="YES", _xlfn.MINIFS('azure-vm-prices-1Y'!I$2:I$123,   'azure-vm-prices-1Y'!A$2:A$123,"&gt;="&amp;F95*(100-$B$2)/100,   'azure-vm-prices-1Y'!B$2:B$123,"&gt;="&amp;G95*(100-$B$2)/100,   'azure-vm-prices-1Y'!D$2:D$123,K95,   'azure-vm-prices-1Y'!E$2:E$123,L95),   _xlfn.MINIFS('azure-vm-prices-1Y'!I$2:I$123,   'azure-vm-prices-1Y'!A$2:A$123,"&gt;="&amp;F95*(100-$B$2)/100,   'azure-vm-prices-1Y'!B$2:B$123,"&gt;="&amp;G95*(100-$B$2)/100,   'azure-vm-prices-1Y'!E$2:E$123,L95)),   IF(K95="YES", _xlfn.MINIFS('azure-vm-prices-1Y'!C$2:C$123,   'azure-vm-prices-1Y'!A$2:A$123,"&gt;="&amp;F95*(100-$B$2)/100,   'azure-vm-prices-1Y'!B$2:B$123,"&gt;="&amp;G95*(100-$B$2)/100,   'azure-vm-prices-1Y'!D$2:D$123,K95,   'azure-vm-prices-1Y'!E$2:E$123,L95),   _xlfn.MINIFS('azure-vm-prices-1Y'!C$2:C$123,   'azure-vm-prices-1Y'!A$2:A$123,"&gt;="&amp;F95*(100-$B$2)/100,   'azure-vm-prices-1Y'!B$2:B$123,"&gt;="&amp;G95*(100-$B$2)/100,   'azure-vm-prices-1Y'!E$2:E$123,L95))),   "")</f>
        <v>0</v>
      </c>
      <c r="Y95" s="4">
        <f>IF(Q95="YES", IF(K95="YES", VLOOKUP(Z95 &amp; L95 &amp; K95,'azure-vm-prices-3Y'!G$2:H$124  , 2, 0), VLOOKUP(Z95 &amp; L95 &amp; "*",'azure-vm-prices-3Y'!G$2:H$124, 2, 0)),   "")</f>
        <v>0</v>
      </c>
      <c r="Z95" s="4">
        <f>IF(Q95="YES", IF(O95="NO" , IF(K95="YES", _xlfn.MINIFS('azure-vm-prices-3Y'!I$2:I$123,   'azure-vm-prices-3Y'!A$2:A$123,"&gt;="&amp;F95*(100-$B$2)/100,   'azure-vm-prices-3Y'!B$2:B$123,"&gt;="&amp;G95*(100-$B$2)/100,   'azure-vm-prices-3Y'!D$2:D$123,K95,   'azure-vm-prices-3Y'!E$2:E$123,L95),   _xlfn.MINIFS('azure-vm-prices-3Y'!I$2:I$123,   'azure-vm-prices-3Y'!A$2:A$123,"&gt;="&amp;F95*(100-$B$2)/100,   'azure-vm-prices-3Y'!B$2:B$123,"&gt;="&amp;G95*(100-$B$2)/100,   'azure-vm-prices-3Y'!E$2:E$123,L95)),   IF(K95="YES", _xlfn.MINIFS('azure-vm-prices-3Y'!C$2:C$123,   'azure-vm-prices-3Y'!A$2:A$123,"&gt;="&amp;F95*(100-$B$2)/100,   'azure-vm-prices-3Y'!B$2:B$123,"&gt;="&amp;G95*(100-$B$2)/100,   'azure-vm-prices-3Y'!D$2:D$123,K95,   'azure-vm-prices-3Y'!E$2:E$123,L95),   _xlfn.MINIFS('azure-vm-prices-3Y'!C$2:C$123,   'azure-vm-prices-3Y'!A$2:A$123,"&gt;="&amp;F95*(100-$B$2)/100,   'azure-vm-prices-3Y'!B$2:B$123,"&gt;="&amp;G95*(100-$B$2)/100,   'azure-vm-prices-3Y'!E$2:E$123,L95))),   "")</f>
        <v>0</v>
      </c>
      <c r="AA95" s="4">
        <f>IF(Q95="YES",N95*V95*12,"")</f>
        <v>0</v>
      </c>
      <c r="AB95" s="4">
        <f>IF(Q95="YES",X95*8760,"")</f>
        <v>0</v>
      </c>
      <c r="AC95" s="4">
        <f>IF(Q95="YES",Z95*8760,"")</f>
        <v>0</v>
      </c>
      <c r="AD95" s="4">
        <f>IF(Q95="YES",IF(P95="YES", MIN(AA95:AC95), AA95),"")</f>
        <v>0</v>
      </c>
      <c r="AE95" s="4">
        <f>IF(AND(I95="STANDARD",Q95="YES",H95&lt;'azure-standard-disk-prices'!B2, H95&gt;0),1+IF(M95="YES",1),"")</f>
        <v>0</v>
      </c>
      <c r="AF95" s="4">
        <f>IF(AND(I95="STANDARD",Q95="YES",H95&gt;'azure-standard-disk-prices'!B2,H95&lt;'azure-standard-disk-prices'!B3),1+IF(M95="YES",1),"")</f>
        <v>0</v>
      </c>
      <c r="AG95" s="4">
        <f>IF(AND(I95="STANDARD",Q95="YES",H95&gt;'azure-standard-disk-prices'!B3,H95&lt;'azure-standard-disk-prices'!B4),1+IF(M95="YES",1),"")</f>
        <v>0</v>
      </c>
      <c r="AH95" s="4">
        <f>IF(AND(I95="STANDARD",Q95="YES",H95&gt;'azure-standard-disk-prices'!B4,H95&lt;'azure-standard-disk-prices'!B5),1+IF(M95="YES",1),"")</f>
        <v>0</v>
      </c>
      <c r="AI95" s="4">
        <f>IF(AND(I95="STANDARD",Q95="YES",H95&gt;'azure-standard-disk-prices'!B5,H95&lt;'azure-standard-disk-prices'!B6),1+IF(M95="YES",1),"")</f>
        <v>0</v>
      </c>
      <c r="AJ95" s="4">
        <f>IF(AND(I95="STANDARD",Q95="YES",H95&gt;'azure-standard-disk-prices'!B6,H95&lt;'azure-standard-disk-prices'!B7),1+IF(M95="YES",1),"")</f>
        <v>0</v>
      </c>
      <c r="AK95" s="4">
        <f>IF(AND(I95="STANDARD",Q95="YES",H95&gt;'azure-standard-disk-prices'!B7,H95&lt;'azure-standard-disk-prices'!B8),1+IF(M95="YES",1),"")</f>
        <v>0</v>
      </c>
      <c r="AL95" s="4">
        <f>IF(AND(I95="STANDARD",Q95="YES",H95&gt;'azure-standard-disk-prices'!B8,H95&lt;'azure-standard-disk-prices'!B9),1+IF(M95="YES",1),"")</f>
        <v>0</v>
      </c>
      <c r="AM95" s="4">
        <f>IF(AND(I94="PREMIUM",Q94="YES",H94&lt;'azure-premium-disk-prices'!B2,H94&gt;0),1+IF(M94="YES",1),"")</f>
        <v>0</v>
      </c>
      <c r="AN95" s="4">
        <f>IF(AND(I94="PREMIUM",Q94="YES",H94&gt;'azure-premium-disk-prices'!B2,H94&lt;'azure-premium-disk-prices'!B3),1+IF(M94="YES",1),"")</f>
        <v>0</v>
      </c>
      <c r="AO95" s="4">
        <f>IF(AND(I94="PREMIUM",Q94="YES",H94&gt;'azure-premium-disk-prices'!B3,H94&lt;'azure-premium-disk-prices'!B4),1+IF(M94="YES",1),"")</f>
        <v>0</v>
      </c>
      <c r="AP95" s="4">
        <f>IF(AND(I94="PREMIUM",Q94="YES",H94&gt;'azure-premium-disk-prices'!B4,H94&lt;'azure-premium-disk-prices'!B5),1+IF(M94="YES",1),"")</f>
        <v>0</v>
      </c>
      <c r="AQ95" s="4">
        <f>IF(AND(I94="PREMIUM",Q94="YES",H94&gt;'azure-premium-disk-prices'!B5,H94&lt;'azure-premium-disk-prices'!B6),1+IF(M94="YES",1),"")</f>
        <v>0</v>
      </c>
      <c r="AR95" s="4">
        <f>IF(AND(I94="PREMIUM",Q94="YES",H94&gt;'azure-premium-disk-prices'!B6,H94&lt;'azure-premium-disk-prices'!B7),1+IF(M94="YES",1),"")</f>
        <v>0</v>
      </c>
      <c r="AS95" s="4">
        <f>IF(AND(I94="PREMIUM",Q94="YES",H94&gt;'azure-premium-disk-prices'!B7,H94&lt;'azure-premium-disk-prices'!B8),1+IF(M94="YES",1),"")</f>
        <v>0</v>
      </c>
      <c r="AT95" s="4">
        <f>IF(AND(I94="PREMIUM",Q94="YES",H94&gt;'azure-premium-disk-prices'!B8,H94&lt;'azure-premium-disk-prices'!B9),1+IF(M94="YES",1),"")</f>
        <v>0</v>
      </c>
      <c r="AU95" s="4">
        <f>IF(AND(M95="YES", Q95="YES"),1,"")</f>
        <v>0</v>
      </c>
      <c r="AV95" s="4">
        <f>IF(AND(J95="STANDARD", Q95="YES"), IF(M95="YES",2,1) ,"")</f>
        <v>0</v>
      </c>
      <c r="AW95" s="4">
        <f>IF( AND(J95="PREMIUM",  Q95="YES"), IF(M95="YES",2,1) ,"")</f>
        <v>0</v>
      </c>
    </row>
    <row r="96" spans="5:49">
      <c r="E96" s="3"/>
      <c r="F96" s="3"/>
      <c r="G96" s="3"/>
      <c r="H96" s="3"/>
      <c r="I96" s="3" t="s">
        <v>9</v>
      </c>
      <c r="J96" s="3" t="s">
        <v>9</v>
      </c>
      <c r="K96" s="3" t="s">
        <v>5</v>
      </c>
      <c r="L96" s="3" t="s">
        <v>5</v>
      </c>
      <c r="M96" s="3" t="s">
        <v>5</v>
      </c>
      <c r="N96" s="3">
        <v>730</v>
      </c>
      <c r="O96" s="3" t="s">
        <v>5</v>
      </c>
      <c r="P96" s="3" t="s">
        <v>14</v>
      </c>
      <c r="Q96" s="4">
        <f>IF(AND(E96&lt;&gt;"", F96&lt;&gt;"", G96&lt;&gt;"", H96&lt;&gt;"", I96&lt;&gt;"", J96&lt;&gt;"", K96&lt;&gt;"", L96&lt;&gt;"", M96&lt;&gt;"", N96&lt;&gt;"", O96&lt;&gt;""),"YES","NO")</f>
        <v>0</v>
      </c>
      <c r="R96" s="4">
        <f>IF(AD96=AA96, U96, IF(AD96=AB96,W96,Y96))</f>
        <v>0</v>
      </c>
      <c r="S96" s="4">
        <f>AD96</f>
        <v>0</v>
      </c>
      <c r="T96" s="4">
        <f> IF(AA96="" ,"",IF(AD96=AA96, "PAYG", IF(AD96=AB96,"1Y RI","3Y RI")))</f>
        <v>0</v>
      </c>
      <c r="U96" s="4">
        <f>IF(Q96="YES", IF(K96="YES", VLOOKUP(V96 &amp; L96 &amp; K96,'azure-vm-prices-base'!G$2:H$124, 2, 0), VLOOKUP(V96 &amp; L96 &amp; "*",'azure-vm-prices-base'!G$2:H$124, 2, 0)), "")</f>
        <v>0</v>
      </c>
      <c r="V96" s="4">
        <f>IF(Q96="YES", IF(O96="NO" , IF(K96="YES", _xlfn.MINIFS('azure-vm-prices-base'!I$2:I$123, 'azure-vm-prices-base'!A$2:A$123,"&gt;="&amp;F96*(100-$B$2)/100, 'azure-vm-prices-base'!B$2:B$123,"&gt;="&amp;G96*(100-$B$2)/100, 'azure-vm-prices-base'!D$2:D$123,K96, 'azure-vm-prices-base'!E$2:E$123,L96), _xlfn.MINIFS('azure-vm-prices-base'!I$2:I$123, 'azure-vm-prices-base'!A$2:A$123,"&gt;="&amp;F96*(100-$B$2)/100, 'azure-vm-prices-base'!B$2:B$123,"&gt;="&amp;G96*(100-$B$2)/100, 'azure-vm-prices-base'!E$2:E$123,L96)), IF(K96="YES", _xlfn.MINIFS('azure-vm-prices-base'!C$2:C$123, 'azure-vm-prices-base'!A$2:A$123,"&gt;="&amp;F96*(100-$B$2)/100, 'azure-vm-prices-base'!B$2:B$123,"&gt;="&amp;G96*(100-$B$2)/100, 'azure-vm-prices-base'!D$2:D$123,K96, 'azure-vm-prices-base'!E$2:E$123,L96), _xlfn.MINIFS('azure-vm-prices-base'!C$2:C$123, 'azure-vm-prices-base'!A$2:A$123,"&gt;="&amp;F96*(100-$B$2)/100, 'azure-vm-prices-base'!B$2:B$123,"&gt;="&amp;G96*(100-$B$2)/100, 'azure-vm-prices-base'!E$2:E$123,L96))), "")</f>
        <v>0</v>
      </c>
      <c r="W96" s="4">
        <f>IF(Q96="YES", IF(K96="YES", VLOOKUP(X96 &amp; L96 &amp; K96,'azure-vm-prices-1Y'!G$2:H$124  , 2, 0), VLOOKUP(X96 &amp; L96 &amp; "*",'azure-vm-prices-1Y'!G$2:H$124, 2, 0)),   "")</f>
        <v>0</v>
      </c>
      <c r="X96" s="4">
        <f>IF(Q96="YES", IF(O96="NO" , IF(K96="YES", _xlfn.MINIFS('azure-vm-prices-1Y'!I$2:I$123,   'azure-vm-prices-1Y'!A$2:A$123,"&gt;="&amp;F96*(100-$B$2)/100,   'azure-vm-prices-1Y'!B$2:B$123,"&gt;="&amp;G96*(100-$B$2)/100,   'azure-vm-prices-1Y'!D$2:D$123,K96,   'azure-vm-prices-1Y'!E$2:E$123,L96),   _xlfn.MINIFS('azure-vm-prices-1Y'!I$2:I$123,   'azure-vm-prices-1Y'!A$2:A$123,"&gt;="&amp;F96*(100-$B$2)/100,   'azure-vm-prices-1Y'!B$2:B$123,"&gt;="&amp;G96*(100-$B$2)/100,   'azure-vm-prices-1Y'!E$2:E$123,L96)),   IF(K96="YES", _xlfn.MINIFS('azure-vm-prices-1Y'!C$2:C$123,   'azure-vm-prices-1Y'!A$2:A$123,"&gt;="&amp;F96*(100-$B$2)/100,   'azure-vm-prices-1Y'!B$2:B$123,"&gt;="&amp;G96*(100-$B$2)/100,   'azure-vm-prices-1Y'!D$2:D$123,K96,   'azure-vm-prices-1Y'!E$2:E$123,L96),   _xlfn.MINIFS('azure-vm-prices-1Y'!C$2:C$123,   'azure-vm-prices-1Y'!A$2:A$123,"&gt;="&amp;F96*(100-$B$2)/100,   'azure-vm-prices-1Y'!B$2:B$123,"&gt;="&amp;G96*(100-$B$2)/100,   'azure-vm-prices-1Y'!E$2:E$123,L96))),   "")</f>
        <v>0</v>
      </c>
      <c r="Y96" s="4">
        <f>IF(Q96="YES", IF(K96="YES", VLOOKUP(Z96 &amp; L96 &amp; K96,'azure-vm-prices-3Y'!G$2:H$124  , 2, 0), VLOOKUP(Z96 &amp; L96 &amp; "*",'azure-vm-prices-3Y'!G$2:H$124, 2, 0)),   "")</f>
        <v>0</v>
      </c>
      <c r="Z96" s="4">
        <f>IF(Q96="YES", IF(O96="NO" , IF(K96="YES", _xlfn.MINIFS('azure-vm-prices-3Y'!I$2:I$123,   'azure-vm-prices-3Y'!A$2:A$123,"&gt;="&amp;F96*(100-$B$2)/100,   'azure-vm-prices-3Y'!B$2:B$123,"&gt;="&amp;G96*(100-$B$2)/100,   'azure-vm-prices-3Y'!D$2:D$123,K96,   'azure-vm-prices-3Y'!E$2:E$123,L96),   _xlfn.MINIFS('azure-vm-prices-3Y'!I$2:I$123,   'azure-vm-prices-3Y'!A$2:A$123,"&gt;="&amp;F96*(100-$B$2)/100,   'azure-vm-prices-3Y'!B$2:B$123,"&gt;="&amp;G96*(100-$B$2)/100,   'azure-vm-prices-3Y'!E$2:E$123,L96)),   IF(K96="YES", _xlfn.MINIFS('azure-vm-prices-3Y'!C$2:C$123,   'azure-vm-prices-3Y'!A$2:A$123,"&gt;="&amp;F96*(100-$B$2)/100,   'azure-vm-prices-3Y'!B$2:B$123,"&gt;="&amp;G96*(100-$B$2)/100,   'azure-vm-prices-3Y'!D$2:D$123,K96,   'azure-vm-prices-3Y'!E$2:E$123,L96),   _xlfn.MINIFS('azure-vm-prices-3Y'!C$2:C$123,   'azure-vm-prices-3Y'!A$2:A$123,"&gt;="&amp;F96*(100-$B$2)/100,   'azure-vm-prices-3Y'!B$2:B$123,"&gt;="&amp;G96*(100-$B$2)/100,   'azure-vm-prices-3Y'!E$2:E$123,L96))),   "")</f>
        <v>0</v>
      </c>
      <c r="AA96" s="4">
        <f>IF(Q96="YES",N96*V96*12,"")</f>
        <v>0</v>
      </c>
      <c r="AB96" s="4">
        <f>IF(Q96="YES",X96*8760,"")</f>
        <v>0</v>
      </c>
      <c r="AC96" s="4">
        <f>IF(Q96="YES",Z96*8760,"")</f>
        <v>0</v>
      </c>
      <c r="AD96" s="4">
        <f>IF(Q96="YES",IF(P96="YES", MIN(AA96:AC96), AA96),"")</f>
        <v>0</v>
      </c>
      <c r="AE96" s="4">
        <f>IF(AND(I96="STANDARD",Q96="YES",H96&lt;'azure-standard-disk-prices'!B2, H96&gt;0),1+IF(M96="YES",1),"")</f>
        <v>0</v>
      </c>
      <c r="AF96" s="4">
        <f>IF(AND(I96="STANDARD",Q96="YES",H96&gt;'azure-standard-disk-prices'!B2,H96&lt;'azure-standard-disk-prices'!B3),1+IF(M96="YES",1),"")</f>
        <v>0</v>
      </c>
      <c r="AG96" s="4">
        <f>IF(AND(I96="STANDARD",Q96="YES",H96&gt;'azure-standard-disk-prices'!B3,H96&lt;'azure-standard-disk-prices'!B4),1+IF(M96="YES",1),"")</f>
        <v>0</v>
      </c>
      <c r="AH96" s="4">
        <f>IF(AND(I96="STANDARD",Q96="YES",H96&gt;'azure-standard-disk-prices'!B4,H96&lt;'azure-standard-disk-prices'!B5),1+IF(M96="YES",1),"")</f>
        <v>0</v>
      </c>
      <c r="AI96" s="4">
        <f>IF(AND(I96="STANDARD",Q96="YES",H96&gt;'azure-standard-disk-prices'!B5,H96&lt;'azure-standard-disk-prices'!B6),1+IF(M96="YES",1),"")</f>
        <v>0</v>
      </c>
      <c r="AJ96" s="4">
        <f>IF(AND(I96="STANDARD",Q96="YES",H96&gt;'azure-standard-disk-prices'!B6,H96&lt;'azure-standard-disk-prices'!B7),1+IF(M96="YES",1),"")</f>
        <v>0</v>
      </c>
      <c r="AK96" s="4">
        <f>IF(AND(I96="STANDARD",Q96="YES",H96&gt;'azure-standard-disk-prices'!B7,H96&lt;'azure-standard-disk-prices'!B8),1+IF(M96="YES",1),"")</f>
        <v>0</v>
      </c>
      <c r="AL96" s="4">
        <f>IF(AND(I96="STANDARD",Q96="YES",H96&gt;'azure-standard-disk-prices'!B8,H96&lt;'azure-standard-disk-prices'!B9),1+IF(M96="YES",1),"")</f>
        <v>0</v>
      </c>
      <c r="AM96" s="4">
        <f>IF(AND(I95="PREMIUM",Q95="YES",H95&lt;'azure-premium-disk-prices'!B2,H95&gt;0),1+IF(M95="YES",1),"")</f>
        <v>0</v>
      </c>
      <c r="AN96" s="4">
        <f>IF(AND(I95="PREMIUM",Q95="YES",H95&gt;'azure-premium-disk-prices'!B2,H95&lt;'azure-premium-disk-prices'!B3),1+IF(M95="YES",1),"")</f>
        <v>0</v>
      </c>
      <c r="AO96" s="4">
        <f>IF(AND(I95="PREMIUM",Q95="YES",H95&gt;'azure-premium-disk-prices'!B3,H95&lt;'azure-premium-disk-prices'!B4),1+IF(M95="YES",1),"")</f>
        <v>0</v>
      </c>
      <c r="AP96" s="4">
        <f>IF(AND(I95="PREMIUM",Q95="YES",H95&gt;'azure-premium-disk-prices'!B4,H95&lt;'azure-premium-disk-prices'!B5),1+IF(M95="YES",1),"")</f>
        <v>0</v>
      </c>
      <c r="AQ96" s="4">
        <f>IF(AND(I95="PREMIUM",Q95="YES",H95&gt;'azure-premium-disk-prices'!B5,H95&lt;'azure-premium-disk-prices'!B6),1+IF(M95="YES",1),"")</f>
        <v>0</v>
      </c>
      <c r="AR96" s="4">
        <f>IF(AND(I95="PREMIUM",Q95="YES",H95&gt;'azure-premium-disk-prices'!B6,H95&lt;'azure-premium-disk-prices'!B7),1+IF(M95="YES",1),"")</f>
        <v>0</v>
      </c>
      <c r="AS96" s="4">
        <f>IF(AND(I95="PREMIUM",Q95="YES",H95&gt;'azure-premium-disk-prices'!B7,H95&lt;'azure-premium-disk-prices'!B8),1+IF(M95="YES",1),"")</f>
        <v>0</v>
      </c>
      <c r="AT96" s="4">
        <f>IF(AND(I95="PREMIUM",Q95="YES",H95&gt;'azure-premium-disk-prices'!B8,H95&lt;'azure-premium-disk-prices'!B9),1+IF(M95="YES",1),"")</f>
        <v>0</v>
      </c>
      <c r="AU96" s="4">
        <f>IF(AND(M96="YES", Q96="YES"),1,"")</f>
        <v>0</v>
      </c>
      <c r="AV96" s="4">
        <f>IF(AND(J96="STANDARD", Q96="YES"), IF(M96="YES",2,1) ,"")</f>
        <v>0</v>
      </c>
      <c r="AW96" s="4">
        <f>IF( AND(J96="PREMIUM",  Q96="YES"), IF(M96="YES",2,1) ,"")</f>
        <v>0</v>
      </c>
    </row>
    <row r="97" spans="5:49">
      <c r="E97" s="3"/>
      <c r="F97" s="3"/>
      <c r="G97" s="3"/>
      <c r="H97" s="3"/>
      <c r="I97" s="3" t="s">
        <v>9</v>
      </c>
      <c r="J97" s="3" t="s">
        <v>9</v>
      </c>
      <c r="K97" s="3" t="s">
        <v>5</v>
      </c>
      <c r="L97" s="3" t="s">
        <v>5</v>
      </c>
      <c r="M97" s="3" t="s">
        <v>5</v>
      </c>
      <c r="N97" s="3">
        <v>730</v>
      </c>
      <c r="O97" s="3" t="s">
        <v>5</v>
      </c>
      <c r="P97" s="3" t="s">
        <v>14</v>
      </c>
      <c r="Q97" s="4">
        <f>IF(AND(E97&lt;&gt;"", F97&lt;&gt;"", G97&lt;&gt;"", H97&lt;&gt;"", I97&lt;&gt;"", J97&lt;&gt;"", K97&lt;&gt;"", L97&lt;&gt;"", M97&lt;&gt;"", N97&lt;&gt;"", O97&lt;&gt;""),"YES","NO")</f>
        <v>0</v>
      </c>
      <c r="R97" s="4">
        <f>IF(AD97=AA97, U97, IF(AD97=AB97,W97,Y97))</f>
        <v>0</v>
      </c>
      <c r="S97" s="4">
        <f>AD97</f>
        <v>0</v>
      </c>
      <c r="T97" s="4">
        <f> IF(AA97="" ,"",IF(AD97=AA97, "PAYG", IF(AD97=AB97,"1Y RI","3Y RI")))</f>
        <v>0</v>
      </c>
      <c r="U97" s="4">
        <f>IF(Q97="YES", IF(K97="YES", VLOOKUP(V97 &amp; L97 &amp; K97,'azure-vm-prices-base'!G$2:H$124, 2, 0), VLOOKUP(V97 &amp; L97 &amp; "*",'azure-vm-prices-base'!G$2:H$124, 2, 0)), "")</f>
        <v>0</v>
      </c>
      <c r="V97" s="4">
        <f>IF(Q97="YES", IF(O97="NO" , IF(K97="YES", _xlfn.MINIFS('azure-vm-prices-base'!I$2:I$123, 'azure-vm-prices-base'!A$2:A$123,"&gt;="&amp;F97*(100-$B$2)/100, 'azure-vm-prices-base'!B$2:B$123,"&gt;="&amp;G97*(100-$B$2)/100, 'azure-vm-prices-base'!D$2:D$123,K97, 'azure-vm-prices-base'!E$2:E$123,L97), _xlfn.MINIFS('azure-vm-prices-base'!I$2:I$123, 'azure-vm-prices-base'!A$2:A$123,"&gt;="&amp;F97*(100-$B$2)/100, 'azure-vm-prices-base'!B$2:B$123,"&gt;="&amp;G97*(100-$B$2)/100, 'azure-vm-prices-base'!E$2:E$123,L97)), IF(K97="YES", _xlfn.MINIFS('azure-vm-prices-base'!C$2:C$123, 'azure-vm-prices-base'!A$2:A$123,"&gt;="&amp;F97*(100-$B$2)/100, 'azure-vm-prices-base'!B$2:B$123,"&gt;="&amp;G97*(100-$B$2)/100, 'azure-vm-prices-base'!D$2:D$123,K97, 'azure-vm-prices-base'!E$2:E$123,L97), _xlfn.MINIFS('azure-vm-prices-base'!C$2:C$123, 'azure-vm-prices-base'!A$2:A$123,"&gt;="&amp;F97*(100-$B$2)/100, 'azure-vm-prices-base'!B$2:B$123,"&gt;="&amp;G97*(100-$B$2)/100, 'azure-vm-prices-base'!E$2:E$123,L97))), "")</f>
        <v>0</v>
      </c>
      <c r="W97" s="4">
        <f>IF(Q97="YES", IF(K97="YES", VLOOKUP(X97 &amp; L97 &amp; K97,'azure-vm-prices-1Y'!G$2:H$124  , 2, 0), VLOOKUP(X97 &amp; L97 &amp; "*",'azure-vm-prices-1Y'!G$2:H$124, 2, 0)),   "")</f>
        <v>0</v>
      </c>
      <c r="X97" s="4">
        <f>IF(Q97="YES", IF(O97="NO" , IF(K97="YES", _xlfn.MINIFS('azure-vm-prices-1Y'!I$2:I$123,   'azure-vm-prices-1Y'!A$2:A$123,"&gt;="&amp;F97*(100-$B$2)/100,   'azure-vm-prices-1Y'!B$2:B$123,"&gt;="&amp;G97*(100-$B$2)/100,   'azure-vm-prices-1Y'!D$2:D$123,K97,   'azure-vm-prices-1Y'!E$2:E$123,L97),   _xlfn.MINIFS('azure-vm-prices-1Y'!I$2:I$123,   'azure-vm-prices-1Y'!A$2:A$123,"&gt;="&amp;F97*(100-$B$2)/100,   'azure-vm-prices-1Y'!B$2:B$123,"&gt;="&amp;G97*(100-$B$2)/100,   'azure-vm-prices-1Y'!E$2:E$123,L97)),   IF(K97="YES", _xlfn.MINIFS('azure-vm-prices-1Y'!C$2:C$123,   'azure-vm-prices-1Y'!A$2:A$123,"&gt;="&amp;F97*(100-$B$2)/100,   'azure-vm-prices-1Y'!B$2:B$123,"&gt;="&amp;G97*(100-$B$2)/100,   'azure-vm-prices-1Y'!D$2:D$123,K97,   'azure-vm-prices-1Y'!E$2:E$123,L97),   _xlfn.MINIFS('azure-vm-prices-1Y'!C$2:C$123,   'azure-vm-prices-1Y'!A$2:A$123,"&gt;="&amp;F97*(100-$B$2)/100,   'azure-vm-prices-1Y'!B$2:B$123,"&gt;="&amp;G97*(100-$B$2)/100,   'azure-vm-prices-1Y'!E$2:E$123,L97))),   "")</f>
        <v>0</v>
      </c>
      <c r="Y97" s="4">
        <f>IF(Q97="YES", IF(K97="YES", VLOOKUP(Z97 &amp; L97 &amp; K97,'azure-vm-prices-3Y'!G$2:H$124  , 2, 0), VLOOKUP(Z97 &amp; L97 &amp; "*",'azure-vm-prices-3Y'!G$2:H$124, 2, 0)),   "")</f>
        <v>0</v>
      </c>
      <c r="Z97" s="4">
        <f>IF(Q97="YES", IF(O97="NO" , IF(K97="YES", _xlfn.MINIFS('azure-vm-prices-3Y'!I$2:I$123,   'azure-vm-prices-3Y'!A$2:A$123,"&gt;="&amp;F97*(100-$B$2)/100,   'azure-vm-prices-3Y'!B$2:B$123,"&gt;="&amp;G97*(100-$B$2)/100,   'azure-vm-prices-3Y'!D$2:D$123,K97,   'azure-vm-prices-3Y'!E$2:E$123,L97),   _xlfn.MINIFS('azure-vm-prices-3Y'!I$2:I$123,   'azure-vm-prices-3Y'!A$2:A$123,"&gt;="&amp;F97*(100-$B$2)/100,   'azure-vm-prices-3Y'!B$2:B$123,"&gt;="&amp;G97*(100-$B$2)/100,   'azure-vm-prices-3Y'!E$2:E$123,L97)),   IF(K97="YES", _xlfn.MINIFS('azure-vm-prices-3Y'!C$2:C$123,   'azure-vm-prices-3Y'!A$2:A$123,"&gt;="&amp;F97*(100-$B$2)/100,   'azure-vm-prices-3Y'!B$2:B$123,"&gt;="&amp;G97*(100-$B$2)/100,   'azure-vm-prices-3Y'!D$2:D$123,K97,   'azure-vm-prices-3Y'!E$2:E$123,L97),   _xlfn.MINIFS('azure-vm-prices-3Y'!C$2:C$123,   'azure-vm-prices-3Y'!A$2:A$123,"&gt;="&amp;F97*(100-$B$2)/100,   'azure-vm-prices-3Y'!B$2:B$123,"&gt;="&amp;G97*(100-$B$2)/100,   'azure-vm-prices-3Y'!E$2:E$123,L97))),   "")</f>
        <v>0</v>
      </c>
      <c r="AA97" s="4">
        <f>IF(Q97="YES",N97*V97*12,"")</f>
        <v>0</v>
      </c>
      <c r="AB97" s="4">
        <f>IF(Q97="YES",X97*8760,"")</f>
        <v>0</v>
      </c>
      <c r="AC97" s="4">
        <f>IF(Q97="YES",Z97*8760,"")</f>
        <v>0</v>
      </c>
      <c r="AD97" s="4">
        <f>IF(Q97="YES",IF(P97="YES", MIN(AA97:AC97), AA97),"")</f>
        <v>0</v>
      </c>
      <c r="AE97" s="4">
        <f>IF(AND(I97="STANDARD",Q97="YES",H97&lt;'azure-standard-disk-prices'!B2, H97&gt;0),1+IF(M97="YES",1),"")</f>
        <v>0</v>
      </c>
      <c r="AF97" s="4">
        <f>IF(AND(I97="STANDARD",Q97="YES",H97&gt;'azure-standard-disk-prices'!B2,H97&lt;'azure-standard-disk-prices'!B3),1+IF(M97="YES",1),"")</f>
        <v>0</v>
      </c>
      <c r="AG97" s="4">
        <f>IF(AND(I97="STANDARD",Q97="YES",H97&gt;'azure-standard-disk-prices'!B3,H97&lt;'azure-standard-disk-prices'!B4),1+IF(M97="YES",1),"")</f>
        <v>0</v>
      </c>
      <c r="AH97" s="4">
        <f>IF(AND(I97="STANDARD",Q97="YES",H97&gt;'azure-standard-disk-prices'!B4,H97&lt;'azure-standard-disk-prices'!B5),1+IF(M97="YES",1),"")</f>
        <v>0</v>
      </c>
      <c r="AI97" s="4">
        <f>IF(AND(I97="STANDARD",Q97="YES",H97&gt;'azure-standard-disk-prices'!B5,H97&lt;'azure-standard-disk-prices'!B6),1+IF(M97="YES",1),"")</f>
        <v>0</v>
      </c>
      <c r="AJ97" s="4">
        <f>IF(AND(I97="STANDARD",Q97="YES",H97&gt;'azure-standard-disk-prices'!B6,H97&lt;'azure-standard-disk-prices'!B7),1+IF(M97="YES",1),"")</f>
        <v>0</v>
      </c>
      <c r="AK97" s="4">
        <f>IF(AND(I97="STANDARD",Q97="YES",H97&gt;'azure-standard-disk-prices'!B7,H97&lt;'azure-standard-disk-prices'!B8),1+IF(M97="YES",1),"")</f>
        <v>0</v>
      </c>
      <c r="AL97" s="4">
        <f>IF(AND(I97="STANDARD",Q97="YES",H97&gt;'azure-standard-disk-prices'!B8,H97&lt;'azure-standard-disk-prices'!B9),1+IF(M97="YES",1),"")</f>
        <v>0</v>
      </c>
      <c r="AM97" s="4">
        <f>IF(AND(I96="PREMIUM",Q96="YES",H96&lt;'azure-premium-disk-prices'!B2,H96&gt;0),1+IF(M96="YES",1),"")</f>
        <v>0</v>
      </c>
      <c r="AN97" s="4">
        <f>IF(AND(I96="PREMIUM",Q96="YES",H96&gt;'azure-premium-disk-prices'!B2,H96&lt;'azure-premium-disk-prices'!B3),1+IF(M96="YES",1),"")</f>
        <v>0</v>
      </c>
      <c r="AO97" s="4">
        <f>IF(AND(I96="PREMIUM",Q96="YES",H96&gt;'azure-premium-disk-prices'!B3,H96&lt;'azure-premium-disk-prices'!B4),1+IF(M96="YES",1),"")</f>
        <v>0</v>
      </c>
      <c r="AP97" s="4">
        <f>IF(AND(I96="PREMIUM",Q96="YES",H96&gt;'azure-premium-disk-prices'!B4,H96&lt;'azure-premium-disk-prices'!B5),1+IF(M96="YES",1),"")</f>
        <v>0</v>
      </c>
      <c r="AQ97" s="4">
        <f>IF(AND(I96="PREMIUM",Q96="YES",H96&gt;'azure-premium-disk-prices'!B5,H96&lt;'azure-premium-disk-prices'!B6),1+IF(M96="YES",1),"")</f>
        <v>0</v>
      </c>
      <c r="AR97" s="4">
        <f>IF(AND(I96="PREMIUM",Q96="YES",H96&gt;'azure-premium-disk-prices'!B6,H96&lt;'azure-premium-disk-prices'!B7),1+IF(M96="YES",1),"")</f>
        <v>0</v>
      </c>
      <c r="AS97" s="4">
        <f>IF(AND(I96="PREMIUM",Q96="YES",H96&gt;'azure-premium-disk-prices'!B7,H96&lt;'azure-premium-disk-prices'!B8),1+IF(M96="YES",1),"")</f>
        <v>0</v>
      </c>
      <c r="AT97" s="4">
        <f>IF(AND(I96="PREMIUM",Q96="YES",H96&gt;'azure-premium-disk-prices'!B8,H96&lt;'azure-premium-disk-prices'!B9),1+IF(M96="YES",1),"")</f>
        <v>0</v>
      </c>
      <c r="AU97" s="4">
        <f>IF(AND(M97="YES", Q97="YES"),1,"")</f>
        <v>0</v>
      </c>
      <c r="AV97" s="4">
        <f>IF(AND(J97="STANDARD", Q97="YES"), IF(M97="YES",2,1) ,"")</f>
        <v>0</v>
      </c>
      <c r="AW97" s="4">
        <f>IF( AND(J97="PREMIUM",  Q97="YES"), IF(M97="YES",2,1) ,"")</f>
        <v>0</v>
      </c>
    </row>
    <row r="98" spans="5:49">
      <c r="E98" s="3"/>
      <c r="F98" s="3"/>
      <c r="G98" s="3"/>
      <c r="H98" s="3"/>
      <c r="I98" s="3" t="s">
        <v>9</v>
      </c>
      <c r="J98" s="3" t="s">
        <v>9</v>
      </c>
      <c r="K98" s="3" t="s">
        <v>5</v>
      </c>
      <c r="L98" s="3" t="s">
        <v>5</v>
      </c>
      <c r="M98" s="3" t="s">
        <v>5</v>
      </c>
      <c r="N98" s="3">
        <v>730</v>
      </c>
      <c r="O98" s="3" t="s">
        <v>5</v>
      </c>
      <c r="P98" s="3" t="s">
        <v>14</v>
      </c>
      <c r="Q98" s="4">
        <f>IF(AND(E98&lt;&gt;"", F98&lt;&gt;"", G98&lt;&gt;"", H98&lt;&gt;"", I98&lt;&gt;"", J98&lt;&gt;"", K98&lt;&gt;"", L98&lt;&gt;"", M98&lt;&gt;"", N98&lt;&gt;"", O98&lt;&gt;""),"YES","NO")</f>
        <v>0</v>
      </c>
      <c r="R98" s="4">
        <f>IF(AD98=AA98, U98, IF(AD98=AB98,W98,Y98))</f>
        <v>0</v>
      </c>
      <c r="S98" s="4">
        <f>AD98</f>
        <v>0</v>
      </c>
      <c r="T98" s="4">
        <f> IF(AA98="" ,"",IF(AD98=AA98, "PAYG", IF(AD98=AB98,"1Y RI","3Y RI")))</f>
        <v>0</v>
      </c>
      <c r="U98" s="4">
        <f>IF(Q98="YES", IF(K98="YES", VLOOKUP(V98 &amp; L98 &amp; K98,'azure-vm-prices-base'!G$2:H$124, 2, 0), VLOOKUP(V98 &amp; L98 &amp; "*",'azure-vm-prices-base'!G$2:H$124, 2, 0)), "")</f>
        <v>0</v>
      </c>
      <c r="V98" s="4">
        <f>IF(Q98="YES", IF(O98="NO" , IF(K98="YES", _xlfn.MINIFS('azure-vm-prices-base'!I$2:I$123, 'azure-vm-prices-base'!A$2:A$123,"&gt;="&amp;F98*(100-$B$2)/100, 'azure-vm-prices-base'!B$2:B$123,"&gt;="&amp;G98*(100-$B$2)/100, 'azure-vm-prices-base'!D$2:D$123,K98, 'azure-vm-prices-base'!E$2:E$123,L98), _xlfn.MINIFS('azure-vm-prices-base'!I$2:I$123, 'azure-vm-prices-base'!A$2:A$123,"&gt;="&amp;F98*(100-$B$2)/100, 'azure-vm-prices-base'!B$2:B$123,"&gt;="&amp;G98*(100-$B$2)/100, 'azure-vm-prices-base'!E$2:E$123,L98)), IF(K98="YES", _xlfn.MINIFS('azure-vm-prices-base'!C$2:C$123, 'azure-vm-prices-base'!A$2:A$123,"&gt;="&amp;F98*(100-$B$2)/100, 'azure-vm-prices-base'!B$2:B$123,"&gt;="&amp;G98*(100-$B$2)/100, 'azure-vm-prices-base'!D$2:D$123,K98, 'azure-vm-prices-base'!E$2:E$123,L98), _xlfn.MINIFS('azure-vm-prices-base'!C$2:C$123, 'azure-vm-prices-base'!A$2:A$123,"&gt;="&amp;F98*(100-$B$2)/100, 'azure-vm-prices-base'!B$2:B$123,"&gt;="&amp;G98*(100-$B$2)/100, 'azure-vm-prices-base'!E$2:E$123,L98))), "")</f>
        <v>0</v>
      </c>
      <c r="W98" s="4">
        <f>IF(Q98="YES", IF(K98="YES", VLOOKUP(X98 &amp; L98 &amp; K98,'azure-vm-prices-1Y'!G$2:H$124  , 2, 0), VLOOKUP(X98 &amp; L98 &amp; "*",'azure-vm-prices-1Y'!G$2:H$124, 2, 0)),   "")</f>
        <v>0</v>
      </c>
      <c r="X98" s="4">
        <f>IF(Q98="YES", IF(O98="NO" , IF(K98="YES", _xlfn.MINIFS('azure-vm-prices-1Y'!I$2:I$123,   'azure-vm-prices-1Y'!A$2:A$123,"&gt;="&amp;F98*(100-$B$2)/100,   'azure-vm-prices-1Y'!B$2:B$123,"&gt;="&amp;G98*(100-$B$2)/100,   'azure-vm-prices-1Y'!D$2:D$123,K98,   'azure-vm-prices-1Y'!E$2:E$123,L98),   _xlfn.MINIFS('azure-vm-prices-1Y'!I$2:I$123,   'azure-vm-prices-1Y'!A$2:A$123,"&gt;="&amp;F98*(100-$B$2)/100,   'azure-vm-prices-1Y'!B$2:B$123,"&gt;="&amp;G98*(100-$B$2)/100,   'azure-vm-prices-1Y'!E$2:E$123,L98)),   IF(K98="YES", _xlfn.MINIFS('azure-vm-prices-1Y'!C$2:C$123,   'azure-vm-prices-1Y'!A$2:A$123,"&gt;="&amp;F98*(100-$B$2)/100,   'azure-vm-prices-1Y'!B$2:B$123,"&gt;="&amp;G98*(100-$B$2)/100,   'azure-vm-prices-1Y'!D$2:D$123,K98,   'azure-vm-prices-1Y'!E$2:E$123,L98),   _xlfn.MINIFS('azure-vm-prices-1Y'!C$2:C$123,   'azure-vm-prices-1Y'!A$2:A$123,"&gt;="&amp;F98*(100-$B$2)/100,   'azure-vm-prices-1Y'!B$2:B$123,"&gt;="&amp;G98*(100-$B$2)/100,   'azure-vm-prices-1Y'!E$2:E$123,L98))),   "")</f>
        <v>0</v>
      </c>
      <c r="Y98" s="4">
        <f>IF(Q98="YES", IF(K98="YES", VLOOKUP(Z98 &amp; L98 &amp; K98,'azure-vm-prices-3Y'!G$2:H$124  , 2, 0), VLOOKUP(Z98 &amp; L98 &amp; "*",'azure-vm-prices-3Y'!G$2:H$124, 2, 0)),   "")</f>
        <v>0</v>
      </c>
      <c r="Z98" s="4">
        <f>IF(Q98="YES", IF(O98="NO" , IF(K98="YES", _xlfn.MINIFS('azure-vm-prices-3Y'!I$2:I$123,   'azure-vm-prices-3Y'!A$2:A$123,"&gt;="&amp;F98*(100-$B$2)/100,   'azure-vm-prices-3Y'!B$2:B$123,"&gt;="&amp;G98*(100-$B$2)/100,   'azure-vm-prices-3Y'!D$2:D$123,K98,   'azure-vm-prices-3Y'!E$2:E$123,L98),   _xlfn.MINIFS('azure-vm-prices-3Y'!I$2:I$123,   'azure-vm-prices-3Y'!A$2:A$123,"&gt;="&amp;F98*(100-$B$2)/100,   'azure-vm-prices-3Y'!B$2:B$123,"&gt;="&amp;G98*(100-$B$2)/100,   'azure-vm-prices-3Y'!E$2:E$123,L98)),   IF(K98="YES", _xlfn.MINIFS('azure-vm-prices-3Y'!C$2:C$123,   'azure-vm-prices-3Y'!A$2:A$123,"&gt;="&amp;F98*(100-$B$2)/100,   'azure-vm-prices-3Y'!B$2:B$123,"&gt;="&amp;G98*(100-$B$2)/100,   'azure-vm-prices-3Y'!D$2:D$123,K98,   'azure-vm-prices-3Y'!E$2:E$123,L98),   _xlfn.MINIFS('azure-vm-prices-3Y'!C$2:C$123,   'azure-vm-prices-3Y'!A$2:A$123,"&gt;="&amp;F98*(100-$B$2)/100,   'azure-vm-prices-3Y'!B$2:B$123,"&gt;="&amp;G98*(100-$B$2)/100,   'azure-vm-prices-3Y'!E$2:E$123,L98))),   "")</f>
        <v>0</v>
      </c>
      <c r="AA98" s="4">
        <f>IF(Q98="YES",N98*V98*12,"")</f>
        <v>0</v>
      </c>
      <c r="AB98" s="4">
        <f>IF(Q98="YES",X98*8760,"")</f>
        <v>0</v>
      </c>
      <c r="AC98" s="4">
        <f>IF(Q98="YES",Z98*8760,"")</f>
        <v>0</v>
      </c>
      <c r="AD98" s="4">
        <f>IF(Q98="YES",IF(P98="YES", MIN(AA98:AC98), AA98),"")</f>
        <v>0</v>
      </c>
      <c r="AE98" s="4">
        <f>IF(AND(I98="STANDARD",Q98="YES",H98&lt;'azure-standard-disk-prices'!B2, H98&gt;0),1+IF(M98="YES",1),"")</f>
        <v>0</v>
      </c>
      <c r="AF98" s="4">
        <f>IF(AND(I98="STANDARD",Q98="YES",H98&gt;'azure-standard-disk-prices'!B2,H98&lt;'azure-standard-disk-prices'!B3),1+IF(M98="YES",1),"")</f>
        <v>0</v>
      </c>
      <c r="AG98" s="4">
        <f>IF(AND(I98="STANDARD",Q98="YES",H98&gt;'azure-standard-disk-prices'!B3,H98&lt;'azure-standard-disk-prices'!B4),1+IF(M98="YES",1),"")</f>
        <v>0</v>
      </c>
      <c r="AH98" s="4">
        <f>IF(AND(I98="STANDARD",Q98="YES",H98&gt;'azure-standard-disk-prices'!B4,H98&lt;'azure-standard-disk-prices'!B5),1+IF(M98="YES",1),"")</f>
        <v>0</v>
      </c>
      <c r="AI98" s="4">
        <f>IF(AND(I98="STANDARD",Q98="YES",H98&gt;'azure-standard-disk-prices'!B5,H98&lt;'azure-standard-disk-prices'!B6),1+IF(M98="YES",1),"")</f>
        <v>0</v>
      </c>
      <c r="AJ98" s="4">
        <f>IF(AND(I98="STANDARD",Q98="YES",H98&gt;'azure-standard-disk-prices'!B6,H98&lt;'azure-standard-disk-prices'!B7),1+IF(M98="YES",1),"")</f>
        <v>0</v>
      </c>
      <c r="AK98" s="4">
        <f>IF(AND(I98="STANDARD",Q98="YES",H98&gt;'azure-standard-disk-prices'!B7,H98&lt;'azure-standard-disk-prices'!B8),1+IF(M98="YES",1),"")</f>
        <v>0</v>
      </c>
      <c r="AL98" s="4">
        <f>IF(AND(I98="STANDARD",Q98="YES",H98&gt;'azure-standard-disk-prices'!B8,H98&lt;'azure-standard-disk-prices'!B9),1+IF(M98="YES",1),"")</f>
        <v>0</v>
      </c>
      <c r="AM98" s="4">
        <f>IF(AND(I97="PREMIUM",Q97="YES",H97&lt;'azure-premium-disk-prices'!B2,H97&gt;0),1+IF(M97="YES",1),"")</f>
        <v>0</v>
      </c>
      <c r="AN98" s="4">
        <f>IF(AND(I97="PREMIUM",Q97="YES",H97&gt;'azure-premium-disk-prices'!B2,H97&lt;'azure-premium-disk-prices'!B3),1+IF(M97="YES",1),"")</f>
        <v>0</v>
      </c>
      <c r="AO98" s="4">
        <f>IF(AND(I97="PREMIUM",Q97="YES",H97&gt;'azure-premium-disk-prices'!B3,H97&lt;'azure-premium-disk-prices'!B4),1+IF(M97="YES",1),"")</f>
        <v>0</v>
      </c>
      <c r="AP98" s="4">
        <f>IF(AND(I97="PREMIUM",Q97="YES",H97&gt;'azure-premium-disk-prices'!B4,H97&lt;'azure-premium-disk-prices'!B5),1+IF(M97="YES",1),"")</f>
        <v>0</v>
      </c>
      <c r="AQ98" s="4">
        <f>IF(AND(I97="PREMIUM",Q97="YES",H97&gt;'azure-premium-disk-prices'!B5,H97&lt;'azure-premium-disk-prices'!B6),1+IF(M97="YES",1),"")</f>
        <v>0</v>
      </c>
      <c r="AR98" s="4">
        <f>IF(AND(I97="PREMIUM",Q97="YES",H97&gt;'azure-premium-disk-prices'!B6,H97&lt;'azure-premium-disk-prices'!B7),1+IF(M97="YES",1),"")</f>
        <v>0</v>
      </c>
      <c r="AS98" s="4">
        <f>IF(AND(I97="PREMIUM",Q97="YES",H97&gt;'azure-premium-disk-prices'!B7,H97&lt;'azure-premium-disk-prices'!B8),1+IF(M97="YES",1),"")</f>
        <v>0</v>
      </c>
      <c r="AT98" s="4">
        <f>IF(AND(I97="PREMIUM",Q97="YES",H97&gt;'azure-premium-disk-prices'!B8,H97&lt;'azure-premium-disk-prices'!B9),1+IF(M97="YES",1),"")</f>
        <v>0</v>
      </c>
      <c r="AU98" s="4">
        <f>IF(AND(M98="YES", Q98="YES"),1,"")</f>
        <v>0</v>
      </c>
      <c r="AV98" s="4">
        <f>IF(AND(J98="STANDARD", Q98="YES"), IF(M98="YES",2,1) ,"")</f>
        <v>0</v>
      </c>
      <c r="AW98" s="4">
        <f>IF( AND(J98="PREMIUM",  Q98="YES"), IF(M98="YES",2,1) ,"")</f>
        <v>0</v>
      </c>
    </row>
    <row r="99" spans="5:49">
      <c r="E99" s="3"/>
      <c r="F99" s="3"/>
      <c r="G99" s="3"/>
      <c r="H99" s="3"/>
      <c r="I99" s="3" t="s">
        <v>9</v>
      </c>
      <c r="J99" s="3" t="s">
        <v>9</v>
      </c>
      <c r="K99" s="3" t="s">
        <v>5</v>
      </c>
      <c r="L99" s="3" t="s">
        <v>5</v>
      </c>
      <c r="M99" s="3" t="s">
        <v>5</v>
      </c>
      <c r="N99" s="3">
        <v>730</v>
      </c>
      <c r="O99" s="3" t="s">
        <v>5</v>
      </c>
      <c r="P99" s="3" t="s">
        <v>14</v>
      </c>
      <c r="Q99" s="4">
        <f>IF(AND(E99&lt;&gt;"", F99&lt;&gt;"", G99&lt;&gt;"", H99&lt;&gt;"", I99&lt;&gt;"", J99&lt;&gt;"", K99&lt;&gt;"", L99&lt;&gt;"", M99&lt;&gt;"", N99&lt;&gt;"", O99&lt;&gt;""),"YES","NO")</f>
        <v>0</v>
      </c>
      <c r="R99" s="4">
        <f>IF(AD99=AA99, U99, IF(AD99=AB99,W99,Y99))</f>
        <v>0</v>
      </c>
      <c r="S99" s="4">
        <f>AD99</f>
        <v>0</v>
      </c>
      <c r="T99" s="4">
        <f> IF(AA99="" ,"",IF(AD99=AA99, "PAYG", IF(AD99=AB99,"1Y RI","3Y RI")))</f>
        <v>0</v>
      </c>
      <c r="U99" s="4">
        <f>IF(Q99="YES", IF(K99="YES", VLOOKUP(V99 &amp; L99 &amp; K99,'azure-vm-prices-base'!G$2:H$124, 2, 0), VLOOKUP(V99 &amp; L99 &amp; "*",'azure-vm-prices-base'!G$2:H$124, 2, 0)), "")</f>
        <v>0</v>
      </c>
      <c r="V99" s="4">
        <f>IF(Q99="YES", IF(O99="NO" , IF(K99="YES", _xlfn.MINIFS('azure-vm-prices-base'!I$2:I$123, 'azure-vm-prices-base'!A$2:A$123,"&gt;="&amp;F99*(100-$B$2)/100, 'azure-vm-prices-base'!B$2:B$123,"&gt;="&amp;G99*(100-$B$2)/100, 'azure-vm-prices-base'!D$2:D$123,K99, 'azure-vm-prices-base'!E$2:E$123,L99), _xlfn.MINIFS('azure-vm-prices-base'!I$2:I$123, 'azure-vm-prices-base'!A$2:A$123,"&gt;="&amp;F99*(100-$B$2)/100, 'azure-vm-prices-base'!B$2:B$123,"&gt;="&amp;G99*(100-$B$2)/100, 'azure-vm-prices-base'!E$2:E$123,L99)), IF(K99="YES", _xlfn.MINIFS('azure-vm-prices-base'!C$2:C$123, 'azure-vm-prices-base'!A$2:A$123,"&gt;="&amp;F99*(100-$B$2)/100, 'azure-vm-prices-base'!B$2:B$123,"&gt;="&amp;G99*(100-$B$2)/100, 'azure-vm-prices-base'!D$2:D$123,K99, 'azure-vm-prices-base'!E$2:E$123,L99), _xlfn.MINIFS('azure-vm-prices-base'!C$2:C$123, 'azure-vm-prices-base'!A$2:A$123,"&gt;="&amp;F99*(100-$B$2)/100, 'azure-vm-prices-base'!B$2:B$123,"&gt;="&amp;G99*(100-$B$2)/100, 'azure-vm-prices-base'!E$2:E$123,L99))), "")</f>
        <v>0</v>
      </c>
      <c r="W99" s="4">
        <f>IF(Q99="YES", IF(K99="YES", VLOOKUP(X99 &amp; L99 &amp; K99,'azure-vm-prices-1Y'!G$2:H$124  , 2, 0), VLOOKUP(X99 &amp; L99 &amp; "*",'azure-vm-prices-1Y'!G$2:H$124, 2, 0)),   "")</f>
        <v>0</v>
      </c>
      <c r="X99" s="4">
        <f>IF(Q99="YES", IF(O99="NO" , IF(K99="YES", _xlfn.MINIFS('azure-vm-prices-1Y'!I$2:I$123,   'azure-vm-prices-1Y'!A$2:A$123,"&gt;="&amp;F99*(100-$B$2)/100,   'azure-vm-prices-1Y'!B$2:B$123,"&gt;="&amp;G99*(100-$B$2)/100,   'azure-vm-prices-1Y'!D$2:D$123,K99,   'azure-vm-prices-1Y'!E$2:E$123,L99),   _xlfn.MINIFS('azure-vm-prices-1Y'!I$2:I$123,   'azure-vm-prices-1Y'!A$2:A$123,"&gt;="&amp;F99*(100-$B$2)/100,   'azure-vm-prices-1Y'!B$2:B$123,"&gt;="&amp;G99*(100-$B$2)/100,   'azure-vm-prices-1Y'!E$2:E$123,L99)),   IF(K99="YES", _xlfn.MINIFS('azure-vm-prices-1Y'!C$2:C$123,   'azure-vm-prices-1Y'!A$2:A$123,"&gt;="&amp;F99*(100-$B$2)/100,   'azure-vm-prices-1Y'!B$2:B$123,"&gt;="&amp;G99*(100-$B$2)/100,   'azure-vm-prices-1Y'!D$2:D$123,K99,   'azure-vm-prices-1Y'!E$2:E$123,L99),   _xlfn.MINIFS('azure-vm-prices-1Y'!C$2:C$123,   'azure-vm-prices-1Y'!A$2:A$123,"&gt;="&amp;F99*(100-$B$2)/100,   'azure-vm-prices-1Y'!B$2:B$123,"&gt;="&amp;G99*(100-$B$2)/100,   'azure-vm-prices-1Y'!E$2:E$123,L99))),   "")</f>
        <v>0</v>
      </c>
      <c r="Y99" s="4">
        <f>IF(Q99="YES", IF(K99="YES", VLOOKUP(Z99 &amp; L99 &amp; K99,'azure-vm-prices-3Y'!G$2:H$124  , 2, 0), VLOOKUP(Z99 &amp; L99 &amp; "*",'azure-vm-prices-3Y'!G$2:H$124, 2, 0)),   "")</f>
        <v>0</v>
      </c>
      <c r="Z99" s="4">
        <f>IF(Q99="YES", IF(O99="NO" , IF(K99="YES", _xlfn.MINIFS('azure-vm-prices-3Y'!I$2:I$123,   'azure-vm-prices-3Y'!A$2:A$123,"&gt;="&amp;F99*(100-$B$2)/100,   'azure-vm-prices-3Y'!B$2:B$123,"&gt;="&amp;G99*(100-$B$2)/100,   'azure-vm-prices-3Y'!D$2:D$123,K99,   'azure-vm-prices-3Y'!E$2:E$123,L99),   _xlfn.MINIFS('azure-vm-prices-3Y'!I$2:I$123,   'azure-vm-prices-3Y'!A$2:A$123,"&gt;="&amp;F99*(100-$B$2)/100,   'azure-vm-prices-3Y'!B$2:B$123,"&gt;="&amp;G99*(100-$B$2)/100,   'azure-vm-prices-3Y'!E$2:E$123,L99)),   IF(K99="YES", _xlfn.MINIFS('azure-vm-prices-3Y'!C$2:C$123,   'azure-vm-prices-3Y'!A$2:A$123,"&gt;="&amp;F99*(100-$B$2)/100,   'azure-vm-prices-3Y'!B$2:B$123,"&gt;="&amp;G99*(100-$B$2)/100,   'azure-vm-prices-3Y'!D$2:D$123,K99,   'azure-vm-prices-3Y'!E$2:E$123,L99),   _xlfn.MINIFS('azure-vm-prices-3Y'!C$2:C$123,   'azure-vm-prices-3Y'!A$2:A$123,"&gt;="&amp;F99*(100-$B$2)/100,   'azure-vm-prices-3Y'!B$2:B$123,"&gt;="&amp;G99*(100-$B$2)/100,   'azure-vm-prices-3Y'!E$2:E$123,L99))),   "")</f>
        <v>0</v>
      </c>
      <c r="AA99" s="4">
        <f>IF(Q99="YES",N99*V99*12,"")</f>
        <v>0</v>
      </c>
      <c r="AB99" s="4">
        <f>IF(Q99="YES",X99*8760,"")</f>
        <v>0</v>
      </c>
      <c r="AC99" s="4">
        <f>IF(Q99="YES",Z99*8760,"")</f>
        <v>0</v>
      </c>
      <c r="AD99" s="4">
        <f>IF(Q99="YES",IF(P99="YES", MIN(AA99:AC99), AA99),"")</f>
        <v>0</v>
      </c>
      <c r="AE99" s="4">
        <f>IF(AND(I99="STANDARD",Q99="YES",H99&lt;'azure-standard-disk-prices'!B2, H99&gt;0),1+IF(M99="YES",1),"")</f>
        <v>0</v>
      </c>
      <c r="AF99" s="4">
        <f>IF(AND(I99="STANDARD",Q99="YES",H99&gt;'azure-standard-disk-prices'!B2,H99&lt;'azure-standard-disk-prices'!B3),1+IF(M99="YES",1),"")</f>
        <v>0</v>
      </c>
      <c r="AG99" s="4">
        <f>IF(AND(I99="STANDARD",Q99="YES",H99&gt;'azure-standard-disk-prices'!B3,H99&lt;'azure-standard-disk-prices'!B4),1+IF(M99="YES",1),"")</f>
        <v>0</v>
      </c>
      <c r="AH99" s="4">
        <f>IF(AND(I99="STANDARD",Q99="YES",H99&gt;'azure-standard-disk-prices'!B4,H99&lt;'azure-standard-disk-prices'!B5),1+IF(M99="YES",1),"")</f>
        <v>0</v>
      </c>
      <c r="AI99" s="4">
        <f>IF(AND(I99="STANDARD",Q99="YES",H99&gt;'azure-standard-disk-prices'!B5,H99&lt;'azure-standard-disk-prices'!B6),1+IF(M99="YES",1),"")</f>
        <v>0</v>
      </c>
      <c r="AJ99" s="4">
        <f>IF(AND(I99="STANDARD",Q99="YES",H99&gt;'azure-standard-disk-prices'!B6,H99&lt;'azure-standard-disk-prices'!B7),1+IF(M99="YES",1),"")</f>
        <v>0</v>
      </c>
      <c r="AK99" s="4">
        <f>IF(AND(I99="STANDARD",Q99="YES",H99&gt;'azure-standard-disk-prices'!B7,H99&lt;'azure-standard-disk-prices'!B8),1+IF(M99="YES",1),"")</f>
        <v>0</v>
      </c>
      <c r="AL99" s="4">
        <f>IF(AND(I99="STANDARD",Q99="YES",H99&gt;'azure-standard-disk-prices'!B8,H99&lt;'azure-standard-disk-prices'!B9),1+IF(M99="YES",1),"")</f>
        <v>0</v>
      </c>
      <c r="AM99" s="4">
        <f>IF(AND(I98="PREMIUM",Q98="YES",H98&lt;'azure-premium-disk-prices'!B2,H98&gt;0),1+IF(M98="YES",1),"")</f>
        <v>0</v>
      </c>
      <c r="AN99" s="4">
        <f>IF(AND(I98="PREMIUM",Q98="YES",H98&gt;'azure-premium-disk-prices'!B2,H98&lt;'azure-premium-disk-prices'!B3),1+IF(M98="YES",1),"")</f>
        <v>0</v>
      </c>
      <c r="AO99" s="4">
        <f>IF(AND(I98="PREMIUM",Q98="YES",H98&gt;'azure-premium-disk-prices'!B3,H98&lt;'azure-premium-disk-prices'!B4),1+IF(M98="YES",1),"")</f>
        <v>0</v>
      </c>
      <c r="AP99" s="4">
        <f>IF(AND(I98="PREMIUM",Q98="YES",H98&gt;'azure-premium-disk-prices'!B4,H98&lt;'azure-premium-disk-prices'!B5),1+IF(M98="YES",1),"")</f>
        <v>0</v>
      </c>
      <c r="AQ99" s="4">
        <f>IF(AND(I98="PREMIUM",Q98="YES",H98&gt;'azure-premium-disk-prices'!B5,H98&lt;'azure-premium-disk-prices'!B6),1+IF(M98="YES",1),"")</f>
        <v>0</v>
      </c>
      <c r="AR99" s="4">
        <f>IF(AND(I98="PREMIUM",Q98="YES",H98&gt;'azure-premium-disk-prices'!B6,H98&lt;'azure-premium-disk-prices'!B7),1+IF(M98="YES",1),"")</f>
        <v>0</v>
      </c>
      <c r="AS99" s="4">
        <f>IF(AND(I98="PREMIUM",Q98="YES",H98&gt;'azure-premium-disk-prices'!B7,H98&lt;'azure-premium-disk-prices'!B8),1+IF(M98="YES",1),"")</f>
        <v>0</v>
      </c>
      <c r="AT99" s="4">
        <f>IF(AND(I98="PREMIUM",Q98="YES",H98&gt;'azure-premium-disk-prices'!B8,H98&lt;'azure-premium-disk-prices'!B9),1+IF(M98="YES",1),"")</f>
        <v>0</v>
      </c>
      <c r="AU99" s="4">
        <f>IF(AND(M99="YES", Q99="YES"),1,"")</f>
        <v>0</v>
      </c>
      <c r="AV99" s="4">
        <f>IF(AND(J99="STANDARD", Q99="YES"), IF(M99="YES",2,1) ,"")</f>
        <v>0</v>
      </c>
      <c r="AW99" s="4">
        <f>IF( AND(J99="PREMIUM",  Q99="YES"), IF(M99="YES",2,1) ,"")</f>
        <v>0</v>
      </c>
    </row>
    <row r="100" spans="5:49">
      <c r="E100" s="3"/>
      <c r="F100" s="3"/>
      <c r="G100" s="3"/>
      <c r="H100" s="3"/>
      <c r="I100" s="3" t="s">
        <v>9</v>
      </c>
      <c r="J100" s="3" t="s">
        <v>9</v>
      </c>
      <c r="K100" s="3" t="s">
        <v>5</v>
      </c>
      <c r="L100" s="3" t="s">
        <v>5</v>
      </c>
      <c r="M100" s="3" t="s">
        <v>5</v>
      </c>
      <c r="N100" s="3">
        <v>730</v>
      </c>
      <c r="O100" s="3" t="s">
        <v>5</v>
      </c>
      <c r="P100" s="3" t="s">
        <v>14</v>
      </c>
      <c r="Q100" s="4">
        <f>IF(AND(E100&lt;&gt;"", F100&lt;&gt;"", G100&lt;&gt;"", H100&lt;&gt;"", I100&lt;&gt;"", J100&lt;&gt;"", K100&lt;&gt;"", L100&lt;&gt;"", M100&lt;&gt;"", N100&lt;&gt;"", O100&lt;&gt;""),"YES","NO")</f>
        <v>0</v>
      </c>
      <c r="R100" s="4">
        <f>IF(AD100=AA100, U100, IF(AD100=AB100,W100,Y100))</f>
        <v>0</v>
      </c>
      <c r="S100" s="4">
        <f>AD100</f>
        <v>0</v>
      </c>
      <c r="T100" s="4">
        <f> IF(AA100="" ,"",IF(AD100=AA100, "PAYG", IF(AD100=AB100,"1Y RI","3Y RI")))</f>
        <v>0</v>
      </c>
      <c r="U100" s="4">
        <f>IF(Q100="YES", IF(K100="YES", VLOOKUP(V100 &amp; L100 &amp; K100,'azure-vm-prices-base'!G$2:H$124, 2, 0), VLOOKUP(V100 &amp; L100 &amp; "*",'azure-vm-prices-base'!G$2:H$124, 2, 0)), "")</f>
        <v>0</v>
      </c>
      <c r="V100" s="4">
        <f>IF(Q100="YES", IF(O100="NO" , IF(K100="YES", _xlfn.MINIFS('azure-vm-prices-base'!I$2:I$123, 'azure-vm-prices-base'!A$2:A$123,"&gt;="&amp;F100*(100-$B$2)/100, 'azure-vm-prices-base'!B$2:B$123,"&gt;="&amp;G100*(100-$B$2)/100, 'azure-vm-prices-base'!D$2:D$123,K100, 'azure-vm-prices-base'!E$2:E$123,L100), _xlfn.MINIFS('azure-vm-prices-base'!I$2:I$123, 'azure-vm-prices-base'!A$2:A$123,"&gt;="&amp;F100*(100-$B$2)/100, 'azure-vm-prices-base'!B$2:B$123,"&gt;="&amp;G100*(100-$B$2)/100, 'azure-vm-prices-base'!E$2:E$123,L100)), IF(K100="YES", _xlfn.MINIFS('azure-vm-prices-base'!C$2:C$123, 'azure-vm-prices-base'!A$2:A$123,"&gt;="&amp;F100*(100-$B$2)/100, 'azure-vm-prices-base'!B$2:B$123,"&gt;="&amp;G100*(100-$B$2)/100, 'azure-vm-prices-base'!D$2:D$123,K100, 'azure-vm-prices-base'!E$2:E$123,L100), _xlfn.MINIFS('azure-vm-prices-base'!C$2:C$123, 'azure-vm-prices-base'!A$2:A$123,"&gt;="&amp;F100*(100-$B$2)/100, 'azure-vm-prices-base'!B$2:B$123,"&gt;="&amp;G100*(100-$B$2)/100, 'azure-vm-prices-base'!E$2:E$123,L100))), "")</f>
        <v>0</v>
      </c>
      <c r="W100" s="4">
        <f>IF(Q100="YES", IF(K100="YES", VLOOKUP(X100 &amp; L100 &amp; K100,'azure-vm-prices-1Y'!G$2:H$124  , 2, 0), VLOOKUP(X100 &amp; L100 &amp; "*",'azure-vm-prices-1Y'!G$2:H$124, 2, 0)),   "")</f>
        <v>0</v>
      </c>
      <c r="X100" s="4">
        <f>IF(Q100="YES", IF(O100="NO" , IF(K100="YES", _xlfn.MINIFS('azure-vm-prices-1Y'!I$2:I$123,   'azure-vm-prices-1Y'!A$2:A$123,"&gt;="&amp;F100*(100-$B$2)/100,   'azure-vm-prices-1Y'!B$2:B$123,"&gt;="&amp;G100*(100-$B$2)/100,   'azure-vm-prices-1Y'!D$2:D$123,K100,   'azure-vm-prices-1Y'!E$2:E$123,L100),   _xlfn.MINIFS('azure-vm-prices-1Y'!I$2:I$123,   'azure-vm-prices-1Y'!A$2:A$123,"&gt;="&amp;F100*(100-$B$2)/100,   'azure-vm-prices-1Y'!B$2:B$123,"&gt;="&amp;G100*(100-$B$2)/100,   'azure-vm-prices-1Y'!E$2:E$123,L100)),   IF(K100="YES", _xlfn.MINIFS('azure-vm-prices-1Y'!C$2:C$123,   'azure-vm-prices-1Y'!A$2:A$123,"&gt;="&amp;F100*(100-$B$2)/100,   'azure-vm-prices-1Y'!B$2:B$123,"&gt;="&amp;G100*(100-$B$2)/100,   'azure-vm-prices-1Y'!D$2:D$123,K100,   'azure-vm-prices-1Y'!E$2:E$123,L100),   _xlfn.MINIFS('azure-vm-prices-1Y'!C$2:C$123,   'azure-vm-prices-1Y'!A$2:A$123,"&gt;="&amp;F100*(100-$B$2)/100,   'azure-vm-prices-1Y'!B$2:B$123,"&gt;="&amp;G100*(100-$B$2)/100,   'azure-vm-prices-1Y'!E$2:E$123,L100))),   "")</f>
        <v>0</v>
      </c>
      <c r="Y100" s="4">
        <f>IF(Q100="YES", IF(K100="YES", VLOOKUP(Z100 &amp; L100 &amp; K100,'azure-vm-prices-3Y'!G$2:H$124  , 2, 0), VLOOKUP(Z100 &amp; L100 &amp; "*",'azure-vm-prices-3Y'!G$2:H$124, 2, 0)),   "")</f>
        <v>0</v>
      </c>
      <c r="Z100" s="4">
        <f>IF(Q100="YES", IF(O100="NO" , IF(K100="YES", _xlfn.MINIFS('azure-vm-prices-3Y'!I$2:I$123,   'azure-vm-prices-3Y'!A$2:A$123,"&gt;="&amp;F100*(100-$B$2)/100,   'azure-vm-prices-3Y'!B$2:B$123,"&gt;="&amp;G100*(100-$B$2)/100,   'azure-vm-prices-3Y'!D$2:D$123,K100,   'azure-vm-prices-3Y'!E$2:E$123,L100),   _xlfn.MINIFS('azure-vm-prices-3Y'!I$2:I$123,   'azure-vm-prices-3Y'!A$2:A$123,"&gt;="&amp;F100*(100-$B$2)/100,   'azure-vm-prices-3Y'!B$2:B$123,"&gt;="&amp;G100*(100-$B$2)/100,   'azure-vm-prices-3Y'!E$2:E$123,L100)),   IF(K100="YES", _xlfn.MINIFS('azure-vm-prices-3Y'!C$2:C$123,   'azure-vm-prices-3Y'!A$2:A$123,"&gt;="&amp;F100*(100-$B$2)/100,   'azure-vm-prices-3Y'!B$2:B$123,"&gt;="&amp;G100*(100-$B$2)/100,   'azure-vm-prices-3Y'!D$2:D$123,K100,   'azure-vm-prices-3Y'!E$2:E$123,L100),   _xlfn.MINIFS('azure-vm-prices-3Y'!C$2:C$123,   'azure-vm-prices-3Y'!A$2:A$123,"&gt;="&amp;F100*(100-$B$2)/100,   'azure-vm-prices-3Y'!B$2:B$123,"&gt;="&amp;G100*(100-$B$2)/100,   'azure-vm-prices-3Y'!E$2:E$123,L100))),   "")</f>
        <v>0</v>
      </c>
      <c r="AA100" s="4">
        <f>IF(Q100="YES",N100*V100*12,"")</f>
        <v>0</v>
      </c>
      <c r="AB100" s="4">
        <f>IF(Q100="YES",X100*8760,"")</f>
        <v>0</v>
      </c>
      <c r="AC100" s="4">
        <f>IF(Q100="YES",Z100*8760,"")</f>
        <v>0</v>
      </c>
      <c r="AD100" s="4">
        <f>IF(Q100="YES",IF(P100="YES", MIN(AA100:AC100), AA100),"")</f>
        <v>0</v>
      </c>
      <c r="AE100" s="4">
        <f>IF(AND(I100="STANDARD",Q100="YES",H100&lt;'azure-standard-disk-prices'!B2, H100&gt;0),1+IF(M100="YES",1),"")</f>
        <v>0</v>
      </c>
      <c r="AF100" s="4">
        <f>IF(AND(I100="STANDARD",Q100="YES",H100&gt;'azure-standard-disk-prices'!B2,H100&lt;'azure-standard-disk-prices'!B3),1+IF(M100="YES",1),"")</f>
        <v>0</v>
      </c>
      <c r="AG100" s="4">
        <f>IF(AND(I100="STANDARD",Q100="YES",H100&gt;'azure-standard-disk-prices'!B3,H100&lt;'azure-standard-disk-prices'!B4),1+IF(M100="YES",1),"")</f>
        <v>0</v>
      </c>
      <c r="AH100" s="4">
        <f>IF(AND(I100="STANDARD",Q100="YES",H100&gt;'azure-standard-disk-prices'!B4,H100&lt;'azure-standard-disk-prices'!B5),1+IF(M100="YES",1),"")</f>
        <v>0</v>
      </c>
      <c r="AI100" s="4">
        <f>IF(AND(I100="STANDARD",Q100="YES",H100&gt;'azure-standard-disk-prices'!B5,H100&lt;'azure-standard-disk-prices'!B6),1+IF(M100="YES",1),"")</f>
        <v>0</v>
      </c>
      <c r="AJ100" s="4">
        <f>IF(AND(I100="STANDARD",Q100="YES",H100&gt;'azure-standard-disk-prices'!B6,H100&lt;'azure-standard-disk-prices'!B7),1+IF(M100="YES",1),"")</f>
        <v>0</v>
      </c>
      <c r="AK100" s="4">
        <f>IF(AND(I100="STANDARD",Q100="YES",H100&gt;'azure-standard-disk-prices'!B7,H100&lt;'azure-standard-disk-prices'!B8),1+IF(M100="YES",1),"")</f>
        <v>0</v>
      </c>
      <c r="AL100" s="4">
        <f>IF(AND(I100="STANDARD",Q100="YES",H100&gt;'azure-standard-disk-prices'!B8,H100&lt;'azure-standard-disk-prices'!B9),1+IF(M100="YES",1),"")</f>
        <v>0</v>
      </c>
      <c r="AM100" s="4">
        <f>IF(AND(I99="PREMIUM",Q99="YES",H99&lt;'azure-premium-disk-prices'!B2,H99&gt;0),1+IF(M99="YES",1),"")</f>
        <v>0</v>
      </c>
      <c r="AN100" s="4">
        <f>IF(AND(I99="PREMIUM",Q99="YES",H99&gt;'azure-premium-disk-prices'!B2,H99&lt;'azure-premium-disk-prices'!B3),1+IF(M99="YES",1),"")</f>
        <v>0</v>
      </c>
      <c r="AO100" s="4">
        <f>IF(AND(I99="PREMIUM",Q99="YES",H99&gt;'azure-premium-disk-prices'!B3,H99&lt;'azure-premium-disk-prices'!B4),1+IF(M99="YES",1),"")</f>
        <v>0</v>
      </c>
      <c r="AP100" s="4">
        <f>IF(AND(I99="PREMIUM",Q99="YES",H99&gt;'azure-premium-disk-prices'!B4,H99&lt;'azure-premium-disk-prices'!B5),1+IF(M99="YES",1),"")</f>
        <v>0</v>
      </c>
      <c r="AQ100" s="4">
        <f>IF(AND(I99="PREMIUM",Q99="YES",H99&gt;'azure-premium-disk-prices'!B5,H99&lt;'azure-premium-disk-prices'!B6),1+IF(M99="YES",1),"")</f>
        <v>0</v>
      </c>
      <c r="AR100" s="4">
        <f>IF(AND(I99="PREMIUM",Q99="YES",H99&gt;'azure-premium-disk-prices'!B6,H99&lt;'azure-premium-disk-prices'!B7),1+IF(M99="YES",1),"")</f>
        <v>0</v>
      </c>
      <c r="AS100" s="4">
        <f>IF(AND(I99="PREMIUM",Q99="YES",H99&gt;'azure-premium-disk-prices'!B7,H99&lt;'azure-premium-disk-prices'!B8),1+IF(M99="YES",1),"")</f>
        <v>0</v>
      </c>
      <c r="AT100" s="4">
        <f>IF(AND(I99="PREMIUM",Q99="YES",H99&gt;'azure-premium-disk-prices'!B8,H99&lt;'azure-premium-disk-prices'!B9),1+IF(M99="YES",1),"")</f>
        <v>0</v>
      </c>
      <c r="AU100" s="4">
        <f>IF(AND(M100="YES", Q100="YES"),1,"")</f>
        <v>0</v>
      </c>
      <c r="AV100" s="4">
        <f>IF(AND(J100="STANDARD", Q100="YES"), IF(M100="YES",2,1) ,"")</f>
        <v>0</v>
      </c>
      <c r="AW100" s="4">
        <f>IF( AND(J100="PREMIUM",  Q100="YES"), IF(M100="YES",2,1) ,"")</f>
        <v>0</v>
      </c>
    </row>
    <row r="101" spans="5:49">
      <c r="E101" s="3"/>
      <c r="F101" s="3"/>
      <c r="G101" s="3"/>
      <c r="H101" s="3"/>
      <c r="I101" s="3" t="s">
        <v>9</v>
      </c>
      <c r="J101" s="3" t="s">
        <v>9</v>
      </c>
      <c r="K101" s="3" t="s">
        <v>5</v>
      </c>
      <c r="L101" s="3" t="s">
        <v>5</v>
      </c>
      <c r="M101" s="3" t="s">
        <v>5</v>
      </c>
      <c r="N101" s="3">
        <v>730</v>
      </c>
      <c r="O101" s="3" t="s">
        <v>5</v>
      </c>
      <c r="P101" s="3" t="s">
        <v>14</v>
      </c>
      <c r="Q101" s="4">
        <f>IF(AND(E101&lt;&gt;"", F101&lt;&gt;"", G101&lt;&gt;"", H101&lt;&gt;"", I101&lt;&gt;"", J101&lt;&gt;"", K101&lt;&gt;"", L101&lt;&gt;"", M101&lt;&gt;"", N101&lt;&gt;"", O101&lt;&gt;""),"YES","NO")</f>
        <v>0</v>
      </c>
      <c r="R101" s="4">
        <f>IF(AD101=AA101, U101, IF(AD101=AB101,W101,Y101))</f>
        <v>0</v>
      </c>
      <c r="S101" s="4">
        <f>AD101</f>
        <v>0</v>
      </c>
      <c r="T101" s="4">
        <f> IF(AA101="" ,"",IF(AD101=AA101, "PAYG", IF(AD101=AB101,"1Y RI","3Y RI")))</f>
        <v>0</v>
      </c>
      <c r="U101" s="4">
        <f>IF(Q101="YES", IF(K101="YES", VLOOKUP(V101 &amp; L101 &amp; K101,'azure-vm-prices-base'!G$2:H$124, 2, 0), VLOOKUP(V101 &amp; L101 &amp; "*",'azure-vm-prices-base'!G$2:H$124, 2, 0)), "")</f>
        <v>0</v>
      </c>
      <c r="V101" s="4">
        <f>IF(Q101="YES", IF(O101="NO" , IF(K101="YES", _xlfn.MINIFS('azure-vm-prices-base'!I$2:I$123, 'azure-vm-prices-base'!A$2:A$123,"&gt;="&amp;F101*(100-$B$2)/100, 'azure-vm-prices-base'!B$2:B$123,"&gt;="&amp;G101*(100-$B$2)/100, 'azure-vm-prices-base'!D$2:D$123,K101, 'azure-vm-prices-base'!E$2:E$123,L101), _xlfn.MINIFS('azure-vm-prices-base'!I$2:I$123, 'azure-vm-prices-base'!A$2:A$123,"&gt;="&amp;F101*(100-$B$2)/100, 'azure-vm-prices-base'!B$2:B$123,"&gt;="&amp;G101*(100-$B$2)/100, 'azure-vm-prices-base'!E$2:E$123,L101)), IF(K101="YES", _xlfn.MINIFS('azure-vm-prices-base'!C$2:C$123, 'azure-vm-prices-base'!A$2:A$123,"&gt;="&amp;F101*(100-$B$2)/100, 'azure-vm-prices-base'!B$2:B$123,"&gt;="&amp;G101*(100-$B$2)/100, 'azure-vm-prices-base'!D$2:D$123,K101, 'azure-vm-prices-base'!E$2:E$123,L101), _xlfn.MINIFS('azure-vm-prices-base'!C$2:C$123, 'azure-vm-prices-base'!A$2:A$123,"&gt;="&amp;F101*(100-$B$2)/100, 'azure-vm-prices-base'!B$2:B$123,"&gt;="&amp;G101*(100-$B$2)/100, 'azure-vm-prices-base'!E$2:E$123,L101))), "")</f>
        <v>0</v>
      </c>
      <c r="W101" s="4">
        <f>IF(Q101="YES", IF(K101="YES", VLOOKUP(X101 &amp; L101 &amp; K101,'azure-vm-prices-1Y'!G$2:H$124  , 2, 0), VLOOKUP(X101 &amp; L101 &amp; "*",'azure-vm-prices-1Y'!G$2:H$124, 2, 0)),   "")</f>
        <v>0</v>
      </c>
      <c r="X101" s="4">
        <f>IF(Q101="YES", IF(O101="NO" , IF(K101="YES", _xlfn.MINIFS('azure-vm-prices-1Y'!I$2:I$123,   'azure-vm-prices-1Y'!A$2:A$123,"&gt;="&amp;F101*(100-$B$2)/100,   'azure-vm-prices-1Y'!B$2:B$123,"&gt;="&amp;G101*(100-$B$2)/100,   'azure-vm-prices-1Y'!D$2:D$123,K101,   'azure-vm-prices-1Y'!E$2:E$123,L101),   _xlfn.MINIFS('azure-vm-prices-1Y'!I$2:I$123,   'azure-vm-prices-1Y'!A$2:A$123,"&gt;="&amp;F101*(100-$B$2)/100,   'azure-vm-prices-1Y'!B$2:B$123,"&gt;="&amp;G101*(100-$B$2)/100,   'azure-vm-prices-1Y'!E$2:E$123,L101)),   IF(K101="YES", _xlfn.MINIFS('azure-vm-prices-1Y'!C$2:C$123,   'azure-vm-prices-1Y'!A$2:A$123,"&gt;="&amp;F101*(100-$B$2)/100,   'azure-vm-prices-1Y'!B$2:B$123,"&gt;="&amp;G101*(100-$B$2)/100,   'azure-vm-prices-1Y'!D$2:D$123,K101,   'azure-vm-prices-1Y'!E$2:E$123,L101),   _xlfn.MINIFS('azure-vm-prices-1Y'!C$2:C$123,   'azure-vm-prices-1Y'!A$2:A$123,"&gt;="&amp;F101*(100-$B$2)/100,   'azure-vm-prices-1Y'!B$2:B$123,"&gt;="&amp;G101*(100-$B$2)/100,   'azure-vm-prices-1Y'!E$2:E$123,L101))),   "")</f>
        <v>0</v>
      </c>
      <c r="Y101" s="4">
        <f>IF(Q101="YES", IF(K101="YES", VLOOKUP(Z101 &amp; L101 &amp; K101,'azure-vm-prices-3Y'!G$2:H$124  , 2, 0), VLOOKUP(Z101 &amp; L101 &amp; "*",'azure-vm-prices-3Y'!G$2:H$124, 2, 0)),   "")</f>
        <v>0</v>
      </c>
      <c r="Z101" s="4">
        <f>IF(Q101="YES", IF(O101="NO" , IF(K101="YES", _xlfn.MINIFS('azure-vm-prices-3Y'!I$2:I$123,   'azure-vm-prices-3Y'!A$2:A$123,"&gt;="&amp;F101*(100-$B$2)/100,   'azure-vm-prices-3Y'!B$2:B$123,"&gt;="&amp;G101*(100-$B$2)/100,   'azure-vm-prices-3Y'!D$2:D$123,K101,   'azure-vm-prices-3Y'!E$2:E$123,L101),   _xlfn.MINIFS('azure-vm-prices-3Y'!I$2:I$123,   'azure-vm-prices-3Y'!A$2:A$123,"&gt;="&amp;F101*(100-$B$2)/100,   'azure-vm-prices-3Y'!B$2:B$123,"&gt;="&amp;G101*(100-$B$2)/100,   'azure-vm-prices-3Y'!E$2:E$123,L101)),   IF(K101="YES", _xlfn.MINIFS('azure-vm-prices-3Y'!C$2:C$123,   'azure-vm-prices-3Y'!A$2:A$123,"&gt;="&amp;F101*(100-$B$2)/100,   'azure-vm-prices-3Y'!B$2:B$123,"&gt;="&amp;G101*(100-$B$2)/100,   'azure-vm-prices-3Y'!D$2:D$123,K101,   'azure-vm-prices-3Y'!E$2:E$123,L101),   _xlfn.MINIFS('azure-vm-prices-3Y'!C$2:C$123,   'azure-vm-prices-3Y'!A$2:A$123,"&gt;="&amp;F101*(100-$B$2)/100,   'azure-vm-prices-3Y'!B$2:B$123,"&gt;="&amp;G101*(100-$B$2)/100,   'azure-vm-prices-3Y'!E$2:E$123,L101))),   "")</f>
        <v>0</v>
      </c>
      <c r="AA101" s="4">
        <f>IF(Q101="YES",N101*V101*12,"")</f>
        <v>0</v>
      </c>
      <c r="AB101" s="4">
        <f>IF(Q101="YES",X101*8760,"")</f>
        <v>0</v>
      </c>
      <c r="AC101" s="4">
        <f>IF(Q101="YES",Z101*8760,"")</f>
        <v>0</v>
      </c>
      <c r="AD101" s="4">
        <f>IF(Q101="YES",IF(P101="YES", MIN(AA101:AC101), AA101),"")</f>
        <v>0</v>
      </c>
      <c r="AE101" s="4">
        <f>IF(AND(I101="STANDARD",Q101="YES",H101&lt;'azure-standard-disk-prices'!B2, H101&gt;0),1+IF(M101="YES",1),"")</f>
        <v>0</v>
      </c>
      <c r="AF101" s="4">
        <f>IF(AND(I101="STANDARD",Q101="YES",H101&gt;'azure-standard-disk-prices'!B2,H101&lt;'azure-standard-disk-prices'!B3),1+IF(M101="YES",1),"")</f>
        <v>0</v>
      </c>
      <c r="AG101" s="4">
        <f>IF(AND(I101="STANDARD",Q101="YES",H101&gt;'azure-standard-disk-prices'!B3,H101&lt;'azure-standard-disk-prices'!B4),1+IF(M101="YES",1),"")</f>
        <v>0</v>
      </c>
      <c r="AH101" s="4">
        <f>IF(AND(I101="STANDARD",Q101="YES",H101&gt;'azure-standard-disk-prices'!B4,H101&lt;'azure-standard-disk-prices'!B5),1+IF(M101="YES",1),"")</f>
        <v>0</v>
      </c>
      <c r="AI101" s="4">
        <f>IF(AND(I101="STANDARD",Q101="YES",H101&gt;'azure-standard-disk-prices'!B5,H101&lt;'azure-standard-disk-prices'!B6),1+IF(M101="YES",1),"")</f>
        <v>0</v>
      </c>
      <c r="AJ101" s="4">
        <f>IF(AND(I101="STANDARD",Q101="YES",H101&gt;'azure-standard-disk-prices'!B6,H101&lt;'azure-standard-disk-prices'!B7),1+IF(M101="YES",1),"")</f>
        <v>0</v>
      </c>
      <c r="AK101" s="4">
        <f>IF(AND(I101="STANDARD",Q101="YES",H101&gt;'azure-standard-disk-prices'!B7,H101&lt;'azure-standard-disk-prices'!B8),1+IF(M101="YES",1),"")</f>
        <v>0</v>
      </c>
      <c r="AL101" s="4">
        <f>IF(AND(I101="STANDARD",Q101="YES",H101&gt;'azure-standard-disk-prices'!B8,H101&lt;'azure-standard-disk-prices'!B9),1+IF(M101="YES",1),"")</f>
        <v>0</v>
      </c>
      <c r="AM101" s="4">
        <f>IF(AND(I100="PREMIUM",Q100="YES",H100&lt;'azure-premium-disk-prices'!B2,H100&gt;0),1+IF(M100="YES",1),"")</f>
        <v>0</v>
      </c>
      <c r="AN101" s="4">
        <f>IF(AND(I100="PREMIUM",Q100="YES",H100&gt;'azure-premium-disk-prices'!B2,H100&lt;'azure-premium-disk-prices'!B3),1+IF(M100="YES",1),"")</f>
        <v>0</v>
      </c>
      <c r="AO101" s="4">
        <f>IF(AND(I100="PREMIUM",Q100="YES",H100&gt;'azure-premium-disk-prices'!B3,H100&lt;'azure-premium-disk-prices'!B4),1+IF(M100="YES",1),"")</f>
        <v>0</v>
      </c>
      <c r="AP101" s="4">
        <f>IF(AND(I100="PREMIUM",Q100="YES",H100&gt;'azure-premium-disk-prices'!B4,H100&lt;'azure-premium-disk-prices'!B5),1+IF(M100="YES",1),"")</f>
        <v>0</v>
      </c>
      <c r="AQ101" s="4">
        <f>IF(AND(I100="PREMIUM",Q100="YES",H100&gt;'azure-premium-disk-prices'!B5,H100&lt;'azure-premium-disk-prices'!B6),1+IF(M100="YES",1),"")</f>
        <v>0</v>
      </c>
      <c r="AR101" s="4">
        <f>IF(AND(I100="PREMIUM",Q100="YES",H100&gt;'azure-premium-disk-prices'!B6,H100&lt;'azure-premium-disk-prices'!B7),1+IF(M100="YES",1),"")</f>
        <v>0</v>
      </c>
      <c r="AS101" s="4">
        <f>IF(AND(I100="PREMIUM",Q100="YES",H100&gt;'azure-premium-disk-prices'!B7,H100&lt;'azure-premium-disk-prices'!B8),1+IF(M100="YES",1),"")</f>
        <v>0</v>
      </c>
      <c r="AT101" s="4">
        <f>IF(AND(I100="PREMIUM",Q100="YES",H100&gt;'azure-premium-disk-prices'!B8,H100&lt;'azure-premium-disk-prices'!B9),1+IF(M100="YES",1),"")</f>
        <v>0</v>
      </c>
      <c r="AU101" s="4">
        <f>IF(AND(M101="YES", Q101="YES"),1,"")</f>
        <v>0</v>
      </c>
      <c r="AV101" s="4">
        <f>IF(AND(J101="STANDARD", Q101="YES"), IF(M101="YES",2,1) ,"")</f>
        <v>0</v>
      </c>
      <c r="AW101" s="4">
        <f>IF( AND(J101="PREMIUM",  Q101="YES"), IF(M101="YES",2,1) ,"")</f>
        <v>0</v>
      </c>
    </row>
    <row r="102" spans="5:49">
      <c r="E102" s="3"/>
      <c r="F102" s="3"/>
      <c r="G102" s="3"/>
      <c r="H102" s="3"/>
      <c r="I102" s="3" t="s">
        <v>9</v>
      </c>
      <c r="J102" s="3" t="s">
        <v>9</v>
      </c>
      <c r="K102" s="3" t="s">
        <v>5</v>
      </c>
      <c r="L102" s="3" t="s">
        <v>5</v>
      </c>
      <c r="M102" s="3" t="s">
        <v>5</v>
      </c>
      <c r="N102" s="3">
        <v>730</v>
      </c>
      <c r="O102" s="3" t="s">
        <v>5</v>
      </c>
      <c r="P102" s="3" t="s">
        <v>14</v>
      </c>
      <c r="Q102" s="4">
        <f>IF(AND(E102&lt;&gt;"", F102&lt;&gt;"", G102&lt;&gt;"", H102&lt;&gt;"", I102&lt;&gt;"", J102&lt;&gt;"", K102&lt;&gt;"", L102&lt;&gt;"", M102&lt;&gt;"", N102&lt;&gt;"", O102&lt;&gt;""),"YES","NO")</f>
        <v>0</v>
      </c>
      <c r="R102" s="4">
        <f>IF(AD102=AA102, U102, IF(AD102=AB102,W102,Y102))</f>
        <v>0</v>
      </c>
      <c r="S102" s="4">
        <f>AD102</f>
        <v>0</v>
      </c>
      <c r="T102" s="4">
        <f> IF(AA102="" ,"",IF(AD102=AA102, "PAYG", IF(AD102=AB102,"1Y RI","3Y RI")))</f>
        <v>0</v>
      </c>
      <c r="U102" s="4">
        <f>IF(Q102="YES", IF(K102="YES", VLOOKUP(V102 &amp; L102 &amp; K102,'azure-vm-prices-base'!G$2:H$124, 2, 0), VLOOKUP(V102 &amp; L102 &amp; "*",'azure-vm-prices-base'!G$2:H$124, 2, 0)), "")</f>
        <v>0</v>
      </c>
      <c r="V102" s="4">
        <f>IF(Q102="YES", IF(O102="NO" , IF(K102="YES", _xlfn.MINIFS('azure-vm-prices-base'!I$2:I$123, 'azure-vm-prices-base'!A$2:A$123,"&gt;="&amp;F102*(100-$B$2)/100, 'azure-vm-prices-base'!B$2:B$123,"&gt;="&amp;G102*(100-$B$2)/100, 'azure-vm-prices-base'!D$2:D$123,K102, 'azure-vm-prices-base'!E$2:E$123,L102), _xlfn.MINIFS('azure-vm-prices-base'!I$2:I$123, 'azure-vm-prices-base'!A$2:A$123,"&gt;="&amp;F102*(100-$B$2)/100, 'azure-vm-prices-base'!B$2:B$123,"&gt;="&amp;G102*(100-$B$2)/100, 'azure-vm-prices-base'!E$2:E$123,L102)), IF(K102="YES", _xlfn.MINIFS('azure-vm-prices-base'!C$2:C$123, 'azure-vm-prices-base'!A$2:A$123,"&gt;="&amp;F102*(100-$B$2)/100, 'azure-vm-prices-base'!B$2:B$123,"&gt;="&amp;G102*(100-$B$2)/100, 'azure-vm-prices-base'!D$2:D$123,K102, 'azure-vm-prices-base'!E$2:E$123,L102), _xlfn.MINIFS('azure-vm-prices-base'!C$2:C$123, 'azure-vm-prices-base'!A$2:A$123,"&gt;="&amp;F102*(100-$B$2)/100, 'azure-vm-prices-base'!B$2:B$123,"&gt;="&amp;G102*(100-$B$2)/100, 'azure-vm-prices-base'!E$2:E$123,L102))), "")</f>
        <v>0</v>
      </c>
      <c r="W102" s="4">
        <f>IF(Q102="YES", IF(K102="YES", VLOOKUP(X102 &amp; L102 &amp; K102,'azure-vm-prices-1Y'!G$2:H$124  , 2, 0), VLOOKUP(X102 &amp; L102 &amp; "*",'azure-vm-prices-1Y'!G$2:H$124, 2, 0)),   "")</f>
        <v>0</v>
      </c>
      <c r="X102" s="4">
        <f>IF(Q102="YES", IF(O102="NO" , IF(K102="YES", _xlfn.MINIFS('azure-vm-prices-1Y'!I$2:I$123,   'azure-vm-prices-1Y'!A$2:A$123,"&gt;="&amp;F102*(100-$B$2)/100,   'azure-vm-prices-1Y'!B$2:B$123,"&gt;="&amp;G102*(100-$B$2)/100,   'azure-vm-prices-1Y'!D$2:D$123,K102,   'azure-vm-prices-1Y'!E$2:E$123,L102),   _xlfn.MINIFS('azure-vm-prices-1Y'!I$2:I$123,   'azure-vm-prices-1Y'!A$2:A$123,"&gt;="&amp;F102*(100-$B$2)/100,   'azure-vm-prices-1Y'!B$2:B$123,"&gt;="&amp;G102*(100-$B$2)/100,   'azure-vm-prices-1Y'!E$2:E$123,L102)),   IF(K102="YES", _xlfn.MINIFS('azure-vm-prices-1Y'!C$2:C$123,   'azure-vm-prices-1Y'!A$2:A$123,"&gt;="&amp;F102*(100-$B$2)/100,   'azure-vm-prices-1Y'!B$2:B$123,"&gt;="&amp;G102*(100-$B$2)/100,   'azure-vm-prices-1Y'!D$2:D$123,K102,   'azure-vm-prices-1Y'!E$2:E$123,L102),   _xlfn.MINIFS('azure-vm-prices-1Y'!C$2:C$123,   'azure-vm-prices-1Y'!A$2:A$123,"&gt;="&amp;F102*(100-$B$2)/100,   'azure-vm-prices-1Y'!B$2:B$123,"&gt;="&amp;G102*(100-$B$2)/100,   'azure-vm-prices-1Y'!E$2:E$123,L102))),   "")</f>
        <v>0</v>
      </c>
      <c r="Y102" s="4">
        <f>IF(Q102="YES", IF(K102="YES", VLOOKUP(Z102 &amp; L102 &amp; K102,'azure-vm-prices-3Y'!G$2:H$124  , 2, 0), VLOOKUP(Z102 &amp; L102 &amp; "*",'azure-vm-prices-3Y'!G$2:H$124, 2, 0)),   "")</f>
        <v>0</v>
      </c>
      <c r="Z102" s="4">
        <f>IF(Q102="YES", IF(O102="NO" , IF(K102="YES", _xlfn.MINIFS('azure-vm-prices-3Y'!I$2:I$123,   'azure-vm-prices-3Y'!A$2:A$123,"&gt;="&amp;F102*(100-$B$2)/100,   'azure-vm-prices-3Y'!B$2:B$123,"&gt;="&amp;G102*(100-$B$2)/100,   'azure-vm-prices-3Y'!D$2:D$123,K102,   'azure-vm-prices-3Y'!E$2:E$123,L102),   _xlfn.MINIFS('azure-vm-prices-3Y'!I$2:I$123,   'azure-vm-prices-3Y'!A$2:A$123,"&gt;="&amp;F102*(100-$B$2)/100,   'azure-vm-prices-3Y'!B$2:B$123,"&gt;="&amp;G102*(100-$B$2)/100,   'azure-vm-prices-3Y'!E$2:E$123,L102)),   IF(K102="YES", _xlfn.MINIFS('azure-vm-prices-3Y'!C$2:C$123,   'azure-vm-prices-3Y'!A$2:A$123,"&gt;="&amp;F102*(100-$B$2)/100,   'azure-vm-prices-3Y'!B$2:B$123,"&gt;="&amp;G102*(100-$B$2)/100,   'azure-vm-prices-3Y'!D$2:D$123,K102,   'azure-vm-prices-3Y'!E$2:E$123,L102),   _xlfn.MINIFS('azure-vm-prices-3Y'!C$2:C$123,   'azure-vm-prices-3Y'!A$2:A$123,"&gt;="&amp;F102*(100-$B$2)/100,   'azure-vm-prices-3Y'!B$2:B$123,"&gt;="&amp;G102*(100-$B$2)/100,   'azure-vm-prices-3Y'!E$2:E$123,L102))),   "")</f>
        <v>0</v>
      </c>
      <c r="AA102" s="4">
        <f>IF(Q102="YES",N102*V102*12,"")</f>
        <v>0</v>
      </c>
      <c r="AB102" s="4">
        <f>IF(Q102="YES",X102*8760,"")</f>
        <v>0</v>
      </c>
      <c r="AC102" s="4">
        <f>IF(Q102="YES",Z102*8760,"")</f>
        <v>0</v>
      </c>
      <c r="AD102" s="4">
        <f>IF(Q102="YES",IF(P102="YES", MIN(AA102:AC102), AA102),"")</f>
        <v>0</v>
      </c>
      <c r="AE102" s="4">
        <f>IF(AND(I102="STANDARD",Q102="YES",H102&lt;'azure-standard-disk-prices'!B2, H102&gt;0),1+IF(M102="YES",1),"")</f>
        <v>0</v>
      </c>
      <c r="AF102" s="4">
        <f>IF(AND(I102="STANDARD",Q102="YES",H102&gt;'azure-standard-disk-prices'!B2,H102&lt;'azure-standard-disk-prices'!B3),1+IF(M102="YES",1),"")</f>
        <v>0</v>
      </c>
      <c r="AG102" s="4">
        <f>IF(AND(I102="STANDARD",Q102="YES",H102&gt;'azure-standard-disk-prices'!B3,H102&lt;'azure-standard-disk-prices'!B4),1+IF(M102="YES",1),"")</f>
        <v>0</v>
      </c>
      <c r="AH102" s="4">
        <f>IF(AND(I102="STANDARD",Q102="YES",H102&gt;'azure-standard-disk-prices'!B4,H102&lt;'azure-standard-disk-prices'!B5),1+IF(M102="YES",1),"")</f>
        <v>0</v>
      </c>
      <c r="AI102" s="4">
        <f>IF(AND(I102="STANDARD",Q102="YES",H102&gt;'azure-standard-disk-prices'!B5,H102&lt;'azure-standard-disk-prices'!B6),1+IF(M102="YES",1),"")</f>
        <v>0</v>
      </c>
      <c r="AJ102" s="4">
        <f>IF(AND(I102="STANDARD",Q102="YES",H102&gt;'azure-standard-disk-prices'!B6,H102&lt;'azure-standard-disk-prices'!B7),1+IF(M102="YES",1),"")</f>
        <v>0</v>
      </c>
      <c r="AK102" s="4">
        <f>IF(AND(I102="STANDARD",Q102="YES",H102&gt;'azure-standard-disk-prices'!B7,H102&lt;'azure-standard-disk-prices'!B8),1+IF(M102="YES",1),"")</f>
        <v>0</v>
      </c>
      <c r="AL102" s="4">
        <f>IF(AND(I102="STANDARD",Q102="YES",H102&gt;'azure-standard-disk-prices'!B8,H102&lt;'azure-standard-disk-prices'!B9),1+IF(M102="YES",1),"")</f>
        <v>0</v>
      </c>
      <c r="AM102" s="4">
        <f>IF(AND(I101="PREMIUM",Q101="YES",H101&lt;'azure-premium-disk-prices'!B2,H101&gt;0),1+IF(M101="YES",1),"")</f>
        <v>0</v>
      </c>
      <c r="AN102" s="4">
        <f>IF(AND(I101="PREMIUM",Q101="YES",H101&gt;'azure-premium-disk-prices'!B2,H101&lt;'azure-premium-disk-prices'!B3),1+IF(M101="YES",1),"")</f>
        <v>0</v>
      </c>
      <c r="AO102" s="4">
        <f>IF(AND(I101="PREMIUM",Q101="YES",H101&gt;'azure-premium-disk-prices'!B3,H101&lt;'azure-premium-disk-prices'!B4),1+IF(M101="YES",1),"")</f>
        <v>0</v>
      </c>
      <c r="AP102" s="4">
        <f>IF(AND(I101="PREMIUM",Q101="YES",H101&gt;'azure-premium-disk-prices'!B4,H101&lt;'azure-premium-disk-prices'!B5),1+IF(M101="YES",1),"")</f>
        <v>0</v>
      </c>
      <c r="AQ102" s="4">
        <f>IF(AND(I101="PREMIUM",Q101="YES",H101&gt;'azure-premium-disk-prices'!B5,H101&lt;'azure-premium-disk-prices'!B6),1+IF(M101="YES",1),"")</f>
        <v>0</v>
      </c>
      <c r="AR102" s="4">
        <f>IF(AND(I101="PREMIUM",Q101="YES",H101&gt;'azure-premium-disk-prices'!B6,H101&lt;'azure-premium-disk-prices'!B7),1+IF(M101="YES",1),"")</f>
        <v>0</v>
      </c>
      <c r="AS102" s="4">
        <f>IF(AND(I101="PREMIUM",Q101="YES",H101&gt;'azure-premium-disk-prices'!B7,H101&lt;'azure-premium-disk-prices'!B8),1+IF(M101="YES",1),"")</f>
        <v>0</v>
      </c>
      <c r="AT102" s="4">
        <f>IF(AND(I101="PREMIUM",Q101="YES",H101&gt;'azure-premium-disk-prices'!B8,H101&lt;'azure-premium-disk-prices'!B9),1+IF(M101="YES",1),"")</f>
        <v>0</v>
      </c>
      <c r="AU102" s="4">
        <f>IF(AND(M102="YES", Q102="YES"),1,"")</f>
        <v>0</v>
      </c>
      <c r="AV102" s="4">
        <f>IF(AND(J102="STANDARD", Q102="YES"), IF(M102="YES",2,1) ,"")</f>
        <v>0</v>
      </c>
      <c r="AW102" s="4">
        <f>IF( AND(J102="PREMIUM",  Q102="YES"), IF(M102="YES",2,1) ,"")</f>
        <v>0</v>
      </c>
    </row>
    <row r="103" spans="5:49">
      <c r="E103" s="3"/>
      <c r="F103" s="3"/>
      <c r="G103" s="3"/>
      <c r="H103" s="3"/>
      <c r="I103" s="3" t="s">
        <v>9</v>
      </c>
      <c r="J103" s="3" t="s">
        <v>9</v>
      </c>
      <c r="K103" s="3" t="s">
        <v>5</v>
      </c>
      <c r="L103" s="3" t="s">
        <v>5</v>
      </c>
      <c r="M103" s="3" t="s">
        <v>5</v>
      </c>
      <c r="N103" s="3">
        <v>730</v>
      </c>
      <c r="O103" s="3" t="s">
        <v>5</v>
      </c>
      <c r="P103" s="3" t="s">
        <v>14</v>
      </c>
      <c r="Q103" s="4">
        <f>IF(AND(E103&lt;&gt;"", F103&lt;&gt;"", G103&lt;&gt;"", H103&lt;&gt;"", I103&lt;&gt;"", J103&lt;&gt;"", K103&lt;&gt;"", L103&lt;&gt;"", M103&lt;&gt;"", N103&lt;&gt;"", O103&lt;&gt;""),"YES","NO")</f>
        <v>0</v>
      </c>
      <c r="R103" s="4">
        <f>IF(AD103=AA103, U103, IF(AD103=AB103,W103,Y103))</f>
        <v>0</v>
      </c>
      <c r="S103" s="4">
        <f>AD103</f>
        <v>0</v>
      </c>
      <c r="T103" s="4">
        <f> IF(AA103="" ,"",IF(AD103=AA103, "PAYG", IF(AD103=AB103,"1Y RI","3Y RI")))</f>
        <v>0</v>
      </c>
      <c r="U103" s="4">
        <f>IF(Q103="YES", IF(K103="YES", VLOOKUP(V103 &amp; L103 &amp; K103,'azure-vm-prices-base'!G$2:H$124, 2, 0), VLOOKUP(V103 &amp; L103 &amp; "*",'azure-vm-prices-base'!G$2:H$124, 2, 0)), "")</f>
        <v>0</v>
      </c>
      <c r="V103" s="4">
        <f>IF(Q103="YES", IF(O103="NO" , IF(K103="YES", _xlfn.MINIFS('azure-vm-prices-base'!I$2:I$123, 'azure-vm-prices-base'!A$2:A$123,"&gt;="&amp;F103*(100-$B$2)/100, 'azure-vm-prices-base'!B$2:B$123,"&gt;="&amp;G103*(100-$B$2)/100, 'azure-vm-prices-base'!D$2:D$123,K103, 'azure-vm-prices-base'!E$2:E$123,L103), _xlfn.MINIFS('azure-vm-prices-base'!I$2:I$123, 'azure-vm-prices-base'!A$2:A$123,"&gt;="&amp;F103*(100-$B$2)/100, 'azure-vm-prices-base'!B$2:B$123,"&gt;="&amp;G103*(100-$B$2)/100, 'azure-vm-prices-base'!E$2:E$123,L103)), IF(K103="YES", _xlfn.MINIFS('azure-vm-prices-base'!C$2:C$123, 'azure-vm-prices-base'!A$2:A$123,"&gt;="&amp;F103*(100-$B$2)/100, 'azure-vm-prices-base'!B$2:B$123,"&gt;="&amp;G103*(100-$B$2)/100, 'azure-vm-prices-base'!D$2:D$123,K103, 'azure-vm-prices-base'!E$2:E$123,L103), _xlfn.MINIFS('azure-vm-prices-base'!C$2:C$123, 'azure-vm-prices-base'!A$2:A$123,"&gt;="&amp;F103*(100-$B$2)/100, 'azure-vm-prices-base'!B$2:B$123,"&gt;="&amp;G103*(100-$B$2)/100, 'azure-vm-prices-base'!E$2:E$123,L103))), "")</f>
        <v>0</v>
      </c>
      <c r="W103" s="4">
        <f>IF(Q103="YES", IF(K103="YES", VLOOKUP(X103 &amp; L103 &amp; K103,'azure-vm-prices-1Y'!G$2:H$124  , 2, 0), VLOOKUP(X103 &amp; L103 &amp; "*",'azure-vm-prices-1Y'!G$2:H$124, 2, 0)),   "")</f>
        <v>0</v>
      </c>
      <c r="X103" s="4">
        <f>IF(Q103="YES", IF(O103="NO" , IF(K103="YES", _xlfn.MINIFS('azure-vm-prices-1Y'!I$2:I$123,   'azure-vm-prices-1Y'!A$2:A$123,"&gt;="&amp;F103*(100-$B$2)/100,   'azure-vm-prices-1Y'!B$2:B$123,"&gt;="&amp;G103*(100-$B$2)/100,   'azure-vm-prices-1Y'!D$2:D$123,K103,   'azure-vm-prices-1Y'!E$2:E$123,L103),   _xlfn.MINIFS('azure-vm-prices-1Y'!I$2:I$123,   'azure-vm-prices-1Y'!A$2:A$123,"&gt;="&amp;F103*(100-$B$2)/100,   'azure-vm-prices-1Y'!B$2:B$123,"&gt;="&amp;G103*(100-$B$2)/100,   'azure-vm-prices-1Y'!E$2:E$123,L103)),   IF(K103="YES", _xlfn.MINIFS('azure-vm-prices-1Y'!C$2:C$123,   'azure-vm-prices-1Y'!A$2:A$123,"&gt;="&amp;F103*(100-$B$2)/100,   'azure-vm-prices-1Y'!B$2:B$123,"&gt;="&amp;G103*(100-$B$2)/100,   'azure-vm-prices-1Y'!D$2:D$123,K103,   'azure-vm-prices-1Y'!E$2:E$123,L103),   _xlfn.MINIFS('azure-vm-prices-1Y'!C$2:C$123,   'azure-vm-prices-1Y'!A$2:A$123,"&gt;="&amp;F103*(100-$B$2)/100,   'azure-vm-prices-1Y'!B$2:B$123,"&gt;="&amp;G103*(100-$B$2)/100,   'azure-vm-prices-1Y'!E$2:E$123,L103))),   "")</f>
        <v>0</v>
      </c>
      <c r="Y103" s="4">
        <f>IF(Q103="YES", IF(K103="YES", VLOOKUP(Z103 &amp; L103 &amp; K103,'azure-vm-prices-3Y'!G$2:H$124  , 2, 0), VLOOKUP(Z103 &amp; L103 &amp; "*",'azure-vm-prices-3Y'!G$2:H$124, 2, 0)),   "")</f>
        <v>0</v>
      </c>
      <c r="Z103" s="4">
        <f>IF(Q103="YES", IF(O103="NO" , IF(K103="YES", _xlfn.MINIFS('azure-vm-prices-3Y'!I$2:I$123,   'azure-vm-prices-3Y'!A$2:A$123,"&gt;="&amp;F103*(100-$B$2)/100,   'azure-vm-prices-3Y'!B$2:B$123,"&gt;="&amp;G103*(100-$B$2)/100,   'azure-vm-prices-3Y'!D$2:D$123,K103,   'azure-vm-prices-3Y'!E$2:E$123,L103),   _xlfn.MINIFS('azure-vm-prices-3Y'!I$2:I$123,   'azure-vm-prices-3Y'!A$2:A$123,"&gt;="&amp;F103*(100-$B$2)/100,   'azure-vm-prices-3Y'!B$2:B$123,"&gt;="&amp;G103*(100-$B$2)/100,   'azure-vm-prices-3Y'!E$2:E$123,L103)),   IF(K103="YES", _xlfn.MINIFS('azure-vm-prices-3Y'!C$2:C$123,   'azure-vm-prices-3Y'!A$2:A$123,"&gt;="&amp;F103*(100-$B$2)/100,   'azure-vm-prices-3Y'!B$2:B$123,"&gt;="&amp;G103*(100-$B$2)/100,   'azure-vm-prices-3Y'!D$2:D$123,K103,   'azure-vm-prices-3Y'!E$2:E$123,L103),   _xlfn.MINIFS('azure-vm-prices-3Y'!C$2:C$123,   'azure-vm-prices-3Y'!A$2:A$123,"&gt;="&amp;F103*(100-$B$2)/100,   'azure-vm-prices-3Y'!B$2:B$123,"&gt;="&amp;G103*(100-$B$2)/100,   'azure-vm-prices-3Y'!E$2:E$123,L103))),   "")</f>
        <v>0</v>
      </c>
      <c r="AA103" s="4">
        <f>IF(Q103="YES",N103*V103*12,"")</f>
        <v>0</v>
      </c>
      <c r="AB103" s="4">
        <f>IF(Q103="YES",X103*8760,"")</f>
        <v>0</v>
      </c>
      <c r="AC103" s="4">
        <f>IF(Q103="YES",Z103*8760,"")</f>
        <v>0</v>
      </c>
      <c r="AD103" s="4">
        <f>IF(Q103="YES",IF(P103="YES", MIN(AA103:AC103), AA103),"")</f>
        <v>0</v>
      </c>
      <c r="AE103" s="4">
        <f>IF(AND(I103="STANDARD",Q103="YES",H103&lt;'azure-standard-disk-prices'!B2, H103&gt;0),1+IF(M103="YES",1),"")</f>
        <v>0</v>
      </c>
      <c r="AF103" s="4">
        <f>IF(AND(I103="STANDARD",Q103="YES",H103&gt;'azure-standard-disk-prices'!B2,H103&lt;'azure-standard-disk-prices'!B3),1+IF(M103="YES",1),"")</f>
        <v>0</v>
      </c>
      <c r="AG103" s="4">
        <f>IF(AND(I103="STANDARD",Q103="YES",H103&gt;'azure-standard-disk-prices'!B3,H103&lt;'azure-standard-disk-prices'!B4),1+IF(M103="YES",1),"")</f>
        <v>0</v>
      </c>
      <c r="AH103" s="4">
        <f>IF(AND(I103="STANDARD",Q103="YES",H103&gt;'azure-standard-disk-prices'!B4,H103&lt;'azure-standard-disk-prices'!B5),1+IF(M103="YES",1),"")</f>
        <v>0</v>
      </c>
      <c r="AI103" s="4">
        <f>IF(AND(I103="STANDARD",Q103="YES",H103&gt;'azure-standard-disk-prices'!B5,H103&lt;'azure-standard-disk-prices'!B6),1+IF(M103="YES",1),"")</f>
        <v>0</v>
      </c>
      <c r="AJ103" s="4">
        <f>IF(AND(I103="STANDARD",Q103="YES",H103&gt;'azure-standard-disk-prices'!B6,H103&lt;'azure-standard-disk-prices'!B7),1+IF(M103="YES",1),"")</f>
        <v>0</v>
      </c>
      <c r="AK103" s="4">
        <f>IF(AND(I103="STANDARD",Q103="YES",H103&gt;'azure-standard-disk-prices'!B7,H103&lt;'azure-standard-disk-prices'!B8),1+IF(M103="YES",1),"")</f>
        <v>0</v>
      </c>
      <c r="AL103" s="4">
        <f>IF(AND(I103="STANDARD",Q103="YES",H103&gt;'azure-standard-disk-prices'!B8,H103&lt;'azure-standard-disk-prices'!B9),1+IF(M103="YES",1),"")</f>
        <v>0</v>
      </c>
      <c r="AM103" s="4">
        <f>IF(AND(I102="PREMIUM",Q102="YES",H102&lt;'azure-premium-disk-prices'!B2,H102&gt;0),1+IF(M102="YES",1),"")</f>
        <v>0</v>
      </c>
      <c r="AN103" s="4">
        <f>IF(AND(I102="PREMIUM",Q102="YES",H102&gt;'azure-premium-disk-prices'!B2,H102&lt;'azure-premium-disk-prices'!B3),1+IF(M102="YES",1),"")</f>
        <v>0</v>
      </c>
      <c r="AO103" s="4">
        <f>IF(AND(I102="PREMIUM",Q102="YES",H102&gt;'azure-premium-disk-prices'!B3,H102&lt;'azure-premium-disk-prices'!B4),1+IF(M102="YES",1),"")</f>
        <v>0</v>
      </c>
      <c r="AP103" s="4">
        <f>IF(AND(I102="PREMIUM",Q102="YES",H102&gt;'azure-premium-disk-prices'!B4,H102&lt;'azure-premium-disk-prices'!B5),1+IF(M102="YES",1),"")</f>
        <v>0</v>
      </c>
      <c r="AQ103" s="4">
        <f>IF(AND(I102="PREMIUM",Q102="YES",H102&gt;'azure-premium-disk-prices'!B5,H102&lt;'azure-premium-disk-prices'!B6),1+IF(M102="YES",1),"")</f>
        <v>0</v>
      </c>
      <c r="AR103" s="4">
        <f>IF(AND(I102="PREMIUM",Q102="YES",H102&gt;'azure-premium-disk-prices'!B6,H102&lt;'azure-premium-disk-prices'!B7),1+IF(M102="YES",1),"")</f>
        <v>0</v>
      </c>
      <c r="AS103" s="4">
        <f>IF(AND(I102="PREMIUM",Q102="YES",H102&gt;'azure-premium-disk-prices'!B7,H102&lt;'azure-premium-disk-prices'!B8),1+IF(M102="YES",1),"")</f>
        <v>0</v>
      </c>
      <c r="AT103" s="4">
        <f>IF(AND(I102="PREMIUM",Q102="YES",H102&gt;'azure-premium-disk-prices'!B8,H102&lt;'azure-premium-disk-prices'!B9),1+IF(M102="YES",1),"")</f>
        <v>0</v>
      </c>
      <c r="AU103" s="4">
        <f>IF(AND(M103="YES", Q103="YES"),1,"")</f>
        <v>0</v>
      </c>
      <c r="AV103" s="4">
        <f>IF(AND(J103="STANDARD", Q103="YES"), IF(M103="YES",2,1) ,"")</f>
        <v>0</v>
      </c>
      <c r="AW103" s="4">
        <f>IF( AND(J103="PREMIUM",  Q103="YES"), IF(M103="YES",2,1) ,"")</f>
        <v>0</v>
      </c>
    </row>
    <row r="104" spans="5:49">
      <c r="E104" s="3"/>
      <c r="F104" s="3"/>
      <c r="G104" s="3"/>
      <c r="H104" s="3"/>
      <c r="I104" s="3" t="s">
        <v>9</v>
      </c>
      <c r="J104" s="3" t="s">
        <v>9</v>
      </c>
      <c r="K104" s="3" t="s">
        <v>5</v>
      </c>
      <c r="L104" s="3" t="s">
        <v>5</v>
      </c>
      <c r="M104" s="3" t="s">
        <v>5</v>
      </c>
      <c r="N104" s="3">
        <v>730</v>
      </c>
      <c r="O104" s="3" t="s">
        <v>5</v>
      </c>
      <c r="P104" s="3" t="s">
        <v>14</v>
      </c>
      <c r="Q104" s="4">
        <f>IF(AND(E104&lt;&gt;"", F104&lt;&gt;"", G104&lt;&gt;"", H104&lt;&gt;"", I104&lt;&gt;"", J104&lt;&gt;"", K104&lt;&gt;"", L104&lt;&gt;"", M104&lt;&gt;"", N104&lt;&gt;"", O104&lt;&gt;""),"YES","NO")</f>
        <v>0</v>
      </c>
      <c r="R104" s="4">
        <f>IF(AD104=AA104, U104, IF(AD104=AB104,W104,Y104))</f>
        <v>0</v>
      </c>
      <c r="S104" s="4">
        <f>AD104</f>
        <v>0</v>
      </c>
      <c r="T104" s="4">
        <f> IF(AA104="" ,"",IF(AD104=AA104, "PAYG", IF(AD104=AB104,"1Y RI","3Y RI")))</f>
        <v>0</v>
      </c>
      <c r="U104" s="4">
        <f>IF(Q104="YES", IF(K104="YES", VLOOKUP(V104 &amp; L104 &amp; K104,'azure-vm-prices-base'!G$2:H$124, 2, 0), VLOOKUP(V104 &amp; L104 &amp; "*",'azure-vm-prices-base'!G$2:H$124, 2, 0)), "")</f>
        <v>0</v>
      </c>
      <c r="V104" s="4">
        <f>IF(Q104="YES", IF(O104="NO" , IF(K104="YES", _xlfn.MINIFS('azure-vm-prices-base'!I$2:I$123, 'azure-vm-prices-base'!A$2:A$123,"&gt;="&amp;F104*(100-$B$2)/100, 'azure-vm-prices-base'!B$2:B$123,"&gt;="&amp;G104*(100-$B$2)/100, 'azure-vm-prices-base'!D$2:D$123,K104, 'azure-vm-prices-base'!E$2:E$123,L104), _xlfn.MINIFS('azure-vm-prices-base'!I$2:I$123, 'azure-vm-prices-base'!A$2:A$123,"&gt;="&amp;F104*(100-$B$2)/100, 'azure-vm-prices-base'!B$2:B$123,"&gt;="&amp;G104*(100-$B$2)/100, 'azure-vm-prices-base'!E$2:E$123,L104)), IF(K104="YES", _xlfn.MINIFS('azure-vm-prices-base'!C$2:C$123, 'azure-vm-prices-base'!A$2:A$123,"&gt;="&amp;F104*(100-$B$2)/100, 'azure-vm-prices-base'!B$2:B$123,"&gt;="&amp;G104*(100-$B$2)/100, 'azure-vm-prices-base'!D$2:D$123,K104, 'azure-vm-prices-base'!E$2:E$123,L104), _xlfn.MINIFS('azure-vm-prices-base'!C$2:C$123, 'azure-vm-prices-base'!A$2:A$123,"&gt;="&amp;F104*(100-$B$2)/100, 'azure-vm-prices-base'!B$2:B$123,"&gt;="&amp;G104*(100-$B$2)/100, 'azure-vm-prices-base'!E$2:E$123,L104))), "")</f>
        <v>0</v>
      </c>
      <c r="W104" s="4">
        <f>IF(Q104="YES", IF(K104="YES", VLOOKUP(X104 &amp; L104 &amp; K104,'azure-vm-prices-1Y'!G$2:H$124  , 2, 0), VLOOKUP(X104 &amp; L104 &amp; "*",'azure-vm-prices-1Y'!G$2:H$124, 2, 0)),   "")</f>
        <v>0</v>
      </c>
      <c r="X104" s="4">
        <f>IF(Q104="YES", IF(O104="NO" , IF(K104="YES", _xlfn.MINIFS('azure-vm-prices-1Y'!I$2:I$123,   'azure-vm-prices-1Y'!A$2:A$123,"&gt;="&amp;F104*(100-$B$2)/100,   'azure-vm-prices-1Y'!B$2:B$123,"&gt;="&amp;G104*(100-$B$2)/100,   'azure-vm-prices-1Y'!D$2:D$123,K104,   'azure-vm-prices-1Y'!E$2:E$123,L104),   _xlfn.MINIFS('azure-vm-prices-1Y'!I$2:I$123,   'azure-vm-prices-1Y'!A$2:A$123,"&gt;="&amp;F104*(100-$B$2)/100,   'azure-vm-prices-1Y'!B$2:B$123,"&gt;="&amp;G104*(100-$B$2)/100,   'azure-vm-prices-1Y'!E$2:E$123,L104)),   IF(K104="YES", _xlfn.MINIFS('azure-vm-prices-1Y'!C$2:C$123,   'azure-vm-prices-1Y'!A$2:A$123,"&gt;="&amp;F104*(100-$B$2)/100,   'azure-vm-prices-1Y'!B$2:B$123,"&gt;="&amp;G104*(100-$B$2)/100,   'azure-vm-prices-1Y'!D$2:D$123,K104,   'azure-vm-prices-1Y'!E$2:E$123,L104),   _xlfn.MINIFS('azure-vm-prices-1Y'!C$2:C$123,   'azure-vm-prices-1Y'!A$2:A$123,"&gt;="&amp;F104*(100-$B$2)/100,   'azure-vm-prices-1Y'!B$2:B$123,"&gt;="&amp;G104*(100-$B$2)/100,   'azure-vm-prices-1Y'!E$2:E$123,L104))),   "")</f>
        <v>0</v>
      </c>
      <c r="Y104" s="4">
        <f>IF(Q104="YES", IF(K104="YES", VLOOKUP(Z104 &amp; L104 &amp; K104,'azure-vm-prices-3Y'!G$2:H$124  , 2, 0), VLOOKUP(Z104 &amp; L104 &amp; "*",'azure-vm-prices-3Y'!G$2:H$124, 2, 0)),   "")</f>
        <v>0</v>
      </c>
      <c r="Z104" s="4">
        <f>IF(Q104="YES", IF(O104="NO" , IF(K104="YES", _xlfn.MINIFS('azure-vm-prices-3Y'!I$2:I$123,   'azure-vm-prices-3Y'!A$2:A$123,"&gt;="&amp;F104*(100-$B$2)/100,   'azure-vm-prices-3Y'!B$2:B$123,"&gt;="&amp;G104*(100-$B$2)/100,   'azure-vm-prices-3Y'!D$2:D$123,K104,   'azure-vm-prices-3Y'!E$2:E$123,L104),   _xlfn.MINIFS('azure-vm-prices-3Y'!I$2:I$123,   'azure-vm-prices-3Y'!A$2:A$123,"&gt;="&amp;F104*(100-$B$2)/100,   'azure-vm-prices-3Y'!B$2:B$123,"&gt;="&amp;G104*(100-$B$2)/100,   'azure-vm-prices-3Y'!E$2:E$123,L104)),   IF(K104="YES", _xlfn.MINIFS('azure-vm-prices-3Y'!C$2:C$123,   'azure-vm-prices-3Y'!A$2:A$123,"&gt;="&amp;F104*(100-$B$2)/100,   'azure-vm-prices-3Y'!B$2:B$123,"&gt;="&amp;G104*(100-$B$2)/100,   'azure-vm-prices-3Y'!D$2:D$123,K104,   'azure-vm-prices-3Y'!E$2:E$123,L104),   _xlfn.MINIFS('azure-vm-prices-3Y'!C$2:C$123,   'azure-vm-prices-3Y'!A$2:A$123,"&gt;="&amp;F104*(100-$B$2)/100,   'azure-vm-prices-3Y'!B$2:B$123,"&gt;="&amp;G104*(100-$B$2)/100,   'azure-vm-prices-3Y'!E$2:E$123,L104))),   "")</f>
        <v>0</v>
      </c>
      <c r="AA104" s="4">
        <f>IF(Q104="YES",N104*V104*12,"")</f>
        <v>0</v>
      </c>
      <c r="AB104" s="4">
        <f>IF(Q104="YES",X104*8760,"")</f>
        <v>0</v>
      </c>
      <c r="AC104" s="4">
        <f>IF(Q104="YES",Z104*8760,"")</f>
        <v>0</v>
      </c>
      <c r="AD104" s="4">
        <f>IF(Q104="YES",IF(P104="YES", MIN(AA104:AC104), AA104),"")</f>
        <v>0</v>
      </c>
      <c r="AE104" s="4">
        <f>IF(AND(I104="STANDARD",Q104="YES",H104&lt;'azure-standard-disk-prices'!B2, H104&gt;0),1+IF(M104="YES",1),"")</f>
        <v>0</v>
      </c>
      <c r="AF104" s="4">
        <f>IF(AND(I104="STANDARD",Q104="YES",H104&gt;'azure-standard-disk-prices'!B2,H104&lt;'azure-standard-disk-prices'!B3),1+IF(M104="YES",1),"")</f>
        <v>0</v>
      </c>
      <c r="AG104" s="4">
        <f>IF(AND(I104="STANDARD",Q104="YES",H104&gt;'azure-standard-disk-prices'!B3,H104&lt;'azure-standard-disk-prices'!B4),1+IF(M104="YES",1),"")</f>
        <v>0</v>
      </c>
      <c r="AH104" s="4">
        <f>IF(AND(I104="STANDARD",Q104="YES",H104&gt;'azure-standard-disk-prices'!B4,H104&lt;'azure-standard-disk-prices'!B5),1+IF(M104="YES",1),"")</f>
        <v>0</v>
      </c>
      <c r="AI104" s="4">
        <f>IF(AND(I104="STANDARD",Q104="YES",H104&gt;'azure-standard-disk-prices'!B5,H104&lt;'azure-standard-disk-prices'!B6),1+IF(M104="YES",1),"")</f>
        <v>0</v>
      </c>
      <c r="AJ104" s="4">
        <f>IF(AND(I104="STANDARD",Q104="YES",H104&gt;'azure-standard-disk-prices'!B6,H104&lt;'azure-standard-disk-prices'!B7),1+IF(M104="YES",1),"")</f>
        <v>0</v>
      </c>
      <c r="AK104" s="4">
        <f>IF(AND(I104="STANDARD",Q104="YES",H104&gt;'azure-standard-disk-prices'!B7,H104&lt;'azure-standard-disk-prices'!B8),1+IF(M104="YES",1),"")</f>
        <v>0</v>
      </c>
      <c r="AL104" s="4">
        <f>IF(AND(I104="STANDARD",Q104="YES",H104&gt;'azure-standard-disk-prices'!B8,H104&lt;'azure-standard-disk-prices'!B9),1+IF(M104="YES",1),"")</f>
        <v>0</v>
      </c>
      <c r="AM104" s="4">
        <f>IF(AND(I103="PREMIUM",Q103="YES",H103&lt;'azure-premium-disk-prices'!B2,H103&gt;0),1+IF(M103="YES",1),"")</f>
        <v>0</v>
      </c>
      <c r="AN104" s="4">
        <f>IF(AND(I103="PREMIUM",Q103="YES",H103&gt;'azure-premium-disk-prices'!B2,H103&lt;'azure-premium-disk-prices'!B3),1+IF(M103="YES",1),"")</f>
        <v>0</v>
      </c>
      <c r="AO104" s="4">
        <f>IF(AND(I103="PREMIUM",Q103="YES",H103&gt;'azure-premium-disk-prices'!B3,H103&lt;'azure-premium-disk-prices'!B4),1+IF(M103="YES",1),"")</f>
        <v>0</v>
      </c>
      <c r="AP104" s="4">
        <f>IF(AND(I103="PREMIUM",Q103="YES",H103&gt;'azure-premium-disk-prices'!B4,H103&lt;'azure-premium-disk-prices'!B5),1+IF(M103="YES",1),"")</f>
        <v>0</v>
      </c>
      <c r="AQ104" s="4">
        <f>IF(AND(I103="PREMIUM",Q103="YES",H103&gt;'azure-premium-disk-prices'!B5,H103&lt;'azure-premium-disk-prices'!B6),1+IF(M103="YES",1),"")</f>
        <v>0</v>
      </c>
      <c r="AR104" s="4">
        <f>IF(AND(I103="PREMIUM",Q103="YES",H103&gt;'azure-premium-disk-prices'!B6,H103&lt;'azure-premium-disk-prices'!B7),1+IF(M103="YES",1),"")</f>
        <v>0</v>
      </c>
      <c r="AS104" s="4">
        <f>IF(AND(I103="PREMIUM",Q103="YES",H103&gt;'azure-premium-disk-prices'!B7,H103&lt;'azure-premium-disk-prices'!B8),1+IF(M103="YES",1),"")</f>
        <v>0</v>
      </c>
      <c r="AT104" s="4">
        <f>IF(AND(I103="PREMIUM",Q103="YES",H103&gt;'azure-premium-disk-prices'!B8,H103&lt;'azure-premium-disk-prices'!B9),1+IF(M103="YES",1),"")</f>
        <v>0</v>
      </c>
      <c r="AU104" s="4">
        <f>IF(AND(M104="YES", Q104="YES"),1,"")</f>
        <v>0</v>
      </c>
      <c r="AV104" s="4">
        <f>IF(AND(J104="STANDARD", Q104="YES"), IF(M104="YES",2,1) ,"")</f>
        <v>0</v>
      </c>
      <c r="AW104" s="4">
        <f>IF( AND(J104="PREMIUM",  Q104="YES"), IF(M104="YES",2,1) ,"")</f>
        <v>0</v>
      </c>
    </row>
    <row r="105" spans="5:49">
      <c r="E105" s="3"/>
      <c r="F105" s="3"/>
      <c r="G105" s="3"/>
      <c r="H105" s="3"/>
      <c r="I105" s="3" t="s">
        <v>9</v>
      </c>
      <c r="J105" s="3" t="s">
        <v>9</v>
      </c>
      <c r="K105" s="3" t="s">
        <v>5</v>
      </c>
      <c r="L105" s="3" t="s">
        <v>5</v>
      </c>
      <c r="M105" s="3" t="s">
        <v>5</v>
      </c>
      <c r="N105" s="3">
        <v>730</v>
      </c>
      <c r="O105" s="3" t="s">
        <v>5</v>
      </c>
      <c r="P105" s="3" t="s">
        <v>14</v>
      </c>
      <c r="Q105" s="4">
        <f>IF(AND(E105&lt;&gt;"", F105&lt;&gt;"", G105&lt;&gt;"", H105&lt;&gt;"", I105&lt;&gt;"", J105&lt;&gt;"", K105&lt;&gt;"", L105&lt;&gt;"", M105&lt;&gt;"", N105&lt;&gt;"", O105&lt;&gt;""),"YES","NO")</f>
        <v>0</v>
      </c>
      <c r="R105" s="4">
        <f>IF(AD105=AA105, U105, IF(AD105=AB105,W105,Y105))</f>
        <v>0</v>
      </c>
      <c r="S105" s="4">
        <f>AD105</f>
        <v>0</v>
      </c>
      <c r="T105" s="4">
        <f> IF(AA105="" ,"",IF(AD105=AA105, "PAYG", IF(AD105=AB105,"1Y RI","3Y RI")))</f>
        <v>0</v>
      </c>
      <c r="U105" s="4">
        <f>IF(Q105="YES", IF(K105="YES", VLOOKUP(V105 &amp; L105 &amp; K105,'azure-vm-prices-base'!G$2:H$124, 2, 0), VLOOKUP(V105 &amp; L105 &amp; "*",'azure-vm-prices-base'!G$2:H$124, 2, 0)), "")</f>
        <v>0</v>
      </c>
      <c r="V105" s="4">
        <f>IF(Q105="YES", IF(O105="NO" , IF(K105="YES", _xlfn.MINIFS('azure-vm-prices-base'!I$2:I$123, 'azure-vm-prices-base'!A$2:A$123,"&gt;="&amp;F105*(100-$B$2)/100, 'azure-vm-prices-base'!B$2:B$123,"&gt;="&amp;G105*(100-$B$2)/100, 'azure-vm-prices-base'!D$2:D$123,K105, 'azure-vm-prices-base'!E$2:E$123,L105), _xlfn.MINIFS('azure-vm-prices-base'!I$2:I$123, 'azure-vm-prices-base'!A$2:A$123,"&gt;="&amp;F105*(100-$B$2)/100, 'azure-vm-prices-base'!B$2:B$123,"&gt;="&amp;G105*(100-$B$2)/100, 'azure-vm-prices-base'!E$2:E$123,L105)), IF(K105="YES", _xlfn.MINIFS('azure-vm-prices-base'!C$2:C$123, 'azure-vm-prices-base'!A$2:A$123,"&gt;="&amp;F105*(100-$B$2)/100, 'azure-vm-prices-base'!B$2:B$123,"&gt;="&amp;G105*(100-$B$2)/100, 'azure-vm-prices-base'!D$2:D$123,K105, 'azure-vm-prices-base'!E$2:E$123,L105), _xlfn.MINIFS('azure-vm-prices-base'!C$2:C$123, 'azure-vm-prices-base'!A$2:A$123,"&gt;="&amp;F105*(100-$B$2)/100, 'azure-vm-prices-base'!B$2:B$123,"&gt;="&amp;G105*(100-$B$2)/100, 'azure-vm-prices-base'!E$2:E$123,L105))), "")</f>
        <v>0</v>
      </c>
      <c r="W105" s="4">
        <f>IF(Q105="YES", IF(K105="YES", VLOOKUP(X105 &amp; L105 &amp; K105,'azure-vm-prices-1Y'!G$2:H$124  , 2, 0), VLOOKUP(X105 &amp; L105 &amp; "*",'azure-vm-prices-1Y'!G$2:H$124, 2, 0)),   "")</f>
        <v>0</v>
      </c>
      <c r="X105" s="4">
        <f>IF(Q105="YES", IF(O105="NO" , IF(K105="YES", _xlfn.MINIFS('azure-vm-prices-1Y'!I$2:I$123,   'azure-vm-prices-1Y'!A$2:A$123,"&gt;="&amp;F105*(100-$B$2)/100,   'azure-vm-prices-1Y'!B$2:B$123,"&gt;="&amp;G105*(100-$B$2)/100,   'azure-vm-prices-1Y'!D$2:D$123,K105,   'azure-vm-prices-1Y'!E$2:E$123,L105),   _xlfn.MINIFS('azure-vm-prices-1Y'!I$2:I$123,   'azure-vm-prices-1Y'!A$2:A$123,"&gt;="&amp;F105*(100-$B$2)/100,   'azure-vm-prices-1Y'!B$2:B$123,"&gt;="&amp;G105*(100-$B$2)/100,   'azure-vm-prices-1Y'!E$2:E$123,L105)),   IF(K105="YES", _xlfn.MINIFS('azure-vm-prices-1Y'!C$2:C$123,   'azure-vm-prices-1Y'!A$2:A$123,"&gt;="&amp;F105*(100-$B$2)/100,   'azure-vm-prices-1Y'!B$2:B$123,"&gt;="&amp;G105*(100-$B$2)/100,   'azure-vm-prices-1Y'!D$2:D$123,K105,   'azure-vm-prices-1Y'!E$2:E$123,L105),   _xlfn.MINIFS('azure-vm-prices-1Y'!C$2:C$123,   'azure-vm-prices-1Y'!A$2:A$123,"&gt;="&amp;F105*(100-$B$2)/100,   'azure-vm-prices-1Y'!B$2:B$123,"&gt;="&amp;G105*(100-$B$2)/100,   'azure-vm-prices-1Y'!E$2:E$123,L105))),   "")</f>
        <v>0</v>
      </c>
      <c r="Y105" s="4">
        <f>IF(Q105="YES", IF(K105="YES", VLOOKUP(Z105 &amp; L105 &amp; K105,'azure-vm-prices-3Y'!G$2:H$124  , 2, 0), VLOOKUP(Z105 &amp; L105 &amp; "*",'azure-vm-prices-3Y'!G$2:H$124, 2, 0)),   "")</f>
        <v>0</v>
      </c>
      <c r="Z105" s="4">
        <f>IF(Q105="YES", IF(O105="NO" , IF(K105="YES", _xlfn.MINIFS('azure-vm-prices-3Y'!I$2:I$123,   'azure-vm-prices-3Y'!A$2:A$123,"&gt;="&amp;F105*(100-$B$2)/100,   'azure-vm-prices-3Y'!B$2:B$123,"&gt;="&amp;G105*(100-$B$2)/100,   'azure-vm-prices-3Y'!D$2:D$123,K105,   'azure-vm-prices-3Y'!E$2:E$123,L105),   _xlfn.MINIFS('azure-vm-prices-3Y'!I$2:I$123,   'azure-vm-prices-3Y'!A$2:A$123,"&gt;="&amp;F105*(100-$B$2)/100,   'azure-vm-prices-3Y'!B$2:B$123,"&gt;="&amp;G105*(100-$B$2)/100,   'azure-vm-prices-3Y'!E$2:E$123,L105)),   IF(K105="YES", _xlfn.MINIFS('azure-vm-prices-3Y'!C$2:C$123,   'azure-vm-prices-3Y'!A$2:A$123,"&gt;="&amp;F105*(100-$B$2)/100,   'azure-vm-prices-3Y'!B$2:B$123,"&gt;="&amp;G105*(100-$B$2)/100,   'azure-vm-prices-3Y'!D$2:D$123,K105,   'azure-vm-prices-3Y'!E$2:E$123,L105),   _xlfn.MINIFS('azure-vm-prices-3Y'!C$2:C$123,   'azure-vm-prices-3Y'!A$2:A$123,"&gt;="&amp;F105*(100-$B$2)/100,   'azure-vm-prices-3Y'!B$2:B$123,"&gt;="&amp;G105*(100-$B$2)/100,   'azure-vm-prices-3Y'!E$2:E$123,L105))),   "")</f>
        <v>0</v>
      </c>
      <c r="AA105" s="4">
        <f>IF(Q105="YES",N105*V105*12,"")</f>
        <v>0</v>
      </c>
      <c r="AB105" s="4">
        <f>IF(Q105="YES",X105*8760,"")</f>
        <v>0</v>
      </c>
      <c r="AC105" s="4">
        <f>IF(Q105="YES",Z105*8760,"")</f>
        <v>0</v>
      </c>
      <c r="AD105" s="4">
        <f>IF(Q105="YES",IF(P105="YES", MIN(AA105:AC105), AA105),"")</f>
        <v>0</v>
      </c>
      <c r="AE105" s="4">
        <f>IF(AND(I105="STANDARD",Q105="YES",H105&lt;'azure-standard-disk-prices'!B2, H105&gt;0),1+IF(M105="YES",1),"")</f>
        <v>0</v>
      </c>
      <c r="AF105" s="4">
        <f>IF(AND(I105="STANDARD",Q105="YES",H105&gt;'azure-standard-disk-prices'!B2,H105&lt;'azure-standard-disk-prices'!B3),1+IF(M105="YES",1),"")</f>
        <v>0</v>
      </c>
      <c r="AG105" s="4">
        <f>IF(AND(I105="STANDARD",Q105="YES",H105&gt;'azure-standard-disk-prices'!B3,H105&lt;'azure-standard-disk-prices'!B4),1+IF(M105="YES",1),"")</f>
        <v>0</v>
      </c>
      <c r="AH105" s="4">
        <f>IF(AND(I105="STANDARD",Q105="YES",H105&gt;'azure-standard-disk-prices'!B4,H105&lt;'azure-standard-disk-prices'!B5),1+IF(M105="YES",1),"")</f>
        <v>0</v>
      </c>
      <c r="AI105" s="4">
        <f>IF(AND(I105="STANDARD",Q105="YES",H105&gt;'azure-standard-disk-prices'!B5,H105&lt;'azure-standard-disk-prices'!B6),1+IF(M105="YES",1),"")</f>
        <v>0</v>
      </c>
      <c r="AJ105" s="4">
        <f>IF(AND(I105="STANDARD",Q105="YES",H105&gt;'azure-standard-disk-prices'!B6,H105&lt;'azure-standard-disk-prices'!B7),1+IF(M105="YES",1),"")</f>
        <v>0</v>
      </c>
      <c r="AK105" s="4">
        <f>IF(AND(I105="STANDARD",Q105="YES",H105&gt;'azure-standard-disk-prices'!B7,H105&lt;'azure-standard-disk-prices'!B8),1+IF(M105="YES",1),"")</f>
        <v>0</v>
      </c>
      <c r="AL105" s="4">
        <f>IF(AND(I105="STANDARD",Q105="YES",H105&gt;'azure-standard-disk-prices'!B8,H105&lt;'azure-standard-disk-prices'!B9),1+IF(M105="YES",1),"")</f>
        <v>0</v>
      </c>
      <c r="AM105" s="4">
        <f>IF(AND(I104="PREMIUM",Q104="YES",H104&lt;'azure-premium-disk-prices'!B2,H104&gt;0),1+IF(M104="YES",1),"")</f>
        <v>0</v>
      </c>
      <c r="AN105" s="4">
        <f>IF(AND(I104="PREMIUM",Q104="YES",H104&gt;'azure-premium-disk-prices'!B2,H104&lt;'azure-premium-disk-prices'!B3),1+IF(M104="YES",1),"")</f>
        <v>0</v>
      </c>
      <c r="AO105" s="4">
        <f>IF(AND(I104="PREMIUM",Q104="YES",H104&gt;'azure-premium-disk-prices'!B3,H104&lt;'azure-premium-disk-prices'!B4),1+IF(M104="YES",1),"")</f>
        <v>0</v>
      </c>
      <c r="AP105" s="4">
        <f>IF(AND(I104="PREMIUM",Q104="YES",H104&gt;'azure-premium-disk-prices'!B4,H104&lt;'azure-premium-disk-prices'!B5),1+IF(M104="YES",1),"")</f>
        <v>0</v>
      </c>
      <c r="AQ105" s="4">
        <f>IF(AND(I104="PREMIUM",Q104="YES",H104&gt;'azure-premium-disk-prices'!B5,H104&lt;'azure-premium-disk-prices'!B6),1+IF(M104="YES",1),"")</f>
        <v>0</v>
      </c>
      <c r="AR105" s="4">
        <f>IF(AND(I104="PREMIUM",Q104="YES",H104&gt;'azure-premium-disk-prices'!B6,H104&lt;'azure-premium-disk-prices'!B7),1+IF(M104="YES",1),"")</f>
        <v>0</v>
      </c>
      <c r="AS105" s="4">
        <f>IF(AND(I104="PREMIUM",Q104="YES",H104&gt;'azure-premium-disk-prices'!B7,H104&lt;'azure-premium-disk-prices'!B8),1+IF(M104="YES",1),"")</f>
        <v>0</v>
      </c>
      <c r="AT105" s="4">
        <f>IF(AND(I104="PREMIUM",Q104="YES",H104&gt;'azure-premium-disk-prices'!B8,H104&lt;'azure-premium-disk-prices'!B9),1+IF(M104="YES",1),"")</f>
        <v>0</v>
      </c>
      <c r="AU105" s="4">
        <f>IF(AND(M105="YES", Q105="YES"),1,"")</f>
        <v>0</v>
      </c>
      <c r="AV105" s="4">
        <f>IF(AND(J105="STANDARD", Q105="YES"), IF(M105="YES",2,1) ,"")</f>
        <v>0</v>
      </c>
      <c r="AW105" s="4">
        <f>IF( AND(J105="PREMIUM",  Q105="YES"), IF(M105="YES",2,1) ,"")</f>
        <v>0</v>
      </c>
    </row>
    <row r="106" spans="5:49">
      <c r="E106" s="3"/>
      <c r="F106" s="3"/>
      <c r="G106" s="3"/>
      <c r="H106" s="3"/>
      <c r="I106" s="3" t="s">
        <v>9</v>
      </c>
      <c r="J106" s="3" t="s">
        <v>9</v>
      </c>
      <c r="K106" s="3" t="s">
        <v>5</v>
      </c>
      <c r="L106" s="3" t="s">
        <v>5</v>
      </c>
      <c r="M106" s="3" t="s">
        <v>5</v>
      </c>
      <c r="N106" s="3">
        <v>730</v>
      </c>
      <c r="O106" s="3" t="s">
        <v>5</v>
      </c>
      <c r="P106" s="3" t="s">
        <v>14</v>
      </c>
      <c r="Q106" s="4">
        <f>IF(AND(E106&lt;&gt;"", F106&lt;&gt;"", G106&lt;&gt;"", H106&lt;&gt;"", I106&lt;&gt;"", J106&lt;&gt;"", K106&lt;&gt;"", L106&lt;&gt;"", M106&lt;&gt;"", N106&lt;&gt;"", O106&lt;&gt;""),"YES","NO")</f>
        <v>0</v>
      </c>
      <c r="R106" s="4">
        <f>IF(AD106=AA106, U106, IF(AD106=AB106,W106,Y106))</f>
        <v>0</v>
      </c>
      <c r="S106" s="4">
        <f>AD106</f>
        <v>0</v>
      </c>
      <c r="T106" s="4">
        <f> IF(AA106="" ,"",IF(AD106=AA106, "PAYG", IF(AD106=AB106,"1Y RI","3Y RI")))</f>
        <v>0</v>
      </c>
      <c r="U106" s="4">
        <f>IF(Q106="YES", IF(K106="YES", VLOOKUP(V106 &amp; L106 &amp; K106,'azure-vm-prices-base'!G$2:H$124, 2, 0), VLOOKUP(V106 &amp; L106 &amp; "*",'azure-vm-prices-base'!G$2:H$124, 2, 0)), "")</f>
        <v>0</v>
      </c>
      <c r="V106" s="4">
        <f>IF(Q106="YES", IF(O106="NO" , IF(K106="YES", _xlfn.MINIFS('azure-vm-prices-base'!I$2:I$123, 'azure-vm-prices-base'!A$2:A$123,"&gt;="&amp;F106*(100-$B$2)/100, 'azure-vm-prices-base'!B$2:B$123,"&gt;="&amp;G106*(100-$B$2)/100, 'azure-vm-prices-base'!D$2:D$123,K106, 'azure-vm-prices-base'!E$2:E$123,L106), _xlfn.MINIFS('azure-vm-prices-base'!I$2:I$123, 'azure-vm-prices-base'!A$2:A$123,"&gt;="&amp;F106*(100-$B$2)/100, 'azure-vm-prices-base'!B$2:B$123,"&gt;="&amp;G106*(100-$B$2)/100, 'azure-vm-prices-base'!E$2:E$123,L106)), IF(K106="YES", _xlfn.MINIFS('azure-vm-prices-base'!C$2:C$123, 'azure-vm-prices-base'!A$2:A$123,"&gt;="&amp;F106*(100-$B$2)/100, 'azure-vm-prices-base'!B$2:B$123,"&gt;="&amp;G106*(100-$B$2)/100, 'azure-vm-prices-base'!D$2:D$123,K106, 'azure-vm-prices-base'!E$2:E$123,L106), _xlfn.MINIFS('azure-vm-prices-base'!C$2:C$123, 'azure-vm-prices-base'!A$2:A$123,"&gt;="&amp;F106*(100-$B$2)/100, 'azure-vm-prices-base'!B$2:B$123,"&gt;="&amp;G106*(100-$B$2)/100, 'azure-vm-prices-base'!E$2:E$123,L106))), "")</f>
        <v>0</v>
      </c>
      <c r="W106" s="4">
        <f>IF(Q106="YES", IF(K106="YES", VLOOKUP(X106 &amp; L106 &amp; K106,'azure-vm-prices-1Y'!G$2:H$124  , 2, 0), VLOOKUP(X106 &amp; L106 &amp; "*",'azure-vm-prices-1Y'!G$2:H$124, 2, 0)),   "")</f>
        <v>0</v>
      </c>
      <c r="X106" s="4">
        <f>IF(Q106="YES", IF(O106="NO" , IF(K106="YES", _xlfn.MINIFS('azure-vm-prices-1Y'!I$2:I$123,   'azure-vm-prices-1Y'!A$2:A$123,"&gt;="&amp;F106*(100-$B$2)/100,   'azure-vm-prices-1Y'!B$2:B$123,"&gt;="&amp;G106*(100-$B$2)/100,   'azure-vm-prices-1Y'!D$2:D$123,K106,   'azure-vm-prices-1Y'!E$2:E$123,L106),   _xlfn.MINIFS('azure-vm-prices-1Y'!I$2:I$123,   'azure-vm-prices-1Y'!A$2:A$123,"&gt;="&amp;F106*(100-$B$2)/100,   'azure-vm-prices-1Y'!B$2:B$123,"&gt;="&amp;G106*(100-$B$2)/100,   'azure-vm-prices-1Y'!E$2:E$123,L106)),   IF(K106="YES", _xlfn.MINIFS('azure-vm-prices-1Y'!C$2:C$123,   'azure-vm-prices-1Y'!A$2:A$123,"&gt;="&amp;F106*(100-$B$2)/100,   'azure-vm-prices-1Y'!B$2:B$123,"&gt;="&amp;G106*(100-$B$2)/100,   'azure-vm-prices-1Y'!D$2:D$123,K106,   'azure-vm-prices-1Y'!E$2:E$123,L106),   _xlfn.MINIFS('azure-vm-prices-1Y'!C$2:C$123,   'azure-vm-prices-1Y'!A$2:A$123,"&gt;="&amp;F106*(100-$B$2)/100,   'azure-vm-prices-1Y'!B$2:B$123,"&gt;="&amp;G106*(100-$B$2)/100,   'azure-vm-prices-1Y'!E$2:E$123,L106))),   "")</f>
        <v>0</v>
      </c>
      <c r="Y106" s="4">
        <f>IF(Q106="YES", IF(K106="YES", VLOOKUP(Z106 &amp; L106 &amp; K106,'azure-vm-prices-3Y'!G$2:H$124  , 2, 0), VLOOKUP(Z106 &amp; L106 &amp; "*",'azure-vm-prices-3Y'!G$2:H$124, 2, 0)),   "")</f>
        <v>0</v>
      </c>
      <c r="Z106" s="4">
        <f>IF(Q106="YES", IF(O106="NO" , IF(K106="YES", _xlfn.MINIFS('azure-vm-prices-3Y'!I$2:I$123,   'azure-vm-prices-3Y'!A$2:A$123,"&gt;="&amp;F106*(100-$B$2)/100,   'azure-vm-prices-3Y'!B$2:B$123,"&gt;="&amp;G106*(100-$B$2)/100,   'azure-vm-prices-3Y'!D$2:D$123,K106,   'azure-vm-prices-3Y'!E$2:E$123,L106),   _xlfn.MINIFS('azure-vm-prices-3Y'!I$2:I$123,   'azure-vm-prices-3Y'!A$2:A$123,"&gt;="&amp;F106*(100-$B$2)/100,   'azure-vm-prices-3Y'!B$2:B$123,"&gt;="&amp;G106*(100-$B$2)/100,   'azure-vm-prices-3Y'!E$2:E$123,L106)),   IF(K106="YES", _xlfn.MINIFS('azure-vm-prices-3Y'!C$2:C$123,   'azure-vm-prices-3Y'!A$2:A$123,"&gt;="&amp;F106*(100-$B$2)/100,   'azure-vm-prices-3Y'!B$2:B$123,"&gt;="&amp;G106*(100-$B$2)/100,   'azure-vm-prices-3Y'!D$2:D$123,K106,   'azure-vm-prices-3Y'!E$2:E$123,L106),   _xlfn.MINIFS('azure-vm-prices-3Y'!C$2:C$123,   'azure-vm-prices-3Y'!A$2:A$123,"&gt;="&amp;F106*(100-$B$2)/100,   'azure-vm-prices-3Y'!B$2:B$123,"&gt;="&amp;G106*(100-$B$2)/100,   'azure-vm-prices-3Y'!E$2:E$123,L106))),   "")</f>
        <v>0</v>
      </c>
      <c r="AA106" s="4">
        <f>IF(Q106="YES",N106*V106*12,"")</f>
        <v>0</v>
      </c>
      <c r="AB106" s="4">
        <f>IF(Q106="YES",X106*8760,"")</f>
        <v>0</v>
      </c>
      <c r="AC106" s="4">
        <f>IF(Q106="YES",Z106*8760,"")</f>
        <v>0</v>
      </c>
      <c r="AD106" s="4">
        <f>IF(Q106="YES",IF(P106="YES", MIN(AA106:AC106), AA106),"")</f>
        <v>0</v>
      </c>
      <c r="AE106" s="4">
        <f>IF(AND(I106="STANDARD",Q106="YES",H106&lt;'azure-standard-disk-prices'!B2, H106&gt;0),1+IF(M106="YES",1),"")</f>
        <v>0</v>
      </c>
      <c r="AF106" s="4">
        <f>IF(AND(I106="STANDARD",Q106="YES",H106&gt;'azure-standard-disk-prices'!B2,H106&lt;'azure-standard-disk-prices'!B3),1+IF(M106="YES",1),"")</f>
        <v>0</v>
      </c>
      <c r="AG106" s="4">
        <f>IF(AND(I106="STANDARD",Q106="YES",H106&gt;'azure-standard-disk-prices'!B3,H106&lt;'azure-standard-disk-prices'!B4),1+IF(M106="YES",1),"")</f>
        <v>0</v>
      </c>
      <c r="AH106" s="4">
        <f>IF(AND(I106="STANDARD",Q106="YES",H106&gt;'azure-standard-disk-prices'!B4,H106&lt;'azure-standard-disk-prices'!B5),1+IF(M106="YES",1),"")</f>
        <v>0</v>
      </c>
      <c r="AI106" s="4">
        <f>IF(AND(I106="STANDARD",Q106="YES",H106&gt;'azure-standard-disk-prices'!B5,H106&lt;'azure-standard-disk-prices'!B6),1+IF(M106="YES",1),"")</f>
        <v>0</v>
      </c>
      <c r="AJ106" s="4">
        <f>IF(AND(I106="STANDARD",Q106="YES",H106&gt;'azure-standard-disk-prices'!B6,H106&lt;'azure-standard-disk-prices'!B7),1+IF(M106="YES",1),"")</f>
        <v>0</v>
      </c>
      <c r="AK106" s="4">
        <f>IF(AND(I106="STANDARD",Q106="YES",H106&gt;'azure-standard-disk-prices'!B7,H106&lt;'azure-standard-disk-prices'!B8),1+IF(M106="YES",1),"")</f>
        <v>0</v>
      </c>
      <c r="AL106" s="4">
        <f>IF(AND(I106="STANDARD",Q106="YES",H106&gt;'azure-standard-disk-prices'!B8,H106&lt;'azure-standard-disk-prices'!B9),1+IF(M106="YES",1),"")</f>
        <v>0</v>
      </c>
      <c r="AM106" s="4">
        <f>IF(AND(I105="PREMIUM",Q105="YES",H105&lt;'azure-premium-disk-prices'!B2,H105&gt;0),1+IF(M105="YES",1),"")</f>
        <v>0</v>
      </c>
      <c r="AN106" s="4">
        <f>IF(AND(I105="PREMIUM",Q105="YES",H105&gt;'azure-premium-disk-prices'!B2,H105&lt;'azure-premium-disk-prices'!B3),1+IF(M105="YES",1),"")</f>
        <v>0</v>
      </c>
      <c r="AO106" s="4">
        <f>IF(AND(I105="PREMIUM",Q105="YES",H105&gt;'azure-premium-disk-prices'!B3,H105&lt;'azure-premium-disk-prices'!B4),1+IF(M105="YES",1),"")</f>
        <v>0</v>
      </c>
      <c r="AP106" s="4">
        <f>IF(AND(I105="PREMIUM",Q105="YES",H105&gt;'azure-premium-disk-prices'!B4,H105&lt;'azure-premium-disk-prices'!B5),1+IF(M105="YES",1),"")</f>
        <v>0</v>
      </c>
      <c r="AQ106" s="4">
        <f>IF(AND(I105="PREMIUM",Q105="YES",H105&gt;'azure-premium-disk-prices'!B5,H105&lt;'azure-premium-disk-prices'!B6),1+IF(M105="YES",1),"")</f>
        <v>0</v>
      </c>
      <c r="AR106" s="4">
        <f>IF(AND(I105="PREMIUM",Q105="YES",H105&gt;'azure-premium-disk-prices'!B6,H105&lt;'azure-premium-disk-prices'!B7),1+IF(M105="YES",1),"")</f>
        <v>0</v>
      </c>
      <c r="AS106" s="4">
        <f>IF(AND(I105="PREMIUM",Q105="YES",H105&gt;'azure-premium-disk-prices'!B7,H105&lt;'azure-premium-disk-prices'!B8),1+IF(M105="YES",1),"")</f>
        <v>0</v>
      </c>
      <c r="AT106" s="4">
        <f>IF(AND(I105="PREMIUM",Q105="YES",H105&gt;'azure-premium-disk-prices'!B8,H105&lt;'azure-premium-disk-prices'!B9),1+IF(M105="YES",1),"")</f>
        <v>0</v>
      </c>
      <c r="AU106" s="4">
        <f>IF(AND(M106="YES", Q106="YES"),1,"")</f>
        <v>0</v>
      </c>
      <c r="AV106" s="4">
        <f>IF(AND(J106="STANDARD", Q106="YES"), IF(M106="YES",2,1) ,"")</f>
        <v>0</v>
      </c>
      <c r="AW106" s="4">
        <f>IF( AND(J106="PREMIUM",  Q106="YES"), IF(M106="YES",2,1) ,"")</f>
        <v>0</v>
      </c>
    </row>
    <row r="107" spans="5:49">
      <c r="E107" s="3"/>
      <c r="F107" s="3"/>
      <c r="G107" s="3"/>
      <c r="H107" s="3"/>
      <c r="I107" s="3" t="s">
        <v>9</v>
      </c>
      <c r="J107" s="3" t="s">
        <v>9</v>
      </c>
      <c r="K107" s="3" t="s">
        <v>5</v>
      </c>
      <c r="L107" s="3" t="s">
        <v>5</v>
      </c>
      <c r="M107" s="3" t="s">
        <v>5</v>
      </c>
      <c r="N107" s="3">
        <v>730</v>
      </c>
      <c r="O107" s="3" t="s">
        <v>5</v>
      </c>
      <c r="P107" s="3" t="s">
        <v>14</v>
      </c>
      <c r="Q107" s="4">
        <f>IF(AND(E107&lt;&gt;"", F107&lt;&gt;"", G107&lt;&gt;"", H107&lt;&gt;"", I107&lt;&gt;"", J107&lt;&gt;"", K107&lt;&gt;"", L107&lt;&gt;"", M107&lt;&gt;"", N107&lt;&gt;"", O107&lt;&gt;""),"YES","NO")</f>
        <v>0</v>
      </c>
      <c r="R107" s="4">
        <f>IF(AD107=AA107, U107, IF(AD107=AB107,W107,Y107))</f>
        <v>0</v>
      </c>
      <c r="S107" s="4">
        <f>AD107</f>
        <v>0</v>
      </c>
      <c r="T107" s="4">
        <f> IF(AA107="" ,"",IF(AD107=AA107, "PAYG", IF(AD107=AB107,"1Y RI","3Y RI")))</f>
        <v>0</v>
      </c>
      <c r="U107" s="4">
        <f>IF(Q107="YES", IF(K107="YES", VLOOKUP(V107 &amp; L107 &amp; K107,'azure-vm-prices-base'!G$2:H$124, 2, 0), VLOOKUP(V107 &amp; L107 &amp; "*",'azure-vm-prices-base'!G$2:H$124, 2, 0)), "")</f>
        <v>0</v>
      </c>
      <c r="V107" s="4">
        <f>IF(Q107="YES", IF(O107="NO" , IF(K107="YES", _xlfn.MINIFS('azure-vm-prices-base'!I$2:I$123, 'azure-vm-prices-base'!A$2:A$123,"&gt;="&amp;F107*(100-$B$2)/100, 'azure-vm-prices-base'!B$2:B$123,"&gt;="&amp;G107*(100-$B$2)/100, 'azure-vm-prices-base'!D$2:D$123,K107, 'azure-vm-prices-base'!E$2:E$123,L107), _xlfn.MINIFS('azure-vm-prices-base'!I$2:I$123, 'azure-vm-prices-base'!A$2:A$123,"&gt;="&amp;F107*(100-$B$2)/100, 'azure-vm-prices-base'!B$2:B$123,"&gt;="&amp;G107*(100-$B$2)/100, 'azure-vm-prices-base'!E$2:E$123,L107)), IF(K107="YES", _xlfn.MINIFS('azure-vm-prices-base'!C$2:C$123, 'azure-vm-prices-base'!A$2:A$123,"&gt;="&amp;F107*(100-$B$2)/100, 'azure-vm-prices-base'!B$2:B$123,"&gt;="&amp;G107*(100-$B$2)/100, 'azure-vm-prices-base'!D$2:D$123,K107, 'azure-vm-prices-base'!E$2:E$123,L107), _xlfn.MINIFS('azure-vm-prices-base'!C$2:C$123, 'azure-vm-prices-base'!A$2:A$123,"&gt;="&amp;F107*(100-$B$2)/100, 'azure-vm-prices-base'!B$2:B$123,"&gt;="&amp;G107*(100-$B$2)/100, 'azure-vm-prices-base'!E$2:E$123,L107))), "")</f>
        <v>0</v>
      </c>
      <c r="W107" s="4">
        <f>IF(Q107="YES", IF(K107="YES", VLOOKUP(X107 &amp; L107 &amp; K107,'azure-vm-prices-1Y'!G$2:H$124  , 2, 0), VLOOKUP(X107 &amp; L107 &amp; "*",'azure-vm-prices-1Y'!G$2:H$124, 2, 0)),   "")</f>
        <v>0</v>
      </c>
      <c r="X107" s="4">
        <f>IF(Q107="YES", IF(O107="NO" , IF(K107="YES", _xlfn.MINIFS('azure-vm-prices-1Y'!I$2:I$123,   'azure-vm-prices-1Y'!A$2:A$123,"&gt;="&amp;F107*(100-$B$2)/100,   'azure-vm-prices-1Y'!B$2:B$123,"&gt;="&amp;G107*(100-$B$2)/100,   'azure-vm-prices-1Y'!D$2:D$123,K107,   'azure-vm-prices-1Y'!E$2:E$123,L107),   _xlfn.MINIFS('azure-vm-prices-1Y'!I$2:I$123,   'azure-vm-prices-1Y'!A$2:A$123,"&gt;="&amp;F107*(100-$B$2)/100,   'azure-vm-prices-1Y'!B$2:B$123,"&gt;="&amp;G107*(100-$B$2)/100,   'azure-vm-prices-1Y'!E$2:E$123,L107)),   IF(K107="YES", _xlfn.MINIFS('azure-vm-prices-1Y'!C$2:C$123,   'azure-vm-prices-1Y'!A$2:A$123,"&gt;="&amp;F107*(100-$B$2)/100,   'azure-vm-prices-1Y'!B$2:B$123,"&gt;="&amp;G107*(100-$B$2)/100,   'azure-vm-prices-1Y'!D$2:D$123,K107,   'azure-vm-prices-1Y'!E$2:E$123,L107),   _xlfn.MINIFS('azure-vm-prices-1Y'!C$2:C$123,   'azure-vm-prices-1Y'!A$2:A$123,"&gt;="&amp;F107*(100-$B$2)/100,   'azure-vm-prices-1Y'!B$2:B$123,"&gt;="&amp;G107*(100-$B$2)/100,   'azure-vm-prices-1Y'!E$2:E$123,L107))),   "")</f>
        <v>0</v>
      </c>
      <c r="Y107" s="4">
        <f>IF(Q107="YES", IF(K107="YES", VLOOKUP(Z107 &amp; L107 &amp; K107,'azure-vm-prices-3Y'!G$2:H$124  , 2, 0), VLOOKUP(Z107 &amp; L107 &amp; "*",'azure-vm-prices-3Y'!G$2:H$124, 2, 0)),   "")</f>
        <v>0</v>
      </c>
      <c r="Z107" s="4">
        <f>IF(Q107="YES", IF(O107="NO" , IF(K107="YES", _xlfn.MINIFS('azure-vm-prices-3Y'!I$2:I$123,   'azure-vm-prices-3Y'!A$2:A$123,"&gt;="&amp;F107*(100-$B$2)/100,   'azure-vm-prices-3Y'!B$2:B$123,"&gt;="&amp;G107*(100-$B$2)/100,   'azure-vm-prices-3Y'!D$2:D$123,K107,   'azure-vm-prices-3Y'!E$2:E$123,L107),   _xlfn.MINIFS('azure-vm-prices-3Y'!I$2:I$123,   'azure-vm-prices-3Y'!A$2:A$123,"&gt;="&amp;F107*(100-$B$2)/100,   'azure-vm-prices-3Y'!B$2:B$123,"&gt;="&amp;G107*(100-$B$2)/100,   'azure-vm-prices-3Y'!E$2:E$123,L107)),   IF(K107="YES", _xlfn.MINIFS('azure-vm-prices-3Y'!C$2:C$123,   'azure-vm-prices-3Y'!A$2:A$123,"&gt;="&amp;F107*(100-$B$2)/100,   'azure-vm-prices-3Y'!B$2:B$123,"&gt;="&amp;G107*(100-$B$2)/100,   'azure-vm-prices-3Y'!D$2:D$123,K107,   'azure-vm-prices-3Y'!E$2:E$123,L107),   _xlfn.MINIFS('azure-vm-prices-3Y'!C$2:C$123,   'azure-vm-prices-3Y'!A$2:A$123,"&gt;="&amp;F107*(100-$B$2)/100,   'azure-vm-prices-3Y'!B$2:B$123,"&gt;="&amp;G107*(100-$B$2)/100,   'azure-vm-prices-3Y'!E$2:E$123,L107))),   "")</f>
        <v>0</v>
      </c>
      <c r="AA107" s="4">
        <f>IF(Q107="YES",N107*V107*12,"")</f>
        <v>0</v>
      </c>
      <c r="AB107" s="4">
        <f>IF(Q107="YES",X107*8760,"")</f>
        <v>0</v>
      </c>
      <c r="AC107" s="4">
        <f>IF(Q107="YES",Z107*8760,"")</f>
        <v>0</v>
      </c>
      <c r="AD107" s="4">
        <f>IF(Q107="YES",IF(P107="YES", MIN(AA107:AC107), AA107),"")</f>
        <v>0</v>
      </c>
      <c r="AE107" s="4">
        <f>IF(AND(I107="STANDARD",Q107="YES",H107&lt;'azure-standard-disk-prices'!B2, H107&gt;0),1+IF(M107="YES",1),"")</f>
        <v>0</v>
      </c>
      <c r="AF107" s="4">
        <f>IF(AND(I107="STANDARD",Q107="YES",H107&gt;'azure-standard-disk-prices'!B2,H107&lt;'azure-standard-disk-prices'!B3),1+IF(M107="YES",1),"")</f>
        <v>0</v>
      </c>
      <c r="AG107" s="4">
        <f>IF(AND(I107="STANDARD",Q107="YES",H107&gt;'azure-standard-disk-prices'!B3,H107&lt;'azure-standard-disk-prices'!B4),1+IF(M107="YES",1),"")</f>
        <v>0</v>
      </c>
      <c r="AH107" s="4">
        <f>IF(AND(I107="STANDARD",Q107="YES",H107&gt;'azure-standard-disk-prices'!B4,H107&lt;'azure-standard-disk-prices'!B5),1+IF(M107="YES",1),"")</f>
        <v>0</v>
      </c>
      <c r="AI107" s="4">
        <f>IF(AND(I107="STANDARD",Q107="YES",H107&gt;'azure-standard-disk-prices'!B5,H107&lt;'azure-standard-disk-prices'!B6),1+IF(M107="YES",1),"")</f>
        <v>0</v>
      </c>
      <c r="AJ107" s="4">
        <f>IF(AND(I107="STANDARD",Q107="YES",H107&gt;'azure-standard-disk-prices'!B6,H107&lt;'azure-standard-disk-prices'!B7),1+IF(M107="YES",1),"")</f>
        <v>0</v>
      </c>
      <c r="AK107" s="4">
        <f>IF(AND(I107="STANDARD",Q107="YES",H107&gt;'azure-standard-disk-prices'!B7,H107&lt;'azure-standard-disk-prices'!B8),1+IF(M107="YES",1),"")</f>
        <v>0</v>
      </c>
      <c r="AL107" s="4">
        <f>IF(AND(I107="STANDARD",Q107="YES",H107&gt;'azure-standard-disk-prices'!B8,H107&lt;'azure-standard-disk-prices'!B9),1+IF(M107="YES",1),"")</f>
        <v>0</v>
      </c>
      <c r="AM107" s="4">
        <f>IF(AND(I106="PREMIUM",Q106="YES",H106&lt;'azure-premium-disk-prices'!B2,H106&gt;0),1+IF(M106="YES",1),"")</f>
        <v>0</v>
      </c>
      <c r="AN107" s="4">
        <f>IF(AND(I106="PREMIUM",Q106="YES",H106&gt;'azure-premium-disk-prices'!B2,H106&lt;'azure-premium-disk-prices'!B3),1+IF(M106="YES",1),"")</f>
        <v>0</v>
      </c>
      <c r="AO107" s="4">
        <f>IF(AND(I106="PREMIUM",Q106="YES",H106&gt;'azure-premium-disk-prices'!B3,H106&lt;'azure-premium-disk-prices'!B4),1+IF(M106="YES",1),"")</f>
        <v>0</v>
      </c>
      <c r="AP107" s="4">
        <f>IF(AND(I106="PREMIUM",Q106="YES",H106&gt;'azure-premium-disk-prices'!B4,H106&lt;'azure-premium-disk-prices'!B5),1+IF(M106="YES",1),"")</f>
        <v>0</v>
      </c>
      <c r="AQ107" s="4">
        <f>IF(AND(I106="PREMIUM",Q106="YES",H106&gt;'azure-premium-disk-prices'!B5,H106&lt;'azure-premium-disk-prices'!B6),1+IF(M106="YES",1),"")</f>
        <v>0</v>
      </c>
      <c r="AR107" s="4">
        <f>IF(AND(I106="PREMIUM",Q106="YES",H106&gt;'azure-premium-disk-prices'!B6,H106&lt;'azure-premium-disk-prices'!B7),1+IF(M106="YES",1),"")</f>
        <v>0</v>
      </c>
      <c r="AS107" s="4">
        <f>IF(AND(I106="PREMIUM",Q106="YES",H106&gt;'azure-premium-disk-prices'!B7,H106&lt;'azure-premium-disk-prices'!B8),1+IF(M106="YES",1),"")</f>
        <v>0</v>
      </c>
      <c r="AT107" s="4">
        <f>IF(AND(I106="PREMIUM",Q106="YES",H106&gt;'azure-premium-disk-prices'!B8,H106&lt;'azure-premium-disk-prices'!B9),1+IF(M106="YES",1),"")</f>
        <v>0</v>
      </c>
      <c r="AU107" s="4">
        <f>IF(AND(M107="YES", Q107="YES"),1,"")</f>
        <v>0</v>
      </c>
      <c r="AV107" s="4">
        <f>IF(AND(J107="STANDARD", Q107="YES"), IF(M107="YES",2,1) ,"")</f>
        <v>0</v>
      </c>
      <c r="AW107" s="4">
        <f>IF( AND(J107="PREMIUM",  Q107="YES"), IF(M107="YES",2,1) ,"")</f>
        <v>0</v>
      </c>
    </row>
    <row r="108" spans="5:49">
      <c r="E108" s="3"/>
      <c r="F108" s="3"/>
      <c r="G108" s="3"/>
      <c r="H108" s="3"/>
      <c r="I108" s="3" t="s">
        <v>9</v>
      </c>
      <c r="J108" s="3" t="s">
        <v>9</v>
      </c>
      <c r="K108" s="3" t="s">
        <v>5</v>
      </c>
      <c r="L108" s="3" t="s">
        <v>5</v>
      </c>
      <c r="M108" s="3" t="s">
        <v>5</v>
      </c>
      <c r="N108" s="3">
        <v>730</v>
      </c>
      <c r="O108" s="3" t="s">
        <v>5</v>
      </c>
      <c r="P108" s="3" t="s">
        <v>14</v>
      </c>
      <c r="Q108" s="4">
        <f>IF(AND(E108&lt;&gt;"", F108&lt;&gt;"", G108&lt;&gt;"", H108&lt;&gt;"", I108&lt;&gt;"", J108&lt;&gt;"", K108&lt;&gt;"", L108&lt;&gt;"", M108&lt;&gt;"", N108&lt;&gt;"", O108&lt;&gt;""),"YES","NO")</f>
        <v>0</v>
      </c>
      <c r="R108" s="4">
        <f>IF(AD108=AA108, U108, IF(AD108=AB108,W108,Y108))</f>
        <v>0</v>
      </c>
      <c r="S108" s="4">
        <f>AD108</f>
        <v>0</v>
      </c>
      <c r="T108" s="4">
        <f> IF(AA108="" ,"",IF(AD108=AA108, "PAYG", IF(AD108=AB108,"1Y RI","3Y RI")))</f>
        <v>0</v>
      </c>
      <c r="U108" s="4">
        <f>IF(Q108="YES", IF(K108="YES", VLOOKUP(V108 &amp; L108 &amp; K108,'azure-vm-prices-base'!G$2:H$124, 2, 0), VLOOKUP(V108 &amp; L108 &amp; "*",'azure-vm-prices-base'!G$2:H$124, 2, 0)), "")</f>
        <v>0</v>
      </c>
      <c r="V108" s="4">
        <f>IF(Q108="YES", IF(O108="NO" , IF(K108="YES", _xlfn.MINIFS('azure-vm-prices-base'!I$2:I$123, 'azure-vm-prices-base'!A$2:A$123,"&gt;="&amp;F108*(100-$B$2)/100, 'azure-vm-prices-base'!B$2:B$123,"&gt;="&amp;G108*(100-$B$2)/100, 'azure-vm-prices-base'!D$2:D$123,K108, 'azure-vm-prices-base'!E$2:E$123,L108), _xlfn.MINIFS('azure-vm-prices-base'!I$2:I$123, 'azure-vm-prices-base'!A$2:A$123,"&gt;="&amp;F108*(100-$B$2)/100, 'azure-vm-prices-base'!B$2:B$123,"&gt;="&amp;G108*(100-$B$2)/100, 'azure-vm-prices-base'!E$2:E$123,L108)), IF(K108="YES", _xlfn.MINIFS('azure-vm-prices-base'!C$2:C$123, 'azure-vm-prices-base'!A$2:A$123,"&gt;="&amp;F108*(100-$B$2)/100, 'azure-vm-prices-base'!B$2:B$123,"&gt;="&amp;G108*(100-$B$2)/100, 'azure-vm-prices-base'!D$2:D$123,K108, 'azure-vm-prices-base'!E$2:E$123,L108), _xlfn.MINIFS('azure-vm-prices-base'!C$2:C$123, 'azure-vm-prices-base'!A$2:A$123,"&gt;="&amp;F108*(100-$B$2)/100, 'azure-vm-prices-base'!B$2:B$123,"&gt;="&amp;G108*(100-$B$2)/100, 'azure-vm-prices-base'!E$2:E$123,L108))), "")</f>
        <v>0</v>
      </c>
      <c r="W108" s="4">
        <f>IF(Q108="YES", IF(K108="YES", VLOOKUP(X108 &amp; L108 &amp; K108,'azure-vm-prices-1Y'!G$2:H$124  , 2, 0), VLOOKUP(X108 &amp; L108 &amp; "*",'azure-vm-prices-1Y'!G$2:H$124, 2, 0)),   "")</f>
        <v>0</v>
      </c>
      <c r="X108" s="4">
        <f>IF(Q108="YES", IF(O108="NO" , IF(K108="YES", _xlfn.MINIFS('azure-vm-prices-1Y'!I$2:I$123,   'azure-vm-prices-1Y'!A$2:A$123,"&gt;="&amp;F108*(100-$B$2)/100,   'azure-vm-prices-1Y'!B$2:B$123,"&gt;="&amp;G108*(100-$B$2)/100,   'azure-vm-prices-1Y'!D$2:D$123,K108,   'azure-vm-prices-1Y'!E$2:E$123,L108),   _xlfn.MINIFS('azure-vm-prices-1Y'!I$2:I$123,   'azure-vm-prices-1Y'!A$2:A$123,"&gt;="&amp;F108*(100-$B$2)/100,   'azure-vm-prices-1Y'!B$2:B$123,"&gt;="&amp;G108*(100-$B$2)/100,   'azure-vm-prices-1Y'!E$2:E$123,L108)),   IF(K108="YES", _xlfn.MINIFS('azure-vm-prices-1Y'!C$2:C$123,   'azure-vm-prices-1Y'!A$2:A$123,"&gt;="&amp;F108*(100-$B$2)/100,   'azure-vm-prices-1Y'!B$2:B$123,"&gt;="&amp;G108*(100-$B$2)/100,   'azure-vm-prices-1Y'!D$2:D$123,K108,   'azure-vm-prices-1Y'!E$2:E$123,L108),   _xlfn.MINIFS('azure-vm-prices-1Y'!C$2:C$123,   'azure-vm-prices-1Y'!A$2:A$123,"&gt;="&amp;F108*(100-$B$2)/100,   'azure-vm-prices-1Y'!B$2:B$123,"&gt;="&amp;G108*(100-$B$2)/100,   'azure-vm-prices-1Y'!E$2:E$123,L108))),   "")</f>
        <v>0</v>
      </c>
      <c r="Y108" s="4">
        <f>IF(Q108="YES", IF(K108="YES", VLOOKUP(Z108 &amp; L108 &amp; K108,'azure-vm-prices-3Y'!G$2:H$124  , 2, 0), VLOOKUP(Z108 &amp; L108 &amp; "*",'azure-vm-prices-3Y'!G$2:H$124, 2, 0)),   "")</f>
        <v>0</v>
      </c>
      <c r="Z108" s="4">
        <f>IF(Q108="YES", IF(O108="NO" , IF(K108="YES", _xlfn.MINIFS('azure-vm-prices-3Y'!I$2:I$123,   'azure-vm-prices-3Y'!A$2:A$123,"&gt;="&amp;F108*(100-$B$2)/100,   'azure-vm-prices-3Y'!B$2:B$123,"&gt;="&amp;G108*(100-$B$2)/100,   'azure-vm-prices-3Y'!D$2:D$123,K108,   'azure-vm-prices-3Y'!E$2:E$123,L108),   _xlfn.MINIFS('azure-vm-prices-3Y'!I$2:I$123,   'azure-vm-prices-3Y'!A$2:A$123,"&gt;="&amp;F108*(100-$B$2)/100,   'azure-vm-prices-3Y'!B$2:B$123,"&gt;="&amp;G108*(100-$B$2)/100,   'azure-vm-prices-3Y'!E$2:E$123,L108)),   IF(K108="YES", _xlfn.MINIFS('azure-vm-prices-3Y'!C$2:C$123,   'azure-vm-prices-3Y'!A$2:A$123,"&gt;="&amp;F108*(100-$B$2)/100,   'azure-vm-prices-3Y'!B$2:B$123,"&gt;="&amp;G108*(100-$B$2)/100,   'azure-vm-prices-3Y'!D$2:D$123,K108,   'azure-vm-prices-3Y'!E$2:E$123,L108),   _xlfn.MINIFS('azure-vm-prices-3Y'!C$2:C$123,   'azure-vm-prices-3Y'!A$2:A$123,"&gt;="&amp;F108*(100-$B$2)/100,   'azure-vm-prices-3Y'!B$2:B$123,"&gt;="&amp;G108*(100-$B$2)/100,   'azure-vm-prices-3Y'!E$2:E$123,L108))),   "")</f>
        <v>0</v>
      </c>
      <c r="AA108" s="4">
        <f>IF(Q108="YES",N108*V108*12,"")</f>
        <v>0</v>
      </c>
      <c r="AB108" s="4">
        <f>IF(Q108="YES",X108*8760,"")</f>
        <v>0</v>
      </c>
      <c r="AC108" s="4">
        <f>IF(Q108="YES",Z108*8760,"")</f>
        <v>0</v>
      </c>
      <c r="AD108" s="4">
        <f>IF(Q108="YES",IF(P108="YES", MIN(AA108:AC108), AA108),"")</f>
        <v>0</v>
      </c>
      <c r="AE108" s="4">
        <f>IF(AND(I108="STANDARD",Q108="YES",H108&lt;'azure-standard-disk-prices'!B2, H108&gt;0),1+IF(M108="YES",1),"")</f>
        <v>0</v>
      </c>
      <c r="AF108" s="4">
        <f>IF(AND(I108="STANDARD",Q108="YES",H108&gt;'azure-standard-disk-prices'!B2,H108&lt;'azure-standard-disk-prices'!B3),1+IF(M108="YES",1),"")</f>
        <v>0</v>
      </c>
      <c r="AG108" s="4">
        <f>IF(AND(I108="STANDARD",Q108="YES",H108&gt;'azure-standard-disk-prices'!B3,H108&lt;'azure-standard-disk-prices'!B4),1+IF(M108="YES",1),"")</f>
        <v>0</v>
      </c>
      <c r="AH108" s="4">
        <f>IF(AND(I108="STANDARD",Q108="YES",H108&gt;'azure-standard-disk-prices'!B4,H108&lt;'azure-standard-disk-prices'!B5),1+IF(M108="YES",1),"")</f>
        <v>0</v>
      </c>
      <c r="AI108" s="4">
        <f>IF(AND(I108="STANDARD",Q108="YES",H108&gt;'azure-standard-disk-prices'!B5,H108&lt;'azure-standard-disk-prices'!B6),1+IF(M108="YES",1),"")</f>
        <v>0</v>
      </c>
      <c r="AJ108" s="4">
        <f>IF(AND(I108="STANDARD",Q108="YES",H108&gt;'azure-standard-disk-prices'!B6,H108&lt;'azure-standard-disk-prices'!B7),1+IF(M108="YES",1),"")</f>
        <v>0</v>
      </c>
      <c r="AK108" s="4">
        <f>IF(AND(I108="STANDARD",Q108="YES",H108&gt;'azure-standard-disk-prices'!B7,H108&lt;'azure-standard-disk-prices'!B8),1+IF(M108="YES",1),"")</f>
        <v>0</v>
      </c>
      <c r="AL108" s="4">
        <f>IF(AND(I108="STANDARD",Q108="YES",H108&gt;'azure-standard-disk-prices'!B8,H108&lt;'azure-standard-disk-prices'!B9),1+IF(M108="YES",1),"")</f>
        <v>0</v>
      </c>
      <c r="AM108" s="4">
        <f>IF(AND(I107="PREMIUM",Q107="YES",H107&lt;'azure-premium-disk-prices'!B2,H107&gt;0),1+IF(M107="YES",1),"")</f>
        <v>0</v>
      </c>
      <c r="AN108" s="4">
        <f>IF(AND(I107="PREMIUM",Q107="YES",H107&gt;'azure-premium-disk-prices'!B2,H107&lt;'azure-premium-disk-prices'!B3),1+IF(M107="YES",1),"")</f>
        <v>0</v>
      </c>
      <c r="AO108" s="4">
        <f>IF(AND(I107="PREMIUM",Q107="YES",H107&gt;'azure-premium-disk-prices'!B3,H107&lt;'azure-premium-disk-prices'!B4),1+IF(M107="YES",1),"")</f>
        <v>0</v>
      </c>
      <c r="AP108" s="4">
        <f>IF(AND(I107="PREMIUM",Q107="YES",H107&gt;'azure-premium-disk-prices'!B4,H107&lt;'azure-premium-disk-prices'!B5),1+IF(M107="YES",1),"")</f>
        <v>0</v>
      </c>
      <c r="AQ108" s="4">
        <f>IF(AND(I107="PREMIUM",Q107="YES",H107&gt;'azure-premium-disk-prices'!B5,H107&lt;'azure-premium-disk-prices'!B6),1+IF(M107="YES",1),"")</f>
        <v>0</v>
      </c>
      <c r="AR108" s="4">
        <f>IF(AND(I107="PREMIUM",Q107="YES",H107&gt;'azure-premium-disk-prices'!B6,H107&lt;'azure-premium-disk-prices'!B7),1+IF(M107="YES",1),"")</f>
        <v>0</v>
      </c>
      <c r="AS108" s="4">
        <f>IF(AND(I107="PREMIUM",Q107="YES",H107&gt;'azure-premium-disk-prices'!B7,H107&lt;'azure-premium-disk-prices'!B8),1+IF(M107="YES",1),"")</f>
        <v>0</v>
      </c>
      <c r="AT108" s="4">
        <f>IF(AND(I107="PREMIUM",Q107="YES",H107&gt;'azure-premium-disk-prices'!B8,H107&lt;'azure-premium-disk-prices'!B9),1+IF(M107="YES",1),"")</f>
        <v>0</v>
      </c>
      <c r="AU108" s="4">
        <f>IF(AND(M108="YES", Q108="YES"),1,"")</f>
        <v>0</v>
      </c>
      <c r="AV108" s="4">
        <f>IF(AND(J108="STANDARD", Q108="YES"), IF(M108="YES",2,1) ,"")</f>
        <v>0</v>
      </c>
      <c r="AW108" s="4">
        <f>IF( AND(J108="PREMIUM",  Q108="YES"), IF(M108="YES",2,1) ,"")</f>
        <v>0</v>
      </c>
    </row>
    <row r="109" spans="5:49">
      <c r="E109" s="3"/>
      <c r="F109" s="3"/>
      <c r="G109" s="3"/>
      <c r="H109" s="3"/>
      <c r="I109" s="3" t="s">
        <v>9</v>
      </c>
      <c r="J109" s="3" t="s">
        <v>9</v>
      </c>
      <c r="K109" s="3" t="s">
        <v>5</v>
      </c>
      <c r="L109" s="3" t="s">
        <v>5</v>
      </c>
      <c r="M109" s="3" t="s">
        <v>5</v>
      </c>
      <c r="N109" s="3">
        <v>730</v>
      </c>
      <c r="O109" s="3" t="s">
        <v>5</v>
      </c>
      <c r="P109" s="3" t="s">
        <v>14</v>
      </c>
      <c r="Q109" s="4">
        <f>IF(AND(E109&lt;&gt;"", F109&lt;&gt;"", G109&lt;&gt;"", H109&lt;&gt;"", I109&lt;&gt;"", J109&lt;&gt;"", K109&lt;&gt;"", L109&lt;&gt;"", M109&lt;&gt;"", N109&lt;&gt;"", O109&lt;&gt;""),"YES","NO")</f>
        <v>0</v>
      </c>
      <c r="R109" s="4">
        <f>IF(AD109=AA109, U109, IF(AD109=AB109,W109,Y109))</f>
        <v>0</v>
      </c>
      <c r="S109" s="4">
        <f>AD109</f>
        <v>0</v>
      </c>
      <c r="T109" s="4">
        <f> IF(AA109="" ,"",IF(AD109=AA109, "PAYG", IF(AD109=AB109,"1Y RI","3Y RI")))</f>
        <v>0</v>
      </c>
      <c r="U109" s="4">
        <f>IF(Q109="YES", IF(K109="YES", VLOOKUP(V109 &amp; L109 &amp; K109,'azure-vm-prices-base'!G$2:H$124, 2, 0), VLOOKUP(V109 &amp; L109 &amp; "*",'azure-vm-prices-base'!G$2:H$124, 2, 0)), "")</f>
        <v>0</v>
      </c>
      <c r="V109" s="4">
        <f>IF(Q109="YES", IF(O109="NO" , IF(K109="YES", _xlfn.MINIFS('azure-vm-prices-base'!I$2:I$123, 'azure-vm-prices-base'!A$2:A$123,"&gt;="&amp;F109*(100-$B$2)/100, 'azure-vm-prices-base'!B$2:B$123,"&gt;="&amp;G109*(100-$B$2)/100, 'azure-vm-prices-base'!D$2:D$123,K109, 'azure-vm-prices-base'!E$2:E$123,L109), _xlfn.MINIFS('azure-vm-prices-base'!I$2:I$123, 'azure-vm-prices-base'!A$2:A$123,"&gt;="&amp;F109*(100-$B$2)/100, 'azure-vm-prices-base'!B$2:B$123,"&gt;="&amp;G109*(100-$B$2)/100, 'azure-vm-prices-base'!E$2:E$123,L109)), IF(K109="YES", _xlfn.MINIFS('azure-vm-prices-base'!C$2:C$123, 'azure-vm-prices-base'!A$2:A$123,"&gt;="&amp;F109*(100-$B$2)/100, 'azure-vm-prices-base'!B$2:B$123,"&gt;="&amp;G109*(100-$B$2)/100, 'azure-vm-prices-base'!D$2:D$123,K109, 'azure-vm-prices-base'!E$2:E$123,L109), _xlfn.MINIFS('azure-vm-prices-base'!C$2:C$123, 'azure-vm-prices-base'!A$2:A$123,"&gt;="&amp;F109*(100-$B$2)/100, 'azure-vm-prices-base'!B$2:B$123,"&gt;="&amp;G109*(100-$B$2)/100, 'azure-vm-prices-base'!E$2:E$123,L109))), "")</f>
        <v>0</v>
      </c>
      <c r="W109" s="4">
        <f>IF(Q109="YES", IF(K109="YES", VLOOKUP(X109 &amp; L109 &amp; K109,'azure-vm-prices-1Y'!G$2:H$124  , 2, 0), VLOOKUP(X109 &amp; L109 &amp; "*",'azure-vm-prices-1Y'!G$2:H$124, 2, 0)),   "")</f>
        <v>0</v>
      </c>
      <c r="X109" s="4">
        <f>IF(Q109="YES", IF(O109="NO" , IF(K109="YES", _xlfn.MINIFS('azure-vm-prices-1Y'!I$2:I$123,   'azure-vm-prices-1Y'!A$2:A$123,"&gt;="&amp;F109*(100-$B$2)/100,   'azure-vm-prices-1Y'!B$2:B$123,"&gt;="&amp;G109*(100-$B$2)/100,   'azure-vm-prices-1Y'!D$2:D$123,K109,   'azure-vm-prices-1Y'!E$2:E$123,L109),   _xlfn.MINIFS('azure-vm-prices-1Y'!I$2:I$123,   'azure-vm-prices-1Y'!A$2:A$123,"&gt;="&amp;F109*(100-$B$2)/100,   'azure-vm-prices-1Y'!B$2:B$123,"&gt;="&amp;G109*(100-$B$2)/100,   'azure-vm-prices-1Y'!E$2:E$123,L109)),   IF(K109="YES", _xlfn.MINIFS('azure-vm-prices-1Y'!C$2:C$123,   'azure-vm-prices-1Y'!A$2:A$123,"&gt;="&amp;F109*(100-$B$2)/100,   'azure-vm-prices-1Y'!B$2:B$123,"&gt;="&amp;G109*(100-$B$2)/100,   'azure-vm-prices-1Y'!D$2:D$123,K109,   'azure-vm-prices-1Y'!E$2:E$123,L109),   _xlfn.MINIFS('azure-vm-prices-1Y'!C$2:C$123,   'azure-vm-prices-1Y'!A$2:A$123,"&gt;="&amp;F109*(100-$B$2)/100,   'azure-vm-prices-1Y'!B$2:B$123,"&gt;="&amp;G109*(100-$B$2)/100,   'azure-vm-prices-1Y'!E$2:E$123,L109))),   "")</f>
        <v>0</v>
      </c>
      <c r="Y109" s="4">
        <f>IF(Q109="YES", IF(K109="YES", VLOOKUP(Z109 &amp; L109 &amp; K109,'azure-vm-prices-3Y'!G$2:H$124  , 2, 0), VLOOKUP(Z109 &amp; L109 &amp; "*",'azure-vm-prices-3Y'!G$2:H$124, 2, 0)),   "")</f>
        <v>0</v>
      </c>
      <c r="Z109" s="4">
        <f>IF(Q109="YES", IF(O109="NO" , IF(K109="YES", _xlfn.MINIFS('azure-vm-prices-3Y'!I$2:I$123,   'azure-vm-prices-3Y'!A$2:A$123,"&gt;="&amp;F109*(100-$B$2)/100,   'azure-vm-prices-3Y'!B$2:B$123,"&gt;="&amp;G109*(100-$B$2)/100,   'azure-vm-prices-3Y'!D$2:D$123,K109,   'azure-vm-prices-3Y'!E$2:E$123,L109),   _xlfn.MINIFS('azure-vm-prices-3Y'!I$2:I$123,   'azure-vm-prices-3Y'!A$2:A$123,"&gt;="&amp;F109*(100-$B$2)/100,   'azure-vm-prices-3Y'!B$2:B$123,"&gt;="&amp;G109*(100-$B$2)/100,   'azure-vm-prices-3Y'!E$2:E$123,L109)),   IF(K109="YES", _xlfn.MINIFS('azure-vm-prices-3Y'!C$2:C$123,   'azure-vm-prices-3Y'!A$2:A$123,"&gt;="&amp;F109*(100-$B$2)/100,   'azure-vm-prices-3Y'!B$2:B$123,"&gt;="&amp;G109*(100-$B$2)/100,   'azure-vm-prices-3Y'!D$2:D$123,K109,   'azure-vm-prices-3Y'!E$2:E$123,L109),   _xlfn.MINIFS('azure-vm-prices-3Y'!C$2:C$123,   'azure-vm-prices-3Y'!A$2:A$123,"&gt;="&amp;F109*(100-$B$2)/100,   'azure-vm-prices-3Y'!B$2:B$123,"&gt;="&amp;G109*(100-$B$2)/100,   'azure-vm-prices-3Y'!E$2:E$123,L109))),   "")</f>
        <v>0</v>
      </c>
      <c r="AA109" s="4">
        <f>IF(Q109="YES",N109*V109*12,"")</f>
        <v>0</v>
      </c>
      <c r="AB109" s="4">
        <f>IF(Q109="YES",X109*8760,"")</f>
        <v>0</v>
      </c>
      <c r="AC109" s="4">
        <f>IF(Q109="YES",Z109*8760,"")</f>
        <v>0</v>
      </c>
      <c r="AD109" s="4">
        <f>IF(Q109="YES",IF(P109="YES", MIN(AA109:AC109), AA109),"")</f>
        <v>0</v>
      </c>
      <c r="AE109" s="4">
        <f>IF(AND(I109="STANDARD",Q109="YES",H109&lt;'azure-standard-disk-prices'!B2, H109&gt;0),1+IF(M109="YES",1),"")</f>
        <v>0</v>
      </c>
      <c r="AF109" s="4">
        <f>IF(AND(I109="STANDARD",Q109="YES",H109&gt;'azure-standard-disk-prices'!B2,H109&lt;'azure-standard-disk-prices'!B3),1+IF(M109="YES",1),"")</f>
        <v>0</v>
      </c>
      <c r="AG109" s="4">
        <f>IF(AND(I109="STANDARD",Q109="YES",H109&gt;'azure-standard-disk-prices'!B3,H109&lt;'azure-standard-disk-prices'!B4),1+IF(M109="YES",1),"")</f>
        <v>0</v>
      </c>
      <c r="AH109" s="4">
        <f>IF(AND(I109="STANDARD",Q109="YES",H109&gt;'azure-standard-disk-prices'!B4,H109&lt;'azure-standard-disk-prices'!B5),1+IF(M109="YES",1),"")</f>
        <v>0</v>
      </c>
      <c r="AI109" s="4">
        <f>IF(AND(I109="STANDARD",Q109="YES",H109&gt;'azure-standard-disk-prices'!B5,H109&lt;'azure-standard-disk-prices'!B6),1+IF(M109="YES",1),"")</f>
        <v>0</v>
      </c>
      <c r="AJ109" s="4">
        <f>IF(AND(I109="STANDARD",Q109="YES",H109&gt;'azure-standard-disk-prices'!B6,H109&lt;'azure-standard-disk-prices'!B7),1+IF(M109="YES",1),"")</f>
        <v>0</v>
      </c>
      <c r="AK109" s="4">
        <f>IF(AND(I109="STANDARD",Q109="YES",H109&gt;'azure-standard-disk-prices'!B7,H109&lt;'azure-standard-disk-prices'!B8),1+IF(M109="YES",1),"")</f>
        <v>0</v>
      </c>
      <c r="AL109" s="4">
        <f>IF(AND(I109="STANDARD",Q109="YES",H109&gt;'azure-standard-disk-prices'!B8,H109&lt;'azure-standard-disk-prices'!B9),1+IF(M109="YES",1),"")</f>
        <v>0</v>
      </c>
      <c r="AM109" s="4">
        <f>IF(AND(I108="PREMIUM",Q108="YES",H108&lt;'azure-premium-disk-prices'!B2,H108&gt;0),1+IF(M108="YES",1),"")</f>
        <v>0</v>
      </c>
      <c r="AN109" s="4">
        <f>IF(AND(I108="PREMIUM",Q108="YES",H108&gt;'azure-premium-disk-prices'!B2,H108&lt;'azure-premium-disk-prices'!B3),1+IF(M108="YES",1),"")</f>
        <v>0</v>
      </c>
      <c r="AO109" s="4">
        <f>IF(AND(I108="PREMIUM",Q108="YES",H108&gt;'azure-premium-disk-prices'!B3,H108&lt;'azure-premium-disk-prices'!B4),1+IF(M108="YES",1),"")</f>
        <v>0</v>
      </c>
      <c r="AP109" s="4">
        <f>IF(AND(I108="PREMIUM",Q108="YES",H108&gt;'azure-premium-disk-prices'!B4,H108&lt;'azure-premium-disk-prices'!B5),1+IF(M108="YES",1),"")</f>
        <v>0</v>
      </c>
      <c r="AQ109" s="4">
        <f>IF(AND(I108="PREMIUM",Q108="YES",H108&gt;'azure-premium-disk-prices'!B5,H108&lt;'azure-premium-disk-prices'!B6),1+IF(M108="YES",1),"")</f>
        <v>0</v>
      </c>
      <c r="AR109" s="4">
        <f>IF(AND(I108="PREMIUM",Q108="YES",H108&gt;'azure-premium-disk-prices'!B6,H108&lt;'azure-premium-disk-prices'!B7),1+IF(M108="YES",1),"")</f>
        <v>0</v>
      </c>
      <c r="AS109" s="4">
        <f>IF(AND(I108="PREMIUM",Q108="YES",H108&gt;'azure-premium-disk-prices'!B7,H108&lt;'azure-premium-disk-prices'!B8),1+IF(M108="YES",1),"")</f>
        <v>0</v>
      </c>
      <c r="AT109" s="4">
        <f>IF(AND(I108="PREMIUM",Q108="YES",H108&gt;'azure-premium-disk-prices'!B8,H108&lt;'azure-premium-disk-prices'!B9),1+IF(M108="YES",1),"")</f>
        <v>0</v>
      </c>
      <c r="AU109" s="4">
        <f>IF(AND(M109="YES", Q109="YES"),1,"")</f>
        <v>0</v>
      </c>
      <c r="AV109" s="4">
        <f>IF(AND(J109="STANDARD", Q109="YES"), IF(M109="YES",2,1) ,"")</f>
        <v>0</v>
      </c>
      <c r="AW109" s="4">
        <f>IF( AND(J109="PREMIUM",  Q109="YES"), IF(M109="YES",2,1) ,"")</f>
        <v>0</v>
      </c>
    </row>
    <row r="110" spans="5:49">
      <c r="E110" s="3"/>
      <c r="F110" s="3"/>
      <c r="G110" s="3"/>
      <c r="H110" s="3"/>
      <c r="I110" s="3" t="s">
        <v>9</v>
      </c>
      <c r="J110" s="3" t="s">
        <v>9</v>
      </c>
      <c r="K110" s="3" t="s">
        <v>5</v>
      </c>
      <c r="L110" s="3" t="s">
        <v>5</v>
      </c>
      <c r="M110" s="3" t="s">
        <v>5</v>
      </c>
      <c r="N110" s="3">
        <v>730</v>
      </c>
      <c r="O110" s="3" t="s">
        <v>5</v>
      </c>
      <c r="P110" s="3" t="s">
        <v>14</v>
      </c>
      <c r="Q110" s="4">
        <f>IF(AND(E110&lt;&gt;"", F110&lt;&gt;"", G110&lt;&gt;"", H110&lt;&gt;"", I110&lt;&gt;"", J110&lt;&gt;"", K110&lt;&gt;"", L110&lt;&gt;"", M110&lt;&gt;"", N110&lt;&gt;"", O110&lt;&gt;""),"YES","NO")</f>
        <v>0</v>
      </c>
      <c r="R110" s="4">
        <f>IF(AD110=AA110, U110, IF(AD110=AB110,W110,Y110))</f>
        <v>0</v>
      </c>
      <c r="S110" s="4">
        <f>AD110</f>
        <v>0</v>
      </c>
      <c r="T110" s="4">
        <f> IF(AA110="" ,"",IF(AD110=AA110, "PAYG", IF(AD110=AB110,"1Y RI","3Y RI")))</f>
        <v>0</v>
      </c>
      <c r="U110" s="4">
        <f>IF(Q110="YES", IF(K110="YES", VLOOKUP(V110 &amp; L110 &amp; K110,'azure-vm-prices-base'!G$2:H$124, 2, 0), VLOOKUP(V110 &amp; L110 &amp; "*",'azure-vm-prices-base'!G$2:H$124, 2, 0)), "")</f>
        <v>0</v>
      </c>
      <c r="V110" s="4">
        <f>IF(Q110="YES", IF(O110="NO" , IF(K110="YES", _xlfn.MINIFS('azure-vm-prices-base'!I$2:I$123, 'azure-vm-prices-base'!A$2:A$123,"&gt;="&amp;F110*(100-$B$2)/100, 'azure-vm-prices-base'!B$2:B$123,"&gt;="&amp;G110*(100-$B$2)/100, 'azure-vm-prices-base'!D$2:D$123,K110, 'azure-vm-prices-base'!E$2:E$123,L110), _xlfn.MINIFS('azure-vm-prices-base'!I$2:I$123, 'azure-vm-prices-base'!A$2:A$123,"&gt;="&amp;F110*(100-$B$2)/100, 'azure-vm-prices-base'!B$2:B$123,"&gt;="&amp;G110*(100-$B$2)/100, 'azure-vm-prices-base'!E$2:E$123,L110)), IF(K110="YES", _xlfn.MINIFS('azure-vm-prices-base'!C$2:C$123, 'azure-vm-prices-base'!A$2:A$123,"&gt;="&amp;F110*(100-$B$2)/100, 'azure-vm-prices-base'!B$2:B$123,"&gt;="&amp;G110*(100-$B$2)/100, 'azure-vm-prices-base'!D$2:D$123,K110, 'azure-vm-prices-base'!E$2:E$123,L110), _xlfn.MINIFS('azure-vm-prices-base'!C$2:C$123, 'azure-vm-prices-base'!A$2:A$123,"&gt;="&amp;F110*(100-$B$2)/100, 'azure-vm-prices-base'!B$2:B$123,"&gt;="&amp;G110*(100-$B$2)/100, 'azure-vm-prices-base'!E$2:E$123,L110))), "")</f>
        <v>0</v>
      </c>
      <c r="W110" s="4">
        <f>IF(Q110="YES", IF(K110="YES", VLOOKUP(X110 &amp; L110 &amp; K110,'azure-vm-prices-1Y'!G$2:H$124  , 2, 0), VLOOKUP(X110 &amp; L110 &amp; "*",'azure-vm-prices-1Y'!G$2:H$124, 2, 0)),   "")</f>
        <v>0</v>
      </c>
      <c r="X110" s="4">
        <f>IF(Q110="YES", IF(O110="NO" , IF(K110="YES", _xlfn.MINIFS('azure-vm-prices-1Y'!I$2:I$123,   'azure-vm-prices-1Y'!A$2:A$123,"&gt;="&amp;F110*(100-$B$2)/100,   'azure-vm-prices-1Y'!B$2:B$123,"&gt;="&amp;G110*(100-$B$2)/100,   'azure-vm-prices-1Y'!D$2:D$123,K110,   'azure-vm-prices-1Y'!E$2:E$123,L110),   _xlfn.MINIFS('azure-vm-prices-1Y'!I$2:I$123,   'azure-vm-prices-1Y'!A$2:A$123,"&gt;="&amp;F110*(100-$B$2)/100,   'azure-vm-prices-1Y'!B$2:B$123,"&gt;="&amp;G110*(100-$B$2)/100,   'azure-vm-prices-1Y'!E$2:E$123,L110)),   IF(K110="YES", _xlfn.MINIFS('azure-vm-prices-1Y'!C$2:C$123,   'azure-vm-prices-1Y'!A$2:A$123,"&gt;="&amp;F110*(100-$B$2)/100,   'azure-vm-prices-1Y'!B$2:B$123,"&gt;="&amp;G110*(100-$B$2)/100,   'azure-vm-prices-1Y'!D$2:D$123,K110,   'azure-vm-prices-1Y'!E$2:E$123,L110),   _xlfn.MINIFS('azure-vm-prices-1Y'!C$2:C$123,   'azure-vm-prices-1Y'!A$2:A$123,"&gt;="&amp;F110*(100-$B$2)/100,   'azure-vm-prices-1Y'!B$2:B$123,"&gt;="&amp;G110*(100-$B$2)/100,   'azure-vm-prices-1Y'!E$2:E$123,L110))),   "")</f>
        <v>0</v>
      </c>
      <c r="Y110" s="4">
        <f>IF(Q110="YES", IF(K110="YES", VLOOKUP(Z110 &amp; L110 &amp; K110,'azure-vm-prices-3Y'!G$2:H$124  , 2, 0), VLOOKUP(Z110 &amp; L110 &amp; "*",'azure-vm-prices-3Y'!G$2:H$124, 2, 0)),   "")</f>
        <v>0</v>
      </c>
      <c r="Z110" s="4">
        <f>IF(Q110="YES", IF(O110="NO" , IF(K110="YES", _xlfn.MINIFS('azure-vm-prices-3Y'!I$2:I$123,   'azure-vm-prices-3Y'!A$2:A$123,"&gt;="&amp;F110*(100-$B$2)/100,   'azure-vm-prices-3Y'!B$2:B$123,"&gt;="&amp;G110*(100-$B$2)/100,   'azure-vm-prices-3Y'!D$2:D$123,K110,   'azure-vm-prices-3Y'!E$2:E$123,L110),   _xlfn.MINIFS('azure-vm-prices-3Y'!I$2:I$123,   'azure-vm-prices-3Y'!A$2:A$123,"&gt;="&amp;F110*(100-$B$2)/100,   'azure-vm-prices-3Y'!B$2:B$123,"&gt;="&amp;G110*(100-$B$2)/100,   'azure-vm-prices-3Y'!E$2:E$123,L110)),   IF(K110="YES", _xlfn.MINIFS('azure-vm-prices-3Y'!C$2:C$123,   'azure-vm-prices-3Y'!A$2:A$123,"&gt;="&amp;F110*(100-$B$2)/100,   'azure-vm-prices-3Y'!B$2:B$123,"&gt;="&amp;G110*(100-$B$2)/100,   'azure-vm-prices-3Y'!D$2:D$123,K110,   'azure-vm-prices-3Y'!E$2:E$123,L110),   _xlfn.MINIFS('azure-vm-prices-3Y'!C$2:C$123,   'azure-vm-prices-3Y'!A$2:A$123,"&gt;="&amp;F110*(100-$B$2)/100,   'azure-vm-prices-3Y'!B$2:B$123,"&gt;="&amp;G110*(100-$B$2)/100,   'azure-vm-prices-3Y'!E$2:E$123,L110))),   "")</f>
        <v>0</v>
      </c>
      <c r="AA110" s="4">
        <f>IF(Q110="YES",N110*V110*12,"")</f>
        <v>0</v>
      </c>
      <c r="AB110" s="4">
        <f>IF(Q110="YES",X110*8760,"")</f>
        <v>0</v>
      </c>
      <c r="AC110" s="4">
        <f>IF(Q110="YES",Z110*8760,"")</f>
        <v>0</v>
      </c>
      <c r="AD110" s="4">
        <f>IF(Q110="YES",IF(P110="YES", MIN(AA110:AC110), AA110),"")</f>
        <v>0</v>
      </c>
      <c r="AE110" s="4">
        <f>IF(AND(I110="STANDARD",Q110="YES",H110&lt;'azure-standard-disk-prices'!B2, H110&gt;0),1+IF(M110="YES",1),"")</f>
        <v>0</v>
      </c>
      <c r="AF110" s="4">
        <f>IF(AND(I110="STANDARD",Q110="YES",H110&gt;'azure-standard-disk-prices'!B2,H110&lt;'azure-standard-disk-prices'!B3),1+IF(M110="YES",1),"")</f>
        <v>0</v>
      </c>
      <c r="AG110" s="4">
        <f>IF(AND(I110="STANDARD",Q110="YES",H110&gt;'azure-standard-disk-prices'!B3,H110&lt;'azure-standard-disk-prices'!B4),1+IF(M110="YES",1),"")</f>
        <v>0</v>
      </c>
      <c r="AH110" s="4">
        <f>IF(AND(I110="STANDARD",Q110="YES",H110&gt;'azure-standard-disk-prices'!B4,H110&lt;'azure-standard-disk-prices'!B5),1+IF(M110="YES",1),"")</f>
        <v>0</v>
      </c>
      <c r="AI110" s="4">
        <f>IF(AND(I110="STANDARD",Q110="YES",H110&gt;'azure-standard-disk-prices'!B5,H110&lt;'azure-standard-disk-prices'!B6),1+IF(M110="YES",1),"")</f>
        <v>0</v>
      </c>
      <c r="AJ110" s="4">
        <f>IF(AND(I110="STANDARD",Q110="YES",H110&gt;'azure-standard-disk-prices'!B6,H110&lt;'azure-standard-disk-prices'!B7),1+IF(M110="YES",1),"")</f>
        <v>0</v>
      </c>
      <c r="AK110" s="4">
        <f>IF(AND(I110="STANDARD",Q110="YES",H110&gt;'azure-standard-disk-prices'!B7,H110&lt;'azure-standard-disk-prices'!B8),1+IF(M110="YES",1),"")</f>
        <v>0</v>
      </c>
      <c r="AL110" s="4">
        <f>IF(AND(I110="STANDARD",Q110="YES",H110&gt;'azure-standard-disk-prices'!B8,H110&lt;'azure-standard-disk-prices'!B9),1+IF(M110="YES",1),"")</f>
        <v>0</v>
      </c>
      <c r="AM110" s="4">
        <f>IF(AND(I109="PREMIUM",Q109="YES",H109&lt;'azure-premium-disk-prices'!B2,H109&gt;0),1+IF(M109="YES",1),"")</f>
        <v>0</v>
      </c>
      <c r="AN110" s="4">
        <f>IF(AND(I109="PREMIUM",Q109="YES",H109&gt;'azure-premium-disk-prices'!B2,H109&lt;'azure-premium-disk-prices'!B3),1+IF(M109="YES",1),"")</f>
        <v>0</v>
      </c>
      <c r="AO110" s="4">
        <f>IF(AND(I109="PREMIUM",Q109="YES",H109&gt;'azure-premium-disk-prices'!B3,H109&lt;'azure-premium-disk-prices'!B4),1+IF(M109="YES",1),"")</f>
        <v>0</v>
      </c>
      <c r="AP110" s="4">
        <f>IF(AND(I109="PREMIUM",Q109="YES",H109&gt;'azure-premium-disk-prices'!B4,H109&lt;'azure-premium-disk-prices'!B5),1+IF(M109="YES",1),"")</f>
        <v>0</v>
      </c>
      <c r="AQ110" s="4">
        <f>IF(AND(I109="PREMIUM",Q109="YES",H109&gt;'azure-premium-disk-prices'!B5,H109&lt;'azure-premium-disk-prices'!B6),1+IF(M109="YES",1),"")</f>
        <v>0</v>
      </c>
      <c r="AR110" s="4">
        <f>IF(AND(I109="PREMIUM",Q109="YES",H109&gt;'azure-premium-disk-prices'!B6,H109&lt;'azure-premium-disk-prices'!B7),1+IF(M109="YES",1),"")</f>
        <v>0</v>
      </c>
      <c r="AS110" s="4">
        <f>IF(AND(I109="PREMIUM",Q109="YES",H109&gt;'azure-premium-disk-prices'!B7,H109&lt;'azure-premium-disk-prices'!B8),1+IF(M109="YES",1),"")</f>
        <v>0</v>
      </c>
      <c r="AT110" s="4">
        <f>IF(AND(I109="PREMIUM",Q109="YES",H109&gt;'azure-premium-disk-prices'!B8,H109&lt;'azure-premium-disk-prices'!B9),1+IF(M109="YES",1),"")</f>
        <v>0</v>
      </c>
      <c r="AU110" s="4">
        <f>IF(AND(M110="YES", Q110="YES"),1,"")</f>
        <v>0</v>
      </c>
      <c r="AV110" s="4">
        <f>IF(AND(J110="STANDARD", Q110="YES"), IF(M110="YES",2,1) ,"")</f>
        <v>0</v>
      </c>
      <c r="AW110" s="4">
        <f>IF( AND(J110="PREMIUM",  Q110="YES"), IF(M110="YES",2,1) ,"")</f>
        <v>0</v>
      </c>
    </row>
    <row r="111" spans="5:49">
      <c r="E111" s="3"/>
      <c r="F111" s="3"/>
      <c r="G111" s="3"/>
      <c r="H111" s="3"/>
      <c r="I111" s="3" t="s">
        <v>9</v>
      </c>
      <c r="J111" s="3" t="s">
        <v>9</v>
      </c>
      <c r="K111" s="3" t="s">
        <v>5</v>
      </c>
      <c r="L111" s="3" t="s">
        <v>5</v>
      </c>
      <c r="M111" s="3" t="s">
        <v>5</v>
      </c>
      <c r="N111" s="3">
        <v>730</v>
      </c>
      <c r="O111" s="3" t="s">
        <v>5</v>
      </c>
      <c r="P111" s="3" t="s">
        <v>14</v>
      </c>
      <c r="Q111" s="4">
        <f>IF(AND(E111&lt;&gt;"", F111&lt;&gt;"", G111&lt;&gt;"", H111&lt;&gt;"", I111&lt;&gt;"", J111&lt;&gt;"", K111&lt;&gt;"", L111&lt;&gt;"", M111&lt;&gt;"", N111&lt;&gt;"", O111&lt;&gt;""),"YES","NO")</f>
        <v>0</v>
      </c>
      <c r="R111" s="4">
        <f>IF(AD111=AA111, U111, IF(AD111=AB111,W111,Y111))</f>
        <v>0</v>
      </c>
      <c r="S111" s="4">
        <f>AD111</f>
        <v>0</v>
      </c>
      <c r="T111" s="4">
        <f> IF(AA111="" ,"",IF(AD111=AA111, "PAYG", IF(AD111=AB111,"1Y RI","3Y RI")))</f>
        <v>0</v>
      </c>
      <c r="U111" s="4">
        <f>IF(Q111="YES", IF(K111="YES", VLOOKUP(V111 &amp; L111 &amp; K111,'azure-vm-prices-base'!G$2:H$124, 2, 0), VLOOKUP(V111 &amp; L111 &amp; "*",'azure-vm-prices-base'!G$2:H$124, 2, 0)), "")</f>
        <v>0</v>
      </c>
      <c r="V111" s="4">
        <f>IF(Q111="YES", IF(O111="NO" , IF(K111="YES", _xlfn.MINIFS('azure-vm-prices-base'!I$2:I$123, 'azure-vm-prices-base'!A$2:A$123,"&gt;="&amp;F111*(100-$B$2)/100, 'azure-vm-prices-base'!B$2:B$123,"&gt;="&amp;G111*(100-$B$2)/100, 'azure-vm-prices-base'!D$2:D$123,K111, 'azure-vm-prices-base'!E$2:E$123,L111), _xlfn.MINIFS('azure-vm-prices-base'!I$2:I$123, 'azure-vm-prices-base'!A$2:A$123,"&gt;="&amp;F111*(100-$B$2)/100, 'azure-vm-prices-base'!B$2:B$123,"&gt;="&amp;G111*(100-$B$2)/100, 'azure-vm-prices-base'!E$2:E$123,L111)), IF(K111="YES", _xlfn.MINIFS('azure-vm-prices-base'!C$2:C$123, 'azure-vm-prices-base'!A$2:A$123,"&gt;="&amp;F111*(100-$B$2)/100, 'azure-vm-prices-base'!B$2:B$123,"&gt;="&amp;G111*(100-$B$2)/100, 'azure-vm-prices-base'!D$2:D$123,K111, 'azure-vm-prices-base'!E$2:E$123,L111), _xlfn.MINIFS('azure-vm-prices-base'!C$2:C$123, 'azure-vm-prices-base'!A$2:A$123,"&gt;="&amp;F111*(100-$B$2)/100, 'azure-vm-prices-base'!B$2:B$123,"&gt;="&amp;G111*(100-$B$2)/100, 'azure-vm-prices-base'!E$2:E$123,L111))), "")</f>
        <v>0</v>
      </c>
      <c r="W111" s="4">
        <f>IF(Q111="YES", IF(K111="YES", VLOOKUP(X111 &amp; L111 &amp; K111,'azure-vm-prices-1Y'!G$2:H$124  , 2, 0), VLOOKUP(X111 &amp; L111 &amp; "*",'azure-vm-prices-1Y'!G$2:H$124, 2, 0)),   "")</f>
        <v>0</v>
      </c>
      <c r="X111" s="4">
        <f>IF(Q111="YES", IF(O111="NO" , IF(K111="YES", _xlfn.MINIFS('azure-vm-prices-1Y'!I$2:I$123,   'azure-vm-prices-1Y'!A$2:A$123,"&gt;="&amp;F111*(100-$B$2)/100,   'azure-vm-prices-1Y'!B$2:B$123,"&gt;="&amp;G111*(100-$B$2)/100,   'azure-vm-prices-1Y'!D$2:D$123,K111,   'azure-vm-prices-1Y'!E$2:E$123,L111),   _xlfn.MINIFS('azure-vm-prices-1Y'!I$2:I$123,   'azure-vm-prices-1Y'!A$2:A$123,"&gt;="&amp;F111*(100-$B$2)/100,   'azure-vm-prices-1Y'!B$2:B$123,"&gt;="&amp;G111*(100-$B$2)/100,   'azure-vm-prices-1Y'!E$2:E$123,L111)),   IF(K111="YES", _xlfn.MINIFS('azure-vm-prices-1Y'!C$2:C$123,   'azure-vm-prices-1Y'!A$2:A$123,"&gt;="&amp;F111*(100-$B$2)/100,   'azure-vm-prices-1Y'!B$2:B$123,"&gt;="&amp;G111*(100-$B$2)/100,   'azure-vm-prices-1Y'!D$2:D$123,K111,   'azure-vm-prices-1Y'!E$2:E$123,L111),   _xlfn.MINIFS('azure-vm-prices-1Y'!C$2:C$123,   'azure-vm-prices-1Y'!A$2:A$123,"&gt;="&amp;F111*(100-$B$2)/100,   'azure-vm-prices-1Y'!B$2:B$123,"&gt;="&amp;G111*(100-$B$2)/100,   'azure-vm-prices-1Y'!E$2:E$123,L111))),   "")</f>
        <v>0</v>
      </c>
      <c r="Y111" s="4">
        <f>IF(Q111="YES", IF(K111="YES", VLOOKUP(Z111 &amp; L111 &amp; K111,'azure-vm-prices-3Y'!G$2:H$124  , 2, 0), VLOOKUP(Z111 &amp; L111 &amp; "*",'azure-vm-prices-3Y'!G$2:H$124, 2, 0)),   "")</f>
        <v>0</v>
      </c>
      <c r="Z111" s="4">
        <f>IF(Q111="YES", IF(O111="NO" , IF(K111="YES", _xlfn.MINIFS('azure-vm-prices-3Y'!I$2:I$123,   'azure-vm-prices-3Y'!A$2:A$123,"&gt;="&amp;F111*(100-$B$2)/100,   'azure-vm-prices-3Y'!B$2:B$123,"&gt;="&amp;G111*(100-$B$2)/100,   'azure-vm-prices-3Y'!D$2:D$123,K111,   'azure-vm-prices-3Y'!E$2:E$123,L111),   _xlfn.MINIFS('azure-vm-prices-3Y'!I$2:I$123,   'azure-vm-prices-3Y'!A$2:A$123,"&gt;="&amp;F111*(100-$B$2)/100,   'azure-vm-prices-3Y'!B$2:B$123,"&gt;="&amp;G111*(100-$B$2)/100,   'azure-vm-prices-3Y'!E$2:E$123,L111)),   IF(K111="YES", _xlfn.MINIFS('azure-vm-prices-3Y'!C$2:C$123,   'azure-vm-prices-3Y'!A$2:A$123,"&gt;="&amp;F111*(100-$B$2)/100,   'azure-vm-prices-3Y'!B$2:B$123,"&gt;="&amp;G111*(100-$B$2)/100,   'azure-vm-prices-3Y'!D$2:D$123,K111,   'azure-vm-prices-3Y'!E$2:E$123,L111),   _xlfn.MINIFS('azure-vm-prices-3Y'!C$2:C$123,   'azure-vm-prices-3Y'!A$2:A$123,"&gt;="&amp;F111*(100-$B$2)/100,   'azure-vm-prices-3Y'!B$2:B$123,"&gt;="&amp;G111*(100-$B$2)/100,   'azure-vm-prices-3Y'!E$2:E$123,L111))),   "")</f>
        <v>0</v>
      </c>
      <c r="AA111" s="4">
        <f>IF(Q111="YES",N111*V111*12,"")</f>
        <v>0</v>
      </c>
      <c r="AB111" s="4">
        <f>IF(Q111="YES",X111*8760,"")</f>
        <v>0</v>
      </c>
      <c r="AC111" s="4">
        <f>IF(Q111="YES",Z111*8760,"")</f>
        <v>0</v>
      </c>
      <c r="AD111" s="4">
        <f>IF(Q111="YES",IF(P111="YES", MIN(AA111:AC111), AA111),"")</f>
        <v>0</v>
      </c>
      <c r="AE111" s="4">
        <f>IF(AND(I111="STANDARD",Q111="YES",H111&lt;'azure-standard-disk-prices'!B2, H111&gt;0),1+IF(M111="YES",1),"")</f>
        <v>0</v>
      </c>
      <c r="AF111" s="4">
        <f>IF(AND(I111="STANDARD",Q111="YES",H111&gt;'azure-standard-disk-prices'!B2,H111&lt;'azure-standard-disk-prices'!B3),1+IF(M111="YES",1),"")</f>
        <v>0</v>
      </c>
      <c r="AG111" s="4">
        <f>IF(AND(I111="STANDARD",Q111="YES",H111&gt;'azure-standard-disk-prices'!B3,H111&lt;'azure-standard-disk-prices'!B4),1+IF(M111="YES",1),"")</f>
        <v>0</v>
      </c>
      <c r="AH111" s="4">
        <f>IF(AND(I111="STANDARD",Q111="YES",H111&gt;'azure-standard-disk-prices'!B4,H111&lt;'azure-standard-disk-prices'!B5),1+IF(M111="YES",1),"")</f>
        <v>0</v>
      </c>
      <c r="AI111" s="4">
        <f>IF(AND(I111="STANDARD",Q111="YES",H111&gt;'azure-standard-disk-prices'!B5,H111&lt;'azure-standard-disk-prices'!B6),1+IF(M111="YES",1),"")</f>
        <v>0</v>
      </c>
      <c r="AJ111" s="4">
        <f>IF(AND(I111="STANDARD",Q111="YES",H111&gt;'azure-standard-disk-prices'!B6,H111&lt;'azure-standard-disk-prices'!B7),1+IF(M111="YES",1),"")</f>
        <v>0</v>
      </c>
      <c r="AK111" s="4">
        <f>IF(AND(I111="STANDARD",Q111="YES",H111&gt;'azure-standard-disk-prices'!B7,H111&lt;'azure-standard-disk-prices'!B8),1+IF(M111="YES",1),"")</f>
        <v>0</v>
      </c>
      <c r="AL111" s="4">
        <f>IF(AND(I111="STANDARD",Q111="YES",H111&gt;'azure-standard-disk-prices'!B8,H111&lt;'azure-standard-disk-prices'!B9),1+IF(M111="YES",1),"")</f>
        <v>0</v>
      </c>
      <c r="AM111" s="4">
        <f>IF(AND(I110="PREMIUM",Q110="YES",H110&lt;'azure-premium-disk-prices'!B2,H110&gt;0),1+IF(M110="YES",1),"")</f>
        <v>0</v>
      </c>
      <c r="AN111" s="4">
        <f>IF(AND(I110="PREMIUM",Q110="YES",H110&gt;'azure-premium-disk-prices'!B2,H110&lt;'azure-premium-disk-prices'!B3),1+IF(M110="YES",1),"")</f>
        <v>0</v>
      </c>
      <c r="AO111" s="4">
        <f>IF(AND(I110="PREMIUM",Q110="YES",H110&gt;'azure-premium-disk-prices'!B3,H110&lt;'azure-premium-disk-prices'!B4),1+IF(M110="YES",1),"")</f>
        <v>0</v>
      </c>
      <c r="AP111" s="4">
        <f>IF(AND(I110="PREMIUM",Q110="YES",H110&gt;'azure-premium-disk-prices'!B4,H110&lt;'azure-premium-disk-prices'!B5),1+IF(M110="YES",1),"")</f>
        <v>0</v>
      </c>
      <c r="AQ111" s="4">
        <f>IF(AND(I110="PREMIUM",Q110="YES",H110&gt;'azure-premium-disk-prices'!B5,H110&lt;'azure-premium-disk-prices'!B6),1+IF(M110="YES",1),"")</f>
        <v>0</v>
      </c>
      <c r="AR111" s="4">
        <f>IF(AND(I110="PREMIUM",Q110="YES",H110&gt;'azure-premium-disk-prices'!B6,H110&lt;'azure-premium-disk-prices'!B7),1+IF(M110="YES",1),"")</f>
        <v>0</v>
      </c>
      <c r="AS111" s="4">
        <f>IF(AND(I110="PREMIUM",Q110="YES",H110&gt;'azure-premium-disk-prices'!B7,H110&lt;'azure-premium-disk-prices'!B8),1+IF(M110="YES",1),"")</f>
        <v>0</v>
      </c>
      <c r="AT111" s="4">
        <f>IF(AND(I110="PREMIUM",Q110="YES",H110&gt;'azure-premium-disk-prices'!B8,H110&lt;'azure-premium-disk-prices'!B9),1+IF(M110="YES",1),"")</f>
        <v>0</v>
      </c>
      <c r="AU111" s="4">
        <f>IF(AND(M111="YES", Q111="YES"),1,"")</f>
        <v>0</v>
      </c>
      <c r="AV111" s="4">
        <f>IF(AND(J111="STANDARD", Q111="YES"), IF(M111="YES",2,1) ,"")</f>
        <v>0</v>
      </c>
      <c r="AW111" s="4">
        <f>IF( AND(J111="PREMIUM",  Q111="YES"), IF(M111="YES",2,1) ,"")</f>
        <v>0</v>
      </c>
    </row>
    <row r="112" spans="5:49">
      <c r="E112" s="3"/>
      <c r="F112" s="3"/>
      <c r="G112" s="3"/>
      <c r="H112" s="3"/>
      <c r="I112" s="3" t="s">
        <v>9</v>
      </c>
      <c r="J112" s="3" t="s">
        <v>9</v>
      </c>
      <c r="K112" s="3" t="s">
        <v>5</v>
      </c>
      <c r="L112" s="3" t="s">
        <v>5</v>
      </c>
      <c r="M112" s="3" t="s">
        <v>5</v>
      </c>
      <c r="N112" s="3">
        <v>730</v>
      </c>
      <c r="O112" s="3" t="s">
        <v>5</v>
      </c>
      <c r="P112" s="3" t="s">
        <v>14</v>
      </c>
      <c r="Q112" s="4">
        <f>IF(AND(E112&lt;&gt;"", F112&lt;&gt;"", G112&lt;&gt;"", H112&lt;&gt;"", I112&lt;&gt;"", J112&lt;&gt;"", K112&lt;&gt;"", L112&lt;&gt;"", M112&lt;&gt;"", N112&lt;&gt;"", O112&lt;&gt;""),"YES","NO")</f>
        <v>0</v>
      </c>
      <c r="R112" s="4">
        <f>IF(AD112=AA112, U112, IF(AD112=AB112,W112,Y112))</f>
        <v>0</v>
      </c>
      <c r="S112" s="4">
        <f>AD112</f>
        <v>0</v>
      </c>
      <c r="T112" s="4">
        <f> IF(AA112="" ,"",IF(AD112=AA112, "PAYG", IF(AD112=AB112,"1Y RI","3Y RI")))</f>
        <v>0</v>
      </c>
      <c r="U112" s="4">
        <f>IF(Q112="YES", IF(K112="YES", VLOOKUP(V112 &amp; L112 &amp; K112,'azure-vm-prices-base'!G$2:H$124, 2, 0), VLOOKUP(V112 &amp; L112 &amp; "*",'azure-vm-prices-base'!G$2:H$124, 2, 0)), "")</f>
        <v>0</v>
      </c>
      <c r="V112" s="4">
        <f>IF(Q112="YES", IF(O112="NO" , IF(K112="YES", _xlfn.MINIFS('azure-vm-prices-base'!I$2:I$123, 'azure-vm-prices-base'!A$2:A$123,"&gt;="&amp;F112*(100-$B$2)/100, 'azure-vm-prices-base'!B$2:B$123,"&gt;="&amp;G112*(100-$B$2)/100, 'azure-vm-prices-base'!D$2:D$123,K112, 'azure-vm-prices-base'!E$2:E$123,L112), _xlfn.MINIFS('azure-vm-prices-base'!I$2:I$123, 'azure-vm-prices-base'!A$2:A$123,"&gt;="&amp;F112*(100-$B$2)/100, 'azure-vm-prices-base'!B$2:B$123,"&gt;="&amp;G112*(100-$B$2)/100, 'azure-vm-prices-base'!E$2:E$123,L112)), IF(K112="YES", _xlfn.MINIFS('azure-vm-prices-base'!C$2:C$123, 'azure-vm-prices-base'!A$2:A$123,"&gt;="&amp;F112*(100-$B$2)/100, 'azure-vm-prices-base'!B$2:B$123,"&gt;="&amp;G112*(100-$B$2)/100, 'azure-vm-prices-base'!D$2:D$123,K112, 'azure-vm-prices-base'!E$2:E$123,L112), _xlfn.MINIFS('azure-vm-prices-base'!C$2:C$123, 'azure-vm-prices-base'!A$2:A$123,"&gt;="&amp;F112*(100-$B$2)/100, 'azure-vm-prices-base'!B$2:B$123,"&gt;="&amp;G112*(100-$B$2)/100, 'azure-vm-prices-base'!E$2:E$123,L112))), "")</f>
        <v>0</v>
      </c>
      <c r="W112" s="4">
        <f>IF(Q112="YES", IF(K112="YES", VLOOKUP(X112 &amp; L112 &amp; K112,'azure-vm-prices-1Y'!G$2:H$124  , 2, 0), VLOOKUP(X112 &amp; L112 &amp; "*",'azure-vm-prices-1Y'!G$2:H$124, 2, 0)),   "")</f>
        <v>0</v>
      </c>
      <c r="X112" s="4">
        <f>IF(Q112="YES", IF(O112="NO" , IF(K112="YES", _xlfn.MINIFS('azure-vm-prices-1Y'!I$2:I$123,   'azure-vm-prices-1Y'!A$2:A$123,"&gt;="&amp;F112*(100-$B$2)/100,   'azure-vm-prices-1Y'!B$2:B$123,"&gt;="&amp;G112*(100-$B$2)/100,   'azure-vm-prices-1Y'!D$2:D$123,K112,   'azure-vm-prices-1Y'!E$2:E$123,L112),   _xlfn.MINIFS('azure-vm-prices-1Y'!I$2:I$123,   'azure-vm-prices-1Y'!A$2:A$123,"&gt;="&amp;F112*(100-$B$2)/100,   'azure-vm-prices-1Y'!B$2:B$123,"&gt;="&amp;G112*(100-$B$2)/100,   'azure-vm-prices-1Y'!E$2:E$123,L112)),   IF(K112="YES", _xlfn.MINIFS('azure-vm-prices-1Y'!C$2:C$123,   'azure-vm-prices-1Y'!A$2:A$123,"&gt;="&amp;F112*(100-$B$2)/100,   'azure-vm-prices-1Y'!B$2:B$123,"&gt;="&amp;G112*(100-$B$2)/100,   'azure-vm-prices-1Y'!D$2:D$123,K112,   'azure-vm-prices-1Y'!E$2:E$123,L112),   _xlfn.MINIFS('azure-vm-prices-1Y'!C$2:C$123,   'azure-vm-prices-1Y'!A$2:A$123,"&gt;="&amp;F112*(100-$B$2)/100,   'azure-vm-prices-1Y'!B$2:B$123,"&gt;="&amp;G112*(100-$B$2)/100,   'azure-vm-prices-1Y'!E$2:E$123,L112))),   "")</f>
        <v>0</v>
      </c>
      <c r="Y112" s="4">
        <f>IF(Q112="YES", IF(K112="YES", VLOOKUP(Z112 &amp; L112 &amp; K112,'azure-vm-prices-3Y'!G$2:H$124  , 2, 0), VLOOKUP(Z112 &amp; L112 &amp; "*",'azure-vm-prices-3Y'!G$2:H$124, 2, 0)),   "")</f>
        <v>0</v>
      </c>
      <c r="Z112" s="4">
        <f>IF(Q112="YES", IF(O112="NO" , IF(K112="YES", _xlfn.MINIFS('azure-vm-prices-3Y'!I$2:I$123,   'azure-vm-prices-3Y'!A$2:A$123,"&gt;="&amp;F112*(100-$B$2)/100,   'azure-vm-prices-3Y'!B$2:B$123,"&gt;="&amp;G112*(100-$B$2)/100,   'azure-vm-prices-3Y'!D$2:D$123,K112,   'azure-vm-prices-3Y'!E$2:E$123,L112),   _xlfn.MINIFS('azure-vm-prices-3Y'!I$2:I$123,   'azure-vm-prices-3Y'!A$2:A$123,"&gt;="&amp;F112*(100-$B$2)/100,   'azure-vm-prices-3Y'!B$2:B$123,"&gt;="&amp;G112*(100-$B$2)/100,   'azure-vm-prices-3Y'!E$2:E$123,L112)),   IF(K112="YES", _xlfn.MINIFS('azure-vm-prices-3Y'!C$2:C$123,   'azure-vm-prices-3Y'!A$2:A$123,"&gt;="&amp;F112*(100-$B$2)/100,   'azure-vm-prices-3Y'!B$2:B$123,"&gt;="&amp;G112*(100-$B$2)/100,   'azure-vm-prices-3Y'!D$2:D$123,K112,   'azure-vm-prices-3Y'!E$2:E$123,L112),   _xlfn.MINIFS('azure-vm-prices-3Y'!C$2:C$123,   'azure-vm-prices-3Y'!A$2:A$123,"&gt;="&amp;F112*(100-$B$2)/100,   'azure-vm-prices-3Y'!B$2:B$123,"&gt;="&amp;G112*(100-$B$2)/100,   'azure-vm-prices-3Y'!E$2:E$123,L112))),   "")</f>
        <v>0</v>
      </c>
      <c r="AA112" s="4">
        <f>IF(Q112="YES",N112*V112*12,"")</f>
        <v>0</v>
      </c>
      <c r="AB112" s="4">
        <f>IF(Q112="YES",X112*8760,"")</f>
        <v>0</v>
      </c>
      <c r="AC112" s="4">
        <f>IF(Q112="YES",Z112*8760,"")</f>
        <v>0</v>
      </c>
      <c r="AD112" s="4">
        <f>IF(Q112="YES",IF(P112="YES", MIN(AA112:AC112), AA112),"")</f>
        <v>0</v>
      </c>
      <c r="AE112" s="4">
        <f>IF(AND(I112="STANDARD",Q112="YES",H112&lt;'azure-standard-disk-prices'!B2, H112&gt;0),1+IF(M112="YES",1),"")</f>
        <v>0</v>
      </c>
      <c r="AF112" s="4">
        <f>IF(AND(I112="STANDARD",Q112="YES",H112&gt;'azure-standard-disk-prices'!B2,H112&lt;'azure-standard-disk-prices'!B3),1+IF(M112="YES",1),"")</f>
        <v>0</v>
      </c>
      <c r="AG112" s="4">
        <f>IF(AND(I112="STANDARD",Q112="YES",H112&gt;'azure-standard-disk-prices'!B3,H112&lt;'azure-standard-disk-prices'!B4),1+IF(M112="YES",1),"")</f>
        <v>0</v>
      </c>
      <c r="AH112" s="4">
        <f>IF(AND(I112="STANDARD",Q112="YES",H112&gt;'azure-standard-disk-prices'!B4,H112&lt;'azure-standard-disk-prices'!B5),1+IF(M112="YES",1),"")</f>
        <v>0</v>
      </c>
      <c r="AI112" s="4">
        <f>IF(AND(I112="STANDARD",Q112="YES",H112&gt;'azure-standard-disk-prices'!B5,H112&lt;'azure-standard-disk-prices'!B6),1+IF(M112="YES",1),"")</f>
        <v>0</v>
      </c>
      <c r="AJ112" s="4">
        <f>IF(AND(I112="STANDARD",Q112="YES",H112&gt;'azure-standard-disk-prices'!B6,H112&lt;'azure-standard-disk-prices'!B7),1+IF(M112="YES",1),"")</f>
        <v>0</v>
      </c>
      <c r="AK112" s="4">
        <f>IF(AND(I112="STANDARD",Q112="YES",H112&gt;'azure-standard-disk-prices'!B7,H112&lt;'azure-standard-disk-prices'!B8),1+IF(M112="YES",1),"")</f>
        <v>0</v>
      </c>
      <c r="AL112" s="4">
        <f>IF(AND(I112="STANDARD",Q112="YES",H112&gt;'azure-standard-disk-prices'!B8,H112&lt;'azure-standard-disk-prices'!B9),1+IF(M112="YES",1),"")</f>
        <v>0</v>
      </c>
      <c r="AM112" s="4">
        <f>IF(AND(I111="PREMIUM",Q111="YES",H111&lt;'azure-premium-disk-prices'!B2,H111&gt;0),1+IF(M111="YES",1),"")</f>
        <v>0</v>
      </c>
      <c r="AN112" s="4">
        <f>IF(AND(I111="PREMIUM",Q111="YES",H111&gt;'azure-premium-disk-prices'!B2,H111&lt;'azure-premium-disk-prices'!B3),1+IF(M111="YES",1),"")</f>
        <v>0</v>
      </c>
      <c r="AO112" s="4">
        <f>IF(AND(I111="PREMIUM",Q111="YES",H111&gt;'azure-premium-disk-prices'!B3,H111&lt;'azure-premium-disk-prices'!B4),1+IF(M111="YES",1),"")</f>
        <v>0</v>
      </c>
      <c r="AP112" s="4">
        <f>IF(AND(I111="PREMIUM",Q111="YES",H111&gt;'azure-premium-disk-prices'!B4,H111&lt;'azure-premium-disk-prices'!B5),1+IF(M111="YES",1),"")</f>
        <v>0</v>
      </c>
      <c r="AQ112" s="4">
        <f>IF(AND(I111="PREMIUM",Q111="YES",H111&gt;'azure-premium-disk-prices'!B5,H111&lt;'azure-premium-disk-prices'!B6),1+IF(M111="YES",1),"")</f>
        <v>0</v>
      </c>
      <c r="AR112" s="4">
        <f>IF(AND(I111="PREMIUM",Q111="YES",H111&gt;'azure-premium-disk-prices'!B6,H111&lt;'azure-premium-disk-prices'!B7),1+IF(M111="YES",1),"")</f>
        <v>0</v>
      </c>
      <c r="AS112" s="4">
        <f>IF(AND(I111="PREMIUM",Q111="YES",H111&gt;'azure-premium-disk-prices'!B7,H111&lt;'azure-premium-disk-prices'!B8),1+IF(M111="YES",1),"")</f>
        <v>0</v>
      </c>
      <c r="AT112" s="4">
        <f>IF(AND(I111="PREMIUM",Q111="YES",H111&gt;'azure-premium-disk-prices'!B8,H111&lt;'azure-premium-disk-prices'!B9),1+IF(M111="YES",1),"")</f>
        <v>0</v>
      </c>
      <c r="AU112" s="4">
        <f>IF(AND(M112="YES", Q112="YES"),1,"")</f>
        <v>0</v>
      </c>
      <c r="AV112" s="4">
        <f>IF(AND(J112="STANDARD", Q112="YES"), IF(M112="YES",2,1) ,"")</f>
        <v>0</v>
      </c>
      <c r="AW112" s="4">
        <f>IF( AND(J112="PREMIUM",  Q112="YES"), IF(M112="YES",2,1) ,"")</f>
        <v>0</v>
      </c>
    </row>
    <row r="113" spans="5:49">
      <c r="E113" s="3"/>
      <c r="F113" s="3"/>
      <c r="G113" s="3"/>
      <c r="H113" s="3"/>
      <c r="I113" s="3" t="s">
        <v>9</v>
      </c>
      <c r="J113" s="3" t="s">
        <v>9</v>
      </c>
      <c r="K113" s="3" t="s">
        <v>5</v>
      </c>
      <c r="L113" s="3" t="s">
        <v>5</v>
      </c>
      <c r="M113" s="3" t="s">
        <v>5</v>
      </c>
      <c r="N113" s="3">
        <v>730</v>
      </c>
      <c r="O113" s="3" t="s">
        <v>5</v>
      </c>
      <c r="P113" s="3" t="s">
        <v>14</v>
      </c>
      <c r="Q113" s="4">
        <f>IF(AND(E113&lt;&gt;"", F113&lt;&gt;"", G113&lt;&gt;"", H113&lt;&gt;"", I113&lt;&gt;"", J113&lt;&gt;"", K113&lt;&gt;"", L113&lt;&gt;"", M113&lt;&gt;"", N113&lt;&gt;"", O113&lt;&gt;""),"YES","NO")</f>
        <v>0</v>
      </c>
      <c r="R113" s="4">
        <f>IF(AD113=AA113, U113, IF(AD113=AB113,W113,Y113))</f>
        <v>0</v>
      </c>
      <c r="S113" s="4">
        <f>AD113</f>
        <v>0</v>
      </c>
      <c r="T113" s="4">
        <f> IF(AA113="" ,"",IF(AD113=AA113, "PAYG", IF(AD113=AB113,"1Y RI","3Y RI")))</f>
        <v>0</v>
      </c>
      <c r="U113" s="4">
        <f>IF(Q113="YES", IF(K113="YES", VLOOKUP(V113 &amp; L113 &amp; K113,'azure-vm-prices-base'!G$2:H$124, 2, 0), VLOOKUP(V113 &amp; L113 &amp; "*",'azure-vm-prices-base'!G$2:H$124, 2, 0)), "")</f>
        <v>0</v>
      </c>
      <c r="V113" s="4">
        <f>IF(Q113="YES", IF(O113="NO" , IF(K113="YES", _xlfn.MINIFS('azure-vm-prices-base'!I$2:I$123, 'azure-vm-prices-base'!A$2:A$123,"&gt;="&amp;F113*(100-$B$2)/100, 'azure-vm-prices-base'!B$2:B$123,"&gt;="&amp;G113*(100-$B$2)/100, 'azure-vm-prices-base'!D$2:D$123,K113, 'azure-vm-prices-base'!E$2:E$123,L113), _xlfn.MINIFS('azure-vm-prices-base'!I$2:I$123, 'azure-vm-prices-base'!A$2:A$123,"&gt;="&amp;F113*(100-$B$2)/100, 'azure-vm-prices-base'!B$2:B$123,"&gt;="&amp;G113*(100-$B$2)/100, 'azure-vm-prices-base'!E$2:E$123,L113)), IF(K113="YES", _xlfn.MINIFS('azure-vm-prices-base'!C$2:C$123, 'azure-vm-prices-base'!A$2:A$123,"&gt;="&amp;F113*(100-$B$2)/100, 'azure-vm-prices-base'!B$2:B$123,"&gt;="&amp;G113*(100-$B$2)/100, 'azure-vm-prices-base'!D$2:D$123,K113, 'azure-vm-prices-base'!E$2:E$123,L113), _xlfn.MINIFS('azure-vm-prices-base'!C$2:C$123, 'azure-vm-prices-base'!A$2:A$123,"&gt;="&amp;F113*(100-$B$2)/100, 'azure-vm-prices-base'!B$2:B$123,"&gt;="&amp;G113*(100-$B$2)/100, 'azure-vm-prices-base'!E$2:E$123,L113))), "")</f>
        <v>0</v>
      </c>
      <c r="W113" s="4">
        <f>IF(Q113="YES", IF(K113="YES", VLOOKUP(X113 &amp; L113 &amp; K113,'azure-vm-prices-1Y'!G$2:H$124  , 2, 0), VLOOKUP(X113 &amp; L113 &amp; "*",'azure-vm-prices-1Y'!G$2:H$124, 2, 0)),   "")</f>
        <v>0</v>
      </c>
      <c r="X113" s="4">
        <f>IF(Q113="YES", IF(O113="NO" , IF(K113="YES", _xlfn.MINIFS('azure-vm-prices-1Y'!I$2:I$123,   'azure-vm-prices-1Y'!A$2:A$123,"&gt;="&amp;F113*(100-$B$2)/100,   'azure-vm-prices-1Y'!B$2:B$123,"&gt;="&amp;G113*(100-$B$2)/100,   'azure-vm-prices-1Y'!D$2:D$123,K113,   'azure-vm-prices-1Y'!E$2:E$123,L113),   _xlfn.MINIFS('azure-vm-prices-1Y'!I$2:I$123,   'azure-vm-prices-1Y'!A$2:A$123,"&gt;="&amp;F113*(100-$B$2)/100,   'azure-vm-prices-1Y'!B$2:B$123,"&gt;="&amp;G113*(100-$B$2)/100,   'azure-vm-prices-1Y'!E$2:E$123,L113)),   IF(K113="YES", _xlfn.MINIFS('azure-vm-prices-1Y'!C$2:C$123,   'azure-vm-prices-1Y'!A$2:A$123,"&gt;="&amp;F113*(100-$B$2)/100,   'azure-vm-prices-1Y'!B$2:B$123,"&gt;="&amp;G113*(100-$B$2)/100,   'azure-vm-prices-1Y'!D$2:D$123,K113,   'azure-vm-prices-1Y'!E$2:E$123,L113),   _xlfn.MINIFS('azure-vm-prices-1Y'!C$2:C$123,   'azure-vm-prices-1Y'!A$2:A$123,"&gt;="&amp;F113*(100-$B$2)/100,   'azure-vm-prices-1Y'!B$2:B$123,"&gt;="&amp;G113*(100-$B$2)/100,   'azure-vm-prices-1Y'!E$2:E$123,L113))),   "")</f>
        <v>0</v>
      </c>
      <c r="Y113" s="4">
        <f>IF(Q113="YES", IF(K113="YES", VLOOKUP(Z113 &amp; L113 &amp; K113,'azure-vm-prices-3Y'!G$2:H$124  , 2, 0), VLOOKUP(Z113 &amp; L113 &amp; "*",'azure-vm-prices-3Y'!G$2:H$124, 2, 0)),   "")</f>
        <v>0</v>
      </c>
      <c r="Z113" s="4">
        <f>IF(Q113="YES", IF(O113="NO" , IF(K113="YES", _xlfn.MINIFS('azure-vm-prices-3Y'!I$2:I$123,   'azure-vm-prices-3Y'!A$2:A$123,"&gt;="&amp;F113*(100-$B$2)/100,   'azure-vm-prices-3Y'!B$2:B$123,"&gt;="&amp;G113*(100-$B$2)/100,   'azure-vm-prices-3Y'!D$2:D$123,K113,   'azure-vm-prices-3Y'!E$2:E$123,L113),   _xlfn.MINIFS('azure-vm-prices-3Y'!I$2:I$123,   'azure-vm-prices-3Y'!A$2:A$123,"&gt;="&amp;F113*(100-$B$2)/100,   'azure-vm-prices-3Y'!B$2:B$123,"&gt;="&amp;G113*(100-$B$2)/100,   'azure-vm-prices-3Y'!E$2:E$123,L113)),   IF(K113="YES", _xlfn.MINIFS('azure-vm-prices-3Y'!C$2:C$123,   'azure-vm-prices-3Y'!A$2:A$123,"&gt;="&amp;F113*(100-$B$2)/100,   'azure-vm-prices-3Y'!B$2:B$123,"&gt;="&amp;G113*(100-$B$2)/100,   'azure-vm-prices-3Y'!D$2:D$123,K113,   'azure-vm-prices-3Y'!E$2:E$123,L113),   _xlfn.MINIFS('azure-vm-prices-3Y'!C$2:C$123,   'azure-vm-prices-3Y'!A$2:A$123,"&gt;="&amp;F113*(100-$B$2)/100,   'azure-vm-prices-3Y'!B$2:B$123,"&gt;="&amp;G113*(100-$B$2)/100,   'azure-vm-prices-3Y'!E$2:E$123,L113))),   "")</f>
        <v>0</v>
      </c>
      <c r="AA113" s="4">
        <f>IF(Q113="YES",N113*V113*12,"")</f>
        <v>0</v>
      </c>
      <c r="AB113" s="4">
        <f>IF(Q113="YES",X113*8760,"")</f>
        <v>0</v>
      </c>
      <c r="AC113" s="4">
        <f>IF(Q113="YES",Z113*8760,"")</f>
        <v>0</v>
      </c>
      <c r="AD113" s="4">
        <f>IF(Q113="YES",IF(P113="YES", MIN(AA113:AC113), AA113),"")</f>
        <v>0</v>
      </c>
      <c r="AE113" s="4">
        <f>IF(AND(I113="STANDARD",Q113="YES",H113&lt;'azure-standard-disk-prices'!B2, H113&gt;0),1+IF(M113="YES",1),"")</f>
        <v>0</v>
      </c>
      <c r="AF113" s="4">
        <f>IF(AND(I113="STANDARD",Q113="YES",H113&gt;'azure-standard-disk-prices'!B2,H113&lt;'azure-standard-disk-prices'!B3),1+IF(M113="YES",1),"")</f>
        <v>0</v>
      </c>
      <c r="AG113" s="4">
        <f>IF(AND(I113="STANDARD",Q113="YES",H113&gt;'azure-standard-disk-prices'!B3,H113&lt;'azure-standard-disk-prices'!B4),1+IF(M113="YES",1),"")</f>
        <v>0</v>
      </c>
      <c r="AH113" s="4">
        <f>IF(AND(I113="STANDARD",Q113="YES",H113&gt;'azure-standard-disk-prices'!B4,H113&lt;'azure-standard-disk-prices'!B5),1+IF(M113="YES",1),"")</f>
        <v>0</v>
      </c>
      <c r="AI113" s="4">
        <f>IF(AND(I113="STANDARD",Q113="YES",H113&gt;'azure-standard-disk-prices'!B5,H113&lt;'azure-standard-disk-prices'!B6),1+IF(M113="YES",1),"")</f>
        <v>0</v>
      </c>
      <c r="AJ113" s="4">
        <f>IF(AND(I113="STANDARD",Q113="YES",H113&gt;'azure-standard-disk-prices'!B6,H113&lt;'azure-standard-disk-prices'!B7),1+IF(M113="YES",1),"")</f>
        <v>0</v>
      </c>
      <c r="AK113" s="4">
        <f>IF(AND(I113="STANDARD",Q113="YES",H113&gt;'azure-standard-disk-prices'!B7,H113&lt;'azure-standard-disk-prices'!B8),1+IF(M113="YES",1),"")</f>
        <v>0</v>
      </c>
      <c r="AL113" s="4">
        <f>IF(AND(I113="STANDARD",Q113="YES",H113&gt;'azure-standard-disk-prices'!B8,H113&lt;'azure-standard-disk-prices'!B9),1+IF(M113="YES",1),"")</f>
        <v>0</v>
      </c>
      <c r="AM113" s="4">
        <f>IF(AND(I112="PREMIUM",Q112="YES",H112&lt;'azure-premium-disk-prices'!B2,H112&gt;0),1+IF(M112="YES",1),"")</f>
        <v>0</v>
      </c>
      <c r="AN113" s="4">
        <f>IF(AND(I112="PREMIUM",Q112="YES",H112&gt;'azure-premium-disk-prices'!B2,H112&lt;'azure-premium-disk-prices'!B3),1+IF(M112="YES",1),"")</f>
        <v>0</v>
      </c>
      <c r="AO113" s="4">
        <f>IF(AND(I112="PREMIUM",Q112="YES",H112&gt;'azure-premium-disk-prices'!B3,H112&lt;'azure-premium-disk-prices'!B4),1+IF(M112="YES",1),"")</f>
        <v>0</v>
      </c>
      <c r="AP113" s="4">
        <f>IF(AND(I112="PREMIUM",Q112="YES",H112&gt;'azure-premium-disk-prices'!B4,H112&lt;'azure-premium-disk-prices'!B5),1+IF(M112="YES",1),"")</f>
        <v>0</v>
      </c>
      <c r="AQ113" s="4">
        <f>IF(AND(I112="PREMIUM",Q112="YES",H112&gt;'azure-premium-disk-prices'!B5,H112&lt;'azure-premium-disk-prices'!B6),1+IF(M112="YES",1),"")</f>
        <v>0</v>
      </c>
      <c r="AR113" s="4">
        <f>IF(AND(I112="PREMIUM",Q112="YES",H112&gt;'azure-premium-disk-prices'!B6,H112&lt;'azure-premium-disk-prices'!B7),1+IF(M112="YES",1),"")</f>
        <v>0</v>
      </c>
      <c r="AS113" s="4">
        <f>IF(AND(I112="PREMIUM",Q112="YES",H112&gt;'azure-premium-disk-prices'!B7,H112&lt;'azure-premium-disk-prices'!B8),1+IF(M112="YES",1),"")</f>
        <v>0</v>
      </c>
      <c r="AT113" s="4">
        <f>IF(AND(I112="PREMIUM",Q112="YES",H112&gt;'azure-premium-disk-prices'!B8,H112&lt;'azure-premium-disk-prices'!B9),1+IF(M112="YES",1),"")</f>
        <v>0</v>
      </c>
      <c r="AU113" s="4">
        <f>IF(AND(M113="YES", Q113="YES"),1,"")</f>
        <v>0</v>
      </c>
      <c r="AV113" s="4">
        <f>IF(AND(J113="STANDARD", Q113="YES"), IF(M113="YES",2,1) ,"")</f>
        <v>0</v>
      </c>
      <c r="AW113" s="4">
        <f>IF( AND(J113="PREMIUM",  Q113="YES"), IF(M113="YES",2,1) ,"")</f>
        <v>0</v>
      </c>
    </row>
    <row r="114" spans="5:49">
      <c r="E114" s="3"/>
      <c r="F114" s="3"/>
      <c r="G114" s="3"/>
      <c r="H114" s="3"/>
      <c r="I114" s="3" t="s">
        <v>9</v>
      </c>
      <c r="J114" s="3" t="s">
        <v>9</v>
      </c>
      <c r="K114" s="3" t="s">
        <v>5</v>
      </c>
      <c r="L114" s="3" t="s">
        <v>5</v>
      </c>
      <c r="M114" s="3" t="s">
        <v>5</v>
      </c>
      <c r="N114" s="3">
        <v>730</v>
      </c>
      <c r="O114" s="3" t="s">
        <v>5</v>
      </c>
      <c r="P114" s="3" t="s">
        <v>14</v>
      </c>
      <c r="Q114" s="4">
        <f>IF(AND(E114&lt;&gt;"", F114&lt;&gt;"", G114&lt;&gt;"", H114&lt;&gt;"", I114&lt;&gt;"", J114&lt;&gt;"", K114&lt;&gt;"", L114&lt;&gt;"", M114&lt;&gt;"", N114&lt;&gt;"", O114&lt;&gt;""),"YES","NO")</f>
        <v>0</v>
      </c>
      <c r="R114" s="4">
        <f>IF(AD114=AA114, U114, IF(AD114=AB114,W114,Y114))</f>
        <v>0</v>
      </c>
      <c r="S114" s="4">
        <f>AD114</f>
        <v>0</v>
      </c>
      <c r="T114" s="4">
        <f> IF(AA114="" ,"",IF(AD114=AA114, "PAYG", IF(AD114=AB114,"1Y RI","3Y RI")))</f>
        <v>0</v>
      </c>
      <c r="U114" s="4">
        <f>IF(Q114="YES", IF(K114="YES", VLOOKUP(V114 &amp; L114 &amp; K114,'azure-vm-prices-base'!G$2:H$124, 2, 0), VLOOKUP(V114 &amp; L114 &amp; "*",'azure-vm-prices-base'!G$2:H$124, 2, 0)), "")</f>
        <v>0</v>
      </c>
      <c r="V114" s="4">
        <f>IF(Q114="YES", IF(O114="NO" , IF(K114="YES", _xlfn.MINIFS('azure-vm-prices-base'!I$2:I$123, 'azure-vm-prices-base'!A$2:A$123,"&gt;="&amp;F114*(100-$B$2)/100, 'azure-vm-prices-base'!B$2:B$123,"&gt;="&amp;G114*(100-$B$2)/100, 'azure-vm-prices-base'!D$2:D$123,K114, 'azure-vm-prices-base'!E$2:E$123,L114), _xlfn.MINIFS('azure-vm-prices-base'!I$2:I$123, 'azure-vm-prices-base'!A$2:A$123,"&gt;="&amp;F114*(100-$B$2)/100, 'azure-vm-prices-base'!B$2:B$123,"&gt;="&amp;G114*(100-$B$2)/100, 'azure-vm-prices-base'!E$2:E$123,L114)), IF(K114="YES", _xlfn.MINIFS('azure-vm-prices-base'!C$2:C$123, 'azure-vm-prices-base'!A$2:A$123,"&gt;="&amp;F114*(100-$B$2)/100, 'azure-vm-prices-base'!B$2:B$123,"&gt;="&amp;G114*(100-$B$2)/100, 'azure-vm-prices-base'!D$2:D$123,K114, 'azure-vm-prices-base'!E$2:E$123,L114), _xlfn.MINIFS('azure-vm-prices-base'!C$2:C$123, 'azure-vm-prices-base'!A$2:A$123,"&gt;="&amp;F114*(100-$B$2)/100, 'azure-vm-prices-base'!B$2:B$123,"&gt;="&amp;G114*(100-$B$2)/100, 'azure-vm-prices-base'!E$2:E$123,L114))), "")</f>
        <v>0</v>
      </c>
      <c r="W114" s="4">
        <f>IF(Q114="YES", IF(K114="YES", VLOOKUP(X114 &amp; L114 &amp; K114,'azure-vm-prices-1Y'!G$2:H$124  , 2, 0), VLOOKUP(X114 &amp; L114 &amp; "*",'azure-vm-prices-1Y'!G$2:H$124, 2, 0)),   "")</f>
        <v>0</v>
      </c>
      <c r="X114" s="4">
        <f>IF(Q114="YES", IF(O114="NO" , IF(K114="YES", _xlfn.MINIFS('azure-vm-prices-1Y'!I$2:I$123,   'azure-vm-prices-1Y'!A$2:A$123,"&gt;="&amp;F114*(100-$B$2)/100,   'azure-vm-prices-1Y'!B$2:B$123,"&gt;="&amp;G114*(100-$B$2)/100,   'azure-vm-prices-1Y'!D$2:D$123,K114,   'azure-vm-prices-1Y'!E$2:E$123,L114),   _xlfn.MINIFS('azure-vm-prices-1Y'!I$2:I$123,   'azure-vm-prices-1Y'!A$2:A$123,"&gt;="&amp;F114*(100-$B$2)/100,   'azure-vm-prices-1Y'!B$2:B$123,"&gt;="&amp;G114*(100-$B$2)/100,   'azure-vm-prices-1Y'!E$2:E$123,L114)),   IF(K114="YES", _xlfn.MINIFS('azure-vm-prices-1Y'!C$2:C$123,   'azure-vm-prices-1Y'!A$2:A$123,"&gt;="&amp;F114*(100-$B$2)/100,   'azure-vm-prices-1Y'!B$2:B$123,"&gt;="&amp;G114*(100-$B$2)/100,   'azure-vm-prices-1Y'!D$2:D$123,K114,   'azure-vm-prices-1Y'!E$2:E$123,L114),   _xlfn.MINIFS('azure-vm-prices-1Y'!C$2:C$123,   'azure-vm-prices-1Y'!A$2:A$123,"&gt;="&amp;F114*(100-$B$2)/100,   'azure-vm-prices-1Y'!B$2:B$123,"&gt;="&amp;G114*(100-$B$2)/100,   'azure-vm-prices-1Y'!E$2:E$123,L114))),   "")</f>
        <v>0</v>
      </c>
      <c r="Y114" s="4">
        <f>IF(Q114="YES", IF(K114="YES", VLOOKUP(Z114 &amp; L114 &amp; K114,'azure-vm-prices-3Y'!G$2:H$124  , 2, 0), VLOOKUP(Z114 &amp; L114 &amp; "*",'azure-vm-prices-3Y'!G$2:H$124, 2, 0)),   "")</f>
        <v>0</v>
      </c>
      <c r="Z114" s="4">
        <f>IF(Q114="YES", IF(O114="NO" , IF(K114="YES", _xlfn.MINIFS('azure-vm-prices-3Y'!I$2:I$123,   'azure-vm-prices-3Y'!A$2:A$123,"&gt;="&amp;F114*(100-$B$2)/100,   'azure-vm-prices-3Y'!B$2:B$123,"&gt;="&amp;G114*(100-$B$2)/100,   'azure-vm-prices-3Y'!D$2:D$123,K114,   'azure-vm-prices-3Y'!E$2:E$123,L114),   _xlfn.MINIFS('azure-vm-prices-3Y'!I$2:I$123,   'azure-vm-prices-3Y'!A$2:A$123,"&gt;="&amp;F114*(100-$B$2)/100,   'azure-vm-prices-3Y'!B$2:B$123,"&gt;="&amp;G114*(100-$B$2)/100,   'azure-vm-prices-3Y'!E$2:E$123,L114)),   IF(K114="YES", _xlfn.MINIFS('azure-vm-prices-3Y'!C$2:C$123,   'azure-vm-prices-3Y'!A$2:A$123,"&gt;="&amp;F114*(100-$B$2)/100,   'azure-vm-prices-3Y'!B$2:B$123,"&gt;="&amp;G114*(100-$B$2)/100,   'azure-vm-prices-3Y'!D$2:D$123,K114,   'azure-vm-prices-3Y'!E$2:E$123,L114),   _xlfn.MINIFS('azure-vm-prices-3Y'!C$2:C$123,   'azure-vm-prices-3Y'!A$2:A$123,"&gt;="&amp;F114*(100-$B$2)/100,   'azure-vm-prices-3Y'!B$2:B$123,"&gt;="&amp;G114*(100-$B$2)/100,   'azure-vm-prices-3Y'!E$2:E$123,L114))),   "")</f>
        <v>0</v>
      </c>
      <c r="AA114" s="4">
        <f>IF(Q114="YES",N114*V114*12,"")</f>
        <v>0</v>
      </c>
      <c r="AB114" s="4">
        <f>IF(Q114="YES",X114*8760,"")</f>
        <v>0</v>
      </c>
      <c r="AC114" s="4">
        <f>IF(Q114="YES",Z114*8760,"")</f>
        <v>0</v>
      </c>
      <c r="AD114" s="4">
        <f>IF(Q114="YES",IF(P114="YES", MIN(AA114:AC114), AA114),"")</f>
        <v>0</v>
      </c>
      <c r="AE114" s="4">
        <f>IF(AND(I114="STANDARD",Q114="YES",H114&lt;'azure-standard-disk-prices'!B2, H114&gt;0),1+IF(M114="YES",1),"")</f>
        <v>0</v>
      </c>
      <c r="AF114" s="4">
        <f>IF(AND(I114="STANDARD",Q114="YES",H114&gt;'azure-standard-disk-prices'!B2,H114&lt;'azure-standard-disk-prices'!B3),1+IF(M114="YES",1),"")</f>
        <v>0</v>
      </c>
      <c r="AG114" s="4">
        <f>IF(AND(I114="STANDARD",Q114="YES",H114&gt;'azure-standard-disk-prices'!B3,H114&lt;'azure-standard-disk-prices'!B4),1+IF(M114="YES",1),"")</f>
        <v>0</v>
      </c>
      <c r="AH114" s="4">
        <f>IF(AND(I114="STANDARD",Q114="YES",H114&gt;'azure-standard-disk-prices'!B4,H114&lt;'azure-standard-disk-prices'!B5),1+IF(M114="YES",1),"")</f>
        <v>0</v>
      </c>
      <c r="AI114" s="4">
        <f>IF(AND(I114="STANDARD",Q114="YES",H114&gt;'azure-standard-disk-prices'!B5,H114&lt;'azure-standard-disk-prices'!B6),1+IF(M114="YES",1),"")</f>
        <v>0</v>
      </c>
      <c r="AJ114" s="4">
        <f>IF(AND(I114="STANDARD",Q114="YES",H114&gt;'azure-standard-disk-prices'!B6,H114&lt;'azure-standard-disk-prices'!B7),1+IF(M114="YES",1),"")</f>
        <v>0</v>
      </c>
      <c r="AK114" s="4">
        <f>IF(AND(I114="STANDARD",Q114="YES",H114&gt;'azure-standard-disk-prices'!B7,H114&lt;'azure-standard-disk-prices'!B8),1+IF(M114="YES",1),"")</f>
        <v>0</v>
      </c>
      <c r="AL114" s="4">
        <f>IF(AND(I114="STANDARD",Q114="YES",H114&gt;'azure-standard-disk-prices'!B8,H114&lt;'azure-standard-disk-prices'!B9),1+IF(M114="YES",1),"")</f>
        <v>0</v>
      </c>
      <c r="AM114" s="4">
        <f>IF(AND(I113="PREMIUM",Q113="YES",H113&lt;'azure-premium-disk-prices'!B2,H113&gt;0),1+IF(M113="YES",1),"")</f>
        <v>0</v>
      </c>
      <c r="AN114" s="4">
        <f>IF(AND(I113="PREMIUM",Q113="YES",H113&gt;'azure-premium-disk-prices'!B2,H113&lt;'azure-premium-disk-prices'!B3),1+IF(M113="YES",1),"")</f>
        <v>0</v>
      </c>
      <c r="AO114" s="4">
        <f>IF(AND(I113="PREMIUM",Q113="YES",H113&gt;'azure-premium-disk-prices'!B3,H113&lt;'azure-premium-disk-prices'!B4),1+IF(M113="YES",1),"")</f>
        <v>0</v>
      </c>
      <c r="AP114" s="4">
        <f>IF(AND(I113="PREMIUM",Q113="YES",H113&gt;'azure-premium-disk-prices'!B4,H113&lt;'azure-premium-disk-prices'!B5),1+IF(M113="YES",1),"")</f>
        <v>0</v>
      </c>
      <c r="AQ114" s="4">
        <f>IF(AND(I113="PREMIUM",Q113="YES",H113&gt;'azure-premium-disk-prices'!B5,H113&lt;'azure-premium-disk-prices'!B6),1+IF(M113="YES",1),"")</f>
        <v>0</v>
      </c>
      <c r="AR114" s="4">
        <f>IF(AND(I113="PREMIUM",Q113="YES",H113&gt;'azure-premium-disk-prices'!B6,H113&lt;'azure-premium-disk-prices'!B7),1+IF(M113="YES",1),"")</f>
        <v>0</v>
      </c>
      <c r="AS114" s="4">
        <f>IF(AND(I113="PREMIUM",Q113="YES",H113&gt;'azure-premium-disk-prices'!B7,H113&lt;'azure-premium-disk-prices'!B8),1+IF(M113="YES",1),"")</f>
        <v>0</v>
      </c>
      <c r="AT114" s="4">
        <f>IF(AND(I113="PREMIUM",Q113="YES",H113&gt;'azure-premium-disk-prices'!B8,H113&lt;'azure-premium-disk-prices'!B9),1+IF(M113="YES",1),"")</f>
        <v>0</v>
      </c>
      <c r="AU114" s="4">
        <f>IF(AND(M114="YES", Q114="YES"),1,"")</f>
        <v>0</v>
      </c>
      <c r="AV114" s="4">
        <f>IF(AND(J114="STANDARD", Q114="YES"), IF(M114="YES",2,1) ,"")</f>
        <v>0</v>
      </c>
      <c r="AW114" s="4">
        <f>IF( AND(J114="PREMIUM",  Q114="YES"), IF(M114="YES",2,1) ,"")</f>
        <v>0</v>
      </c>
    </row>
    <row r="115" spans="5:49">
      <c r="E115" s="3"/>
      <c r="F115" s="3"/>
      <c r="G115" s="3"/>
      <c r="H115" s="3"/>
      <c r="I115" s="3" t="s">
        <v>9</v>
      </c>
      <c r="J115" s="3" t="s">
        <v>9</v>
      </c>
      <c r="K115" s="3" t="s">
        <v>5</v>
      </c>
      <c r="L115" s="3" t="s">
        <v>5</v>
      </c>
      <c r="M115" s="3" t="s">
        <v>5</v>
      </c>
      <c r="N115" s="3">
        <v>730</v>
      </c>
      <c r="O115" s="3" t="s">
        <v>5</v>
      </c>
      <c r="P115" s="3" t="s">
        <v>14</v>
      </c>
      <c r="Q115" s="4">
        <f>IF(AND(E115&lt;&gt;"", F115&lt;&gt;"", G115&lt;&gt;"", H115&lt;&gt;"", I115&lt;&gt;"", J115&lt;&gt;"", K115&lt;&gt;"", L115&lt;&gt;"", M115&lt;&gt;"", N115&lt;&gt;"", O115&lt;&gt;""),"YES","NO")</f>
        <v>0</v>
      </c>
      <c r="R115" s="4">
        <f>IF(AD115=AA115, U115, IF(AD115=AB115,W115,Y115))</f>
        <v>0</v>
      </c>
      <c r="S115" s="4">
        <f>AD115</f>
        <v>0</v>
      </c>
      <c r="T115" s="4">
        <f> IF(AA115="" ,"",IF(AD115=AA115, "PAYG", IF(AD115=AB115,"1Y RI","3Y RI")))</f>
        <v>0</v>
      </c>
      <c r="U115" s="4">
        <f>IF(Q115="YES", IF(K115="YES", VLOOKUP(V115 &amp; L115 &amp; K115,'azure-vm-prices-base'!G$2:H$124, 2, 0), VLOOKUP(V115 &amp; L115 &amp; "*",'azure-vm-prices-base'!G$2:H$124, 2, 0)), "")</f>
        <v>0</v>
      </c>
      <c r="V115" s="4">
        <f>IF(Q115="YES", IF(O115="NO" , IF(K115="YES", _xlfn.MINIFS('azure-vm-prices-base'!I$2:I$123, 'azure-vm-prices-base'!A$2:A$123,"&gt;="&amp;F115*(100-$B$2)/100, 'azure-vm-prices-base'!B$2:B$123,"&gt;="&amp;G115*(100-$B$2)/100, 'azure-vm-prices-base'!D$2:D$123,K115, 'azure-vm-prices-base'!E$2:E$123,L115), _xlfn.MINIFS('azure-vm-prices-base'!I$2:I$123, 'azure-vm-prices-base'!A$2:A$123,"&gt;="&amp;F115*(100-$B$2)/100, 'azure-vm-prices-base'!B$2:B$123,"&gt;="&amp;G115*(100-$B$2)/100, 'azure-vm-prices-base'!E$2:E$123,L115)), IF(K115="YES", _xlfn.MINIFS('azure-vm-prices-base'!C$2:C$123, 'azure-vm-prices-base'!A$2:A$123,"&gt;="&amp;F115*(100-$B$2)/100, 'azure-vm-prices-base'!B$2:B$123,"&gt;="&amp;G115*(100-$B$2)/100, 'azure-vm-prices-base'!D$2:D$123,K115, 'azure-vm-prices-base'!E$2:E$123,L115), _xlfn.MINIFS('azure-vm-prices-base'!C$2:C$123, 'azure-vm-prices-base'!A$2:A$123,"&gt;="&amp;F115*(100-$B$2)/100, 'azure-vm-prices-base'!B$2:B$123,"&gt;="&amp;G115*(100-$B$2)/100, 'azure-vm-prices-base'!E$2:E$123,L115))), "")</f>
        <v>0</v>
      </c>
      <c r="W115" s="4">
        <f>IF(Q115="YES", IF(K115="YES", VLOOKUP(X115 &amp; L115 &amp; K115,'azure-vm-prices-1Y'!G$2:H$124  , 2, 0), VLOOKUP(X115 &amp; L115 &amp; "*",'azure-vm-prices-1Y'!G$2:H$124, 2, 0)),   "")</f>
        <v>0</v>
      </c>
      <c r="X115" s="4">
        <f>IF(Q115="YES", IF(O115="NO" , IF(K115="YES", _xlfn.MINIFS('azure-vm-prices-1Y'!I$2:I$123,   'azure-vm-prices-1Y'!A$2:A$123,"&gt;="&amp;F115*(100-$B$2)/100,   'azure-vm-prices-1Y'!B$2:B$123,"&gt;="&amp;G115*(100-$B$2)/100,   'azure-vm-prices-1Y'!D$2:D$123,K115,   'azure-vm-prices-1Y'!E$2:E$123,L115),   _xlfn.MINIFS('azure-vm-prices-1Y'!I$2:I$123,   'azure-vm-prices-1Y'!A$2:A$123,"&gt;="&amp;F115*(100-$B$2)/100,   'azure-vm-prices-1Y'!B$2:B$123,"&gt;="&amp;G115*(100-$B$2)/100,   'azure-vm-prices-1Y'!E$2:E$123,L115)),   IF(K115="YES", _xlfn.MINIFS('azure-vm-prices-1Y'!C$2:C$123,   'azure-vm-prices-1Y'!A$2:A$123,"&gt;="&amp;F115*(100-$B$2)/100,   'azure-vm-prices-1Y'!B$2:B$123,"&gt;="&amp;G115*(100-$B$2)/100,   'azure-vm-prices-1Y'!D$2:D$123,K115,   'azure-vm-prices-1Y'!E$2:E$123,L115),   _xlfn.MINIFS('azure-vm-prices-1Y'!C$2:C$123,   'azure-vm-prices-1Y'!A$2:A$123,"&gt;="&amp;F115*(100-$B$2)/100,   'azure-vm-prices-1Y'!B$2:B$123,"&gt;="&amp;G115*(100-$B$2)/100,   'azure-vm-prices-1Y'!E$2:E$123,L115))),   "")</f>
        <v>0</v>
      </c>
      <c r="Y115" s="4">
        <f>IF(Q115="YES", IF(K115="YES", VLOOKUP(Z115 &amp; L115 &amp; K115,'azure-vm-prices-3Y'!G$2:H$124  , 2, 0), VLOOKUP(Z115 &amp; L115 &amp; "*",'azure-vm-prices-3Y'!G$2:H$124, 2, 0)),   "")</f>
        <v>0</v>
      </c>
      <c r="Z115" s="4">
        <f>IF(Q115="YES", IF(O115="NO" , IF(K115="YES", _xlfn.MINIFS('azure-vm-prices-3Y'!I$2:I$123,   'azure-vm-prices-3Y'!A$2:A$123,"&gt;="&amp;F115*(100-$B$2)/100,   'azure-vm-prices-3Y'!B$2:B$123,"&gt;="&amp;G115*(100-$B$2)/100,   'azure-vm-prices-3Y'!D$2:D$123,K115,   'azure-vm-prices-3Y'!E$2:E$123,L115),   _xlfn.MINIFS('azure-vm-prices-3Y'!I$2:I$123,   'azure-vm-prices-3Y'!A$2:A$123,"&gt;="&amp;F115*(100-$B$2)/100,   'azure-vm-prices-3Y'!B$2:B$123,"&gt;="&amp;G115*(100-$B$2)/100,   'azure-vm-prices-3Y'!E$2:E$123,L115)),   IF(K115="YES", _xlfn.MINIFS('azure-vm-prices-3Y'!C$2:C$123,   'azure-vm-prices-3Y'!A$2:A$123,"&gt;="&amp;F115*(100-$B$2)/100,   'azure-vm-prices-3Y'!B$2:B$123,"&gt;="&amp;G115*(100-$B$2)/100,   'azure-vm-prices-3Y'!D$2:D$123,K115,   'azure-vm-prices-3Y'!E$2:E$123,L115),   _xlfn.MINIFS('azure-vm-prices-3Y'!C$2:C$123,   'azure-vm-prices-3Y'!A$2:A$123,"&gt;="&amp;F115*(100-$B$2)/100,   'azure-vm-prices-3Y'!B$2:B$123,"&gt;="&amp;G115*(100-$B$2)/100,   'azure-vm-prices-3Y'!E$2:E$123,L115))),   "")</f>
        <v>0</v>
      </c>
      <c r="AA115" s="4">
        <f>IF(Q115="YES",N115*V115*12,"")</f>
        <v>0</v>
      </c>
      <c r="AB115" s="4">
        <f>IF(Q115="YES",X115*8760,"")</f>
        <v>0</v>
      </c>
      <c r="AC115" s="4">
        <f>IF(Q115="YES",Z115*8760,"")</f>
        <v>0</v>
      </c>
      <c r="AD115" s="4">
        <f>IF(Q115="YES",IF(P115="YES", MIN(AA115:AC115), AA115),"")</f>
        <v>0</v>
      </c>
      <c r="AE115" s="4">
        <f>IF(AND(I115="STANDARD",Q115="YES",H115&lt;'azure-standard-disk-prices'!B2, H115&gt;0),1+IF(M115="YES",1),"")</f>
        <v>0</v>
      </c>
      <c r="AF115" s="4">
        <f>IF(AND(I115="STANDARD",Q115="YES",H115&gt;'azure-standard-disk-prices'!B2,H115&lt;'azure-standard-disk-prices'!B3),1+IF(M115="YES",1),"")</f>
        <v>0</v>
      </c>
      <c r="AG115" s="4">
        <f>IF(AND(I115="STANDARD",Q115="YES",H115&gt;'azure-standard-disk-prices'!B3,H115&lt;'azure-standard-disk-prices'!B4),1+IF(M115="YES",1),"")</f>
        <v>0</v>
      </c>
      <c r="AH115" s="4">
        <f>IF(AND(I115="STANDARD",Q115="YES",H115&gt;'azure-standard-disk-prices'!B4,H115&lt;'azure-standard-disk-prices'!B5),1+IF(M115="YES",1),"")</f>
        <v>0</v>
      </c>
      <c r="AI115" s="4">
        <f>IF(AND(I115="STANDARD",Q115="YES",H115&gt;'azure-standard-disk-prices'!B5,H115&lt;'azure-standard-disk-prices'!B6),1+IF(M115="YES",1),"")</f>
        <v>0</v>
      </c>
      <c r="AJ115" s="4">
        <f>IF(AND(I115="STANDARD",Q115="YES",H115&gt;'azure-standard-disk-prices'!B6,H115&lt;'azure-standard-disk-prices'!B7),1+IF(M115="YES",1),"")</f>
        <v>0</v>
      </c>
      <c r="AK115" s="4">
        <f>IF(AND(I115="STANDARD",Q115="YES",H115&gt;'azure-standard-disk-prices'!B7,H115&lt;'azure-standard-disk-prices'!B8),1+IF(M115="YES",1),"")</f>
        <v>0</v>
      </c>
      <c r="AL115" s="4">
        <f>IF(AND(I115="STANDARD",Q115="YES",H115&gt;'azure-standard-disk-prices'!B8,H115&lt;'azure-standard-disk-prices'!B9),1+IF(M115="YES",1),"")</f>
        <v>0</v>
      </c>
      <c r="AM115" s="4">
        <f>IF(AND(I114="PREMIUM",Q114="YES",H114&lt;'azure-premium-disk-prices'!B2,H114&gt;0),1+IF(M114="YES",1),"")</f>
        <v>0</v>
      </c>
      <c r="AN115" s="4">
        <f>IF(AND(I114="PREMIUM",Q114="YES",H114&gt;'azure-premium-disk-prices'!B2,H114&lt;'azure-premium-disk-prices'!B3),1+IF(M114="YES",1),"")</f>
        <v>0</v>
      </c>
      <c r="AO115" s="4">
        <f>IF(AND(I114="PREMIUM",Q114="YES",H114&gt;'azure-premium-disk-prices'!B3,H114&lt;'azure-premium-disk-prices'!B4),1+IF(M114="YES",1),"")</f>
        <v>0</v>
      </c>
      <c r="AP115" s="4">
        <f>IF(AND(I114="PREMIUM",Q114="YES",H114&gt;'azure-premium-disk-prices'!B4,H114&lt;'azure-premium-disk-prices'!B5),1+IF(M114="YES",1),"")</f>
        <v>0</v>
      </c>
      <c r="AQ115" s="4">
        <f>IF(AND(I114="PREMIUM",Q114="YES",H114&gt;'azure-premium-disk-prices'!B5,H114&lt;'azure-premium-disk-prices'!B6),1+IF(M114="YES",1),"")</f>
        <v>0</v>
      </c>
      <c r="AR115" s="4">
        <f>IF(AND(I114="PREMIUM",Q114="YES",H114&gt;'azure-premium-disk-prices'!B6,H114&lt;'azure-premium-disk-prices'!B7),1+IF(M114="YES",1),"")</f>
        <v>0</v>
      </c>
      <c r="AS115" s="4">
        <f>IF(AND(I114="PREMIUM",Q114="YES",H114&gt;'azure-premium-disk-prices'!B7,H114&lt;'azure-premium-disk-prices'!B8),1+IF(M114="YES",1),"")</f>
        <v>0</v>
      </c>
      <c r="AT115" s="4">
        <f>IF(AND(I114="PREMIUM",Q114="YES",H114&gt;'azure-premium-disk-prices'!B8,H114&lt;'azure-premium-disk-prices'!B9),1+IF(M114="YES",1),"")</f>
        <v>0</v>
      </c>
      <c r="AU115" s="4">
        <f>IF(AND(M115="YES", Q115="YES"),1,"")</f>
        <v>0</v>
      </c>
      <c r="AV115" s="4">
        <f>IF(AND(J115="STANDARD", Q115="YES"), IF(M115="YES",2,1) ,"")</f>
        <v>0</v>
      </c>
      <c r="AW115" s="4">
        <f>IF( AND(J115="PREMIUM",  Q115="YES"), IF(M115="YES",2,1) ,"")</f>
        <v>0</v>
      </c>
    </row>
    <row r="116" spans="5:49">
      <c r="E116" s="3"/>
      <c r="F116" s="3"/>
      <c r="G116" s="3"/>
      <c r="H116" s="3"/>
      <c r="I116" s="3" t="s">
        <v>9</v>
      </c>
      <c r="J116" s="3" t="s">
        <v>9</v>
      </c>
      <c r="K116" s="3" t="s">
        <v>5</v>
      </c>
      <c r="L116" s="3" t="s">
        <v>5</v>
      </c>
      <c r="M116" s="3" t="s">
        <v>5</v>
      </c>
      <c r="N116" s="3">
        <v>730</v>
      </c>
      <c r="O116" s="3" t="s">
        <v>5</v>
      </c>
      <c r="P116" s="3" t="s">
        <v>14</v>
      </c>
      <c r="Q116" s="4">
        <f>IF(AND(E116&lt;&gt;"", F116&lt;&gt;"", G116&lt;&gt;"", H116&lt;&gt;"", I116&lt;&gt;"", J116&lt;&gt;"", K116&lt;&gt;"", L116&lt;&gt;"", M116&lt;&gt;"", N116&lt;&gt;"", O116&lt;&gt;""),"YES","NO")</f>
        <v>0</v>
      </c>
      <c r="R116" s="4">
        <f>IF(AD116=AA116, U116, IF(AD116=AB116,W116,Y116))</f>
        <v>0</v>
      </c>
      <c r="S116" s="4">
        <f>AD116</f>
        <v>0</v>
      </c>
      <c r="T116" s="4">
        <f> IF(AA116="" ,"",IF(AD116=AA116, "PAYG", IF(AD116=AB116,"1Y RI","3Y RI")))</f>
        <v>0</v>
      </c>
      <c r="U116" s="4">
        <f>IF(Q116="YES", IF(K116="YES", VLOOKUP(V116 &amp; L116 &amp; K116,'azure-vm-prices-base'!G$2:H$124, 2, 0), VLOOKUP(V116 &amp; L116 &amp; "*",'azure-vm-prices-base'!G$2:H$124, 2, 0)), "")</f>
        <v>0</v>
      </c>
      <c r="V116" s="4">
        <f>IF(Q116="YES", IF(O116="NO" , IF(K116="YES", _xlfn.MINIFS('azure-vm-prices-base'!I$2:I$123, 'azure-vm-prices-base'!A$2:A$123,"&gt;="&amp;F116*(100-$B$2)/100, 'azure-vm-prices-base'!B$2:B$123,"&gt;="&amp;G116*(100-$B$2)/100, 'azure-vm-prices-base'!D$2:D$123,K116, 'azure-vm-prices-base'!E$2:E$123,L116), _xlfn.MINIFS('azure-vm-prices-base'!I$2:I$123, 'azure-vm-prices-base'!A$2:A$123,"&gt;="&amp;F116*(100-$B$2)/100, 'azure-vm-prices-base'!B$2:B$123,"&gt;="&amp;G116*(100-$B$2)/100, 'azure-vm-prices-base'!E$2:E$123,L116)), IF(K116="YES", _xlfn.MINIFS('azure-vm-prices-base'!C$2:C$123, 'azure-vm-prices-base'!A$2:A$123,"&gt;="&amp;F116*(100-$B$2)/100, 'azure-vm-prices-base'!B$2:B$123,"&gt;="&amp;G116*(100-$B$2)/100, 'azure-vm-prices-base'!D$2:D$123,K116, 'azure-vm-prices-base'!E$2:E$123,L116), _xlfn.MINIFS('azure-vm-prices-base'!C$2:C$123, 'azure-vm-prices-base'!A$2:A$123,"&gt;="&amp;F116*(100-$B$2)/100, 'azure-vm-prices-base'!B$2:B$123,"&gt;="&amp;G116*(100-$B$2)/100, 'azure-vm-prices-base'!E$2:E$123,L116))), "")</f>
        <v>0</v>
      </c>
      <c r="W116" s="4">
        <f>IF(Q116="YES", IF(K116="YES", VLOOKUP(X116 &amp; L116 &amp; K116,'azure-vm-prices-1Y'!G$2:H$124  , 2, 0), VLOOKUP(X116 &amp; L116 &amp; "*",'azure-vm-prices-1Y'!G$2:H$124, 2, 0)),   "")</f>
        <v>0</v>
      </c>
      <c r="X116" s="4">
        <f>IF(Q116="YES", IF(O116="NO" , IF(K116="YES", _xlfn.MINIFS('azure-vm-prices-1Y'!I$2:I$123,   'azure-vm-prices-1Y'!A$2:A$123,"&gt;="&amp;F116*(100-$B$2)/100,   'azure-vm-prices-1Y'!B$2:B$123,"&gt;="&amp;G116*(100-$B$2)/100,   'azure-vm-prices-1Y'!D$2:D$123,K116,   'azure-vm-prices-1Y'!E$2:E$123,L116),   _xlfn.MINIFS('azure-vm-prices-1Y'!I$2:I$123,   'azure-vm-prices-1Y'!A$2:A$123,"&gt;="&amp;F116*(100-$B$2)/100,   'azure-vm-prices-1Y'!B$2:B$123,"&gt;="&amp;G116*(100-$B$2)/100,   'azure-vm-prices-1Y'!E$2:E$123,L116)),   IF(K116="YES", _xlfn.MINIFS('azure-vm-prices-1Y'!C$2:C$123,   'azure-vm-prices-1Y'!A$2:A$123,"&gt;="&amp;F116*(100-$B$2)/100,   'azure-vm-prices-1Y'!B$2:B$123,"&gt;="&amp;G116*(100-$B$2)/100,   'azure-vm-prices-1Y'!D$2:D$123,K116,   'azure-vm-prices-1Y'!E$2:E$123,L116),   _xlfn.MINIFS('azure-vm-prices-1Y'!C$2:C$123,   'azure-vm-prices-1Y'!A$2:A$123,"&gt;="&amp;F116*(100-$B$2)/100,   'azure-vm-prices-1Y'!B$2:B$123,"&gt;="&amp;G116*(100-$B$2)/100,   'azure-vm-prices-1Y'!E$2:E$123,L116))),   "")</f>
        <v>0</v>
      </c>
      <c r="Y116" s="4">
        <f>IF(Q116="YES", IF(K116="YES", VLOOKUP(Z116 &amp; L116 &amp; K116,'azure-vm-prices-3Y'!G$2:H$124  , 2, 0), VLOOKUP(Z116 &amp; L116 &amp; "*",'azure-vm-prices-3Y'!G$2:H$124, 2, 0)),   "")</f>
        <v>0</v>
      </c>
      <c r="Z116" s="4">
        <f>IF(Q116="YES", IF(O116="NO" , IF(K116="YES", _xlfn.MINIFS('azure-vm-prices-3Y'!I$2:I$123,   'azure-vm-prices-3Y'!A$2:A$123,"&gt;="&amp;F116*(100-$B$2)/100,   'azure-vm-prices-3Y'!B$2:B$123,"&gt;="&amp;G116*(100-$B$2)/100,   'azure-vm-prices-3Y'!D$2:D$123,K116,   'azure-vm-prices-3Y'!E$2:E$123,L116),   _xlfn.MINIFS('azure-vm-prices-3Y'!I$2:I$123,   'azure-vm-prices-3Y'!A$2:A$123,"&gt;="&amp;F116*(100-$B$2)/100,   'azure-vm-prices-3Y'!B$2:B$123,"&gt;="&amp;G116*(100-$B$2)/100,   'azure-vm-prices-3Y'!E$2:E$123,L116)),   IF(K116="YES", _xlfn.MINIFS('azure-vm-prices-3Y'!C$2:C$123,   'azure-vm-prices-3Y'!A$2:A$123,"&gt;="&amp;F116*(100-$B$2)/100,   'azure-vm-prices-3Y'!B$2:B$123,"&gt;="&amp;G116*(100-$B$2)/100,   'azure-vm-prices-3Y'!D$2:D$123,K116,   'azure-vm-prices-3Y'!E$2:E$123,L116),   _xlfn.MINIFS('azure-vm-prices-3Y'!C$2:C$123,   'azure-vm-prices-3Y'!A$2:A$123,"&gt;="&amp;F116*(100-$B$2)/100,   'azure-vm-prices-3Y'!B$2:B$123,"&gt;="&amp;G116*(100-$B$2)/100,   'azure-vm-prices-3Y'!E$2:E$123,L116))),   "")</f>
        <v>0</v>
      </c>
      <c r="AA116" s="4">
        <f>IF(Q116="YES",N116*V116*12,"")</f>
        <v>0</v>
      </c>
      <c r="AB116" s="4">
        <f>IF(Q116="YES",X116*8760,"")</f>
        <v>0</v>
      </c>
      <c r="AC116" s="4">
        <f>IF(Q116="YES",Z116*8760,"")</f>
        <v>0</v>
      </c>
      <c r="AD116" s="4">
        <f>IF(Q116="YES",IF(P116="YES", MIN(AA116:AC116), AA116),"")</f>
        <v>0</v>
      </c>
      <c r="AE116" s="4">
        <f>IF(AND(I116="STANDARD",Q116="YES",H116&lt;'azure-standard-disk-prices'!B2, H116&gt;0),1+IF(M116="YES",1),"")</f>
        <v>0</v>
      </c>
      <c r="AF116" s="4">
        <f>IF(AND(I116="STANDARD",Q116="YES",H116&gt;'azure-standard-disk-prices'!B2,H116&lt;'azure-standard-disk-prices'!B3),1+IF(M116="YES",1),"")</f>
        <v>0</v>
      </c>
      <c r="AG116" s="4">
        <f>IF(AND(I116="STANDARD",Q116="YES",H116&gt;'azure-standard-disk-prices'!B3,H116&lt;'azure-standard-disk-prices'!B4),1+IF(M116="YES",1),"")</f>
        <v>0</v>
      </c>
      <c r="AH116" s="4">
        <f>IF(AND(I116="STANDARD",Q116="YES",H116&gt;'azure-standard-disk-prices'!B4,H116&lt;'azure-standard-disk-prices'!B5),1+IF(M116="YES",1),"")</f>
        <v>0</v>
      </c>
      <c r="AI116" s="4">
        <f>IF(AND(I116="STANDARD",Q116="YES",H116&gt;'azure-standard-disk-prices'!B5,H116&lt;'azure-standard-disk-prices'!B6),1+IF(M116="YES",1),"")</f>
        <v>0</v>
      </c>
      <c r="AJ116" s="4">
        <f>IF(AND(I116="STANDARD",Q116="YES",H116&gt;'azure-standard-disk-prices'!B6,H116&lt;'azure-standard-disk-prices'!B7),1+IF(M116="YES",1),"")</f>
        <v>0</v>
      </c>
      <c r="AK116" s="4">
        <f>IF(AND(I116="STANDARD",Q116="YES",H116&gt;'azure-standard-disk-prices'!B7,H116&lt;'azure-standard-disk-prices'!B8),1+IF(M116="YES",1),"")</f>
        <v>0</v>
      </c>
      <c r="AL116" s="4">
        <f>IF(AND(I116="STANDARD",Q116="YES",H116&gt;'azure-standard-disk-prices'!B8,H116&lt;'azure-standard-disk-prices'!B9),1+IF(M116="YES",1),"")</f>
        <v>0</v>
      </c>
      <c r="AM116" s="4">
        <f>IF(AND(I115="PREMIUM",Q115="YES",H115&lt;'azure-premium-disk-prices'!B2,H115&gt;0),1+IF(M115="YES",1),"")</f>
        <v>0</v>
      </c>
      <c r="AN116" s="4">
        <f>IF(AND(I115="PREMIUM",Q115="YES",H115&gt;'azure-premium-disk-prices'!B2,H115&lt;'azure-premium-disk-prices'!B3),1+IF(M115="YES",1),"")</f>
        <v>0</v>
      </c>
      <c r="AO116" s="4">
        <f>IF(AND(I115="PREMIUM",Q115="YES",H115&gt;'azure-premium-disk-prices'!B3,H115&lt;'azure-premium-disk-prices'!B4),1+IF(M115="YES",1),"")</f>
        <v>0</v>
      </c>
      <c r="AP116" s="4">
        <f>IF(AND(I115="PREMIUM",Q115="YES",H115&gt;'azure-premium-disk-prices'!B4,H115&lt;'azure-premium-disk-prices'!B5),1+IF(M115="YES",1),"")</f>
        <v>0</v>
      </c>
      <c r="AQ116" s="4">
        <f>IF(AND(I115="PREMIUM",Q115="YES",H115&gt;'azure-premium-disk-prices'!B5,H115&lt;'azure-premium-disk-prices'!B6),1+IF(M115="YES",1),"")</f>
        <v>0</v>
      </c>
      <c r="AR116" s="4">
        <f>IF(AND(I115="PREMIUM",Q115="YES",H115&gt;'azure-premium-disk-prices'!B6,H115&lt;'azure-premium-disk-prices'!B7),1+IF(M115="YES",1),"")</f>
        <v>0</v>
      </c>
      <c r="AS116" s="4">
        <f>IF(AND(I115="PREMIUM",Q115="YES",H115&gt;'azure-premium-disk-prices'!B7,H115&lt;'azure-premium-disk-prices'!B8),1+IF(M115="YES",1),"")</f>
        <v>0</v>
      </c>
      <c r="AT116" s="4">
        <f>IF(AND(I115="PREMIUM",Q115="YES",H115&gt;'azure-premium-disk-prices'!B8,H115&lt;'azure-premium-disk-prices'!B9),1+IF(M115="YES",1),"")</f>
        <v>0</v>
      </c>
      <c r="AU116" s="4">
        <f>IF(AND(M116="YES", Q116="YES"),1,"")</f>
        <v>0</v>
      </c>
      <c r="AV116" s="4">
        <f>IF(AND(J116="STANDARD", Q116="YES"), IF(M116="YES",2,1) ,"")</f>
        <v>0</v>
      </c>
      <c r="AW116" s="4">
        <f>IF( AND(J116="PREMIUM",  Q116="YES"), IF(M116="YES",2,1) ,"")</f>
        <v>0</v>
      </c>
    </row>
    <row r="117" spans="5:49">
      <c r="E117" s="3"/>
      <c r="F117" s="3"/>
      <c r="G117" s="3"/>
      <c r="H117" s="3"/>
      <c r="I117" s="3" t="s">
        <v>9</v>
      </c>
      <c r="J117" s="3" t="s">
        <v>9</v>
      </c>
      <c r="K117" s="3" t="s">
        <v>5</v>
      </c>
      <c r="L117" s="3" t="s">
        <v>5</v>
      </c>
      <c r="M117" s="3" t="s">
        <v>5</v>
      </c>
      <c r="N117" s="3">
        <v>730</v>
      </c>
      <c r="O117" s="3" t="s">
        <v>5</v>
      </c>
      <c r="P117" s="3" t="s">
        <v>14</v>
      </c>
      <c r="Q117" s="4">
        <f>IF(AND(E117&lt;&gt;"", F117&lt;&gt;"", G117&lt;&gt;"", H117&lt;&gt;"", I117&lt;&gt;"", J117&lt;&gt;"", K117&lt;&gt;"", L117&lt;&gt;"", M117&lt;&gt;"", N117&lt;&gt;"", O117&lt;&gt;""),"YES","NO")</f>
        <v>0</v>
      </c>
      <c r="R117" s="4">
        <f>IF(AD117=AA117, U117, IF(AD117=AB117,W117,Y117))</f>
        <v>0</v>
      </c>
      <c r="S117" s="4">
        <f>AD117</f>
        <v>0</v>
      </c>
      <c r="T117" s="4">
        <f> IF(AA117="" ,"",IF(AD117=AA117, "PAYG", IF(AD117=AB117,"1Y RI","3Y RI")))</f>
        <v>0</v>
      </c>
      <c r="U117" s="4">
        <f>IF(Q117="YES", IF(K117="YES", VLOOKUP(V117 &amp; L117 &amp; K117,'azure-vm-prices-base'!G$2:H$124, 2, 0), VLOOKUP(V117 &amp; L117 &amp; "*",'azure-vm-prices-base'!G$2:H$124, 2, 0)), "")</f>
        <v>0</v>
      </c>
      <c r="V117" s="4">
        <f>IF(Q117="YES", IF(O117="NO" , IF(K117="YES", _xlfn.MINIFS('azure-vm-prices-base'!I$2:I$123, 'azure-vm-prices-base'!A$2:A$123,"&gt;="&amp;F117*(100-$B$2)/100, 'azure-vm-prices-base'!B$2:B$123,"&gt;="&amp;G117*(100-$B$2)/100, 'azure-vm-prices-base'!D$2:D$123,K117, 'azure-vm-prices-base'!E$2:E$123,L117), _xlfn.MINIFS('azure-vm-prices-base'!I$2:I$123, 'azure-vm-prices-base'!A$2:A$123,"&gt;="&amp;F117*(100-$B$2)/100, 'azure-vm-prices-base'!B$2:B$123,"&gt;="&amp;G117*(100-$B$2)/100, 'azure-vm-prices-base'!E$2:E$123,L117)), IF(K117="YES", _xlfn.MINIFS('azure-vm-prices-base'!C$2:C$123, 'azure-vm-prices-base'!A$2:A$123,"&gt;="&amp;F117*(100-$B$2)/100, 'azure-vm-prices-base'!B$2:B$123,"&gt;="&amp;G117*(100-$B$2)/100, 'azure-vm-prices-base'!D$2:D$123,K117, 'azure-vm-prices-base'!E$2:E$123,L117), _xlfn.MINIFS('azure-vm-prices-base'!C$2:C$123, 'azure-vm-prices-base'!A$2:A$123,"&gt;="&amp;F117*(100-$B$2)/100, 'azure-vm-prices-base'!B$2:B$123,"&gt;="&amp;G117*(100-$B$2)/100, 'azure-vm-prices-base'!E$2:E$123,L117))), "")</f>
        <v>0</v>
      </c>
      <c r="W117" s="4">
        <f>IF(Q117="YES", IF(K117="YES", VLOOKUP(X117 &amp; L117 &amp; K117,'azure-vm-prices-1Y'!G$2:H$124  , 2, 0), VLOOKUP(X117 &amp; L117 &amp; "*",'azure-vm-prices-1Y'!G$2:H$124, 2, 0)),   "")</f>
        <v>0</v>
      </c>
      <c r="X117" s="4">
        <f>IF(Q117="YES", IF(O117="NO" , IF(K117="YES", _xlfn.MINIFS('azure-vm-prices-1Y'!I$2:I$123,   'azure-vm-prices-1Y'!A$2:A$123,"&gt;="&amp;F117*(100-$B$2)/100,   'azure-vm-prices-1Y'!B$2:B$123,"&gt;="&amp;G117*(100-$B$2)/100,   'azure-vm-prices-1Y'!D$2:D$123,K117,   'azure-vm-prices-1Y'!E$2:E$123,L117),   _xlfn.MINIFS('azure-vm-prices-1Y'!I$2:I$123,   'azure-vm-prices-1Y'!A$2:A$123,"&gt;="&amp;F117*(100-$B$2)/100,   'azure-vm-prices-1Y'!B$2:B$123,"&gt;="&amp;G117*(100-$B$2)/100,   'azure-vm-prices-1Y'!E$2:E$123,L117)),   IF(K117="YES", _xlfn.MINIFS('azure-vm-prices-1Y'!C$2:C$123,   'azure-vm-prices-1Y'!A$2:A$123,"&gt;="&amp;F117*(100-$B$2)/100,   'azure-vm-prices-1Y'!B$2:B$123,"&gt;="&amp;G117*(100-$B$2)/100,   'azure-vm-prices-1Y'!D$2:D$123,K117,   'azure-vm-prices-1Y'!E$2:E$123,L117),   _xlfn.MINIFS('azure-vm-prices-1Y'!C$2:C$123,   'azure-vm-prices-1Y'!A$2:A$123,"&gt;="&amp;F117*(100-$B$2)/100,   'azure-vm-prices-1Y'!B$2:B$123,"&gt;="&amp;G117*(100-$B$2)/100,   'azure-vm-prices-1Y'!E$2:E$123,L117))),   "")</f>
        <v>0</v>
      </c>
      <c r="Y117" s="4">
        <f>IF(Q117="YES", IF(K117="YES", VLOOKUP(Z117 &amp; L117 &amp; K117,'azure-vm-prices-3Y'!G$2:H$124  , 2, 0), VLOOKUP(Z117 &amp; L117 &amp; "*",'azure-vm-prices-3Y'!G$2:H$124, 2, 0)),   "")</f>
        <v>0</v>
      </c>
      <c r="Z117" s="4">
        <f>IF(Q117="YES", IF(O117="NO" , IF(K117="YES", _xlfn.MINIFS('azure-vm-prices-3Y'!I$2:I$123,   'azure-vm-prices-3Y'!A$2:A$123,"&gt;="&amp;F117*(100-$B$2)/100,   'azure-vm-prices-3Y'!B$2:B$123,"&gt;="&amp;G117*(100-$B$2)/100,   'azure-vm-prices-3Y'!D$2:D$123,K117,   'azure-vm-prices-3Y'!E$2:E$123,L117),   _xlfn.MINIFS('azure-vm-prices-3Y'!I$2:I$123,   'azure-vm-prices-3Y'!A$2:A$123,"&gt;="&amp;F117*(100-$B$2)/100,   'azure-vm-prices-3Y'!B$2:B$123,"&gt;="&amp;G117*(100-$B$2)/100,   'azure-vm-prices-3Y'!E$2:E$123,L117)),   IF(K117="YES", _xlfn.MINIFS('azure-vm-prices-3Y'!C$2:C$123,   'azure-vm-prices-3Y'!A$2:A$123,"&gt;="&amp;F117*(100-$B$2)/100,   'azure-vm-prices-3Y'!B$2:B$123,"&gt;="&amp;G117*(100-$B$2)/100,   'azure-vm-prices-3Y'!D$2:D$123,K117,   'azure-vm-prices-3Y'!E$2:E$123,L117),   _xlfn.MINIFS('azure-vm-prices-3Y'!C$2:C$123,   'azure-vm-prices-3Y'!A$2:A$123,"&gt;="&amp;F117*(100-$B$2)/100,   'azure-vm-prices-3Y'!B$2:B$123,"&gt;="&amp;G117*(100-$B$2)/100,   'azure-vm-prices-3Y'!E$2:E$123,L117))),   "")</f>
        <v>0</v>
      </c>
      <c r="AA117" s="4">
        <f>IF(Q117="YES",N117*V117*12,"")</f>
        <v>0</v>
      </c>
      <c r="AB117" s="4">
        <f>IF(Q117="YES",X117*8760,"")</f>
        <v>0</v>
      </c>
      <c r="AC117" s="4">
        <f>IF(Q117="YES",Z117*8760,"")</f>
        <v>0</v>
      </c>
      <c r="AD117" s="4">
        <f>IF(Q117="YES",IF(P117="YES", MIN(AA117:AC117), AA117),"")</f>
        <v>0</v>
      </c>
      <c r="AE117" s="4">
        <f>IF(AND(I117="STANDARD",Q117="YES",H117&lt;'azure-standard-disk-prices'!B2, H117&gt;0),1+IF(M117="YES",1),"")</f>
        <v>0</v>
      </c>
      <c r="AF117" s="4">
        <f>IF(AND(I117="STANDARD",Q117="YES",H117&gt;'azure-standard-disk-prices'!B2,H117&lt;'azure-standard-disk-prices'!B3),1+IF(M117="YES",1),"")</f>
        <v>0</v>
      </c>
      <c r="AG117" s="4">
        <f>IF(AND(I117="STANDARD",Q117="YES",H117&gt;'azure-standard-disk-prices'!B3,H117&lt;'azure-standard-disk-prices'!B4),1+IF(M117="YES",1),"")</f>
        <v>0</v>
      </c>
      <c r="AH117" s="4">
        <f>IF(AND(I117="STANDARD",Q117="YES",H117&gt;'azure-standard-disk-prices'!B4,H117&lt;'azure-standard-disk-prices'!B5),1+IF(M117="YES",1),"")</f>
        <v>0</v>
      </c>
      <c r="AI117" s="4">
        <f>IF(AND(I117="STANDARD",Q117="YES",H117&gt;'azure-standard-disk-prices'!B5,H117&lt;'azure-standard-disk-prices'!B6),1+IF(M117="YES",1),"")</f>
        <v>0</v>
      </c>
      <c r="AJ117" s="4">
        <f>IF(AND(I117="STANDARD",Q117="YES",H117&gt;'azure-standard-disk-prices'!B6,H117&lt;'azure-standard-disk-prices'!B7),1+IF(M117="YES",1),"")</f>
        <v>0</v>
      </c>
      <c r="AK117" s="4">
        <f>IF(AND(I117="STANDARD",Q117="YES",H117&gt;'azure-standard-disk-prices'!B7,H117&lt;'azure-standard-disk-prices'!B8),1+IF(M117="YES",1),"")</f>
        <v>0</v>
      </c>
      <c r="AL117" s="4">
        <f>IF(AND(I117="STANDARD",Q117="YES",H117&gt;'azure-standard-disk-prices'!B8,H117&lt;'azure-standard-disk-prices'!B9),1+IF(M117="YES",1),"")</f>
        <v>0</v>
      </c>
      <c r="AM117" s="4">
        <f>IF(AND(I116="PREMIUM",Q116="YES",H116&lt;'azure-premium-disk-prices'!B2,H116&gt;0),1+IF(M116="YES",1),"")</f>
        <v>0</v>
      </c>
      <c r="AN117" s="4">
        <f>IF(AND(I116="PREMIUM",Q116="YES",H116&gt;'azure-premium-disk-prices'!B2,H116&lt;'azure-premium-disk-prices'!B3),1+IF(M116="YES",1),"")</f>
        <v>0</v>
      </c>
      <c r="AO117" s="4">
        <f>IF(AND(I116="PREMIUM",Q116="YES",H116&gt;'azure-premium-disk-prices'!B3,H116&lt;'azure-premium-disk-prices'!B4),1+IF(M116="YES",1),"")</f>
        <v>0</v>
      </c>
      <c r="AP117" s="4">
        <f>IF(AND(I116="PREMIUM",Q116="YES",H116&gt;'azure-premium-disk-prices'!B4,H116&lt;'azure-premium-disk-prices'!B5),1+IF(M116="YES",1),"")</f>
        <v>0</v>
      </c>
      <c r="AQ117" s="4">
        <f>IF(AND(I116="PREMIUM",Q116="YES",H116&gt;'azure-premium-disk-prices'!B5,H116&lt;'azure-premium-disk-prices'!B6),1+IF(M116="YES",1),"")</f>
        <v>0</v>
      </c>
      <c r="AR117" s="4">
        <f>IF(AND(I116="PREMIUM",Q116="YES",H116&gt;'azure-premium-disk-prices'!B6,H116&lt;'azure-premium-disk-prices'!B7),1+IF(M116="YES",1),"")</f>
        <v>0</v>
      </c>
      <c r="AS117" s="4">
        <f>IF(AND(I116="PREMIUM",Q116="YES",H116&gt;'azure-premium-disk-prices'!B7,H116&lt;'azure-premium-disk-prices'!B8),1+IF(M116="YES",1),"")</f>
        <v>0</v>
      </c>
      <c r="AT117" s="4">
        <f>IF(AND(I116="PREMIUM",Q116="YES",H116&gt;'azure-premium-disk-prices'!B8,H116&lt;'azure-premium-disk-prices'!B9),1+IF(M116="YES",1),"")</f>
        <v>0</v>
      </c>
      <c r="AU117" s="4">
        <f>IF(AND(M117="YES", Q117="YES"),1,"")</f>
        <v>0</v>
      </c>
      <c r="AV117" s="4">
        <f>IF(AND(J117="STANDARD", Q117="YES"), IF(M117="YES",2,1) ,"")</f>
        <v>0</v>
      </c>
      <c r="AW117" s="4">
        <f>IF( AND(J117="PREMIUM",  Q117="YES"), IF(M117="YES",2,1) ,"")</f>
        <v>0</v>
      </c>
    </row>
    <row r="118" spans="5:49">
      <c r="E118" s="3"/>
      <c r="F118" s="3"/>
      <c r="G118" s="3"/>
      <c r="H118" s="3"/>
      <c r="I118" s="3" t="s">
        <v>9</v>
      </c>
      <c r="J118" s="3" t="s">
        <v>9</v>
      </c>
      <c r="K118" s="3" t="s">
        <v>5</v>
      </c>
      <c r="L118" s="3" t="s">
        <v>5</v>
      </c>
      <c r="M118" s="3" t="s">
        <v>5</v>
      </c>
      <c r="N118" s="3">
        <v>730</v>
      </c>
      <c r="O118" s="3" t="s">
        <v>5</v>
      </c>
      <c r="P118" s="3" t="s">
        <v>14</v>
      </c>
      <c r="Q118" s="4">
        <f>IF(AND(E118&lt;&gt;"", F118&lt;&gt;"", G118&lt;&gt;"", H118&lt;&gt;"", I118&lt;&gt;"", J118&lt;&gt;"", K118&lt;&gt;"", L118&lt;&gt;"", M118&lt;&gt;"", N118&lt;&gt;"", O118&lt;&gt;""),"YES","NO")</f>
        <v>0</v>
      </c>
      <c r="R118" s="4">
        <f>IF(AD118=AA118, U118, IF(AD118=AB118,W118,Y118))</f>
        <v>0</v>
      </c>
      <c r="S118" s="4">
        <f>AD118</f>
        <v>0</v>
      </c>
      <c r="T118" s="4">
        <f> IF(AA118="" ,"",IF(AD118=AA118, "PAYG", IF(AD118=AB118,"1Y RI","3Y RI")))</f>
        <v>0</v>
      </c>
      <c r="U118" s="4">
        <f>IF(Q118="YES", IF(K118="YES", VLOOKUP(V118 &amp; L118 &amp; K118,'azure-vm-prices-base'!G$2:H$124, 2, 0), VLOOKUP(V118 &amp; L118 &amp; "*",'azure-vm-prices-base'!G$2:H$124, 2, 0)), "")</f>
        <v>0</v>
      </c>
      <c r="V118" s="4">
        <f>IF(Q118="YES", IF(O118="NO" , IF(K118="YES", _xlfn.MINIFS('azure-vm-prices-base'!I$2:I$123, 'azure-vm-prices-base'!A$2:A$123,"&gt;="&amp;F118*(100-$B$2)/100, 'azure-vm-prices-base'!B$2:B$123,"&gt;="&amp;G118*(100-$B$2)/100, 'azure-vm-prices-base'!D$2:D$123,K118, 'azure-vm-prices-base'!E$2:E$123,L118), _xlfn.MINIFS('azure-vm-prices-base'!I$2:I$123, 'azure-vm-prices-base'!A$2:A$123,"&gt;="&amp;F118*(100-$B$2)/100, 'azure-vm-prices-base'!B$2:B$123,"&gt;="&amp;G118*(100-$B$2)/100, 'azure-vm-prices-base'!E$2:E$123,L118)), IF(K118="YES", _xlfn.MINIFS('azure-vm-prices-base'!C$2:C$123, 'azure-vm-prices-base'!A$2:A$123,"&gt;="&amp;F118*(100-$B$2)/100, 'azure-vm-prices-base'!B$2:B$123,"&gt;="&amp;G118*(100-$B$2)/100, 'azure-vm-prices-base'!D$2:D$123,K118, 'azure-vm-prices-base'!E$2:E$123,L118), _xlfn.MINIFS('azure-vm-prices-base'!C$2:C$123, 'azure-vm-prices-base'!A$2:A$123,"&gt;="&amp;F118*(100-$B$2)/100, 'azure-vm-prices-base'!B$2:B$123,"&gt;="&amp;G118*(100-$B$2)/100, 'azure-vm-prices-base'!E$2:E$123,L118))), "")</f>
        <v>0</v>
      </c>
      <c r="W118" s="4">
        <f>IF(Q118="YES", IF(K118="YES", VLOOKUP(X118 &amp; L118 &amp; K118,'azure-vm-prices-1Y'!G$2:H$124  , 2, 0), VLOOKUP(X118 &amp; L118 &amp; "*",'azure-vm-prices-1Y'!G$2:H$124, 2, 0)),   "")</f>
        <v>0</v>
      </c>
      <c r="X118" s="4">
        <f>IF(Q118="YES", IF(O118="NO" , IF(K118="YES", _xlfn.MINIFS('azure-vm-prices-1Y'!I$2:I$123,   'azure-vm-prices-1Y'!A$2:A$123,"&gt;="&amp;F118*(100-$B$2)/100,   'azure-vm-prices-1Y'!B$2:B$123,"&gt;="&amp;G118*(100-$B$2)/100,   'azure-vm-prices-1Y'!D$2:D$123,K118,   'azure-vm-prices-1Y'!E$2:E$123,L118),   _xlfn.MINIFS('azure-vm-prices-1Y'!I$2:I$123,   'azure-vm-prices-1Y'!A$2:A$123,"&gt;="&amp;F118*(100-$B$2)/100,   'azure-vm-prices-1Y'!B$2:B$123,"&gt;="&amp;G118*(100-$B$2)/100,   'azure-vm-prices-1Y'!E$2:E$123,L118)),   IF(K118="YES", _xlfn.MINIFS('azure-vm-prices-1Y'!C$2:C$123,   'azure-vm-prices-1Y'!A$2:A$123,"&gt;="&amp;F118*(100-$B$2)/100,   'azure-vm-prices-1Y'!B$2:B$123,"&gt;="&amp;G118*(100-$B$2)/100,   'azure-vm-prices-1Y'!D$2:D$123,K118,   'azure-vm-prices-1Y'!E$2:E$123,L118),   _xlfn.MINIFS('azure-vm-prices-1Y'!C$2:C$123,   'azure-vm-prices-1Y'!A$2:A$123,"&gt;="&amp;F118*(100-$B$2)/100,   'azure-vm-prices-1Y'!B$2:B$123,"&gt;="&amp;G118*(100-$B$2)/100,   'azure-vm-prices-1Y'!E$2:E$123,L118))),   "")</f>
        <v>0</v>
      </c>
      <c r="Y118" s="4">
        <f>IF(Q118="YES", IF(K118="YES", VLOOKUP(Z118 &amp; L118 &amp; K118,'azure-vm-prices-3Y'!G$2:H$124  , 2, 0), VLOOKUP(Z118 &amp; L118 &amp; "*",'azure-vm-prices-3Y'!G$2:H$124, 2, 0)),   "")</f>
        <v>0</v>
      </c>
      <c r="Z118" s="4">
        <f>IF(Q118="YES", IF(O118="NO" , IF(K118="YES", _xlfn.MINIFS('azure-vm-prices-3Y'!I$2:I$123,   'azure-vm-prices-3Y'!A$2:A$123,"&gt;="&amp;F118*(100-$B$2)/100,   'azure-vm-prices-3Y'!B$2:B$123,"&gt;="&amp;G118*(100-$B$2)/100,   'azure-vm-prices-3Y'!D$2:D$123,K118,   'azure-vm-prices-3Y'!E$2:E$123,L118),   _xlfn.MINIFS('azure-vm-prices-3Y'!I$2:I$123,   'azure-vm-prices-3Y'!A$2:A$123,"&gt;="&amp;F118*(100-$B$2)/100,   'azure-vm-prices-3Y'!B$2:B$123,"&gt;="&amp;G118*(100-$B$2)/100,   'azure-vm-prices-3Y'!E$2:E$123,L118)),   IF(K118="YES", _xlfn.MINIFS('azure-vm-prices-3Y'!C$2:C$123,   'azure-vm-prices-3Y'!A$2:A$123,"&gt;="&amp;F118*(100-$B$2)/100,   'azure-vm-prices-3Y'!B$2:B$123,"&gt;="&amp;G118*(100-$B$2)/100,   'azure-vm-prices-3Y'!D$2:D$123,K118,   'azure-vm-prices-3Y'!E$2:E$123,L118),   _xlfn.MINIFS('azure-vm-prices-3Y'!C$2:C$123,   'azure-vm-prices-3Y'!A$2:A$123,"&gt;="&amp;F118*(100-$B$2)/100,   'azure-vm-prices-3Y'!B$2:B$123,"&gt;="&amp;G118*(100-$B$2)/100,   'azure-vm-prices-3Y'!E$2:E$123,L118))),   "")</f>
        <v>0</v>
      </c>
      <c r="AA118" s="4">
        <f>IF(Q118="YES",N118*V118*12,"")</f>
        <v>0</v>
      </c>
      <c r="AB118" s="4">
        <f>IF(Q118="YES",X118*8760,"")</f>
        <v>0</v>
      </c>
      <c r="AC118" s="4">
        <f>IF(Q118="YES",Z118*8760,"")</f>
        <v>0</v>
      </c>
      <c r="AD118" s="4">
        <f>IF(Q118="YES",IF(P118="YES", MIN(AA118:AC118), AA118),"")</f>
        <v>0</v>
      </c>
      <c r="AE118" s="4">
        <f>IF(AND(I118="STANDARD",Q118="YES",H118&lt;'azure-standard-disk-prices'!B2, H118&gt;0),1+IF(M118="YES",1),"")</f>
        <v>0</v>
      </c>
      <c r="AF118" s="4">
        <f>IF(AND(I118="STANDARD",Q118="YES",H118&gt;'azure-standard-disk-prices'!B2,H118&lt;'azure-standard-disk-prices'!B3),1+IF(M118="YES",1),"")</f>
        <v>0</v>
      </c>
      <c r="AG118" s="4">
        <f>IF(AND(I118="STANDARD",Q118="YES",H118&gt;'azure-standard-disk-prices'!B3,H118&lt;'azure-standard-disk-prices'!B4),1+IF(M118="YES",1),"")</f>
        <v>0</v>
      </c>
      <c r="AH118" s="4">
        <f>IF(AND(I118="STANDARD",Q118="YES",H118&gt;'azure-standard-disk-prices'!B4,H118&lt;'azure-standard-disk-prices'!B5),1+IF(M118="YES",1),"")</f>
        <v>0</v>
      </c>
      <c r="AI118" s="4">
        <f>IF(AND(I118="STANDARD",Q118="YES",H118&gt;'azure-standard-disk-prices'!B5,H118&lt;'azure-standard-disk-prices'!B6),1+IF(M118="YES",1),"")</f>
        <v>0</v>
      </c>
      <c r="AJ118" s="4">
        <f>IF(AND(I118="STANDARD",Q118="YES",H118&gt;'azure-standard-disk-prices'!B6,H118&lt;'azure-standard-disk-prices'!B7),1+IF(M118="YES",1),"")</f>
        <v>0</v>
      </c>
      <c r="AK118" s="4">
        <f>IF(AND(I118="STANDARD",Q118="YES",H118&gt;'azure-standard-disk-prices'!B7,H118&lt;'azure-standard-disk-prices'!B8),1+IF(M118="YES",1),"")</f>
        <v>0</v>
      </c>
      <c r="AL118" s="4">
        <f>IF(AND(I118="STANDARD",Q118="YES",H118&gt;'azure-standard-disk-prices'!B8,H118&lt;'azure-standard-disk-prices'!B9),1+IF(M118="YES",1),"")</f>
        <v>0</v>
      </c>
      <c r="AM118" s="4">
        <f>IF(AND(I117="PREMIUM",Q117="YES",H117&lt;'azure-premium-disk-prices'!B2,H117&gt;0),1+IF(M117="YES",1),"")</f>
        <v>0</v>
      </c>
      <c r="AN118" s="4">
        <f>IF(AND(I117="PREMIUM",Q117="YES",H117&gt;'azure-premium-disk-prices'!B2,H117&lt;'azure-premium-disk-prices'!B3),1+IF(M117="YES",1),"")</f>
        <v>0</v>
      </c>
      <c r="AO118" s="4">
        <f>IF(AND(I117="PREMIUM",Q117="YES",H117&gt;'azure-premium-disk-prices'!B3,H117&lt;'azure-premium-disk-prices'!B4),1+IF(M117="YES",1),"")</f>
        <v>0</v>
      </c>
      <c r="AP118" s="4">
        <f>IF(AND(I117="PREMIUM",Q117="YES",H117&gt;'azure-premium-disk-prices'!B4,H117&lt;'azure-premium-disk-prices'!B5),1+IF(M117="YES",1),"")</f>
        <v>0</v>
      </c>
      <c r="AQ118" s="4">
        <f>IF(AND(I117="PREMIUM",Q117="YES",H117&gt;'azure-premium-disk-prices'!B5,H117&lt;'azure-premium-disk-prices'!B6),1+IF(M117="YES",1),"")</f>
        <v>0</v>
      </c>
      <c r="AR118" s="4">
        <f>IF(AND(I117="PREMIUM",Q117="YES",H117&gt;'azure-premium-disk-prices'!B6,H117&lt;'azure-premium-disk-prices'!B7),1+IF(M117="YES",1),"")</f>
        <v>0</v>
      </c>
      <c r="AS118" s="4">
        <f>IF(AND(I117="PREMIUM",Q117="YES",H117&gt;'azure-premium-disk-prices'!B7,H117&lt;'azure-premium-disk-prices'!B8),1+IF(M117="YES",1),"")</f>
        <v>0</v>
      </c>
      <c r="AT118" s="4">
        <f>IF(AND(I117="PREMIUM",Q117="YES",H117&gt;'azure-premium-disk-prices'!B8,H117&lt;'azure-premium-disk-prices'!B9),1+IF(M117="YES",1),"")</f>
        <v>0</v>
      </c>
      <c r="AU118" s="4">
        <f>IF(AND(M118="YES", Q118="YES"),1,"")</f>
        <v>0</v>
      </c>
      <c r="AV118" s="4">
        <f>IF(AND(J118="STANDARD", Q118="YES"), IF(M118="YES",2,1) ,"")</f>
        <v>0</v>
      </c>
      <c r="AW118" s="4">
        <f>IF( AND(J118="PREMIUM",  Q118="YES"), IF(M118="YES",2,1) ,"")</f>
        <v>0</v>
      </c>
    </row>
    <row r="119" spans="5:49">
      <c r="E119" s="3"/>
      <c r="F119" s="3"/>
      <c r="G119" s="3"/>
      <c r="H119" s="3"/>
      <c r="I119" s="3" t="s">
        <v>9</v>
      </c>
      <c r="J119" s="3" t="s">
        <v>9</v>
      </c>
      <c r="K119" s="3" t="s">
        <v>5</v>
      </c>
      <c r="L119" s="3" t="s">
        <v>5</v>
      </c>
      <c r="M119" s="3" t="s">
        <v>5</v>
      </c>
      <c r="N119" s="3">
        <v>730</v>
      </c>
      <c r="O119" s="3" t="s">
        <v>5</v>
      </c>
      <c r="P119" s="3" t="s">
        <v>14</v>
      </c>
      <c r="Q119" s="4">
        <f>IF(AND(E119&lt;&gt;"", F119&lt;&gt;"", G119&lt;&gt;"", H119&lt;&gt;"", I119&lt;&gt;"", J119&lt;&gt;"", K119&lt;&gt;"", L119&lt;&gt;"", M119&lt;&gt;"", N119&lt;&gt;"", O119&lt;&gt;""),"YES","NO")</f>
        <v>0</v>
      </c>
      <c r="R119" s="4">
        <f>IF(AD119=AA119, U119, IF(AD119=AB119,W119,Y119))</f>
        <v>0</v>
      </c>
      <c r="S119" s="4">
        <f>AD119</f>
        <v>0</v>
      </c>
      <c r="T119" s="4">
        <f> IF(AA119="" ,"",IF(AD119=AA119, "PAYG", IF(AD119=AB119,"1Y RI","3Y RI")))</f>
        <v>0</v>
      </c>
      <c r="U119" s="4">
        <f>IF(Q119="YES", IF(K119="YES", VLOOKUP(V119 &amp; L119 &amp; K119,'azure-vm-prices-base'!G$2:H$124, 2, 0), VLOOKUP(V119 &amp; L119 &amp; "*",'azure-vm-prices-base'!G$2:H$124, 2, 0)), "")</f>
        <v>0</v>
      </c>
      <c r="V119" s="4">
        <f>IF(Q119="YES", IF(O119="NO" , IF(K119="YES", _xlfn.MINIFS('azure-vm-prices-base'!I$2:I$123, 'azure-vm-prices-base'!A$2:A$123,"&gt;="&amp;F119*(100-$B$2)/100, 'azure-vm-prices-base'!B$2:B$123,"&gt;="&amp;G119*(100-$B$2)/100, 'azure-vm-prices-base'!D$2:D$123,K119, 'azure-vm-prices-base'!E$2:E$123,L119), _xlfn.MINIFS('azure-vm-prices-base'!I$2:I$123, 'azure-vm-prices-base'!A$2:A$123,"&gt;="&amp;F119*(100-$B$2)/100, 'azure-vm-prices-base'!B$2:B$123,"&gt;="&amp;G119*(100-$B$2)/100, 'azure-vm-prices-base'!E$2:E$123,L119)), IF(K119="YES", _xlfn.MINIFS('azure-vm-prices-base'!C$2:C$123, 'azure-vm-prices-base'!A$2:A$123,"&gt;="&amp;F119*(100-$B$2)/100, 'azure-vm-prices-base'!B$2:B$123,"&gt;="&amp;G119*(100-$B$2)/100, 'azure-vm-prices-base'!D$2:D$123,K119, 'azure-vm-prices-base'!E$2:E$123,L119), _xlfn.MINIFS('azure-vm-prices-base'!C$2:C$123, 'azure-vm-prices-base'!A$2:A$123,"&gt;="&amp;F119*(100-$B$2)/100, 'azure-vm-prices-base'!B$2:B$123,"&gt;="&amp;G119*(100-$B$2)/100, 'azure-vm-prices-base'!E$2:E$123,L119))), "")</f>
        <v>0</v>
      </c>
      <c r="W119" s="4">
        <f>IF(Q119="YES", IF(K119="YES", VLOOKUP(X119 &amp; L119 &amp; K119,'azure-vm-prices-1Y'!G$2:H$124  , 2, 0), VLOOKUP(X119 &amp; L119 &amp; "*",'azure-vm-prices-1Y'!G$2:H$124, 2, 0)),   "")</f>
        <v>0</v>
      </c>
      <c r="X119" s="4">
        <f>IF(Q119="YES", IF(O119="NO" , IF(K119="YES", _xlfn.MINIFS('azure-vm-prices-1Y'!I$2:I$123,   'azure-vm-prices-1Y'!A$2:A$123,"&gt;="&amp;F119*(100-$B$2)/100,   'azure-vm-prices-1Y'!B$2:B$123,"&gt;="&amp;G119*(100-$B$2)/100,   'azure-vm-prices-1Y'!D$2:D$123,K119,   'azure-vm-prices-1Y'!E$2:E$123,L119),   _xlfn.MINIFS('azure-vm-prices-1Y'!I$2:I$123,   'azure-vm-prices-1Y'!A$2:A$123,"&gt;="&amp;F119*(100-$B$2)/100,   'azure-vm-prices-1Y'!B$2:B$123,"&gt;="&amp;G119*(100-$B$2)/100,   'azure-vm-prices-1Y'!E$2:E$123,L119)),   IF(K119="YES", _xlfn.MINIFS('azure-vm-prices-1Y'!C$2:C$123,   'azure-vm-prices-1Y'!A$2:A$123,"&gt;="&amp;F119*(100-$B$2)/100,   'azure-vm-prices-1Y'!B$2:B$123,"&gt;="&amp;G119*(100-$B$2)/100,   'azure-vm-prices-1Y'!D$2:D$123,K119,   'azure-vm-prices-1Y'!E$2:E$123,L119),   _xlfn.MINIFS('azure-vm-prices-1Y'!C$2:C$123,   'azure-vm-prices-1Y'!A$2:A$123,"&gt;="&amp;F119*(100-$B$2)/100,   'azure-vm-prices-1Y'!B$2:B$123,"&gt;="&amp;G119*(100-$B$2)/100,   'azure-vm-prices-1Y'!E$2:E$123,L119))),   "")</f>
        <v>0</v>
      </c>
      <c r="Y119" s="4">
        <f>IF(Q119="YES", IF(K119="YES", VLOOKUP(Z119 &amp; L119 &amp; K119,'azure-vm-prices-3Y'!G$2:H$124  , 2, 0), VLOOKUP(Z119 &amp; L119 &amp; "*",'azure-vm-prices-3Y'!G$2:H$124, 2, 0)),   "")</f>
        <v>0</v>
      </c>
      <c r="Z119" s="4">
        <f>IF(Q119="YES", IF(O119="NO" , IF(K119="YES", _xlfn.MINIFS('azure-vm-prices-3Y'!I$2:I$123,   'azure-vm-prices-3Y'!A$2:A$123,"&gt;="&amp;F119*(100-$B$2)/100,   'azure-vm-prices-3Y'!B$2:B$123,"&gt;="&amp;G119*(100-$B$2)/100,   'azure-vm-prices-3Y'!D$2:D$123,K119,   'azure-vm-prices-3Y'!E$2:E$123,L119),   _xlfn.MINIFS('azure-vm-prices-3Y'!I$2:I$123,   'azure-vm-prices-3Y'!A$2:A$123,"&gt;="&amp;F119*(100-$B$2)/100,   'azure-vm-prices-3Y'!B$2:B$123,"&gt;="&amp;G119*(100-$B$2)/100,   'azure-vm-prices-3Y'!E$2:E$123,L119)),   IF(K119="YES", _xlfn.MINIFS('azure-vm-prices-3Y'!C$2:C$123,   'azure-vm-prices-3Y'!A$2:A$123,"&gt;="&amp;F119*(100-$B$2)/100,   'azure-vm-prices-3Y'!B$2:B$123,"&gt;="&amp;G119*(100-$B$2)/100,   'azure-vm-prices-3Y'!D$2:D$123,K119,   'azure-vm-prices-3Y'!E$2:E$123,L119),   _xlfn.MINIFS('azure-vm-prices-3Y'!C$2:C$123,   'azure-vm-prices-3Y'!A$2:A$123,"&gt;="&amp;F119*(100-$B$2)/100,   'azure-vm-prices-3Y'!B$2:B$123,"&gt;="&amp;G119*(100-$B$2)/100,   'azure-vm-prices-3Y'!E$2:E$123,L119))),   "")</f>
        <v>0</v>
      </c>
      <c r="AA119" s="4">
        <f>IF(Q119="YES",N119*V119*12,"")</f>
        <v>0</v>
      </c>
      <c r="AB119" s="4">
        <f>IF(Q119="YES",X119*8760,"")</f>
        <v>0</v>
      </c>
      <c r="AC119" s="4">
        <f>IF(Q119="YES",Z119*8760,"")</f>
        <v>0</v>
      </c>
      <c r="AD119" s="4">
        <f>IF(Q119="YES",IF(P119="YES", MIN(AA119:AC119), AA119),"")</f>
        <v>0</v>
      </c>
      <c r="AE119" s="4">
        <f>IF(AND(I119="STANDARD",Q119="YES",H119&lt;'azure-standard-disk-prices'!B2, H119&gt;0),1+IF(M119="YES",1),"")</f>
        <v>0</v>
      </c>
      <c r="AF119" s="4">
        <f>IF(AND(I119="STANDARD",Q119="YES",H119&gt;'azure-standard-disk-prices'!B2,H119&lt;'azure-standard-disk-prices'!B3),1+IF(M119="YES",1),"")</f>
        <v>0</v>
      </c>
      <c r="AG119" s="4">
        <f>IF(AND(I119="STANDARD",Q119="YES",H119&gt;'azure-standard-disk-prices'!B3,H119&lt;'azure-standard-disk-prices'!B4),1+IF(M119="YES",1),"")</f>
        <v>0</v>
      </c>
      <c r="AH119" s="4">
        <f>IF(AND(I119="STANDARD",Q119="YES",H119&gt;'azure-standard-disk-prices'!B4,H119&lt;'azure-standard-disk-prices'!B5),1+IF(M119="YES",1),"")</f>
        <v>0</v>
      </c>
      <c r="AI119" s="4">
        <f>IF(AND(I119="STANDARD",Q119="YES",H119&gt;'azure-standard-disk-prices'!B5,H119&lt;'azure-standard-disk-prices'!B6),1+IF(M119="YES",1),"")</f>
        <v>0</v>
      </c>
      <c r="AJ119" s="4">
        <f>IF(AND(I119="STANDARD",Q119="YES",H119&gt;'azure-standard-disk-prices'!B6,H119&lt;'azure-standard-disk-prices'!B7),1+IF(M119="YES",1),"")</f>
        <v>0</v>
      </c>
      <c r="AK119" s="4">
        <f>IF(AND(I119="STANDARD",Q119="YES",H119&gt;'azure-standard-disk-prices'!B7,H119&lt;'azure-standard-disk-prices'!B8),1+IF(M119="YES",1),"")</f>
        <v>0</v>
      </c>
      <c r="AL119" s="4">
        <f>IF(AND(I119="STANDARD",Q119="YES",H119&gt;'azure-standard-disk-prices'!B8,H119&lt;'azure-standard-disk-prices'!B9),1+IF(M119="YES",1),"")</f>
        <v>0</v>
      </c>
      <c r="AM119" s="4">
        <f>IF(AND(I118="PREMIUM",Q118="YES",H118&lt;'azure-premium-disk-prices'!B2,H118&gt;0),1+IF(M118="YES",1),"")</f>
        <v>0</v>
      </c>
      <c r="AN119" s="4">
        <f>IF(AND(I118="PREMIUM",Q118="YES",H118&gt;'azure-premium-disk-prices'!B2,H118&lt;'azure-premium-disk-prices'!B3),1+IF(M118="YES",1),"")</f>
        <v>0</v>
      </c>
      <c r="AO119" s="4">
        <f>IF(AND(I118="PREMIUM",Q118="YES",H118&gt;'azure-premium-disk-prices'!B3,H118&lt;'azure-premium-disk-prices'!B4),1+IF(M118="YES",1),"")</f>
        <v>0</v>
      </c>
      <c r="AP119" s="4">
        <f>IF(AND(I118="PREMIUM",Q118="YES",H118&gt;'azure-premium-disk-prices'!B4,H118&lt;'azure-premium-disk-prices'!B5),1+IF(M118="YES",1),"")</f>
        <v>0</v>
      </c>
      <c r="AQ119" s="4">
        <f>IF(AND(I118="PREMIUM",Q118="YES",H118&gt;'azure-premium-disk-prices'!B5,H118&lt;'azure-premium-disk-prices'!B6),1+IF(M118="YES",1),"")</f>
        <v>0</v>
      </c>
      <c r="AR119" s="4">
        <f>IF(AND(I118="PREMIUM",Q118="YES",H118&gt;'azure-premium-disk-prices'!B6,H118&lt;'azure-premium-disk-prices'!B7),1+IF(M118="YES",1),"")</f>
        <v>0</v>
      </c>
      <c r="AS119" s="4">
        <f>IF(AND(I118="PREMIUM",Q118="YES",H118&gt;'azure-premium-disk-prices'!B7,H118&lt;'azure-premium-disk-prices'!B8),1+IF(M118="YES",1),"")</f>
        <v>0</v>
      </c>
      <c r="AT119" s="4">
        <f>IF(AND(I118="PREMIUM",Q118="YES",H118&gt;'azure-premium-disk-prices'!B8,H118&lt;'azure-premium-disk-prices'!B9),1+IF(M118="YES",1),"")</f>
        <v>0</v>
      </c>
      <c r="AU119" s="4">
        <f>IF(AND(M119="YES", Q119="YES"),1,"")</f>
        <v>0</v>
      </c>
      <c r="AV119" s="4">
        <f>IF(AND(J119="STANDARD", Q119="YES"), IF(M119="YES",2,1) ,"")</f>
        <v>0</v>
      </c>
      <c r="AW119" s="4">
        <f>IF( AND(J119="PREMIUM",  Q119="YES"), IF(M119="YES",2,1) ,"")</f>
        <v>0</v>
      </c>
    </row>
    <row r="120" spans="5:49">
      <c r="E120" s="3"/>
      <c r="F120" s="3"/>
      <c r="G120" s="3"/>
      <c r="H120" s="3"/>
      <c r="I120" s="3" t="s">
        <v>9</v>
      </c>
      <c r="J120" s="3" t="s">
        <v>9</v>
      </c>
      <c r="K120" s="3" t="s">
        <v>5</v>
      </c>
      <c r="L120" s="3" t="s">
        <v>5</v>
      </c>
      <c r="M120" s="3" t="s">
        <v>5</v>
      </c>
      <c r="N120" s="3">
        <v>730</v>
      </c>
      <c r="O120" s="3" t="s">
        <v>5</v>
      </c>
      <c r="P120" s="3" t="s">
        <v>14</v>
      </c>
      <c r="Q120" s="4">
        <f>IF(AND(E120&lt;&gt;"", F120&lt;&gt;"", G120&lt;&gt;"", H120&lt;&gt;"", I120&lt;&gt;"", J120&lt;&gt;"", K120&lt;&gt;"", L120&lt;&gt;"", M120&lt;&gt;"", N120&lt;&gt;"", O120&lt;&gt;""),"YES","NO")</f>
        <v>0</v>
      </c>
      <c r="R120" s="4">
        <f>IF(AD120=AA120, U120, IF(AD120=AB120,W120,Y120))</f>
        <v>0</v>
      </c>
      <c r="S120" s="4">
        <f>AD120</f>
        <v>0</v>
      </c>
      <c r="T120" s="4">
        <f> IF(AA120="" ,"",IF(AD120=AA120, "PAYG", IF(AD120=AB120,"1Y RI","3Y RI")))</f>
        <v>0</v>
      </c>
      <c r="U120" s="4">
        <f>IF(Q120="YES", IF(K120="YES", VLOOKUP(V120 &amp; L120 &amp; K120,'azure-vm-prices-base'!G$2:H$124, 2, 0), VLOOKUP(V120 &amp; L120 &amp; "*",'azure-vm-prices-base'!G$2:H$124, 2, 0)), "")</f>
        <v>0</v>
      </c>
      <c r="V120" s="4">
        <f>IF(Q120="YES", IF(O120="NO" , IF(K120="YES", _xlfn.MINIFS('azure-vm-prices-base'!I$2:I$123, 'azure-vm-prices-base'!A$2:A$123,"&gt;="&amp;F120*(100-$B$2)/100, 'azure-vm-prices-base'!B$2:B$123,"&gt;="&amp;G120*(100-$B$2)/100, 'azure-vm-prices-base'!D$2:D$123,K120, 'azure-vm-prices-base'!E$2:E$123,L120), _xlfn.MINIFS('azure-vm-prices-base'!I$2:I$123, 'azure-vm-prices-base'!A$2:A$123,"&gt;="&amp;F120*(100-$B$2)/100, 'azure-vm-prices-base'!B$2:B$123,"&gt;="&amp;G120*(100-$B$2)/100, 'azure-vm-prices-base'!E$2:E$123,L120)), IF(K120="YES", _xlfn.MINIFS('azure-vm-prices-base'!C$2:C$123, 'azure-vm-prices-base'!A$2:A$123,"&gt;="&amp;F120*(100-$B$2)/100, 'azure-vm-prices-base'!B$2:B$123,"&gt;="&amp;G120*(100-$B$2)/100, 'azure-vm-prices-base'!D$2:D$123,K120, 'azure-vm-prices-base'!E$2:E$123,L120), _xlfn.MINIFS('azure-vm-prices-base'!C$2:C$123, 'azure-vm-prices-base'!A$2:A$123,"&gt;="&amp;F120*(100-$B$2)/100, 'azure-vm-prices-base'!B$2:B$123,"&gt;="&amp;G120*(100-$B$2)/100, 'azure-vm-prices-base'!E$2:E$123,L120))), "")</f>
        <v>0</v>
      </c>
      <c r="W120" s="4">
        <f>IF(Q120="YES", IF(K120="YES", VLOOKUP(X120 &amp; L120 &amp; K120,'azure-vm-prices-1Y'!G$2:H$124  , 2, 0), VLOOKUP(X120 &amp; L120 &amp; "*",'azure-vm-prices-1Y'!G$2:H$124, 2, 0)),   "")</f>
        <v>0</v>
      </c>
      <c r="X120" s="4">
        <f>IF(Q120="YES", IF(O120="NO" , IF(K120="YES", _xlfn.MINIFS('azure-vm-prices-1Y'!I$2:I$123,   'azure-vm-prices-1Y'!A$2:A$123,"&gt;="&amp;F120*(100-$B$2)/100,   'azure-vm-prices-1Y'!B$2:B$123,"&gt;="&amp;G120*(100-$B$2)/100,   'azure-vm-prices-1Y'!D$2:D$123,K120,   'azure-vm-prices-1Y'!E$2:E$123,L120),   _xlfn.MINIFS('azure-vm-prices-1Y'!I$2:I$123,   'azure-vm-prices-1Y'!A$2:A$123,"&gt;="&amp;F120*(100-$B$2)/100,   'azure-vm-prices-1Y'!B$2:B$123,"&gt;="&amp;G120*(100-$B$2)/100,   'azure-vm-prices-1Y'!E$2:E$123,L120)),   IF(K120="YES", _xlfn.MINIFS('azure-vm-prices-1Y'!C$2:C$123,   'azure-vm-prices-1Y'!A$2:A$123,"&gt;="&amp;F120*(100-$B$2)/100,   'azure-vm-prices-1Y'!B$2:B$123,"&gt;="&amp;G120*(100-$B$2)/100,   'azure-vm-prices-1Y'!D$2:D$123,K120,   'azure-vm-prices-1Y'!E$2:E$123,L120),   _xlfn.MINIFS('azure-vm-prices-1Y'!C$2:C$123,   'azure-vm-prices-1Y'!A$2:A$123,"&gt;="&amp;F120*(100-$B$2)/100,   'azure-vm-prices-1Y'!B$2:B$123,"&gt;="&amp;G120*(100-$B$2)/100,   'azure-vm-prices-1Y'!E$2:E$123,L120))),   "")</f>
        <v>0</v>
      </c>
      <c r="Y120" s="4">
        <f>IF(Q120="YES", IF(K120="YES", VLOOKUP(Z120 &amp; L120 &amp; K120,'azure-vm-prices-3Y'!G$2:H$124  , 2, 0), VLOOKUP(Z120 &amp; L120 &amp; "*",'azure-vm-prices-3Y'!G$2:H$124, 2, 0)),   "")</f>
        <v>0</v>
      </c>
      <c r="Z120" s="4">
        <f>IF(Q120="YES", IF(O120="NO" , IF(K120="YES", _xlfn.MINIFS('azure-vm-prices-3Y'!I$2:I$123,   'azure-vm-prices-3Y'!A$2:A$123,"&gt;="&amp;F120*(100-$B$2)/100,   'azure-vm-prices-3Y'!B$2:B$123,"&gt;="&amp;G120*(100-$B$2)/100,   'azure-vm-prices-3Y'!D$2:D$123,K120,   'azure-vm-prices-3Y'!E$2:E$123,L120),   _xlfn.MINIFS('azure-vm-prices-3Y'!I$2:I$123,   'azure-vm-prices-3Y'!A$2:A$123,"&gt;="&amp;F120*(100-$B$2)/100,   'azure-vm-prices-3Y'!B$2:B$123,"&gt;="&amp;G120*(100-$B$2)/100,   'azure-vm-prices-3Y'!E$2:E$123,L120)),   IF(K120="YES", _xlfn.MINIFS('azure-vm-prices-3Y'!C$2:C$123,   'azure-vm-prices-3Y'!A$2:A$123,"&gt;="&amp;F120*(100-$B$2)/100,   'azure-vm-prices-3Y'!B$2:B$123,"&gt;="&amp;G120*(100-$B$2)/100,   'azure-vm-prices-3Y'!D$2:D$123,K120,   'azure-vm-prices-3Y'!E$2:E$123,L120),   _xlfn.MINIFS('azure-vm-prices-3Y'!C$2:C$123,   'azure-vm-prices-3Y'!A$2:A$123,"&gt;="&amp;F120*(100-$B$2)/100,   'azure-vm-prices-3Y'!B$2:B$123,"&gt;="&amp;G120*(100-$B$2)/100,   'azure-vm-prices-3Y'!E$2:E$123,L120))),   "")</f>
        <v>0</v>
      </c>
      <c r="AA120" s="4">
        <f>IF(Q120="YES",N120*V120*12,"")</f>
        <v>0</v>
      </c>
      <c r="AB120" s="4">
        <f>IF(Q120="YES",X120*8760,"")</f>
        <v>0</v>
      </c>
      <c r="AC120" s="4">
        <f>IF(Q120="YES",Z120*8760,"")</f>
        <v>0</v>
      </c>
      <c r="AD120" s="4">
        <f>IF(Q120="YES",IF(P120="YES", MIN(AA120:AC120), AA120),"")</f>
        <v>0</v>
      </c>
      <c r="AE120" s="4">
        <f>IF(AND(I120="STANDARD",Q120="YES",H120&lt;'azure-standard-disk-prices'!B2, H120&gt;0),1+IF(M120="YES",1),"")</f>
        <v>0</v>
      </c>
      <c r="AF120" s="4">
        <f>IF(AND(I120="STANDARD",Q120="YES",H120&gt;'azure-standard-disk-prices'!B2,H120&lt;'azure-standard-disk-prices'!B3),1+IF(M120="YES",1),"")</f>
        <v>0</v>
      </c>
      <c r="AG120" s="4">
        <f>IF(AND(I120="STANDARD",Q120="YES",H120&gt;'azure-standard-disk-prices'!B3,H120&lt;'azure-standard-disk-prices'!B4),1+IF(M120="YES",1),"")</f>
        <v>0</v>
      </c>
      <c r="AH120" s="4">
        <f>IF(AND(I120="STANDARD",Q120="YES",H120&gt;'azure-standard-disk-prices'!B4,H120&lt;'azure-standard-disk-prices'!B5),1+IF(M120="YES",1),"")</f>
        <v>0</v>
      </c>
      <c r="AI120" s="4">
        <f>IF(AND(I120="STANDARD",Q120="YES",H120&gt;'azure-standard-disk-prices'!B5,H120&lt;'azure-standard-disk-prices'!B6),1+IF(M120="YES",1),"")</f>
        <v>0</v>
      </c>
      <c r="AJ120" s="4">
        <f>IF(AND(I120="STANDARD",Q120="YES",H120&gt;'azure-standard-disk-prices'!B6,H120&lt;'azure-standard-disk-prices'!B7),1+IF(M120="YES",1),"")</f>
        <v>0</v>
      </c>
      <c r="AK120" s="4">
        <f>IF(AND(I120="STANDARD",Q120="YES",H120&gt;'azure-standard-disk-prices'!B7,H120&lt;'azure-standard-disk-prices'!B8),1+IF(M120="YES",1),"")</f>
        <v>0</v>
      </c>
      <c r="AL120" s="4">
        <f>IF(AND(I120="STANDARD",Q120="YES",H120&gt;'azure-standard-disk-prices'!B8,H120&lt;'azure-standard-disk-prices'!B9),1+IF(M120="YES",1),"")</f>
        <v>0</v>
      </c>
      <c r="AM120" s="4">
        <f>IF(AND(I119="PREMIUM",Q119="YES",H119&lt;'azure-premium-disk-prices'!B2,H119&gt;0),1+IF(M119="YES",1),"")</f>
        <v>0</v>
      </c>
      <c r="AN120" s="4">
        <f>IF(AND(I119="PREMIUM",Q119="YES",H119&gt;'azure-premium-disk-prices'!B2,H119&lt;'azure-premium-disk-prices'!B3),1+IF(M119="YES",1),"")</f>
        <v>0</v>
      </c>
      <c r="AO120" s="4">
        <f>IF(AND(I119="PREMIUM",Q119="YES",H119&gt;'azure-premium-disk-prices'!B3,H119&lt;'azure-premium-disk-prices'!B4),1+IF(M119="YES",1),"")</f>
        <v>0</v>
      </c>
      <c r="AP120" s="4">
        <f>IF(AND(I119="PREMIUM",Q119="YES",H119&gt;'azure-premium-disk-prices'!B4,H119&lt;'azure-premium-disk-prices'!B5),1+IF(M119="YES",1),"")</f>
        <v>0</v>
      </c>
      <c r="AQ120" s="4">
        <f>IF(AND(I119="PREMIUM",Q119="YES",H119&gt;'azure-premium-disk-prices'!B5,H119&lt;'azure-premium-disk-prices'!B6),1+IF(M119="YES",1),"")</f>
        <v>0</v>
      </c>
      <c r="AR120" s="4">
        <f>IF(AND(I119="PREMIUM",Q119="YES",H119&gt;'azure-premium-disk-prices'!B6,H119&lt;'azure-premium-disk-prices'!B7),1+IF(M119="YES",1),"")</f>
        <v>0</v>
      </c>
      <c r="AS120" s="4">
        <f>IF(AND(I119="PREMIUM",Q119="YES",H119&gt;'azure-premium-disk-prices'!B7,H119&lt;'azure-premium-disk-prices'!B8),1+IF(M119="YES",1),"")</f>
        <v>0</v>
      </c>
      <c r="AT120" s="4">
        <f>IF(AND(I119="PREMIUM",Q119="YES",H119&gt;'azure-premium-disk-prices'!B8,H119&lt;'azure-premium-disk-prices'!B9),1+IF(M119="YES",1),"")</f>
        <v>0</v>
      </c>
      <c r="AU120" s="4">
        <f>IF(AND(M120="YES", Q120="YES"),1,"")</f>
        <v>0</v>
      </c>
      <c r="AV120" s="4">
        <f>IF(AND(J120="STANDARD", Q120="YES"), IF(M120="YES",2,1) ,"")</f>
        <v>0</v>
      </c>
      <c r="AW120" s="4">
        <f>IF( AND(J120="PREMIUM",  Q120="YES"), IF(M120="YES",2,1) ,"")</f>
        <v>0</v>
      </c>
    </row>
    <row r="121" spans="5:49">
      <c r="E121" s="3"/>
      <c r="F121" s="3"/>
      <c r="G121" s="3"/>
      <c r="H121" s="3"/>
      <c r="I121" s="3" t="s">
        <v>9</v>
      </c>
      <c r="J121" s="3" t="s">
        <v>9</v>
      </c>
      <c r="K121" s="3" t="s">
        <v>5</v>
      </c>
      <c r="L121" s="3" t="s">
        <v>5</v>
      </c>
      <c r="M121" s="3" t="s">
        <v>5</v>
      </c>
      <c r="N121" s="3">
        <v>730</v>
      </c>
      <c r="O121" s="3" t="s">
        <v>5</v>
      </c>
      <c r="P121" s="3" t="s">
        <v>14</v>
      </c>
      <c r="Q121" s="4">
        <f>IF(AND(E121&lt;&gt;"", F121&lt;&gt;"", G121&lt;&gt;"", H121&lt;&gt;"", I121&lt;&gt;"", J121&lt;&gt;"", K121&lt;&gt;"", L121&lt;&gt;"", M121&lt;&gt;"", N121&lt;&gt;"", O121&lt;&gt;""),"YES","NO")</f>
        <v>0</v>
      </c>
      <c r="R121" s="4">
        <f>IF(AD121=AA121, U121, IF(AD121=AB121,W121,Y121))</f>
        <v>0</v>
      </c>
      <c r="S121" s="4">
        <f>AD121</f>
        <v>0</v>
      </c>
      <c r="T121" s="4">
        <f> IF(AA121="" ,"",IF(AD121=AA121, "PAYG", IF(AD121=AB121,"1Y RI","3Y RI")))</f>
        <v>0</v>
      </c>
      <c r="U121" s="4">
        <f>IF(Q121="YES", IF(K121="YES", VLOOKUP(V121 &amp; L121 &amp; K121,'azure-vm-prices-base'!G$2:H$124, 2, 0), VLOOKUP(V121 &amp; L121 &amp; "*",'azure-vm-prices-base'!G$2:H$124, 2, 0)), "")</f>
        <v>0</v>
      </c>
      <c r="V121" s="4">
        <f>IF(Q121="YES", IF(O121="NO" , IF(K121="YES", _xlfn.MINIFS('azure-vm-prices-base'!I$2:I$123, 'azure-vm-prices-base'!A$2:A$123,"&gt;="&amp;F121*(100-$B$2)/100, 'azure-vm-prices-base'!B$2:B$123,"&gt;="&amp;G121*(100-$B$2)/100, 'azure-vm-prices-base'!D$2:D$123,K121, 'azure-vm-prices-base'!E$2:E$123,L121), _xlfn.MINIFS('azure-vm-prices-base'!I$2:I$123, 'azure-vm-prices-base'!A$2:A$123,"&gt;="&amp;F121*(100-$B$2)/100, 'azure-vm-prices-base'!B$2:B$123,"&gt;="&amp;G121*(100-$B$2)/100, 'azure-vm-prices-base'!E$2:E$123,L121)), IF(K121="YES", _xlfn.MINIFS('azure-vm-prices-base'!C$2:C$123, 'azure-vm-prices-base'!A$2:A$123,"&gt;="&amp;F121*(100-$B$2)/100, 'azure-vm-prices-base'!B$2:B$123,"&gt;="&amp;G121*(100-$B$2)/100, 'azure-vm-prices-base'!D$2:D$123,K121, 'azure-vm-prices-base'!E$2:E$123,L121), _xlfn.MINIFS('azure-vm-prices-base'!C$2:C$123, 'azure-vm-prices-base'!A$2:A$123,"&gt;="&amp;F121*(100-$B$2)/100, 'azure-vm-prices-base'!B$2:B$123,"&gt;="&amp;G121*(100-$B$2)/100, 'azure-vm-prices-base'!E$2:E$123,L121))), "")</f>
        <v>0</v>
      </c>
      <c r="W121" s="4">
        <f>IF(Q121="YES", IF(K121="YES", VLOOKUP(X121 &amp; L121 &amp; K121,'azure-vm-prices-1Y'!G$2:H$124  , 2, 0), VLOOKUP(X121 &amp; L121 &amp; "*",'azure-vm-prices-1Y'!G$2:H$124, 2, 0)),   "")</f>
        <v>0</v>
      </c>
      <c r="X121" s="4">
        <f>IF(Q121="YES", IF(O121="NO" , IF(K121="YES", _xlfn.MINIFS('azure-vm-prices-1Y'!I$2:I$123,   'azure-vm-prices-1Y'!A$2:A$123,"&gt;="&amp;F121*(100-$B$2)/100,   'azure-vm-prices-1Y'!B$2:B$123,"&gt;="&amp;G121*(100-$B$2)/100,   'azure-vm-prices-1Y'!D$2:D$123,K121,   'azure-vm-prices-1Y'!E$2:E$123,L121),   _xlfn.MINIFS('azure-vm-prices-1Y'!I$2:I$123,   'azure-vm-prices-1Y'!A$2:A$123,"&gt;="&amp;F121*(100-$B$2)/100,   'azure-vm-prices-1Y'!B$2:B$123,"&gt;="&amp;G121*(100-$B$2)/100,   'azure-vm-prices-1Y'!E$2:E$123,L121)),   IF(K121="YES", _xlfn.MINIFS('azure-vm-prices-1Y'!C$2:C$123,   'azure-vm-prices-1Y'!A$2:A$123,"&gt;="&amp;F121*(100-$B$2)/100,   'azure-vm-prices-1Y'!B$2:B$123,"&gt;="&amp;G121*(100-$B$2)/100,   'azure-vm-prices-1Y'!D$2:D$123,K121,   'azure-vm-prices-1Y'!E$2:E$123,L121),   _xlfn.MINIFS('azure-vm-prices-1Y'!C$2:C$123,   'azure-vm-prices-1Y'!A$2:A$123,"&gt;="&amp;F121*(100-$B$2)/100,   'azure-vm-prices-1Y'!B$2:B$123,"&gt;="&amp;G121*(100-$B$2)/100,   'azure-vm-prices-1Y'!E$2:E$123,L121))),   "")</f>
        <v>0</v>
      </c>
      <c r="Y121" s="4">
        <f>IF(Q121="YES", IF(K121="YES", VLOOKUP(Z121 &amp; L121 &amp; K121,'azure-vm-prices-3Y'!G$2:H$124  , 2, 0), VLOOKUP(Z121 &amp; L121 &amp; "*",'azure-vm-prices-3Y'!G$2:H$124, 2, 0)),   "")</f>
        <v>0</v>
      </c>
      <c r="Z121" s="4">
        <f>IF(Q121="YES", IF(O121="NO" , IF(K121="YES", _xlfn.MINIFS('azure-vm-prices-3Y'!I$2:I$123,   'azure-vm-prices-3Y'!A$2:A$123,"&gt;="&amp;F121*(100-$B$2)/100,   'azure-vm-prices-3Y'!B$2:B$123,"&gt;="&amp;G121*(100-$B$2)/100,   'azure-vm-prices-3Y'!D$2:D$123,K121,   'azure-vm-prices-3Y'!E$2:E$123,L121),   _xlfn.MINIFS('azure-vm-prices-3Y'!I$2:I$123,   'azure-vm-prices-3Y'!A$2:A$123,"&gt;="&amp;F121*(100-$B$2)/100,   'azure-vm-prices-3Y'!B$2:B$123,"&gt;="&amp;G121*(100-$B$2)/100,   'azure-vm-prices-3Y'!E$2:E$123,L121)),   IF(K121="YES", _xlfn.MINIFS('azure-vm-prices-3Y'!C$2:C$123,   'azure-vm-prices-3Y'!A$2:A$123,"&gt;="&amp;F121*(100-$B$2)/100,   'azure-vm-prices-3Y'!B$2:B$123,"&gt;="&amp;G121*(100-$B$2)/100,   'azure-vm-prices-3Y'!D$2:D$123,K121,   'azure-vm-prices-3Y'!E$2:E$123,L121),   _xlfn.MINIFS('azure-vm-prices-3Y'!C$2:C$123,   'azure-vm-prices-3Y'!A$2:A$123,"&gt;="&amp;F121*(100-$B$2)/100,   'azure-vm-prices-3Y'!B$2:B$123,"&gt;="&amp;G121*(100-$B$2)/100,   'azure-vm-prices-3Y'!E$2:E$123,L121))),   "")</f>
        <v>0</v>
      </c>
      <c r="AA121" s="4">
        <f>IF(Q121="YES",N121*V121*12,"")</f>
        <v>0</v>
      </c>
      <c r="AB121" s="4">
        <f>IF(Q121="YES",X121*8760,"")</f>
        <v>0</v>
      </c>
      <c r="AC121" s="4">
        <f>IF(Q121="YES",Z121*8760,"")</f>
        <v>0</v>
      </c>
      <c r="AD121" s="4">
        <f>IF(Q121="YES",IF(P121="YES", MIN(AA121:AC121), AA121),"")</f>
        <v>0</v>
      </c>
      <c r="AE121" s="4">
        <f>IF(AND(I121="STANDARD",Q121="YES",H121&lt;'azure-standard-disk-prices'!B2, H121&gt;0),1+IF(M121="YES",1),"")</f>
        <v>0</v>
      </c>
      <c r="AF121" s="4">
        <f>IF(AND(I121="STANDARD",Q121="YES",H121&gt;'azure-standard-disk-prices'!B2,H121&lt;'azure-standard-disk-prices'!B3),1+IF(M121="YES",1),"")</f>
        <v>0</v>
      </c>
      <c r="AG121" s="4">
        <f>IF(AND(I121="STANDARD",Q121="YES",H121&gt;'azure-standard-disk-prices'!B3,H121&lt;'azure-standard-disk-prices'!B4),1+IF(M121="YES",1),"")</f>
        <v>0</v>
      </c>
      <c r="AH121" s="4">
        <f>IF(AND(I121="STANDARD",Q121="YES",H121&gt;'azure-standard-disk-prices'!B4,H121&lt;'azure-standard-disk-prices'!B5),1+IF(M121="YES",1),"")</f>
        <v>0</v>
      </c>
      <c r="AI121" s="4">
        <f>IF(AND(I121="STANDARD",Q121="YES",H121&gt;'azure-standard-disk-prices'!B5,H121&lt;'azure-standard-disk-prices'!B6),1+IF(M121="YES",1),"")</f>
        <v>0</v>
      </c>
      <c r="AJ121" s="4">
        <f>IF(AND(I121="STANDARD",Q121="YES",H121&gt;'azure-standard-disk-prices'!B6,H121&lt;'azure-standard-disk-prices'!B7),1+IF(M121="YES",1),"")</f>
        <v>0</v>
      </c>
      <c r="AK121" s="4">
        <f>IF(AND(I121="STANDARD",Q121="YES",H121&gt;'azure-standard-disk-prices'!B7,H121&lt;'azure-standard-disk-prices'!B8),1+IF(M121="YES",1),"")</f>
        <v>0</v>
      </c>
      <c r="AL121" s="4">
        <f>IF(AND(I121="STANDARD",Q121="YES",H121&gt;'azure-standard-disk-prices'!B8,H121&lt;'azure-standard-disk-prices'!B9),1+IF(M121="YES",1),"")</f>
        <v>0</v>
      </c>
      <c r="AM121" s="4">
        <f>IF(AND(I120="PREMIUM",Q120="YES",H120&lt;'azure-premium-disk-prices'!B2,H120&gt;0),1+IF(M120="YES",1),"")</f>
        <v>0</v>
      </c>
      <c r="AN121" s="4">
        <f>IF(AND(I120="PREMIUM",Q120="YES",H120&gt;'azure-premium-disk-prices'!B2,H120&lt;'azure-premium-disk-prices'!B3),1+IF(M120="YES",1),"")</f>
        <v>0</v>
      </c>
      <c r="AO121" s="4">
        <f>IF(AND(I120="PREMIUM",Q120="YES",H120&gt;'azure-premium-disk-prices'!B3,H120&lt;'azure-premium-disk-prices'!B4),1+IF(M120="YES",1),"")</f>
        <v>0</v>
      </c>
      <c r="AP121" s="4">
        <f>IF(AND(I120="PREMIUM",Q120="YES",H120&gt;'azure-premium-disk-prices'!B4,H120&lt;'azure-premium-disk-prices'!B5),1+IF(M120="YES",1),"")</f>
        <v>0</v>
      </c>
      <c r="AQ121" s="4">
        <f>IF(AND(I120="PREMIUM",Q120="YES",H120&gt;'azure-premium-disk-prices'!B5,H120&lt;'azure-premium-disk-prices'!B6),1+IF(M120="YES",1),"")</f>
        <v>0</v>
      </c>
      <c r="AR121" s="4">
        <f>IF(AND(I120="PREMIUM",Q120="YES",H120&gt;'azure-premium-disk-prices'!B6,H120&lt;'azure-premium-disk-prices'!B7),1+IF(M120="YES",1),"")</f>
        <v>0</v>
      </c>
      <c r="AS121" s="4">
        <f>IF(AND(I120="PREMIUM",Q120="YES",H120&gt;'azure-premium-disk-prices'!B7,H120&lt;'azure-premium-disk-prices'!B8),1+IF(M120="YES",1),"")</f>
        <v>0</v>
      </c>
      <c r="AT121" s="4">
        <f>IF(AND(I120="PREMIUM",Q120="YES",H120&gt;'azure-premium-disk-prices'!B8,H120&lt;'azure-premium-disk-prices'!B9),1+IF(M120="YES",1),"")</f>
        <v>0</v>
      </c>
      <c r="AU121" s="4">
        <f>IF(AND(M121="YES", Q121="YES"),1,"")</f>
        <v>0</v>
      </c>
      <c r="AV121" s="4">
        <f>IF(AND(J121="STANDARD", Q121="YES"), IF(M121="YES",2,1) ,"")</f>
        <v>0</v>
      </c>
      <c r="AW121" s="4">
        <f>IF( AND(J121="PREMIUM",  Q121="YES"), IF(M121="YES",2,1) ,"")</f>
        <v>0</v>
      </c>
    </row>
    <row r="122" spans="5:49">
      <c r="E122" s="3"/>
      <c r="F122" s="3"/>
      <c r="G122" s="3"/>
      <c r="H122" s="3"/>
      <c r="I122" s="3" t="s">
        <v>9</v>
      </c>
      <c r="J122" s="3" t="s">
        <v>9</v>
      </c>
      <c r="K122" s="3" t="s">
        <v>5</v>
      </c>
      <c r="L122" s="3" t="s">
        <v>5</v>
      </c>
      <c r="M122" s="3" t="s">
        <v>5</v>
      </c>
      <c r="N122" s="3">
        <v>730</v>
      </c>
      <c r="O122" s="3" t="s">
        <v>5</v>
      </c>
      <c r="P122" s="3" t="s">
        <v>14</v>
      </c>
      <c r="Q122" s="4">
        <f>IF(AND(E122&lt;&gt;"", F122&lt;&gt;"", G122&lt;&gt;"", H122&lt;&gt;"", I122&lt;&gt;"", J122&lt;&gt;"", K122&lt;&gt;"", L122&lt;&gt;"", M122&lt;&gt;"", N122&lt;&gt;"", O122&lt;&gt;""),"YES","NO")</f>
        <v>0</v>
      </c>
      <c r="R122" s="4">
        <f>IF(AD122=AA122, U122, IF(AD122=AB122,W122,Y122))</f>
        <v>0</v>
      </c>
      <c r="S122" s="4">
        <f>AD122</f>
        <v>0</v>
      </c>
      <c r="T122" s="4">
        <f> IF(AA122="" ,"",IF(AD122=AA122, "PAYG", IF(AD122=AB122,"1Y RI","3Y RI")))</f>
        <v>0</v>
      </c>
      <c r="U122" s="4">
        <f>IF(Q122="YES", IF(K122="YES", VLOOKUP(V122 &amp; L122 &amp; K122,'azure-vm-prices-base'!G$2:H$124, 2, 0), VLOOKUP(V122 &amp; L122 &amp; "*",'azure-vm-prices-base'!G$2:H$124, 2, 0)), "")</f>
        <v>0</v>
      </c>
      <c r="V122" s="4">
        <f>IF(Q122="YES", IF(O122="NO" , IF(K122="YES", _xlfn.MINIFS('azure-vm-prices-base'!I$2:I$123, 'azure-vm-prices-base'!A$2:A$123,"&gt;="&amp;F122*(100-$B$2)/100, 'azure-vm-prices-base'!B$2:B$123,"&gt;="&amp;G122*(100-$B$2)/100, 'azure-vm-prices-base'!D$2:D$123,K122, 'azure-vm-prices-base'!E$2:E$123,L122), _xlfn.MINIFS('azure-vm-prices-base'!I$2:I$123, 'azure-vm-prices-base'!A$2:A$123,"&gt;="&amp;F122*(100-$B$2)/100, 'azure-vm-prices-base'!B$2:B$123,"&gt;="&amp;G122*(100-$B$2)/100, 'azure-vm-prices-base'!E$2:E$123,L122)), IF(K122="YES", _xlfn.MINIFS('azure-vm-prices-base'!C$2:C$123, 'azure-vm-prices-base'!A$2:A$123,"&gt;="&amp;F122*(100-$B$2)/100, 'azure-vm-prices-base'!B$2:B$123,"&gt;="&amp;G122*(100-$B$2)/100, 'azure-vm-prices-base'!D$2:D$123,K122, 'azure-vm-prices-base'!E$2:E$123,L122), _xlfn.MINIFS('azure-vm-prices-base'!C$2:C$123, 'azure-vm-prices-base'!A$2:A$123,"&gt;="&amp;F122*(100-$B$2)/100, 'azure-vm-prices-base'!B$2:B$123,"&gt;="&amp;G122*(100-$B$2)/100, 'azure-vm-prices-base'!E$2:E$123,L122))), "")</f>
        <v>0</v>
      </c>
      <c r="W122" s="4">
        <f>IF(Q122="YES", IF(K122="YES", VLOOKUP(X122 &amp; L122 &amp; K122,'azure-vm-prices-1Y'!G$2:H$124  , 2, 0), VLOOKUP(X122 &amp; L122 &amp; "*",'azure-vm-prices-1Y'!G$2:H$124, 2, 0)),   "")</f>
        <v>0</v>
      </c>
      <c r="X122" s="4">
        <f>IF(Q122="YES", IF(O122="NO" , IF(K122="YES", _xlfn.MINIFS('azure-vm-prices-1Y'!I$2:I$123,   'azure-vm-prices-1Y'!A$2:A$123,"&gt;="&amp;F122*(100-$B$2)/100,   'azure-vm-prices-1Y'!B$2:B$123,"&gt;="&amp;G122*(100-$B$2)/100,   'azure-vm-prices-1Y'!D$2:D$123,K122,   'azure-vm-prices-1Y'!E$2:E$123,L122),   _xlfn.MINIFS('azure-vm-prices-1Y'!I$2:I$123,   'azure-vm-prices-1Y'!A$2:A$123,"&gt;="&amp;F122*(100-$B$2)/100,   'azure-vm-prices-1Y'!B$2:B$123,"&gt;="&amp;G122*(100-$B$2)/100,   'azure-vm-prices-1Y'!E$2:E$123,L122)),   IF(K122="YES", _xlfn.MINIFS('azure-vm-prices-1Y'!C$2:C$123,   'azure-vm-prices-1Y'!A$2:A$123,"&gt;="&amp;F122*(100-$B$2)/100,   'azure-vm-prices-1Y'!B$2:B$123,"&gt;="&amp;G122*(100-$B$2)/100,   'azure-vm-prices-1Y'!D$2:D$123,K122,   'azure-vm-prices-1Y'!E$2:E$123,L122),   _xlfn.MINIFS('azure-vm-prices-1Y'!C$2:C$123,   'azure-vm-prices-1Y'!A$2:A$123,"&gt;="&amp;F122*(100-$B$2)/100,   'azure-vm-prices-1Y'!B$2:B$123,"&gt;="&amp;G122*(100-$B$2)/100,   'azure-vm-prices-1Y'!E$2:E$123,L122))),   "")</f>
        <v>0</v>
      </c>
      <c r="Y122" s="4">
        <f>IF(Q122="YES", IF(K122="YES", VLOOKUP(Z122 &amp; L122 &amp; K122,'azure-vm-prices-3Y'!G$2:H$124  , 2, 0), VLOOKUP(Z122 &amp; L122 &amp; "*",'azure-vm-prices-3Y'!G$2:H$124, 2, 0)),   "")</f>
        <v>0</v>
      </c>
      <c r="Z122" s="4">
        <f>IF(Q122="YES", IF(O122="NO" , IF(K122="YES", _xlfn.MINIFS('azure-vm-prices-3Y'!I$2:I$123,   'azure-vm-prices-3Y'!A$2:A$123,"&gt;="&amp;F122*(100-$B$2)/100,   'azure-vm-prices-3Y'!B$2:B$123,"&gt;="&amp;G122*(100-$B$2)/100,   'azure-vm-prices-3Y'!D$2:D$123,K122,   'azure-vm-prices-3Y'!E$2:E$123,L122),   _xlfn.MINIFS('azure-vm-prices-3Y'!I$2:I$123,   'azure-vm-prices-3Y'!A$2:A$123,"&gt;="&amp;F122*(100-$B$2)/100,   'azure-vm-prices-3Y'!B$2:B$123,"&gt;="&amp;G122*(100-$B$2)/100,   'azure-vm-prices-3Y'!E$2:E$123,L122)),   IF(K122="YES", _xlfn.MINIFS('azure-vm-prices-3Y'!C$2:C$123,   'azure-vm-prices-3Y'!A$2:A$123,"&gt;="&amp;F122*(100-$B$2)/100,   'azure-vm-prices-3Y'!B$2:B$123,"&gt;="&amp;G122*(100-$B$2)/100,   'azure-vm-prices-3Y'!D$2:D$123,K122,   'azure-vm-prices-3Y'!E$2:E$123,L122),   _xlfn.MINIFS('azure-vm-prices-3Y'!C$2:C$123,   'azure-vm-prices-3Y'!A$2:A$123,"&gt;="&amp;F122*(100-$B$2)/100,   'azure-vm-prices-3Y'!B$2:B$123,"&gt;="&amp;G122*(100-$B$2)/100,   'azure-vm-prices-3Y'!E$2:E$123,L122))),   "")</f>
        <v>0</v>
      </c>
      <c r="AA122" s="4">
        <f>IF(Q122="YES",N122*V122*12,"")</f>
        <v>0</v>
      </c>
      <c r="AB122" s="4">
        <f>IF(Q122="YES",X122*8760,"")</f>
        <v>0</v>
      </c>
      <c r="AC122" s="4">
        <f>IF(Q122="YES",Z122*8760,"")</f>
        <v>0</v>
      </c>
      <c r="AD122" s="4">
        <f>IF(Q122="YES",IF(P122="YES", MIN(AA122:AC122), AA122),"")</f>
        <v>0</v>
      </c>
      <c r="AE122" s="4">
        <f>IF(AND(I122="STANDARD",Q122="YES",H122&lt;'azure-standard-disk-prices'!B2, H122&gt;0),1+IF(M122="YES",1),"")</f>
        <v>0</v>
      </c>
      <c r="AF122" s="4">
        <f>IF(AND(I122="STANDARD",Q122="YES",H122&gt;'azure-standard-disk-prices'!B2,H122&lt;'azure-standard-disk-prices'!B3),1+IF(M122="YES",1),"")</f>
        <v>0</v>
      </c>
      <c r="AG122" s="4">
        <f>IF(AND(I122="STANDARD",Q122="YES",H122&gt;'azure-standard-disk-prices'!B3,H122&lt;'azure-standard-disk-prices'!B4),1+IF(M122="YES",1),"")</f>
        <v>0</v>
      </c>
      <c r="AH122" s="4">
        <f>IF(AND(I122="STANDARD",Q122="YES",H122&gt;'azure-standard-disk-prices'!B4,H122&lt;'azure-standard-disk-prices'!B5),1+IF(M122="YES",1),"")</f>
        <v>0</v>
      </c>
      <c r="AI122" s="4">
        <f>IF(AND(I122="STANDARD",Q122="YES",H122&gt;'azure-standard-disk-prices'!B5,H122&lt;'azure-standard-disk-prices'!B6),1+IF(M122="YES",1),"")</f>
        <v>0</v>
      </c>
      <c r="AJ122" s="4">
        <f>IF(AND(I122="STANDARD",Q122="YES",H122&gt;'azure-standard-disk-prices'!B6,H122&lt;'azure-standard-disk-prices'!B7),1+IF(M122="YES",1),"")</f>
        <v>0</v>
      </c>
      <c r="AK122" s="4">
        <f>IF(AND(I122="STANDARD",Q122="YES",H122&gt;'azure-standard-disk-prices'!B7,H122&lt;'azure-standard-disk-prices'!B8),1+IF(M122="YES",1),"")</f>
        <v>0</v>
      </c>
      <c r="AL122" s="4">
        <f>IF(AND(I122="STANDARD",Q122="YES",H122&gt;'azure-standard-disk-prices'!B8,H122&lt;'azure-standard-disk-prices'!B9),1+IF(M122="YES",1),"")</f>
        <v>0</v>
      </c>
      <c r="AM122" s="4">
        <f>IF(AND(I121="PREMIUM",Q121="YES",H121&lt;'azure-premium-disk-prices'!B2,H121&gt;0),1+IF(M121="YES",1),"")</f>
        <v>0</v>
      </c>
      <c r="AN122" s="4">
        <f>IF(AND(I121="PREMIUM",Q121="YES",H121&gt;'azure-premium-disk-prices'!B2,H121&lt;'azure-premium-disk-prices'!B3),1+IF(M121="YES",1),"")</f>
        <v>0</v>
      </c>
      <c r="AO122" s="4">
        <f>IF(AND(I121="PREMIUM",Q121="YES",H121&gt;'azure-premium-disk-prices'!B3,H121&lt;'azure-premium-disk-prices'!B4),1+IF(M121="YES",1),"")</f>
        <v>0</v>
      </c>
      <c r="AP122" s="4">
        <f>IF(AND(I121="PREMIUM",Q121="YES",H121&gt;'azure-premium-disk-prices'!B4,H121&lt;'azure-premium-disk-prices'!B5),1+IF(M121="YES",1),"")</f>
        <v>0</v>
      </c>
      <c r="AQ122" s="4">
        <f>IF(AND(I121="PREMIUM",Q121="YES",H121&gt;'azure-premium-disk-prices'!B5,H121&lt;'azure-premium-disk-prices'!B6),1+IF(M121="YES",1),"")</f>
        <v>0</v>
      </c>
      <c r="AR122" s="4">
        <f>IF(AND(I121="PREMIUM",Q121="YES",H121&gt;'azure-premium-disk-prices'!B6,H121&lt;'azure-premium-disk-prices'!B7),1+IF(M121="YES",1),"")</f>
        <v>0</v>
      </c>
      <c r="AS122" s="4">
        <f>IF(AND(I121="PREMIUM",Q121="YES",H121&gt;'azure-premium-disk-prices'!B7,H121&lt;'azure-premium-disk-prices'!B8),1+IF(M121="YES",1),"")</f>
        <v>0</v>
      </c>
      <c r="AT122" s="4">
        <f>IF(AND(I121="PREMIUM",Q121="YES",H121&gt;'azure-premium-disk-prices'!B8,H121&lt;'azure-premium-disk-prices'!B9),1+IF(M121="YES",1),"")</f>
        <v>0</v>
      </c>
      <c r="AU122" s="4">
        <f>IF(AND(M122="YES", Q122="YES"),1,"")</f>
        <v>0</v>
      </c>
      <c r="AV122" s="4">
        <f>IF(AND(J122="STANDARD", Q122="YES"), IF(M122="YES",2,1) ,"")</f>
        <v>0</v>
      </c>
      <c r="AW122" s="4">
        <f>IF( AND(J122="PREMIUM",  Q122="YES"), IF(M122="YES",2,1) ,"")</f>
        <v>0</v>
      </c>
    </row>
    <row r="123" spans="5:49">
      <c r="E123" s="3"/>
      <c r="F123" s="3"/>
      <c r="G123" s="3"/>
      <c r="H123" s="3"/>
      <c r="I123" s="3" t="s">
        <v>9</v>
      </c>
      <c r="J123" s="3" t="s">
        <v>9</v>
      </c>
      <c r="K123" s="3" t="s">
        <v>5</v>
      </c>
      <c r="L123" s="3" t="s">
        <v>5</v>
      </c>
      <c r="M123" s="3" t="s">
        <v>5</v>
      </c>
      <c r="N123" s="3">
        <v>730</v>
      </c>
      <c r="O123" s="3" t="s">
        <v>5</v>
      </c>
      <c r="P123" s="3" t="s">
        <v>14</v>
      </c>
      <c r="Q123" s="4">
        <f>IF(AND(E123&lt;&gt;"", F123&lt;&gt;"", G123&lt;&gt;"", H123&lt;&gt;"", I123&lt;&gt;"", J123&lt;&gt;"", K123&lt;&gt;"", L123&lt;&gt;"", M123&lt;&gt;"", N123&lt;&gt;"", O123&lt;&gt;""),"YES","NO")</f>
        <v>0</v>
      </c>
      <c r="R123" s="4">
        <f>IF(AD123=AA123, U123, IF(AD123=AB123,W123,Y123))</f>
        <v>0</v>
      </c>
      <c r="S123" s="4">
        <f>AD123</f>
        <v>0</v>
      </c>
      <c r="T123" s="4">
        <f> IF(AA123="" ,"",IF(AD123=AA123, "PAYG", IF(AD123=AB123,"1Y RI","3Y RI")))</f>
        <v>0</v>
      </c>
      <c r="U123" s="4">
        <f>IF(Q123="YES", IF(K123="YES", VLOOKUP(V123 &amp; L123 &amp; K123,'azure-vm-prices-base'!G$2:H$124, 2, 0), VLOOKUP(V123 &amp; L123 &amp; "*",'azure-vm-prices-base'!G$2:H$124, 2, 0)), "")</f>
        <v>0</v>
      </c>
      <c r="V123" s="4">
        <f>IF(Q123="YES", IF(O123="NO" , IF(K123="YES", _xlfn.MINIFS('azure-vm-prices-base'!I$2:I$123, 'azure-vm-prices-base'!A$2:A$123,"&gt;="&amp;F123*(100-$B$2)/100, 'azure-vm-prices-base'!B$2:B$123,"&gt;="&amp;G123*(100-$B$2)/100, 'azure-vm-prices-base'!D$2:D$123,K123, 'azure-vm-prices-base'!E$2:E$123,L123), _xlfn.MINIFS('azure-vm-prices-base'!I$2:I$123, 'azure-vm-prices-base'!A$2:A$123,"&gt;="&amp;F123*(100-$B$2)/100, 'azure-vm-prices-base'!B$2:B$123,"&gt;="&amp;G123*(100-$B$2)/100, 'azure-vm-prices-base'!E$2:E$123,L123)), IF(K123="YES", _xlfn.MINIFS('azure-vm-prices-base'!C$2:C$123, 'azure-vm-prices-base'!A$2:A$123,"&gt;="&amp;F123*(100-$B$2)/100, 'azure-vm-prices-base'!B$2:B$123,"&gt;="&amp;G123*(100-$B$2)/100, 'azure-vm-prices-base'!D$2:D$123,K123, 'azure-vm-prices-base'!E$2:E$123,L123), _xlfn.MINIFS('azure-vm-prices-base'!C$2:C$123, 'azure-vm-prices-base'!A$2:A$123,"&gt;="&amp;F123*(100-$B$2)/100, 'azure-vm-prices-base'!B$2:B$123,"&gt;="&amp;G123*(100-$B$2)/100, 'azure-vm-prices-base'!E$2:E$123,L123))), "")</f>
        <v>0</v>
      </c>
      <c r="W123" s="4">
        <f>IF(Q123="YES", IF(K123="YES", VLOOKUP(X123 &amp; L123 &amp; K123,'azure-vm-prices-1Y'!G$2:H$124  , 2, 0), VLOOKUP(X123 &amp; L123 &amp; "*",'azure-vm-prices-1Y'!G$2:H$124, 2, 0)),   "")</f>
        <v>0</v>
      </c>
      <c r="X123" s="4">
        <f>IF(Q123="YES", IF(O123="NO" , IF(K123="YES", _xlfn.MINIFS('azure-vm-prices-1Y'!I$2:I$123,   'azure-vm-prices-1Y'!A$2:A$123,"&gt;="&amp;F123*(100-$B$2)/100,   'azure-vm-prices-1Y'!B$2:B$123,"&gt;="&amp;G123*(100-$B$2)/100,   'azure-vm-prices-1Y'!D$2:D$123,K123,   'azure-vm-prices-1Y'!E$2:E$123,L123),   _xlfn.MINIFS('azure-vm-prices-1Y'!I$2:I$123,   'azure-vm-prices-1Y'!A$2:A$123,"&gt;="&amp;F123*(100-$B$2)/100,   'azure-vm-prices-1Y'!B$2:B$123,"&gt;="&amp;G123*(100-$B$2)/100,   'azure-vm-prices-1Y'!E$2:E$123,L123)),   IF(K123="YES", _xlfn.MINIFS('azure-vm-prices-1Y'!C$2:C$123,   'azure-vm-prices-1Y'!A$2:A$123,"&gt;="&amp;F123*(100-$B$2)/100,   'azure-vm-prices-1Y'!B$2:B$123,"&gt;="&amp;G123*(100-$B$2)/100,   'azure-vm-prices-1Y'!D$2:D$123,K123,   'azure-vm-prices-1Y'!E$2:E$123,L123),   _xlfn.MINIFS('azure-vm-prices-1Y'!C$2:C$123,   'azure-vm-prices-1Y'!A$2:A$123,"&gt;="&amp;F123*(100-$B$2)/100,   'azure-vm-prices-1Y'!B$2:B$123,"&gt;="&amp;G123*(100-$B$2)/100,   'azure-vm-prices-1Y'!E$2:E$123,L123))),   "")</f>
        <v>0</v>
      </c>
      <c r="Y123" s="4">
        <f>IF(Q123="YES", IF(K123="YES", VLOOKUP(Z123 &amp; L123 &amp; K123,'azure-vm-prices-3Y'!G$2:H$124  , 2, 0), VLOOKUP(Z123 &amp; L123 &amp; "*",'azure-vm-prices-3Y'!G$2:H$124, 2, 0)),   "")</f>
        <v>0</v>
      </c>
      <c r="Z123" s="4">
        <f>IF(Q123="YES", IF(O123="NO" , IF(K123="YES", _xlfn.MINIFS('azure-vm-prices-3Y'!I$2:I$123,   'azure-vm-prices-3Y'!A$2:A$123,"&gt;="&amp;F123*(100-$B$2)/100,   'azure-vm-prices-3Y'!B$2:B$123,"&gt;="&amp;G123*(100-$B$2)/100,   'azure-vm-prices-3Y'!D$2:D$123,K123,   'azure-vm-prices-3Y'!E$2:E$123,L123),   _xlfn.MINIFS('azure-vm-prices-3Y'!I$2:I$123,   'azure-vm-prices-3Y'!A$2:A$123,"&gt;="&amp;F123*(100-$B$2)/100,   'azure-vm-prices-3Y'!B$2:B$123,"&gt;="&amp;G123*(100-$B$2)/100,   'azure-vm-prices-3Y'!E$2:E$123,L123)),   IF(K123="YES", _xlfn.MINIFS('azure-vm-prices-3Y'!C$2:C$123,   'azure-vm-prices-3Y'!A$2:A$123,"&gt;="&amp;F123*(100-$B$2)/100,   'azure-vm-prices-3Y'!B$2:B$123,"&gt;="&amp;G123*(100-$B$2)/100,   'azure-vm-prices-3Y'!D$2:D$123,K123,   'azure-vm-prices-3Y'!E$2:E$123,L123),   _xlfn.MINIFS('azure-vm-prices-3Y'!C$2:C$123,   'azure-vm-prices-3Y'!A$2:A$123,"&gt;="&amp;F123*(100-$B$2)/100,   'azure-vm-prices-3Y'!B$2:B$123,"&gt;="&amp;G123*(100-$B$2)/100,   'azure-vm-prices-3Y'!E$2:E$123,L123))),   "")</f>
        <v>0</v>
      </c>
      <c r="AA123" s="4">
        <f>IF(Q123="YES",N123*V123*12,"")</f>
        <v>0</v>
      </c>
      <c r="AB123" s="4">
        <f>IF(Q123="YES",X123*8760,"")</f>
        <v>0</v>
      </c>
      <c r="AC123" s="4">
        <f>IF(Q123="YES",Z123*8760,"")</f>
        <v>0</v>
      </c>
      <c r="AD123" s="4">
        <f>IF(Q123="YES",IF(P123="YES", MIN(AA123:AC123), AA123),"")</f>
        <v>0</v>
      </c>
      <c r="AE123" s="4">
        <f>IF(AND(I123="STANDARD",Q123="YES",H123&lt;'azure-standard-disk-prices'!B2, H123&gt;0),1+IF(M123="YES",1),"")</f>
        <v>0</v>
      </c>
      <c r="AF123" s="4">
        <f>IF(AND(I123="STANDARD",Q123="YES",H123&gt;'azure-standard-disk-prices'!B2,H123&lt;'azure-standard-disk-prices'!B3),1+IF(M123="YES",1),"")</f>
        <v>0</v>
      </c>
      <c r="AG123" s="4">
        <f>IF(AND(I123="STANDARD",Q123="YES",H123&gt;'azure-standard-disk-prices'!B3,H123&lt;'azure-standard-disk-prices'!B4),1+IF(M123="YES",1),"")</f>
        <v>0</v>
      </c>
      <c r="AH123" s="4">
        <f>IF(AND(I123="STANDARD",Q123="YES",H123&gt;'azure-standard-disk-prices'!B4,H123&lt;'azure-standard-disk-prices'!B5),1+IF(M123="YES",1),"")</f>
        <v>0</v>
      </c>
      <c r="AI123" s="4">
        <f>IF(AND(I123="STANDARD",Q123="YES",H123&gt;'azure-standard-disk-prices'!B5,H123&lt;'azure-standard-disk-prices'!B6),1+IF(M123="YES",1),"")</f>
        <v>0</v>
      </c>
      <c r="AJ123" s="4">
        <f>IF(AND(I123="STANDARD",Q123="YES",H123&gt;'azure-standard-disk-prices'!B6,H123&lt;'azure-standard-disk-prices'!B7),1+IF(M123="YES",1),"")</f>
        <v>0</v>
      </c>
      <c r="AK123" s="4">
        <f>IF(AND(I123="STANDARD",Q123="YES",H123&gt;'azure-standard-disk-prices'!B7,H123&lt;'azure-standard-disk-prices'!B8),1+IF(M123="YES",1),"")</f>
        <v>0</v>
      </c>
      <c r="AL123" s="4">
        <f>IF(AND(I123="STANDARD",Q123="YES",H123&gt;'azure-standard-disk-prices'!B8,H123&lt;'azure-standard-disk-prices'!B9),1+IF(M123="YES",1),"")</f>
        <v>0</v>
      </c>
      <c r="AM123" s="4">
        <f>IF(AND(I122="PREMIUM",Q122="YES",H122&lt;'azure-premium-disk-prices'!B2,H122&gt;0),1+IF(M122="YES",1),"")</f>
        <v>0</v>
      </c>
      <c r="AN123" s="4">
        <f>IF(AND(I122="PREMIUM",Q122="YES",H122&gt;'azure-premium-disk-prices'!B2,H122&lt;'azure-premium-disk-prices'!B3),1+IF(M122="YES",1),"")</f>
        <v>0</v>
      </c>
      <c r="AO123" s="4">
        <f>IF(AND(I122="PREMIUM",Q122="YES",H122&gt;'azure-premium-disk-prices'!B3,H122&lt;'azure-premium-disk-prices'!B4),1+IF(M122="YES",1),"")</f>
        <v>0</v>
      </c>
      <c r="AP123" s="4">
        <f>IF(AND(I122="PREMIUM",Q122="YES",H122&gt;'azure-premium-disk-prices'!B4,H122&lt;'azure-premium-disk-prices'!B5),1+IF(M122="YES",1),"")</f>
        <v>0</v>
      </c>
      <c r="AQ123" s="4">
        <f>IF(AND(I122="PREMIUM",Q122="YES",H122&gt;'azure-premium-disk-prices'!B5,H122&lt;'azure-premium-disk-prices'!B6),1+IF(M122="YES",1),"")</f>
        <v>0</v>
      </c>
      <c r="AR123" s="4">
        <f>IF(AND(I122="PREMIUM",Q122="YES",H122&gt;'azure-premium-disk-prices'!B6,H122&lt;'azure-premium-disk-prices'!B7),1+IF(M122="YES",1),"")</f>
        <v>0</v>
      </c>
      <c r="AS123" s="4">
        <f>IF(AND(I122="PREMIUM",Q122="YES",H122&gt;'azure-premium-disk-prices'!B7,H122&lt;'azure-premium-disk-prices'!B8),1+IF(M122="YES",1),"")</f>
        <v>0</v>
      </c>
      <c r="AT123" s="4">
        <f>IF(AND(I122="PREMIUM",Q122="YES",H122&gt;'azure-premium-disk-prices'!B8,H122&lt;'azure-premium-disk-prices'!B9),1+IF(M122="YES",1),"")</f>
        <v>0</v>
      </c>
      <c r="AU123" s="4">
        <f>IF(AND(M123="YES", Q123="YES"),1,"")</f>
        <v>0</v>
      </c>
      <c r="AV123" s="4">
        <f>IF(AND(J123="STANDARD", Q123="YES"), IF(M123="YES",2,1) ,"")</f>
        <v>0</v>
      </c>
      <c r="AW123" s="4">
        <f>IF( AND(J123="PREMIUM",  Q123="YES"), IF(M123="YES",2,1) ,"")</f>
        <v>0</v>
      </c>
    </row>
    <row r="124" spans="5:49">
      <c r="E124" s="3"/>
      <c r="F124" s="3"/>
      <c r="G124" s="3"/>
      <c r="H124" s="3"/>
      <c r="I124" s="3" t="s">
        <v>9</v>
      </c>
      <c r="J124" s="3" t="s">
        <v>9</v>
      </c>
      <c r="K124" s="3" t="s">
        <v>5</v>
      </c>
      <c r="L124" s="3" t="s">
        <v>5</v>
      </c>
      <c r="M124" s="3" t="s">
        <v>5</v>
      </c>
      <c r="N124" s="3">
        <v>730</v>
      </c>
      <c r="O124" s="3" t="s">
        <v>5</v>
      </c>
      <c r="P124" s="3" t="s">
        <v>14</v>
      </c>
      <c r="Q124" s="4">
        <f>IF(AND(E124&lt;&gt;"", F124&lt;&gt;"", G124&lt;&gt;"", H124&lt;&gt;"", I124&lt;&gt;"", J124&lt;&gt;"", K124&lt;&gt;"", L124&lt;&gt;"", M124&lt;&gt;"", N124&lt;&gt;"", O124&lt;&gt;""),"YES","NO")</f>
        <v>0</v>
      </c>
      <c r="R124" s="4">
        <f>IF(AD124=AA124, U124, IF(AD124=AB124,W124,Y124))</f>
        <v>0</v>
      </c>
      <c r="S124" s="4">
        <f>AD124</f>
        <v>0</v>
      </c>
      <c r="T124" s="4">
        <f> IF(AA124="" ,"",IF(AD124=AA124, "PAYG", IF(AD124=AB124,"1Y RI","3Y RI")))</f>
        <v>0</v>
      </c>
      <c r="U124" s="4">
        <f>IF(Q124="YES", IF(K124="YES", VLOOKUP(V124 &amp; L124 &amp; K124,'azure-vm-prices-base'!G$2:H$124, 2, 0), VLOOKUP(V124 &amp; L124 &amp; "*",'azure-vm-prices-base'!G$2:H$124, 2, 0)), "")</f>
        <v>0</v>
      </c>
      <c r="V124" s="4">
        <f>IF(Q124="YES", IF(O124="NO" , IF(K124="YES", _xlfn.MINIFS('azure-vm-prices-base'!I$2:I$123, 'azure-vm-prices-base'!A$2:A$123,"&gt;="&amp;F124*(100-$B$2)/100, 'azure-vm-prices-base'!B$2:B$123,"&gt;="&amp;G124*(100-$B$2)/100, 'azure-vm-prices-base'!D$2:D$123,K124, 'azure-vm-prices-base'!E$2:E$123,L124), _xlfn.MINIFS('azure-vm-prices-base'!I$2:I$123, 'azure-vm-prices-base'!A$2:A$123,"&gt;="&amp;F124*(100-$B$2)/100, 'azure-vm-prices-base'!B$2:B$123,"&gt;="&amp;G124*(100-$B$2)/100, 'azure-vm-prices-base'!E$2:E$123,L124)), IF(K124="YES", _xlfn.MINIFS('azure-vm-prices-base'!C$2:C$123, 'azure-vm-prices-base'!A$2:A$123,"&gt;="&amp;F124*(100-$B$2)/100, 'azure-vm-prices-base'!B$2:B$123,"&gt;="&amp;G124*(100-$B$2)/100, 'azure-vm-prices-base'!D$2:D$123,K124, 'azure-vm-prices-base'!E$2:E$123,L124), _xlfn.MINIFS('azure-vm-prices-base'!C$2:C$123, 'azure-vm-prices-base'!A$2:A$123,"&gt;="&amp;F124*(100-$B$2)/100, 'azure-vm-prices-base'!B$2:B$123,"&gt;="&amp;G124*(100-$B$2)/100, 'azure-vm-prices-base'!E$2:E$123,L124))), "")</f>
        <v>0</v>
      </c>
      <c r="W124" s="4">
        <f>IF(Q124="YES", IF(K124="YES", VLOOKUP(X124 &amp; L124 &amp; K124,'azure-vm-prices-1Y'!G$2:H$124  , 2, 0), VLOOKUP(X124 &amp; L124 &amp; "*",'azure-vm-prices-1Y'!G$2:H$124, 2, 0)),   "")</f>
        <v>0</v>
      </c>
      <c r="X124" s="4">
        <f>IF(Q124="YES", IF(O124="NO" , IF(K124="YES", _xlfn.MINIFS('azure-vm-prices-1Y'!I$2:I$123,   'azure-vm-prices-1Y'!A$2:A$123,"&gt;="&amp;F124*(100-$B$2)/100,   'azure-vm-prices-1Y'!B$2:B$123,"&gt;="&amp;G124*(100-$B$2)/100,   'azure-vm-prices-1Y'!D$2:D$123,K124,   'azure-vm-prices-1Y'!E$2:E$123,L124),   _xlfn.MINIFS('azure-vm-prices-1Y'!I$2:I$123,   'azure-vm-prices-1Y'!A$2:A$123,"&gt;="&amp;F124*(100-$B$2)/100,   'azure-vm-prices-1Y'!B$2:B$123,"&gt;="&amp;G124*(100-$B$2)/100,   'azure-vm-prices-1Y'!E$2:E$123,L124)),   IF(K124="YES", _xlfn.MINIFS('azure-vm-prices-1Y'!C$2:C$123,   'azure-vm-prices-1Y'!A$2:A$123,"&gt;="&amp;F124*(100-$B$2)/100,   'azure-vm-prices-1Y'!B$2:B$123,"&gt;="&amp;G124*(100-$B$2)/100,   'azure-vm-prices-1Y'!D$2:D$123,K124,   'azure-vm-prices-1Y'!E$2:E$123,L124),   _xlfn.MINIFS('azure-vm-prices-1Y'!C$2:C$123,   'azure-vm-prices-1Y'!A$2:A$123,"&gt;="&amp;F124*(100-$B$2)/100,   'azure-vm-prices-1Y'!B$2:B$123,"&gt;="&amp;G124*(100-$B$2)/100,   'azure-vm-prices-1Y'!E$2:E$123,L124))),   "")</f>
        <v>0</v>
      </c>
      <c r="Y124" s="4">
        <f>IF(Q124="YES", IF(K124="YES", VLOOKUP(Z124 &amp; L124 &amp; K124,'azure-vm-prices-3Y'!G$2:H$124  , 2, 0), VLOOKUP(Z124 &amp; L124 &amp; "*",'azure-vm-prices-3Y'!G$2:H$124, 2, 0)),   "")</f>
        <v>0</v>
      </c>
      <c r="Z124" s="4">
        <f>IF(Q124="YES", IF(O124="NO" , IF(K124="YES", _xlfn.MINIFS('azure-vm-prices-3Y'!I$2:I$123,   'azure-vm-prices-3Y'!A$2:A$123,"&gt;="&amp;F124*(100-$B$2)/100,   'azure-vm-prices-3Y'!B$2:B$123,"&gt;="&amp;G124*(100-$B$2)/100,   'azure-vm-prices-3Y'!D$2:D$123,K124,   'azure-vm-prices-3Y'!E$2:E$123,L124),   _xlfn.MINIFS('azure-vm-prices-3Y'!I$2:I$123,   'azure-vm-prices-3Y'!A$2:A$123,"&gt;="&amp;F124*(100-$B$2)/100,   'azure-vm-prices-3Y'!B$2:B$123,"&gt;="&amp;G124*(100-$B$2)/100,   'azure-vm-prices-3Y'!E$2:E$123,L124)),   IF(K124="YES", _xlfn.MINIFS('azure-vm-prices-3Y'!C$2:C$123,   'azure-vm-prices-3Y'!A$2:A$123,"&gt;="&amp;F124*(100-$B$2)/100,   'azure-vm-prices-3Y'!B$2:B$123,"&gt;="&amp;G124*(100-$B$2)/100,   'azure-vm-prices-3Y'!D$2:D$123,K124,   'azure-vm-prices-3Y'!E$2:E$123,L124),   _xlfn.MINIFS('azure-vm-prices-3Y'!C$2:C$123,   'azure-vm-prices-3Y'!A$2:A$123,"&gt;="&amp;F124*(100-$B$2)/100,   'azure-vm-prices-3Y'!B$2:B$123,"&gt;="&amp;G124*(100-$B$2)/100,   'azure-vm-prices-3Y'!E$2:E$123,L124))),   "")</f>
        <v>0</v>
      </c>
      <c r="AA124" s="4">
        <f>IF(Q124="YES",N124*V124*12,"")</f>
        <v>0</v>
      </c>
      <c r="AB124" s="4">
        <f>IF(Q124="YES",X124*8760,"")</f>
        <v>0</v>
      </c>
      <c r="AC124" s="4">
        <f>IF(Q124="YES",Z124*8760,"")</f>
        <v>0</v>
      </c>
      <c r="AD124" s="4">
        <f>IF(Q124="YES",IF(P124="YES", MIN(AA124:AC124), AA124),"")</f>
        <v>0</v>
      </c>
      <c r="AE124" s="4">
        <f>IF(AND(I124="STANDARD",Q124="YES",H124&lt;'azure-standard-disk-prices'!B2, H124&gt;0),1+IF(M124="YES",1),"")</f>
        <v>0</v>
      </c>
      <c r="AF124" s="4">
        <f>IF(AND(I124="STANDARD",Q124="YES",H124&gt;'azure-standard-disk-prices'!B2,H124&lt;'azure-standard-disk-prices'!B3),1+IF(M124="YES",1),"")</f>
        <v>0</v>
      </c>
      <c r="AG124" s="4">
        <f>IF(AND(I124="STANDARD",Q124="YES",H124&gt;'azure-standard-disk-prices'!B3,H124&lt;'azure-standard-disk-prices'!B4),1+IF(M124="YES",1),"")</f>
        <v>0</v>
      </c>
      <c r="AH124" s="4">
        <f>IF(AND(I124="STANDARD",Q124="YES",H124&gt;'azure-standard-disk-prices'!B4,H124&lt;'azure-standard-disk-prices'!B5),1+IF(M124="YES",1),"")</f>
        <v>0</v>
      </c>
      <c r="AI124" s="4">
        <f>IF(AND(I124="STANDARD",Q124="YES",H124&gt;'azure-standard-disk-prices'!B5,H124&lt;'azure-standard-disk-prices'!B6),1+IF(M124="YES",1),"")</f>
        <v>0</v>
      </c>
      <c r="AJ124" s="4">
        <f>IF(AND(I124="STANDARD",Q124="YES",H124&gt;'azure-standard-disk-prices'!B6,H124&lt;'azure-standard-disk-prices'!B7),1+IF(M124="YES",1),"")</f>
        <v>0</v>
      </c>
      <c r="AK124" s="4">
        <f>IF(AND(I124="STANDARD",Q124="YES",H124&gt;'azure-standard-disk-prices'!B7,H124&lt;'azure-standard-disk-prices'!B8),1+IF(M124="YES",1),"")</f>
        <v>0</v>
      </c>
      <c r="AL124" s="4">
        <f>IF(AND(I124="STANDARD",Q124="YES",H124&gt;'azure-standard-disk-prices'!B8,H124&lt;'azure-standard-disk-prices'!B9),1+IF(M124="YES",1),"")</f>
        <v>0</v>
      </c>
      <c r="AM124" s="4">
        <f>IF(AND(I123="PREMIUM",Q123="YES",H123&lt;'azure-premium-disk-prices'!B2,H123&gt;0),1+IF(M123="YES",1),"")</f>
        <v>0</v>
      </c>
      <c r="AN124" s="4">
        <f>IF(AND(I123="PREMIUM",Q123="YES",H123&gt;'azure-premium-disk-prices'!B2,H123&lt;'azure-premium-disk-prices'!B3),1+IF(M123="YES",1),"")</f>
        <v>0</v>
      </c>
      <c r="AO124" s="4">
        <f>IF(AND(I123="PREMIUM",Q123="YES",H123&gt;'azure-premium-disk-prices'!B3,H123&lt;'azure-premium-disk-prices'!B4),1+IF(M123="YES",1),"")</f>
        <v>0</v>
      </c>
      <c r="AP124" s="4">
        <f>IF(AND(I123="PREMIUM",Q123="YES",H123&gt;'azure-premium-disk-prices'!B4,H123&lt;'azure-premium-disk-prices'!B5),1+IF(M123="YES",1),"")</f>
        <v>0</v>
      </c>
      <c r="AQ124" s="4">
        <f>IF(AND(I123="PREMIUM",Q123="YES",H123&gt;'azure-premium-disk-prices'!B5,H123&lt;'azure-premium-disk-prices'!B6),1+IF(M123="YES",1),"")</f>
        <v>0</v>
      </c>
      <c r="AR124" s="4">
        <f>IF(AND(I123="PREMIUM",Q123="YES",H123&gt;'azure-premium-disk-prices'!B6,H123&lt;'azure-premium-disk-prices'!B7),1+IF(M123="YES",1),"")</f>
        <v>0</v>
      </c>
      <c r="AS124" s="4">
        <f>IF(AND(I123="PREMIUM",Q123="YES",H123&gt;'azure-premium-disk-prices'!B7,H123&lt;'azure-premium-disk-prices'!B8),1+IF(M123="YES",1),"")</f>
        <v>0</v>
      </c>
      <c r="AT124" s="4">
        <f>IF(AND(I123="PREMIUM",Q123="YES",H123&gt;'azure-premium-disk-prices'!B8,H123&lt;'azure-premium-disk-prices'!B9),1+IF(M123="YES",1),"")</f>
        <v>0</v>
      </c>
      <c r="AU124" s="4">
        <f>IF(AND(M124="YES", Q124="YES"),1,"")</f>
        <v>0</v>
      </c>
      <c r="AV124" s="4">
        <f>IF(AND(J124="STANDARD", Q124="YES"), IF(M124="YES",2,1) ,"")</f>
        <v>0</v>
      </c>
      <c r="AW124" s="4">
        <f>IF( AND(J124="PREMIUM",  Q124="YES"), IF(M124="YES",2,1) ,"")</f>
        <v>0</v>
      </c>
    </row>
    <row r="125" spans="5:49">
      <c r="E125" s="3"/>
      <c r="F125" s="3"/>
      <c r="G125" s="3"/>
      <c r="H125" s="3"/>
      <c r="I125" s="3" t="s">
        <v>9</v>
      </c>
      <c r="J125" s="3" t="s">
        <v>9</v>
      </c>
      <c r="K125" s="3" t="s">
        <v>5</v>
      </c>
      <c r="L125" s="3" t="s">
        <v>5</v>
      </c>
      <c r="M125" s="3" t="s">
        <v>5</v>
      </c>
      <c r="N125" s="3">
        <v>730</v>
      </c>
      <c r="O125" s="3" t="s">
        <v>5</v>
      </c>
      <c r="P125" s="3" t="s">
        <v>14</v>
      </c>
      <c r="Q125" s="4">
        <f>IF(AND(E125&lt;&gt;"", F125&lt;&gt;"", G125&lt;&gt;"", H125&lt;&gt;"", I125&lt;&gt;"", J125&lt;&gt;"", K125&lt;&gt;"", L125&lt;&gt;"", M125&lt;&gt;"", N125&lt;&gt;"", O125&lt;&gt;""),"YES","NO")</f>
        <v>0</v>
      </c>
      <c r="R125" s="4">
        <f>IF(AD125=AA125, U125, IF(AD125=AB125,W125,Y125))</f>
        <v>0</v>
      </c>
      <c r="S125" s="4">
        <f>AD125</f>
        <v>0</v>
      </c>
      <c r="T125" s="4">
        <f> IF(AA125="" ,"",IF(AD125=AA125, "PAYG", IF(AD125=AB125,"1Y RI","3Y RI")))</f>
        <v>0</v>
      </c>
      <c r="U125" s="4">
        <f>IF(Q125="YES", IF(K125="YES", VLOOKUP(V125 &amp; L125 &amp; K125,'azure-vm-prices-base'!G$2:H$124, 2, 0), VLOOKUP(V125 &amp; L125 &amp; "*",'azure-vm-prices-base'!G$2:H$124, 2, 0)), "")</f>
        <v>0</v>
      </c>
      <c r="V125" s="4">
        <f>IF(Q125="YES", IF(O125="NO" , IF(K125="YES", _xlfn.MINIFS('azure-vm-prices-base'!I$2:I$123, 'azure-vm-prices-base'!A$2:A$123,"&gt;="&amp;F125*(100-$B$2)/100, 'azure-vm-prices-base'!B$2:B$123,"&gt;="&amp;G125*(100-$B$2)/100, 'azure-vm-prices-base'!D$2:D$123,K125, 'azure-vm-prices-base'!E$2:E$123,L125), _xlfn.MINIFS('azure-vm-prices-base'!I$2:I$123, 'azure-vm-prices-base'!A$2:A$123,"&gt;="&amp;F125*(100-$B$2)/100, 'azure-vm-prices-base'!B$2:B$123,"&gt;="&amp;G125*(100-$B$2)/100, 'azure-vm-prices-base'!E$2:E$123,L125)), IF(K125="YES", _xlfn.MINIFS('azure-vm-prices-base'!C$2:C$123, 'azure-vm-prices-base'!A$2:A$123,"&gt;="&amp;F125*(100-$B$2)/100, 'azure-vm-prices-base'!B$2:B$123,"&gt;="&amp;G125*(100-$B$2)/100, 'azure-vm-prices-base'!D$2:D$123,K125, 'azure-vm-prices-base'!E$2:E$123,L125), _xlfn.MINIFS('azure-vm-prices-base'!C$2:C$123, 'azure-vm-prices-base'!A$2:A$123,"&gt;="&amp;F125*(100-$B$2)/100, 'azure-vm-prices-base'!B$2:B$123,"&gt;="&amp;G125*(100-$B$2)/100, 'azure-vm-prices-base'!E$2:E$123,L125))), "")</f>
        <v>0</v>
      </c>
      <c r="W125" s="4">
        <f>IF(Q125="YES", IF(K125="YES", VLOOKUP(X125 &amp; L125 &amp; K125,'azure-vm-prices-1Y'!G$2:H$124  , 2, 0), VLOOKUP(X125 &amp; L125 &amp; "*",'azure-vm-prices-1Y'!G$2:H$124, 2, 0)),   "")</f>
        <v>0</v>
      </c>
      <c r="X125" s="4">
        <f>IF(Q125="YES", IF(O125="NO" , IF(K125="YES", _xlfn.MINIFS('azure-vm-prices-1Y'!I$2:I$123,   'azure-vm-prices-1Y'!A$2:A$123,"&gt;="&amp;F125*(100-$B$2)/100,   'azure-vm-prices-1Y'!B$2:B$123,"&gt;="&amp;G125*(100-$B$2)/100,   'azure-vm-prices-1Y'!D$2:D$123,K125,   'azure-vm-prices-1Y'!E$2:E$123,L125),   _xlfn.MINIFS('azure-vm-prices-1Y'!I$2:I$123,   'azure-vm-prices-1Y'!A$2:A$123,"&gt;="&amp;F125*(100-$B$2)/100,   'azure-vm-prices-1Y'!B$2:B$123,"&gt;="&amp;G125*(100-$B$2)/100,   'azure-vm-prices-1Y'!E$2:E$123,L125)),   IF(K125="YES", _xlfn.MINIFS('azure-vm-prices-1Y'!C$2:C$123,   'azure-vm-prices-1Y'!A$2:A$123,"&gt;="&amp;F125*(100-$B$2)/100,   'azure-vm-prices-1Y'!B$2:B$123,"&gt;="&amp;G125*(100-$B$2)/100,   'azure-vm-prices-1Y'!D$2:D$123,K125,   'azure-vm-prices-1Y'!E$2:E$123,L125),   _xlfn.MINIFS('azure-vm-prices-1Y'!C$2:C$123,   'azure-vm-prices-1Y'!A$2:A$123,"&gt;="&amp;F125*(100-$B$2)/100,   'azure-vm-prices-1Y'!B$2:B$123,"&gt;="&amp;G125*(100-$B$2)/100,   'azure-vm-prices-1Y'!E$2:E$123,L125))),   "")</f>
        <v>0</v>
      </c>
      <c r="Y125" s="4">
        <f>IF(Q125="YES", IF(K125="YES", VLOOKUP(Z125 &amp; L125 &amp; K125,'azure-vm-prices-3Y'!G$2:H$124  , 2, 0), VLOOKUP(Z125 &amp; L125 &amp; "*",'azure-vm-prices-3Y'!G$2:H$124, 2, 0)),   "")</f>
        <v>0</v>
      </c>
      <c r="Z125" s="4">
        <f>IF(Q125="YES", IF(O125="NO" , IF(K125="YES", _xlfn.MINIFS('azure-vm-prices-3Y'!I$2:I$123,   'azure-vm-prices-3Y'!A$2:A$123,"&gt;="&amp;F125*(100-$B$2)/100,   'azure-vm-prices-3Y'!B$2:B$123,"&gt;="&amp;G125*(100-$B$2)/100,   'azure-vm-prices-3Y'!D$2:D$123,K125,   'azure-vm-prices-3Y'!E$2:E$123,L125),   _xlfn.MINIFS('azure-vm-prices-3Y'!I$2:I$123,   'azure-vm-prices-3Y'!A$2:A$123,"&gt;="&amp;F125*(100-$B$2)/100,   'azure-vm-prices-3Y'!B$2:B$123,"&gt;="&amp;G125*(100-$B$2)/100,   'azure-vm-prices-3Y'!E$2:E$123,L125)),   IF(K125="YES", _xlfn.MINIFS('azure-vm-prices-3Y'!C$2:C$123,   'azure-vm-prices-3Y'!A$2:A$123,"&gt;="&amp;F125*(100-$B$2)/100,   'azure-vm-prices-3Y'!B$2:B$123,"&gt;="&amp;G125*(100-$B$2)/100,   'azure-vm-prices-3Y'!D$2:D$123,K125,   'azure-vm-prices-3Y'!E$2:E$123,L125),   _xlfn.MINIFS('azure-vm-prices-3Y'!C$2:C$123,   'azure-vm-prices-3Y'!A$2:A$123,"&gt;="&amp;F125*(100-$B$2)/100,   'azure-vm-prices-3Y'!B$2:B$123,"&gt;="&amp;G125*(100-$B$2)/100,   'azure-vm-prices-3Y'!E$2:E$123,L125))),   "")</f>
        <v>0</v>
      </c>
      <c r="AA125" s="4">
        <f>IF(Q125="YES",N125*V125*12,"")</f>
        <v>0</v>
      </c>
      <c r="AB125" s="4">
        <f>IF(Q125="YES",X125*8760,"")</f>
        <v>0</v>
      </c>
      <c r="AC125" s="4">
        <f>IF(Q125="YES",Z125*8760,"")</f>
        <v>0</v>
      </c>
      <c r="AD125" s="4">
        <f>IF(Q125="YES",IF(P125="YES", MIN(AA125:AC125), AA125),"")</f>
        <v>0</v>
      </c>
      <c r="AE125" s="4">
        <f>IF(AND(I125="STANDARD",Q125="YES",H125&lt;'azure-standard-disk-prices'!B2, H125&gt;0),1+IF(M125="YES",1),"")</f>
        <v>0</v>
      </c>
      <c r="AF125" s="4">
        <f>IF(AND(I125="STANDARD",Q125="YES",H125&gt;'azure-standard-disk-prices'!B2,H125&lt;'azure-standard-disk-prices'!B3),1+IF(M125="YES",1),"")</f>
        <v>0</v>
      </c>
      <c r="AG125" s="4">
        <f>IF(AND(I125="STANDARD",Q125="YES",H125&gt;'azure-standard-disk-prices'!B3,H125&lt;'azure-standard-disk-prices'!B4),1+IF(M125="YES",1),"")</f>
        <v>0</v>
      </c>
      <c r="AH125" s="4">
        <f>IF(AND(I125="STANDARD",Q125="YES",H125&gt;'azure-standard-disk-prices'!B4,H125&lt;'azure-standard-disk-prices'!B5),1+IF(M125="YES",1),"")</f>
        <v>0</v>
      </c>
      <c r="AI125" s="4">
        <f>IF(AND(I125="STANDARD",Q125="YES",H125&gt;'azure-standard-disk-prices'!B5,H125&lt;'azure-standard-disk-prices'!B6),1+IF(M125="YES",1),"")</f>
        <v>0</v>
      </c>
      <c r="AJ125" s="4">
        <f>IF(AND(I125="STANDARD",Q125="YES",H125&gt;'azure-standard-disk-prices'!B6,H125&lt;'azure-standard-disk-prices'!B7),1+IF(M125="YES",1),"")</f>
        <v>0</v>
      </c>
      <c r="AK125" s="4">
        <f>IF(AND(I125="STANDARD",Q125="YES",H125&gt;'azure-standard-disk-prices'!B7,H125&lt;'azure-standard-disk-prices'!B8),1+IF(M125="YES",1),"")</f>
        <v>0</v>
      </c>
      <c r="AL125" s="4">
        <f>IF(AND(I125="STANDARD",Q125="YES",H125&gt;'azure-standard-disk-prices'!B8,H125&lt;'azure-standard-disk-prices'!B9),1+IF(M125="YES",1),"")</f>
        <v>0</v>
      </c>
      <c r="AM125" s="4">
        <f>IF(AND(I124="PREMIUM",Q124="YES",H124&lt;'azure-premium-disk-prices'!B2,H124&gt;0),1+IF(M124="YES",1),"")</f>
        <v>0</v>
      </c>
      <c r="AN125" s="4">
        <f>IF(AND(I124="PREMIUM",Q124="YES",H124&gt;'azure-premium-disk-prices'!B2,H124&lt;'azure-premium-disk-prices'!B3),1+IF(M124="YES",1),"")</f>
        <v>0</v>
      </c>
      <c r="AO125" s="4">
        <f>IF(AND(I124="PREMIUM",Q124="YES",H124&gt;'azure-premium-disk-prices'!B3,H124&lt;'azure-premium-disk-prices'!B4),1+IF(M124="YES",1),"")</f>
        <v>0</v>
      </c>
      <c r="AP125" s="4">
        <f>IF(AND(I124="PREMIUM",Q124="YES",H124&gt;'azure-premium-disk-prices'!B4,H124&lt;'azure-premium-disk-prices'!B5),1+IF(M124="YES",1),"")</f>
        <v>0</v>
      </c>
      <c r="AQ125" s="4">
        <f>IF(AND(I124="PREMIUM",Q124="YES",H124&gt;'azure-premium-disk-prices'!B5,H124&lt;'azure-premium-disk-prices'!B6),1+IF(M124="YES",1),"")</f>
        <v>0</v>
      </c>
      <c r="AR125" s="4">
        <f>IF(AND(I124="PREMIUM",Q124="YES",H124&gt;'azure-premium-disk-prices'!B6,H124&lt;'azure-premium-disk-prices'!B7),1+IF(M124="YES",1),"")</f>
        <v>0</v>
      </c>
      <c r="AS125" s="4">
        <f>IF(AND(I124="PREMIUM",Q124="YES",H124&gt;'azure-premium-disk-prices'!B7,H124&lt;'azure-premium-disk-prices'!B8),1+IF(M124="YES",1),"")</f>
        <v>0</v>
      </c>
      <c r="AT125" s="4">
        <f>IF(AND(I124="PREMIUM",Q124="YES",H124&gt;'azure-premium-disk-prices'!B8,H124&lt;'azure-premium-disk-prices'!B9),1+IF(M124="YES",1),"")</f>
        <v>0</v>
      </c>
      <c r="AU125" s="4">
        <f>IF(AND(M125="YES", Q125="YES"),1,"")</f>
        <v>0</v>
      </c>
      <c r="AV125" s="4">
        <f>IF(AND(J125="STANDARD", Q125="YES"), IF(M125="YES",2,1) ,"")</f>
        <v>0</v>
      </c>
      <c r="AW125" s="4">
        <f>IF( AND(J125="PREMIUM",  Q125="YES"), IF(M125="YES",2,1) ,"")</f>
        <v>0</v>
      </c>
    </row>
    <row r="126" spans="5:49">
      <c r="E126" s="3"/>
      <c r="F126" s="3"/>
      <c r="G126" s="3"/>
      <c r="H126" s="3"/>
      <c r="I126" s="3" t="s">
        <v>9</v>
      </c>
      <c r="J126" s="3" t="s">
        <v>9</v>
      </c>
      <c r="K126" s="3" t="s">
        <v>5</v>
      </c>
      <c r="L126" s="3" t="s">
        <v>5</v>
      </c>
      <c r="M126" s="3" t="s">
        <v>5</v>
      </c>
      <c r="N126" s="3">
        <v>730</v>
      </c>
      <c r="O126" s="3" t="s">
        <v>5</v>
      </c>
      <c r="P126" s="3" t="s">
        <v>14</v>
      </c>
      <c r="Q126" s="4">
        <f>IF(AND(E126&lt;&gt;"", F126&lt;&gt;"", G126&lt;&gt;"", H126&lt;&gt;"", I126&lt;&gt;"", J126&lt;&gt;"", K126&lt;&gt;"", L126&lt;&gt;"", M126&lt;&gt;"", N126&lt;&gt;"", O126&lt;&gt;""),"YES","NO")</f>
        <v>0</v>
      </c>
      <c r="R126" s="4">
        <f>IF(AD126=AA126, U126, IF(AD126=AB126,W126,Y126))</f>
        <v>0</v>
      </c>
      <c r="S126" s="4">
        <f>AD126</f>
        <v>0</v>
      </c>
      <c r="T126" s="4">
        <f> IF(AA126="" ,"",IF(AD126=AA126, "PAYG", IF(AD126=AB126,"1Y RI","3Y RI")))</f>
        <v>0</v>
      </c>
      <c r="U126" s="4">
        <f>IF(Q126="YES", IF(K126="YES", VLOOKUP(V126 &amp; L126 &amp; K126,'azure-vm-prices-base'!G$2:H$124, 2, 0), VLOOKUP(V126 &amp; L126 &amp; "*",'azure-vm-prices-base'!G$2:H$124, 2, 0)), "")</f>
        <v>0</v>
      </c>
      <c r="V126" s="4">
        <f>IF(Q126="YES", IF(O126="NO" , IF(K126="YES", _xlfn.MINIFS('azure-vm-prices-base'!I$2:I$123, 'azure-vm-prices-base'!A$2:A$123,"&gt;="&amp;F126*(100-$B$2)/100, 'azure-vm-prices-base'!B$2:B$123,"&gt;="&amp;G126*(100-$B$2)/100, 'azure-vm-prices-base'!D$2:D$123,K126, 'azure-vm-prices-base'!E$2:E$123,L126), _xlfn.MINIFS('azure-vm-prices-base'!I$2:I$123, 'azure-vm-prices-base'!A$2:A$123,"&gt;="&amp;F126*(100-$B$2)/100, 'azure-vm-prices-base'!B$2:B$123,"&gt;="&amp;G126*(100-$B$2)/100, 'azure-vm-prices-base'!E$2:E$123,L126)), IF(K126="YES", _xlfn.MINIFS('azure-vm-prices-base'!C$2:C$123, 'azure-vm-prices-base'!A$2:A$123,"&gt;="&amp;F126*(100-$B$2)/100, 'azure-vm-prices-base'!B$2:B$123,"&gt;="&amp;G126*(100-$B$2)/100, 'azure-vm-prices-base'!D$2:D$123,K126, 'azure-vm-prices-base'!E$2:E$123,L126), _xlfn.MINIFS('azure-vm-prices-base'!C$2:C$123, 'azure-vm-prices-base'!A$2:A$123,"&gt;="&amp;F126*(100-$B$2)/100, 'azure-vm-prices-base'!B$2:B$123,"&gt;="&amp;G126*(100-$B$2)/100, 'azure-vm-prices-base'!E$2:E$123,L126))), "")</f>
        <v>0</v>
      </c>
      <c r="W126" s="4">
        <f>IF(Q126="YES", IF(K126="YES", VLOOKUP(X126 &amp; L126 &amp; K126,'azure-vm-prices-1Y'!G$2:H$124  , 2, 0), VLOOKUP(X126 &amp; L126 &amp; "*",'azure-vm-prices-1Y'!G$2:H$124, 2, 0)),   "")</f>
        <v>0</v>
      </c>
      <c r="X126" s="4">
        <f>IF(Q126="YES", IF(O126="NO" , IF(K126="YES", _xlfn.MINIFS('azure-vm-prices-1Y'!I$2:I$123,   'azure-vm-prices-1Y'!A$2:A$123,"&gt;="&amp;F126*(100-$B$2)/100,   'azure-vm-prices-1Y'!B$2:B$123,"&gt;="&amp;G126*(100-$B$2)/100,   'azure-vm-prices-1Y'!D$2:D$123,K126,   'azure-vm-prices-1Y'!E$2:E$123,L126),   _xlfn.MINIFS('azure-vm-prices-1Y'!I$2:I$123,   'azure-vm-prices-1Y'!A$2:A$123,"&gt;="&amp;F126*(100-$B$2)/100,   'azure-vm-prices-1Y'!B$2:B$123,"&gt;="&amp;G126*(100-$B$2)/100,   'azure-vm-prices-1Y'!E$2:E$123,L126)),   IF(K126="YES", _xlfn.MINIFS('azure-vm-prices-1Y'!C$2:C$123,   'azure-vm-prices-1Y'!A$2:A$123,"&gt;="&amp;F126*(100-$B$2)/100,   'azure-vm-prices-1Y'!B$2:B$123,"&gt;="&amp;G126*(100-$B$2)/100,   'azure-vm-prices-1Y'!D$2:D$123,K126,   'azure-vm-prices-1Y'!E$2:E$123,L126),   _xlfn.MINIFS('azure-vm-prices-1Y'!C$2:C$123,   'azure-vm-prices-1Y'!A$2:A$123,"&gt;="&amp;F126*(100-$B$2)/100,   'azure-vm-prices-1Y'!B$2:B$123,"&gt;="&amp;G126*(100-$B$2)/100,   'azure-vm-prices-1Y'!E$2:E$123,L126))),   "")</f>
        <v>0</v>
      </c>
      <c r="Y126" s="4">
        <f>IF(Q126="YES", IF(K126="YES", VLOOKUP(Z126 &amp; L126 &amp; K126,'azure-vm-prices-3Y'!G$2:H$124  , 2, 0), VLOOKUP(Z126 &amp; L126 &amp; "*",'azure-vm-prices-3Y'!G$2:H$124, 2, 0)),   "")</f>
        <v>0</v>
      </c>
      <c r="Z126" s="4">
        <f>IF(Q126="YES", IF(O126="NO" , IF(K126="YES", _xlfn.MINIFS('azure-vm-prices-3Y'!I$2:I$123,   'azure-vm-prices-3Y'!A$2:A$123,"&gt;="&amp;F126*(100-$B$2)/100,   'azure-vm-prices-3Y'!B$2:B$123,"&gt;="&amp;G126*(100-$B$2)/100,   'azure-vm-prices-3Y'!D$2:D$123,K126,   'azure-vm-prices-3Y'!E$2:E$123,L126),   _xlfn.MINIFS('azure-vm-prices-3Y'!I$2:I$123,   'azure-vm-prices-3Y'!A$2:A$123,"&gt;="&amp;F126*(100-$B$2)/100,   'azure-vm-prices-3Y'!B$2:B$123,"&gt;="&amp;G126*(100-$B$2)/100,   'azure-vm-prices-3Y'!E$2:E$123,L126)),   IF(K126="YES", _xlfn.MINIFS('azure-vm-prices-3Y'!C$2:C$123,   'azure-vm-prices-3Y'!A$2:A$123,"&gt;="&amp;F126*(100-$B$2)/100,   'azure-vm-prices-3Y'!B$2:B$123,"&gt;="&amp;G126*(100-$B$2)/100,   'azure-vm-prices-3Y'!D$2:D$123,K126,   'azure-vm-prices-3Y'!E$2:E$123,L126),   _xlfn.MINIFS('azure-vm-prices-3Y'!C$2:C$123,   'azure-vm-prices-3Y'!A$2:A$123,"&gt;="&amp;F126*(100-$B$2)/100,   'azure-vm-prices-3Y'!B$2:B$123,"&gt;="&amp;G126*(100-$B$2)/100,   'azure-vm-prices-3Y'!E$2:E$123,L126))),   "")</f>
        <v>0</v>
      </c>
      <c r="AA126" s="4">
        <f>IF(Q126="YES",N126*V126*12,"")</f>
        <v>0</v>
      </c>
      <c r="AB126" s="4">
        <f>IF(Q126="YES",X126*8760,"")</f>
        <v>0</v>
      </c>
      <c r="AC126" s="4">
        <f>IF(Q126="YES",Z126*8760,"")</f>
        <v>0</v>
      </c>
      <c r="AD126" s="4">
        <f>IF(Q126="YES",IF(P126="YES", MIN(AA126:AC126), AA126),"")</f>
        <v>0</v>
      </c>
      <c r="AE126" s="4">
        <f>IF(AND(I126="STANDARD",Q126="YES",H126&lt;'azure-standard-disk-prices'!B2, H126&gt;0),1+IF(M126="YES",1),"")</f>
        <v>0</v>
      </c>
      <c r="AF126" s="4">
        <f>IF(AND(I126="STANDARD",Q126="YES",H126&gt;'azure-standard-disk-prices'!B2,H126&lt;'azure-standard-disk-prices'!B3),1+IF(M126="YES",1),"")</f>
        <v>0</v>
      </c>
      <c r="AG126" s="4">
        <f>IF(AND(I126="STANDARD",Q126="YES",H126&gt;'azure-standard-disk-prices'!B3,H126&lt;'azure-standard-disk-prices'!B4),1+IF(M126="YES",1),"")</f>
        <v>0</v>
      </c>
      <c r="AH126" s="4">
        <f>IF(AND(I126="STANDARD",Q126="YES",H126&gt;'azure-standard-disk-prices'!B4,H126&lt;'azure-standard-disk-prices'!B5),1+IF(M126="YES",1),"")</f>
        <v>0</v>
      </c>
      <c r="AI126" s="4">
        <f>IF(AND(I126="STANDARD",Q126="YES",H126&gt;'azure-standard-disk-prices'!B5,H126&lt;'azure-standard-disk-prices'!B6),1+IF(M126="YES",1),"")</f>
        <v>0</v>
      </c>
      <c r="AJ126" s="4">
        <f>IF(AND(I126="STANDARD",Q126="YES",H126&gt;'azure-standard-disk-prices'!B6,H126&lt;'azure-standard-disk-prices'!B7),1+IF(M126="YES",1),"")</f>
        <v>0</v>
      </c>
      <c r="AK126" s="4">
        <f>IF(AND(I126="STANDARD",Q126="YES",H126&gt;'azure-standard-disk-prices'!B7,H126&lt;'azure-standard-disk-prices'!B8),1+IF(M126="YES",1),"")</f>
        <v>0</v>
      </c>
      <c r="AL126" s="4">
        <f>IF(AND(I126="STANDARD",Q126="YES",H126&gt;'azure-standard-disk-prices'!B8,H126&lt;'azure-standard-disk-prices'!B9),1+IF(M126="YES",1),"")</f>
        <v>0</v>
      </c>
      <c r="AM126" s="4">
        <f>IF(AND(I125="PREMIUM",Q125="YES",H125&lt;'azure-premium-disk-prices'!B2,H125&gt;0),1+IF(M125="YES",1),"")</f>
        <v>0</v>
      </c>
      <c r="AN126" s="4">
        <f>IF(AND(I125="PREMIUM",Q125="YES",H125&gt;'azure-premium-disk-prices'!B2,H125&lt;'azure-premium-disk-prices'!B3),1+IF(M125="YES",1),"")</f>
        <v>0</v>
      </c>
      <c r="AO126" s="4">
        <f>IF(AND(I125="PREMIUM",Q125="YES",H125&gt;'azure-premium-disk-prices'!B3,H125&lt;'azure-premium-disk-prices'!B4),1+IF(M125="YES",1),"")</f>
        <v>0</v>
      </c>
      <c r="AP126" s="4">
        <f>IF(AND(I125="PREMIUM",Q125="YES",H125&gt;'azure-premium-disk-prices'!B4,H125&lt;'azure-premium-disk-prices'!B5),1+IF(M125="YES",1),"")</f>
        <v>0</v>
      </c>
      <c r="AQ126" s="4">
        <f>IF(AND(I125="PREMIUM",Q125="YES",H125&gt;'azure-premium-disk-prices'!B5,H125&lt;'azure-premium-disk-prices'!B6),1+IF(M125="YES",1),"")</f>
        <v>0</v>
      </c>
      <c r="AR126" s="4">
        <f>IF(AND(I125="PREMIUM",Q125="YES",H125&gt;'azure-premium-disk-prices'!B6,H125&lt;'azure-premium-disk-prices'!B7),1+IF(M125="YES",1),"")</f>
        <v>0</v>
      </c>
      <c r="AS126" s="4">
        <f>IF(AND(I125="PREMIUM",Q125="YES",H125&gt;'azure-premium-disk-prices'!B7,H125&lt;'azure-premium-disk-prices'!B8),1+IF(M125="YES",1),"")</f>
        <v>0</v>
      </c>
      <c r="AT126" s="4">
        <f>IF(AND(I125="PREMIUM",Q125="YES",H125&gt;'azure-premium-disk-prices'!B8,H125&lt;'azure-premium-disk-prices'!B9),1+IF(M125="YES",1),"")</f>
        <v>0</v>
      </c>
      <c r="AU126" s="4">
        <f>IF(AND(M126="YES", Q126="YES"),1,"")</f>
        <v>0</v>
      </c>
      <c r="AV126" s="4">
        <f>IF(AND(J126="STANDARD", Q126="YES"), IF(M126="YES",2,1) ,"")</f>
        <v>0</v>
      </c>
      <c r="AW126" s="4">
        <f>IF( AND(J126="PREMIUM",  Q126="YES"), IF(M126="YES",2,1) ,"")</f>
        <v>0</v>
      </c>
    </row>
    <row r="127" spans="5:49">
      <c r="E127" s="3"/>
      <c r="F127" s="3"/>
      <c r="G127" s="3"/>
      <c r="H127" s="3"/>
      <c r="I127" s="3" t="s">
        <v>9</v>
      </c>
      <c r="J127" s="3" t="s">
        <v>9</v>
      </c>
      <c r="K127" s="3" t="s">
        <v>5</v>
      </c>
      <c r="L127" s="3" t="s">
        <v>5</v>
      </c>
      <c r="M127" s="3" t="s">
        <v>5</v>
      </c>
      <c r="N127" s="3">
        <v>730</v>
      </c>
      <c r="O127" s="3" t="s">
        <v>5</v>
      </c>
      <c r="P127" s="3" t="s">
        <v>14</v>
      </c>
      <c r="Q127" s="4">
        <f>IF(AND(E127&lt;&gt;"", F127&lt;&gt;"", G127&lt;&gt;"", H127&lt;&gt;"", I127&lt;&gt;"", J127&lt;&gt;"", K127&lt;&gt;"", L127&lt;&gt;"", M127&lt;&gt;"", N127&lt;&gt;"", O127&lt;&gt;""),"YES","NO")</f>
        <v>0</v>
      </c>
      <c r="R127" s="4">
        <f>IF(AD127=AA127, U127, IF(AD127=AB127,W127,Y127))</f>
        <v>0</v>
      </c>
      <c r="S127" s="4">
        <f>AD127</f>
        <v>0</v>
      </c>
      <c r="T127" s="4">
        <f> IF(AA127="" ,"",IF(AD127=AA127, "PAYG", IF(AD127=AB127,"1Y RI","3Y RI")))</f>
        <v>0</v>
      </c>
      <c r="U127" s="4">
        <f>IF(Q127="YES", IF(K127="YES", VLOOKUP(V127 &amp; L127 &amp; K127,'azure-vm-prices-base'!G$2:H$124, 2, 0), VLOOKUP(V127 &amp; L127 &amp; "*",'azure-vm-prices-base'!G$2:H$124, 2, 0)), "")</f>
        <v>0</v>
      </c>
      <c r="V127" s="4">
        <f>IF(Q127="YES", IF(O127="NO" , IF(K127="YES", _xlfn.MINIFS('azure-vm-prices-base'!I$2:I$123, 'azure-vm-prices-base'!A$2:A$123,"&gt;="&amp;F127*(100-$B$2)/100, 'azure-vm-prices-base'!B$2:B$123,"&gt;="&amp;G127*(100-$B$2)/100, 'azure-vm-prices-base'!D$2:D$123,K127, 'azure-vm-prices-base'!E$2:E$123,L127), _xlfn.MINIFS('azure-vm-prices-base'!I$2:I$123, 'azure-vm-prices-base'!A$2:A$123,"&gt;="&amp;F127*(100-$B$2)/100, 'azure-vm-prices-base'!B$2:B$123,"&gt;="&amp;G127*(100-$B$2)/100, 'azure-vm-prices-base'!E$2:E$123,L127)), IF(K127="YES", _xlfn.MINIFS('azure-vm-prices-base'!C$2:C$123, 'azure-vm-prices-base'!A$2:A$123,"&gt;="&amp;F127*(100-$B$2)/100, 'azure-vm-prices-base'!B$2:B$123,"&gt;="&amp;G127*(100-$B$2)/100, 'azure-vm-prices-base'!D$2:D$123,K127, 'azure-vm-prices-base'!E$2:E$123,L127), _xlfn.MINIFS('azure-vm-prices-base'!C$2:C$123, 'azure-vm-prices-base'!A$2:A$123,"&gt;="&amp;F127*(100-$B$2)/100, 'azure-vm-prices-base'!B$2:B$123,"&gt;="&amp;G127*(100-$B$2)/100, 'azure-vm-prices-base'!E$2:E$123,L127))), "")</f>
        <v>0</v>
      </c>
      <c r="W127" s="4">
        <f>IF(Q127="YES", IF(K127="YES", VLOOKUP(X127 &amp; L127 &amp; K127,'azure-vm-prices-1Y'!G$2:H$124  , 2, 0), VLOOKUP(X127 &amp; L127 &amp; "*",'azure-vm-prices-1Y'!G$2:H$124, 2, 0)),   "")</f>
        <v>0</v>
      </c>
      <c r="X127" s="4">
        <f>IF(Q127="YES", IF(O127="NO" , IF(K127="YES", _xlfn.MINIFS('azure-vm-prices-1Y'!I$2:I$123,   'azure-vm-prices-1Y'!A$2:A$123,"&gt;="&amp;F127*(100-$B$2)/100,   'azure-vm-prices-1Y'!B$2:B$123,"&gt;="&amp;G127*(100-$B$2)/100,   'azure-vm-prices-1Y'!D$2:D$123,K127,   'azure-vm-prices-1Y'!E$2:E$123,L127),   _xlfn.MINIFS('azure-vm-prices-1Y'!I$2:I$123,   'azure-vm-prices-1Y'!A$2:A$123,"&gt;="&amp;F127*(100-$B$2)/100,   'azure-vm-prices-1Y'!B$2:B$123,"&gt;="&amp;G127*(100-$B$2)/100,   'azure-vm-prices-1Y'!E$2:E$123,L127)),   IF(K127="YES", _xlfn.MINIFS('azure-vm-prices-1Y'!C$2:C$123,   'azure-vm-prices-1Y'!A$2:A$123,"&gt;="&amp;F127*(100-$B$2)/100,   'azure-vm-prices-1Y'!B$2:B$123,"&gt;="&amp;G127*(100-$B$2)/100,   'azure-vm-prices-1Y'!D$2:D$123,K127,   'azure-vm-prices-1Y'!E$2:E$123,L127),   _xlfn.MINIFS('azure-vm-prices-1Y'!C$2:C$123,   'azure-vm-prices-1Y'!A$2:A$123,"&gt;="&amp;F127*(100-$B$2)/100,   'azure-vm-prices-1Y'!B$2:B$123,"&gt;="&amp;G127*(100-$B$2)/100,   'azure-vm-prices-1Y'!E$2:E$123,L127))),   "")</f>
        <v>0</v>
      </c>
      <c r="Y127" s="4">
        <f>IF(Q127="YES", IF(K127="YES", VLOOKUP(Z127 &amp; L127 &amp; K127,'azure-vm-prices-3Y'!G$2:H$124  , 2, 0), VLOOKUP(Z127 &amp; L127 &amp; "*",'azure-vm-prices-3Y'!G$2:H$124, 2, 0)),   "")</f>
        <v>0</v>
      </c>
      <c r="Z127" s="4">
        <f>IF(Q127="YES", IF(O127="NO" , IF(K127="YES", _xlfn.MINIFS('azure-vm-prices-3Y'!I$2:I$123,   'azure-vm-prices-3Y'!A$2:A$123,"&gt;="&amp;F127*(100-$B$2)/100,   'azure-vm-prices-3Y'!B$2:B$123,"&gt;="&amp;G127*(100-$B$2)/100,   'azure-vm-prices-3Y'!D$2:D$123,K127,   'azure-vm-prices-3Y'!E$2:E$123,L127),   _xlfn.MINIFS('azure-vm-prices-3Y'!I$2:I$123,   'azure-vm-prices-3Y'!A$2:A$123,"&gt;="&amp;F127*(100-$B$2)/100,   'azure-vm-prices-3Y'!B$2:B$123,"&gt;="&amp;G127*(100-$B$2)/100,   'azure-vm-prices-3Y'!E$2:E$123,L127)),   IF(K127="YES", _xlfn.MINIFS('azure-vm-prices-3Y'!C$2:C$123,   'azure-vm-prices-3Y'!A$2:A$123,"&gt;="&amp;F127*(100-$B$2)/100,   'azure-vm-prices-3Y'!B$2:B$123,"&gt;="&amp;G127*(100-$B$2)/100,   'azure-vm-prices-3Y'!D$2:D$123,K127,   'azure-vm-prices-3Y'!E$2:E$123,L127),   _xlfn.MINIFS('azure-vm-prices-3Y'!C$2:C$123,   'azure-vm-prices-3Y'!A$2:A$123,"&gt;="&amp;F127*(100-$B$2)/100,   'azure-vm-prices-3Y'!B$2:B$123,"&gt;="&amp;G127*(100-$B$2)/100,   'azure-vm-prices-3Y'!E$2:E$123,L127))),   "")</f>
        <v>0</v>
      </c>
      <c r="AA127" s="4">
        <f>IF(Q127="YES",N127*V127*12,"")</f>
        <v>0</v>
      </c>
      <c r="AB127" s="4">
        <f>IF(Q127="YES",X127*8760,"")</f>
        <v>0</v>
      </c>
      <c r="AC127" s="4">
        <f>IF(Q127="YES",Z127*8760,"")</f>
        <v>0</v>
      </c>
      <c r="AD127" s="4">
        <f>IF(Q127="YES",IF(P127="YES", MIN(AA127:AC127), AA127),"")</f>
        <v>0</v>
      </c>
      <c r="AE127" s="4">
        <f>IF(AND(I127="STANDARD",Q127="YES",H127&lt;'azure-standard-disk-prices'!B2, H127&gt;0),1+IF(M127="YES",1),"")</f>
        <v>0</v>
      </c>
      <c r="AF127" s="4">
        <f>IF(AND(I127="STANDARD",Q127="YES",H127&gt;'azure-standard-disk-prices'!B2,H127&lt;'azure-standard-disk-prices'!B3),1+IF(M127="YES",1),"")</f>
        <v>0</v>
      </c>
      <c r="AG127" s="4">
        <f>IF(AND(I127="STANDARD",Q127="YES",H127&gt;'azure-standard-disk-prices'!B3,H127&lt;'azure-standard-disk-prices'!B4),1+IF(M127="YES",1),"")</f>
        <v>0</v>
      </c>
      <c r="AH127" s="4">
        <f>IF(AND(I127="STANDARD",Q127="YES",H127&gt;'azure-standard-disk-prices'!B4,H127&lt;'azure-standard-disk-prices'!B5),1+IF(M127="YES",1),"")</f>
        <v>0</v>
      </c>
      <c r="AI127" s="4">
        <f>IF(AND(I127="STANDARD",Q127="YES",H127&gt;'azure-standard-disk-prices'!B5,H127&lt;'azure-standard-disk-prices'!B6),1+IF(M127="YES",1),"")</f>
        <v>0</v>
      </c>
      <c r="AJ127" s="4">
        <f>IF(AND(I127="STANDARD",Q127="YES",H127&gt;'azure-standard-disk-prices'!B6,H127&lt;'azure-standard-disk-prices'!B7),1+IF(M127="YES",1),"")</f>
        <v>0</v>
      </c>
      <c r="AK127" s="4">
        <f>IF(AND(I127="STANDARD",Q127="YES",H127&gt;'azure-standard-disk-prices'!B7,H127&lt;'azure-standard-disk-prices'!B8),1+IF(M127="YES",1),"")</f>
        <v>0</v>
      </c>
      <c r="AL127" s="4">
        <f>IF(AND(I127="STANDARD",Q127="YES",H127&gt;'azure-standard-disk-prices'!B8,H127&lt;'azure-standard-disk-prices'!B9),1+IF(M127="YES",1),"")</f>
        <v>0</v>
      </c>
      <c r="AM127" s="4">
        <f>IF(AND(I126="PREMIUM",Q126="YES",H126&lt;'azure-premium-disk-prices'!B2,H126&gt;0),1+IF(M126="YES",1),"")</f>
        <v>0</v>
      </c>
      <c r="AN127" s="4">
        <f>IF(AND(I126="PREMIUM",Q126="YES",H126&gt;'azure-premium-disk-prices'!B2,H126&lt;'azure-premium-disk-prices'!B3),1+IF(M126="YES",1),"")</f>
        <v>0</v>
      </c>
      <c r="AO127" s="4">
        <f>IF(AND(I126="PREMIUM",Q126="YES",H126&gt;'azure-premium-disk-prices'!B3,H126&lt;'azure-premium-disk-prices'!B4),1+IF(M126="YES",1),"")</f>
        <v>0</v>
      </c>
      <c r="AP127" s="4">
        <f>IF(AND(I126="PREMIUM",Q126="YES",H126&gt;'azure-premium-disk-prices'!B4,H126&lt;'azure-premium-disk-prices'!B5),1+IF(M126="YES",1),"")</f>
        <v>0</v>
      </c>
      <c r="AQ127" s="4">
        <f>IF(AND(I126="PREMIUM",Q126="YES",H126&gt;'azure-premium-disk-prices'!B5,H126&lt;'azure-premium-disk-prices'!B6),1+IF(M126="YES",1),"")</f>
        <v>0</v>
      </c>
      <c r="AR127" s="4">
        <f>IF(AND(I126="PREMIUM",Q126="YES",H126&gt;'azure-premium-disk-prices'!B6,H126&lt;'azure-premium-disk-prices'!B7),1+IF(M126="YES",1),"")</f>
        <v>0</v>
      </c>
      <c r="AS127" s="4">
        <f>IF(AND(I126="PREMIUM",Q126="YES",H126&gt;'azure-premium-disk-prices'!B7,H126&lt;'azure-premium-disk-prices'!B8),1+IF(M126="YES",1),"")</f>
        <v>0</v>
      </c>
      <c r="AT127" s="4">
        <f>IF(AND(I126="PREMIUM",Q126="YES",H126&gt;'azure-premium-disk-prices'!B8,H126&lt;'azure-premium-disk-prices'!B9),1+IF(M126="YES",1),"")</f>
        <v>0</v>
      </c>
      <c r="AU127" s="4">
        <f>IF(AND(M127="YES", Q127="YES"),1,"")</f>
        <v>0</v>
      </c>
      <c r="AV127" s="4">
        <f>IF(AND(J127="STANDARD", Q127="YES"), IF(M127="YES",2,1) ,"")</f>
        <v>0</v>
      </c>
      <c r="AW127" s="4">
        <f>IF( AND(J127="PREMIUM",  Q127="YES"), IF(M127="YES",2,1) ,"")</f>
        <v>0</v>
      </c>
    </row>
    <row r="128" spans="5:49">
      <c r="E128" s="3"/>
      <c r="F128" s="3"/>
      <c r="G128" s="3"/>
      <c r="H128" s="3"/>
      <c r="I128" s="3" t="s">
        <v>9</v>
      </c>
      <c r="J128" s="3" t="s">
        <v>9</v>
      </c>
      <c r="K128" s="3" t="s">
        <v>5</v>
      </c>
      <c r="L128" s="3" t="s">
        <v>5</v>
      </c>
      <c r="M128" s="3" t="s">
        <v>5</v>
      </c>
      <c r="N128" s="3">
        <v>730</v>
      </c>
      <c r="O128" s="3" t="s">
        <v>5</v>
      </c>
      <c r="P128" s="3" t="s">
        <v>14</v>
      </c>
      <c r="Q128" s="4">
        <f>IF(AND(E128&lt;&gt;"", F128&lt;&gt;"", G128&lt;&gt;"", H128&lt;&gt;"", I128&lt;&gt;"", J128&lt;&gt;"", K128&lt;&gt;"", L128&lt;&gt;"", M128&lt;&gt;"", N128&lt;&gt;"", O128&lt;&gt;""),"YES","NO")</f>
        <v>0</v>
      </c>
      <c r="R128" s="4">
        <f>IF(AD128=AA128, U128, IF(AD128=AB128,W128,Y128))</f>
        <v>0</v>
      </c>
      <c r="S128" s="4">
        <f>AD128</f>
        <v>0</v>
      </c>
      <c r="T128" s="4">
        <f> IF(AA128="" ,"",IF(AD128=AA128, "PAYG", IF(AD128=AB128,"1Y RI","3Y RI")))</f>
        <v>0</v>
      </c>
      <c r="U128" s="4">
        <f>IF(Q128="YES", IF(K128="YES", VLOOKUP(V128 &amp; L128 &amp; K128,'azure-vm-prices-base'!G$2:H$124, 2, 0), VLOOKUP(V128 &amp; L128 &amp; "*",'azure-vm-prices-base'!G$2:H$124, 2, 0)), "")</f>
        <v>0</v>
      </c>
      <c r="V128" s="4">
        <f>IF(Q128="YES", IF(O128="NO" , IF(K128="YES", _xlfn.MINIFS('azure-vm-prices-base'!I$2:I$123, 'azure-vm-prices-base'!A$2:A$123,"&gt;="&amp;F128*(100-$B$2)/100, 'azure-vm-prices-base'!B$2:B$123,"&gt;="&amp;G128*(100-$B$2)/100, 'azure-vm-prices-base'!D$2:D$123,K128, 'azure-vm-prices-base'!E$2:E$123,L128), _xlfn.MINIFS('azure-vm-prices-base'!I$2:I$123, 'azure-vm-prices-base'!A$2:A$123,"&gt;="&amp;F128*(100-$B$2)/100, 'azure-vm-prices-base'!B$2:B$123,"&gt;="&amp;G128*(100-$B$2)/100, 'azure-vm-prices-base'!E$2:E$123,L128)), IF(K128="YES", _xlfn.MINIFS('azure-vm-prices-base'!C$2:C$123, 'azure-vm-prices-base'!A$2:A$123,"&gt;="&amp;F128*(100-$B$2)/100, 'azure-vm-prices-base'!B$2:B$123,"&gt;="&amp;G128*(100-$B$2)/100, 'azure-vm-prices-base'!D$2:D$123,K128, 'azure-vm-prices-base'!E$2:E$123,L128), _xlfn.MINIFS('azure-vm-prices-base'!C$2:C$123, 'azure-vm-prices-base'!A$2:A$123,"&gt;="&amp;F128*(100-$B$2)/100, 'azure-vm-prices-base'!B$2:B$123,"&gt;="&amp;G128*(100-$B$2)/100, 'azure-vm-prices-base'!E$2:E$123,L128))), "")</f>
        <v>0</v>
      </c>
      <c r="W128" s="4">
        <f>IF(Q128="YES", IF(K128="YES", VLOOKUP(X128 &amp; L128 &amp; K128,'azure-vm-prices-1Y'!G$2:H$124  , 2, 0), VLOOKUP(X128 &amp; L128 &amp; "*",'azure-vm-prices-1Y'!G$2:H$124, 2, 0)),   "")</f>
        <v>0</v>
      </c>
      <c r="X128" s="4">
        <f>IF(Q128="YES", IF(O128="NO" , IF(K128="YES", _xlfn.MINIFS('azure-vm-prices-1Y'!I$2:I$123,   'azure-vm-prices-1Y'!A$2:A$123,"&gt;="&amp;F128*(100-$B$2)/100,   'azure-vm-prices-1Y'!B$2:B$123,"&gt;="&amp;G128*(100-$B$2)/100,   'azure-vm-prices-1Y'!D$2:D$123,K128,   'azure-vm-prices-1Y'!E$2:E$123,L128),   _xlfn.MINIFS('azure-vm-prices-1Y'!I$2:I$123,   'azure-vm-prices-1Y'!A$2:A$123,"&gt;="&amp;F128*(100-$B$2)/100,   'azure-vm-prices-1Y'!B$2:B$123,"&gt;="&amp;G128*(100-$B$2)/100,   'azure-vm-prices-1Y'!E$2:E$123,L128)),   IF(K128="YES", _xlfn.MINIFS('azure-vm-prices-1Y'!C$2:C$123,   'azure-vm-prices-1Y'!A$2:A$123,"&gt;="&amp;F128*(100-$B$2)/100,   'azure-vm-prices-1Y'!B$2:B$123,"&gt;="&amp;G128*(100-$B$2)/100,   'azure-vm-prices-1Y'!D$2:D$123,K128,   'azure-vm-prices-1Y'!E$2:E$123,L128),   _xlfn.MINIFS('azure-vm-prices-1Y'!C$2:C$123,   'azure-vm-prices-1Y'!A$2:A$123,"&gt;="&amp;F128*(100-$B$2)/100,   'azure-vm-prices-1Y'!B$2:B$123,"&gt;="&amp;G128*(100-$B$2)/100,   'azure-vm-prices-1Y'!E$2:E$123,L128))),   "")</f>
        <v>0</v>
      </c>
      <c r="Y128" s="4">
        <f>IF(Q128="YES", IF(K128="YES", VLOOKUP(Z128 &amp; L128 &amp; K128,'azure-vm-prices-3Y'!G$2:H$124  , 2, 0), VLOOKUP(Z128 &amp; L128 &amp; "*",'azure-vm-prices-3Y'!G$2:H$124, 2, 0)),   "")</f>
        <v>0</v>
      </c>
      <c r="Z128" s="4">
        <f>IF(Q128="YES", IF(O128="NO" , IF(K128="YES", _xlfn.MINIFS('azure-vm-prices-3Y'!I$2:I$123,   'azure-vm-prices-3Y'!A$2:A$123,"&gt;="&amp;F128*(100-$B$2)/100,   'azure-vm-prices-3Y'!B$2:B$123,"&gt;="&amp;G128*(100-$B$2)/100,   'azure-vm-prices-3Y'!D$2:D$123,K128,   'azure-vm-prices-3Y'!E$2:E$123,L128),   _xlfn.MINIFS('azure-vm-prices-3Y'!I$2:I$123,   'azure-vm-prices-3Y'!A$2:A$123,"&gt;="&amp;F128*(100-$B$2)/100,   'azure-vm-prices-3Y'!B$2:B$123,"&gt;="&amp;G128*(100-$B$2)/100,   'azure-vm-prices-3Y'!E$2:E$123,L128)),   IF(K128="YES", _xlfn.MINIFS('azure-vm-prices-3Y'!C$2:C$123,   'azure-vm-prices-3Y'!A$2:A$123,"&gt;="&amp;F128*(100-$B$2)/100,   'azure-vm-prices-3Y'!B$2:B$123,"&gt;="&amp;G128*(100-$B$2)/100,   'azure-vm-prices-3Y'!D$2:D$123,K128,   'azure-vm-prices-3Y'!E$2:E$123,L128),   _xlfn.MINIFS('azure-vm-prices-3Y'!C$2:C$123,   'azure-vm-prices-3Y'!A$2:A$123,"&gt;="&amp;F128*(100-$B$2)/100,   'azure-vm-prices-3Y'!B$2:B$123,"&gt;="&amp;G128*(100-$B$2)/100,   'azure-vm-prices-3Y'!E$2:E$123,L128))),   "")</f>
        <v>0</v>
      </c>
      <c r="AA128" s="4">
        <f>IF(Q128="YES",N128*V128*12,"")</f>
        <v>0</v>
      </c>
      <c r="AB128" s="4">
        <f>IF(Q128="YES",X128*8760,"")</f>
        <v>0</v>
      </c>
      <c r="AC128" s="4">
        <f>IF(Q128="YES",Z128*8760,"")</f>
        <v>0</v>
      </c>
      <c r="AD128" s="4">
        <f>IF(Q128="YES",IF(P128="YES", MIN(AA128:AC128), AA128),"")</f>
        <v>0</v>
      </c>
      <c r="AE128" s="4">
        <f>IF(AND(I128="STANDARD",Q128="YES",H128&lt;'azure-standard-disk-prices'!B2, H128&gt;0),1+IF(M128="YES",1),"")</f>
        <v>0</v>
      </c>
      <c r="AF128" s="4">
        <f>IF(AND(I128="STANDARD",Q128="YES",H128&gt;'azure-standard-disk-prices'!B2,H128&lt;'azure-standard-disk-prices'!B3),1+IF(M128="YES",1),"")</f>
        <v>0</v>
      </c>
      <c r="AG128" s="4">
        <f>IF(AND(I128="STANDARD",Q128="YES",H128&gt;'azure-standard-disk-prices'!B3,H128&lt;'azure-standard-disk-prices'!B4),1+IF(M128="YES",1),"")</f>
        <v>0</v>
      </c>
      <c r="AH128" s="4">
        <f>IF(AND(I128="STANDARD",Q128="YES",H128&gt;'azure-standard-disk-prices'!B4,H128&lt;'azure-standard-disk-prices'!B5),1+IF(M128="YES",1),"")</f>
        <v>0</v>
      </c>
      <c r="AI128" s="4">
        <f>IF(AND(I128="STANDARD",Q128="YES",H128&gt;'azure-standard-disk-prices'!B5,H128&lt;'azure-standard-disk-prices'!B6),1+IF(M128="YES",1),"")</f>
        <v>0</v>
      </c>
      <c r="AJ128" s="4">
        <f>IF(AND(I128="STANDARD",Q128="YES",H128&gt;'azure-standard-disk-prices'!B6,H128&lt;'azure-standard-disk-prices'!B7),1+IF(M128="YES",1),"")</f>
        <v>0</v>
      </c>
      <c r="AK128" s="4">
        <f>IF(AND(I128="STANDARD",Q128="YES",H128&gt;'azure-standard-disk-prices'!B7,H128&lt;'azure-standard-disk-prices'!B8),1+IF(M128="YES",1),"")</f>
        <v>0</v>
      </c>
      <c r="AL128" s="4">
        <f>IF(AND(I128="STANDARD",Q128="YES",H128&gt;'azure-standard-disk-prices'!B8,H128&lt;'azure-standard-disk-prices'!B9),1+IF(M128="YES",1),"")</f>
        <v>0</v>
      </c>
      <c r="AM128" s="4">
        <f>IF(AND(I127="PREMIUM",Q127="YES",H127&lt;'azure-premium-disk-prices'!B2,H127&gt;0),1+IF(M127="YES",1),"")</f>
        <v>0</v>
      </c>
      <c r="AN128" s="4">
        <f>IF(AND(I127="PREMIUM",Q127="YES",H127&gt;'azure-premium-disk-prices'!B2,H127&lt;'azure-premium-disk-prices'!B3),1+IF(M127="YES",1),"")</f>
        <v>0</v>
      </c>
      <c r="AO128" s="4">
        <f>IF(AND(I127="PREMIUM",Q127="YES",H127&gt;'azure-premium-disk-prices'!B3,H127&lt;'azure-premium-disk-prices'!B4),1+IF(M127="YES",1),"")</f>
        <v>0</v>
      </c>
      <c r="AP128" s="4">
        <f>IF(AND(I127="PREMIUM",Q127="YES",H127&gt;'azure-premium-disk-prices'!B4,H127&lt;'azure-premium-disk-prices'!B5),1+IF(M127="YES",1),"")</f>
        <v>0</v>
      </c>
      <c r="AQ128" s="4">
        <f>IF(AND(I127="PREMIUM",Q127="YES",H127&gt;'azure-premium-disk-prices'!B5,H127&lt;'azure-premium-disk-prices'!B6),1+IF(M127="YES",1),"")</f>
        <v>0</v>
      </c>
      <c r="AR128" s="4">
        <f>IF(AND(I127="PREMIUM",Q127="YES",H127&gt;'azure-premium-disk-prices'!B6,H127&lt;'azure-premium-disk-prices'!B7),1+IF(M127="YES",1),"")</f>
        <v>0</v>
      </c>
      <c r="AS128" s="4">
        <f>IF(AND(I127="PREMIUM",Q127="YES",H127&gt;'azure-premium-disk-prices'!B7,H127&lt;'azure-premium-disk-prices'!B8),1+IF(M127="YES",1),"")</f>
        <v>0</v>
      </c>
      <c r="AT128" s="4">
        <f>IF(AND(I127="PREMIUM",Q127="YES",H127&gt;'azure-premium-disk-prices'!B8,H127&lt;'azure-premium-disk-prices'!B9),1+IF(M127="YES",1),"")</f>
        <v>0</v>
      </c>
      <c r="AU128" s="4">
        <f>IF(AND(M128="YES", Q128="YES"),1,"")</f>
        <v>0</v>
      </c>
      <c r="AV128" s="4">
        <f>IF(AND(J128="STANDARD", Q128="YES"), IF(M128="YES",2,1) ,"")</f>
        <v>0</v>
      </c>
      <c r="AW128" s="4">
        <f>IF( AND(J128="PREMIUM",  Q128="YES"), IF(M128="YES",2,1) ,"")</f>
        <v>0</v>
      </c>
    </row>
    <row r="129" spans="5:49">
      <c r="E129" s="3"/>
      <c r="F129" s="3"/>
      <c r="G129" s="3"/>
      <c r="H129" s="3"/>
      <c r="I129" s="3" t="s">
        <v>9</v>
      </c>
      <c r="J129" s="3" t="s">
        <v>9</v>
      </c>
      <c r="K129" s="3" t="s">
        <v>5</v>
      </c>
      <c r="L129" s="3" t="s">
        <v>5</v>
      </c>
      <c r="M129" s="3" t="s">
        <v>5</v>
      </c>
      <c r="N129" s="3">
        <v>730</v>
      </c>
      <c r="O129" s="3" t="s">
        <v>5</v>
      </c>
      <c r="P129" s="3" t="s">
        <v>14</v>
      </c>
      <c r="Q129" s="4">
        <f>IF(AND(E129&lt;&gt;"", F129&lt;&gt;"", G129&lt;&gt;"", H129&lt;&gt;"", I129&lt;&gt;"", J129&lt;&gt;"", K129&lt;&gt;"", L129&lt;&gt;"", M129&lt;&gt;"", N129&lt;&gt;"", O129&lt;&gt;""),"YES","NO")</f>
        <v>0</v>
      </c>
      <c r="R129" s="4">
        <f>IF(AD129=AA129, U129, IF(AD129=AB129,W129,Y129))</f>
        <v>0</v>
      </c>
      <c r="S129" s="4">
        <f>AD129</f>
        <v>0</v>
      </c>
      <c r="T129" s="4">
        <f> IF(AA129="" ,"",IF(AD129=AA129, "PAYG", IF(AD129=AB129,"1Y RI","3Y RI")))</f>
        <v>0</v>
      </c>
      <c r="U129" s="4">
        <f>IF(Q129="YES", IF(K129="YES", VLOOKUP(V129 &amp; L129 &amp; K129,'azure-vm-prices-base'!G$2:H$124, 2, 0), VLOOKUP(V129 &amp; L129 &amp; "*",'azure-vm-prices-base'!G$2:H$124, 2, 0)), "")</f>
        <v>0</v>
      </c>
      <c r="V129" s="4">
        <f>IF(Q129="YES", IF(O129="NO" , IF(K129="YES", _xlfn.MINIFS('azure-vm-prices-base'!I$2:I$123, 'azure-vm-prices-base'!A$2:A$123,"&gt;="&amp;F129*(100-$B$2)/100, 'azure-vm-prices-base'!B$2:B$123,"&gt;="&amp;G129*(100-$B$2)/100, 'azure-vm-prices-base'!D$2:D$123,K129, 'azure-vm-prices-base'!E$2:E$123,L129), _xlfn.MINIFS('azure-vm-prices-base'!I$2:I$123, 'azure-vm-prices-base'!A$2:A$123,"&gt;="&amp;F129*(100-$B$2)/100, 'azure-vm-prices-base'!B$2:B$123,"&gt;="&amp;G129*(100-$B$2)/100, 'azure-vm-prices-base'!E$2:E$123,L129)), IF(K129="YES", _xlfn.MINIFS('azure-vm-prices-base'!C$2:C$123, 'azure-vm-prices-base'!A$2:A$123,"&gt;="&amp;F129*(100-$B$2)/100, 'azure-vm-prices-base'!B$2:B$123,"&gt;="&amp;G129*(100-$B$2)/100, 'azure-vm-prices-base'!D$2:D$123,K129, 'azure-vm-prices-base'!E$2:E$123,L129), _xlfn.MINIFS('azure-vm-prices-base'!C$2:C$123, 'azure-vm-prices-base'!A$2:A$123,"&gt;="&amp;F129*(100-$B$2)/100, 'azure-vm-prices-base'!B$2:B$123,"&gt;="&amp;G129*(100-$B$2)/100, 'azure-vm-prices-base'!E$2:E$123,L129))), "")</f>
        <v>0</v>
      </c>
      <c r="W129" s="4">
        <f>IF(Q129="YES", IF(K129="YES", VLOOKUP(X129 &amp; L129 &amp; K129,'azure-vm-prices-1Y'!G$2:H$124  , 2, 0), VLOOKUP(X129 &amp; L129 &amp; "*",'azure-vm-prices-1Y'!G$2:H$124, 2, 0)),   "")</f>
        <v>0</v>
      </c>
      <c r="X129" s="4">
        <f>IF(Q129="YES", IF(O129="NO" , IF(K129="YES", _xlfn.MINIFS('azure-vm-prices-1Y'!I$2:I$123,   'azure-vm-prices-1Y'!A$2:A$123,"&gt;="&amp;F129*(100-$B$2)/100,   'azure-vm-prices-1Y'!B$2:B$123,"&gt;="&amp;G129*(100-$B$2)/100,   'azure-vm-prices-1Y'!D$2:D$123,K129,   'azure-vm-prices-1Y'!E$2:E$123,L129),   _xlfn.MINIFS('azure-vm-prices-1Y'!I$2:I$123,   'azure-vm-prices-1Y'!A$2:A$123,"&gt;="&amp;F129*(100-$B$2)/100,   'azure-vm-prices-1Y'!B$2:B$123,"&gt;="&amp;G129*(100-$B$2)/100,   'azure-vm-prices-1Y'!E$2:E$123,L129)),   IF(K129="YES", _xlfn.MINIFS('azure-vm-prices-1Y'!C$2:C$123,   'azure-vm-prices-1Y'!A$2:A$123,"&gt;="&amp;F129*(100-$B$2)/100,   'azure-vm-prices-1Y'!B$2:B$123,"&gt;="&amp;G129*(100-$B$2)/100,   'azure-vm-prices-1Y'!D$2:D$123,K129,   'azure-vm-prices-1Y'!E$2:E$123,L129),   _xlfn.MINIFS('azure-vm-prices-1Y'!C$2:C$123,   'azure-vm-prices-1Y'!A$2:A$123,"&gt;="&amp;F129*(100-$B$2)/100,   'azure-vm-prices-1Y'!B$2:B$123,"&gt;="&amp;G129*(100-$B$2)/100,   'azure-vm-prices-1Y'!E$2:E$123,L129))),   "")</f>
        <v>0</v>
      </c>
      <c r="Y129" s="4">
        <f>IF(Q129="YES", IF(K129="YES", VLOOKUP(Z129 &amp; L129 &amp; K129,'azure-vm-prices-3Y'!G$2:H$124  , 2, 0), VLOOKUP(Z129 &amp; L129 &amp; "*",'azure-vm-prices-3Y'!G$2:H$124, 2, 0)),   "")</f>
        <v>0</v>
      </c>
      <c r="Z129" s="4">
        <f>IF(Q129="YES", IF(O129="NO" , IF(K129="YES", _xlfn.MINIFS('azure-vm-prices-3Y'!I$2:I$123,   'azure-vm-prices-3Y'!A$2:A$123,"&gt;="&amp;F129*(100-$B$2)/100,   'azure-vm-prices-3Y'!B$2:B$123,"&gt;="&amp;G129*(100-$B$2)/100,   'azure-vm-prices-3Y'!D$2:D$123,K129,   'azure-vm-prices-3Y'!E$2:E$123,L129),   _xlfn.MINIFS('azure-vm-prices-3Y'!I$2:I$123,   'azure-vm-prices-3Y'!A$2:A$123,"&gt;="&amp;F129*(100-$B$2)/100,   'azure-vm-prices-3Y'!B$2:B$123,"&gt;="&amp;G129*(100-$B$2)/100,   'azure-vm-prices-3Y'!E$2:E$123,L129)),   IF(K129="YES", _xlfn.MINIFS('azure-vm-prices-3Y'!C$2:C$123,   'azure-vm-prices-3Y'!A$2:A$123,"&gt;="&amp;F129*(100-$B$2)/100,   'azure-vm-prices-3Y'!B$2:B$123,"&gt;="&amp;G129*(100-$B$2)/100,   'azure-vm-prices-3Y'!D$2:D$123,K129,   'azure-vm-prices-3Y'!E$2:E$123,L129),   _xlfn.MINIFS('azure-vm-prices-3Y'!C$2:C$123,   'azure-vm-prices-3Y'!A$2:A$123,"&gt;="&amp;F129*(100-$B$2)/100,   'azure-vm-prices-3Y'!B$2:B$123,"&gt;="&amp;G129*(100-$B$2)/100,   'azure-vm-prices-3Y'!E$2:E$123,L129))),   "")</f>
        <v>0</v>
      </c>
      <c r="AA129" s="4">
        <f>IF(Q129="YES",N129*V129*12,"")</f>
        <v>0</v>
      </c>
      <c r="AB129" s="4">
        <f>IF(Q129="YES",X129*8760,"")</f>
        <v>0</v>
      </c>
      <c r="AC129" s="4">
        <f>IF(Q129="YES",Z129*8760,"")</f>
        <v>0</v>
      </c>
      <c r="AD129" s="4">
        <f>IF(Q129="YES",IF(P129="YES", MIN(AA129:AC129), AA129),"")</f>
        <v>0</v>
      </c>
      <c r="AE129" s="4">
        <f>IF(AND(I129="STANDARD",Q129="YES",H129&lt;'azure-standard-disk-prices'!B2, H129&gt;0),1+IF(M129="YES",1),"")</f>
        <v>0</v>
      </c>
      <c r="AF129" s="4">
        <f>IF(AND(I129="STANDARD",Q129="YES",H129&gt;'azure-standard-disk-prices'!B2,H129&lt;'azure-standard-disk-prices'!B3),1+IF(M129="YES",1),"")</f>
        <v>0</v>
      </c>
      <c r="AG129" s="4">
        <f>IF(AND(I129="STANDARD",Q129="YES",H129&gt;'azure-standard-disk-prices'!B3,H129&lt;'azure-standard-disk-prices'!B4),1+IF(M129="YES",1),"")</f>
        <v>0</v>
      </c>
      <c r="AH129" s="4">
        <f>IF(AND(I129="STANDARD",Q129="YES",H129&gt;'azure-standard-disk-prices'!B4,H129&lt;'azure-standard-disk-prices'!B5),1+IF(M129="YES",1),"")</f>
        <v>0</v>
      </c>
      <c r="AI129" s="4">
        <f>IF(AND(I129="STANDARD",Q129="YES",H129&gt;'azure-standard-disk-prices'!B5,H129&lt;'azure-standard-disk-prices'!B6),1+IF(M129="YES",1),"")</f>
        <v>0</v>
      </c>
      <c r="AJ129" s="4">
        <f>IF(AND(I129="STANDARD",Q129="YES",H129&gt;'azure-standard-disk-prices'!B6,H129&lt;'azure-standard-disk-prices'!B7),1+IF(M129="YES",1),"")</f>
        <v>0</v>
      </c>
      <c r="AK129" s="4">
        <f>IF(AND(I129="STANDARD",Q129="YES",H129&gt;'azure-standard-disk-prices'!B7,H129&lt;'azure-standard-disk-prices'!B8),1+IF(M129="YES",1),"")</f>
        <v>0</v>
      </c>
      <c r="AL129" s="4">
        <f>IF(AND(I129="STANDARD",Q129="YES",H129&gt;'azure-standard-disk-prices'!B8,H129&lt;'azure-standard-disk-prices'!B9),1+IF(M129="YES",1),"")</f>
        <v>0</v>
      </c>
      <c r="AM129" s="4">
        <f>IF(AND(I128="PREMIUM",Q128="YES",H128&lt;'azure-premium-disk-prices'!B2,H128&gt;0),1+IF(M128="YES",1),"")</f>
        <v>0</v>
      </c>
      <c r="AN129" s="4">
        <f>IF(AND(I128="PREMIUM",Q128="YES",H128&gt;'azure-premium-disk-prices'!B2,H128&lt;'azure-premium-disk-prices'!B3),1+IF(M128="YES",1),"")</f>
        <v>0</v>
      </c>
      <c r="AO129" s="4">
        <f>IF(AND(I128="PREMIUM",Q128="YES",H128&gt;'azure-premium-disk-prices'!B3,H128&lt;'azure-premium-disk-prices'!B4),1+IF(M128="YES",1),"")</f>
        <v>0</v>
      </c>
      <c r="AP129" s="4">
        <f>IF(AND(I128="PREMIUM",Q128="YES",H128&gt;'azure-premium-disk-prices'!B4,H128&lt;'azure-premium-disk-prices'!B5),1+IF(M128="YES",1),"")</f>
        <v>0</v>
      </c>
      <c r="AQ129" s="4">
        <f>IF(AND(I128="PREMIUM",Q128="YES",H128&gt;'azure-premium-disk-prices'!B5,H128&lt;'azure-premium-disk-prices'!B6),1+IF(M128="YES",1),"")</f>
        <v>0</v>
      </c>
      <c r="AR129" s="4">
        <f>IF(AND(I128="PREMIUM",Q128="YES",H128&gt;'azure-premium-disk-prices'!B6,H128&lt;'azure-premium-disk-prices'!B7),1+IF(M128="YES",1),"")</f>
        <v>0</v>
      </c>
      <c r="AS129" s="4">
        <f>IF(AND(I128="PREMIUM",Q128="YES",H128&gt;'azure-premium-disk-prices'!B7,H128&lt;'azure-premium-disk-prices'!B8),1+IF(M128="YES",1),"")</f>
        <v>0</v>
      </c>
      <c r="AT129" s="4">
        <f>IF(AND(I128="PREMIUM",Q128="YES",H128&gt;'azure-premium-disk-prices'!B8,H128&lt;'azure-premium-disk-prices'!B9),1+IF(M128="YES",1),"")</f>
        <v>0</v>
      </c>
      <c r="AU129" s="4">
        <f>IF(AND(M129="YES", Q129="YES"),1,"")</f>
        <v>0</v>
      </c>
      <c r="AV129" s="4">
        <f>IF(AND(J129="STANDARD", Q129="YES"), IF(M129="YES",2,1) ,"")</f>
        <v>0</v>
      </c>
      <c r="AW129" s="4">
        <f>IF( AND(J129="PREMIUM",  Q129="YES"), IF(M129="YES",2,1) ,"")</f>
        <v>0</v>
      </c>
    </row>
    <row r="130" spans="5:49">
      <c r="E130" s="3"/>
      <c r="F130" s="3"/>
      <c r="G130" s="3"/>
      <c r="H130" s="3"/>
      <c r="I130" s="3" t="s">
        <v>9</v>
      </c>
      <c r="J130" s="3" t="s">
        <v>9</v>
      </c>
      <c r="K130" s="3" t="s">
        <v>5</v>
      </c>
      <c r="L130" s="3" t="s">
        <v>5</v>
      </c>
      <c r="M130" s="3" t="s">
        <v>5</v>
      </c>
      <c r="N130" s="3">
        <v>730</v>
      </c>
      <c r="O130" s="3" t="s">
        <v>5</v>
      </c>
      <c r="P130" s="3" t="s">
        <v>14</v>
      </c>
      <c r="Q130" s="4">
        <f>IF(AND(E130&lt;&gt;"", F130&lt;&gt;"", G130&lt;&gt;"", H130&lt;&gt;"", I130&lt;&gt;"", J130&lt;&gt;"", K130&lt;&gt;"", L130&lt;&gt;"", M130&lt;&gt;"", N130&lt;&gt;"", O130&lt;&gt;""),"YES","NO")</f>
        <v>0</v>
      </c>
      <c r="R130" s="4">
        <f>IF(AD130=AA130, U130, IF(AD130=AB130,W130,Y130))</f>
        <v>0</v>
      </c>
      <c r="S130" s="4">
        <f>AD130</f>
        <v>0</v>
      </c>
      <c r="T130" s="4">
        <f> IF(AA130="" ,"",IF(AD130=AA130, "PAYG", IF(AD130=AB130,"1Y RI","3Y RI")))</f>
        <v>0</v>
      </c>
      <c r="U130" s="4">
        <f>IF(Q130="YES", IF(K130="YES", VLOOKUP(V130 &amp; L130 &amp; K130,'azure-vm-prices-base'!G$2:H$124, 2, 0), VLOOKUP(V130 &amp; L130 &amp; "*",'azure-vm-prices-base'!G$2:H$124, 2, 0)), "")</f>
        <v>0</v>
      </c>
      <c r="V130" s="4">
        <f>IF(Q130="YES", IF(O130="NO" , IF(K130="YES", _xlfn.MINIFS('azure-vm-prices-base'!I$2:I$123, 'azure-vm-prices-base'!A$2:A$123,"&gt;="&amp;F130*(100-$B$2)/100, 'azure-vm-prices-base'!B$2:B$123,"&gt;="&amp;G130*(100-$B$2)/100, 'azure-vm-prices-base'!D$2:D$123,K130, 'azure-vm-prices-base'!E$2:E$123,L130), _xlfn.MINIFS('azure-vm-prices-base'!I$2:I$123, 'azure-vm-prices-base'!A$2:A$123,"&gt;="&amp;F130*(100-$B$2)/100, 'azure-vm-prices-base'!B$2:B$123,"&gt;="&amp;G130*(100-$B$2)/100, 'azure-vm-prices-base'!E$2:E$123,L130)), IF(K130="YES", _xlfn.MINIFS('azure-vm-prices-base'!C$2:C$123, 'azure-vm-prices-base'!A$2:A$123,"&gt;="&amp;F130*(100-$B$2)/100, 'azure-vm-prices-base'!B$2:B$123,"&gt;="&amp;G130*(100-$B$2)/100, 'azure-vm-prices-base'!D$2:D$123,K130, 'azure-vm-prices-base'!E$2:E$123,L130), _xlfn.MINIFS('azure-vm-prices-base'!C$2:C$123, 'azure-vm-prices-base'!A$2:A$123,"&gt;="&amp;F130*(100-$B$2)/100, 'azure-vm-prices-base'!B$2:B$123,"&gt;="&amp;G130*(100-$B$2)/100, 'azure-vm-prices-base'!E$2:E$123,L130))), "")</f>
        <v>0</v>
      </c>
      <c r="W130" s="4">
        <f>IF(Q130="YES", IF(K130="YES", VLOOKUP(X130 &amp; L130 &amp; K130,'azure-vm-prices-1Y'!G$2:H$124  , 2, 0), VLOOKUP(X130 &amp; L130 &amp; "*",'azure-vm-prices-1Y'!G$2:H$124, 2, 0)),   "")</f>
        <v>0</v>
      </c>
      <c r="X130" s="4">
        <f>IF(Q130="YES", IF(O130="NO" , IF(K130="YES", _xlfn.MINIFS('azure-vm-prices-1Y'!I$2:I$123,   'azure-vm-prices-1Y'!A$2:A$123,"&gt;="&amp;F130*(100-$B$2)/100,   'azure-vm-prices-1Y'!B$2:B$123,"&gt;="&amp;G130*(100-$B$2)/100,   'azure-vm-prices-1Y'!D$2:D$123,K130,   'azure-vm-prices-1Y'!E$2:E$123,L130),   _xlfn.MINIFS('azure-vm-prices-1Y'!I$2:I$123,   'azure-vm-prices-1Y'!A$2:A$123,"&gt;="&amp;F130*(100-$B$2)/100,   'azure-vm-prices-1Y'!B$2:B$123,"&gt;="&amp;G130*(100-$B$2)/100,   'azure-vm-prices-1Y'!E$2:E$123,L130)),   IF(K130="YES", _xlfn.MINIFS('azure-vm-prices-1Y'!C$2:C$123,   'azure-vm-prices-1Y'!A$2:A$123,"&gt;="&amp;F130*(100-$B$2)/100,   'azure-vm-prices-1Y'!B$2:B$123,"&gt;="&amp;G130*(100-$B$2)/100,   'azure-vm-prices-1Y'!D$2:D$123,K130,   'azure-vm-prices-1Y'!E$2:E$123,L130),   _xlfn.MINIFS('azure-vm-prices-1Y'!C$2:C$123,   'azure-vm-prices-1Y'!A$2:A$123,"&gt;="&amp;F130*(100-$B$2)/100,   'azure-vm-prices-1Y'!B$2:B$123,"&gt;="&amp;G130*(100-$B$2)/100,   'azure-vm-prices-1Y'!E$2:E$123,L130))),   "")</f>
        <v>0</v>
      </c>
      <c r="Y130" s="4">
        <f>IF(Q130="YES", IF(K130="YES", VLOOKUP(Z130 &amp; L130 &amp; K130,'azure-vm-prices-3Y'!G$2:H$124  , 2, 0), VLOOKUP(Z130 &amp; L130 &amp; "*",'azure-vm-prices-3Y'!G$2:H$124, 2, 0)),   "")</f>
        <v>0</v>
      </c>
      <c r="Z130" s="4">
        <f>IF(Q130="YES", IF(O130="NO" , IF(K130="YES", _xlfn.MINIFS('azure-vm-prices-3Y'!I$2:I$123,   'azure-vm-prices-3Y'!A$2:A$123,"&gt;="&amp;F130*(100-$B$2)/100,   'azure-vm-prices-3Y'!B$2:B$123,"&gt;="&amp;G130*(100-$B$2)/100,   'azure-vm-prices-3Y'!D$2:D$123,K130,   'azure-vm-prices-3Y'!E$2:E$123,L130),   _xlfn.MINIFS('azure-vm-prices-3Y'!I$2:I$123,   'azure-vm-prices-3Y'!A$2:A$123,"&gt;="&amp;F130*(100-$B$2)/100,   'azure-vm-prices-3Y'!B$2:B$123,"&gt;="&amp;G130*(100-$B$2)/100,   'azure-vm-prices-3Y'!E$2:E$123,L130)),   IF(K130="YES", _xlfn.MINIFS('azure-vm-prices-3Y'!C$2:C$123,   'azure-vm-prices-3Y'!A$2:A$123,"&gt;="&amp;F130*(100-$B$2)/100,   'azure-vm-prices-3Y'!B$2:B$123,"&gt;="&amp;G130*(100-$B$2)/100,   'azure-vm-prices-3Y'!D$2:D$123,K130,   'azure-vm-prices-3Y'!E$2:E$123,L130),   _xlfn.MINIFS('azure-vm-prices-3Y'!C$2:C$123,   'azure-vm-prices-3Y'!A$2:A$123,"&gt;="&amp;F130*(100-$B$2)/100,   'azure-vm-prices-3Y'!B$2:B$123,"&gt;="&amp;G130*(100-$B$2)/100,   'azure-vm-prices-3Y'!E$2:E$123,L130))),   "")</f>
        <v>0</v>
      </c>
      <c r="AA130" s="4">
        <f>IF(Q130="YES",N130*V130*12,"")</f>
        <v>0</v>
      </c>
      <c r="AB130" s="4">
        <f>IF(Q130="YES",X130*8760,"")</f>
        <v>0</v>
      </c>
      <c r="AC130" s="4">
        <f>IF(Q130="YES",Z130*8760,"")</f>
        <v>0</v>
      </c>
      <c r="AD130" s="4">
        <f>IF(Q130="YES",IF(P130="YES", MIN(AA130:AC130), AA130),"")</f>
        <v>0</v>
      </c>
      <c r="AE130" s="4">
        <f>IF(AND(I130="STANDARD",Q130="YES",H130&lt;'azure-standard-disk-prices'!B2, H130&gt;0),1+IF(M130="YES",1),"")</f>
        <v>0</v>
      </c>
      <c r="AF130" s="4">
        <f>IF(AND(I130="STANDARD",Q130="YES",H130&gt;'azure-standard-disk-prices'!B2,H130&lt;'azure-standard-disk-prices'!B3),1+IF(M130="YES",1),"")</f>
        <v>0</v>
      </c>
      <c r="AG130" s="4">
        <f>IF(AND(I130="STANDARD",Q130="YES",H130&gt;'azure-standard-disk-prices'!B3,H130&lt;'azure-standard-disk-prices'!B4),1+IF(M130="YES",1),"")</f>
        <v>0</v>
      </c>
      <c r="AH130" s="4">
        <f>IF(AND(I130="STANDARD",Q130="YES",H130&gt;'azure-standard-disk-prices'!B4,H130&lt;'azure-standard-disk-prices'!B5),1+IF(M130="YES",1),"")</f>
        <v>0</v>
      </c>
      <c r="AI130" s="4">
        <f>IF(AND(I130="STANDARD",Q130="YES",H130&gt;'azure-standard-disk-prices'!B5,H130&lt;'azure-standard-disk-prices'!B6),1+IF(M130="YES",1),"")</f>
        <v>0</v>
      </c>
      <c r="AJ130" s="4">
        <f>IF(AND(I130="STANDARD",Q130="YES",H130&gt;'azure-standard-disk-prices'!B6,H130&lt;'azure-standard-disk-prices'!B7),1+IF(M130="YES",1),"")</f>
        <v>0</v>
      </c>
      <c r="AK130" s="4">
        <f>IF(AND(I130="STANDARD",Q130="YES",H130&gt;'azure-standard-disk-prices'!B7,H130&lt;'azure-standard-disk-prices'!B8),1+IF(M130="YES",1),"")</f>
        <v>0</v>
      </c>
      <c r="AL130" s="4">
        <f>IF(AND(I130="STANDARD",Q130="YES",H130&gt;'azure-standard-disk-prices'!B8,H130&lt;'azure-standard-disk-prices'!B9),1+IF(M130="YES",1),"")</f>
        <v>0</v>
      </c>
      <c r="AM130" s="4">
        <f>IF(AND(I129="PREMIUM",Q129="YES",H129&lt;'azure-premium-disk-prices'!B2,H129&gt;0),1+IF(M129="YES",1),"")</f>
        <v>0</v>
      </c>
      <c r="AN130" s="4">
        <f>IF(AND(I129="PREMIUM",Q129="YES",H129&gt;'azure-premium-disk-prices'!B2,H129&lt;'azure-premium-disk-prices'!B3),1+IF(M129="YES",1),"")</f>
        <v>0</v>
      </c>
      <c r="AO130" s="4">
        <f>IF(AND(I129="PREMIUM",Q129="YES",H129&gt;'azure-premium-disk-prices'!B3,H129&lt;'azure-premium-disk-prices'!B4),1+IF(M129="YES",1),"")</f>
        <v>0</v>
      </c>
      <c r="AP130" s="4">
        <f>IF(AND(I129="PREMIUM",Q129="YES",H129&gt;'azure-premium-disk-prices'!B4,H129&lt;'azure-premium-disk-prices'!B5),1+IF(M129="YES",1),"")</f>
        <v>0</v>
      </c>
      <c r="AQ130" s="4">
        <f>IF(AND(I129="PREMIUM",Q129="YES",H129&gt;'azure-premium-disk-prices'!B5,H129&lt;'azure-premium-disk-prices'!B6),1+IF(M129="YES",1),"")</f>
        <v>0</v>
      </c>
      <c r="AR130" s="4">
        <f>IF(AND(I129="PREMIUM",Q129="YES",H129&gt;'azure-premium-disk-prices'!B6,H129&lt;'azure-premium-disk-prices'!B7),1+IF(M129="YES",1),"")</f>
        <v>0</v>
      </c>
      <c r="AS130" s="4">
        <f>IF(AND(I129="PREMIUM",Q129="YES",H129&gt;'azure-premium-disk-prices'!B7,H129&lt;'azure-premium-disk-prices'!B8),1+IF(M129="YES",1),"")</f>
        <v>0</v>
      </c>
      <c r="AT130" s="4">
        <f>IF(AND(I129="PREMIUM",Q129="YES",H129&gt;'azure-premium-disk-prices'!B8,H129&lt;'azure-premium-disk-prices'!B9),1+IF(M129="YES",1),"")</f>
        <v>0</v>
      </c>
      <c r="AU130" s="4">
        <f>IF(AND(M130="YES", Q130="YES"),1,"")</f>
        <v>0</v>
      </c>
      <c r="AV130" s="4">
        <f>IF(AND(J130="STANDARD", Q130="YES"), IF(M130="YES",2,1) ,"")</f>
        <v>0</v>
      </c>
      <c r="AW130" s="4">
        <f>IF( AND(J130="PREMIUM",  Q130="YES"), IF(M130="YES",2,1) ,"")</f>
        <v>0</v>
      </c>
    </row>
    <row r="131" spans="5:49">
      <c r="E131" s="3"/>
      <c r="F131" s="3"/>
      <c r="G131" s="3"/>
      <c r="H131" s="3"/>
      <c r="I131" s="3" t="s">
        <v>9</v>
      </c>
      <c r="J131" s="3" t="s">
        <v>9</v>
      </c>
      <c r="K131" s="3" t="s">
        <v>5</v>
      </c>
      <c r="L131" s="3" t="s">
        <v>5</v>
      </c>
      <c r="M131" s="3" t="s">
        <v>5</v>
      </c>
      <c r="N131" s="3">
        <v>730</v>
      </c>
      <c r="O131" s="3" t="s">
        <v>5</v>
      </c>
      <c r="P131" s="3" t="s">
        <v>14</v>
      </c>
      <c r="Q131" s="4">
        <f>IF(AND(E131&lt;&gt;"", F131&lt;&gt;"", G131&lt;&gt;"", H131&lt;&gt;"", I131&lt;&gt;"", J131&lt;&gt;"", K131&lt;&gt;"", L131&lt;&gt;"", M131&lt;&gt;"", N131&lt;&gt;"", O131&lt;&gt;""),"YES","NO")</f>
        <v>0</v>
      </c>
      <c r="R131" s="4">
        <f>IF(AD131=AA131, U131, IF(AD131=AB131,W131,Y131))</f>
        <v>0</v>
      </c>
      <c r="S131" s="4">
        <f>AD131</f>
        <v>0</v>
      </c>
      <c r="T131" s="4">
        <f> IF(AA131="" ,"",IF(AD131=AA131, "PAYG", IF(AD131=AB131,"1Y RI","3Y RI")))</f>
        <v>0</v>
      </c>
      <c r="U131" s="4">
        <f>IF(Q131="YES", IF(K131="YES", VLOOKUP(V131 &amp; L131 &amp; K131,'azure-vm-prices-base'!G$2:H$124, 2, 0), VLOOKUP(V131 &amp; L131 &amp; "*",'azure-vm-prices-base'!G$2:H$124, 2, 0)), "")</f>
        <v>0</v>
      </c>
      <c r="V131" s="4">
        <f>IF(Q131="YES", IF(O131="NO" , IF(K131="YES", _xlfn.MINIFS('azure-vm-prices-base'!I$2:I$123, 'azure-vm-prices-base'!A$2:A$123,"&gt;="&amp;F131*(100-$B$2)/100, 'azure-vm-prices-base'!B$2:B$123,"&gt;="&amp;G131*(100-$B$2)/100, 'azure-vm-prices-base'!D$2:D$123,K131, 'azure-vm-prices-base'!E$2:E$123,L131), _xlfn.MINIFS('azure-vm-prices-base'!I$2:I$123, 'azure-vm-prices-base'!A$2:A$123,"&gt;="&amp;F131*(100-$B$2)/100, 'azure-vm-prices-base'!B$2:B$123,"&gt;="&amp;G131*(100-$B$2)/100, 'azure-vm-prices-base'!E$2:E$123,L131)), IF(K131="YES", _xlfn.MINIFS('azure-vm-prices-base'!C$2:C$123, 'azure-vm-prices-base'!A$2:A$123,"&gt;="&amp;F131*(100-$B$2)/100, 'azure-vm-prices-base'!B$2:B$123,"&gt;="&amp;G131*(100-$B$2)/100, 'azure-vm-prices-base'!D$2:D$123,K131, 'azure-vm-prices-base'!E$2:E$123,L131), _xlfn.MINIFS('azure-vm-prices-base'!C$2:C$123, 'azure-vm-prices-base'!A$2:A$123,"&gt;="&amp;F131*(100-$B$2)/100, 'azure-vm-prices-base'!B$2:B$123,"&gt;="&amp;G131*(100-$B$2)/100, 'azure-vm-prices-base'!E$2:E$123,L131))), "")</f>
        <v>0</v>
      </c>
      <c r="W131" s="4">
        <f>IF(Q131="YES", IF(K131="YES", VLOOKUP(X131 &amp; L131 &amp; K131,'azure-vm-prices-1Y'!G$2:H$124  , 2, 0), VLOOKUP(X131 &amp; L131 &amp; "*",'azure-vm-prices-1Y'!G$2:H$124, 2, 0)),   "")</f>
        <v>0</v>
      </c>
      <c r="X131" s="4">
        <f>IF(Q131="YES", IF(O131="NO" , IF(K131="YES", _xlfn.MINIFS('azure-vm-prices-1Y'!I$2:I$123,   'azure-vm-prices-1Y'!A$2:A$123,"&gt;="&amp;F131*(100-$B$2)/100,   'azure-vm-prices-1Y'!B$2:B$123,"&gt;="&amp;G131*(100-$B$2)/100,   'azure-vm-prices-1Y'!D$2:D$123,K131,   'azure-vm-prices-1Y'!E$2:E$123,L131),   _xlfn.MINIFS('azure-vm-prices-1Y'!I$2:I$123,   'azure-vm-prices-1Y'!A$2:A$123,"&gt;="&amp;F131*(100-$B$2)/100,   'azure-vm-prices-1Y'!B$2:B$123,"&gt;="&amp;G131*(100-$B$2)/100,   'azure-vm-prices-1Y'!E$2:E$123,L131)),   IF(K131="YES", _xlfn.MINIFS('azure-vm-prices-1Y'!C$2:C$123,   'azure-vm-prices-1Y'!A$2:A$123,"&gt;="&amp;F131*(100-$B$2)/100,   'azure-vm-prices-1Y'!B$2:B$123,"&gt;="&amp;G131*(100-$B$2)/100,   'azure-vm-prices-1Y'!D$2:D$123,K131,   'azure-vm-prices-1Y'!E$2:E$123,L131),   _xlfn.MINIFS('azure-vm-prices-1Y'!C$2:C$123,   'azure-vm-prices-1Y'!A$2:A$123,"&gt;="&amp;F131*(100-$B$2)/100,   'azure-vm-prices-1Y'!B$2:B$123,"&gt;="&amp;G131*(100-$B$2)/100,   'azure-vm-prices-1Y'!E$2:E$123,L131))),   "")</f>
        <v>0</v>
      </c>
      <c r="Y131" s="4">
        <f>IF(Q131="YES", IF(K131="YES", VLOOKUP(Z131 &amp; L131 &amp; K131,'azure-vm-prices-3Y'!G$2:H$124  , 2, 0), VLOOKUP(Z131 &amp; L131 &amp; "*",'azure-vm-prices-3Y'!G$2:H$124, 2, 0)),   "")</f>
        <v>0</v>
      </c>
      <c r="Z131" s="4">
        <f>IF(Q131="YES", IF(O131="NO" , IF(K131="YES", _xlfn.MINIFS('azure-vm-prices-3Y'!I$2:I$123,   'azure-vm-prices-3Y'!A$2:A$123,"&gt;="&amp;F131*(100-$B$2)/100,   'azure-vm-prices-3Y'!B$2:B$123,"&gt;="&amp;G131*(100-$B$2)/100,   'azure-vm-prices-3Y'!D$2:D$123,K131,   'azure-vm-prices-3Y'!E$2:E$123,L131),   _xlfn.MINIFS('azure-vm-prices-3Y'!I$2:I$123,   'azure-vm-prices-3Y'!A$2:A$123,"&gt;="&amp;F131*(100-$B$2)/100,   'azure-vm-prices-3Y'!B$2:B$123,"&gt;="&amp;G131*(100-$B$2)/100,   'azure-vm-prices-3Y'!E$2:E$123,L131)),   IF(K131="YES", _xlfn.MINIFS('azure-vm-prices-3Y'!C$2:C$123,   'azure-vm-prices-3Y'!A$2:A$123,"&gt;="&amp;F131*(100-$B$2)/100,   'azure-vm-prices-3Y'!B$2:B$123,"&gt;="&amp;G131*(100-$B$2)/100,   'azure-vm-prices-3Y'!D$2:D$123,K131,   'azure-vm-prices-3Y'!E$2:E$123,L131),   _xlfn.MINIFS('azure-vm-prices-3Y'!C$2:C$123,   'azure-vm-prices-3Y'!A$2:A$123,"&gt;="&amp;F131*(100-$B$2)/100,   'azure-vm-prices-3Y'!B$2:B$123,"&gt;="&amp;G131*(100-$B$2)/100,   'azure-vm-prices-3Y'!E$2:E$123,L131))),   "")</f>
        <v>0</v>
      </c>
      <c r="AA131" s="4">
        <f>IF(Q131="YES",N131*V131*12,"")</f>
        <v>0</v>
      </c>
      <c r="AB131" s="4">
        <f>IF(Q131="YES",X131*8760,"")</f>
        <v>0</v>
      </c>
      <c r="AC131" s="4">
        <f>IF(Q131="YES",Z131*8760,"")</f>
        <v>0</v>
      </c>
      <c r="AD131" s="4">
        <f>IF(Q131="YES",IF(P131="YES", MIN(AA131:AC131), AA131),"")</f>
        <v>0</v>
      </c>
      <c r="AE131" s="4">
        <f>IF(AND(I131="STANDARD",Q131="YES",H131&lt;'azure-standard-disk-prices'!B2, H131&gt;0),1+IF(M131="YES",1),"")</f>
        <v>0</v>
      </c>
      <c r="AF131" s="4">
        <f>IF(AND(I131="STANDARD",Q131="YES",H131&gt;'azure-standard-disk-prices'!B2,H131&lt;'azure-standard-disk-prices'!B3),1+IF(M131="YES",1),"")</f>
        <v>0</v>
      </c>
      <c r="AG131" s="4">
        <f>IF(AND(I131="STANDARD",Q131="YES",H131&gt;'azure-standard-disk-prices'!B3,H131&lt;'azure-standard-disk-prices'!B4),1+IF(M131="YES",1),"")</f>
        <v>0</v>
      </c>
      <c r="AH131" s="4">
        <f>IF(AND(I131="STANDARD",Q131="YES",H131&gt;'azure-standard-disk-prices'!B4,H131&lt;'azure-standard-disk-prices'!B5),1+IF(M131="YES",1),"")</f>
        <v>0</v>
      </c>
      <c r="AI131" s="4">
        <f>IF(AND(I131="STANDARD",Q131="YES",H131&gt;'azure-standard-disk-prices'!B5,H131&lt;'azure-standard-disk-prices'!B6),1+IF(M131="YES",1),"")</f>
        <v>0</v>
      </c>
      <c r="AJ131" s="4">
        <f>IF(AND(I131="STANDARD",Q131="YES",H131&gt;'azure-standard-disk-prices'!B6,H131&lt;'azure-standard-disk-prices'!B7),1+IF(M131="YES",1),"")</f>
        <v>0</v>
      </c>
      <c r="AK131" s="4">
        <f>IF(AND(I131="STANDARD",Q131="YES",H131&gt;'azure-standard-disk-prices'!B7,H131&lt;'azure-standard-disk-prices'!B8),1+IF(M131="YES",1),"")</f>
        <v>0</v>
      </c>
      <c r="AL131" s="4">
        <f>IF(AND(I131="STANDARD",Q131="YES",H131&gt;'azure-standard-disk-prices'!B8,H131&lt;'azure-standard-disk-prices'!B9),1+IF(M131="YES",1),"")</f>
        <v>0</v>
      </c>
      <c r="AM131" s="4">
        <f>IF(AND(I130="PREMIUM",Q130="YES",H130&lt;'azure-premium-disk-prices'!B2,H130&gt;0),1+IF(M130="YES",1),"")</f>
        <v>0</v>
      </c>
      <c r="AN131" s="4">
        <f>IF(AND(I130="PREMIUM",Q130="YES",H130&gt;'azure-premium-disk-prices'!B2,H130&lt;'azure-premium-disk-prices'!B3),1+IF(M130="YES",1),"")</f>
        <v>0</v>
      </c>
      <c r="AO131" s="4">
        <f>IF(AND(I130="PREMIUM",Q130="YES",H130&gt;'azure-premium-disk-prices'!B3,H130&lt;'azure-premium-disk-prices'!B4),1+IF(M130="YES",1),"")</f>
        <v>0</v>
      </c>
      <c r="AP131" s="4">
        <f>IF(AND(I130="PREMIUM",Q130="YES",H130&gt;'azure-premium-disk-prices'!B4,H130&lt;'azure-premium-disk-prices'!B5),1+IF(M130="YES",1),"")</f>
        <v>0</v>
      </c>
      <c r="AQ131" s="4">
        <f>IF(AND(I130="PREMIUM",Q130="YES",H130&gt;'azure-premium-disk-prices'!B5,H130&lt;'azure-premium-disk-prices'!B6),1+IF(M130="YES",1),"")</f>
        <v>0</v>
      </c>
      <c r="AR131" s="4">
        <f>IF(AND(I130="PREMIUM",Q130="YES",H130&gt;'azure-premium-disk-prices'!B6,H130&lt;'azure-premium-disk-prices'!B7),1+IF(M130="YES",1),"")</f>
        <v>0</v>
      </c>
      <c r="AS131" s="4">
        <f>IF(AND(I130="PREMIUM",Q130="YES",H130&gt;'azure-premium-disk-prices'!B7,H130&lt;'azure-premium-disk-prices'!B8),1+IF(M130="YES",1),"")</f>
        <v>0</v>
      </c>
      <c r="AT131" s="4">
        <f>IF(AND(I130="PREMIUM",Q130="YES",H130&gt;'azure-premium-disk-prices'!B8,H130&lt;'azure-premium-disk-prices'!B9),1+IF(M130="YES",1),"")</f>
        <v>0</v>
      </c>
      <c r="AU131" s="4">
        <f>IF(AND(M131="YES", Q131="YES"),1,"")</f>
        <v>0</v>
      </c>
      <c r="AV131" s="4">
        <f>IF(AND(J131="STANDARD", Q131="YES"), IF(M131="YES",2,1) ,"")</f>
        <v>0</v>
      </c>
      <c r="AW131" s="4">
        <f>IF( AND(J131="PREMIUM",  Q131="YES"), IF(M131="YES",2,1) ,"")</f>
        <v>0</v>
      </c>
    </row>
    <row r="132" spans="5:49">
      <c r="E132" s="3"/>
      <c r="F132" s="3"/>
      <c r="G132" s="3"/>
      <c r="H132" s="3"/>
      <c r="I132" s="3" t="s">
        <v>9</v>
      </c>
      <c r="J132" s="3" t="s">
        <v>9</v>
      </c>
      <c r="K132" s="3" t="s">
        <v>5</v>
      </c>
      <c r="L132" s="3" t="s">
        <v>5</v>
      </c>
      <c r="M132" s="3" t="s">
        <v>5</v>
      </c>
      <c r="N132" s="3">
        <v>730</v>
      </c>
      <c r="O132" s="3" t="s">
        <v>5</v>
      </c>
      <c r="P132" s="3" t="s">
        <v>14</v>
      </c>
      <c r="Q132" s="4">
        <f>IF(AND(E132&lt;&gt;"", F132&lt;&gt;"", G132&lt;&gt;"", H132&lt;&gt;"", I132&lt;&gt;"", J132&lt;&gt;"", K132&lt;&gt;"", L132&lt;&gt;"", M132&lt;&gt;"", N132&lt;&gt;"", O132&lt;&gt;""),"YES","NO")</f>
        <v>0</v>
      </c>
      <c r="R132" s="4">
        <f>IF(AD132=AA132, U132, IF(AD132=AB132,W132,Y132))</f>
        <v>0</v>
      </c>
      <c r="S132" s="4">
        <f>AD132</f>
        <v>0</v>
      </c>
      <c r="T132" s="4">
        <f> IF(AA132="" ,"",IF(AD132=AA132, "PAYG", IF(AD132=AB132,"1Y RI","3Y RI")))</f>
        <v>0</v>
      </c>
      <c r="U132" s="4">
        <f>IF(Q132="YES", IF(K132="YES", VLOOKUP(V132 &amp; L132 &amp; K132,'azure-vm-prices-base'!G$2:H$124, 2, 0), VLOOKUP(V132 &amp; L132 &amp; "*",'azure-vm-prices-base'!G$2:H$124, 2, 0)), "")</f>
        <v>0</v>
      </c>
      <c r="V132" s="4">
        <f>IF(Q132="YES", IF(O132="NO" , IF(K132="YES", _xlfn.MINIFS('azure-vm-prices-base'!I$2:I$123, 'azure-vm-prices-base'!A$2:A$123,"&gt;="&amp;F132*(100-$B$2)/100, 'azure-vm-prices-base'!B$2:B$123,"&gt;="&amp;G132*(100-$B$2)/100, 'azure-vm-prices-base'!D$2:D$123,K132, 'azure-vm-prices-base'!E$2:E$123,L132), _xlfn.MINIFS('azure-vm-prices-base'!I$2:I$123, 'azure-vm-prices-base'!A$2:A$123,"&gt;="&amp;F132*(100-$B$2)/100, 'azure-vm-prices-base'!B$2:B$123,"&gt;="&amp;G132*(100-$B$2)/100, 'azure-vm-prices-base'!E$2:E$123,L132)), IF(K132="YES", _xlfn.MINIFS('azure-vm-prices-base'!C$2:C$123, 'azure-vm-prices-base'!A$2:A$123,"&gt;="&amp;F132*(100-$B$2)/100, 'azure-vm-prices-base'!B$2:B$123,"&gt;="&amp;G132*(100-$B$2)/100, 'azure-vm-prices-base'!D$2:D$123,K132, 'azure-vm-prices-base'!E$2:E$123,L132), _xlfn.MINIFS('azure-vm-prices-base'!C$2:C$123, 'azure-vm-prices-base'!A$2:A$123,"&gt;="&amp;F132*(100-$B$2)/100, 'azure-vm-prices-base'!B$2:B$123,"&gt;="&amp;G132*(100-$B$2)/100, 'azure-vm-prices-base'!E$2:E$123,L132))), "")</f>
        <v>0</v>
      </c>
      <c r="W132" s="4">
        <f>IF(Q132="YES", IF(K132="YES", VLOOKUP(X132 &amp; L132 &amp; K132,'azure-vm-prices-1Y'!G$2:H$124  , 2, 0), VLOOKUP(X132 &amp; L132 &amp; "*",'azure-vm-prices-1Y'!G$2:H$124, 2, 0)),   "")</f>
        <v>0</v>
      </c>
      <c r="X132" s="4">
        <f>IF(Q132="YES", IF(O132="NO" , IF(K132="YES", _xlfn.MINIFS('azure-vm-prices-1Y'!I$2:I$123,   'azure-vm-prices-1Y'!A$2:A$123,"&gt;="&amp;F132*(100-$B$2)/100,   'azure-vm-prices-1Y'!B$2:B$123,"&gt;="&amp;G132*(100-$B$2)/100,   'azure-vm-prices-1Y'!D$2:D$123,K132,   'azure-vm-prices-1Y'!E$2:E$123,L132),   _xlfn.MINIFS('azure-vm-prices-1Y'!I$2:I$123,   'azure-vm-prices-1Y'!A$2:A$123,"&gt;="&amp;F132*(100-$B$2)/100,   'azure-vm-prices-1Y'!B$2:B$123,"&gt;="&amp;G132*(100-$B$2)/100,   'azure-vm-prices-1Y'!E$2:E$123,L132)),   IF(K132="YES", _xlfn.MINIFS('azure-vm-prices-1Y'!C$2:C$123,   'azure-vm-prices-1Y'!A$2:A$123,"&gt;="&amp;F132*(100-$B$2)/100,   'azure-vm-prices-1Y'!B$2:B$123,"&gt;="&amp;G132*(100-$B$2)/100,   'azure-vm-prices-1Y'!D$2:D$123,K132,   'azure-vm-prices-1Y'!E$2:E$123,L132),   _xlfn.MINIFS('azure-vm-prices-1Y'!C$2:C$123,   'azure-vm-prices-1Y'!A$2:A$123,"&gt;="&amp;F132*(100-$B$2)/100,   'azure-vm-prices-1Y'!B$2:B$123,"&gt;="&amp;G132*(100-$B$2)/100,   'azure-vm-prices-1Y'!E$2:E$123,L132))),   "")</f>
        <v>0</v>
      </c>
      <c r="Y132" s="4">
        <f>IF(Q132="YES", IF(K132="YES", VLOOKUP(Z132 &amp; L132 &amp; K132,'azure-vm-prices-3Y'!G$2:H$124  , 2, 0), VLOOKUP(Z132 &amp; L132 &amp; "*",'azure-vm-prices-3Y'!G$2:H$124, 2, 0)),   "")</f>
        <v>0</v>
      </c>
      <c r="Z132" s="4">
        <f>IF(Q132="YES", IF(O132="NO" , IF(K132="YES", _xlfn.MINIFS('azure-vm-prices-3Y'!I$2:I$123,   'azure-vm-prices-3Y'!A$2:A$123,"&gt;="&amp;F132*(100-$B$2)/100,   'azure-vm-prices-3Y'!B$2:B$123,"&gt;="&amp;G132*(100-$B$2)/100,   'azure-vm-prices-3Y'!D$2:D$123,K132,   'azure-vm-prices-3Y'!E$2:E$123,L132),   _xlfn.MINIFS('azure-vm-prices-3Y'!I$2:I$123,   'azure-vm-prices-3Y'!A$2:A$123,"&gt;="&amp;F132*(100-$B$2)/100,   'azure-vm-prices-3Y'!B$2:B$123,"&gt;="&amp;G132*(100-$B$2)/100,   'azure-vm-prices-3Y'!E$2:E$123,L132)),   IF(K132="YES", _xlfn.MINIFS('azure-vm-prices-3Y'!C$2:C$123,   'azure-vm-prices-3Y'!A$2:A$123,"&gt;="&amp;F132*(100-$B$2)/100,   'azure-vm-prices-3Y'!B$2:B$123,"&gt;="&amp;G132*(100-$B$2)/100,   'azure-vm-prices-3Y'!D$2:D$123,K132,   'azure-vm-prices-3Y'!E$2:E$123,L132),   _xlfn.MINIFS('azure-vm-prices-3Y'!C$2:C$123,   'azure-vm-prices-3Y'!A$2:A$123,"&gt;="&amp;F132*(100-$B$2)/100,   'azure-vm-prices-3Y'!B$2:B$123,"&gt;="&amp;G132*(100-$B$2)/100,   'azure-vm-prices-3Y'!E$2:E$123,L132))),   "")</f>
        <v>0</v>
      </c>
      <c r="AA132" s="4">
        <f>IF(Q132="YES",N132*V132*12,"")</f>
        <v>0</v>
      </c>
      <c r="AB132" s="4">
        <f>IF(Q132="YES",X132*8760,"")</f>
        <v>0</v>
      </c>
      <c r="AC132" s="4">
        <f>IF(Q132="YES",Z132*8760,"")</f>
        <v>0</v>
      </c>
      <c r="AD132" s="4">
        <f>IF(Q132="YES",IF(P132="YES", MIN(AA132:AC132), AA132),"")</f>
        <v>0</v>
      </c>
      <c r="AE132" s="4">
        <f>IF(AND(I132="STANDARD",Q132="YES",H132&lt;'azure-standard-disk-prices'!B2, H132&gt;0),1+IF(M132="YES",1),"")</f>
        <v>0</v>
      </c>
      <c r="AF132" s="4">
        <f>IF(AND(I132="STANDARD",Q132="YES",H132&gt;'azure-standard-disk-prices'!B2,H132&lt;'azure-standard-disk-prices'!B3),1+IF(M132="YES",1),"")</f>
        <v>0</v>
      </c>
      <c r="AG132" s="4">
        <f>IF(AND(I132="STANDARD",Q132="YES",H132&gt;'azure-standard-disk-prices'!B3,H132&lt;'azure-standard-disk-prices'!B4),1+IF(M132="YES",1),"")</f>
        <v>0</v>
      </c>
      <c r="AH132" s="4">
        <f>IF(AND(I132="STANDARD",Q132="YES",H132&gt;'azure-standard-disk-prices'!B4,H132&lt;'azure-standard-disk-prices'!B5),1+IF(M132="YES",1),"")</f>
        <v>0</v>
      </c>
      <c r="AI132" s="4">
        <f>IF(AND(I132="STANDARD",Q132="YES",H132&gt;'azure-standard-disk-prices'!B5,H132&lt;'azure-standard-disk-prices'!B6),1+IF(M132="YES",1),"")</f>
        <v>0</v>
      </c>
      <c r="AJ132" s="4">
        <f>IF(AND(I132="STANDARD",Q132="YES",H132&gt;'azure-standard-disk-prices'!B6,H132&lt;'azure-standard-disk-prices'!B7),1+IF(M132="YES",1),"")</f>
        <v>0</v>
      </c>
      <c r="AK132" s="4">
        <f>IF(AND(I132="STANDARD",Q132="YES",H132&gt;'azure-standard-disk-prices'!B7,H132&lt;'azure-standard-disk-prices'!B8),1+IF(M132="YES",1),"")</f>
        <v>0</v>
      </c>
      <c r="AL132" s="4">
        <f>IF(AND(I132="STANDARD",Q132="YES",H132&gt;'azure-standard-disk-prices'!B8,H132&lt;'azure-standard-disk-prices'!B9),1+IF(M132="YES",1),"")</f>
        <v>0</v>
      </c>
      <c r="AM132" s="4">
        <f>IF(AND(I131="PREMIUM",Q131="YES",H131&lt;'azure-premium-disk-prices'!B2,H131&gt;0),1+IF(M131="YES",1),"")</f>
        <v>0</v>
      </c>
      <c r="AN132" s="4">
        <f>IF(AND(I131="PREMIUM",Q131="YES",H131&gt;'azure-premium-disk-prices'!B2,H131&lt;'azure-premium-disk-prices'!B3),1+IF(M131="YES",1),"")</f>
        <v>0</v>
      </c>
      <c r="AO132" s="4">
        <f>IF(AND(I131="PREMIUM",Q131="YES",H131&gt;'azure-premium-disk-prices'!B3,H131&lt;'azure-premium-disk-prices'!B4),1+IF(M131="YES",1),"")</f>
        <v>0</v>
      </c>
      <c r="AP132" s="4">
        <f>IF(AND(I131="PREMIUM",Q131="YES",H131&gt;'azure-premium-disk-prices'!B4,H131&lt;'azure-premium-disk-prices'!B5),1+IF(M131="YES",1),"")</f>
        <v>0</v>
      </c>
      <c r="AQ132" s="4">
        <f>IF(AND(I131="PREMIUM",Q131="YES",H131&gt;'azure-premium-disk-prices'!B5,H131&lt;'azure-premium-disk-prices'!B6),1+IF(M131="YES",1),"")</f>
        <v>0</v>
      </c>
      <c r="AR132" s="4">
        <f>IF(AND(I131="PREMIUM",Q131="YES",H131&gt;'azure-premium-disk-prices'!B6,H131&lt;'azure-premium-disk-prices'!B7),1+IF(M131="YES",1),"")</f>
        <v>0</v>
      </c>
      <c r="AS132" s="4">
        <f>IF(AND(I131="PREMIUM",Q131="YES",H131&gt;'azure-premium-disk-prices'!B7,H131&lt;'azure-premium-disk-prices'!B8),1+IF(M131="YES",1),"")</f>
        <v>0</v>
      </c>
      <c r="AT132" s="4">
        <f>IF(AND(I131="PREMIUM",Q131="YES",H131&gt;'azure-premium-disk-prices'!B8,H131&lt;'azure-premium-disk-prices'!B9),1+IF(M131="YES",1),"")</f>
        <v>0</v>
      </c>
      <c r="AU132" s="4">
        <f>IF(AND(M132="YES", Q132="YES"),1,"")</f>
        <v>0</v>
      </c>
      <c r="AV132" s="4">
        <f>IF(AND(J132="STANDARD", Q132="YES"), IF(M132="YES",2,1) ,"")</f>
        <v>0</v>
      </c>
      <c r="AW132" s="4">
        <f>IF( AND(J132="PREMIUM",  Q132="YES"), IF(M132="YES",2,1) ,"")</f>
        <v>0</v>
      </c>
    </row>
    <row r="133" spans="5:49">
      <c r="E133" s="3"/>
      <c r="F133" s="3"/>
      <c r="G133" s="3"/>
      <c r="H133" s="3"/>
      <c r="I133" s="3" t="s">
        <v>9</v>
      </c>
      <c r="J133" s="3" t="s">
        <v>9</v>
      </c>
      <c r="K133" s="3" t="s">
        <v>5</v>
      </c>
      <c r="L133" s="3" t="s">
        <v>5</v>
      </c>
      <c r="M133" s="3" t="s">
        <v>5</v>
      </c>
      <c r="N133" s="3">
        <v>730</v>
      </c>
      <c r="O133" s="3" t="s">
        <v>5</v>
      </c>
      <c r="P133" s="3" t="s">
        <v>14</v>
      </c>
      <c r="Q133" s="4">
        <f>IF(AND(E133&lt;&gt;"", F133&lt;&gt;"", G133&lt;&gt;"", H133&lt;&gt;"", I133&lt;&gt;"", J133&lt;&gt;"", K133&lt;&gt;"", L133&lt;&gt;"", M133&lt;&gt;"", N133&lt;&gt;"", O133&lt;&gt;""),"YES","NO")</f>
        <v>0</v>
      </c>
      <c r="R133" s="4">
        <f>IF(AD133=AA133, U133, IF(AD133=AB133,W133,Y133))</f>
        <v>0</v>
      </c>
      <c r="S133" s="4">
        <f>AD133</f>
        <v>0</v>
      </c>
      <c r="T133" s="4">
        <f> IF(AA133="" ,"",IF(AD133=AA133, "PAYG", IF(AD133=AB133,"1Y RI","3Y RI")))</f>
        <v>0</v>
      </c>
      <c r="U133" s="4">
        <f>IF(Q133="YES", IF(K133="YES", VLOOKUP(V133 &amp; L133 &amp; K133,'azure-vm-prices-base'!G$2:H$124, 2, 0), VLOOKUP(V133 &amp; L133 &amp; "*",'azure-vm-prices-base'!G$2:H$124, 2, 0)), "")</f>
        <v>0</v>
      </c>
      <c r="V133" s="4">
        <f>IF(Q133="YES", IF(O133="NO" , IF(K133="YES", _xlfn.MINIFS('azure-vm-prices-base'!I$2:I$123, 'azure-vm-prices-base'!A$2:A$123,"&gt;="&amp;F133*(100-$B$2)/100, 'azure-vm-prices-base'!B$2:B$123,"&gt;="&amp;G133*(100-$B$2)/100, 'azure-vm-prices-base'!D$2:D$123,K133, 'azure-vm-prices-base'!E$2:E$123,L133), _xlfn.MINIFS('azure-vm-prices-base'!I$2:I$123, 'azure-vm-prices-base'!A$2:A$123,"&gt;="&amp;F133*(100-$B$2)/100, 'azure-vm-prices-base'!B$2:B$123,"&gt;="&amp;G133*(100-$B$2)/100, 'azure-vm-prices-base'!E$2:E$123,L133)), IF(K133="YES", _xlfn.MINIFS('azure-vm-prices-base'!C$2:C$123, 'azure-vm-prices-base'!A$2:A$123,"&gt;="&amp;F133*(100-$B$2)/100, 'azure-vm-prices-base'!B$2:B$123,"&gt;="&amp;G133*(100-$B$2)/100, 'azure-vm-prices-base'!D$2:D$123,K133, 'azure-vm-prices-base'!E$2:E$123,L133), _xlfn.MINIFS('azure-vm-prices-base'!C$2:C$123, 'azure-vm-prices-base'!A$2:A$123,"&gt;="&amp;F133*(100-$B$2)/100, 'azure-vm-prices-base'!B$2:B$123,"&gt;="&amp;G133*(100-$B$2)/100, 'azure-vm-prices-base'!E$2:E$123,L133))), "")</f>
        <v>0</v>
      </c>
      <c r="W133" s="4">
        <f>IF(Q133="YES", IF(K133="YES", VLOOKUP(X133 &amp; L133 &amp; K133,'azure-vm-prices-1Y'!G$2:H$124  , 2, 0), VLOOKUP(X133 &amp; L133 &amp; "*",'azure-vm-prices-1Y'!G$2:H$124, 2, 0)),   "")</f>
        <v>0</v>
      </c>
      <c r="X133" s="4">
        <f>IF(Q133="YES", IF(O133="NO" , IF(K133="YES", _xlfn.MINIFS('azure-vm-prices-1Y'!I$2:I$123,   'azure-vm-prices-1Y'!A$2:A$123,"&gt;="&amp;F133*(100-$B$2)/100,   'azure-vm-prices-1Y'!B$2:B$123,"&gt;="&amp;G133*(100-$B$2)/100,   'azure-vm-prices-1Y'!D$2:D$123,K133,   'azure-vm-prices-1Y'!E$2:E$123,L133),   _xlfn.MINIFS('azure-vm-prices-1Y'!I$2:I$123,   'azure-vm-prices-1Y'!A$2:A$123,"&gt;="&amp;F133*(100-$B$2)/100,   'azure-vm-prices-1Y'!B$2:B$123,"&gt;="&amp;G133*(100-$B$2)/100,   'azure-vm-prices-1Y'!E$2:E$123,L133)),   IF(K133="YES", _xlfn.MINIFS('azure-vm-prices-1Y'!C$2:C$123,   'azure-vm-prices-1Y'!A$2:A$123,"&gt;="&amp;F133*(100-$B$2)/100,   'azure-vm-prices-1Y'!B$2:B$123,"&gt;="&amp;G133*(100-$B$2)/100,   'azure-vm-prices-1Y'!D$2:D$123,K133,   'azure-vm-prices-1Y'!E$2:E$123,L133),   _xlfn.MINIFS('azure-vm-prices-1Y'!C$2:C$123,   'azure-vm-prices-1Y'!A$2:A$123,"&gt;="&amp;F133*(100-$B$2)/100,   'azure-vm-prices-1Y'!B$2:B$123,"&gt;="&amp;G133*(100-$B$2)/100,   'azure-vm-prices-1Y'!E$2:E$123,L133))),   "")</f>
        <v>0</v>
      </c>
      <c r="Y133" s="4">
        <f>IF(Q133="YES", IF(K133="YES", VLOOKUP(Z133 &amp; L133 &amp; K133,'azure-vm-prices-3Y'!G$2:H$124  , 2, 0), VLOOKUP(Z133 &amp; L133 &amp; "*",'azure-vm-prices-3Y'!G$2:H$124, 2, 0)),   "")</f>
        <v>0</v>
      </c>
      <c r="Z133" s="4">
        <f>IF(Q133="YES", IF(O133="NO" , IF(K133="YES", _xlfn.MINIFS('azure-vm-prices-3Y'!I$2:I$123,   'azure-vm-prices-3Y'!A$2:A$123,"&gt;="&amp;F133*(100-$B$2)/100,   'azure-vm-prices-3Y'!B$2:B$123,"&gt;="&amp;G133*(100-$B$2)/100,   'azure-vm-prices-3Y'!D$2:D$123,K133,   'azure-vm-prices-3Y'!E$2:E$123,L133),   _xlfn.MINIFS('azure-vm-prices-3Y'!I$2:I$123,   'azure-vm-prices-3Y'!A$2:A$123,"&gt;="&amp;F133*(100-$B$2)/100,   'azure-vm-prices-3Y'!B$2:B$123,"&gt;="&amp;G133*(100-$B$2)/100,   'azure-vm-prices-3Y'!E$2:E$123,L133)),   IF(K133="YES", _xlfn.MINIFS('azure-vm-prices-3Y'!C$2:C$123,   'azure-vm-prices-3Y'!A$2:A$123,"&gt;="&amp;F133*(100-$B$2)/100,   'azure-vm-prices-3Y'!B$2:B$123,"&gt;="&amp;G133*(100-$B$2)/100,   'azure-vm-prices-3Y'!D$2:D$123,K133,   'azure-vm-prices-3Y'!E$2:E$123,L133),   _xlfn.MINIFS('azure-vm-prices-3Y'!C$2:C$123,   'azure-vm-prices-3Y'!A$2:A$123,"&gt;="&amp;F133*(100-$B$2)/100,   'azure-vm-prices-3Y'!B$2:B$123,"&gt;="&amp;G133*(100-$B$2)/100,   'azure-vm-prices-3Y'!E$2:E$123,L133))),   "")</f>
        <v>0</v>
      </c>
      <c r="AA133" s="4">
        <f>IF(Q133="YES",N133*V133*12,"")</f>
        <v>0</v>
      </c>
      <c r="AB133" s="4">
        <f>IF(Q133="YES",X133*8760,"")</f>
        <v>0</v>
      </c>
      <c r="AC133" s="4">
        <f>IF(Q133="YES",Z133*8760,"")</f>
        <v>0</v>
      </c>
      <c r="AD133" s="4">
        <f>IF(Q133="YES",IF(P133="YES", MIN(AA133:AC133), AA133),"")</f>
        <v>0</v>
      </c>
      <c r="AE133" s="4">
        <f>IF(AND(I133="STANDARD",Q133="YES",H133&lt;'azure-standard-disk-prices'!B2, H133&gt;0),1+IF(M133="YES",1),"")</f>
        <v>0</v>
      </c>
      <c r="AF133" s="4">
        <f>IF(AND(I133="STANDARD",Q133="YES",H133&gt;'azure-standard-disk-prices'!B2,H133&lt;'azure-standard-disk-prices'!B3),1+IF(M133="YES",1),"")</f>
        <v>0</v>
      </c>
      <c r="AG133" s="4">
        <f>IF(AND(I133="STANDARD",Q133="YES",H133&gt;'azure-standard-disk-prices'!B3,H133&lt;'azure-standard-disk-prices'!B4),1+IF(M133="YES",1),"")</f>
        <v>0</v>
      </c>
      <c r="AH133" s="4">
        <f>IF(AND(I133="STANDARD",Q133="YES",H133&gt;'azure-standard-disk-prices'!B4,H133&lt;'azure-standard-disk-prices'!B5),1+IF(M133="YES",1),"")</f>
        <v>0</v>
      </c>
      <c r="AI133" s="4">
        <f>IF(AND(I133="STANDARD",Q133="YES",H133&gt;'azure-standard-disk-prices'!B5,H133&lt;'azure-standard-disk-prices'!B6),1+IF(M133="YES",1),"")</f>
        <v>0</v>
      </c>
      <c r="AJ133" s="4">
        <f>IF(AND(I133="STANDARD",Q133="YES",H133&gt;'azure-standard-disk-prices'!B6,H133&lt;'azure-standard-disk-prices'!B7),1+IF(M133="YES",1),"")</f>
        <v>0</v>
      </c>
      <c r="AK133" s="4">
        <f>IF(AND(I133="STANDARD",Q133="YES",H133&gt;'azure-standard-disk-prices'!B7,H133&lt;'azure-standard-disk-prices'!B8),1+IF(M133="YES",1),"")</f>
        <v>0</v>
      </c>
      <c r="AL133" s="4">
        <f>IF(AND(I133="STANDARD",Q133="YES",H133&gt;'azure-standard-disk-prices'!B8,H133&lt;'azure-standard-disk-prices'!B9),1+IF(M133="YES",1),"")</f>
        <v>0</v>
      </c>
      <c r="AM133" s="4">
        <f>IF(AND(I132="PREMIUM",Q132="YES",H132&lt;'azure-premium-disk-prices'!B2,H132&gt;0),1+IF(M132="YES",1),"")</f>
        <v>0</v>
      </c>
      <c r="AN133" s="4">
        <f>IF(AND(I132="PREMIUM",Q132="YES",H132&gt;'azure-premium-disk-prices'!B2,H132&lt;'azure-premium-disk-prices'!B3),1+IF(M132="YES",1),"")</f>
        <v>0</v>
      </c>
      <c r="AO133" s="4">
        <f>IF(AND(I132="PREMIUM",Q132="YES",H132&gt;'azure-premium-disk-prices'!B3,H132&lt;'azure-premium-disk-prices'!B4),1+IF(M132="YES",1),"")</f>
        <v>0</v>
      </c>
      <c r="AP133" s="4">
        <f>IF(AND(I132="PREMIUM",Q132="YES",H132&gt;'azure-premium-disk-prices'!B4,H132&lt;'azure-premium-disk-prices'!B5),1+IF(M132="YES",1),"")</f>
        <v>0</v>
      </c>
      <c r="AQ133" s="4">
        <f>IF(AND(I132="PREMIUM",Q132="YES",H132&gt;'azure-premium-disk-prices'!B5,H132&lt;'azure-premium-disk-prices'!B6),1+IF(M132="YES",1),"")</f>
        <v>0</v>
      </c>
      <c r="AR133" s="4">
        <f>IF(AND(I132="PREMIUM",Q132="YES",H132&gt;'azure-premium-disk-prices'!B6,H132&lt;'azure-premium-disk-prices'!B7),1+IF(M132="YES",1),"")</f>
        <v>0</v>
      </c>
      <c r="AS133" s="4">
        <f>IF(AND(I132="PREMIUM",Q132="YES",H132&gt;'azure-premium-disk-prices'!B7,H132&lt;'azure-premium-disk-prices'!B8),1+IF(M132="YES",1),"")</f>
        <v>0</v>
      </c>
      <c r="AT133" s="4">
        <f>IF(AND(I132="PREMIUM",Q132="YES",H132&gt;'azure-premium-disk-prices'!B8,H132&lt;'azure-premium-disk-prices'!B9),1+IF(M132="YES",1),"")</f>
        <v>0</v>
      </c>
      <c r="AU133" s="4">
        <f>IF(AND(M133="YES", Q133="YES"),1,"")</f>
        <v>0</v>
      </c>
      <c r="AV133" s="4">
        <f>IF(AND(J133="STANDARD", Q133="YES"), IF(M133="YES",2,1) ,"")</f>
        <v>0</v>
      </c>
      <c r="AW133" s="4">
        <f>IF( AND(J133="PREMIUM",  Q133="YES"), IF(M133="YES",2,1) ,"")</f>
        <v>0</v>
      </c>
    </row>
    <row r="134" spans="5:49">
      <c r="E134" s="3"/>
      <c r="F134" s="3"/>
      <c r="G134" s="3"/>
      <c r="H134" s="3"/>
      <c r="I134" s="3" t="s">
        <v>9</v>
      </c>
      <c r="J134" s="3" t="s">
        <v>9</v>
      </c>
      <c r="K134" s="3" t="s">
        <v>5</v>
      </c>
      <c r="L134" s="3" t="s">
        <v>5</v>
      </c>
      <c r="M134" s="3" t="s">
        <v>5</v>
      </c>
      <c r="N134" s="3">
        <v>730</v>
      </c>
      <c r="O134" s="3" t="s">
        <v>5</v>
      </c>
      <c r="P134" s="3" t="s">
        <v>14</v>
      </c>
      <c r="Q134" s="4">
        <f>IF(AND(E134&lt;&gt;"", F134&lt;&gt;"", G134&lt;&gt;"", H134&lt;&gt;"", I134&lt;&gt;"", J134&lt;&gt;"", K134&lt;&gt;"", L134&lt;&gt;"", M134&lt;&gt;"", N134&lt;&gt;"", O134&lt;&gt;""),"YES","NO")</f>
        <v>0</v>
      </c>
      <c r="R134" s="4">
        <f>IF(AD134=AA134, U134, IF(AD134=AB134,W134,Y134))</f>
        <v>0</v>
      </c>
      <c r="S134" s="4">
        <f>AD134</f>
        <v>0</v>
      </c>
      <c r="T134" s="4">
        <f> IF(AA134="" ,"",IF(AD134=AA134, "PAYG", IF(AD134=AB134,"1Y RI","3Y RI")))</f>
        <v>0</v>
      </c>
      <c r="U134" s="4">
        <f>IF(Q134="YES", IF(K134="YES", VLOOKUP(V134 &amp; L134 &amp; K134,'azure-vm-prices-base'!G$2:H$124, 2, 0), VLOOKUP(V134 &amp; L134 &amp; "*",'azure-vm-prices-base'!G$2:H$124, 2, 0)), "")</f>
        <v>0</v>
      </c>
      <c r="V134" s="4">
        <f>IF(Q134="YES", IF(O134="NO" , IF(K134="YES", _xlfn.MINIFS('azure-vm-prices-base'!I$2:I$123, 'azure-vm-prices-base'!A$2:A$123,"&gt;="&amp;F134*(100-$B$2)/100, 'azure-vm-prices-base'!B$2:B$123,"&gt;="&amp;G134*(100-$B$2)/100, 'azure-vm-prices-base'!D$2:D$123,K134, 'azure-vm-prices-base'!E$2:E$123,L134), _xlfn.MINIFS('azure-vm-prices-base'!I$2:I$123, 'azure-vm-prices-base'!A$2:A$123,"&gt;="&amp;F134*(100-$B$2)/100, 'azure-vm-prices-base'!B$2:B$123,"&gt;="&amp;G134*(100-$B$2)/100, 'azure-vm-prices-base'!E$2:E$123,L134)), IF(K134="YES", _xlfn.MINIFS('azure-vm-prices-base'!C$2:C$123, 'azure-vm-prices-base'!A$2:A$123,"&gt;="&amp;F134*(100-$B$2)/100, 'azure-vm-prices-base'!B$2:B$123,"&gt;="&amp;G134*(100-$B$2)/100, 'azure-vm-prices-base'!D$2:D$123,K134, 'azure-vm-prices-base'!E$2:E$123,L134), _xlfn.MINIFS('azure-vm-prices-base'!C$2:C$123, 'azure-vm-prices-base'!A$2:A$123,"&gt;="&amp;F134*(100-$B$2)/100, 'azure-vm-prices-base'!B$2:B$123,"&gt;="&amp;G134*(100-$B$2)/100, 'azure-vm-prices-base'!E$2:E$123,L134))), "")</f>
        <v>0</v>
      </c>
      <c r="W134" s="4">
        <f>IF(Q134="YES", IF(K134="YES", VLOOKUP(X134 &amp; L134 &amp; K134,'azure-vm-prices-1Y'!G$2:H$124  , 2, 0), VLOOKUP(X134 &amp; L134 &amp; "*",'azure-vm-prices-1Y'!G$2:H$124, 2, 0)),   "")</f>
        <v>0</v>
      </c>
      <c r="X134" s="4">
        <f>IF(Q134="YES", IF(O134="NO" , IF(K134="YES", _xlfn.MINIFS('azure-vm-prices-1Y'!I$2:I$123,   'azure-vm-prices-1Y'!A$2:A$123,"&gt;="&amp;F134*(100-$B$2)/100,   'azure-vm-prices-1Y'!B$2:B$123,"&gt;="&amp;G134*(100-$B$2)/100,   'azure-vm-prices-1Y'!D$2:D$123,K134,   'azure-vm-prices-1Y'!E$2:E$123,L134),   _xlfn.MINIFS('azure-vm-prices-1Y'!I$2:I$123,   'azure-vm-prices-1Y'!A$2:A$123,"&gt;="&amp;F134*(100-$B$2)/100,   'azure-vm-prices-1Y'!B$2:B$123,"&gt;="&amp;G134*(100-$B$2)/100,   'azure-vm-prices-1Y'!E$2:E$123,L134)),   IF(K134="YES", _xlfn.MINIFS('azure-vm-prices-1Y'!C$2:C$123,   'azure-vm-prices-1Y'!A$2:A$123,"&gt;="&amp;F134*(100-$B$2)/100,   'azure-vm-prices-1Y'!B$2:B$123,"&gt;="&amp;G134*(100-$B$2)/100,   'azure-vm-prices-1Y'!D$2:D$123,K134,   'azure-vm-prices-1Y'!E$2:E$123,L134),   _xlfn.MINIFS('azure-vm-prices-1Y'!C$2:C$123,   'azure-vm-prices-1Y'!A$2:A$123,"&gt;="&amp;F134*(100-$B$2)/100,   'azure-vm-prices-1Y'!B$2:B$123,"&gt;="&amp;G134*(100-$B$2)/100,   'azure-vm-prices-1Y'!E$2:E$123,L134))),   "")</f>
        <v>0</v>
      </c>
      <c r="Y134" s="4">
        <f>IF(Q134="YES", IF(K134="YES", VLOOKUP(Z134 &amp; L134 &amp; K134,'azure-vm-prices-3Y'!G$2:H$124  , 2, 0), VLOOKUP(Z134 &amp; L134 &amp; "*",'azure-vm-prices-3Y'!G$2:H$124, 2, 0)),   "")</f>
        <v>0</v>
      </c>
      <c r="Z134" s="4">
        <f>IF(Q134="YES", IF(O134="NO" , IF(K134="YES", _xlfn.MINIFS('azure-vm-prices-3Y'!I$2:I$123,   'azure-vm-prices-3Y'!A$2:A$123,"&gt;="&amp;F134*(100-$B$2)/100,   'azure-vm-prices-3Y'!B$2:B$123,"&gt;="&amp;G134*(100-$B$2)/100,   'azure-vm-prices-3Y'!D$2:D$123,K134,   'azure-vm-prices-3Y'!E$2:E$123,L134),   _xlfn.MINIFS('azure-vm-prices-3Y'!I$2:I$123,   'azure-vm-prices-3Y'!A$2:A$123,"&gt;="&amp;F134*(100-$B$2)/100,   'azure-vm-prices-3Y'!B$2:B$123,"&gt;="&amp;G134*(100-$B$2)/100,   'azure-vm-prices-3Y'!E$2:E$123,L134)),   IF(K134="YES", _xlfn.MINIFS('azure-vm-prices-3Y'!C$2:C$123,   'azure-vm-prices-3Y'!A$2:A$123,"&gt;="&amp;F134*(100-$B$2)/100,   'azure-vm-prices-3Y'!B$2:B$123,"&gt;="&amp;G134*(100-$B$2)/100,   'azure-vm-prices-3Y'!D$2:D$123,K134,   'azure-vm-prices-3Y'!E$2:E$123,L134),   _xlfn.MINIFS('azure-vm-prices-3Y'!C$2:C$123,   'azure-vm-prices-3Y'!A$2:A$123,"&gt;="&amp;F134*(100-$B$2)/100,   'azure-vm-prices-3Y'!B$2:B$123,"&gt;="&amp;G134*(100-$B$2)/100,   'azure-vm-prices-3Y'!E$2:E$123,L134))),   "")</f>
        <v>0</v>
      </c>
      <c r="AA134" s="4">
        <f>IF(Q134="YES",N134*V134*12,"")</f>
        <v>0</v>
      </c>
      <c r="AB134" s="4">
        <f>IF(Q134="YES",X134*8760,"")</f>
        <v>0</v>
      </c>
      <c r="AC134" s="4">
        <f>IF(Q134="YES",Z134*8760,"")</f>
        <v>0</v>
      </c>
      <c r="AD134" s="4">
        <f>IF(Q134="YES",IF(P134="YES", MIN(AA134:AC134), AA134),"")</f>
        <v>0</v>
      </c>
      <c r="AE134" s="4">
        <f>IF(AND(I134="STANDARD",Q134="YES",H134&lt;'azure-standard-disk-prices'!B2, H134&gt;0),1+IF(M134="YES",1),"")</f>
        <v>0</v>
      </c>
      <c r="AF134" s="4">
        <f>IF(AND(I134="STANDARD",Q134="YES",H134&gt;'azure-standard-disk-prices'!B2,H134&lt;'azure-standard-disk-prices'!B3),1+IF(M134="YES",1),"")</f>
        <v>0</v>
      </c>
      <c r="AG134" s="4">
        <f>IF(AND(I134="STANDARD",Q134="YES",H134&gt;'azure-standard-disk-prices'!B3,H134&lt;'azure-standard-disk-prices'!B4),1+IF(M134="YES",1),"")</f>
        <v>0</v>
      </c>
      <c r="AH134" s="4">
        <f>IF(AND(I134="STANDARD",Q134="YES",H134&gt;'azure-standard-disk-prices'!B4,H134&lt;'azure-standard-disk-prices'!B5),1+IF(M134="YES",1),"")</f>
        <v>0</v>
      </c>
      <c r="AI134" s="4">
        <f>IF(AND(I134="STANDARD",Q134="YES",H134&gt;'azure-standard-disk-prices'!B5,H134&lt;'azure-standard-disk-prices'!B6),1+IF(M134="YES",1),"")</f>
        <v>0</v>
      </c>
      <c r="AJ134" s="4">
        <f>IF(AND(I134="STANDARD",Q134="YES",H134&gt;'azure-standard-disk-prices'!B6,H134&lt;'azure-standard-disk-prices'!B7),1+IF(M134="YES",1),"")</f>
        <v>0</v>
      </c>
      <c r="AK134" s="4">
        <f>IF(AND(I134="STANDARD",Q134="YES",H134&gt;'azure-standard-disk-prices'!B7,H134&lt;'azure-standard-disk-prices'!B8),1+IF(M134="YES",1),"")</f>
        <v>0</v>
      </c>
      <c r="AL134" s="4">
        <f>IF(AND(I134="STANDARD",Q134="YES",H134&gt;'azure-standard-disk-prices'!B8,H134&lt;'azure-standard-disk-prices'!B9),1+IF(M134="YES",1),"")</f>
        <v>0</v>
      </c>
      <c r="AM134" s="4">
        <f>IF(AND(I133="PREMIUM",Q133="YES",H133&lt;'azure-premium-disk-prices'!B2,H133&gt;0),1+IF(M133="YES",1),"")</f>
        <v>0</v>
      </c>
      <c r="AN134" s="4">
        <f>IF(AND(I133="PREMIUM",Q133="YES",H133&gt;'azure-premium-disk-prices'!B2,H133&lt;'azure-premium-disk-prices'!B3),1+IF(M133="YES",1),"")</f>
        <v>0</v>
      </c>
      <c r="AO134" s="4">
        <f>IF(AND(I133="PREMIUM",Q133="YES",H133&gt;'azure-premium-disk-prices'!B3,H133&lt;'azure-premium-disk-prices'!B4),1+IF(M133="YES",1),"")</f>
        <v>0</v>
      </c>
      <c r="AP134" s="4">
        <f>IF(AND(I133="PREMIUM",Q133="YES",H133&gt;'azure-premium-disk-prices'!B4,H133&lt;'azure-premium-disk-prices'!B5),1+IF(M133="YES",1),"")</f>
        <v>0</v>
      </c>
      <c r="AQ134" s="4">
        <f>IF(AND(I133="PREMIUM",Q133="YES",H133&gt;'azure-premium-disk-prices'!B5,H133&lt;'azure-premium-disk-prices'!B6),1+IF(M133="YES",1),"")</f>
        <v>0</v>
      </c>
      <c r="AR134" s="4">
        <f>IF(AND(I133="PREMIUM",Q133="YES",H133&gt;'azure-premium-disk-prices'!B6,H133&lt;'azure-premium-disk-prices'!B7),1+IF(M133="YES",1),"")</f>
        <v>0</v>
      </c>
      <c r="AS134" s="4">
        <f>IF(AND(I133="PREMIUM",Q133="YES",H133&gt;'azure-premium-disk-prices'!B7,H133&lt;'azure-premium-disk-prices'!B8),1+IF(M133="YES",1),"")</f>
        <v>0</v>
      </c>
      <c r="AT134" s="4">
        <f>IF(AND(I133="PREMIUM",Q133="YES",H133&gt;'azure-premium-disk-prices'!B8,H133&lt;'azure-premium-disk-prices'!B9),1+IF(M133="YES",1),"")</f>
        <v>0</v>
      </c>
      <c r="AU134" s="4">
        <f>IF(AND(M134="YES", Q134="YES"),1,"")</f>
        <v>0</v>
      </c>
      <c r="AV134" s="4">
        <f>IF(AND(J134="STANDARD", Q134="YES"), IF(M134="YES",2,1) ,"")</f>
        <v>0</v>
      </c>
      <c r="AW134" s="4">
        <f>IF( AND(J134="PREMIUM",  Q134="YES"), IF(M134="YES",2,1) ,"")</f>
        <v>0</v>
      </c>
    </row>
    <row r="135" spans="5:49">
      <c r="E135" s="3"/>
      <c r="F135" s="3"/>
      <c r="G135" s="3"/>
      <c r="H135" s="3"/>
      <c r="I135" s="3" t="s">
        <v>9</v>
      </c>
      <c r="J135" s="3" t="s">
        <v>9</v>
      </c>
      <c r="K135" s="3" t="s">
        <v>5</v>
      </c>
      <c r="L135" s="3" t="s">
        <v>5</v>
      </c>
      <c r="M135" s="3" t="s">
        <v>5</v>
      </c>
      <c r="N135" s="3">
        <v>730</v>
      </c>
      <c r="O135" s="3" t="s">
        <v>5</v>
      </c>
      <c r="P135" s="3" t="s">
        <v>14</v>
      </c>
      <c r="Q135" s="4">
        <f>IF(AND(E135&lt;&gt;"", F135&lt;&gt;"", G135&lt;&gt;"", H135&lt;&gt;"", I135&lt;&gt;"", J135&lt;&gt;"", K135&lt;&gt;"", L135&lt;&gt;"", M135&lt;&gt;"", N135&lt;&gt;"", O135&lt;&gt;""),"YES","NO")</f>
        <v>0</v>
      </c>
      <c r="R135" s="4">
        <f>IF(AD135=AA135, U135, IF(AD135=AB135,W135,Y135))</f>
        <v>0</v>
      </c>
      <c r="S135" s="4">
        <f>AD135</f>
        <v>0</v>
      </c>
      <c r="T135" s="4">
        <f> IF(AA135="" ,"",IF(AD135=AA135, "PAYG", IF(AD135=AB135,"1Y RI","3Y RI")))</f>
        <v>0</v>
      </c>
      <c r="U135" s="4">
        <f>IF(Q135="YES", IF(K135="YES", VLOOKUP(V135 &amp; L135 &amp; K135,'azure-vm-prices-base'!G$2:H$124, 2, 0), VLOOKUP(V135 &amp; L135 &amp; "*",'azure-vm-prices-base'!G$2:H$124, 2, 0)), "")</f>
        <v>0</v>
      </c>
      <c r="V135" s="4">
        <f>IF(Q135="YES", IF(O135="NO" , IF(K135="YES", _xlfn.MINIFS('azure-vm-prices-base'!I$2:I$123, 'azure-vm-prices-base'!A$2:A$123,"&gt;="&amp;F135*(100-$B$2)/100, 'azure-vm-prices-base'!B$2:B$123,"&gt;="&amp;G135*(100-$B$2)/100, 'azure-vm-prices-base'!D$2:D$123,K135, 'azure-vm-prices-base'!E$2:E$123,L135), _xlfn.MINIFS('azure-vm-prices-base'!I$2:I$123, 'azure-vm-prices-base'!A$2:A$123,"&gt;="&amp;F135*(100-$B$2)/100, 'azure-vm-prices-base'!B$2:B$123,"&gt;="&amp;G135*(100-$B$2)/100, 'azure-vm-prices-base'!E$2:E$123,L135)), IF(K135="YES", _xlfn.MINIFS('azure-vm-prices-base'!C$2:C$123, 'azure-vm-prices-base'!A$2:A$123,"&gt;="&amp;F135*(100-$B$2)/100, 'azure-vm-prices-base'!B$2:B$123,"&gt;="&amp;G135*(100-$B$2)/100, 'azure-vm-prices-base'!D$2:D$123,K135, 'azure-vm-prices-base'!E$2:E$123,L135), _xlfn.MINIFS('azure-vm-prices-base'!C$2:C$123, 'azure-vm-prices-base'!A$2:A$123,"&gt;="&amp;F135*(100-$B$2)/100, 'azure-vm-prices-base'!B$2:B$123,"&gt;="&amp;G135*(100-$B$2)/100, 'azure-vm-prices-base'!E$2:E$123,L135))), "")</f>
        <v>0</v>
      </c>
      <c r="W135" s="4">
        <f>IF(Q135="YES", IF(K135="YES", VLOOKUP(X135 &amp; L135 &amp; K135,'azure-vm-prices-1Y'!G$2:H$124  , 2, 0), VLOOKUP(X135 &amp; L135 &amp; "*",'azure-vm-prices-1Y'!G$2:H$124, 2, 0)),   "")</f>
        <v>0</v>
      </c>
      <c r="X135" s="4">
        <f>IF(Q135="YES", IF(O135="NO" , IF(K135="YES", _xlfn.MINIFS('azure-vm-prices-1Y'!I$2:I$123,   'azure-vm-prices-1Y'!A$2:A$123,"&gt;="&amp;F135*(100-$B$2)/100,   'azure-vm-prices-1Y'!B$2:B$123,"&gt;="&amp;G135*(100-$B$2)/100,   'azure-vm-prices-1Y'!D$2:D$123,K135,   'azure-vm-prices-1Y'!E$2:E$123,L135),   _xlfn.MINIFS('azure-vm-prices-1Y'!I$2:I$123,   'azure-vm-prices-1Y'!A$2:A$123,"&gt;="&amp;F135*(100-$B$2)/100,   'azure-vm-prices-1Y'!B$2:B$123,"&gt;="&amp;G135*(100-$B$2)/100,   'azure-vm-prices-1Y'!E$2:E$123,L135)),   IF(K135="YES", _xlfn.MINIFS('azure-vm-prices-1Y'!C$2:C$123,   'azure-vm-prices-1Y'!A$2:A$123,"&gt;="&amp;F135*(100-$B$2)/100,   'azure-vm-prices-1Y'!B$2:B$123,"&gt;="&amp;G135*(100-$B$2)/100,   'azure-vm-prices-1Y'!D$2:D$123,K135,   'azure-vm-prices-1Y'!E$2:E$123,L135),   _xlfn.MINIFS('azure-vm-prices-1Y'!C$2:C$123,   'azure-vm-prices-1Y'!A$2:A$123,"&gt;="&amp;F135*(100-$B$2)/100,   'azure-vm-prices-1Y'!B$2:B$123,"&gt;="&amp;G135*(100-$B$2)/100,   'azure-vm-prices-1Y'!E$2:E$123,L135))),   "")</f>
        <v>0</v>
      </c>
      <c r="Y135" s="4">
        <f>IF(Q135="YES", IF(K135="YES", VLOOKUP(Z135 &amp; L135 &amp; K135,'azure-vm-prices-3Y'!G$2:H$124  , 2, 0), VLOOKUP(Z135 &amp; L135 &amp; "*",'azure-vm-prices-3Y'!G$2:H$124, 2, 0)),   "")</f>
        <v>0</v>
      </c>
      <c r="Z135" s="4">
        <f>IF(Q135="YES", IF(O135="NO" , IF(K135="YES", _xlfn.MINIFS('azure-vm-prices-3Y'!I$2:I$123,   'azure-vm-prices-3Y'!A$2:A$123,"&gt;="&amp;F135*(100-$B$2)/100,   'azure-vm-prices-3Y'!B$2:B$123,"&gt;="&amp;G135*(100-$B$2)/100,   'azure-vm-prices-3Y'!D$2:D$123,K135,   'azure-vm-prices-3Y'!E$2:E$123,L135),   _xlfn.MINIFS('azure-vm-prices-3Y'!I$2:I$123,   'azure-vm-prices-3Y'!A$2:A$123,"&gt;="&amp;F135*(100-$B$2)/100,   'azure-vm-prices-3Y'!B$2:B$123,"&gt;="&amp;G135*(100-$B$2)/100,   'azure-vm-prices-3Y'!E$2:E$123,L135)),   IF(K135="YES", _xlfn.MINIFS('azure-vm-prices-3Y'!C$2:C$123,   'azure-vm-prices-3Y'!A$2:A$123,"&gt;="&amp;F135*(100-$B$2)/100,   'azure-vm-prices-3Y'!B$2:B$123,"&gt;="&amp;G135*(100-$B$2)/100,   'azure-vm-prices-3Y'!D$2:D$123,K135,   'azure-vm-prices-3Y'!E$2:E$123,L135),   _xlfn.MINIFS('azure-vm-prices-3Y'!C$2:C$123,   'azure-vm-prices-3Y'!A$2:A$123,"&gt;="&amp;F135*(100-$B$2)/100,   'azure-vm-prices-3Y'!B$2:B$123,"&gt;="&amp;G135*(100-$B$2)/100,   'azure-vm-prices-3Y'!E$2:E$123,L135))),   "")</f>
        <v>0</v>
      </c>
      <c r="AA135" s="4">
        <f>IF(Q135="YES",N135*V135*12,"")</f>
        <v>0</v>
      </c>
      <c r="AB135" s="4">
        <f>IF(Q135="YES",X135*8760,"")</f>
        <v>0</v>
      </c>
      <c r="AC135" s="4">
        <f>IF(Q135="YES",Z135*8760,"")</f>
        <v>0</v>
      </c>
      <c r="AD135" s="4">
        <f>IF(Q135="YES",IF(P135="YES", MIN(AA135:AC135), AA135),"")</f>
        <v>0</v>
      </c>
      <c r="AE135" s="4">
        <f>IF(AND(I135="STANDARD",Q135="YES",H135&lt;'azure-standard-disk-prices'!B2, H135&gt;0),1+IF(M135="YES",1),"")</f>
        <v>0</v>
      </c>
      <c r="AF135" s="4">
        <f>IF(AND(I135="STANDARD",Q135="YES",H135&gt;'azure-standard-disk-prices'!B2,H135&lt;'azure-standard-disk-prices'!B3),1+IF(M135="YES",1),"")</f>
        <v>0</v>
      </c>
      <c r="AG135" s="4">
        <f>IF(AND(I135="STANDARD",Q135="YES",H135&gt;'azure-standard-disk-prices'!B3,H135&lt;'azure-standard-disk-prices'!B4),1+IF(M135="YES",1),"")</f>
        <v>0</v>
      </c>
      <c r="AH135" s="4">
        <f>IF(AND(I135="STANDARD",Q135="YES",H135&gt;'azure-standard-disk-prices'!B4,H135&lt;'azure-standard-disk-prices'!B5),1+IF(M135="YES",1),"")</f>
        <v>0</v>
      </c>
      <c r="AI135" s="4">
        <f>IF(AND(I135="STANDARD",Q135="YES",H135&gt;'azure-standard-disk-prices'!B5,H135&lt;'azure-standard-disk-prices'!B6),1+IF(M135="YES",1),"")</f>
        <v>0</v>
      </c>
      <c r="AJ135" s="4">
        <f>IF(AND(I135="STANDARD",Q135="YES",H135&gt;'azure-standard-disk-prices'!B6,H135&lt;'azure-standard-disk-prices'!B7),1+IF(M135="YES",1),"")</f>
        <v>0</v>
      </c>
      <c r="AK135" s="4">
        <f>IF(AND(I135="STANDARD",Q135="YES",H135&gt;'azure-standard-disk-prices'!B7,H135&lt;'azure-standard-disk-prices'!B8),1+IF(M135="YES",1),"")</f>
        <v>0</v>
      </c>
      <c r="AL135" s="4">
        <f>IF(AND(I135="STANDARD",Q135="YES",H135&gt;'azure-standard-disk-prices'!B8,H135&lt;'azure-standard-disk-prices'!B9),1+IF(M135="YES",1),"")</f>
        <v>0</v>
      </c>
      <c r="AM135" s="4">
        <f>IF(AND(I134="PREMIUM",Q134="YES",H134&lt;'azure-premium-disk-prices'!B2,H134&gt;0),1+IF(M134="YES",1),"")</f>
        <v>0</v>
      </c>
      <c r="AN135" s="4">
        <f>IF(AND(I134="PREMIUM",Q134="YES",H134&gt;'azure-premium-disk-prices'!B2,H134&lt;'azure-premium-disk-prices'!B3),1+IF(M134="YES",1),"")</f>
        <v>0</v>
      </c>
      <c r="AO135" s="4">
        <f>IF(AND(I134="PREMIUM",Q134="YES",H134&gt;'azure-premium-disk-prices'!B3,H134&lt;'azure-premium-disk-prices'!B4),1+IF(M134="YES",1),"")</f>
        <v>0</v>
      </c>
      <c r="AP135" s="4">
        <f>IF(AND(I134="PREMIUM",Q134="YES",H134&gt;'azure-premium-disk-prices'!B4,H134&lt;'azure-premium-disk-prices'!B5),1+IF(M134="YES",1),"")</f>
        <v>0</v>
      </c>
      <c r="AQ135" s="4">
        <f>IF(AND(I134="PREMIUM",Q134="YES",H134&gt;'azure-premium-disk-prices'!B5,H134&lt;'azure-premium-disk-prices'!B6),1+IF(M134="YES",1),"")</f>
        <v>0</v>
      </c>
      <c r="AR135" s="4">
        <f>IF(AND(I134="PREMIUM",Q134="YES",H134&gt;'azure-premium-disk-prices'!B6,H134&lt;'azure-premium-disk-prices'!B7),1+IF(M134="YES",1),"")</f>
        <v>0</v>
      </c>
      <c r="AS135" s="4">
        <f>IF(AND(I134="PREMIUM",Q134="YES",H134&gt;'azure-premium-disk-prices'!B7,H134&lt;'azure-premium-disk-prices'!B8),1+IF(M134="YES",1),"")</f>
        <v>0</v>
      </c>
      <c r="AT135" s="4">
        <f>IF(AND(I134="PREMIUM",Q134="YES",H134&gt;'azure-premium-disk-prices'!B8,H134&lt;'azure-premium-disk-prices'!B9),1+IF(M134="YES",1),"")</f>
        <v>0</v>
      </c>
      <c r="AU135" s="4">
        <f>IF(AND(M135="YES", Q135="YES"),1,"")</f>
        <v>0</v>
      </c>
      <c r="AV135" s="4">
        <f>IF(AND(J135="STANDARD", Q135="YES"), IF(M135="YES",2,1) ,"")</f>
        <v>0</v>
      </c>
      <c r="AW135" s="4">
        <f>IF( AND(J135="PREMIUM",  Q135="YES"), IF(M135="YES",2,1) ,"")</f>
        <v>0</v>
      </c>
    </row>
    <row r="136" spans="5:49">
      <c r="E136" s="3"/>
      <c r="F136" s="3"/>
      <c r="G136" s="3"/>
      <c r="H136" s="3"/>
      <c r="I136" s="3" t="s">
        <v>9</v>
      </c>
      <c r="J136" s="3" t="s">
        <v>9</v>
      </c>
      <c r="K136" s="3" t="s">
        <v>5</v>
      </c>
      <c r="L136" s="3" t="s">
        <v>5</v>
      </c>
      <c r="M136" s="3" t="s">
        <v>5</v>
      </c>
      <c r="N136" s="3">
        <v>730</v>
      </c>
      <c r="O136" s="3" t="s">
        <v>5</v>
      </c>
      <c r="P136" s="3" t="s">
        <v>14</v>
      </c>
      <c r="Q136" s="4">
        <f>IF(AND(E136&lt;&gt;"", F136&lt;&gt;"", G136&lt;&gt;"", H136&lt;&gt;"", I136&lt;&gt;"", J136&lt;&gt;"", K136&lt;&gt;"", L136&lt;&gt;"", M136&lt;&gt;"", N136&lt;&gt;"", O136&lt;&gt;""),"YES","NO")</f>
        <v>0</v>
      </c>
      <c r="R136" s="4">
        <f>IF(AD136=AA136, U136, IF(AD136=AB136,W136,Y136))</f>
        <v>0</v>
      </c>
      <c r="S136" s="4">
        <f>AD136</f>
        <v>0</v>
      </c>
      <c r="T136" s="4">
        <f> IF(AA136="" ,"",IF(AD136=AA136, "PAYG", IF(AD136=AB136,"1Y RI","3Y RI")))</f>
        <v>0</v>
      </c>
      <c r="U136" s="4">
        <f>IF(Q136="YES", IF(K136="YES", VLOOKUP(V136 &amp; L136 &amp; K136,'azure-vm-prices-base'!G$2:H$124, 2, 0), VLOOKUP(V136 &amp; L136 &amp; "*",'azure-vm-prices-base'!G$2:H$124, 2, 0)), "")</f>
        <v>0</v>
      </c>
      <c r="V136" s="4">
        <f>IF(Q136="YES", IF(O136="NO" , IF(K136="YES", _xlfn.MINIFS('azure-vm-prices-base'!I$2:I$123, 'azure-vm-prices-base'!A$2:A$123,"&gt;="&amp;F136*(100-$B$2)/100, 'azure-vm-prices-base'!B$2:B$123,"&gt;="&amp;G136*(100-$B$2)/100, 'azure-vm-prices-base'!D$2:D$123,K136, 'azure-vm-prices-base'!E$2:E$123,L136), _xlfn.MINIFS('azure-vm-prices-base'!I$2:I$123, 'azure-vm-prices-base'!A$2:A$123,"&gt;="&amp;F136*(100-$B$2)/100, 'azure-vm-prices-base'!B$2:B$123,"&gt;="&amp;G136*(100-$B$2)/100, 'azure-vm-prices-base'!E$2:E$123,L136)), IF(K136="YES", _xlfn.MINIFS('azure-vm-prices-base'!C$2:C$123, 'azure-vm-prices-base'!A$2:A$123,"&gt;="&amp;F136*(100-$B$2)/100, 'azure-vm-prices-base'!B$2:B$123,"&gt;="&amp;G136*(100-$B$2)/100, 'azure-vm-prices-base'!D$2:D$123,K136, 'azure-vm-prices-base'!E$2:E$123,L136), _xlfn.MINIFS('azure-vm-prices-base'!C$2:C$123, 'azure-vm-prices-base'!A$2:A$123,"&gt;="&amp;F136*(100-$B$2)/100, 'azure-vm-prices-base'!B$2:B$123,"&gt;="&amp;G136*(100-$B$2)/100, 'azure-vm-prices-base'!E$2:E$123,L136))), "")</f>
        <v>0</v>
      </c>
      <c r="W136" s="4">
        <f>IF(Q136="YES", IF(K136="YES", VLOOKUP(X136 &amp; L136 &amp; K136,'azure-vm-prices-1Y'!G$2:H$124  , 2, 0), VLOOKUP(X136 &amp; L136 &amp; "*",'azure-vm-prices-1Y'!G$2:H$124, 2, 0)),   "")</f>
        <v>0</v>
      </c>
      <c r="X136" s="4">
        <f>IF(Q136="YES", IF(O136="NO" , IF(K136="YES", _xlfn.MINIFS('azure-vm-prices-1Y'!I$2:I$123,   'azure-vm-prices-1Y'!A$2:A$123,"&gt;="&amp;F136*(100-$B$2)/100,   'azure-vm-prices-1Y'!B$2:B$123,"&gt;="&amp;G136*(100-$B$2)/100,   'azure-vm-prices-1Y'!D$2:D$123,K136,   'azure-vm-prices-1Y'!E$2:E$123,L136),   _xlfn.MINIFS('azure-vm-prices-1Y'!I$2:I$123,   'azure-vm-prices-1Y'!A$2:A$123,"&gt;="&amp;F136*(100-$B$2)/100,   'azure-vm-prices-1Y'!B$2:B$123,"&gt;="&amp;G136*(100-$B$2)/100,   'azure-vm-prices-1Y'!E$2:E$123,L136)),   IF(K136="YES", _xlfn.MINIFS('azure-vm-prices-1Y'!C$2:C$123,   'azure-vm-prices-1Y'!A$2:A$123,"&gt;="&amp;F136*(100-$B$2)/100,   'azure-vm-prices-1Y'!B$2:B$123,"&gt;="&amp;G136*(100-$B$2)/100,   'azure-vm-prices-1Y'!D$2:D$123,K136,   'azure-vm-prices-1Y'!E$2:E$123,L136),   _xlfn.MINIFS('azure-vm-prices-1Y'!C$2:C$123,   'azure-vm-prices-1Y'!A$2:A$123,"&gt;="&amp;F136*(100-$B$2)/100,   'azure-vm-prices-1Y'!B$2:B$123,"&gt;="&amp;G136*(100-$B$2)/100,   'azure-vm-prices-1Y'!E$2:E$123,L136))),   "")</f>
        <v>0</v>
      </c>
      <c r="Y136" s="4">
        <f>IF(Q136="YES", IF(K136="YES", VLOOKUP(Z136 &amp; L136 &amp; K136,'azure-vm-prices-3Y'!G$2:H$124  , 2, 0), VLOOKUP(Z136 &amp; L136 &amp; "*",'azure-vm-prices-3Y'!G$2:H$124, 2, 0)),   "")</f>
        <v>0</v>
      </c>
      <c r="Z136" s="4">
        <f>IF(Q136="YES", IF(O136="NO" , IF(K136="YES", _xlfn.MINIFS('azure-vm-prices-3Y'!I$2:I$123,   'azure-vm-prices-3Y'!A$2:A$123,"&gt;="&amp;F136*(100-$B$2)/100,   'azure-vm-prices-3Y'!B$2:B$123,"&gt;="&amp;G136*(100-$B$2)/100,   'azure-vm-prices-3Y'!D$2:D$123,K136,   'azure-vm-prices-3Y'!E$2:E$123,L136),   _xlfn.MINIFS('azure-vm-prices-3Y'!I$2:I$123,   'azure-vm-prices-3Y'!A$2:A$123,"&gt;="&amp;F136*(100-$B$2)/100,   'azure-vm-prices-3Y'!B$2:B$123,"&gt;="&amp;G136*(100-$B$2)/100,   'azure-vm-prices-3Y'!E$2:E$123,L136)),   IF(K136="YES", _xlfn.MINIFS('azure-vm-prices-3Y'!C$2:C$123,   'azure-vm-prices-3Y'!A$2:A$123,"&gt;="&amp;F136*(100-$B$2)/100,   'azure-vm-prices-3Y'!B$2:B$123,"&gt;="&amp;G136*(100-$B$2)/100,   'azure-vm-prices-3Y'!D$2:D$123,K136,   'azure-vm-prices-3Y'!E$2:E$123,L136),   _xlfn.MINIFS('azure-vm-prices-3Y'!C$2:C$123,   'azure-vm-prices-3Y'!A$2:A$123,"&gt;="&amp;F136*(100-$B$2)/100,   'azure-vm-prices-3Y'!B$2:B$123,"&gt;="&amp;G136*(100-$B$2)/100,   'azure-vm-prices-3Y'!E$2:E$123,L136))),   "")</f>
        <v>0</v>
      </c>
      <c r="AA136" s="4">
        <f>IF(Q136="YES",N136*V136*12,"")</f>
        <v>0</v>
      </c>
      <c r="AB136" s="4">
        <f>IF(Q136="YES",X136*8760,"")</f>
        <v>0</v>
      </c>
      <c r="AC136" s="4">
        <f>IF(Q136="YES",Z136*8760,"")</f>
        <v>0</v>
      </c>
      <c r="AD136" s="4">
        <f>IF(Q136="YES",IF(P136="YES", MIN(AA136:AC136), AA136),"")</f>
        <v>0</v>
      </c>
      <c r="AE136" s="4">
        <f>IF(AND(I136="STANDARD",Q136="YES",H136&lt;'azure-standard-disk-prices'!B2, H136&gt;0),1+IF(M136="YES",1),"")</f>
        <v>0</v>
      </c>
      <c r="AF136" s="4">
        <f>IF(AND(I136="STANDARD",Q136="YES",H136&gt;'azure-standard-disk-prices'!B2,H136&lt;'azure-standard-disk-prices'!B3),1+IF(M136="YES",1),"")</f>
        <v>0</v>
      </c>
      <c r="AG136" s="4">
        <f>IF(AND(I136="STANDARD",Q136="YES",H136&gt;'azure-standard-disk-prices'!B3,H136&lt;'azure-standard-disk-prices'!B4),1+IF(M136="YES",1),"")</f>
        <v>0</v>
      </c>
      <c r="AH136" s="4">
        <f>IF(AND(I136="STANDARD",Q136="YES",H136&gt;'azure-standard-disk-prices'!B4,H136&lt;'azure-standard-disk-prices'!B5),1+IF(M136="YES",1),"")</f>
        <v>0</v>
      </c>
      <c r="AI136" s="4">
        <f>IF(AND(I136="STANDARD",Q136="YES",H136&gt;'azure-standard-disk-prices'!B5,H136&lt;'azure-standard-disk-prices'!B6),1+IF(M136="YES",1),"")</f>
        <v>0</v>
      </c>
      <c r="AJ136" s="4">
        <f>IF(AND(I136="STANDARD",Q136="YES",H136&gt;'azure-standard-disk-prices'!B6,H136&lt;'azure-standard-disk-prices'!B7),1+IF(M136="YES",1),"")</f>
        <v>0</v>
      </c>
      <c r="AK136" s="4">
        <f>IF(AND(I136="STANDARD",Q136="YES",H136&gt;'azure-standard-disk-prices'!B7,H136&lt;'azure-standard-disk-prices'!B8),1+IF(M136="YES",1),"")</f>
        <v>0</v>
      </c>
      <c r="AL136" s="4">
        <f>IF(AND(I136="STANDARD",Q136="YES",H136&gt;'azure-standard-disk-prices'!B8,H136&lt;'azure-standard-disk-prices'!B9),1+IF(M136="YES",1),"")</f>
        <v>0</v>
      </c>
      <c r="AM136" s="4">
        <f>IF(AND(I135="PREMIUM",Q135="YES",H135&lt;'azure-premium-disk-prices'!B2,H135&gt;0),1+IF(M135="YES",1),"")</f>
        <v>0</v>
      </c>
      <c r="AN136" s="4">
        <f>IF(AND(I135="PREMIUM",Q135="YES",H135&gt;'azure-premium-disk-prices'!B2,H135&lt;'azure-premium-disk-prices'!B3),1+IF(M135="YES",1),"")</f>
        <v>0</v>
      </c>
      <c r="AO136" s="4">
        <f>IF(AND(I135="PREMIUM",Q135="YES",H135&gt;'azure-premium-disk-prices'!B3,H135&lt;'azure-premium-disk-prices'!B4),1+IF(M135="YES",1),"")</f>
        <v>0</v>
      </c>
      <c r="AP136" s="4">
        <f>IF(AND(I135="PREMIUM",Q135="YES",H135&gt;'azure-premium-disk-prices'!B4,H135&lt;'azure-premium-disk-prices'!B5),1+IF(M135="YES",1),"")</f>
        <v>0</v>
      </c>
      <c r="AQ136" s="4">
        <f>IF(AND(I135="PREMIUM",Q135="YES",H135&gt;'azure-premium-disk-prices'!B5,H135&lt;'azure-premium-disk-prices'!B6),1+IF(M135="YES",1),"")</f>
        <v>0</v>
      </c>
      <c r="AR136" s="4">
        <f>IF(AND(I135="PREMIUM",Q135="YES",H135&gt;'azure-premium-disk-prices'!B6,H135&lt;'azure-premium-disk-prices'!B7),1+IF(M135="YES",1),"")</f>
        <v>0</v>
      </c>
      <c r="AS136" s="4">
        <f>IF(AND(I135="PREMIUM",Q135="YES",H135&gt;'azure-premium-disk-prices'!B7,H135&lt;'azure-premium-disk-prices'!B8),1+IF(M135="YES",1),"")</f>
        <v>0</v>
      </c>
      <c r="AT136" s="4">
        <f>IF(AND(I135="PREMIUM",Q135="YES",H135&gt;'azure-premium-disk-prices'!B8,H135&lt;'azure-premium-disk-prices'!B9),1+IF(M135="YES",1),"")</f>
        <v>0</v>
      </c>
      <c r="AU136" s="4">
        <f>IF(AND(M136="YES", Q136="YES"),1,"")</f>
        <v>0</v>
      </c>
      <c r="AV136" s="4">
        <f>IF(AND(J136="STANDARD", Q136="YES"), IF(M136="YES",2,1) ,"")</f>
        <v>0</v>
      </c>
      <c r="AW136" s="4">
        <f>IF( AND(J136="PREMIUM",  Q136="YES"), IF(M136="YES",2,1) ,"")</f>
        <v>0</v>
      </c>
    </row>
    <row r="137" spans="5:49">
      <c r="E137" s="3"/>
      <c r="F137" s="3"/>
      <c r="G137" s="3"/>
      <c r="H137" s="3"/>
      <c r="I137" s="3" t="s">
        <v>9</v>
      </c>
      <c r="J137" s="3" t="s">
        <v>9</v>
      </c>
      <c r="K137" s="3" t="s">
        <v>5</v>
      </c>
      <c r="L137" s="3" t="s">
        <v>5</v>
      </c>
      <c r="M137" s="3" t="s">
        <v>5</v>
      </c>
      <c r="N137" s="3">
        <v>730</v>
      </c>
      <c r="O137" s="3" t="s">
        <v>5</v>
      </c>
      <c r="P137" s="3" t="s">
        <v>14</v>
      </c>
      <c r="Q137" s="4">
        <f>IF(AND(E137&lt;&gt;"", F137&lt;&gt;"", G137&lt;&gt;"", H137&lt;&gt;"", I137&lt;&gt;"", J137&lt;&gt;"", K137&lt;&gt;"", L137&lt;&gt;"", M137&lt;&gt;"", N137&lt;&gt;"", O137&lt;&gt;""),"YES","NO")</f>
        <v>0</v>
      </c>
      <c r="R137" s="4">
        <f>IF(AD137=AA137, U137, IF(AD137=AB137,W137,Y137))</f>
        <v>0</v>
      </c>
      <c r="S137" s="4">
        <f>AD137</f>
        <v>0</v>
      </c>
      <c r="T137" s="4">
        <f> IF(AA137="" ,"",IF(AD137=AA137, "PAYG", IF(AD137=AB137,"1Y RI","3Y RI")))</f>
        <v>0</v>
      </c>
      <c r="U137" s="4">
        <f>IF(Q137="YES", IF(K137="YES", VLOOKUP(V137 &amp; L137 &amp; K137,'azure-vm-prices-base'!G$2:H$124, 2, 0), VLOOKUP(V137 &amp; L137 &amp; "*",'azure-vm-prices-base'!G$2:H$124, 2, 0)), "")</f>
        <v>0</v>
      </c>
      <c r="V137" s="4">
        <f>IF(Q137="YES", IF(O137="NO" , IF(K137="YES", _xlfn.MINIFS('azure-vm-prices-base'!I$2:I$123, 'azure-vm-prices-base'!A$2:A$123,"&gt;="&amp;F137*(100-$B$2)/100, 'azure-vm-prices-base'!B$2:B$123,"&gt;="&amp;G137*(100-$B$2)/100, 'azure-vm-prices-base'!D$2:D$123,K137, 'azure-vm-prices-base'!E$2:E$123,L137), _xlfn.MINIFS('azure-vm-prices-base'!I$2:I$123, 'azure-vm-prices-base'!A$2:A$123,"&gt;="&amp;F137*(100-$B$2)/100, 'azure-vm-prices-base'!B$2:B$123,"&gt;="&amp;G137*(100-$B$2)/100, 'azure-vm-prices-base'!E$2:E$123,L137)), IF(K137="YES", _xlfn.MINIFS('azure-vm-prices-base'!C$2:C$123, 'azure-vm-prices-base'!A$2:A$123,"&gt;="&amp;F137*(100-$B$2)/100, 'azure-vm-prices-base'!B$2:B$123,"&gt;="&amp;G137*(100-$B$2)/100, 'azure-vm-prices-base'!D$2:D$123,K137, 'azure-vm-prices-base'!E$2:E$123,L137), _xlfn.MINIFS('azure-vm-prices-base'!C$2:C$123, 'azure-vm-prices-base'!A$2:A$123,"&gt;="&amp;F137*(100-$B$2)/100, 'azure-vm-prices-base'!B$2:B$123,"&gt;="&amp;G137*(100-$B$2)/100, 'azure-vm-prices-base'!E$2:E$123,L137))), "")</f>
        <v>0</v>
      </c>
      <c r="W137" s="4">
        <f>IF(Q137="YES", IF(K137="YES", VLOOKUP(X137 &amp; L137 &amp; K137,'azure-vm-prices-1Y'!G$2:H$124  , 2, 0), VLOOKUP(X137 &amp; L137 &amp; "*",'azure-vm-prices-1Y'!G$2:H$124, 2, 0)),   "")</f>
        <v>0</v>
      </c>
      <c r="X137" s="4">
        <f>IF(Q137="YES", IF(O137="NO" , IF(K137="YES", _xlfn.MINIFS('azure-vm-prices-1Y'!I$2:I$123,   'azure-vm-prices-1Y'!A$2:A$123,"&gt;="&amp;F137*(100-$B$2)/100,   'azure-vm-prices-1Y'!B$2:B$123,"&gt;="&amp;G137*(100-$B$2)/100,   'azure-vm-prices-1Y'!D$2:D$123,K137,   'azure-vm-prices-1Y'!E$2:E$123,L137),   _xlfn.MINIFS('azure-vm-prices-1Y'!I$2:I$123,   'azure-vm-prices-1Y'!A$2:A$123,"&gt;="&amp;F137*(100-$B$2)/100,   'azure-vm-prices-1Y'!B$2:B$123,"&gt;="&amp;G137*(100-$B$2)/100,   'azure-vm-prices-1Y'!E$2:E$123,L137)),   IF(K137="YES", _xlfn.MINIFS('azure-vm-prices-1Y'!C$2:C$123,   'azure-vm-prices-1Y'!A$2:A$123,"&gt;="&amp;F137*(100-$B$2)/100,   'azure-vm-prices-1Y'!B$2:B$123,"&gt;="&amp;G137*(100-$B$2)/100,   'azure-vm-prices-1Y'!D$2:D$123,K137,   'azure-vm-prices-1Y'!E$2:E$123,L137),   _xlfn.MINIFS('azure-vm-prices-1Y'!C$2:C$123,   'azure-vm-prices-1Y'!A$2:A$123,"&gt;="&amp;F137*(100-$B$2)/100,   'azure-vm-prices-1Y'!B$2:B$123,"&gt;="&amp;G137*(100-$B$2)/100,   'azure-vm-prices-1Y'!E$2:E$123,L137))),   "")</f>
        <v>0</v>
      </c>
      <c r="Y137" s="4">
        <f>IF(Q137="YES", IF(K137="YES", VLOOKUP(Z137 &amp; L137 &amp; K137,'azure-vm-prices-3Y'!G$2:H$124  , 2, 0), VLOOKUP(Z137 &amp; L137 &amp; "*",'azure-vm-prices-3Y'!G$2:H$124, 2, 0)),   "")</f>
        <v>0</v>
      </c>
      <c r="Z137" s="4">
        <f>IF(Q137="YES", IF(O137="NO" , IF(K137="YES", _xlfn.MINIFS('azure-vm-prices-3Y'!I$2:I$123,   'azure-vm-prices-3Y'!A$2:A$123,"&gt;="&amp;F137*(100-$B$2)/100,   'azure-vm-prices-3Y'!B$2:B$123,"&gt;="&amp;G137*(100-$B$2)/100,   'azure-vm-prices-3Y'!D$2:D$123,K137,   'azure-vm-prices-3Y'!E$2:E$123,L137),   _xlfn.MINIFS('azure-vm-prices-3Y'!I$2:I$123,   'azure-vm-prices-3Y'!A$2:A$123,"&gt;="&amp;F137*(100-$B$2)/100,   'azure-vm-prices-3Y'!B$2:B$123,"&gt;="&amp;G137*(100-$B$2)/100,   'azure-vm-prices-3Y'!E$2:E$123,L137)),   IF(K137="YES", _xlfn.MINIFS('azure-vm-prices-3Y'!C$2:C$123,   'azure-vm-prices-3Y'!A$2:A$123,"&gt;="&amp;F137*(100-$B$2)/100,   'azure-vm-prices-3Y'!B$2:B$123,"&gt;="&amp;G137*(100-$B$2)/100,   'azure-vm-prices-3Y'!D$2:D$123,K137,   'azure-vm-prices-3Y'!E$2:E$123,L137),   _xlfn.MINIFS('azure-vm-prices-3Y'!C$2:C$123,   'azure-vm-prices-3Y'!A$2:A$123,"&gt;="&amp;F137*(100-$B$2)/100,   'azure-vm-prices-3Y'!B$2:B$123,"&gt;="&amp;G137*(100-$B$2)/100,   'azure-vm-prices-3Y'!E$2:E$123,L137))),   "")</f>
        <v>0</v>
      </c>
      <c r="AA137" s="4">
        <f>IF(Q137="YES",N137*V137*12,"")</f>
        <v>0</v>
      </c>
      <c r="AB137" s="4">
        <f>IF(Q137="YES",X137*8760,"")</f>
        <v>0</v>
      </c>
      <c r="AC137" s="4">
        <f>IF(Q137="YES",Z137*8760,"")</f>
        <v>0</v>
      </c>
      <c r="AD137" s="4">
        <f>IF(Q137="YES",IF(P137="YES", MIN(AA137:AC137), AA137),"")</f>
        <v>0</v>
      </c>
      <c r="AE137" s="4">
        <f>IF(AND(I137="STANDARD",Q137="YES",H137&lt;'azure-standard-disk-prices'!B2, H137&gt;0),1+IF(M137="YES",1),"")</f>
        <v>0</v>
      </c>
      <c r="AF137" s="4">
        <f>IF(AND(I137="STANDARD",Q137="YES",H137&gt;'azure-standard-disk-prices'!B2,H137&lt;'azure-standard-disk-prices'!B3),1+IF(M137="YES",1),"")</f>
        <v>0</v>
      </c>
      <c r="AG137" s="4">
        <f>IF(AND(I137="STANDARD",Q137="YES",H137&gt;'azure-standard-disk-prices'!B3,H137&lt;'azure-standard-disk-prices'!B4),1+IF(M137="YES",1),"")</f>
        <v>0</v>
      </c>
      <c r="AH137" s="4">
        <f>IF(AND(I137="STANDARD",Q137="YES",H137&gt;'azure-standard-disk-prices'!B4,H137&lt;'azure-standard-disk-prices'!B5),1+IF(M137="YES",1),"")</f>
        <v>0</v>
      </c>
      <c r="AI137" s="4">
        <f>IF(AND(I137="STANDARD",Q137="YES",H137&gt;'azure-standard-disk-prices'!B5,H137&lt;'azure-standard-disk-prices'!B6),1+IF(M137="YES",1),"")</f>
        <v>0</v>
      </c>
      <c r="AJ137" s="4">
        <f>IF(AND(I137="STANDARD",Q137="YES",H137&gt;'azure-standard-disk-prices'!B6,H137&lt;'azure-standard-disk-prices'!B7),1+IF(M137="YES",1),"")</f>
        <v>0</v>
      </c>
      <c r="AK137" s="4">
        <f>IF(AND(I137="STANDARD",Q137="YES",H137&gt;'azure-standard-disk-prices'!B7,H137&lt;'azure-standard-disk-prices'!B8),1+IF(M137="YES",1),"")</f>
        <v>0</v>
      </c>
      <c r="AL137" s="4">
        <f>IF(AND(I137="STANDARD",Q137="YES",H137&gt;'azure-standard-disk-prices'!B8,H137&lt;'azure-standard-disk-prices'!B9),1+IF(M137="YES",1),"")</f>
        <v>0</v>
      </c>
      <c r="AM137" s="4">
        <f>IF(AND(I136="PREMIUM",Q136="YES",H136&lt;'azure-premium-disk-prices'!B2,H136&gt;0),1+IF(M136="YES",1),"")</f>
        <v>0</v>
      </c>
      <c r="AN137" s="4">
        <f>IF(AND(I136="PREMIUM",Q136="YES",H136&gt;'azure-premium-disk-prices'!B2,H136&lt;'azure-premium-disk-prices'!B3),1+IF(M136="YES",1),"")</f>
        <v>0</v>
      </c>
      <c r="AO137" s="4">
        <f>IF(AND(I136="PREMIUM",Q136="YES",H136&gt;'azure-premium-disk-prices'!B3,H136&lt;'azure-premium-disk-prices'!B4),1+IF(M136="YES",1),"")</f>
        <v>0</v>
      </c>
      <c r="AP137" s="4">
        <f>IF(AND(I136="PREMIUM",Q136="YES",H136&gt;'azure-premium-disk-prices'!B4,H136&lt;'azure-premium-disk-prices'!B5),1+IF(M136="YES",1),"")</f>
        <v>0</v>
      </c>
      <c r="AQ137" s="4">
        <f>IF(AND(I136="PREMIUM",Q136="YES",H136&gt;'azure-premium-disk-prices'!B5,H136&lt;'azure-premium-disk-prices'!B6),1+IF(M136="YES",1),"")</f>
        <v>0</v>
      </c>
      <c r="AR137" s="4">
        <f>IF(AND(I136="PREMIUM",Q136="YES",H136&gt;'azure-premium-disk-prices'!B6,H136&lt;'azure-premium-disk-prices'!B7),1+IF(M136="YES",1),"")</f>
        <v>0</v>
      </c>
      <c r="AS137" s="4">
        <f>IF(AND(I136="PREMIUM",Q136="YES",H136&gt;'azure-premium-disk-prices'!B7,H136&lt;'azure-premium-disk-prices'!B8),1+IF(M136="YES",1),"")</f>
        <v>0</v>
      </c>
      <c r="AT137" s="4">
        <f>IF(AND(I136="PREMIUM",Q136="YES",H136&gt;'azure-premium-disk-prices'!B8,H136&lt;'azure-premium-disk-prices'!B9),1+IF(M136="YES",1),"")</f>
        <v>0</v>
      </c>
      <c r="AU137" s="4">
        <f>IF(AND(M137="YES", Q137="YES"),1,"")</f>
        <v>0</v>
      </c>
      <c r="AV137" s="4">
        <f>IF(AND(J137="STANDARD", Q137="YES"), IF(M137="YES",2,1) ,"")</f>
        <v>0</v>
      </c>
      <c r="AW137" s="4">
        <f>IF( AND(J137="PREMIUM",  Q137="YES"), IF(M137="YES",2,1) ,"")</f>
        <v>0</v>
      </c>
    </row>
    <row r="138" spans="5:49">
      <c r="E138" s="3"/>
      <c r="F138" s="3"/>
      <c r="G138" s="3"/>
      <c r="H138" s="3"/>
      <c r="I138" s="3" t="s">
        <v>9</v>
      </c>
      <c r="J138" s="3" t="s">
        <v>9</v>
      </c>
      <c r="K138" s="3" t="s">
        <v>5</v>
      </c>
      <c r="L138" s="3" t="s">
        <v>5</v>
      </c>
      <c r="M138" s="3" t="s">
        <v>5</v>
      </c>
      <c r="N138" s="3">
        <v>730</v>
      </c>
      <c r="O138" s="3" t="s">
        <v>5</v>
      </c>
      <c r="P138" s="3" t="s">
        <v>14</v>
      </c>
      <c r="Q138" s="4">
        <f>IF(AND(E138&lt;&gt;"", F138&lt;&gt;"", G138&lt;&gt;"", H138&lt;&gt;"", I138&lt;&gt;"", J138&lt;&gt;"", K138&lt;&gt;"", L138&lt;&gt;"", M138&lt;&gt;"", N138&lt;&gt;"", O138&lt;&gt;""),"YES","NO")</f>
        <v>0</v>
      </c>
      <c r="R138" s="4">
        <f>IF(AD138=AA138, U138, IF(AD138=AB138,W138,Y138))</f>
        <v>0</v>
      </c>
      <c r="S138" s="4">
        <f>AD138</f>
        <v>0</v>
      </c>
      <c r="T138" s="4">
        <f> IF(AA138="" ,"",IF(AD138=AA138, "PAYG", IF(AD138=AB138,"1Y RI","3Y RI")))</f>
        <v>0</v>
      </c>
      <c r="U138" s="4">
        <f>IF(Q138="YES", IF(K138="YES", VLOOKUP(V138 &amp; L138 &amp; K138,'azure-vm-prices-base'!G$2:H$124, 2, 0), VLOOKUP(V138 &amp; L138 &amp; "*",'azure-vm-prices-base'!G$2:H$124, 2, 0)), "")</f>
        <v>0</v>
      </c>
      <c r="V138" s="4">
        <f>IF(Q138="YES", IF(O138="NO" , IF(K138="YES", _xlfn.MINIFS('azure-vm-prices-base'!I$2:I$123, 'azure-vm-prices-base'!A$2:A$123,"&gt;="&amp;F138*(100-$B$2)/100, 'azure-vm-prices-base'!B$2:B$123,"&gt;="&amp;G138*(100-$B$2)/100, 'azure-vm-prices-base'!D$2:D$123,K138, 'azure-vm-prices-base'!E$2:E$123,L138), _xlfn.MINIFS('azure-vm-prices-base'!I$2:I$123, 'azure-vm-prices-base'!A$2:A$123,"&gt;="&amp;F138*(100-$B$2)/100, 'azure-vm-prices-base'!B$2:B$123,"&gt;="&amp;G138*(100-$B$2)/100, 'azure-vm-prices-base'!E$2:E$123,L138)), IF(K138="YES", _xlfn.MINIFS('azure-vm-prices-base'!C$2:C$123, 'azure-vm-prices-base'!A$2:A$123,"&gt;="&amp;F138*(100-$B$2)/100, 'azure-vm-prices-base'!B$2:B$123,"&gt;="&amp;G138*(100-$B$2)/100, 'azure-vm-prices-base'!D$2:D$123,K138, 'azure-vm-prices-base'!E$2:E$123,L138), _xlfn.MINIFS('azure-vm-prices-base'!C$2:C$123, 'azure-vm-prices-base'!A$2:A$123,"&gt;="&amp;F138*(100-$B$2)/100, 'azure-vm-prices-base'!B$2:B$123,"&gt;="&amp;G138*(100-$B$2)/100, 'azure-vm-prices-base'!E$2:E$123,L138))), "")</f>
        <v>0</v>
      </c>
      <c r="W138" s="4">
        <f>IF(Q138="YES", IF(K138="YES", VLOOKUP(X138 &amp; L138 &amp; K138,'azure-vm-prices-1Y'!G$2:H$124  , 2, 0), VLOOKUP(X138 &amp; L138 &amp; "*",'azure-vm-prices-1Y'!G$2:H$124, 2, 0)),   "")</f>
        <v>0</v>
      </c>
      <c r="X138" s="4">
        <f>IF(Q138="YES", IF(O138="NO" , IF(K138="YES", _xlfn.MINIFS('azure-vm-prices-1Y'!I$2:I$123,   'azure-vm-prices-1Y'!A$2:A$123,"&gt;="&amp;F138*(100-$B$2)/100,   'azure-vm-prices-1Y'!B$2:B$123,"&gt;="&amp;G138*(100-$B$2)/100,   'azure-vm-prices-1Y'!D$2:D$123,K138,   'azure-vm-prices-1Y'!E$2:E$123,L138),   _xlfn.MINIFS('azure-vm-prices-1Y'!I$2:I$123,   'azure-vm-prices-1Y'!A$2:A$123,"&gt;="&amp;F138*(100-$B$2)/100,   'azure-vm-prices-1Y'!B$2:B$123,"&gt;="&amp;G138*(100-$B$2)/100,   'azure-vm-prices-1Y'!E$2:E$123,L138)),   IF(K138="YES", _xlfn.MINIFS('azure-vm-prices-1Y'!C$2:C$123,   'azure-vm-prices-1Y'!A$2:A$123,"&gt;="&amp;F138*(100-$B$2)/100,   'azure-vm-prices-1Y'!B$2:B$123,"&gt;="&amp;G138*(100-$B$2)/100,   'azure-vm-prices-1Y'!D$2:D$123,K138,   'azure-vm-prices-1Y'!E$2:E$123,L138),   _xlfn.MINIFS('azure-vm-prices-1Y'!C$2:C$123,   'azure-vm-prices-1Y'!A$2:A$123,"&gt;="&amp;F138*(100-$B$2)/100,   'azure-vm-prices-1Y'!B$2:B$123,"&gt;="&amp;G138*(100-$B$2)/100,   'azure-vm-prices-1Y'!E$2:E$123,L138))),   "")</f>
        <v>0</v>
      </c>
      <c r="Y138" s="4">
        <f>IF(Q138="YES", IF(K138="YES", VLOOKUP(Z138 &amp; L138 &amp; K138,'azure-vm-prices-3Y'!G$2:H$124  , 2, 0), VLOOKUP(Z138 &amp; L138 &amp; "*",'azure-vm-prices-3Y'!G$2:H$124, 2, 0)),   "")</f>
        <v>0</v>
      </c>
      <c r="Z138" s="4">
        <f>IF(Q138="YES", IF(O138="NO" , IF(K138="YES", _xlfn.MINIFS('azure-vm-prices-3Y'!I$2:I$123,   'azure-vm-prices-3Y'!A$2:A$123,"&gt;="&amp;F138*(100-$B$2)/100,   'azure-vm-prices-3Y'!B$2:B$123,"&gt;="&amp;G138*(100-$B$2)/100,   'azure-vm-prices-3Y'!D$2:D$123,K138,   'azure-vm-prices-3Y'!E$2:E$123,L138),   _xlfn.MINIFS('azure-vm-prices-3Y'!I$2:I$123,   'azure-vm-prices-3Y'!A$2:A$123,"&gt;="&amp;F138*(100-$B$2)/100,   'azure-vm-prices-3Y'!B$2:B$123,"&gt;="&amp;G138*(100-$B$2)/100,   'azure-vm-prices-3Y'!E$2:E$123,L138)),   IF(K138="YES", _xlfn.MINIFS('azure-vm-prices-3Y'!C$2:C$123,   'azure-vm-prices-3Y'!A$2:A$123,"&gt;="&amp;F138*(100-$B$2)/100,   'azure-vm-prices-3Y'!B$2:B$123,"&gt;="&amp;G138*(100-$B$2)/100,   'azure-vm-prices-3Y'!D$2:D$123,K138,   'azure-vm-prices-3Y'!E$2:E$123,L138),   _xlfn.MINIFS('azure-vm-prices-3Y'!C$2:C$123,   'azure-vm-prices-3Y'!A$2:A$123,"&gt;="&amp;F138*(100-$B$2)/100,   'azure-vm-prices-3Y'!B$2:B$123,"&gt;="&amp;G138*(100-$B$2)/100,   'azure-vm-prices-3Y'!E$2:E$123,L138))),   "")</f>
        <v>0</v>
      </c>
      <c r="AA138" s="4">
        <f>IF(Q138="YES",N138*V138*12,"")</f>
        <v>0</v>
      </c>
      <c r="AB138" s="4">
        <f>IF(Q138="YES",X138*8760,"")</f>
        <v>0</v>
      </c>
      <c r="AC138" s="4">
        <f>IF(Q138="YES",Z138*8760,"")</f>
        <v>0</v>
      </c>
      <c r="AD138" s="4">
        <f>IF(Q138="YES",IF(P138="YES", MIN(AA138:AC138), AA138),"")</f>
        <v>0</v>
      </c>
      <c r="AE138" s="4">
        <f>IF(AND(I138="STANDARD",Q138="YES",H138&lt;'azure-standard-disk-prices'!B2, H138&gt;0),1+IF(M138="YES",1),"")</f>
        <v>0</v>
      </c>
      <c r="AF138" s="4">
        <f>IF(AND(I138="STANDARD",Q138="YES",H138&gt;'azure-standard-disk-prices'!B2,H138&lt;'azure-standard-disk-prices'!B3),1+IF(M138="YES",1),"")</f>
        <v>0</v>
      </c>
      <c r="AG138" s="4">
        <f>IF(AND(I138="STANDARD",Q138="YES",H138&gt;'azure-standard-disk-prices'!B3,H138&lt;'azure-standard-disk-prices'!B4),1+IF(M138="YES",1),"")</f>
        <v>0</v>
      </c>
      <c r="AH138" s="4">
        <f>IF(AND(I138="STANDARD",Q138="YES",H138&gt;'azure-standard-disk-prices'!B4,H138&lt;'azure-standard-disk-prices'!B5),1+IF(M138="YES",1),"")</f>
        <v>0</v>
      </c>
      <c r="AI138" s="4">
        <f>IF(AND(I138="STANDARD",Q138="YES",H138&gt;'azure-standard-disk-prices'!B5,H138&lt;'azure-standard-disk-prices'!B6),1+IF(M138="YES",1),"")</f>
        <v>0</v>
      </c>
      <c r="AJ138" s="4">
        <f>IF(AND(I138="STANDARD",Q138="YES",H138&gt;'azure-standard-disk-prices'!B6,H138&lt;'azure-standard-disk-prices'!B7),1+IF(M138="YES",1),"")</f>
        <v>0</v>
      </c>
      <c r="AK138" s="4">
        <f>IF(AND(I138="STANDARD",Q138="YES",H138&gt;'azure-standard-disk-prices'!B7,H138&lt;'azure-standard-disk-prices'!B8),1+IF(M138="YES",1),"")</f>
        <v>0</v>
      </c>
      <c r="AL138" s="4">
        <f>IF(AND(I138="STANDARD",Q138="YES",H138&gt;'azure-standard-disk-prices'!B8,H138&lt;'azure-standard-disk-prices'!B9),1+IF(M138="YES",1),"")</f>
        <v>0</v>
      </c>
      <c r="AM138" s="4">
        <f>IF(AND(I137="PREMIUM",Q137="YES",H137&lt;'azure-premium-disk-prices'!B2,H137&gt;0),1+IF(M137="YES",1),"")</f>
        <v>0</v>
      </c>
      <c r="AN138" s="4">
        <f>IF(AND(I137="PREMIUM",Q137="YES",H137&gt;'azure-premium-disk-prices'!B2,H137&lt;'azure-premium-disk-prices'!B3),1+IF(M137="YES",1),"")</f>
        <v>0</v>
      </c>
      <c r="AO138" s="4">
        <f>IF(AND(I137="PREMIUM",Q137="YES",H137&gt;'azure-premium-disk-prices'!B3,H137&lt;'azure-premium-disk-prices'!B4),1+IF(M137="YES",1),"")</f>
        <v>0</v>
      </c>
      <c r="AP138" s="4">
        <f>IF(AND(I137="PREMIUM",Q137="YES",H137&gt;'azure-premium-disk-prices'!B4,H137&lt;'azure-premium-disk-prices'!B5),1+IF(M137="YES",1),"")</f>
        <v>0</v>
      </c>
      <c r="AQ138" s="4">
        <f>IF(AND(I137="PREMIUM",Q137="YES",H137&gt;'azure-premium-disk-prices'!B5,H137&lt;'azure-premium-disk-prices'!B6),1+IF(M137="YES",1),"")</f>
        <v>0</v>
      </c>
      <c r="AR138" s="4">
        <f>IF(AND(I137="PREMIUM",Q137="YES",H137&gt;'azure-premium-disk-prices'!B6,H137&lt;'azure-premium-disk-prices'!B7),1+IF(M137="YES",1),"")</f>
        <v>0</v>
      </c>
      <c r="AS138" s="4">
        <f>IF(AND(I137="PREMIUM",Q137="YES",H137&gt;'azure-premium-disk-prices'!B7,H137&lt;'azure-premium-disk-prices'!B8),1+IF(M137="YES",1),"")</f>
        <v>0</v>
      </c>
      <c r="AT138" s="4">
        <f>IF(AND(I137="PREMIUM",Q137="YES",H137&gt;'azure-premium-disk-prices'!B8,H137&lt;'azure-premium-disk-prices'!B9),1+IF(M137="YES",1),"")</f>
        <v>0</v>
      </c>
      <c r="AU138" s="4">
        <f>IF(AND(M138="YES", Q138="YES"),1,"")</f>
        <v>0</v>
      </c>
      <c r="AV138" s="4">
        <f>IF(AND(J138="STANDARD", Q138="YES"), IF(M138="YES",2,1) ,"")</f>
        <v>0</v>
      </c>
      <c r="AW138" s="4">
        <f>IF( AND(J138="PREMIUM",  Q138="YES"), IF(M138="YES",2,1) ,"")</f>
        <v>0</v>
      </c>
    </row>
    <row r="139" spans="5:49">
      <c r="E139" s="3"/>
      <c r="F139" s="3"/>
      <c r="G139" s="3"/>
      <c r="H139" s="3"/>
      <c r="I139" s="3" t="s">
        <v>9</v>
      </c>
      <c r="J139" s="3" t="s">
        <v>9</v>
      </c>
      <c r="K139" s="3" t="s">
        <v>5</v>
      </c>
      <c r="L139" s="3" t="s">
        <v>5</v>
      </c>
      <c r="M139" s="3" t="s">
        <v>5</v>
      </c>
      <c r="N139" s="3">
        <v>730</v>
      </c>
      <c r="O139" s="3" t="s">
        <v>5</v>
      </c>
      <c r="P139" s="3" t="s">
        <v>14</v>
      </c>
      <c r="Q139" s="4">
        <f>IF(AND(E139&lt;&gt;"", F139&lt;&gt;"", G139&lt;&gt;"", H139&lt;&gt;"", I139&lt;&gt;"", J139&lt;&gt;"", K139&lt;&gt;"", L139&lt;&gt;"", M139&lt;&gt;"", N139&lt;&gt;"", O139&lt;&gt;""),"YES","NO")</f>
        <v>0</v>
      </c>
      <c r="R139" s="4">
        <f>IF(AD139=AA139, U139, IF(AD139=AB139,W139,Y139))</f>
        <v>0</v>
      </c>
      <c r="S139" s="4">
        <f>AD139</f>
        <v>0</v>
      </c>
      <c r="T139" s="4">
        <f> IF(AA139="" ,"",IF(AD139=AA139, "PAYG", IF(AD139=AB139,"1Y RI","3Y RI")))</f>
        <v>0</v>
      </c>
      <c r="U139" s="4">
        <f>IF(Q139="YES", IF(K139="YES", VLOOKUP(V139 &amp; L139 &amp; K139,'azure-vm-prices-base'!G$2:H$124, 2, 0), VLOOKUP(V139 &amp; L139 &amp; "*",'azure-vm-prices-base'!G$2:H$124, 2, 0)), "")</f>
        <v>0</v>
      </c>
      <c r="V139" s="4">
        <f>IF(Q139="YES", IF(O139="NO" , IF(K139="YES", _xlfn.MINIFS('azure-vm-prices-base'!I$2:I$123, 'azure-vm-prices-base'!A$2:A$123,"&gt;="&amp;F139*(100-$B$2)/100, 'azure-vm-prices-base'!B$2:B$123,"&gt;="&amp;G139*(100-$B$2)/100, 'azure-vm-prices-base'!D$2:D$123,K139, 'azure-vm-prices-base'!E$2:E$123,L139), _xlfn.MINIFS('azure-vm-prices-base'!I$2:I$123, 'azure-vm-prices-base'!A$2:A$123,"&gt;="&amp;F139*(100-$B$2)/100, 'azure-vm-prices-base'!B$2:B$123,"&gt;="&amp;G139*(100-$B$2)/100, 'azure-vm-prices-base'!E$2:E$123,L139)), IF(K139="YES", _xlfn.MINIFS('azure-vm-prices-base'!C$2:C$123, 'azure-vm-prices-base'!A$2:A$123,"&gt;="&amp;F139*(100-$B$2)/100, 'azure-vm-prices-base'!B$2:B$123,"&gt;="&amp;G139*(100-$B$2)/100, 'azure-vm-prices-base'!D$2:D$123,K139, 'azure-vm-prices-base'!E$2:E$123,L139), _xlfn.MINIFS('azure-vm-prices-base'!C$2:C$123, 'azure-vm-prices-base'!A$2:A$123,"&gt;="&amp;F139*(100-$B$2)/100, 'azure-vm-prices-base'!B$2:B$123,"&gt;="&amp;G139*(100-$B$2)/100, 'azure-vm-prices-base'!E$2:E$123,L139))), "")</f>
        <v>0</v>
      </c>
      <c r="W139" s="4">
        <f>IF(Q139="YES", IF(K139="YES", VLOOKUP(X139 &amp; L139 &amp; K139,'azure-vm-prices-1Y'!G$2:H$124  , 2, 0), VLOOKUP(X139 &amp; L139 &amp; "*",'azure-vm-prices-1Y'!G$2:H$124, 2, 0)),   "")</f>
        <v>0</v>
      </c>
      <c r="X139" s="4">
        <f>IF(Q139="YES", IF(O139="NO" , IF(K139="YES", _xlfn.MINIFS('azure-vm-prices-1Y'!I$2:I$123,   'azure-vm-prices-1Y'!A$2:A$123,"&gt;="&amp;F139*(100-$B$2)/100,   'azure-vm-prices-1Y'!B$2:B$123,"&gt;="&amp;G139*(100-$B$2)/100,   'azure-vm-prices-1Y'!D$2:D$123,K139,   'azure-vm-prices-1Y'!E$2:E$123,L139),   _xlfn.MINIFS('azure-vm-prices-1Y'!I$2:I$123,   'azure-vm-prices-1Y'!A$2:A$123,"&gt;="&amp;F139*(100-$B$2)/100,   'azure-vm-prices-1Y'!B$2:B$123,"&gt;="&amp;G139*(100-$B$2)/100,   'azure-vm-prices-1Y'!E$2:E$123,L139)),   IF(K139="YES", _xlfn.MINIFS('azure-vm-prices-1Y'!C$2:C$123,   'azure-vm-prices-1Y'!A$2:A$123,"&gt;="&amp;F139*(100-$B$2)/100,   'azure-vm-prices-1Y'!B$2:B$123,"&gt;="&amp;G139*(100-$B$2)/100,   'azure-vm-prices-1Y'!D$2:D$123,K139,   'azure-vm-prices-1Y'!E$2:E$123,L139),   _xlfn.MINIFS('azure-vm-prices-1Y'!C$2:C$123,   'azure-vm-prices-1Y'!A$2:A$123,"&gt;="&amp;F139*(100-$B$2)/100,   'azure-vm-prices-1Y'!B$2:B$123,"&gt;="&amp;G139*(100-$B$2)/100,   'azure-vm-prices-1Y'!E$2:E$123,L139))),   "")</f>
        <v>0</v>
      </c>
      <c r="Y139" s="4">
        <f>IF(Q139="YES", IF(K139="YES", VLOOKUP(Z139 &amp; L139 &amp; K139,'azure-vm-prices-3Y'!G$2:H$124  , 2, 0), VLOOKUP(Z139 &amp; L139 &amp; "*",'azure-vm-prices-3Y'!G$2:H$124, 2, 0)),   "")</f>
        <v>0</v>
      </c>
      <c r="Z139" s="4">
        <f>IF(Q139="YES", IF(O139="NO" , IF(K139="YES", _xlfn.MINIFS('azure-vm-prices-3Y'!I$2:I$123,   'azure-vm-prices-3Y'!A$2:A$123,"&gt;="&amp;F139*(100-$B$2)/100,   'azure-vm-prices-3Y'!B$2:B$123,"&gt;="&amp;G139*(100-$B$2)/100,   'azure-vm-prices-3Y'!D$2:D$123,K139,   'azure-vm-prices-3Y'!E$2:E$123,L139),   _xlfn.MINIFS('azure-vm-prices-3Y'!I$2:I$123,   'azure-vm-prices-3Y'!A$2:A$123,"&gt;="&amp;F139*(100-$B$2)/100,   'azure-vm-prices-3Y'!B$2:B$123,"&gt;="&amp;G139*(100-$B$2)/100,   'azure-vm-prices-3Y'!E$2:E$123,L139)),   IF(K139="YES", _xlfn.MINIFS('azure-vm-prices-3Y'!C$2:C$123,   'azure-vm-prices-3Y'!A$2:A$123,"&gt;="&amp;F139*(100-$B$2)/100,   'azure-vm-prices-3Y'!B$2:B$123,"&gt;="&amp;G139*(100-$B$2)/100,   'azure-vm-prices-3Y'!D$2:D$123,K139,   'azure-vm-prices-3Y'!E$2:E$123,L139),   _xlfn.MINIFS('azure-vm-prices-3Y'!C$2:C$123,   'azure-vm-prices-3Y'!A$2:A$123,"&gt;="&amp;F139*(100-$B$2)/100,   'azure-vm-prices-3Y'!B$2:B$123,"&gt;="&amp;G139*(100-$B$2)/100,   'azure-vm-prices-3Y'!E$2:E$123,L139))),   "")</f>
        <v>0</v>
      </c>
      <c r="AA139" s="4">
        <f>IF(Q139="YES",N139*V139*12,"")</f>
        <v>0</v>
      </c>
      <c r="AB139" s="4">
        <f>IF(Q139="YES",X139*8760,"")</f>
        <v>0</v>
      </c>
      <c r="AC139" s="4">
        <f>IF(Q139="YES",Z139*8760,"")</f>
        <v>0</v>
      </c>
      <c r="AD139" s="4">
        <f>IF(Q139="YES",IF(P139="YES", MIN(AA139:AC139), AA139),"")</f>
        <v>0</v>
      </c>
      <c r="AE139" s="4">
        <f>IF(AND(I139="STANDARD",Q139="YES",H139&lt;'azure-standard-disk-prices'!B2, H139&gt;0),1+IF(M139="YES",1),"")</f>
        <v>0</v>
      </c>
      <c r="AF139" s="4">
        <f>IF(AND(I139="STANDARD",Q139="YES",H139&gt;'azure-standard-disk-prices'!B2,H139&lt;'azure-standard-disk-prices'!B3),1+IF(M139="YES",1),"")</f>
        <v>0</v>
      </c>
      <c r="AG139" s="4">
        <f>IF(AND(I139="STANDARD",Q139="YES",H139&gt;'azure-standard-disk-prices'!B3,H139&lt;'azure-standard-disk-prices'!B4),1+IF(M139="YES",1),"")</f>
        <v>0</v>
      </c>
      <c r="AH139" s="4">
        <f>IF(AND(I139="STANDARD",Q139="YES",H139&gt;'azure-standard-disk-prices'!B4,H139&lt;'azure-standard-disk-prices'!B5),1+IF(M139="YES",1),"")</f>
        <v>0</v>
      </c>
      <c r="AI139" s="4">
        <f>IF(AND(I139="STANDARD",Q139="YES",H139&gt;'azure-standard-disk-prices'!B5,H139&lt;'azure-standard-disk-prices'!B6),1+IF(M139="YES",1),"")</f>
        <v>0</v>
      </c>
      <c r="AJ139" s="4">
        <f>IF(AND(I139="STANDARD",Q139="YES",H139&gt;'azure-standard-disk-prices'!B6,H139&lt;'azure-standard-disk-prices'!B7),1+IF(M139="YES",1),"")</f>
        <v>0</v>
      </c>
      <c r="AK139" s="4">
        <f>IF(AND(I139="STANDARD",Q139="YES",H139&gt;'azure-standard-disk-prices'!B7,H139&lt;'azure-standard-disk-prices'!B8),1+IF(M139="YES",1),"")</f>
        <v>0</v>
      </c>
      <c r="AL139" s="4">
        <f>IF(AND(I139="STANDARD",Q139="YES",H139&gt;'azure-standard-disk-prices'!B8,H139&lt;'azure-standard-disk-prices'!B9),1+IF(M139="YES",1),"")</f>
        <v>0</v>
      </c>
      <c r="AM139" s="4">
        <f>IF(AND(I138="PREMIUM",Q138="YES",H138&lt;'azure-premium-disk-prices'!B2,H138&gt;0),1+IF(M138="YES",1),"")</f>
        <v>0</v>
      </c>
      <c r="AN139" s="4">
        <f>IF(AND(I138="PREMIUM",Q138="YES",H138&gt;'azure-premium-disk-prices'!B2,H138&lt;'azure-premium-disk-prices'!B3),1+IF(M138="YES",1),"")</f>
        <v>0</v>
      </c>
      <c r="AO139" s="4">
        <f>IF(AND(I138="PREMIUM",Q138="YES",H138&gt;'azure-premium-disk-prices'!B3,H138&lt;'azure-premium-disk-prices'!B4),1+IF(M138="YES",1),"")</f>
        <v>0</v>
      </c>
      <c r="AP139" s="4">
        <f>IF(AND(I138="PREMIUM",Q138="YES",H138&gt;'azure-premium-disk-prices'!B4,H138&lt;'azure-premium-disk-prices'!B5),1+IF(M138="YES",1),"")</f>
        <v>0</v>
      </c>
      <c r="AQ139" s="4">
        <f>IF(AND(I138="PREMIUM",Q138="YES",H138&gt;'azure-premium-disk-prices'!B5,H138&lt;'azure-premium-disk-prices'!B6),1+IF(M138="YES",1),"")</f>
        <v>0</v>
      </c>
      <c r="AR139" s="4">
        <f>IF(AND(I138="PREMIUM",Q138="YES",H138&gt;'azure-premium-disk-prices'!B6,H138&lt;'azure-premium-disk-prices'!B7),1+IF(M138="YES",1),"")</f>
        <v>0</v>
      </c>
      <c r="AS139" s="4">
        <f>IF(AND(I138="PREMIUM",Q138="YES",H138&gt;'azure-premium-disk-prices'!B7,H138&lt;'azure-premium-disk-prices'!B8),1+IF(M138="YES",1),"")</f>
        <v>0</v>
      </c>
      <c r="AT139" s="4">
        <f>IF(AND(I138="PREMIUM",Q138="YES",H138&gt;'azure-premium-disk-prices'!B8,H138&lt;'azure-premium-disk-prices'!B9),1+IF(M138="YES",1),"")</f>
        <v>0</v>
      </c>
      <c r="AU139" s="4">
        <f>IF(AND(M139="YES", Q139="YES"),1,"")</f>
        <v>0</v>
      </c>
      <c r="AV139" s="4">
        <f>IF(AND(J139="STANDARD", Q139="YES"), IF(M139="YES",2,1) ,"")</f>
        <v>0</v>
      </c>
      <c r="AW139" s="4">
        <f>IF( AND(J139="PREMIUM",  Q139="YES"), IF(M139="YES",2,1) ,"")</f>
        <v>0</v>
      </c>
    </row>
    <row r="140" spans="5:49">
      <c r="E140" s="3"/>
      <c r="F140" s="3"/>
      <c r="G140" s="3"/>
      <c r="H140" s="3"/>
      <c r="I140" s="3" t="s">
        <v>9</v>
      </c>
      <c r="J140" s="3" t="s">
        <v>9</v>
      </c>
      <c r="K140" s="3" t="s">
        <v>5</v>
      </c>
      <c r="L140" s="3" t="s">
        <v>5</v>
      </c>
      <c r="M140" s="3" t="s">
        <v>5</v>
      </c>
      <c r="N140" s="3">
        <v>730</v>
      </c>
      <c r="O140" s="3" t="s">
        <v>5</v>
      </c>
      <c r="P140" s="3" t="s">
        <v>14</v>
      </c>
      <c r="Q140" s="4">
        <f>IF(AND(E140&lt;&gt;"", F140&lt;&gt;"", G140&lt;&gt;"", H140&lt;&gt;"", I140&lt;&gt;"", J140&lt;&gt;"", K140&lt;&gt;"", L140&lt;&gt;"", M140&lt;&gt;"", N140&lt;&gt;"", O140&lt;&gt;""),"YES","NO")</f>
        <v>0</v>
      </c>
      <c r="R140" s="4">
        <f>IF(AD140=AA140, U140, IF(AD140=AB140,W140,Y140))</f>
        <v>0</v>
      </c>
      <c r="S140" s="4">
        <f>AD140</f>
        <v>0</v>
      </c>
      <c r="T140" s="4">
        <f> IF(AA140="" ,"",IF(AD140=AA140, "PAYG", IF(AD140=AB140,"1Y RI","3Y RI")))</f>
        <v>0</v>
      </c>
      <c r="U140" s="4">
        <f>IF(Q140="YES", IF(K140="YES", VLOOKUP(V140 &amp; L140 &amp; K140,'azure-vm-prices-base'!G$2:H$124, 2, 0), VLOOKUP(V140 &amp; L140 &amp; "*",'azure-vm-prices-base'!G$2:H$124, 2, 0)), "")</f>
        <v>0</v>
      </c>
      <c r="V140" s="4">
        <f>IF(Q140="YES", IF(O140="NO" , IF(K140="YES", _xlfn.MINIFS('azure-vm-prices-base'!I$2:I$123, 'azure-vm-prices-base'!A$2:A$123,"&gt;="&amp;F140*(100-$B$2)/100, 'azure-vm-prices-base'!B$2:B$123,"&gt;="&amp;G140*(100-$B$2)/100, 'azure-vm-prices-base'!D$2:D$123,K140, 'azure-vm-prices-base'!E$2:E$123,L140), _xlfn.MINIFS('azure-vm-prices-base'!I$2:I$123, 'azure-vm-prices-base'!A$2:A$123,"&gt;="&amp;F140*(100-$B$2)/100, 'azure-vm-prices-base'!B$2:B$123,"&gt;="&amp;G140*(100-$B$2)/100, 'azure-vm-prices-base'!E$2:E$123,L140)), IF(K140="YES", _xlfn.MINIFS('azure-vm-prices-base'!C$2:C$123, 'azure-vm-prices-base'!A$2:A$123,"&gt;="&amp;F140*(100-$B$2)/100, 'azure-vm-prices-base'!B$2:B$123,"&gt;="&amp;G140*(100-$B$2)/100, 'azure-vm-prices-base'!D$2:D$123,K140, 'azure-vm-prices-base'!E$2:E$123,L140), _xlfn.MINIFS('azure-vm-prices-base'!C$2:C$123, 'azure-vm-prices-base'!A$2:A$123,"&gt;="&amp;F140*(100-$B$2)/100, 'azure-vm-prices-base'!B$2:B$123,"&gt;="&amp;G140*(100-$B$2)/100, 'azure-vm-prices-base'!E$2:E$123,L140))), "")</f>
        <v>0</v>
      </c>
      <c r="W140" s="4">
        <f>IF(Q140="YES", IF(K140="YES", VLOOKUP(X140 &amp; L140 &amp; K140,'azure-vm-prices-1Y'!G$2:H$124  , 2, 0), VLOOKUP(X140 &amp; L140 &amp; "*",'azure-vm-prices-1Y'!G$2:H$124, 2, 0)),   "")</f>
        <v>0</v>
      </c>
      <c r="X140" s="4">
        <f>IF(Q140="YES", IF(O140="NO" , IF(K140="YES", _xlfn.MINIFS('azure-vm-prices-1Y'!I$2:I$123,   'azure-vm-prices-1Y'!A$2:A$123,"&gt;="&amp;F140*(100-$B$2)/100,   'azure-vm-prices-1Y'!B$2:B$123,"&gt;="&amp;G140*(100-$B$2)/100,   'azure-vm-prices-1Y'!D$2:D$123,K140,   'azure-vm-prices-1Y'!E$2:E$123,L140),   _xlfn.MINIFS('azure-vm-prices-1Y'!I$2:I$123,   'azure-vm-prices-1Y'!A$2:A$123,"&gt;="&amp;F140*(100-$B$2)/100,   'azure-vm-prices-1Y'!B$2:B$123,"&gt;="&amp;G140*(100-$B$2)/100,   'azure-vm-prices-1Y'!E$2:E$123,L140)),   IF(K140="YES", _xlfn.MINIFS('azure-vm-prices-1Y'!C$2:C$123,   'azure-vm-prices-1Y'!A$2:A$123,"&gt;="&amp;F140*(100-$B$2)/100,   'azure-vm-prices-1Y'!B$2:B$123,"&gt;="&amp;G140*(100-$B$2)/100,   'azure-vm-prices-1Y'!D$2:D$123,K140,   'azure-vm-prices-1Y'!E$2:E$123,L140),   _xlfn.MINIFS('azure-vm-prices-1Y'!C$2:C$123,   'azure-vm-prices-1Y'!A$2:A$123,"&gt;="&amp;F140*(100-$B$2)/100,   'azure-vm-prices-1Y'!B$2:B$123,"&gt;="&amp;G140*(100-$B$2)/100,   'azure-vm-prices-1Y'!E$2:E$123,L140))),   "")</f>
        <v>0</v>
      </c>
      <c r="Y140" s="4">
        <f>IF(Q140="YES", IF(K140="YES", VLOOKUP(Z140 &amp; L140 &amp; K140,'azure-vm-prices-3Y'!G$2:H$124  , 2, 0), VLOOKUP(Z140 &amp; L140 &amp; "*",'azure-vm-prices-3Y'!G$2:H$124, 2, 0)),   "")</f>
        <v>0</v>
      </c>
      <c r="Z140" s="4">
        <f>IF(Q140="YES", IF(O140="NO" , IF(K140="YES", _xlfn.MINIFS('azure-vm-prices-3Y'!I$2:I$123,   'azure-vm-prices-3Y'!A$2:A$123,"&gt;="&amp;F140*(100-$B$2)/100,   'azure-vm-prices-3Y'!B$2:B$123,"&gt;="&amp;G140*(100-$B$2)/100,   'azure-vm-prices-3Y'!D$2:D$123,K140,   'azure-vm-prices-3Y'!E$2:E$123,L140),   _xlfn.MINIFS('azure-vm-prices-3Y'!I$2:I$123,   'azure-vm-prices-3Y'!A$2:A$123,"&gt;="&amp;F140*(100-$B$2)/100,   'azure-vm-prices-3Y'!B$2:B$123,"&gt;="&amp;G140*(100-$B$2)/100,   'azure-vm-prices-3Y'!E$2:E$123,L140)),   IF(K140="YES", _xlfn.MINIFS('azure-vm-prices-3Y'!C$2:C$123,   'azure-vm-prices-3Y'!A$2:A$123,"&gt;="&amp;F140*(100-$B$2)/100,   'azure-vm-prices-3Y'!B$2:B$123,"&gt;="&amp;G140*(100-$B$2)/100,   'azure-vm-prices-3Y'!D$2:D$123,K140,   'azure-vm-prices-3Y'!E$2:E$123,L140),   _xlfn.MINIFS('azure-vm-prices-3Y'!C$2:C$123,   'azure-vm-prices-3Y'!A$2:A$123,"&gt;="&amp;F140*(100-$B$2)/100,   'azure-vm-prices-3Y'!B$2:B$123,"&gt;="&amp;G140*(100-$B$2)/100,   'azure-vm-prices-3Y'!E$2:E$123,L140))),   "")</f>
        <v>0</v>
      </c>
      <c r="AA140" s="4">
        <f>IF(Q140="YES",N140*V140*12,"")</f>
        <v>0</v>
      </c>
      <c r="AB140" s="4">
        <f>IF(Q140="YES",X140*8760,"")</f>
        <v>0</v>
      </c>
      <c r="AC140" s="4">
        <f>IF(Q140="YES",Z140*8760,"")</f>
        <v>0</v>
      </c>
      <c r="AD140" s="4">
        <f>IF(Q140="YES",IF(P140="YES", MIN(AA140:AC140), AA140),"")</f>
        <v>0</v>
      </c>
      <c r="AE140" s="4">
        <f>IF(AND(I140="STANDARD",Q140="YES",H140&lt;'azure-standard-disk-prices'!B2, H140&gt;0),1+IF(M140="YES",1),"")</f>
        <v>0</v>
      </c>
      <c r="AF140" s="4">
        <f>IF(AND(I140="STANDARD",Q140="YES",H140&gt;'azure-standard-disk-prices'!B2,H140&lt;'azure-standard-disk-prices'!B3),1+IF(M140="YES",1),"")</f>
        <v>0</v>
      </c>
      <c r="AG140" s="4">
        <f>IF(AND(I140="STANDARD",Q140="YES",H140&gt;'azure-standard-disk-prices'!B3,H140&lt;'azure-standard-disk-prices'!B4),1+IF(M140="YES",1),"")</f>
        <v>0</v>
      </c>
      <c r="AH140" s="4">
        <f>IF(AND(I140="STANDARD",Q140="YES",H140&gt;'azure-standard-disk-prices'!B4,H140&lt;'azure-standard-disk-prices'!B5),1+IF(M140="YES",1),"")</f>
        <v>0</v>
      </c>
      <c r="AI140" s="4">
        <f>IF(AND(I140="STANDARD",Q140="YES",H140&gt;'azure-standard-disk-prices'!B5,H140&lt;'azure-standard-disk-prices'!B6),1+IF(M140="YES",1),"")</f>
        <v>0</v>
      </c>
      <c r="AJ140" s="4">
        <f>IF(AND(I140="STANDARD",Q140="YES",H140&gt;'azure-standard-disk-prices'!B6,H140&lt;'azure-standard-disk-prices'!B7),1+IF(M140="YES",1),"")</f>
        <v>0</v>
      </c>
      <c r="AK140" s="4">
        <f>IF(AND(I140="STANDARD",Q140="YES",H140&gt;'azure-standard-disk-prices'!B7,H140&lt;'azure-standard-disk-prices'!B8),1+IF(M140="YES",1),"")</f>
        <v>0</v>
      </c>
      <c r="AL140" s="4">
        <f>IF(AND(I140="STANDARD",Q140="YES",H140&gt;'azure-standard-disk-prices'!B8,H140&lt;'azure-standard-disk-prices'!B9),1+IF(M140="YES",1),"")</f>
        <v>0</v>
      </c>
      <c r="AM140" s="4">
        <f>IF(AND(I139="PREMIUM",Q139="YES",H139&lt;'azure-premium-disk-prices'!B2,H139&gt;0),1+IF(M139="YES",1),"")</f>
        <v>0</v>
      </c>
      <c r="AN140" s="4">
        <f>IF(AND(I139="PREMIUM",Q139="YES",H139&gt;'azure-premium-disk-prices'!B2,H139&lt;'azure-premium-disk-prices'!B3),1+IF(M139="YES",1),"")</f>
        <v>0</v>
      </c>
      <c r="AO140" s="4">
        <f>IF(AND(I139="PREMIUM",Q139="YES",H139&gt;'azure-premium-disk-prices'!B3,H139&lt;'azure-premium-disk-prices'!B4),1+IF(M139="YES",1),"")</f>
        <v>0</v>
      </c>
      <c r="AP140" s="4">
        <f>IF(AND(I139="PREMIUM",Q139="YES",H139&gt;'azure-premium-disk-prices'!B4,H139&lt;'azure-premium-disk-prices'!B5),1+IF(M139="YES",1),"")</f>
        <v>0</v>
      </c>
      <c r="AQ140" s="4">
        <f>IF(AND(I139="PREMIUM",Q139="YES",H139&gt;'azure-premium-disk-prices'!B5,H139&lt;'azure-premium-disk-prices'!B6),1+IF(M139="YES",1),"")</f>
        <v>0</v>
      </c>
      <c r="AR140" s="4">
        <f>IF(AND(I139="PREMIUM",Q139="YES",H139&gt;'azure-premium-disk-prices'!B6,H139&lt;'azure-premium-disk-prices'!B7),1+IF(M139="YES",1),"")</f>
        <v>0</v>
      </c>
      <c r="AS140" s="4">
        <f>IF(AND(I139="PREMIUM",Q139="YES",H139&gt;'azure-premium-disk-prices'!B7,H139&lt;'azure-premium-disk-prices'!B8),1+IF(M139="YES",1),"")</f>
        <v>0</v>
      </c>
      <c r="AT140" s="4">
        <f>IF(AND(I139="PREMIUM",Q139="YES",H139&gt;'azure-premium-disk-prices'!B8,H139&lt;'azure-premium-disk-prices'!B9),1+IF(M139="YES",1),"")</f>
        <v>0</v>
      </c>
      <c r="AU140" s="4">
        <f>IF(AND(M140="YES", Q140="YES"),1,"")</f>
        <v>0</v>
      </c>
      <c r="AV140" s="4">
        <f>IF(AND(J140="STANDARD", Q140="YES"), IF(M140="YES",2,1) ,"")</f>
        <v>0</v>
      </c>
      <c r="AW140" s="4">
        <f>IF( AND(J140="PREMIUM",  Q140="YES"), IF(M140="YES",2,1) ,"")</f>
        <v>0</v>
      </c>
    </row>
    <row r="141" spans="5:49">
      <c r="E141" s="3"/>
      <c r="F141" s="3"/>
      <c r="G141" s="3"/>
      <c r="H141" s="3"/>
      <c r="I141" s="3" t="s">
        <v>9</v>
      </c>
      <c r="J141" s="3" t="s">
        <v>9</v>
      </c>
      <c r="K141" s="3" t="s">
        <v>5</v>
      </c>
      <c r="L141" s="3" t="s">
        <v>5</v>
      </c>
      <c r="M141" s="3" t="s">
        <v>5</v>
      </c>
      <c r="N141" s="3">
        <v>730</v>
      </c>
      <c r="O141" s="3" t="s">
        <v>5</v>
      </c>
      <c r="P141" s="3" t="s">
        <v>14</v>
      </c>
      <c r="Q141" s="4">
        <f>IF(AND(E141&lt;&gt;"", F141&lt;&gt;"", G141&lt;&gt;"", H141&lt;&gt;"", I141&lt;&gt;"", J141&lt;&gt;"", K141&lt;&gt;"", L141&lt;&gt;"", M141&lt;&gt;"", N141&lt;&gt;"", O141&lt;&gt;""),"YES","NO")</f>
        <v>0</v>
      </c>
      <c r="R141" s="4">
        <f>IF(AD141=AA141, U141, IF(AD141=AB141,W141,Y141))</f>
        <v>0</v>
      </c>
      <c r="S141" s="4">
        <f>AD141</f>
        <v>0</v>
      </c>
      <c r="T141" s="4">
        <f> IF(AA141="" ,"",IF(AD141=AA141, "PAYG", IF(AD141=AB141,"1Y RI","3Y RI")))</f>
        <v>0</v>
      </c>
      <c r="U141" s="4">
        <f>IF(Q141="YES", IF(K141="YES", VLOOKUP(V141 &amp; L141 &amp; K141,'azure-vm-prices-base'!G$2:H$124, 2, 0), VLOOKUP(V141 &amp; L141 &amp; "*",'azure-vm-prices-base'!G$2:H$124, 2, 0)), "")</f>
        <v>0</v>
      </c>
      <c r="V141" s="4">
        <f>IF(Q141="YES", IF(O141="NO" , IF(K141="YES", _xlfn.MINIFS('azure-vm-prices-base'!I$2:I$123, 'azure-vm-prices-base'!A$2:A$123,"&gt;="&amp;F141*(100-$B$2)/100, 'azure-vm-prices-base'!B$2:B$123,"&gt;="&amp;G141*(100-$B$2)/100, 'azure-vm-prices-base'!D$2:D$123,K141, 'azure-vm-prices-base'!E$2:E$123,L141), _xlfn.MINIFS('azure-vm-prices-base'!I$2:I$123, 'azure-vm-prices-base'!A$2:A$123,"&gt;="&amp;F141*(100-$B$2)/100, 'azure-vm-prices-base'!B$2:B$123,"&gt;="&amp;G141*(100-$B$2)/100, 'azure-vm-prices-base'!E$2:E$123,L141)), IF(K141="YES", _xlfn.MINIFS('azure-vm-prices-base'!C$2:C$123, 'azure-vm-prices-base'!A$2:A$123,"&gt;="&amp;F141*(100-$B$2)/100, 'azure-vm-prices-base'!B$2:B$123,"&gt;="&amp;G141*(100-$B$2)/100, 'azure-vm-prices-base'!D$2:D$123,K141, 'azure-vm-prices-base'!E$2:E$123,L141), _xlfn.MINIFS('azure-vm-prices-base'!C$2:C$123, 'azure-vm-prices-base'!A$2:A$123,"&gt;="&amp;F141*(100-$B$2)/100, 'azure-vm-prices-base'!B$2:B$123,"&gt;="&amp;G141*(100-$B$2)/100, 'azure-vm-prices-base'!E$2:E$123,L141))), "")</f>
        <v>0</v>
      </c>
      <c r="W141" s="4">
        <f>IF(Q141="YES", IF(K141="YES", VLOOKUP(X141 &amp; L141 &amp; K141,'azure-vm-prices-1Y'!G$2:H$124  , 2, 0), VLOOKUP(X141 &amp; L141 &amp; "*",'azure-vm-prices-1Y'!G$2:H$124, 2, 0)),   "")</f>
        <v>0</v>
      </c>
      <c r="X141" s="4">
        <f>IF(Q141="YES", IF(O141="NO" , IF(K141="YES", _xlfn.MINIFS('azure-vm-prices-1Y'!I$2:I$123,   'azure-vm-prices-1Y'!A$2:A$123,"&gt;="&amp;F141*(100-$B$2)/100,   'azure-vm-prices-1Y'!B$2:B$123,"&gt;="&amp;G141*(100-$B$2)/100,   'azure-vm-prices-1Y'!D$2:D$123,K141,   'azure-vm-prices-1Y'!E$2:E$123,L141),   _xlfn.MINIFS('azure-vm-prices-1Y'!I$2:I$123,   'azure-vm-prices-1Y'!A$2:A$123,"&gt;="&amp;F141*(100-$B$2)/100,   'azure-vm-prices-1Y'!B$2:B$123,"&gt;="&amp;G141*(100-$B$2)/100,   'azure-vm-prices-1Y'!E$2:E$123,L141)),   IF(K141="YES", _xlfn.MINIFS('azure-vm-prices-1Y'!C$2:C$123,   'azure-vm-prices-1Y'!A$2:A$123,"&gt;="&amp;F141*(100-$B$2)/100,   'azure-vm-prices-1Y'!B$2:B$123,"&gt;="&amp;G141*(100-$B$2)/100,   'azure-vm-prices-1Y'!D$2:D$123,K141,   'azure-vm-prices-1Y'!E$2:E$123,L141),   _xlfn.MINIFS('azure-vm-prices-1Y'!C$2:C$123,   'azure-vm-prices-1Y'!A$2:A$123,"&gt;="&amp;F141*(100-$B$2)/100,   'azure-vm-prices-1Y'!B$2:B$123,"&gt;="&amp;G141*(100-$B$2)/100,   'azure-vm-prices-1Y'!E$2:E$123,L141))),   "")</f>
        <v>0</v>
      </c>
      <c r="Y141" s="4">
        <f>IF(Q141="YES", IF(K141="YES", VLOOKUP(Z141 &amp; L141 &amp; K141,'azure-vm-prices-3Y'!G$2:H$124  , 2, 0), VLOOKUP(Z141 &amp; L141 &amp; "*",'azure-vm-prices-3Y'!G$2:H$124, 2, 0)),   "")</f>
        <v>0</v>
      </c>
      <c r="Z141" s="4">
        <f>IF(Q141="YES", IF(O141="NO" , IF(K141="YES", _xlfn.MINIFS('azure-vm-prices-3Y'!I$2:I$123,   'azure-vm-prices-3Y'!A$2:A$123,"&gt;="&amp;F141*(100-$B$2)/100,   'azure-vm-prices-3Y'!B$2:B$123,"&gt;="&amp;G141*(100-$B$2)/100,   'azure-vm-prices-3Y'!D$2:D$123,K141,   'azure-vm-prices-3Y'!E$2:E$123,L141),   _xlfn.MINIFS('azure-vm-prices-3Y'!I$2:I$123,   'azure-vm-prices-3Y'!A$2:A$123,"&gt;="&amp;F141*(100-$B$2)/100,   'azure-vm-prices-3Y'!B$2:B$123,"&gt;="&amp;G141*(100-$B$2)/100,   'azure-vm-prices-3Y'!E$2:E$123,L141)),   IF(K141="YES", _xlfn.MINIFS('azure-vm-prices-3Y'!C$2:C$123,   'azure-vm-prices-3Y'!A$2:A$123,"&gt;="&amp;F141*(100-$B$2)/100,   'azure-vm-prices-3Y'!B$2:B$123,"&gt;="&amp;G141*(100-$B$2)/100,   'azure-vm-prices-3Y'!D$2:D$123,K141,   'azure-vm-prices-3Y'!E$2:E$123,L141),   _xlfn.MINIFS('azure-vm-prices-3Y'!C$2:C$123,   'azure-vm-prices-3Y'!A$2:A$123,"&gt;="&amp;F141*(100-$B$2)/100,   'azure-vm-prices-3Y'!B$2:B$123,"&gt;="&amp;G141*(100-$B$2)/100,   'azure-vm-prices-3Y'!E$2:E$123,L141))),   "")</f>
        <v>0</v>
      </c>
      <c r="AA141" s="4">
        <f>IF(Q141="YES",N141*V141*12,"")</f>
        <v>0</v>
      </c>
      <c r="AB141" s="4">
        <f>IF(Q141="YES",X141*8760,"")</f>
        <v>0</v>
      </c>
      <c r="AC141" s="4">
        <f>IF(Q141="YES",Z141*8760,"")</f>
        <v>0</v>
      </c>
      <c r="AD141" s="4">
        <f>IF(Q141="YES",IF(P141="YES", MIN(AA141:AC141), AA141),"")</f>
        <v>0</v>
      </c>
      <c r="AE141" s="4">
        <f>IF(AND(I141="STANDARD",Q141="YES",H141&lt;'azure-standard-disk-prices'!B2, H141&gt;0),1+IF(M141="YES",1),"")</f>
        <v>0</v>
      </c>
      <c r="AF141" s="4">
        <f>IF(AND(I141="STANDARD",Q141="YES",H141&gt;'azure-standard-disk-prices'!B2,H141&lt;'azure-standard-disk-prices'!B3),1+IF(M141="YES",1),"")</f>
        <v>0</v>
      </c>
      <c r="AG141" s="4">
        <f>IF(AND(I141="STANDARD",Q141="YES",H141&gt;'azure-standard-disk-prices'!B3,H141&lt;'azure-standard-disk-prices'!B4),1+IF(M141="YES",1),"")</f>
        <v>0</v>
      </c>
      <c r="AH141" s="4">
        <f>IF(AND(I141="STANDARD",Q141="YES",H141&gt;'azure-standard-disk-prices'!B4,H141&lt;'azure-standard-disk-prices'!B5),1+IF(M141="YES",1),"")</f>
        <v>0</v>
      </c>
      <c r="AI141" s="4">
        <f>IF(AND(I141="STANDARD",Q141="YES",H141&gt;'azure-standard-disk-prices'!B5,H141&lt;'azure-standard-disk-prices'!B6),1+IF(M141="YES",1),"")</f>
        <v>0</v>
      </c>
      <c r="AJ141" s="4">
        <f>IF(AND(I141="STANDARD",Q141="YES",H141&gt;'azure-standard-disk-prices'!B6,H141&lt;'azure-standard-disk-prices'!B7),1+IF(M141="YES",1),"")</f>
        <v>0</v>
      </c>
      <c r="AK141" s="4">
        <f>IF(AND(I141="STANDARD",Q141="YES",H141&gt;'azure-standard-disk-prices'!B7,H141&lt;'azure-standard-disk-prices'!B8),1+IF(M141="YES",1),"")</f>
        <v>0</v>
      </c>
      <c r="AL141" s="4">
        <f>IF(AND(I141="STANDARD",Q141="YES",H141&gt;'azure-standard-disk-prices'!B8,H141&lt;'azure-standard-disk-prices'!B9),1+IF(M141="YES",1),"")</f>
        <v>0</v>
      </c>
      <c r="AM141" s="4">
        <f>IF(AND(I140="PREMIUM",Q140="YES",H140&lt;'azure-premium-disk-prices'!B2,H140&gt;0),1+IF(M140="YES",1),"")</f>
        <v>0</v>
      </c>
      <c r="AN141" s="4">
        <f>IF(AND(I140="PREMIUM",Q140="YES",H140&gt;'azure-premium-disk-prices'!B2,H140&lt;'azure-premium-disk-prices'!B3),1+IF(M140="YES",1),"")</f>
        <v>0</v>
      </c>
      <c r="AO141" s="4">
        <f>IF(AND(I140="PREMIUM",Q140="YES",H140&gt;'azure-premium-disk-prices'!B3,H140&lt;'azure-premium-disk-prices'!B4),1+IF(M140="YES",1),"")</f>
        <v>0</v>
      </c>
      <c r="AP141" s="4">
        <f>IF(AND(I140="PREMIUM",Q140="YES",H140&gt;'azure-premium-disk-prices'!B4,H140&lt;'azure-premium-disk-prices'!B5),1+IF(M140="YES",1),"")</f>
        <v>0</v>
      </c>
      <c r="AQ141" s="4">
        <f>IF(AND(I140="PREMIUM",Q140="YES",H140&gt;'azure-premium-disk-prices'!B5,H140&lt;'azure-premium-disk-prices'!B6),1+IF(M140="YES",1),"")</f>
        <v>0</v>
      </c>
      <c r="AR141" s="4">
        <f>IF(AND(I140="PREMIUM",Q140="YES",H140&gt;'azure-premium-disk-prices'!B6,H140&lt;'azure-premium-disk-prices'!B7),1+IF(M140="YES",1),"")</f>
        <v>0</v>
      </c>
      <c r="AS141" s="4">
        <f>IF(AND(I140="PREMIUM",Q140="YES",H140&gt;'azure-premium-disk-prices'!B7,H140&lt;'azure-premium-disk-prices'!B8),1+IF(M140="YES",1),"")</f>
        <v>0</v>
      </c>
      <c r="AT141" s="4">
        <f>IF(AND(I140="PREMIUM",Q140="YES",H140&gt;'azure-premium-disk-prices'!B8,H140&lt;'azure-premium-disk-prices'!B9),1+IF(M140="YES",1),"")</f>
        <v>0</v>
      </c>
      <c r="AU141" s="4">
        <f>IF(AND(M141="YES", Q141="YES"),1,"")</f>
        <v>0</v>
      </c>
      <c r="AV141" s="4">
        <f>IF(AND(J141="STANDARD", Q141="YES"), IF(M141="YES",2,1) ,"")</f>
        <v>0</v>
      </c>
      <c r="AW141" s="4">
        <f>IF( AND(J141="PREMIUM",  Q141="YES"), IF(M141="YES",2,1) ,"")</f>
        <v>0</v>
      </c>
    </row>
    <row r="142" spans="5:49">
      <c r="E142" s="3"/>
      <c r="F142" s="3"/>
      <c r="G142" s="3"/>
      <c r="H142" s="3"/>
      <c r="I142" s="3" t="s">
        <v>9</v>
      </c>
      <c r="J142" s="3" t="s">
        <v>9</v>
      </c>
      <c r="K142" s="3" t="s">
        <v>5</v>
      </c>
      <c r="L142" s="3" t="s">
        <v>5</v>
      </c>
      <c r="M142" s="3" t="s">
        <v>5</v>
      </c>
      <c r="N142" s="3">
        <v>730</v>
      </c>
      <c r="O142" s="3" t="s">
        <v>5</v>
      </c>
      <c r="P142" s="3" t="s">
        <v>14</v>
      </c>
      <c r="Q142" s="4">
        <f>IF(AND(E142&lt;&gt;"", F142&lt;&gt;"", G142&lt;&gt;"", H142&lt;&gt;"", I142&lt;&gt;"", J142&lt;&gt;"", K142&lt;&gt;"", L142&lt;&gt;"", M142&lt;&gt;"", N142&lt;&gt;"", O142&lt;&gt;""),"YES","NO")</f>
        <v>0</v>
      </c>
      <c r="R142" s="4">
        <f>IF(AD142=AA142, U142, IF(AD142=AB142,W142,Y142))</f>
        <v>0</v>
      </c>
      <c r="S142" s="4">
        <f>AD142</f>
        <v>0</v>
      </c>
      <c r="T142" s="4">
        <f> IF(AA142="" ,"",IF(AD142=AA142, "PAYG", IF(AD142=AB142,"1Y RI","3Y RI")))</f>
        <v>0</v>
      </c>
      <c r="U142" s="4">
        <f>IF(Q142="YES", IF(K142="YES", VLOOKUP(V142 &amp; L142 &amp; K142,'azure-vm-prices-base'!G$2:H$124, 2, 0), VLOOKUP(V142 &amp; L142 &amp; "*",'azure-vm-prices-base'!G$2:H$124, 2, 0)), "")</f>
        <v>0</v>
      </c>
      <c r="V142" s="4">
        <f>IF(Q142="YES", IF(O142="NO" , IF(K142="YES", _xlfn.MINIFS('azure-vm-prices-base'!I$2:I$123, 'azure-vm-prices-base'!A$2:A$123,"&gt;="&amp;F142*(100-$B$2)/100, 'azure-vm-prices-base'!B$2:B$123,"&gt;="&amp;G142*(100-$B$2)/100, 'azure-vm-prices-base'!D$2:D$123,K142, 'azure-vm-prices-base'!E$2:E$123,L142), _xlfn.MINIFS('azure-vm-prices-base'!I$2:I$123, 'azure-vm-prices-base'!A$2:A$123,"&gt;="&amp;F142*(100-$B$2)/100, 'azure-vm-prices-base'!B$2:B$123,"&gt;="&amp;G142*(100-$B$2)/100, 'azure-vm-prices-base'!E$2:E$123,L142)), IF(K142="YES", _xlfn.MINIFS('azure-vm-prices-base'!C$2:C$123, 'azure-vm-prices-base'!A$2:A$123,"&gt;="&amp;F142*(100-$B$2)/100, 'azure-vm-prices-base'!B$2:B$123,"&gt;="&amp;G142*(100-$B$2)/100, 'azure-vm-prices-base'!D$2:D$123,K142, 'azure-vm-prices-base'!E$2:E$123,L142), _xlfn.MINIFS('azure-vm-prices-base'!C$2:C$123, 'azure-vm-prices-base'!A$2:A$123,"&gt;="&amp;F142*(100-$B$2)/100, 'azure-vm-prices-base'!B$2:B$123,"&gt;="&amp;G142*(100-$B$2)/100, 'azure-vm-prices-base'!E$2:E$123,L142))), "")</f>
        <v>0</v>
      </c>
      <c r="W142" s="4">
        <f>IF(Q142="YES", IF(K142="YES", VLOOKUP(X142 &amp; L142 &amp; K142,'azure-vm-prices-1Y'!G$2:H$124  , 2, 0), VLOOKUP(X142 &amp; L142 &amp; "*",'azure-vm-prices-1Y'!G$2:H$124, 2, 0)),   "")</f>
        <v>0</v>
      </c>
      <c r="X142" s="4">
        <f>IF(Q142="YES", IF(O142="NO" , IF(K142="YES", _xlfn.MINIFS('azure-vm-prices-1Y'!I$2:I$123,   'azure-vm-prices-1Y'!A$2:A$123,"&gt;="&amp;F142*(100-$B$2)/100,   'azure-vm-prices-1Y'!B$2:B$123,"&gt;="&amp;G142*(100-$B$2)/100,   'azure-vm-prices-1Y'!D$2:D$123,K142,   'azure-vm-prices-1Y'!E$2:E$123,L142),   _xlfn.MINIFS('azure-vm-prices-1Y'!I$2:I$123,   'azure-vm-prices-1Y'!A$2:A$123,"&gt;="&amp;F142*(100-$B$2)/100,   'azure-vm-prices-1Y'!B$2:B$123,"&gt;="&amp;G142*(100-$B$2)/100,   'azure-vm-prices-1Y'!E$2:E$123,L142)),   IF(K142="YES", _xlfn.MINIFS('azure-vm-prices-1Y'!C$2:C$123,   'azure-vm-prices-1Y'!A$2:A$123,"&gt;="&amp;F142*(100-$B$2)/100,   'azure-vm-prices-1Y'!B$2:B$123,"&gt;="&amp;G142*(100-$B$2)/100,   'azure-vm-prices-1Y'!D$2:D$123,K142,   'azure-vm-prices-1Y'!E$2:E$123,L142),   _xlfn.MINIFS('azure-vm-prices-1Y'!C$2:C$123,   'azure-vm-prices-1Y'!A$2:A$123,"&gt;="&amp;F142*(100-$B$2)/100,   'azure-vm-prices-1Y'!B$2:B$123,"&gt;="&amp;G142*(100-$B$2)/100,   'azure-vm-prices-1Y'!E$2:E$123,L142))),   "")</f>
        <v>0</v>
      </c>
      <c r="Y142" s="4">
        <f>IF(Q142="YES", IF(K142="YES", VLOOKUP(Z142 &amp; L142 &amp; K142,'azure-vm-prices-3Y'!G$2:H$124  , 2, 0), VLOOKUP(Z142 &amp; L142 &amp; "*",'azure-vm-prices-3Y'!G$2:H$124, 2, 0)),   "")</f>
        <v>0</v>
      </c>
      <c r="Z142" s="4">
        <f>IF(Q142="YES", IF(O142="NO" , IF(K142="YES", _xlfn.MINIFS('azure-vm-prices-3Y'!I$2:I$123,   'azure-vm-prices-3Y'!A$2:A$123,"&gt;="&amp;F142*(100-$B$2)/100,   'azure-vm-prices-3Y'!B$2:B$123,"&gt;="&amp;G142*(100-$B$2)/100,   'azure-vm-prices-3Y'!D$2:D$123,K142,   'azure-vm-prices-3Y'!E$2:E$123,L142),   _xlfn.MINIFS('azure-vm-prices-3Y'!I$2:I$123,   'azure-vm-prices-3Y'!A$2:A$123,"&gt;="&amp;F142*(100-$B$2)/100,   'azure-vm-prices-3Y'!B$2:B$123,"&gt;="&amp;G142*(100-$B$2)/100,   'azure-vm-prices-3Y'!E$2:E$123,L142)),   IF(K142="YES", _xlfn.MINIFS('azure-vm-prices-3Y'!C$2:C$123,   'azure-vm-prices-3Y'!A$2:A$123,"&gt;="&amp;F142*(100-$B$2)/100,   'azure-vm-prices-3Y'!B$2:B$123,"&gt;="&amp;G142*(100-$B$2)/100,   'azure-vm-prices-3Y'!D$2:D$123,K142,   'azure-vm-prices-3Y'!E$2:E$123,L142),   _xlfn.MINIFS('azure-vm-prices-3Y'!C$2:C$123,   'azure-vm-prices-3Y'!A$2:A$123,"&gt;="&amp;F142*(100-$B$2)/100,   'azure-vm-prices-3Y'!B$2:B$123,"&gt;="&amp;G142*(100-$B$2)/100,   'azure-vm-prices-3Y'!E$2:E$123,L142))),   "")</f>
        <v>0</v>
      </c>
      <c r="AA142" s="4">
        <f>IF(Q142="YES",N142*V142*12,"")</f>
        <v>0</v>
      </c>
      <c r="AB142" s="4">
        <f>IF(Q142="YES",X142*8760,"")</f>
        <v>0</v>
      </c>
      <c r="AC142" s="4">
        <f>IF(Q142="YES",Z142*8760,"")</f>
        <v>0</v>
      </c>
      <c r="AD142" s="4">
        <f>IF(Q142="YES",IF(P142="YES", MIN(AA142:AC142), AA142),"")</f>
        <v>0</v>
      </c>
      <c r="AE142" s="4">
        <f>IF(AND(I142="STANDARD",Q142="YES",H142&lt;'azure-standard-disk-prices'!B2, H142&gt;0),1+IF(M142="YES",1),"")</f>
        <v>0</v>
      </c>
      <c r="AF142" s="4">
        <f>IF(AND(I142="STANDARD",Q142="YES",H142&gt;'azure-standard-disk-prices'!B2,H142&lt;'azure-standard-disk-prices'!B3),1+IF(M142="YES",1),"")</f>
        <v>0</v>
      </c>
      <c r="AG142" s="4">
        <f>IF(AND(I142="STANDARD",Q142="YES",H142&gt;'azure-standard-disk-prices'!B3,H142&lt;'azure-standard-disk-prices'!B4),1+IF(M142="YES",1),"")</f>
        <v>0</v>
      </c>
      <c r="AH142" s="4">
        <f>IF(AND(I142="STANDARD",Q142="YES",H142&gt;'azure-standard-disk-prices'!B4,H142&lt;'azure-standard-disk-prices'!B5),1+IF(M142="YES",1),"")</f>
        <v>0</v>
      </c>
      <c r="AI142" s="4">
        <f>IF(AND(I142="STANDARD",Q142="YES",H142&gt;'azure-standard-disk-prices'!B5,H142&lt;'azure-standard-disk-prices'!B6),1+IF(M142="YES",1),"")</f>
        <v>0</v>
      </c>
      <c r="AJ142" s="4">
        <f>IF(AND(I142="STANDARD",Q142="YES",H142&gt;'azure-standard-disk-prices'!B6,H142&lt;'azure-standard-disk-prices'!B7),1+IF(M142="YES",1),"")</f>
        <v>0</v>
      </c>
      <c r="AK142" s="4">
        <f>IF(AND(I142="STANDARD",Q142="YES",H142&gt;'azure-standard-disk-prices'!B7,H142&lt;'azure-standard-disk-prices'!B8),1+IF(M142="YES",1),"")</f>
        <v>0</v>
      </c>
      <c r="AL142" s="4">
        <f>IF(AND(I142="STANDARD",Q142="YES",H142&gt;'azure-standard-disk-prices'!B8,H142&lt;'azure-standard-disk-prices'!B9),1+IF(M142="YES",1),"")</f>
        <v>0</v>
      </c>
      <c r="AM142" s="4">
        <f>IF(AND(I141="PREMIUM",Q141="YES",H141&lt;'azure-premium-disk-prices'!B2,H141&gt;0),1+IF(M141="YES",1),"")</f>
        <v>0</v>
      </c>
      <c r="AN142" s="4">
        <f>IF(AND(I141="PREMIUM",Q141="YES",H141&gt;'azure-premium-disk-prices'!B2,H141&lt;'azure-premium-disk-prices'!B3),1+IF(M141="YES",1),"")</f>
        <v>0</v>
      </c>
      <c r="AO142" s="4">
        <f>IF(AND(I141="PREMIUM",Q141="YES",H141&gt;'azure-premium-disk-prices'!B3,H141&lt;'azure-premium-disk-prices'!B4),1+IF(M141="YES",1),"")</f>
        <v>0</v>
      </c>
      <c r="AP142" s="4">
        <f>IF(AND(I141="PREMIUM",Q141="YES",H141&gt;'azure-premium-disk-prices'!B4,H141&lt;'azure-premium-disk-prices'!B5),1+IF(M141="YES",1),"")</f>
        <v>0</v>
      </c>
      <c r="AQ142" s="4">
        <f>IF(AND(I141="PREMIUM",Q141="YES",H141&gt;'azure-premium-disk-prices'!B5,H141&lt;'azure-premium-disk-prices'!B6),1+IF(M141="YES",1),"")</f>
        <v>0</v>
      </c>
      <c r="AR142" s="4">
        <f>IF(AND(I141="PREMIUM",Q141="YES",H141&gt;'azure-premium-disk-prices'!B6,H141&lt;'azure-premium-disk-prices'!B7),1+IF(M141="YES",1),"")</f>
        <v>0</v>
      </c>
      <c r="AS142" s="4">
        <f>IF(AND(I141="PREMIUM",Q141="YES",H141&gt;'azure-premium-disk-prices'!B7,H141&lt;'azure-premium-disk-prices'!B8),1+IF(M141="YES",1),"")</f>
        <v>0</v>
      </c>
      <c r="AT142" s="4">
        <f>IF(AND(I141="PREMIUM",Q141="YES",H141&gt;'azure-premium-disk-prices'!B8,H141&lt;'azure-premium-disk-prices'!B9),1+IF(M141="YES",1),"")</f>
        <v>0</v>
      </c>
      <c r="AU142" s="4">
        <f>IF(AND(M142="YES", Q142="YES"),1,"")</f>
        <v>0</v>
      </c>
      <c r="AV142" s="4">
        <f>IF(AND(J142="STANDARD", Q142="YES"), IF(M142="YES",2,1) ,"")</f>
        <v>0</v>
      </c>
      <c r="AW142" s="4">
        <f>IF( AND(J142="PREMIUM",  Q142="YES"), IF(M142="YES",2,1) ,"")</f>
        <v>0</v>
      </c>
    </row>
    <row r="143" spans="5:49">
      <c r="E143" s="3"/>
      <c r="F143" s="3"/>
      <c r="G143" s="3"/>
      <c r="H143" s="3"/>
      <c r="I143" s="3" t="s">
        <v>9</v>
      </c>
      <c r="J143" s="3" t="s">
        <v>9</v>
      </c>
      <c r="K143" s="3" t="s">
        <v>5</v>
      </c>
      <c r="L143" s="3" t="s">
        <v>5</v>
      </c>
      <c r="M143" s="3" t="s">
        <v>5</v>
      </c>
      <c r="N143" s="3">
        <v>730</v>
      </c>
      <c r="O143" s="3" t="s">
        <v>5</v>
      </c>
      <c r="P143" s="3" t="s">
        <v>14</v>
      </c>
      <c r="Q143" s="4">
        <f>IF(AND(E143&lt;&gt;"", F143&lt;&gt;"", G143&lt;&gt;"", H143&lt;&gt;"", I143&lt;&gt;"", J143&lt;&gt;"", K143&lt;&gt;"", L143&lt;&gt;"", M143&lt;&gt;"", N143&lt;&gt;"", O143&lt;&gt;""),"YES","NO")</f>
        <v>0</v>
      </c>
      <c r="R143" s="4">
        <f>IF(AD143=AA143, U143, IF(AD143=AB143,W143,Y143))</f>
        <v>0</v>
      </c>
      <c r="S143" s="4">
        <f>AD143</f>
        <v>0</v>
      </c>
      <c r="T143" s="4">
        <f> IF(AA143="" ,"",IF(AD143=AA143, "PAYG", IF(AD143=AB143,"1Y RI","3Y RI")))</f>
        <v>0</v>
      </c>
      <c r="U143" s="4">
        <f>IF(Q143="YES", IF(K143="YES", VLOOKUP(V143 &amp; L143 &amp; K143,'azure-vm-prices-base'!G$2:H$124, 2, 0), VLOOKUP(V143 &amp; L143 &amp; "*",'azure-vm-prices-base'!G$2:H$124, 2, 0)), "")</f>
        <v>0</v>
      </c>
      <c r="V143" s="4">
        <f>IF(Q143="YES", IF(O143="NO" , IF(K143="YES", _xlfn.MINIFS('azure-vm-prices-base'!I$2:I$123, 'azure-vm-prices-base'!A$2:A$123,"&gt;="&amp;F143*(100-$B$2)/100, 'azure-vm-prices-base'!B$2:B$123,"&gt;="&amp;G143*(100-$B$2)/100, 'azure-vm-prices-base'!D$2:D$123,K143, 'azure-vm-prices-base'!E$2:E$123,L143), _xlfn.MINIFS('azure-vm-prices-base'!I$2:I$123, 'azure-vm-prices-base'!A$2:A$123,"&gt;="&amp;F143*(100-$B$2)/100, 'azure-vm-prices-base'!B$2:B$123,"&gt;="&amp;G143*(100-$B$2)/100, 'azure-vm-prices-base'!E$2:E$123,L143)), IF(K143="YES", _xlfn.MINIFS('azure-vm-prices-base'!C$2:C$123, 'azure-vm-prices-base'!A$2:A$123,"&gt;="&amp;F143*(100-$B$2)/100, 'azure-vm-prices-base'!B$2:B$123,"&gt;="&amp;G143*(100-$B$2)/100, 'azure-vm-prices-base'!D$2:D$123,K143, 'azure-vm-prices-base'!E$2:E$123,L143), _xlfn.MINIFS('azure-vm-prices-base'!C$2:C$123, 'azure-vm-prices-base'!A$2:A$123,"&gt;="&amp;F143*(100-$B$2)/100, 'azure-vm-prices-base'!B$2:B$123,"&gt;="&amp;G143*(100-$B$2)/100, 'azure-vm-prices-base'!E$2:E$123,L143))), "")</f>
        <v>0</v>
      </c>
      <c r="W143" s="4">
        <f>IF(Q143="YES", IF(K143="YES", VLOOKUP(X143 &amp; L143 &amp; K143,'azure-vm-prices-1Y'!G$2:H$124  , 2, 0), VLOOKUP(X143 &amp; L143 &amp; "*",'azure-vm-prices-1Y'!G$2:H$124, 2, 0)),   "")</f>
        <v>0</v>
      </c>
      <c r="X143" s="4">
        <f>IF(Q143="YES", IF(O143="NO" , IF(K143="YES", _xlfn.MINIFS('azure-vm-prices-1Y'!I$2:I$123,   'azure-vm-prices-1Y'!A$2:A$123,"&gt;="&amp;F143*(100-$B$2)/100,   'azure-vm-prices-1Y'!B$2:B$123,"&gt;="&amp;G143*(100-$B$2)/100,   'azure-vm-prices-1Y'!D$2:D$123,K143,   'azure-vm-prices-1Y'!E$2:E$123,L143),   _xlfn.MINIFS('azure-vm-prices-1Y'!I$2:I$123,   'azure-vm-prices-1Y'!A$2:A$123,"&gt;="&amp;F143*(100-$B$2)/100,   'azure-vm-prices-1Y'!B$2:B$123,"&gt;="&amp;G143*(100-$B$2)/100,   'azure-vm-prices-1Y'!E$2:E$123,L143)),   IF(K143="YES", _xlfn.MINIFS('azure-vm-prices-1Y'!C$2:C$123,   'azure-vm-prices-1Y'!A$2:A$123,"&gt;="&amp;F143*(100-$B$2)/100,   'azure-vm-prices-1Y'!B$2:B$123,"&gt;="&amp;G143*(100-$B$2)/100,   'azure-vm-prices-1Y'!D$2:D$123,K143,   'azure-vm-prices-1Y'!E$2:E$123,L143),   _xlfn.MINIFS('azure-vm-prices-1Y'!C$2:C$123,   'azure-vm-prices-1Y'!A$2:A$123,"&gt;="&amp;F143*(100-$B$2)/100,   'azure-vm-prices-1Y'!B$2:B$123,"&gt;="&amp;G143*(100-$B$2)/100,   'azure-vm-prices-1Y'!E$2:E$123,L143))),   "")</f>
        <v>0</v>
      </c>
      <c r="Y143" s="4">
        <f>IF(Q143="YES", IF(K143="YES", VLOOKUP(Z143 &amp; L143 &amp; K143,'azure-vm-prices-3Y'!G$2:H$124  , 2, 0), VLOOKUP(Z143 &amp; L143 &amp; "*",'azure-vm-prices-3Y'!G$2:H$124, 2, 0)),   "")</f>
        <v>0</v>
      </c>
      <c r="Z143" s="4">
        <f>IF(Q143="YES", IF(O143="NO" , IF(K143="YES", _xlfn.MINIFS('azure-vm-prices-3Y'!I$2:I$123,   'azure-vm-prices-3Y'!A$2:A$123,"&gt;="&amp;F143*(100-$B$2)/100,   'azure-vm-prices-3Y'!B$2:B$123,"&gt;="&amp;G143*(100-$B$2)/100,   'azure-vm-prices-3Y'!D$2:D$123,K143,   'azure-vm-prices-3Y'!E$2:E$123,L143),   _xlfn.MINIFS('azure-vm-prices-3Y'!I$2:I$123,   'azure-vm-prices-3Y'!A$2:A$123,"&gt;="&amp;F143*(100-$B$2)/100,   'azure-vm-prices-3Y'!B$2:B$123,"&gt;="&amp;G143*(100-$B$2)/100,   'azure-vm-prices-3Y'!E$2:E$123,L143)),   IF(K143="YES", _xlfn.MINIFS('azure-vm-prices-3Y'!C$2:C$123,   'azure-vm-prices-3Y'!A$2:A$123,"&gt;="&amp;F143*(100-$B$2)/100,   'azure-vm-prices-3Y'!B$2:B$123,"&gt;="&amp;G143*(100-$B$2)/100,   'azure-vm-prices-3Y'!D$2:D$123,K143,   'azure-vm-prices-3Y'!E$2:E$123,L143),   _xlfn.MINIFS('azure-vm-prices-3Y'!C$2:C$123,   'azure-vm-prices-3Y'!A$2:A$123,"&gt;="&amp;F143*(100-$B$2)/100,   'azure-vm-prices-3Y'!B$2:B$123,"&gt;="&amp;G143*(100-$B$2)/100,   'azure-vm-prices-3Y'!E$2:E$123,L143))),   "")</f>
        <v>0</v>
      </c>
      <c r="AA143" s="4">
        <f>IF(Q143="YES",N143*V143*12,"")</f>
        <v>0</v>
      </c>
      <c r="AB143" s="4">
        <f>IF(Q143="YES",X143*8760,"")</f>
        <v>0</v>
      </c>
      <c r="AC143" s="4">
        <f>IF(Q143="YES",Z143*8760,"")</f>
        <v>0</v>
      </c>
      <c r="AD143" s="4">
        <f>IF(Q143="YES",IF(P143="YES", MIN(AA143:AC143), AA143),"")</f>
        <v>0</v>
      </c>
      <c r="AE143" s="4">
        <f>IF(AND(I143="STANDARD",Q143="YES",H143&lt;'azure-standard-disk-prices'!B2, H143&gt;0),1+IF(M143="YES",1),"")</f>
        <v>0</v>
      </c>
      <c r="AF143" s="4">
        <f>IF(AND(I143="STANDARD",Q143="YES",H143&gt;'azure-standard-disk-prices'!B2,H143&lt;'azure-standard-disk-prices'!B3),1+IF(M143="YES",1),"")</f>
        <v>0</v>
      </c>
      <c r="AG143" s="4">
        <f>IF(AND(I143="STANDARD",Q143="YES",H143&gt;'azure-standard-disk-prices'!B3,H143&lt;'azure-standard-disk-prices'!B4),1+IF(M143="YES",1),"")</f>
        <v>0</v>
      </c>
      <c r="AH143" s="4">
        <f>IF(AND(I143="STANDARD",Q143="YES",H143&gt;'azure-standard-disk-prices'!B4,H143&lt;'azure-standard-disk-prices'!B5),1+IF(M143="YES",1),"")</f>
        <v>0</v>
      </c>
      <c r="AI143" s="4">
        <f>IF(AND(I143="STANDARD",Q143="YES",H143&gt;'azure-standard-disk-prices'!B5,H143&lt;'azure-standard-disk-prices'!B6),1+IF(M143="YES",1),"")</f>
        <v>0</v>
      </c>
      <c r="AJ143" s="4">
        <f>IF(AND(I143="STANDARD",Q143="YES",H143&gt;'azure-standard-disk-prices'!B6,H143&lt;'azure-standard-disk-prices'!B7),1+IF(M143="YES",1),"")</f>
        <v>0</v>
      </c>
      <c r="AK143" s="4">
        <f>IF(AND(I143="STANDARD",Q143="YES",H143&gt;'azure-standard-disk-prices'!B7,H143&lt;'azure-standard-disk-prices'!B8),1+IF(M143="YES",1),"")</f>
        <v>0</v>
      </c>
      <c r="AL143" s="4">
        <f>IF(AND(I143="STANDARD",Q143="YES",H143&gt;'azure-standard-disk-prices'!B8,H143&lt;'azure-standard-disk-prices'!B9),1+IF(M143="YES",1),"")</f>
        <v>0</v>
      </c>
      <c r="AM143" s="4">
        <f>IF(AND(I142="PREMIUM",Q142="YES",H142&lt;'azure-premium-disk-prices'!B2,H142&gt;0),1+IF(M142="YES",1),"")</f>
        <v>0</v>
      </c>
      <c r="AN143" s="4">
        <f>IF(AND(I142="PREMIUM",Q142="YES",H142&gt;'azure-premium-disk-prices'!B2,H142&lt;'azure-premium-disk-prices'!B3),1+IF(M142="YES",1),"")</f>
        <v>0</v>
      </c>
      <c r="AO143" s="4">
        <f>IF(AND(I142="PREMIUM",Q142="YES",H142&gt;'azure-premium-disk-prices'!B3,H142&lt;'azure-premium-disk-prices'!B4),1+IF(M142="YES",1),"")</f>
        <v>0</v>
      </c>
      <c r="AP143" s="4">
        <f>IF(AND(I142="PREMIUM",Q142="YES",H142&gt;'azure-premium-disk-prices'!B4,H142&lt;'azure-premium-disk-prices'!B5),1+IF(M142="YES",1),"")</f>
        <v>0</v>
      </c>
      <c r="AQ143" s="4">
        <f>IF(AND(I142="PREMIUM",Q142="YES",H142&gt;'azure-premium-disk-prices'!B5,H142&lt;'azure-premium-disk-prices'!B6),1+IF(M142="YES",1),"")</f>
        <v>0</v>
      </c>
      <c r="AR143" s="4">
        <f>IF(AND(I142="PREMIUM",Q142="YES",H142&gt;'azure-premium-disk-prices'!B6,H142&lt;'azure-premium-disk-prices'!B7),1+IF(M142="YES",1),"")</f>
        <v>0</v>
      </c>
      <c r="AS143" s="4">
        <f>IF(AND(I142="PREMIUM",Q142="YES",H142&gt;'azure-premium-disk-prices'!B7,H142&lt;'azure-premium-disk-prices'!B8),1+IF(M142="YES",1),"")</f>
        <v>0</v>
      </c>
      <c r="AT143" s="4">
        <f>IF(AND(I142="PREMIUM",Q142="YES",H142&gt;'azure-premium-disk-prices'!B8,H142&lt;'azure-premium-disk-prices'!B9),1+IF(M142="YES",1),"")</f>
        <v>0</v>
      </c>
      <c r="AU143" s="4">
        <f>IF(AND(M143="YES", Q143="YES"),1,"")</f>
        <v>0</v>
      </c>
      <c r="AV143" s="4">
        <f>IF(AND(J143="STANDARD", Q143="YES"), IF(M143="YES",2,1) ,"")</f>
        <v>0</v>
      </c>
      <c r="AW143" s="4">
        <f>IF( AND(J143="PREMIUM",  Q143="YES"), IF(M143="YES",2,1) ,"")</f>
        <v>0</v>
      </c>
    </row>
    <row r="144" spans="5:49">
      <c r="E144" s="3"/>
      <c r="F144" s="3"/>
      <c r="G144" s="3"/>
      <c r="H144" s="3"/>
      <c r="I144" s="3" t="s">
        <v>9</v>
      </c>
      <c r="J144" s="3" t="s">
        <v>9</v>
      </c>
      <c r="K144" s="3" t="s">
        <v>5</v>
      </c>
      <c r="L144" s="3" t="s">
        <v>5</v>
      </c>
      <c r="M144" s="3" t="s">
        <v>5</v>
      </c>
      <c r="N144" s="3">
        <v>730</v>
      </c>
      <c r="O144" s="3" t="s">
        <v>5</v>
      </c>
      <c r="P144" s="3" t="s">
        <v>14</v>
      </c>
      <c r="Q144" s="4">
        <f>IF(AND(E144&lt;&gt;"", F144&lt;&gt;"", G144&lt;&gt;"", H144&lt;&gt;"", I144&lt;&gt;"", J144&lt;&gt;"", K144&lt;&gt;"", L144&lt;&gt;"", M144&lt;&gt;"", N144&lt;&gt;"", O144&lt;&gt;""),"YES","NO")</f>
        <v>0</v>
      </c>
      <c r="R144" s="4">
        <f>IF(AD144=AA144, U144, IF(AD144=AB144,W144,Y144))</f>
        <v>0</v>
      </c>
      <c r="S144" s="4">
        <f>AD144</f>
        <v>0</v>
      </c>
      <c r="T144" s="4">
        <f> IF(AA144="" ,"",IF(AD144=AA144, "PAYG", IF(AD144=AB144,"1Y RI","3Y RI")))</f>
        <v>0</v>
      </c>
      <c r="U144" s="4">
        <f>IF(Q144="YES", IF(K144="YES", VLOOKUP(V144 &amp; L144 &amp; K144,'azure-vm-prices-base'!G$2:H$124, 2, 0), VLOOKUP(V144 &amp; L144 &amp; "*",'azure-vm-prices-base'!G$2:H$124, 2, 0)), "")</f>
        <v>0</v>
      </c>
      <c r="V144" s="4">
        <f>IF(Q144="YES", IF(O144="NO" , IF(K144="YES", _xlfn.MINIFS('azure-vm-prices-base'!I$2:I$123, 'azure-vm-prices-base'!A$2:A$123,"&gt;="&amp;F144*(100-$B$2)/100, 'azure-vm-prices-base'!B$2:B$123,"&gt;="&amp;G144*(100-$B$2)/100, 'azure-vm-prices-base'!D$2:D$123,K144, 'azure-vm-prices-base'!E$2:E$123,L144), _xlfn.MINIFS('azure-vm-prices-base'!I$2:I$123, 'azure-vm-prices-base'!A$2:A$123,"&gt;="&amp;F144*(100-$B$2)/100, 'azure-vm-prices-base'!B$2:B$123,"&gt;="&amp;G144*(100-$B$2)/100, 'azure-vm-prices-base'!E$2:E$123,L144)), IF(K144="YES", _xlfn.MINIFS('azure-vm-prices-base'!C$2:C$123, 'azure-vm-prices-base'!A$2:A$123,"&gt;="&amp;F144*(100-$B$2)/100, 'azure-vm-prices-base'!B$2:B$123,"&gt;="&amp;G144*(100-$B$2)/100, 'azure-vm-prices-base'!D$2:D$123,K144, 'azure-vm-prices-base'!E$2:E$123,L144), _xlfn.MINIFS('azure-vm-prices-base'!C$2:C$123, 'azure-vm-prices-base'!A$2:A$123,"&gt;="&amp;F144*(100-$B$2)/100, 'azure-vm-prices-base'!B$2:B$123,"&gt;="&amp;G144*(100-$B$2)/100, 'azure-vm-prices-base'!E$2:E$123,L144))), "")</f>
        <v>0</v>
      </c>
      <c r="W144" s="4">
        <f>IF(Q144="YES", IF(K144="YES", VLOOKUP(X144 &amp; L144 &amp; K144,'azure-vm-prices-1Y'!G$2:H$124  , 2, 0), VLOOKUP(X144 &amp; L144 &amp; "*",'azure-vm-prices-1Y'!G$2:H$124, 2, 0)),   "")</f>
        <v>0</v>
      </c>
      <c r="X144" s="4">
        <f>IF(Q144="YES", IF(O144="NO" , IF(K144="YES", _xlfn.MINIFS('azure-vm-prices-1Y'!I$2:I$123,   'azure-vm-prices-1Y'!A$2:A$123,"&gt;="&amp;F144*(100-$B$2)/100,   'azure-vm-prices-1Y'!B$2:B$123,"&gt;="&amp;G144*(100-$B$2)/100,   'azure-vm-prices-1Y'!D$2:D$123,K144,   'azure-vm-prices-1Y'!E$2:E$123,L144),   _xlfn.MINIFS('azure-vm-prices-1Y'!I$2:I$123,   'azure-vm-prices-1Y'!A$2:A$123,"&gt;="&amp;F144*(100-$B$2)/100,   'azure-vm-prices-1Y'!B$2:B$123,"&gt;="&amp;G144*(100-$B$2)/100,   'azure-vm-prices-1Y'!E$2:E$123,L144)),   IF(K144="YES", _xlfn.MINIFS('azure-vm-prices-1Y'!C$2:C$123,   'azure-vm-prices-1Y'!A$2:A$123,"&gt;="&amp;F144*(100-$B$2)/100,   'azure-vm-prices-1Y'!B$2:B$123,"&gt;="&amp;G144*(100-$B$2)/100,   'azure-vm-prices-1Y'!D$2:D$123,K144,   'azure-vm-prices-1Y'!E$2:E$123,L144),   _xlfn.MINIFS('azure-vm-prices-1Y'!C$2:C$123,   'azure-vm-prices-1Y'!A$2:A$123,"&gt;="&amp;F144*(100-$B$2)/100,   'azure-vm-prices-1Y'!B$2:B$123,"&gt;="&amp;G144*(100-$B$2)/100,   'azure-vm-prices-1Y'!E$2:E$123,L144))),   "")</f>
        <v>0</v>
      </c>
      <c r="Y144" s="4">
        <f>IF(Q144="YES", IF(K144="YES", VLOOKUP(Z144 &amp; L144 &amp; K144,'azure-vm-prices-3Y'!G$2:H$124  , 2, 0), VLOOKUP(Z144 &amp; L144 &amp; "*",'azure-vm-prices-3Y'!G$2:H$124, 2, 0)),   "")</f>
        <v>0</v>
      </c>
      <c r="Z144" s="4">
        <f>IF(Q144="YES", IF(O144="NO" , IF(K144="YES", _xlfn.MINIFS('azure-vm-prices-3Y'!I$2:I$123,   'azure-vm-prices-3Y'!A$2:A$123,"&gt;="&amp;F144*(100-$B$2)/100,   'azure-vm-prices-3Y'!B$2:B$123,"&gt;="&amp;G144*(100-$B$2)/100,   'azure-vm-prices-3Y'!D$2:D$123,K144,   'azure-vm-prices-3Y'!E$2:E$123,L144),   _xlfn.MINIFS('azure-vm-prices-3Y'!I$2:I$123,   'azure-vm-prices-3Y'!A$2:A$123,"&gt;="&amp;F144*(100-$B$2)/100,   'azure-vm-prices-3Y'!B$2:B$123,"&gt;="&amp;G144*(100-$B$2)/100,   'azure-vm-prices-3Y'!E$2:E$123,L144)),   IF(K144="YES", _xlfn.MINIFS('azure-vm-prices-3Y'!C$2:C$123,   'azure-vm-prices-3Y'!A$2:A$123,"&gt;="&amp;F144*(100-$B$2)/100,   'azure-vm-prices-3Y'!B$2:B$123,"&gt;="&amp;G144*(100-$B$2)/100,   'azure-vm-prices-3Y'!D$2:D$123,K144,   'azure-vm-prices-3Y'!E$2:E$123,L144),   _xlfn.MINIFS('azure-vm-prices-3Y'!C$2:C$123,   'azure-vm-prices-3Y'!A$2:A$123,"&gt;="&amp;F144*(100-$B$2)/100,   'azure-vm-prices-3Y'!B$2:B$123,"&gt;="&amp;G144*(100-$B$2)/100,   'azure-vm-prices-3Y'!E$2:E$123,L144))),   "")</f>
        <v>0</v>
      </c>
      <c r="AA144" s="4">
        <f>IF(Q144="YES",N144*V144*12,"")</f>
        <v>0</v>
      </c>
      <c r="AB144" s="4">
        <f>IF(Q144="YES",X144*8760,"")</f>
        <v>0</v>
      </c>
      <c r="AC144" s="4">
        <f>IF(Q144="YES",Z144*8760,"")</f>
        <v>0</v>
      </c>
      <c r="AD144" s="4">
        <f>IF(Q144="YES",IF(P144="YES", MIN(AA144:AC144), AA144),"")</f>
        <v>0</v>
      </c>
      <c r="AE144" s="4">
        <f>IF(AND(I144="STANDARD",Q144="YES",H144&lt;'azure-standard-disk-prices'!B2, H144&gt;0),1+IF(M144="YES",1),"")</f>
        <v>0</v>
      </c>
      <c r="AF144" s="4">
        <f>IF(AND(I144="STANDARD",Q144="YES",H144&gt;'azure-standard-disk-prices'!B2,H144&lt;'azure-standard-disk-prices'!B3),1+IF(M144="YES",1),"")</f>
        <v>0</v>
      </c>
      <c r="AG144" s="4">
        <f>IF(AND(I144="STANDARD",Q144="YES",H144&gt;'azure-standard-disk-prices'!B3,H144&lt;'azure-standard-disk-prices'!B4),1+IF(M144="YES",1),"")</f>
        <v>0</v>
      </c>
      <c r="AH144" s="4">
        <f>IF(AND(I144="STANDARD",Q144="YES",H144&gt;'azure-standard-disk-prices'!B4,H144&lt;'azure-standard-disk-prices'!B5),1+IF(M144="YES",1),"")</f>
        <v>0</v>
      </c>
      <c r="AI144" s="4">
        <f>IF(AND(I144="STANDARD",Q144="YES",H144&gt;'azure-standard-disk-prices'!B5,H144&lt;'azure-standard-disk-prices'!B6),1+IF(M144="YES",1),"")</f>
        <v>0</v>
      </c>
      <c r="AJ144" s="4">
        <f>IF(AND(I144="STANDARD",Q144="YES",H144&gt;'azure-standard-disk-prices'!B6,H144&lt;'azure-standard-disk-prices'!B7),1+IF(M144="YES",1),"")</f>
        <v>0</v>
      </c>
      <c r="AK144" s="4">
        <f>IF(AND(I144="STANDARD",Q144="YES",H144&gt;'azure-standard-disk-prices'!B7,H144&lt;'azure-standard-disk-prices'!B8),1+IF(M144="YES",1),"")</f>
        <v>0</v>
      </c>
      <c r="AL144" s="4">
        <f>IF(AND(I144="STANDARD",Q144="YES",H144&gt;'azure-standard-disk-prices'!B8,H144&lt;'azure-standard-disk-prices'!B9),1+IF(M144="YES",1),"")</f>
        <v>0</v>
      </c>
      <c r="AM144" s="4">
        <f>IF(AND(I143="PREMIUM",Q143="YES",H143&lt;'azure-premium-disk-prices'!B2,H143&gt;0),1+IF(M143="YES",1),"")</f>
        <v>0</v>
      </c>
      <c r="AN144" s="4">
        <f>IF(AND(I143="PREMIUM",Q143="YES",H143&gt;'azure-premium-disk-prices'!B2,H143&lt;'azure-premium-disk-prices'!B3),1+IF(M143="YES",1),"")</f>
        <v>0</v>
      </c>
      <c r="AO144" s="4">
        <f>IF(AND(I143="PREMIUM",Q143="YES",H143&gt;'azure-premium-disk-prices'!B3,H143&lt;'azure-premium-disk-prices'!B4),1+IF(M143="YES",1),"")</f>
        <v>0</v>
      </c>
      <c r="AP144" s="4">
        <f>IF(AND(I143="PREMIUM",Q143="YES",H143&gt;'azure-premium-disk-prices'!B4,H143&lt;'azure-premium-disk-prices'!B5),1+IF(M143="YES",1),"")</f>
        <v>0</v>
      </c>
      <c r="AQ144" s="4">
        <f>IF(AND(I143="PREMIUM",Q143="YES",H143&gt;'azure-premium-disk-prices'!B5,H143&lt;'azure-premium-disk-prices'!B6),1+IF(M143="YES",1),"")</f>
        <v>0</v>
      </c>
      <c r="AR144" s="4">
        <f>IF(AND(I143="PREMIUM",Q143="YES",H143&gt;'azure-premium-disk-prices'!B6,H143&lt;'azure-premium-disk-prices'!B7),1+IF(M143="YES",1),"")</f>
        <v>0</v>
      </c>
      <c r="AS144" s="4">
        <f>IF(AND(I143="PREMIUM",Q143="YES",H143&gt;'azure-premium-disk-prices'!B7,H143&lt;'azure-premium-disk-prices'!B8),1+IF(M143="YES",1),"")</f>
        <v>0</v>
      </c>
      <c r="AT144" s="4">
        <f>IF(AND(I143="PREMIUM",Q143="YES",H143&gt;'azure-premium-disk-prices'!B8,H143&lt;'azure-premium-disk-prices'!B9),1+IF(M143="YES",1),"")</f>
        <v>0</v>
      </c>
      <c r="AU144" s="4">
        <f>IF(AND(M144="YES", Q144="YES"),1,"")</f>
        <v>0</v>
      </c>
      <c r="AV144" s="4">
        <f>IF(AND(J144="STANDARD", Q144="YES"), IF(M144="YES",2,1) ,"")</f>
        <v>0</v>
      </c>
      <c r="AW144" s="4">
        <f>IF( AND(J144="PREMIUM",  Q144="YES"), IF(M144="YES",2,1) ,"")</f>
        <v>0</v>
      </c>
    </row>
    <row r="145" spans="5:49">
      <c r="E145" s="3"/>
      <c r="F145" s="3"/>
      <c r="G145" s="3"/>
      <c r="H145" s="3"/>
      <c r="I145" s="3" t="s">
        <v>9</v>
      </c>
      <c r="J145" s="3" t="s">
        <v>9</v>
      </c>
      <c r="K145" s="3" t="s">
        <v>5</v>
      </c>
      <c r="L145" s="3" t="s">
        <v>5</v>
      </c>
      <c r="M145" s="3" t="s">
        <v>5</v>
      </c>
      <c r="N145" s="3">
        <v>730</v>
      </c>
      <c r="O145" s="3" t="s">
        <v>5</v>
      </c>
      <c r="P145" s="3" t="s">
        <v>14</v>
      </c>
      <c r="Q145" s="4">
        <f>IF(AND(E145&lt;&gt;"", F145&lt;&gt;"", G145&lt;&gt;"", H145&lt;&gt;"", I145&lt;&gt;"", J145&lt;&gt;"", K145&lt;&gt;"", L145&lt;&gt;"", M145&lt;&gt;"", N145&lt;&gt;"", O145&lt;&gt;""),"YES","NO")</f>
        <v>0</v>
      </c>
      <c r="R145" s="4">
        <f>IF(AD145=AA145, U145, IF(AD145=AB145,W145,Y145))</f>
        <v>0</v>
      </c>
      <c r="S145" s="4">
        <f>AD145</f>
        <v>0</v>
      </c>
      <c r="T145" s="4">
        <f> IF(AA145="" ,"",IF(AD145=AA145, "PAYG", IF(AD145=AB145,"1Y RI","3Y RI")))</f>
        <v>0</v>
      </c>
      <c r="U145" s="4">
        <f>IF(Q145="YES", IF(K145="YES", VLOOKUP(V145 &amp; L145 &amp; K145,'azure-vm-prices-base'!G$2:H$124, 2, 0), VLOOKUP(V145 &amp; L145 &amp; "*",'azure-vm-prices-base'!G$2:H$124, 2, 0)), "")</f>
        <v>0</v>
      </c>
      <c r="V145" s="4">
        <f>IF(Q145="YES", IF(O145="NO" , IF(K145="YES", _xlfn.MINIFS('azure-vm-prices-base'!I$2:I$123, 'azure-vm-prices-base'!A$2:A$123,"&gt;="&amp;F145*(100-$B$2)/100, 'azure-vm-prices-base'!B$2:B$123,"&gt;="&amp;G145*(100-$B$2)/100, 'azure-vm-prices-base'!D$2:D$123,K145, 'azure-vm-prices-base'!E$2:E$123,L145), _xlfn.MINIFS('azure-vm-prices-base'!I$2:I$123, 'azure-vm-prices-base'!A$2:A$123,"&gt;="&amp;F145*(100-$B$2)/100, 'azure-vm-prices-base'!B$2:B$123,"&gt;="&amp;G145*(100-$B$2)/100, 'azure-vm-prices-base'!E$2:E$123,L145)), IF(K145="YES", _xlfn.MINIFS('azure-vm-prices-base'!C$2:C$123, 'azure-vm-prices-base'!A$2:A$123,"&gt;="&amp;F145*(100-$B$2)/100, 'azure-vm-prices-base'!B$2:B$123,"&gt;="&amp;G145*(100-$B$2)/100, 'azure-vm-prices-base'!D$2:D$123,K145, 'azure-vm-prices-base'!E$2:E$123,L145), _xlfn.MINIFS('azure-vm-prices-base'!C$2:C$123, 'azure-vm-prices-base'!A$2:A$123,"&gt;="&amp;F145*(100-$B$2)/100, 'azure-vm-prices-base'!B$2:B$123,"&gt;="&amp;G145*(100-$B$2)/100, 'azure-vm-prices-base'!E$2:E$123,L145))), "")</f>
        <v>0</v>
      </c>
      <c r="W145" s="4">
        <f>IF(Q145="YES", IF(K145="YES", VLOOKUP(X145 &amp; L145 &amp; K145,'azure-vm-prices-1Y'!G$2:H$124  , 2, 0), VLOOKUP(X145 &amp; L145 &amp; "*",'azure-vm-prices-1Y'!G$2:H$124, 2, 0)),   "")</f>
        <v>0</v>
      </c>
      <c r="X145" s="4">
        <f>IF(Q145="YES", IF(O145="NO" , IF(K145="YES", _xlfn.MINIFS('azure-vm-prices-1Y'!I$2:I$123,   'azure-vm-prices-1Y'!A$2:A$123,"&gt;="&amp;F145*(100-$B$2)/100,   'azure-vm-prices-1Y'!B$2:B$123,"&gt;="&amp;G145*(100-$B$2)/100,   'azure-vm-prices-1Y'!D$2:D$123,K145,   'azure-vm-prices-1Y'!E$2:E$123,L145),   _xlfn.MINIFS('azure-vm-prices-1Y'!I$2:I$123,   'azure-vm-prices-1Y'!A$2:A$123,"&gt;="&amp;F145*(100-$B$2)/100,   'azure-vm-prices-1Y'!B$2:B$123,"&gt;="&amp;G145*(100-$B$2)/100,   'azure-vm-prices-1Y'!E$2:E$123,L145)),   IF(K145="YES", _xlfn.MINIFS('azure-vm-prices-1Y'!C$2:C$123,   'azure-vm-prices-1Y'!A$2:A$123,"&gt;="&amp;F145*(100-$B$2)/100,   'azure-vm-prices-1Y'!B$2:B$123,"&gt;="&amp;G145*(100-$B$2)/100,   'azure-vm-prices-1Y'!D$2:D$123,K145,   'azure-vm-prices-1Y'!E$2:E$123,L145),   _xlfn.MINIFS('azure-vm-prices-1Y'!C$2:C$123,   'azure-vm-prices-1Y'!A$2:A$123,"&gt;="&amp;F145*(100-$B$2)/100,   'azure-vm-prices-1Y'!B$2:B$123,"&gt;="&amp;G145*(100-$B$2)/100,   'azure-vm-prices-1Y'!E$2:E$123,L145))),   "")</f>
        <v>0</v>
      </c>
      <c r="Y145" s="4">
        <f>IF(Q145="YES", IF(K145="YES", VLOOKUP(Z145 &amp; L145 &amp; K145,'azure-vm-prices-3Y'!G$2:H$124  , 2, 0), VLOOKUP(Z145 &amp; L145 &amp; "*",'azure-vm-prices-3Y'!G$2:H$124, 2, 0)),   "")</f>
        <v>0</v>
      </c>
      <c r="Z145" s="4">
        <f>IF(Q145="YES", IF(O145="NO" , IF(K145="YES", _xlfn.MINIFS('azure-vm-prices-3Y'!I$2:I$123,   'azure-vm-prices-3Y'!A$2:A$123,"&gt;="&amp;F145*(100-$B$2)/100,   'azure-vm-prices-3Y'!B$2:B$123,"&gt;="&amp;G145*(100-$B$2)/100,   'azure-vm-prices-3Y'!D$2:D$123,K145,   'azure-vm-prices-3Y'!E$2:E$123,L145),   _xlfn.MINIFS('azure-vm-prices-3Y'!I$2:I$123,   'azure-vm-prices-3Y'!A$2:A$123,"&gt;="&amp;F145*(100-$B$2)/100,   'azure-vm-prices-3Y'!B$2:B$123,"&gt;="&amp;G145*(100-$B$2)/100,   'azure-vm-prices-3Y'!E$2:E$123,L145)),   IF(K145="YES", _xlfn.MINIFS('azure-vm-prices-3Y'!C$2:C$123,   'azure-vm-prices-3Y'!A$2:A$123,"&gt;="&amp;F145*(100-$B$2)/100,   'azure-vm-prices-3Y'!B$2:B$123,"&gt;="&amp;G145*(100-$B$2)/100,   'azure-vm-prices-3Y'!D$2:D$123,K145,   'azure-vm-prices-3Y'!E$2:E$123,L145),   _xlfn.MINIFS('azure-vm-prices-3Y'!C$2:C$123,   'azure-vm-prices-3Y'!A$2:A$123,"&gt;="&amp;F145*(100-$B$2)/100,   'azure-vm-prices-3Y'!B$2:B$123,"&gt;="&amp;G145*(100-$B$2)/100,   'azure-vm-prices-3Y'!E$2:E$123,L145))),   "")</f>
        <v>0</v>
      </c>
      <c r="AA145" s="4">
        <f>IF(Q145="YES",N145*V145*12,"")</f>
        <v>0</v>
      </c>
      <c r="AB145" s="4">
        <f>IF(Q145="YES",X145*8760,"")</f>
        <v>0</v>
      </c>
      <c r="AC145" s="4">
        <f>IF(Q145="YES",Z145*8760,"")</f>
        <v>0</v>
      </c>
      <c r="AD145" s="4">
        <f>IF(Q145="YES",IF(P145="YES", MIN(AA145:AC145), AA145),"")</f>
        <v>0</v>
      </c>
      <c r="AE145" s="4">
        <f>IF(AND(I145="STANDARD",Q145="YES",H145&lt;'azure-standard-disk-prices'!B2, H145&gt;0),1+IF(M145="YES",1),"")</f>
        <v>0</v>
      </c>
      <c r="AF145" s="4">
        <f>IF(AND(I145="STANDARD",Q145="YES",H145&gt;'azure-standard-disk-prices'!B2,H145&lt;'azure-standard-disk-prices'!B3),1+IF(M145="YES",1),"")</f>
        <v>0</v>
      </c>
      <c r="AG145" s="4">
        <f>IF(AND(I145="STANDARD",Q145="YES",H145&gt;'azure-standard-disk-prices'!B3,H145&lt;'azure-standard-disk-prices'!B4),1+IF(M145="YES",1),"")</f>
        <v>0</v>
      </c>
      <c r="AH145" s="4">
        <f>IF(AND(I145="STANDARD",Q145="YES",H145&gt;'azure-standard-disk-prices'!B4,H145&lt;'azure-standard-disk-prices'!B5),1+IF(M145="YES",1),"")</f>
        <v>0</v>
      </c>
      <c r="AI145" s="4">
        <f>IF(AND(I145="STANDARD",Q145="YES",H145&gt;'azure-standard-disk-prices'!B5,H145&lt;'azure-standard-disk-prices'!B6),1+IF(M145="YES",1),"")</f>
        <v>0</v>
      </c>
      <c r="AJ145" s="4">
        <f>IF(AND(I145="STANDARD",Q145="YES",H145&gt;'azure-standard-disk-prices'!B6,H145&lt;'azure-standard-disk-prices'!B7),1+IF(M145="YES",1),"")</f>
        <v>0</v>
      </c>
      <c r="AK145" s="4">
        <f>IF(AND(I145="STANDARD",Q145="YES",H145&gt;'azure-standard-disk-prices'!B7,H145&lt;'azure-standard-disk-prices'!B8),1+IF(M145="YES",1),"")</f>
        <v>0</v>
      </c>
      <c r="AL145" s="4">
        <f>IF(AND(I145="STANDARD",Q145="YES",H145&gt;'azure-standard-disk-prices'!B8,H145&lt;'azure-standard-disk-prices'!B9),1+IF(M145="YES",1),"")</f>
        <v>0</v>
      </c>
      <c r="AM145" s="4">
        <f>IF(AND(I144="PREMIUM",Q144="YES",H144&lt;'azure-premium-disk-prices'!B2,H144&gt;0),1+IF(M144="YES",1),"")</f>
        <v>0</v>
      </c>
      <c r="AN145" s="4">
        <f>IF(AND(I144="PREMIUM",Q144="YES",H144&gt;'azure-premium-disk-prices'!B2,H144&lt;'azure-premium-disk-prices'!B3),1+IF(M144="YES",1),"")</f>
        <v>0</v>
      </c>
      <c r="AO145" s="4">
        <f>IF(AND(I144="PREMIUM",Q144="YES",H144&gt;'azure-premium-disk-prices'!B3,H144&lt;'azure-premium-disk-prices'!B4),1+IF(M144="YES",1),"")</f>
        <v>0</v>
      </c>
      <c r="AP145" s="4">
        <f>IF(AND(I144="PREMIUM",Q144="YES",H144&gt;'azure-premium-disk-prices'!B4,H144&lt;'azure-premium-disk-prices'!B5),1+IF(M144="YES",1),"")</f>
        <v>0</v>
      </c>
      <c r="AQ145" s="4">
        <f>IF(AND(I144="PREMIUM",Q144="YES",H144&gt;'azure-premium-disk-prices'!B5,H144&lt;'azure-premium-disk-prices'!B6),1+IF(M144="YES",1),"")</f>
        <v>0</v>
      </c>
      <c r="AR145" s="4">
        <f>IF(AND(I144="PREMIUM",Q144="YES",H144&gt;'azure-premium-disk-prices'!B6,H144&lt;'azure-premium-disk-prices'!B7),1+IF(M144="YES",1),"")</f>
        <v>0</v>
      </c>
      <c r="AS145" s="4">
        <f>IF(AND(I144="PREMIUM",Q144="YES",H144&gt;'azure-premium-disk-prices'!B7,H144&lt;'azure-premium-disk-prices'!B8),1+IF(M144="YES",1),"")</f>
        <v>0</v>
      </c>
      <c r="AT145" s="4">
        <f>IF(AND(I144="PREMIUM",Q144="YES",H144&gt;'azure-premium-disk-prices'!B8,H144&lt;'azure-premium-disk-prices'!B9),1+IF(M144="YES",1),"")</f>
        <v>0</v>
      </c>
      <c r="AU145" s="4">
        <f>IF(AND(M145="YES", Q145="YES"),1,"")</f>
        <v>0</v>
      </c>
      <c r="AV145" s="4">
        <f>IF(AND(J145="STANDARD", Q145="YES"), IF(M145="YES",2,1) ,"")</f>
        <v>0</v>
      </c>
      <c r="AW145" s="4">
        <f>IF( AND(J145="PREMIUM",  Q145="YES"), IF(M145="YES",2,1) ,"")</f>
        <v>0</v>
      </c>
    </row>
    <row r="146" spans="5:49">
      <c r="E146" s="3"/>
      <c r="F146" s="3"/>
      <c r="G146" s="3"/>
      <c r="H146" s="3"/>
      <c r="I146" s="3" t="s">
        <v>9</v>
      </c>
      <c r="J146" s="3" t="s">
        <v>9</v>
      </c>
      <c r="K146" s="3" t="s">
        <v>5</v>
      </c>
      <c r="L146" s="3" t="s">
        <v>5</v>
      </c>
      <c r="M146" s="3" t="s">
        <v>5</v>
      </c>
      <c r="N146" s="3">
        <v>730</v>
      </c>
      <c r="O146" s="3" t="s">
        <v>5</v>
      </c>
      <c r="P146" s="3" t="s">
        <v>14</v>
      </c>
      <c r="Q146" s="4">
        <f>IF(AND(E146&lt;&gt;"", F146&lt;&gt;"", G146&lt;&gt;"", H146&lt;&gt;"", I146&lt;&gt;"", J146&lt;&gt;"", K146&lt;&gt;"", L146&lt;&gt;"", M146&lt;&gt;"", N146&lt;&gt;"", O146&lt;&gt;""),"YES","NO")</f>
        <v>0</v>
      </c>
      <c r="R146" s="4">
        <f>IF(AD146=AA146, U146, IF(AD146=AB146,W146,Y146))</f>
        <v>0</v>
      </c>
      <c r="S146" s="4">
        <f>AD146</f>
        <v>0</v>
      </c>
      <c r="T146" s="4">
        <f> IF(AA146="" ,"",IF(AD146=AA146, "PAYG", IF(AD146=AB146,"1Y RI","3Y RI")))</f>
        <v>0</v>
      </c>
      <c r="U146" s="4">
        <f>IF(Q146="YES", IF(K146="YES", VLOOKUP(V146 &amp; L146 &amp; K146,'azure-vm-prices-base'!G$2:H$124, 2, 0), VLOOKUP(V146 &amp; L146 &amp; "*",'azure-vm-prices-base'!G$2:H$124, 2, 0)), "")</f>
        <v>0</v>
      </c>
      <c r="V146" s="4">
        <f>IF(Q146="YES", IF(O146="NO" , IF(K146="YES", _xlfn.MINIFS('azure-vm-prices-base'!I$2:I$123, 'azure-vm-prices-base'!A$2:A$123,"&gt;="&amp;F146*(100-$B$2)/100, 'azure-vm-prices-base'!B$2:B$123,"&gt;="&amp;G146*(100-$B$2)/100, 'azure-vm-prices-base'!D$2:D$123,K146, 'azure-vm-prices-base'!E$2:E$123,L146), _xlfn.MINIFS('azure-vm-prices-base'!I$2:I$123, 'azure-vm-prices-base'!A$2:A$123,"&gt;="&amp;F146*(100-$B$2)/100, 'azure-vm-prices-base'!B$2:B$123,"&gt;="&amp;G146*(100-$B$2)/100, 'azure-vm-prices-base'!E$2:E$123,L146)), IF(K146="YES", _xlfn.MINIFS('azure-vm-prices-base'!C$2:C$123, 'azure-vm-prices-base'!A$2:A$123,"&gt;="&amp;F146*(100-$B$2)/100, 'azure-vm-prices-base'!B$2:B$123,"&gt;="&amp;G146*(100-$B$2)/100, 'azure-vm-prices-base'!D$2:D$123,K146, 'azure-vm-prices-base'!E$2:E$123,L146), _xlfn.MINIFS('azure-vm-prices-base'!C$2:C$123, 'azure-vm-prices-base'!A$2:A$123,"&gt;="&amp;F146*(100-$B$2)/100, 'azure-vm-prices-base'!B$2:B$123,"&gt;="&amp;G146*(100-$B$2)/100, 'azure-vm-prices-base'!E$2:E$123,L146))), "")</f>
        <v>0</v>
      </c>
      <c r="W146" s="4">
        <f>IF(Q146="YES", IF(K146="YES", VLOOKUP(X146 &amp; L146 &amp; K146,'azure-vm-prices-1Y'!G$2:H$124  , 2, 0), VLOOKUP(X146 &amp; L146 &amp; "*",'azure-vm-prices-1Y'!G$2:H$124, 2, 0)),   "")</f>
        <v>0</v>
      </c>
      <c r="X146" s="4">
        <f>IF(Q146="YES", IF(O146="NO" , IF(K146="YES", _xlfn.MINIFS('azure-vm-prices-1Y'!I$2:I$123,   'azure-vm-prices-1Y'!A$2:A$123,"&gt;="&amp;F146*(100-$B$2)/100,   'azure-vm-prices-1Y'!B$2:B$123,"&gt;="&amp;G146*(100-$B$2)/100,   'azure-vm-prices-1Y'!D$2:D$123,K146,   'azure-vm-prices-1Y'!E$2:E$123,L146),   _xlfn.MINIFS('azure-vm-prices-1Y'!I$2:I$123,   'azure-vm-prices-1Y'!A$2:A$123,"&gt;="&amp;F146*(100-$B$2)/100,   'azure-vm-prices-1Y'!B$2:B$123,"&gt;="&amp;G146*(100-$B$2)/100,   'azure-vm-prices-1Y'!E$2:E$123,L146)),   IF(K146="YES", _xlfn.MINIFS('azure-vm-prices-1Y'!C$2:C$123,   'azure-vm-prices-1Y'!A$2:A$123,"&gt;="&amp;F146*(100-$B$2)/100,   'azure-vm-prices-1Y'!B$2:B$123,"&gt;="&amp;G146*(100-$B$2)/100,   'azure-vm-prices-1Y'!D$2:D$123,K146,   'azure-vm-prices-1Y'!E$2:E$123,L146),   _xlfn.MINIFS('azure-vm-prices-1Y'!C$2:C$123,   'azure-vm-prices-1Y'!A$2:A$123,"&gt;="&amp;F146*(100-$B$2)/100,   'azure-vm-prices-1Y'!B$2:B$123,"&gt;="&amp;G146*(100-$B$2)/100,   'azure-vm-prices-1Y'!E$2:E$123,L146))),   "")</f>
        <v>0</v>
      </c>
      <c r="Y146" s="4">
        <f>IF(Q146="YES", IF(K146="YES", VLOOKUP(Z146 &amp; L146 &amp; K146,'azure-vm-prices-3Y'!G$2:H$124  , 2, 0), VLOOKUP(Z146 &amp; L146 &amp; "*",'azure-vm-prices-3Y'!G$2:H$124, 2, 0)),   "")</f>
        <v>0</v>
      </c>
      <c r="Z146" s="4">
        <f>IF(Q146="YES", IF(O146="NO" , IF(K146="YES", _xlfn.MINIFS('azure-vm-prices-3Y'!I$2:I$123,   'azure-vm-prices-3Y'!A$2:A$123,"&gt;="&amp;F146*(100-$B$2)/100,   'azure-vm-prices-3Y'!B$2:B$123,"&gt;="&amp;G146*(100-$B$2)/100,   'azure-vm-prices-3Y'!D$2:D$123,K146,   'azure-vm-prices-3Y'!E$2:E$123,L146),   _xlfn.MINIFS('azure-vm-prices-3Y'!I$2:I$123,   'azure-vm-prices-3Y'!A$2:A$123,"&gt;="&amp;F146*(100-$B$2)/100,   'azure-vm-prices-3Y'!B$2:B$123,"&gt;="&amp;G146*(100-$B$2)/100,   'azure-vm-prices-3Y'!E$2:E$123,L146)),   IF(K146="YES", _xlfn.MINIFS('azure-vm-prices-3Y'!C$2:C$123,   'azure-vm-prices-3Y'!A$2:A$123,"&gt;="&amp;F146*(100-$B$2)/100,   'azure-vm-prices-3Y'!B$2:B$123,"&gt;="&amp;G146*(100-$B$2)/100,   'azure-vm-prices-3Y'!D$2:D$123,K146,   'azure-vm-prices-3Y'!E$2:E$123,L146),   _xlfn.MINIFS('azure-vm-prices-3Y'!C$2:C$123,   'azure-vm-prices-3Y'!A$2:A$123,"&gt;="&amp;F146*(100-$B$2)/100,   'azure-vm-prices-3Y'!B$2:B$123,"&gt;="&amp;G146*(100-$B$2)/100,   'azure-vm-prices-3Y'!E$2:E$123,L146))),   "")</f>
        <v>0</v>
      </c>
      <c r="AA146" s="4">
        <f>IF(Q146="YES",N146*V146*12,"")</f>
        <v>0</v>
      </c>
      <c r="AB146" s="4">
        <f>IF(Q146="YES",X146*8760,"")</f>
        <v>0</v>
      </c>
      <c r="AC146" s="4">
        <f>IF(Q146="YES",Z146*8760,"")</f>
        <v>0</v>
      </c>
      <c r="AD146" s="4">
        <f>IF(Q146="YES",IF(P146="YES", MIN(AA146:AC146), AA146),"")</f>
        <v>0</v>
      </c>
      <c r="AE146" s="4">
        <f>IF(AND(I146="STANDARD",Q146="YES",H146&lt;'azure-standard-disk-prices'!B2, H146&gt;0),1+IF(M146="YES",1),"")</f>
        <v>0</v>
      </c>
      <c r="AF146" s="4">
        <f>IF(AND(I146="STANDARD",Q146="YES",H146&gt;'azure-standard-disk-prices'!B2,H146&lt;'azure-standard-disk-prices'!B3),1+IF(M146="YES",1),"")</f>
        <v>0</v>
      </c>
      <c r="AG146" s="4">
        <f>IF(AND(I146="STANDARD",Q146="YES",H146&gt;'azure-standard-disk-prices'!B3,H146&lt;'azure-standard-disk-prices'!B4),1+IF(M146="YES",1),"")</f>
        <v>0</v>
      </c>
      <c r="AH146" s="4">
        <f>IF(AND(I146="STANDARD",Q146="YES",H146&gt;'azure-standard-disk-prices'!B4,H146&lt;'azure-standard-disk-prices'!B5),1+IF(M146="YES",1),"")</f>
        <v>0</v>
      </c>
      <c r="AI146" s="4">
        <f>IF(AND(I146="STANDARD",Q146="YES",H146&gt;'azure-standard-disk-prices'!B5,H146&lt;'azure-standard-disk-prices'!B6),1+IF(M146="YES",1),"")</f>
        <v>0</v>
      </c>
      <c r="AJ146" s="4">
        <f>IF(AND(I146="STANDARD",Q146="YES",H146&gt;'azure-standard-disk-prices'!B6,H146&lt;'azure-standard-disk-prices'!B7),1+IF(M146="YES",1),"")</f>
        <v>0</v>
      </c>
      <c r="AK146" s="4">
        <f>IF(AND(I146="STANDARD",Q146="YES",H146&gt;'azure-standard-disk-prices'!B7,H146&lt;'azure-standard-disk-prices'!B8),1+IF(M146="YES",1),"")</f>
        <v>0</v>
      </c>
      <c r="AL146" s="4">
        <f>IF(AND(I146="STANDARD",Q146="YES",H146&gt;'azure-standard-disk-prices'!B8,H146&lt;'azure-standard-disk-prices'!B9),1+IF(M146="YES",1),"")</f>
        <v>0</v>
      </c>
      <c r="AM146" s="4">
        <f>IF(AND(I145="PREMIUM",Q145="YES",H145&lt;'azure-premium-disk-prices'!B2,H145&gt;0),1+IF(M145="YES",1),"")</f>
        <v>0</v>
      </c>
      <c r="AN146" s="4">
        <f>IF(AND(I145="PREMIUM",Q145="YES",H145&gt;'azure-premium-disk-prices'!B2,H145&lt;'azure-premium-disk-prices'!B3),1+IF(M145="YES",1),"")</f>
        <v>0</v>
      </c>
      <c r="AO146" s="4">
        <f>IF(AND(I145="PREMIUM",Q145="YES",H145&gt;'azure-premium-disk-prices'!B3,H145&lt;'azure-premium-disk-prices'!B4),1+IF(M145="YES",1),"")</f>
        <v>0</v>
      </c>
      <c r="AP146" s="4">
        <f>IF(AND(I145="PREMIUM",Q145="YES",H145&gt;'azure-premium-disk-prices'!B4,H145&lt;'azure-premium-disk-prices'!B5),1+IF(M145="YES",1),"")</f>
        <v>0</v>
      </c>
      <c r="AQ146" s="4">
        <f>IF(AND(I145="PREMIUM",Q145="YES",H145&gt;'azure-premium-disk-prices'!B5,H145&lt;'azure-premium-disk-prices'!B6),1+IF(M145="YES",1),"")</f>
        <v>0</v>
      </c>
      <c r="AR146" s="4">
        <f>IF(AND(I145="PREMIUM",Q145="YES",H145&gt;'azure-premium-disk-prices'!B6,H145&lt;'azure-premium-disk-prices'!B7),1+IF(M145="YES",1),"")</f>
        <v>0</v>
      </c>
      <c r="AS146" s="4">
        <f>IF(AND(I145="PREMIUM",Q145="YES",H145&gt;'azure-premium-disk-prices'!B7,H145&lt;'azure-premium-disk-prices'!B8),1+IF(M145="YES",1),"")</f>
        <v>0</v>
      </c>
      <c r="AT146" s="4">
        <f>IF(AND(I145="PREMIUM",Q145="YES",H145&gt;'azure-premium-disk-prices'!B8,H145&lt;'azure-premium-disk-prices'!B9),1+IF(M145="YES",1),"")</f>
        <v>0</v>
      </c>
      <c r="AU146" s="4">
        <f>IF(AND(M146="YES", Q146="YES"),1,"")</f>
        <v>0</v>
      </c>
      <c r="AV146" s="4">
        <f>IF(AND(J146="STANDARD", Q146="YES"), IF(M146="YES",2,1) ,"")</f>
        <v>0</v>
      </c>
      <c r="AW146" s="4">
        <f>IF( AND(J146="PREMIUM",  Q146="YES"), IF(M146="YES",2,1) ,"")</f>
        <v>0</v>
      </c>
    </row>
    <row r="147" spans="5:49">
      <c r="E147" s="3"/>
      <c r="F147" s="3"/>
      <c r="G147" s="3"/>
      <c r="H147" s="3"/>
      <c r="I147" s="3" t="s">
        <v>9</v>
      </c>
      <c r="J147" s="3" t="s">
        <v>9</v>
      </c>
      <c r="K147" s="3" t="s">
        <v>5</v>
      </c>
      <c r="L147" s="3" t="s">
        <v>5</v>
      </c>
      <c r="M147" s="3" t="s">
        <v>5</v>
      </c>
      <c r="N147" s="3">
        <v>730</v>
      </c>
      <c r="O147" s="3" t="s">
        <v>5</v>
      </c>
      <c r="P147" s="3" t="s">
        <v>14</v>
      </c>
      <c r="Q147" s="4">
        <f>IF(AND(E147&lt;&gt;"", F147&lt;&gt;"", G147&lt;&gt;"", H147&lt;&gt;"", I147&lt;&gt;"", J147&lt;&gt;"", K147&lt;&gt;"", L147&lt;&gt;"", M147&lt;&gt;"", N147&lt;&gt;"", O147&lt;&gt;""),"YES","NO")</f>
        <v>0</v>
      </c>
      <c r="R147" s="4">
        <f>IF(AD147=AA147, U147, IF(AD147=AB147,W147,Y147))</f>
        <v>0</v>
      </c>
      <c r="S147" s="4">
        <f>AD147</f>
        <v>0</v>
      </c>
      <c r="T147" s="4">
        <f> IF(AA147="" ,"",IF(AD147=AA147, "PAYG", IF(AD147=AB147,"1Y RI","3Y RI")))</f>
        <v>0</v>
      </c>
      <c r="U147" s="4">
        <f>IF(Q147="YES", IF(K147="YES", VLOOKUP(V147 &amp; L147 &amp; K147,'azure-vm-prices-base'!G$2:H$124, 2, 0), VLOOKUP(V147 &amp; L147 &amp; "*",'azure-vm-prices-base'!G$2:H$124, 2, 0)), "")</f>
        <v>0</v>
      </c>
      <c r="V147" s="4">
        <f>IF(Q147="YES", IF(O147="NO" , IF(K147="YES", _xlfn.MINIFS('azure-vm-prices-base'!I$2:I$123, 'azure-vm-prices-base'!A$2:A$123,"&gt;="&amp;F147*(100-$B$2)/100, 'azure-vm-prices-base'!B$2:B$123,"&gt;="&amp;G147*(100-$B$2)/100, 'azure-vm-prices-base'!D$2:D$123,K147, 'azure-vm-prices-base'!E$2:E$123,L147), _xlfn.MINIFS('azure-vm-prices-base'!I$2:I$123, 'azure-vm-prices-base'!A$2:A$123,"&gt;="&amp;F147*(100-$B$2)/100, 'azure-vm-prices-base'!B$2:B$123,"&gt;="&amp;G147*(100-$B$2)/100, 'azure-vm-prices-base'!E$2:E$123,L147)), IF(K147="YES", _xlfn.MINIFS('azure-vm-prices-base'!C$2:C$123, 'azure-vm-prices-base'!A$2:A$123,"&gt;="&amp;F147*(100-$B$2)/100, 'azure-vm-prices-base'!B$2:B$123,"&gt;="&amp;G147*(100-$B$2)/100, 'azure-vm-prices-base'!D$2:D$123,K147, 'azure-vm-prices-base'!E$2:E$123,L147), _xlfn.MINIFS('azure-vm-prices-base'!C$2:C$123, 'azure-vm-prices-base'!A$2:A$123,"&gt;="&amp;F147*(100-$B$2)/100, 'azure-vm-prices-base'!B$2:B$123,"&gt;="&amp;G147*(100-$B$2)/100, 'azure-vm-prices-base'!E$2:E$123,L147))), "")</f>
        <v>0</v>
      </c>
      <c r="W147" s="4">
        <f>IF(Q147="YES", IF(K147="YES", VLOOKUP(X147 &amp; L147 &amp; K147,'azure-vm-prices-1Y'!G$2:H$124  , 2, 0), VLOOKUP(X147 &amp; L147 &amp; "*",'azure-vm-prices-1Y'!G$2:H$124, 2, 0)),   "")</f>
        <v>0</v>
      </c>
      <c r="X147" s="4">
        <f>IF(Q147="YES", IF(O147="NO" , IF(K147="YES", _xlfn.MINIFS('azure-vm-prices-1Y'!I$2:I$123,   'azure-vm-prices-1Y'!A$2:A$123,"&gt;="&amp;F147*(100-$B$2)/100,   'azure-vm-prices-1Y'!B$2:B$123,"&gt;="&amp;G147*(100-$B$2)/100,   'azure-vm-prices-1Y'!D$2:D$123,K147,   'azure-vm-prices-1Y'!E$2:E$123,L147),   _xlfn.MINIFS('azure-vm-prices-1Y'!I$2:I$123,   'azure-vm-prices-1Y'!A$2:A$123,"&gt;="&amp;F147*(100-$B$2)/100,   'azure-vm-prices-1Y'!B$2:B$123,"&gt;="&amp;G147*(100-$B$2)/100,   'azure-vm-prices-1Y'!E$2:E$123,L147)),   IF(K147="YES", _xlfn.MINIFS('azure-vm-prices-1Y'!C$2:C$123,   'azure-vm-prices-1Y'!A$2:A$123,"&gt;="&amp;F147*(100-$B$2)/100,   'azure-vm-prices-1Y'!B$2:B$123,"&gt;="&amp;G147*(100-$B$2)/100,   'azure-vm-prices-1Y'!D$2:D$123,K147,   'azure-vm-prices-1Y'!E$2:E$123,L147),   _xlfn.MINIFS('azure-vm-prices-1Y'!C$2:C$123,   'azure-vm-prices-1Y'!A$2:A$123,"&gt;="&amp;F147*(100-$B$2)/100,   'azure-vm-prices-1Y'!B$2:B$123,"&gt;="&amp;G147*(100-$B$2)/100,   'azure-vm-prices-1Y'!E$2:E$123,L147))),   "")</f>
        <v>0</v>
      </c>
      <c r="Y147" s="4">
        <f>IF(Q147="YES", IF(K147="YES", VLOOKUP(Z147 &amp; L147 &amp; K147,'azure-vm-prices-3Y'!G$2:H$124  , 2, 0), VLOOKUP(Z147 &amp; L147 &amp; "*",'azure-vm-prices-3Y'!G$2:H$124, 2, 0)),   "")</f>
        <v>0</v>
      </c>
      <c r="Z147" s="4">
        <f>IF(Q147="YES", IF(O147="NO" , IF(K147="YES", _xlfn.MINIFS('azure-vm-prices-3Y'!I$2:I$123,   'azure-vm-prices-3Y'!A$2:A$123,"&gt;="&amp;F147*(100-$B$2)/100,   'azure-vm-prices-3Y'!B$2:B$123,"&gt;="&amp;G147*(100-$B$2)/100,   'azure-vm-prices-3Y'!D$2:D$123,K147,   'azure-vm-prices-3Y'!E$2:E$123,L147),   _xlfn.MINIFS('azure-vm-prices-3Y'!I$2:I$123,   'azure-vm-prices-3Y'!A$2:A$123,"&gt;="&amp;F147*(100-$B$2)/100,   'azure-vm-prices-3Y'!B$2:B$123,"&gt;="&amp;G147*(100-$B$2)/100,   'azure-vm-prices-3Y'!E$2:E$123,L147)),   IF(K147="YES", _xlfn.MINIFS('azure-vm-prices-3Y'!C$2:C$123,   'azure-vm-prices-3Y'!A$2:A$123,"&gt;="&amp;F147*(100-$B$2)/100,   'azure-vm-prices-3Y'!B$2:B$123,"&gt;="&amp;G147*(100-$B$2)/100,   'azure-vm-prices-3Y'!D$2:D$123,K147,   'azure-vm-prices-3Y'!E$2:E$123,L147),   _xlfn.MINIFS('azure-vm-prices-3Y'!C$2:C$123,   'azure-vm-prices-3Y'!A$2:A$123,"&gt;="&amp;F147*(100-$B$2)/100,   'azure-vm-prices-3Y'!B$2:B$123,"&gt;="&amp;G147*(100-$B$2)/100,   'azure-vm-prices-3Y'!E$2:E$123,L147))),   "")</f>
        <v>0</v>
      </c>
      <c r="AA147" s="4">
        <f>IF(Q147="YES",N147*V147*12,"")</f>
        <v>0</v>
      </c>
      <c r="AB147" s="4">
        <f>IF(Q147="YES",X147*8760,"")</f>
        <v>0</v>
      </c>
      <c r="AC147" s="4">
        <f>IF(Q147="YES",Z147*8760,"")</f>
        <v>0</v>
      </c>
      <c r="AD147" s="4">
        <f>IF(Q147="YES",IF(P147="YES", MIN(AA147:AC147), AA147),"")</f>
        <v>0</v>
      </c>
      <c r="AE147" s="4">
        <f>IF(AND(I147="STANDARD",Q147="YES",H147&lt;'azure-standard-disk-prices'!B2, H147&gt;0),1+IF(M147="YES",1),"")</f>
        <v>0</v>
      </c>
      <c r="AF147" s="4">
        <f>IF(AND(I147="STANDARD",Q147="YES",H147&gt;'azure-standard-disk-prices'!B2,H147&lt;'azure-standard-disk-prices'!B3),1+IF(M147="YES",1),"")</f>
        <v>0</v>
      </c>
      <c r="AG147" s="4">
        <f>IF(AND(I147="STANDARD",Q147="YES",H147&gt;'azure-standard-disk-prices'!B3,H147&lt;'azure-standard-disk-prices'!B4),1+IF(M147="YES",1),"")</f>
        <v>0</v>
      </c>
      <c r="AH147" s="4">
        <f>IF(AND(I147="STANDARD",Q147="YES",H147&gt;'azure-standard-disk-prices'!B4,H147&lt;'azure-standard-disk-prices'!B5),1+IF(M147="YES",1),"")</f>
        <v>0</v>
      </c>
      <c r="AI147" s="4">
        <f>IF(AND(I147="STANDARD",Q147="YES",H147&gt;'azure-standard-disk-prices'!B5,H147&lt;'azure-standard-disk-prices'!B6),1+IF(M147="YES",1),"")</f>
        <v>0</v>
      </c>
      <c r="AJ147" s="4">
        <f>IF(AND(I147="STANDARD",Q147="YES",H147&gt;'azure-standard-disk-prices'!B6,H147&lt;'azure-standard-disk-prices'!B7),1+IF(M147="YES",1),"")</f>
        <v>0</v>
      </c>
      <c r="AK147" s="4">
        <f>IF(AND(I147="STANDARD",Q147="YES",H147&gt;'azure-standard-disk-prices'!B7,H147&lt;'azure-standard-disk-prices'!B8),1+IF(M147="YES",1),"")</f>
        <v>0</v>
      </c>
      <c r="AL147" s="4">
        <f>IF(AND(I147="STANDARD",Q147="YES",H147&gt;'azure-standard-disk-prices'!B8,H147&lt;'azure-standard-disk-prices'!B9),1+IF(M147="YES",1),"")</f>
        <v>0</v>
      </c>
      <c r="AM147" s="4">
        <f>IF(AND(I146="PREMIUM",Q146="YES",H146&lt;'azure-premium-disk-prices'!B2,H146&gt;0),1+IF(M146="YES",1),"")</f>
        <v>0</v>
      </c>
      <c r="AN147" s="4">
        <f>IF(AND(I146="PREMIUM",Q146="YES",H146&gt;'azure-premium-disk-prices'!B2,H146&lt;'azure-premium-disk-prices'!B3),1+IF(M146="YES",1),"")</f>
        <v>0</v>
      </c>
      <c r="AO147" s="4">
        <f>IF(AND(I146="PREMIUM",Q146="YES",H146&gt;'azure-premium-disk-prices'!B3,H146&lt;'azure-premium-disk-prices'!B4),1+IF(M146="YES",1),"")</f>
        <v>0</v>
      </c>
      <c r="AP147" s="4">
        <f>IF(AND(I146="PREMIUM",Q146="YES",H146&gt;'azure-premium-disk-prices'!B4,H146&lt;'azure-premium-disk-prices'!B5),1+IF(M146="YES",1),"")</f>
        <v>0</v>
      </c>
      <c r="AQ147" s="4">
        <f>IF(AND(I146="PREMIUM",Q146="YES",H146&gt;'azure-premium-disk-prices'!B5,H146&lt;'azure-premium-disk-prices'!B6),1+IF(M146="YES",1),"")</f>
        <v>0</v>
      </c>
      <c r="AR147" s="4">
        <f>IF(AND(I146="PREMIUM",Q146="YES",H146&gt;'azure-premium-disk-prices'!B6,H146&lt;'azure-premium-disk-prices'!B7),1+IF(M146="YES",1),"")</f>
        <v>0</v>
      </c>
      <c r="AS147" s="4">
        <f>IF(AND(I146="PREMIUM",Q146="YES",H146&gt;'azure-premium-disk-prices'!B7,H146&lt;'azure-premium-disk-prices'!B8),1+IF(M146="YES",1),"")</f>
        <v>0</v>
      </c>
      <c r="AT147" s="4">
        <f>IF(AND(I146="PREMIUM",Q146="YES",H146&gt;'azure-premium-disk-prices'!B8,H146&lt;'azure-premium-disk-prices'!B9),1+IF(M146="YES",1),"")</f>
        <v>0</v>
      </c>
      <c r="AU147" s="4">
        <f>IF(AND(M147="YES", Q147="YES"),1,"")</f>
        <v>0</v>
      </c>
      <c r="AV147" s="4">
        <f>IF(AND(J147="STANDARD", Q147="YES"), IF(M147="YES",2,1) ,"")</f>
        <v>0</v>
      </c>
      <c r="AW147" s="4">
        <f>IF( AND(J147="PREMIUM",  Q147="YES"), IF(M147="YES",2,1) ,"")</f>
        <v>0</v>
      </c>
    </row>
    <row r="148" spans="5:49">
      <c r="E148" s="3"/>
      <c r="F148" s="3"/>
      <c r="G148" s="3"/>
      <c r="H148" s="3"/>
      <c r="I148" s="3" t="s">
        <v>9</v>
      </c>
      <c r="J148" s="3" t="s">
        <v>9</v>
      </c>
      <c r="K148" s="3" t="s">
        <v>5</v>
      </c>
      <c r="L148" s="3" t="s">
        <v>5</v>
      </c>
      <c r="M148" s="3" t="s">
        <v>5</v>
      </c>
      <c r="N148" s="3">
        <v>730</v>
      </c>
      <c r="O148" s="3" t="s">
        <v>5</v>
      </c>
      <c r="P148" s="3" t="s">
        <v>14</v>
      </c>
      <c r="Q148" s="4">
        <f>IF(AND(E148&lt;&gt;"", F148&lt;&gt;"", G148&lt;&gt;"", H148&lt;&gt;"", I148&lt;&gt;"", J148&lt;&gt;"", K148&lt;&gt;"", L148&lt;&gt;"", M148&lt;&gt;"", N148&lt;&gt;"", O148&lt;&gt;""),"YES","NO")</f>
        <v>0</v>
      </c>
      <c r="R148" s="4">
        <f>IF(AD148=AA148, U148, IF(AD148=AB148,W148,Y148))</f>
        <v>0</v>
      </c>
      <c r="S148" s="4">
        <f>AD148</f>
        <v>0</v>
      </c>
      <c r="T148" s="4">
        <f> IF(AA148="" ,"",IF(AD148=AA148, "PAYG", IF(AD148=AB148,"1Y RI","3Y RI")))</f>
        <v>0</v>
      </c>
      <c r="U148" s="4">
        <f>IF(Q148="YES", IF(K148="YES", VLOOKUP(V148 &amp; L148 &amp; K148,'azure-vm-prices-base'!G$2:H$124, 2, 0), VLOOKUP(V148 &amp; L148 &amp; "*",'azure-vm-prices-base'!G$2:H$124, 2, 0)), "")</f>
        <v>0</v>
      </c>
      <c r="V148" s="4">
        <f>IF(Q148="YES", IF(O148="NO" , IF(K148="YES", _xlfn.MINIFS('azure-vm-prices-base'!I$2:I$123, 'azure-vm-prices-base'!A$2:A$123,"&gt;="&amp;F148*(100-$B$2)/100, 'azure-vm-prices-base'!B$2:B$123,"&gt;="&amp;G148*(100-$B$2)/100, 'azure-vm-prices-base'!D$2:D$123,K148, 'azure-vm-prices-base'!E$2:E$123,L148), _xlfn.MINIFS('azure-vm-prices-base'!I$2:I$123, 'azure-vm-prices-base'!A$2:A$123,"&gt;="&amp;F148*(100-$B$2)/100, 'azure-vm-prices-base'!B$2:B$123,"&gt;="&amp;G148*(100-$B$2)/100, 'azure-vm-prices-base'!E$2:E$123,L148)), IF(K148="YES", _xlfn.MINIFS('azure-vm-prices-base'!C$2:C$123, 'azure-vm-prices-base'!A$2:A$123,"&gt;="&amp;F148*(100-$B$2)/100, 'azure-vm-prices-base'!B$2:B$123,"&gt;="&amp;G148*(100-$B$2)/100, 'azure-vm-prices-base'!D$2:D$123,K148, 'azure-vm-prices-base'!E$2:E$123,L148), _xlfn.MINIFS('azure-vm-prices-base'!C$2:C$123, 'azure-vm-prices-base'!A$2:A$123,"&gt;="&amp;F148*(100-$B$2)/100, 'azure-vm-prices-base'!B$2:B$123,"&gt;="&amp;G148*(100-$B$2)/100, 'azure-vm-prices-base'!E$2:E$123,L148))), "")</f>
        <v>0</v>
      </c>
      <c r="W148" s="4">
        <f>IF(Q148="YES", IF(K148="YES", VLOOKUP(X148 &amp; L148 &amp; K148,'azure-vm-prices-1Y'!G$2:H$124  , 2, 0), VLOOKUP(X148 &amp; L148 &amp; "*",'azure-vm-prices-1Y'!G$2:H$124, 2, 0)),   "")</f>
        <v>0</v>
      </c>
      <c r="X148" s="4">
        <f>IF(Q148="YES", IF(O148="NO" , IF(K148="YES", _xlfn.MINIFS('azure-vm-prices-1Y'!I$2:I$123,   'azure-vm-prices-1Y'!A$2:A$123,"&gt;="&amp;F148*(100-$B$2)/100,   'azure-vm-prices-1Y'!B$2:B$123,"&gt;="&amp;G148*(100-$B$2)/100,   'azure-vm-prices-1Y'!D$2:D$123,K148,   'azure-vm-prices-1Y'!E$2:E$123,L148),   _xlfn.MINIFS('azure-vm-prices-1Y'!I$2:I$123,   'azure-vm-prices-1Y'!A$2:A$123,"&gt;="&amp;F148*(100-$B$2)/100,   'azure-vm-prices-1Y'!B$2:B$123,"&gt;="&amp;G148*(100-$B$2)/100,   'azure-vm-prices-1Y'!E$2:E$123,L148)),   IF(K148="YES", _xlfn.MINIFS('azure-vm-prices-1Y'!C$2:C$123,   'azure-vm-prices-1Y'!A$2:A$123,"&gt;="&amp;F148*(100-$B$2)/100,   'azure-vm-prices-1Y'!B$2:B$123,"&gt;="&amp;G148*(100-$B$2)/100,   'azure-vm-prices-1Y'!D$2:D$123,K148,   'azure-vm-prices-1Y'!E$2:E$123,L148),   _xlfn.MINIFS('azure-vm-prices-1Y'!C$2:C$123,   'azure-vm-prices-1Y'!A$2:A$123,"&gt;="&amp;F148*(100-$B$2)/100,   'azure-vm-prices-1Y'!B$2:B$123,"&gt;="&amp;G148*(100-$B$2)/100,   'azure-vm-prices-1Y'!E$2:E$123,L148))),   "")</f>
        <v>0</v>
      </c>
      <c r="Y148" s="4">
        <f>IF(Q148="YES", IF(K148="YES", VLOOKUP(Z148 &amp; L148 &amp; K148,'azure-vm-prices-3Y'!G$2:H$124  , 2, 0), VLOOKUP(Z148 &amp; L148 &amp; "*",'azure-vm-prices-3Y'!G$2:H$124, 2, 0)),   "")</f>
        <v>0</v>
      </c>
      <c r="Z148" s="4">
        <f>IF(Q148="YES", IF(O148="NO" , IF(K148="YES", _xlfn.MINIFS('azure-vm-prices-3Y'!I$2:I$123,   'azure-vm-prices-3Y'!A$2:A$123,"&gt;="&amp;F148*(100-$B$2)/100,   'azure-vm-prices-3Y'!B$2:B$123,"&gt;="&amp;G148*(100-$B$2)/100,   'azure-vm-prices-3Y'!D$2:D$123,K148,   'azure-vm-prices-3Y'!E$2:E$123,L148),   _xlfn.MINIFS('azure-vm-prices-3Y'!I$2:I$123,   'azure-vm-prices-3Y'!A$2:A$123,"&gt;="&amp;F148*(100-$B$2)/100,   'azure-vm-prices-3Y'!B$2:B$123,"&gt;="&amp;G148*(100-$B$2)/100,   'azure-vm-prices-3Y'!E$2:E$123,L148)),   IF(K148="YES", _xlfn.MINIFS('azure-vm-prices-3Y'!C$2:C$123,   'azure-vm-prices-3Y'!A$2:A$123,"&gt;="&amp;F148*(100-$B$2)/100,   'azure-vm-prices-3Y'!B$2:B$123,"&gt;="&amp;G148*(100-$B$2)/100,   'azure-vm-prices-3Y'!D$2:D$123,K148,   'azure-vm-prices-3Y'!E$2:E$123,L148),   _xlfn.MINIFS('azure-vm-prices-3Y'!C$2:C$123,   'azure-vm-prices-3Y'!A$2:A$123,"&gt;="&amp;F148*(100-$B$2)/100,   'azure-vm-prices-3Y'!B$2:B$123,"&gt;="&amp;G148*(100-$B$2)/100,   'azure-vm-prices-3Y'!E$2:E$123,L148))),   "")</f>
        <v>0</v>
      </c>
      <c r="AA148" s="4">
        <f>IF(Q148="YES",N148*V148*12,"")</f>
        <v>0</v>
      </c>
      <c r="AB148" s="4">
        <f>IF(Q148="YES",X148*8760,"")</f>
        <v>0</v>
      </c>
      <c r="AC148" s="4">
        <f>IF(Q148="YES",Z148*8760,"")</f>
        <v>0</v>
      </c>
      <c r="AD148" s="4">
        <f>IF(Q148="YES",IF(P148="YES", MIN(AA148:AC148), AA148),"")</f>
        <v>0</v>
      </c>
      <c r="AE148" s="4">
        <f>IF(AND(I148="STANDARD",Q148="YES",H148&lt;'azure-standard-disk-prices'!B2, H148&gt;0),1+IF(M148="YES",1),"")</f>
        <v>0</v>
      </c>
      <c r="AF148" s="4">
        <f>IF(AND(I148="STANDARD",Q148="YES",H148&gt;'azure-standard-disk-prices'!B2,H148&lt;'azure-standard-disk-prices'!B3),1+IF(M148="YES",1),"")</f>
        <v>0</v>
      </c>
      <c r="AG148" s="4">
        <f>IF(AND(I148="STANDARD",Q148="YES",H148&gt;'azure-standard-disk-prices'!B3,H148&lt;'azure-standard-disk-prices'!B4),1+IF(M148="YES",1),"")</f>
        <v>0</v>
      </c>
      <c r="AH148" s="4">
        <f>IF(AND(I148="STANDARD",Q148="YES",H148&gt;'azure-standard-disk-prices'!B4,H148&lt;'azure-standard-disk-prices'!B5),1+IF(M148="YES",1),"")</f>
        <v>0</v>
      </c>
      <c r="AI148" s="4">
        <f>IF(AND(I148="STANDARD",Q148="YES",H148&gt;'azure-standard-disk-prices'!B5,H148&lt;'azure-standard-disk-prices'!B6),1+IF(M148="YES",1),"")</f>
        <v>0</v>
      </c>
      <c r="AJ148" s="4">
        <f>IF(AND(I148="STANDARD",Q148="YES",H148&gt;'azure-standard-disk-prices'!B6,H148&lt;'azure-standard-disk-prices'!B7),1+IF(M148="YES",1),"")</f>
        <v>0</v>
      </c>
      <c r="AK148" s="4">
        <f>IF(AND(I148="STANDARD",Q148="YES",H148&gt;'azure-standard-disk-prices'!B7,H148&lt;'azure-standard-disk-prices'!B8),1+IF(M148="YES",1),"")</f>
        <v>0</v>
      </c>
      <c r="AL148" s="4">
        <f>IF(AND(I148="STANDARD",Q148="YES",H148&gt;'azure-standard-disk-prices'!B8,H148&lt;'azure-standard-disk-prices'!B9),1+IF(M148="YES",1),"")</f>
        <v>0</v>
      </c>
      <c r="AM148" s="4">
        <f>IF(AND(I147="PREMIUM",Q147="YES",H147&lt;'azure-premium-disk-prices'!B2,H147&gt;0),1+IF(M147="YES",1),"")</f>
        <v>0</v>
      </c>
      <c r="AN148" s="4">
        <f>IF(AND(I147="PREMIUM",Q147="YES",H147&gt;'azure-premium-disk-prices'!B2,H147&lt;'azure-premium-disk-prices'!B3),1+IF(M147="YES",1),"")</f>
        <v>0</v>
      </c>
      <c r="AO148" s="4">
        <f>IF(AND(I147="PREMIUM",Q147="YES",H147&gt;'azure-premium-disk-prices'!B3,H147&lt;'azure-premium-disk-prices'!B4),1+IF(M147="YES",1),"")</f>
        <v>0</v>
      </c>
      <c r="AP148" s="4">
        <f>IF(AND(I147="PREMIUM",Q147="YES",H147&gt;'azure-premium-disk-prices'!B4,H147&lt;'azure-premium-disk-prices'!B5),1+IF(M147="YES",1),"")</f>
        <v>0</v>
      </c>
      <c r="AQ148" s="4">
        <f>IF(AND(I147="PREMIUM",Q147="YES",H147&gt;'azure-premium-disk-prices'!B5,H147&lt;'azure-premium-disk-prices'!B6),1+IF(M147="YES",1),"")</f>
        <v>0</v>
      </c>
      <c r="AR148" s="4">
        <f>IF(AND(I147="PREMIUM",Q147="YES",H147&gt;'azure-premium-disk-prices'!B6,H147&lt;'azure-premium-disk-prices'!B7),1+IF(M147="YES",1),"")</f>
        <v>0</v>
      </c>
      <c r="AS148" s="4">
        <f>IF(AND(I147="PREMIUM",Q147="YES",H147&gt;'azure-premium-disk-prices'!B7,H147&lt;'azure-premium-disk-prices'!B8),1+IF(M147="YES",1),"")</f>
        <v>0</v>
      </c>
      <c r="AT148" s="4">
        <f>IF(AND(I147="PREMIUM",Q147="YES",H147&gt;'azure-premium-disk-prices'!B8,H147&lt;'azure-premium-disk-prices'!B9),1+IF(M147="YES",1),"")</f>
        <v>0</v>
      </c>
      <c r="AU148" s="4">
        <f>IF(AND(M148="YES", Q148="YES"),1,"")</f>
        <v>0</v>
      </c>
      <c r="AV148" s="4">
        <f>IF(AND(J148="STANDARD", Q148="YES"), IF(M148="YES",2,1) ,"")</f>
        <v>0</v>
      </c>
      <c r="AW148" s="4">
        <f>IF( AND(J148="PREMIUM",  Q148="YES"), IF(M148="YES",2,1) ,"")</f>
        <v>0</v>
      </c>
    </row>
    <row r="149" spans="5:49">
      <c r="E149" s="3"/>
      <c r="F149" s="3"/>
      <c r="G149" s="3"/>
      <c r="H149" s="3"/>
      <c r="I149" s="3" t="s">
        <v>9</v>
      </c>
      <c r="J149" s="3" t="s">
        <v>9</v>
      </c>
      <c r="K149" s="3" t="s">
        <v>5</v>
      </c>
      <c r="L149" s="3" t="s">
        <v>5</v>
      </c>
      <c r="M149" s="3" t="s">
        <v>5</v>
      </c>
      <c r="N149" s="3">
        <v>730</v>
      </c>
      <c r="O149" s="3" t="s">
        <v>5</v>
      </c>
      <c r="P149" s="3" t="s">
        <v>14</v>
      </c>
      <c r="Q149" s="4">
        <f>IF(AND(E149&lt;&gt;"", F149&lt;&gt;"", G149&lt;&gt;"", H149&lt;&gt;"", I149&lt;&gt;"", J149&lt;&gt;"", K149&lt;&gt;"", L149&lt;&gt;"", M149&lt;&gt;"", N149&lt;&gt;"", O149&lt;&gt;""),"YES","NO")</f>
        <v>0</v>
      </c>
      <c r="R149" s="4">
        <f>IF(AD149=AA149, U149, IF(AD149=AB149,W149,Y149))</f>
        <v>0</v>
      </c>
      <c r="S149" s="4">
        <f>AD149</f>
        <v>0</v>
      </c>
      <c r="T149" s="4">
        <f> IF(AA149="" ,"",IF(AD149=AA149, "PAYG", IF(AD149=AB149,"1Y RI","3Y RI")))</f>
        <v>0</v>
      </c>
      <c r="U149" s="4">
        <f>IF(Q149="YES", IF(K149="YES", VLOOKUP(V149 &amp; L149 &amp; K149,'azure-vm-prices-base'!G$2:H$124, 2, 0), VLOOKUP(V149 &amp; L149 &amp; "*",'azure-vm-prices-base'!G$2:H$124, 2, 0)), "")</f>
        <v>0</v>
      </c>
      <c r="V149" s="4">
        <f>IF(Q149="YES", IF(O149="NO" , IF(K149="YES", _xlfn.MINIFS('azure-vm-prices-base'!I$2:I$123, 'azure-vm-prices-base'!A$2:A$123,"&gt;="&amp;F149*(100-$B$2)/100, 'azure-vm-prices-base'!B$2:B$123,"&gt;="&amp;G149*(100-$B$2)/100, 'azure-vm-prices-base'!D$2:D$123,K149, 'azure-vm-prices-base'!E$2:E$123,L149), _xlfn.MINIFS('azure-vm-prices-base'!I$2:I$123, 'azure-vm-prices-base'!A$2:A$123,"&gt;="&amp;F149*(100-$B$2)/100, 'azure-vm-prices-base'!B$2:B$123,"&gt;="&amp;G149*(100-$B$2)/100, 'azure-vm-prices-base'!E$2:E$123,L149)), IF(K149="YES", _xlfn.MINIFS('azure-vm-prices-base'!C$2:C$123, 'azure-vm-prices-base'!A$2:A$123,"&gt;="&amp;F149*(100-$B$2)/100, 'azure-vm-prices-base'!B$2:B$123,"&gt;="&amp;G149*(100-$B$2)/100, 'azure-vm-prices-base'!D$2:D$123,K149, 'azure-vm-prices-base'!E$2:E$123,L149), _xlfn.MINIFS('azure-vm-prices-base'!C$2:C$123, 'azure-vm-prices-base'!A$2:A$123,"&gt;="&amp;F149*(100-$B$2)/100, 'azure-vm-prices-base'!B$2:B$123,"&gt;="&amp;G149*(100-$B$2)/100, 'azure-vm-prices-base'!E$2:E$123,L149))), "")</f>
        <v>0</v>
      </c>
      <c r="W149" s="4">
        <f>IF(Q149="YES", IF(K149="YES", VLOOKUP(X149 &amp; L149 &amp; K149,'azure-vm-prices-1Y'!G$2:H$124  , 2, 0), VLOOKUP(X149 &amp; L149 &amp; "*",'azure-vm-prices-1Y'!G$2:H$124, 2, 0)),   "")</f>
        <v>0</v>
      </c>
      <c r="X149" s="4">
        <f>IF(Q149="YES", IF(O149="NO" , IF(K149="YES", _xlfn.MINIFS('azure-vm-prices-1Y'!I$2:I$123,   'azure-vm-prices-1Y'!A$2:A$123,"&gt;="&amp;F149*(100-$B$2)/100,   'azure-vm-prices-1Y'!B$2:B$123,"&gt;="&amp;G149*(100-$B$2)/100,   'azure-vm-prices-1Y'!D$2:D$123,K149,   'azure-vm-prices-1Y'!E$2:E$123,L149),   _xlfn.MINIFS('azure-vm-prices-1Y'!I$2:I$123,   'azure-vm-prices-1Y'!A$2:A$123,"&gt;="&amp;F149*(100-$B$2)/100,   'azure-vm-prices-1Y'!B$2:B$123,"&gt;="&amp;G149*(100-$B$2)/100,   'azure-vm-prices-1Y'!E$2:E$123,L149)),   IF(K149="YES", _xlfn.MINIFS('azure-vm-prices-1Y'!C$2:C$123,   'azure-vm-prices-1Y'!A$2:A$123,"&gt;="&amp;F149*(100-$B$2)/100,   'azure-vm-prices-1Y'!B$2:B$123,"&gt;="&amp;G149*(100-$B$2)/100,   'azure-vm-prices-1Y'!D$2:D$123,K149,   'azure-vm-prices-1Y'!E$2:E$123,L149),   _xlfn.MINIFS('azure-vm-prices-1Y'!C$2:C$123,   'azure-vm-prices-1Y'!A$2:A$123,"&gt;="&amp;F149*(100-$B$2)/100,   'azure-vm-prices-1Y'!B$2:B$123,"&gt;="&amp;G149*(100-$B$2)/100,   'azure-vm-prices-1Y'!E$2:E$123,L149))),   "")</f>
        <v>0</v>
      </c>
      <c r="Y149" s="4">
        <f>IF(Q149="YES", IF(K149="YES", VLOOKUP(Z149 &amp; L149 &amp; K149,'azure-vm-prices-3Y'!G$2:H$124  , 2, 0), VLOOKUP(Z149 &amp; L149 &amp; "*",'azure-vm-prices-3Y'!G$2:H$124, 2, 0)),   "")</f>
        <v>0</v>
      </c>
      <c r="Z149" s="4">
        <f>IF(Q149="YES", IF(O149="NO" , IF(K149="YES", _xlfn.MINIFS('azure-vm-prices-3Y'!I$2:I$123,   'azure-vm-prices-3Y'!A$2:A$123,"&gt;="&amp;F149*(100-$B$2)/100,   'azure-vm-prices-3Y'!B$2:B$123,"&gt;="&amp;G149*(100-$B$2)/100,   'azure-vm-prices-3Y'!D$2:D$123,K149,   'azure-vm-prices-3Y'!E$2:E$123,L149),   _xlfn.MINIFS('azure-vm-prices-3Y'!I$2:I$123,   'azure-vm-prices-3Y'!A$2:A$123,"&gt;="&amp;F149*(100-$B$2)/100,   'azure-vm-prices-3Y'!B$2:B$123,"&gt;="&amp;G149*(100-$B$2)/100,   'azure-vm-prices-3Y'!E$2:E$123,L149)),   IF(K149="YES", _xlfn.MINIFS('azure-vm-prices-3Y'!C$2:C$123,   'azure-vm-prices-3Y'!A$2:A$123,"&gt;="&amp;F149*(100-$B$2)/100,   'azure-vm-prices-3Y'!B$2:B$123,"&gt;="&amp;G149*(100-$B$2)/100,   'azure-vm-prices-3Y'!D$2:D$123,K149,   'azure-vm-prices-3Y'!E$2:E$123,L149),   _xlfn.MINIFS('azure-vm-prices-3Y'!C$2:C$123,   'azure-vm-prices-3Y'!A$2:A$123,"&gt;="&amp;F149*(100-$B$2)/100,   'azure-vm-prices-3Y'!B$2:B$123,"&gt;="&amp;G149*(100-$B$2)/100,   'azure-vm-prices-3Y'!E$2:E$123,L149))),   "")</f>
        <v>0</v>
      </c>
      <c r="AA149" s="4">
        <f>IF(Q149="YES",N149*V149*12,"")</f>
        <v>0</v>
      </c>
      <c r="AB149" s="4">
        <f>IF(Q149="YES",X149*8760,"")</f>
        <v>0</v>
      </c>
      <c r="AC149" s="4">
        <f>IF(Q149="YES",Z149*8760,"")</f>
        <v>0</v>
      </c>
      <c r="AD149" s="4">
        <f>IF(Q149="YES",IF(P149="YES", MIN(AA149:AC149), AA149),"")</f>
        <v>0</v>
      </c>
      <c r="AE149" s="4">
        <f>IF(AND(I149="STANDARD",Q149="YES",H149&lt;'azure-standard-disk-prices'!B2, H149&gt;0),1+IF(M149="YES",1),"")</f>
        <v>0</v>
      </c>
      <c r="AF149" s="4">
        <f>IF(AND(I149="STANDARD",Q149="YES",H149&gt;'azure-standard-disk-prices'!B2,H149&lt;'azure-standard-disk-prices'!B3),1+IF(M149="YES",1),"")</f>
        <v>0</v>
      </c>
      <c r="AG149" s="4">
        <f>IF(AND(I149="STANDARD",Q149="YES",H149&gt;'azure-standard-disk-prices'!B3,H149&lt;'azure-standard-disk-prices'!B4),1+IF(M149="YES",1),"")</f>
        <v>0</v>
      </c>
      <c r="AH149" s="4">
        <f>IF(AND(I149="STANDARD",Q149="YES",H149&gt;'azure-standard-disk-prices'!B4,H149&lt;'azure-standard-disk-prices'!B5),1+IF(M149="YES",1),"")</f>
        <v>0</v>
      </c>
      <c r="AI149" s="4">
        <f>IF(AND(I149="STANDARD",Q149="YES",H149&gt;'azure-standard-disk-prices'!B5,H149&lt;'azure-standard-disk-prices'!B6),1+IF(M149="YES",1),"")</f>
        <v>0</v>
      </c>
      <c r="AJ149" s="4">
        <f>IF(AND(I149="STANDARD",Q149="YES",H149&gt;'azure-standard-disk-prices'!B6,H149&lt;'azure-standard-disk-prices'!B7),1+IF(M149="YES",1),"")</f>
        <v>0</v>
      </c>
      <c r="AK149" s="4">
        <f>IF(AND(I149="STANDARD",Q149="YES",H149&gt;'azure-standard-disk-prices'!B7,H149&lt;'azure-standard-disk-prices'!B8),1+IF(M149="YES",1),"")</f>
        <v>0</v>
      </c>
      <c r="AL149" s="4">
        <f>IF(AND(I149="STANDARD",Q149="YES",H149&gt;'azure-standard-disk-prices'!B8,H149&lt;'azure-standard-disk-prices'!B9),1+IF(M149="YES",1),"")</f>
        <v>0</v>
      </c>
      <c r="AM149" s="4">
        <f>IF(AND(I148="PREMIUM",Q148="YES",H148&lt;'azure-premium-disk-prices'!B2,H148&gt;0),1+IF(M148="YES",1),"")</f>
        <v>0</v>
      </c>
      <c r="AN149" s="4">
        <f>IF(AND(I148="PREMIUM",Q148="YES",H148&gt;'azure-premium-disk-prices'!B2,H148&lt;'azure-premium-disk-prices'!B3),1+IF(M148="YES",1),"")</f>
        <v>0</v>
      </c>
      <c r="AO149" s="4">
        <f>IF(AND(I148="PREMIUM",Q148="YES",H148&gt;'azure-premium-disk-prices'!B3,H148&lt;'azure-premium-disk-prices'!B4),1+IF(M148="YES",1),"")</f>
        <v>0</v>
      </c>
      <c r="AP149" s="4">
        <f>IF(AND(I148="PREMIUM",Q148="YES",H148&gt;'azure-premium-disk-prices'!B4,H148&lt;'azure-premium-disk-prices'!B5),1+IF(M148="YES",1),"")</f>
        <v>0</v>
      </c>
      <c r="AQ149" s="4">
        <f>IF(AND(I148="PREMIUM",Q148="YES",H148&gt;'azure-premium-disk-prices'!B5,H148&lt;'azure-premium-disk-prices'!B6),1+IF(M148="YES",1),"")</f>
        <v>0</v>
      </c>
      <c r="AR149" s="4">
        <f>IF(AND(I148="PREMIUM",Q148="YES",H148&gt;'azure-premium-disk-prices'!B6,H148&lt;'azure-premium-disk-prices'!B7),1+IF(M148="YES",1),"")</f>
        <v>0</v>
      </c>
      <c r="AS149" s="4">
        <f>IF(AND(I148="PREMIUM",Q148="YES",H148&gt;'azure-premium-disk-prices'!B7,H148&lt;'azure-premium-disk-prices'!B8),1+IF(M148="YES",1),"")</f>
        <v>0</v>
      </c>
      <c r="AT149" s="4">
        <f>IF(AND(I148="PREMIUM",Q148="YES",H148&gt;'azure-premium-disk-prices'!B8,H148&lt;'azure-premium-disk-prices'!B9),1+IF(M148="YES",1),"")</f>
        <v>0</v>
      </c>
      <c r="AU149" s="4">
        <f>IF(AND(M149="YES", Q149="YES"),1,"")</f>
        <v>0</v>
      </c>
      <c r="AV149" s="4">
        <f>IF(AND(J149="STANDARD", Q149="YES"), IF(M149="YES",2,1) ,"")</f>
        <v>0</v>
      </c>
      <c r="AW149" s="4">
        <f>IF( AND(J149="PREMIUM",  Q149="YES"), IF(M149="YES",2,1) ,"")</f>
        <v>0</v>
      </c>
    </row>
    <row r="150" spans="5:49">
      <c r="E150" s="3"/>
      <c r="F150" s="3"/>
      <c r="G150" s="3"/>
      <c r="H150" s="3"/>
      <c r="I150" s="3" t="s">
        <v>9</v>
      </c>
      <c r="J150" s="3" t="s">
        <v>9</v>
      </c>
      <c r="K150" s="3" t="s">
        <v>5</v>
      </c>
      <c r="L150" s="3" t="s">
        <v>5</v>
      </c>
      <c r="M150" s="3" t="s">
        <v>5</v>
      </c>
      <c r="N150" s="3">
        <v>730</v>
      </c>
      <c r="O150" s="3" t="s">
        <v>5</v>
      </c>
      <c r="P150" s="3" t="s">
        <v>14</v>
      </c>
      <c r="Q150" s="4">
        <f>IF(AND(E150&lt;&gt;"", F150&lt;&gt;"", G150&lt;&gt;"", H150&lt;&gt;"", I150&lt;&gt;"", J150&lt;&gt;"", K150&lt;&gt;"", L150&lt;&gt;"", M150&lt;&gt;"", N150&lt;&gt;"", O150&lt;&gt;""),"YES","NO")</f>
        <v>0</v>
      </c>
      <c r="R150" s="4">
        <f>IF(AD150=AA150, U150, IF(AD150=AB150,W150,Y150))</f>
        <v>0</v>
      </c>
      <c r="S150" s="4">
        <f>AD150</f>
        <v>0</v>
      </c>
      <c r="T150" s="4">
        <f> IF(AA150="" ,"",IF(AD150=AA150, "PAYG", IF(AD150=AB150,"1Y RI","3Y RI")))</f>
        <v>0</v>
      </c>
      <c r="U150" s="4">
        <f>IF(Q150="YES", IF(K150="YES", VLOOKUP(V150 &amp; L150 &amp; K150,'azure-vm-prices-base'!G$2:H$124, 2, 0), VLOOKUP(V150 &amp; L150 &amp; "*",'azure-vm-prices-base'!G$2:H$124, 2, 0)), "")</f>
        <v>0</v>
      </c>
      <c r="V150" s="4">
        <f>IF(Q150="YES", IF(O150="NO" , IF(K150="YES", _xlfn.MINIFS('azure-vm-prices-base'!I$2:I$123, 'azure-vm-prices-base'!A$2:A$123,"&gt;="&amp;F150*(100-$B$2)/100, 'azure-vm-prices-base'!B$2:B$123,"&gt;="&amp;G150*(100-$B$2)/100, 'azure-vm-prices-base'!D$2:D$123,K150, 'azure-vm-prices-base'!E$2:E$123,L150), _xlfn.MINIFS('azure-vm-prices-base'!I$2:I$123, 'azure-vm-prices-base'!A$2:A$123,"&gt;="&amp;F150*(100-$B$2)/100, 'azure-vm-prices-base'!B$2:B$123,"&gt;="&amp;G150*(100-$B$2)/100, 'azure-vm-prices-base'!E$2:E$123,L150)), IF(K150="YES", _xlfn.MINIFS('azure-vm-prices-base'!C$2:C$123, 'azure-vm-prices-base'!A$2:A$123,"&gt;="&amp;F150*(100-$B$2)/100, 'azure-vm-prices-base'!B$2:B$123,"&gt;="&amp;G150*(100-$B$2)/100, 'azure-vm-prices-base'!D$2:D$123,K150, 'azure-vm-prices-base'!E$2:E$123,L150), _xlfn.MINIFS('azure-vm-prices-base'!C$2:C$123, 'azure-vm-prices-base'!A$2:A$123,"&gt;="&amp;F150*(100-$B$2)/100, 'azure-vm-prices-base'!B$2:B$123,"&gt;="&amp;G150*(100-$B$2)/100, 'azure-vm-prices-base'!E$2:E$123,L150))), "")</f>
        <v>0</v>
      </c>
      <c r="W150" s="4">
        <f>IF(Q150="YES", IF(K150="YES", VLOOKUP(X150 &amp; L150 &amp; K150,'azure-vm-prices-1Y'!G$2:H$124  , 2, 0), VLOOKUP(X150 &amp; L150 &amp; "*",'azure-vm-prices-1Y'!G$2:H$124, 2, 0)),   "")</f>
        <v>0</v>
      </c>
      <c r="X150" s="4">
        <f>IF(Q150="YES", IF(O150="NO" , IF(K150="YES", _xlfn.MINIFS('azure-vm-prices-1Y'!I$2:I$123,   'azure-vm-prices-1Y'!A$2:A$123,"&gt;="&amp;F150*(100-$B$2)/100,   'azure-vm-prices-1Y'!B$2:B$123,"&gt;="&amp;G150*(100-$B$2)/100,   'azure-vm-prices-1Y'!D$2:D$123,K150,   'azure-vm-prices-1Y'!E$2:E$123,L150),   _xlfn.MINIFS('azure-vm-prices-1Y'!I$2:I$123,   'azure-vm-prices-1Y'!A$2:A$123,"&gt;="&amp;F150*(100-$B$2)/100,   'azure-vm-prices-1Y'!B$2:B$123,"&gt;="&amp;G150*(100-$B$2)/100,   'azure-vm-prices-1Y'!E$2:E$123,L150)),   IF(K150="YES", _xlfn.MINIFS('azure-vm-prices-1Y'!C$2:C$123,   'azure-vm-prices-1Y'!A$2:A$123,"&gt;="&amp;F150*(100-$B$2)/100,   'azure-vm-prices-1Y'!B$2:B$123,"&gt;="&amp;G150*(100-$B$2)/100,   'azure-vm-prices-1Y'!D$2:D$123,K150,   'azure-vm-prices-1Y'!E$2:E$123,L150),   _xlfn.MINIFS('azure-vm-prices-1Y'!C$2:C$123,   'azure-vm-prices-1Y'!A$2:A$123,"&gt;="&amp;F150*(100-$B$2)/100,   'azure-vm-prices-1Y'!B$2:B$123,"&gt;="&amp;G150*(100-$B$2)/100,   'azure-vm-prices-1Y'!E$2:E$123,L150))),   "")</f>
        <v>0</v>
      </c>
      <c r="Y150" s="4">
        <f>IF(Q150="YES", IF(K150="YES", VLOOKUP(Z150 &amp; L150 &amp; K150,'azure-vm-prices-3Y'!G$2:H$124  , 2, 0), VLOOKUP(Z150 &amp; L150 &amp; "*",'azure-vm-prices-3Y'!G$2:H$124, 2, 0)),   "")</f>
        <v>0</v>
      </c>
      <c r="Z150" s="4">
        <f>IF(Q150="YES", IF(O150="NO" , IF(K150="YES", _xlfn.MINIFS('azure-vm-prices-3Y'!I$2:I$123,   'azure-vm-prices-3Y'!A$2:A$123,"&gt;="&amp;F150*(100-$B$2)/100,   'azure-vm-prices-3Y'!B$2:B$123,"&gt;="&amp;G150*(100-$B$2)/100,   'azure-vm-prices-3Y'!D$2:D$123,K150,   'azure-vm-prices-3Y'!E$2:E$123,L150),   _xlfn.MINIFS('azure-vm-prices-3Y'!I$2:I$123,   'azure-vm-prices-3Y'!A$2:A$123,"&gt;="&amp;F150*(100-$B$2)/100,   'azure-vm-prices-3Y'!B$2:B$123,"&gt;="&amp;G150*(100-$B$2)/100,   'azure-vm-prices-3Y'!E$2:E$123,L150)),   IF(K150="YES", _xlfn.MINIFS('azure-vm-prices-3Y'!C$2:C$123,   'azure-vm-prices-3Y'!A$2:A$123,"&gt;="&amp;F150*(100-$B$2)/100,   'azure-vm-prices-3Y'!B$2:B$123,"&gt;="&amp;G150*(100-$B$2)/100,   'azure-vm-prices-3Y'!D$2:D$123,K150,   'azure-vm-prices-3Y'!E$2:E$123,L150),   _xlfn.MINIFS('azure-vm-prices-3Y'!C$2:C$123,   'azure-vm-prices-3Y'!A$2:A$123,"&gt;="&amp;F150*(100-$B$2)/100,   'azure-vm-prices-3Y'!B$2:B$123,"&gt;="&amp;G150*(100-$B$2)/100,   'azure-vm-prices-3Y'!E$2:E$123,L150))),   "")</f>
        <v>0</v>
      </c>
      <c r="AA150" s="4">
        <f>IF(Q150="YES",N150*V150*12,"")</f>
        <v>0</v>
      </c>
      <c r="AB150" s="4">
        <f>IF(Q150="YES",X150*8760,"")</f>
        <v>0</v>
      </c>
      <c r="AC150" s="4">
        <f>IF(Q150="YES",Z150*8760,"")</f>
        <v>0</v>
      </c>
      <c r="AD150" s="4">
        <f>IF(Q150="YES",IF(P150="YES", MIN(AA150:AC150), AA150),"")</f>
        <v>0</v>
      </c>
      <c r="AE150" s="4">
        <f>IF(AND(I150="STANDARD",Q150="YES",H150&lt;'azure-standard-disk-prices'!B2, H150&gt;0),1+IF(M150="YES",1),"")</f>
        <v>0</v>
      </c>
      <c r="AF150" s="4">
        <f>IF(AND(I150="STANDARD",Q150="YES",H150&gt;'azure-standard-disk-prices'!B2,H150&lt;'azure-standard-disk-prices'!B3),1+IF(M150="YES",1),"")</f>
        <v>0</v>
      </c>
      <c r="AG150" s="4">
        <f>IF(AND(I150="STANDARD",Q150="YES",H150&gt;'azure-standard-disk-prices'!B3,H150&lt;'azure-standard-disk-prices'!B4),1+IF(M150="YES",1),"")</f>
        <v>0</v>
      </c>
      <c r="AH150" s="4">
        <f>IF(AND(I150="STANDARD",Q150="YES",H150&gt;'azure-standard-disk-prices'!B4,H150&lt;'azure-standard-disk-prices'!B5),1+IF(M150="YES",1),"")</f>
        <v>0</v>
      </c>
      <c r="AI150" s="4">
        <f>IF(AND(I150="STANDARD",Q150="YES",H150&gt;'azure-standard-disk-prices'!B5,H150&lt;'azure-standard-disk-prices'!B6),1+IF(M150="YES",1),"")</f>
        <v>0</v>
      </c>
      <c r="AJ150" s="4">
        <f>IF(AND(I150="STANDARD",Q150="YES",H150&gt;'azure-standard-disk-prices'!B6,H150&lt;'azure-standard-disk-prices'!B7),1+IF(M150="YES",1),"")</f>
        <v>0</v>
      </c>
      <c r="AK150" s="4">
        <f>IF(AND(I150="STANDARD",Q150="YES",H150&gt;'azure-standard-disk-prices'!B7,H150&lt;'azure-standard-disk-prices'!B8),1+IF(M150="YES",1),"")</f>
        <v>0</v>
      </c>
      <c r="AL150" s="4">
        <f>IF(AND(I150="STANDARD",Q150="YES",H150&gt;'azure-standard-disk-prices'!B8,H150&lt;'azure-standard-disk-prices'!B9),1+IF(M150="YES",1),"")</f>
        <v>0</v>
      </c>
      <c r="AM150" s="4">
        <f>IF(AND(I149="PREMIUM",Q149="YES",H149&lt;'azure-premium-disk-prices'!B2,H149&gt;0),1+IF(M149="YES",1),"")</f>
        <v>0</v>
      </c>
      <c r="AN150" s="4">
        <f>IF(AND(I149="PREMIUM",Q149="YES",H149&gt;'azure-premium-disk-prices'!B2,H149&lt;'azure-premium-disk-prices'!B3),1+IF(M149="YES",1),"")</f>
        <v>0</v>
      </c>
      <c r="AO150" s="4">
        <f>IF(AND(I149="PREMIUM",Q149="YES",H149&gt;'azure-premium-disk-prices'!B3,H149&lt;'azure-premium-disk-prices'!B4),1+IF(M149="YES",1),"")</f>
        <v>0</v>
      </c>
      <c r="AP150" s="4">
        <f>IF(AND(I149="PREMIUM",Q149="YES",H149&gt;'azure-premium-disk-prices'!B4,H149&lt;'azure-premium-disk-prices'!B5),1+IF(M149="YES",1),"")</f>
        <v>0</v>
      </c>
      <c r="AQ150" s="4">
        <f>IF(AND(I149="PREMIUM",Q149="YES",H149&gt;'azure-premium-disk-prices'!B5,H149&lt;'azure-premium-disk-prices'!B6),1+IF(M149="YES",1),"")</f>
        <v>0</v>
      </c>
      <c r="AR150" s="4">
        <f>IF(AND(I149="PREMIUM",Q149="YES",H149&gt;'azure-premium-disk-prices'!B6,H149&lt;'azure-premium-disk-prices'!B7),1+IF(M149="YES",1),"")</f>
        <v>0</v>
      </c>
      <c r="AS150" s="4">
        <f>IF(AND(I149="PREMIUM",Q149="YES",H149&gt;'azure-premium-disk-prices'!B7,H149&lt;'azure-premium-disk-prices'!B8),1+IF(M149="YES",1),"")</f>
        <v>0</v>
      </c>
      <c r="AT150" s="4">
        <f>IF(AND(I149="PREMIUM",Q149="YES",H149&gt;'azure-premium-disk-prices'!B8,H149&lt;'azure-premium-disk-prices'!B9),1+IF(M149="YES",1),"")</f>
        <v>0</v>
      </c>
      <c r="AU150" s="4">
        <f>IF(AND(M150="YES", Q150="YES"),1,"")</f>
        <v>0</v>
      </c>
      <c r="AV150" s="4">
        <f>IF(AND(J150="STANDARD", Q150="YES"), IF(M150="YES",2,1) ,"")</f>
        <v>0</v>
      </c>
      <c r="AW150" s="4">
        <f>IF( AND(J150="PREMIUM",  Q150="YES"), IF(M150="YES",2,1) ,"")</f>
        <v>0</v>
      </c>
    </row>
    <row r="151" spans="5:49">
      <c r="E151" s="3"/>
      <c r="F151" s="3"/>
      <c r="G151" s="3"/>
      <c r="H151" s="3"/>
      <c r="I151" s="3" t="s">
        <v>9</v>
      </c>
      <c r="J151" s="3" t="s">
        <v>9</v>
      </c>
      <c r="K151" s="3" t="s">
        <v>5</v>
      </c>
      <c r="L151" s="3" t="s">
        <v>5</v>
      </c>
      <c r="M151" s="3" t="s">
        <v>5</v>
      </c>
      <c r="N151" s="3">
        <v>730</v>
      </c>
      <c r="O151" s="3" t="s">
        <v>5</v>
      </c>
      <c r="P151" s="3" t="s">
        <v>14</v>
      </c>
      <c r="Q151" s="4">
        <f>IF(AND(E151&lt;&gt;"", F151&lt;&gt;"", G151&lt;&gt;"", H151&lt;&gt;"", I151&lt;&gt;"", J151&lt;&gt;"", K151&lt;&gt;"", L151&lt;&gt;"", M151&lt;&gt;"", N151&lt;&gt;"", O151&lt;&gt;""),"YES","NO")</f>
        <v>0</v>
      </c>
      <c r="R151" s="4">
        <f>IF(AD151=AA151, U151, IF(AD151=AB151,W151,Y151))</f>
        <v>0</v>
      </c>
      <c r="S151" s="4">
        <f>AD151</f>
        <v>0</v>
      </c>
      <c r="T151" s="4">
        <f> IF(AA151="" ,"",IF(AD151=AA151, "PAYG", IF(AD151=AB151,"1Y RI","3Y RI")))</f>
        <v>0</v>
      </c>
      <c r="U151" s="4">
        <f>IF(Q151="YES", IF(K151="YES", VLOOKUP(V151 &amp; L151 &amp; K151,'azure-vm-prices-base'!G$2:H$124, 2, 0), VLOOKUP(V151 &amp; L151 &amp; "*",'azure-vm-prices-base'!G$2:H$124, 2, 0)), "")</f>
        <v>0</v>
      </c>
      <c r="V151" s="4">
        <f>IF(Q151="YES", IF(O151="NO" , IF(K151="YES", _xlfn.MINIFS('azure-vm-prices-base'!I$2:I$123, 'azure-vm-prices-base'!A$2:A$123,"&gt;="&amp;F151*(100-$B$2)/100, 'azure-vm-prices-base'!B$2:B$123,"&gt;="&amp;G151*(100-$B$2)/100, 'azure-vm-prices-base'!D$2:D$123,K151, 'azure-vm-prices-base'!E$2:E$123,L151), _xlfn.MINIFS('azure-vm-prices-base'!I$2:I$123, 'azure-vm-prices-base'!A$2:A$123,"&gt;="&amp;F151*(100-$B$2)/100, 'azure-vm-prices-base'!B$2:B$123,"&gt;="&amp;G151*(100-$B$2)/100, 'azure-vm-prices-base'!E$2:E$123,L151)), IF(K151="YES", _xlfn.MINIFS('azure-vm-prices-base'!C$2:C$123, 'azure-vm-prices-base'!A$2:A$123,"&gt;="&amp;F151*(100-$B$2)/100, 'azure-vm-prices-base'!B$2:B$123,"&gt;="&amp;G151*(100-$B$2)/100, 'azure-vm-prices-base'!D$2:D$123,K151, 'azure-vm-prices-base'!E$2:E$123,L151), _xlfn.MINIFS('azure-vm-prices-base'!C$2:C$123, 'azure-vm-prices-base'!A$2:A$123,"&gt;="&amp;F151*(100-$B$2)/100, 'azure-vm-prices-base'!B$2:B$123,"&gt;="&amp;G151*(100-$B$2)/100, 'azure-vm-prices-base'!E$2:E$123,L151))), "")</f>
        <v>0</v>
      </c>
      <c r="W151" s="4">
        <f>IF(Q151="YES", IF(K151="YES", VLOOKUP(X151 &amp; L151 &amp; K151,'azure-vm-prices-1Y'!G$2:H$124  , 2, 0), VLOOKUP(X151 &amp; L151 &amp; "*",'azure-vm-prices-1Y'!G$2:H$124, 2, 0)),   "")</f>
        <v>0</v>
      </c>
      <c r="X151" s="4">
        <f>IF(Q151="YES", IF(O151="NO" , IF(K151="YES", _xlfn.MINIFS('azure-vm-prices-1Y'!I$2:I$123,   'azure-vm-prices-1Y'!A$2:A$123,"&gt;="&amp;F151*(100-$B$2)/100,   'azure-vm-prices-1Y'!B$2:B$123,"&gt;="&amp;G151*(100-$B$2)/100,   'azure-vm-prices-1Y'!D$2:D$123,K151,   'azure-vm-prices-1Y'!E$2:E$123,L151),   _xlfn.MINIFS('azure-vm-prices-1Y'!I$2:I$123,   'azure-vm-prices-1Y'!A$2:A$123,"&gt;="&amp;F151*(100-$B$2)/100,   'azure-vm-prices-1Y'!B$2:B$123,"&gt;="&amp;G151*(100-$B$2)/100,   'azure-vm-prices-1Y'!E$2:E$123,L151)),   IF(K151="YES", _xlfn.MINIFS('azure-vm-prices-1Y'!C$2:C$123,   'azure-vm-prices-1Y'!A$2:A$123,"&gt;="&amp;F151*(100-$B$2)/100,   'azure-vm-prices-1Y'!B$2:B$123,"&gt;="&amp;G151*(100-$B$2)/100,   'azure-vm-prices-1Y'!D$2:D$123,K151,   'azure-vm-prices-1Y'!E$2:E$123,L151),   _xlfn.MINIFS('azure-vm-prices-1Y'!C$2:C$123,   'azure-vm-prices-1Y'!A$2:A$123,"&gt;="&amp;F151*(100-$B$2)/100,   'azure-vm-prices-1Y'!B$2:B$123,"&gt;="&amp;G151*(100-$B$2)/100,   'azure-vm-prices-1Y'!E$2:E$123,L151))),   "")</f>
        <v>0</v>
      </c>
      <c r="Y151" s="4">
        <f>IF(Q151="YES", IF(K151="YES", VLOOKUP(Z151 &amp; L151 &amp; K151,'azure-vm-prices-3Y'!G$2:H$124  , 2, 0), VLOOKUP(Z151 &amp; L151 &amp; "*",'azure-vm-prices-3Y'!G$2:H$124, 2, 0)),   "")</f>
        <v>0</v>
      </c>
      <c r="Z151" s="4">
        <f>IF(Q151="YES", IF(O151="NO" , IF(K151="YES", _xlfn.MINIFS('azure-vm-prices-3Y'!I$2:I$123,   'azure-vm-prices-3Y'!A$2:A$123,"&gt;="&amp;F151*(100-$B$2)/100,   'azure-vm-prices-3Y'!B$2:B$123,"&gt;="&amp;G151*(100-$B$2)/100,   'azure-vm-prices-3Y'!D$2:D$123,K151,   'azure-vm-prices-3Y'!E$2:E$123,L151),   _xlfn.MINIFS('azure-vm-prices-3Y'!I$2:I$123,   'azure-vm-prices-3Y'!A$2:A$123,"&gt;="&amp;F151*(100-$B$2)/100,   'azure-vm-prices-3Y'!B$2:B$123,"&gt;="&amp;G151*(100-$B$2)/100,   'azure-vm-prices-3Y'!E$2:E$123,L151)),   IF(K151="YES", _xlfn.MINIFS('azure-vm-prices-3Y'!C$2:C$123,   'azure-vm-prices-3Y'!A$2:A$123,"&gt;="&amp;F151*(100-$B$2)/100,   'azure-vm-prices-3Y'!B$2:B$123,"&gt;="&amp;G151*(100-$B$2)/100,   'azure-vm-prices-3Y'!D$2:D$123,K151,   'azure-vm-prices-3Y'!E$2:E$123,L151),   _xlfn.MINIFS('azure-vm-prices-3Y'!C$2:C$123,   'azure-vm-prices-3Y'!A$2:A$123,"&gt;="&amp;F151*(100-$B$2)/100,   'azure-vm-prices-3Y'!B$2:B$123,"&gt;="&amp;G151*(100-$B$2)/100,   'azure-vm-prices-3Y'!E$2:E$123,L151))),   "")</f>
        <v>0</v>
      </c>
      <c r="AA151" s="4">
        <f>IF(Q151="YES",N151*V151*12,"")</f>
        <v>0</v>
      </c>
      <c r="AB151" s="4">
        <f>IF(Q151="YES",X151*8760,"")</f>
        <v>0</v>
      </c>
      <c r="AC151" s="4">
        <f>IF(Q151="YES",Z151*8760,"")</f>
        <v>0</v>
      </c>
      <c r="AD151" s="4">
        <f>IF(Q151="YES",IF(P151="YES", MIN(AA151:AC151), AA151),"")</f>
        <v>0</v>
      </c>
      <c r="AE151" s="4">
        <f>IF(AND(I151="STANDARD",Q151="YES",H151&lt;'azure-standard-disk-prices'!B2, H151&gt;0),1+IF(M151="YES",1),"")</f>
        <v>0</v>
      </c>
      <c r="AF151" s="4">
        <f>IF(AND(I151="STANDARD",Q151="YES",H151&gt;'azure-standard-disk-prices'!B2,H151&lt;'azure-standard-disk-prices'!B3),1+IF(M151="YES",1),"")</f>
        <v>0</v>
      </c>
      <c r="AG151" s="4">
        <f>IF(AND(I151="STANDARD",Q151="YES",H151&gt;'azure-standard-disk-prices'!B3,H151&lt;'azure-standard-disk-prices'!B4),1+IF(M151="YES",1),"")</f>
        <v>0</v>
      </c>
      <c r="AH151" s="4">
        <f>IF(AND(I151="STANDARD",Q151="YES",H151&gt;'azure-standard-disk-prices'!B4,H151&lt;'azure-standard-disk-prices'!B5),1+IF(M151="YES",1),"")</f>
        <v>0</v>
      </c>
      <c r="AI151" s="4">
        <f>IF(AND(I151="STANDARD",Q151="YES",H151&gt;'azure-standard-disk-prices'!B5,H151&lt;'azure-standard-disk-prices'!B6),1+IF(M151="YES",1),"")</f>
        <v>0</v>
      </c>
      <c r="AJ151" s="4">
        <f>IF(AND(I151="STANDARD",Q151="YES",H151&gt;'azure-standard-disk-prices'!B6,H151&lt;'azure-standard-disk-prices'!B7),1+IF(M151="YES",1),"")</f>
        <v>0</v>
      </c>
      <c r="AK151" s="4">
        <f>IF(AND(I151="STANDARD",Q151="YES",H151&gt;'azure-standard-disk-prices'!B7,H151&lt;'azure-standard-disk-prices'!B8),1+IF(M151="YES",1),"")</f>
        <v>0</v>
      </c>
      <c r="AL151" s="4">
        <f>IF(AND(I151="STANDARD",Q151="YES",H151&gt;'azure-standard-disk-prices'!B8,H151&lt;'azure-standard-disk-prices'!B9),1+IF(M151="YES",1),"")</f>
        <v>0</v>
      </c>
      <c r="AM151" s="4">
        <f>IF(AND(I150="PREMIUM",Q150="YES",H150&lt;'azure-premium-disk-prices'!B2,H150&gt;0),1+IF(M150="YES",1),"")</f>
        <v>0</v>
      </c>
      <c r="AN151" s="4">
        <f>IF(AND(I150="PREMIUM",Q150="YES",H150&gt;'azure-premium-disk-prices'!B2,H150&lt;'azure-premium-disk-prices'!B3),1+IF(M150="YES",1),"")</f>
        <v>0</v>
      </c>
      <c r="AO151" s="4">
        <f>IF(AND(I150="PREMIUM",Q150="YES",H150&gt;'azure-premium-disk-prices'!B3,H150&lt;'azure-premium-disk-prices'!B4),1+IF(M150="YES",1),"")</f>
        <v>0</v>
      </c>
      <c r="AP151" s="4">
        <f>IF(AND(I150="PREMIUM",Q150="YES",H150&gt;'azure-premium-disk-prices'!B4,H150&lt;'azure-premium-disk-prices'!B5),1+IF(M150="YES",1),"")</f>
        <v>0</v>
      </c>
      <c r="AQ151" s="4">
        <f>IF(AND(I150="PREMIUM",Q150="YES",H150&gt;'azure-premium-disk-prices'!B5,H150&lt;'azure-premium-disk-prices'!B6),1+IF(M150="YES",1),"")</f>
        <v>0</v>
      </c>
      <c r="AR151" s="4">
        <f>IF(AND(I150="PREMIUM",Q150="YES",H150&gt;'azure-premium-disk-prices'!B6,H150&lt;'azure-premium-disk-prices'!B7),1+IF(M150="YES",1),"")</f>
        <v>0</v>
      </c>
      <c r="AS151" s="4">
        <f>IF(AND(I150="PREMIUM",Q150="YES",H150&gt;'azure-premium-disk-prices'!B7,H150&lt;'azure-premium-disk-prices'!B8),1+IF(M150="YES",1),"")</f>
        <v>0</v>
      </c>
      <c r="AT151" s="4">
        <f>IF(AND(I150="PREMIUM",Q150="YES",H150&gt;'azure-premium-disk-prices'!B8,H150&lt;'azure-premium-disk-prices'!B9),1+IF(M150="YES",1),"")</f>
        <v>0</v>
      </c>
      <c r="AU151" s="4">
        <f>IF(AND(M151="YES", Q151="YES"),1,"")</f>
        <v>0</v>
      </c>
      <c r="AV151" s="4">
        <f>IF(AND(J151="STANDARD", Q151="YES"), IF(M151="YES",2,1) ,"")</f>
        <v>0</v>
      </c>
      <c r="AW151" s="4">
        <f>IF( AND(J151="PREMIUM",  Q151="YES"), IF(M151="YES",2,1) ,"")</f>
        <v>0</v>
      </c>
    </row>
    <row r="152" spans="5:49">
      <c r="E152" s="3"/>
      <c r="F152" s="3"/>
      <c r="G152" s="3"/>
      <c r="H152" s="3"/>
      <c r="I152" s="3" t="s">
        <v>9</v>
      </c>
      <c r="J152" s="3" t="s">
        <v>9</v>
      </c>
      <c r="K152" s="3" t="s">
        <v>5</v>
      </c>
      <c r="L152" s="3" t="s">
        <v>5</v>
      </c>
      <c r="M152" s="3" t="s">
        <v>5</v>
      </c>
      <c r="N152" s="3">
        <v>730</v>
      </c>
      <c r="O152" s="3" t="s">
        <v>5</v>
      </c>
      <c r="P152" s="3" t="s">
        <v>14</v>
      </c>
      <c r="Q152" s="4">
        <f>IF(AND(E152&lt;&gt;"", F152&lt;&gt;"", G152&lt;&gt;"", H152&lt;&gt;"", I152&lt;&gt;"", J152&lt;&gt;"", K152&lt;&gt;"", L152&lt;&gt;"", M152&lt;&gt;"", N152&lt;&gt;"", O152&lt;&gt;""),"YES","NO")</f>
        <v>0</v>
      </c>
      <c r="R152" s="4">
        <f>IF(AD152=AA152, U152, IF(AD152=AB152,W152,Y152))</f>
        <v>0</v>
      </c>
      <c r="S152" s="4">
        <f>AD152</f>
        <v>0</v>
      </c>
      <c r="T152" s="4">
        <f> IF(AA152="" ,"",IF(AD152=AA152, "PAYG", IF(AD152=AB152,"1Y RI","3Y RI")))</f>
        <v>0</v>
      </c>
      <c r="U152" s="4">
        <f>IF(Q152="YES", IF(K152="YES", VLOOKUP(V152 &amp; L152 &amp; K152,'azure-vm-prices-base'!G$2:H$124, 2, 0), VLOOKUP(V152 &amp; L152 &amp; "*",'azure-vm-prices-base'!G$2:H$124, 2, 0)), "")</f>
        <v>0</v>
      </c>
      <c r="V152" s="4">
        <f>IF(Q152="YES", IF(O152="NO" , IF(K152="YES", _xlfn.MINIFS('azure-vm-prices-base'!I$2:I$123, 'azure-vm-prices-base'!A$2:A$123,"&gt;="&amp;F152*(100-$B$2)/100, 'azure-vm-prices-base'!B$2:B$123,"&gt;="&amp;G152*(100-$B$2)/100, 'azure-vm-prices-base'!D$2:D$123,K152, 'azure-vm-prices-base'!E$2:E$123,L152), _xlfn.MINIFS('azure-vm-prices-base'!I$2:I$123, 'azure-vm-prices-base'!A$2:A$123,"&gt;="&amp;F152*(100-$B$2)/100, 'azure-vm-prices-base'!B$2:B$123,"&gt;="&amp;G152*(100-$B$2)/100, 'azure-vm-prices-base'!E$2:E$123,L152)), IF(K152="YES", _xlfn.MINIFS('azure-vm-prices-base'!C$2:C$123, 'azure-vm-prices-base'!A$2:A$123,"&gt;="&amp;F152*(100-$B$2)/100, 'azure-vm-prices-base'!B$2:B$123,"&gt;="&amp;G152*(100-$B$2)/100, 'azure-vm-prices-base'!D$2:D$123,K152, 'azure-vm-prices-base'!E$2:E$123,L152), _xlfn.MINIFS('azure-vm-prices-base'!C$2:C$123, 'azure-vm-prices-base'!A$2:A$123,"&gt;="&amp;F152*(100-$B$2)/100, 'azure-vm-prices-base'!B$2:B$123,"&gt;="&amp;G152*(100-$B$2)/100, 'azure-vm-prices-base'!E$2:E$123,L152))), "")</f>
        <v>0</v>
      </c>
      <c r="W152" s="4">
        <f>IF(Q152="YES", IF(K152="YES", VLOOKUP(X152 &amp; L152 &amp; K152,'azure-vm-prices-1Y'!G$2:H$124  , 2, 0), VLOOKUP(X152 &amp; L152 &amp; "*",'azure-vm-prices-1Y'!G$2:H$124, 2, 0)),   "")</f>
        <v>0</v>
      </c>
      <c r="X152" s="4">
        <f>IF(Q152="YES", IF(O152="NO" , IF(K152="YES", _xlfn.MINIFS('azure-vm-prices-1Y'!I$2:I$123,   'azure-vm-prices-1Y'!A$2:A$123,"&gt;="&amp;F152*(100-$B$2)/100,   'azure-vm-prices-1Y'!B$2:B$123,"&gt;="&amp;G152*(100-$B$2)/100,   'azure-vm-prices-1Y'!D$2:D$123,K152,   'azure-vm-prices-1Y'!E$2:E$123,L152),   _xlfn.MINIFS('azure-vm-prices-1Y'!I$2:I$123,   'azure-vm-prices-1Y'!A$2:A$123,"&gt;="&amp;F152*(100-$B$2)/100,   'azure-vm-prices-1Y'!B$2:B$123,"&gt;="&amp;G152*(100-$B$2)/100,   'azure-vm-prices-1Y'!E$2:E$123,L152)),   IF(K152="YES", _xlfn.MINIFS('azure-vm-prices-1Y'!C$2:C$123,   'azure-vm-prices-1Y'!A$2:A$123,"&gt;="&amp;F152*(100-$B$2)/100,   'azure-vm-prices-1Y'!B$2:B$123,"&gt;="&amp;G152*(100-$B$2)/100,   'azure-vm-prices-1Y'!D$2:D$123,K152,   'azure-vm-prices-1Y'!E$2:E$123,L152),   _xlfn.MINIFS('azure-vm-prices-1Y'!C$2:C$123,   'azure-vm-prices-1Y'!A$2:A$123,"&gt;="&amp;F152*(100-$B$2)/100,   'azure-vm-prices-1Y'!B$2:B$123,"&gt;="&amp;G152*(100-$B$2)/100,   'azure-vm-prices-1Y'!E$2:E$123,L152))),   "")</f>
        <v>0</v>
      </c>
      <c r="Y152" s="4">
        <f>IF(Q152="YES", IF(K152="YES", VLOOKUP(Z152 &amp; L152 &amp; K152,'azure-vm-prices-3Y'!G$2:H$124  , 2, 0), VLOOKUP(Z152 &amp; L152 &amp; "*",'azure-vm-prices-3Y'!G$2:H$124, 2, 0)),   "")</f>
        <v>0</v>
      </c>
      <c r="Z152" s="4">
        <f>IF(Q152="YES", IF(O152="NO" , IF(K152="YES", _xlfn.MINIFS('azure-vm-prices-3Y'!I$2:I$123,   'azure-vm-prices-3Y'!A$2:A$123,"&gt;="&amp;F152*(100-$B$2)/100,   'azure-vm-prices-3Y'!B$2:B$123,"&gt;="&amp;G152*(100-$B$2)/100,   'azure-vm-prices-3Y'!D$2:D$123,K152,   'azure-vm-prices-3Y'!E$2:E$123,L152),   _xlfn.MINIFS('azure-vm-prices-3Y'!I$2:I$123,   'azure-vm-prices-3Y'!A$2:A$123,"&gt;="&amp;F152*(100-$B$2)/100,   'azure-vm-prices-3Y'!B$2:B$123,"&gt;="&amp;G152*(100-$B$2)/100,   'azure-vm-prices-3Y'!E$2:E$123,L152)),   IF(K152="YES", _xlfn.MINIFS('azure-vm-prices-3Y'!C$2:C$123,   'azure-vm-prices-3Y'!A$2:A$123,"&gt;="&amp;F152*(100-$B$2)/100,   'azure-vm-prices-3Y'!B$2:B$123,"&gt;="&amp;G152*(100-$B$2)/100,   'azure-vm-prices-3Y'!D$2:D$123,K152,   'azure-vm-prices-3Y'!E$2:E$123,L152),   _xlfn.MINIFS('azure-vm-prices-3Y'!C$2:C$123,   'azure-vm-prices-3Y'!A$2:A$123,"&gt;="&amp;F152*(100-$B$2)/100,   'azure-vm-prices-3Y'!B$2:B$123,"&gt;="&amp;G152*(100-$B$2)/100,   'azure-vm-prices-3Y'!E$2:E$123,L152))),   "")</f>
        <v>0</v>
      </c>
      <c r="AA152" s="4">
        <f>IF(Q152="YES",N152*V152*12,"")</f>
        <v>0</v>
      </c>
      <c r="AB152" s="4">
        <f>IF(Q152="YES",X152*8760,"")</f>
        <v>0</v>
      </c>
      <c r="AC152" s="4">
        <f>IF(Q152="YES",Z152*8760,"")</f>
        <v>0</v>
      </c>
      <c r="AD152" s="4">
        <f>IF(Q152="YES",IF(P152="YES", MIN(AA152:AC152), AA152),"")</f>
        <v>0</v>
      </c>
      <c r="AE152" s="4">
        <f>IF(AND(I152="STANDARD",Q152="YES",H152&lt;'azure-standard-disk-prices'!B2, H152&gt;0),1+IF(M152="YES",1),"")</f>
        <v>0</v>
      </c>
      <c r="AF152" s="4">
        <f>IF(AND(I152="STANDARD",Q152="YES",H152&gt;'azure-standard-disk-prices'!B2,H152&lt;'azure-standard-disk-prices'!B3),1+IF(M152="YES",1),"")</f>
        <v>0</v>
      </c>
      <c r="AG152" s="4">
        <f>IF(AND(I152="STANDARD",Q152="YES",H152&gt;'azure-standard-disk-prices'!B3,H152&lt;'azure-standard-disk-prices'!B4),1+IF(M152="YES",1),"")</f>
        <v>0</v>
      </c>
      <c r="AH152" s="4">
        <f>IF(AND(I152="STANDARD",Q152="YES",H152&gt;'azure-standard-disk-prices'!B4,H152&lt;'azure-standard-disk-prices'!B5),1+IF(M152="YES",1),"")</f>
        <v>0</v>
      </c>
      <c r="AI152" s="4">
        <f>IF(AND(I152="STANDARD",Q152="YES",H152&gt;'azure-standard-disk-prices'!B5,H152&lt;'azure-standard-disk-prices'!B6),1+IF(M152="YES",1),"")</f>
        <v>0</v>
      </c>
      <c r="AJ152" s="4">
        <f>IF(AND(I152="STANDARD",Q152="YES",H152&gt;'azure-standard-disk-prices'!B6,H152&lt;'azure-standard-disk-prices'!B7),1+IF(M152="YES",1),"")</f>
        <v>0</v>
      </c>
      <c r="AK152" s="4">
        <f>IF(AND(I152="STANDARD",Q152="YES",H152&gt;'azure-standard-disk-prices'!B7,H152&lt;'azure-standard-disk-prices'!B8),1+IF(M152="YES",1),"")</f>
        <v>0</v>
      </c>
      <c r="AL152" s="4">
        <f>IF(AND(I152="STANDARD",Q152="YES",H152&gt;'azure-standard-disk-prices'!B8,H152&lt;'azure-standard-disk-prices'!B9),1+IF(M152="YES",1),"")</f>
        <v>0</v>
      </c>
      <c r="AM152" s="4">
        <f>IF(AND(I151="PREMIUM",Q151="YES",H151&lt;'azure-premium-disk-prices'!B2,H151&gt;0),1+IF(M151="YES",1),"")</f>
        <v>0</v>
      </c>
      <c r="AN152" s="4">
        <f>IF(AND(I151="PREMIUM",Q151="YES",H151&gt;'azure-premium-disk-prices'!B2,H151&lt;'azure-premium-disk-prices'!B3),1+IF(M151="YES",1),"")</f>
        <v>0</v>
      </c>
      <c r="AO152" s="4">
        <f>IF(AND(I151="PREMIUM",Q151="YES",H151&gt;'azure-premium-disk-prices'!B3,H151&lt;'azure-premium-disk-prices'!B4),1+IF(M151="YES",1),"")</f>
        <v>0</v>
      </c>
      <c r="AP152" s="4">
        <f>IF(AND(I151="PREMIUM",Q151="YES",H151&gt;'azure-premium-disk-prices'!B4,H151&lt;'azure-premium-disk-prices'!B5),1+IF(M151="YES",1),"")</f>
        <v>0</v>
      </c>
      <c r="AQ152" s="4">
        <f>IF(AND(I151="PREMIUM",Q151="YES",H151&gt;'azure-premium-disk-prices'!B5,H151&lt;'azure-premium-disk-prices'!B6),1+IF(M151="YES",1),"")</f>
        <v>0</v>
      </c>
      <c r="AR152" s="4">
        <f>IF(AND(I151="PREMIUM",Q151="YES",H151&gt;'azure-premium-disk-prices'!B6,H151&lt;'azure-premium-disk-prices'!B7),1+IF(M151="YES",1),"")</f>
        <v>0</v>
      </c>
      <c r="AS152" s="4">
        <f>IF(AND(I151="PREMIUM",Q151="YES",H151&gt;'azure-premium-disk-prices'!B7,H151&lt;'azure-premium-disk-prices'!B8),1+IF(M151="YES",1),"")</f>
        <v>0</v>
      </c>
      <c r="AT152" s="4">
        <f>IF(AND(I151="PREMIUM",Q151="YES",H151&gt;'azure-premium-disk-prices'!B8,H151&lt;'azure-premium-disk-prices'!B9),1+IF(M151="YES",1),"")</f>
        <v>0</v>
      </c>
      <c r="AU152" s="4">
        <f>IF(AND(M152="YES", Q152="YES"),1,"")</f>
        <v>0</v>
      </c>
      <c r="AV152" s="4">
        <f>IF(AND(J152="STANDARD", Q152="YES"), IF(M152="YES",2,1) ,"")</f>
        <v>0</v>
      </c>
      <c r="AW152" s="4">
        <f>IF( AND(J152="PREMIUM",  Q152="YES"), IF(M152="YES",2,1) ,"")</f>
        <v>0</v>
      </c>
    </row>
    <row r="153" spans="5:49">
      <c r="E153" s="3"/>
      <c r="F153" s="3"/>
      <c r="G153" s="3"/>
      <c r="H153" s="3"/>
      <c r="I153" s="3" t="s">
        <v>9</v>
      </c>
      <c r="J153" s="3" t="s">
        <v>9</v>
      </c>
      <c r="K153" s="3" t="s">
        <v>5</v>
      </c>
      <c r="L153" s="3" t="s">
        <v>5</v>
      </c>
      <c r="M153" s="3" t="s">
        <v>5</v>
      </c>
      <c r="N153" s="3">
        <v>730</v>
      </c>
      <c r="O153" s="3" t="s">
        <v>5</v>
      </c>
      <c r="P153" s="3" t="s">
        <v>14</v>
      </c>
      <c r="Q153" s="4">
        <f>IF(AND(E153&lt;&gt;"", F153&lt;&gt;"", G153&lt;&gt;"", H153&lt;&gt;"", I153&lt;&gt;"", J153&lt;&gt;"", K153&lt;&gt;"", L153&lt;&gt;"", M153&lt;&gt;"", N153&lt;&gt;"", O153&lt;&gt;""),"YES","NO")</f>
        <v>0</v>
      </c>
      <c r="R153" s="4">
        <f>IF(AD153=AA153, U153, IF(AD153=AB153,W153,Y153))</f>
        <v>0</v>
      </c>
      <c r="S153" s="4">
        <f>AD153</f>
        <v>0</v>
      </c>
      <c r="T153" s="4">
        <f> IF(AA153="" ,"",IF(AD153=AA153, "PAYG", IF(AD153=AB153,"1Y RI","3Y RI")))</f>
        <v>0</v>
      </c>
      <c r="U153" s="4">
        <f>IF(Q153="YES", IF(K153="YES", VLOOKUP(V153 &amp; L153 &amp; K153,'azure-vm-prices-base'!G$2:H$124, 2, 0), VLOOKUP(V153 &amp; L153 &amp; "*",'azure-vm-prices-base'!G$2:H$124, 2, 0)), "")</f>
        <v>0</v>
      </c>
      <c r="V153" s="4">
        <f>IF(Q153="YES", IF(O153="NO" , IF(K153="YES", _xlfn.MINIFS('azure-vm-prices-base'!I$2:I$123, 'azure-vm-prices-base'!A$2:A$123,"&gt;="&amp;F153*(100-$B$2)/100, 'azure-vm-prices-base'!B$2:B$123,"&gt;="&amp;G153*(100-$B$2)/100, 'azure-vm-prices-base'!D$2:D$123,K153, 'azure-vm-prices-base'!E$2:E$123,L153), _xlfn.MINIFS('azure-vm-prices-base'!I$2:I$123, 'azure-vm-prices-base'!A$2:A$123,"&gt;="&amp;F153*(100-$B$2)/100, 'azure-vm-prices-base'!B$2:B$123,"&gt;="&amp;G153*(100-$B$2)/100, 'azure-vm-prices-base'!E$2:E$123,L153)), IF(K153="YES", _xlfn.MINIFS('azure-vm-prices-base'!C$2:C$123, 'azure-vm-prices-base'!A$2:A$123,"&gt;="&amp;F153*(100-$B$2)/100, 'azure-vm-prices-base'!B$2:B$123,"&gt;="&amp;G153*(100-$B$2)/100, 'azure-vm-prices-base'!D$2:D$123,K153, 'azure-vm-prices-base'!E$2:E$123,L153), _xlfn.MINIFS('azure-vm-prices-base'!C$2:C$123, 'azure-vm-prices-base'!A$2:A$123,"&gt;="&amp;F153*(100-$B$2)/100, 'azure-vm-prices-base'!B$2:B$123,"&gt;="&amp;G153*(100-$B$2)/100, 'azure-vm-prices-base'!E$2:E$123,L153))), "")</f>
        <v>0</v>
      </c>
      <c r="W153" s="4">
        <f>IF(Q153="YES", IF(K153="YES", VLOOKUP(X153 &amp; L153 &amp; K153,'azure-vm-prices-1Y'!G$2:H$124  , 2, 0), VLOOKUP(X153 &amp; L153 &amp; "*",'azure-vm-prices-1Y'!G$2:H$124, 2, 0)),   "")</f>
        <v>0</v>
      </c>
      <c r="X153" s="4">
        <f>IF(Q153="YES", IF(O153="NO" , IF(K153="YES", _xlfn.MINIFS('azure-vm-prices-1Y'!I$2:I$123,   'azure-vm-prices-1Y'!A$2:A$123,"&gt;="&amp;F153*(100-$B$2)/100,   'azure-vm-prices-1Y'!B$2:B$123,"&gt;="&amp;G153*(100-$B$2)/100,   'azure-vm-prices-1Y'!D$2:D$123,K153,   'azure-vm-prices-1Y'!E$2:E$123,L153),   _xlfn.MINIFS('azure-vm-prices-1Y'!I$2:I$123,   'azure-vm-prices-1Y'!A$2:A$123,"&gt;="&amp;F153*(100-$B$2)/100,   'azure-vm-prices-1Y'!B$2:B$123,"&gt;="&amp;G153*(100-$B$2)/100,   'azure-vm-prices-1Y'!E$2:E$123,L153)),   IF(K153="YES", _xlfn.MINIFS('azure-vm-prices-1Y'!C$2:C$123,   'azure-vm-prices-1Y'!A$2:A$123,"&gt;="&amp;F153*(100-$B$2)/100,   'azure-vm-prices-1Y'!B$2:B$123,"&gt;="&amp;G153*(100-$B$2)/100,   'azure-vm-prices-1Y'!D$2:D$123,K153,   'azure-vm-prices-1Y'!E$2:E$123,L153),   _xlfn.MINIFS('azure-vm-prices-1Y'!C$2:C$123,   'azure-vm-prices-1Y'!A$2:A$123,"&gt;="&amp;F153*(100-$B$2)/100,   'azure-vm-prices-1Y'!B$2:B$123,"&gt;="&amp;G153*(100-$B$2)/100,   'azure-vm-prices-1Y'!E$2:E$123,L153))),   "")</f>
        <v>0</v>
      </c>
      <c r="Y153" s="4">
        <f>IF(Q153="YES", IF(K153="YES", VLOOKUP(Z153 &amp; L153 &amp; K153,'azure-vm-prices-3Y'!G$2:H$124  , 2, 0), VLOOKUP(Z153 &amp; L153 &amp; "*",'azure-vm-prices-3Y'!G$2:H$124, 2, 0)),   "")</f>
        <v>0</v>
      </c>
      <c r="Z153" s="4">
        <f>IF(Q153="YES", IF(O153="NO" , IF(K153="YES", _xlfn.MINIFS('azure-vm-prices-3Y'!I$2:I$123,   'azure-vm-prices-3Y'!A$2:A$123,"&gt;="&amp;F153*(100-$B$2)/100,   'azure-vm-prices-3Y'!B$2:B$123,"&gt;="&amp;G153*(100-$B$2)/100,   'azure-vm-prices-3Y'!D$2:D$123,K153,   'azure-vm-prices-3Y'!E$2:E$123,L153),   _xlfn.MINIFS('azure-vm-prices-3Y'!I$2:I$123,   'azure-vm-prices-3Y'!A$2:A$123,"&gt;="&amp;F153*(100-$B$2)/100,   'azure-vm-prices-3Y'!B$2:B$123,"&gt;="&amp;G153*(100-$B$2)/100,   'azure-vm-prices-3Y'!E$2:E$123,L153)),   IF(K153="YES", _xlfn.MINIFS('azure-vm-prices-3Y'!C$2:C$123,   'azure-vm-prices-3Y'!A$2:A$123,"&gt;="&amp;F153*(100-$B$2)/100,   'azure-vm-prices-3Y'!B$2:B$123,"&gt;="&amp;G153*(100-$B$2)/100,   'azure-vm-prices-3Y'!D$2:D$123,K153,   'azure-vm-prices-3Y'!E$2:E$123,L153),   _xlfn.MINIFS('azure-vm-prices-3Y'!C$2:C$123,   'azure-vm-prices-3Y'!A$2:A$123,"&gt;="&amp;F153*(100-$B$2)/100,   'azure-vm-prices-3Y'!B$2:B$123,"&gt;="&amp;G153*(100-$B$2)/100,   'azure-vm-prices-3Y'!E$2:E$123,L153))),   "")</f>
        <v>0</v>
      </c>
      <c r="AA153" s="4">
        <f>IF(Q153="YES",N153*V153*12,"")</f>
        <v>0</v>
      </c>
      <c r="AB153" s="4">
        <f>IF(Q153="YES",X153*8760,"")</f>
        <v>0</v>
      </c>
      <c r="AC153" s="4">
        <f>IF(Q153="YES",Z153*8760,"")</f>
        <v>0</v>
      </c>
      <c r="AD153" s="4">
        <f>IF(Q153="YES",IF(P153="YES", MIN(AA153:AC153), AA153),"")</f>
        <v>0</v>
      </c>
      <c r="AE153" s="4">
        <f>IF(AND(I153="STANDARD",Q153="YES",H153&lt;'azure-standard-disk-prices'!B2, H153&gt;0),1+IF(M153="YES",1),"")</f>
        <v>0</v>
      </c>
      <c r="AF153" s="4">
        <f>IF(AND(I153="STANDARD",Q153="YES",H153&gt;'azure-standard-disk-prices'!B2,H153&lt;'azure-standard-disk-prices'!B3),1+IF(M153="YES",1),"")</f>
        <v>0</v>
      </c>
      <c r="AG153" s="4">
        <f>IF(AND(I153="STANDARD",Q153="YES",H153&gt;'azure-standard-disk-prices'!B3,H153&lt;'azure-standard-disk-prices'!B4),1+IF(M153="YES",1),"")</f>
        <v>0</v>
      </c>
      <c r="AH153" s="4">
        <f>IF(AND(I153="STANDARD",Q153="YES",H153&gt;'azure-standard-disk-prices'!B4,H153&lt;'azure-standard-disk-prices'!B5),1+IF(M153="YES",1),"")</f>
        <v>0</v>
      </c>
      <c r="AI153" s="4">
        <f>IF(AND(I153="STANDARD",Q153="YES",H153&gt;'azure-standard-disk-prices'!B5,H153&lt;'azure-standard-disk-prices'!B6),1+IF(M153="YES",1),"")</f>
        <v>0</v>
      </c>
      <c r="AJ153" s="4">
        <f>IF(AND(I153="STANDARD",Q153="YES",H153&gt;'azure-standard-disk-prices'!B6,H153&lt;'azure-standard-disk-prices'!B7),1+IF(M153="YES",1),"")</f>
        <v>0</v>
      </c>
      <c r="AK153" s="4">
        <f>IF(AND(I153="STANDARD",Q153="YES",H153&gt;'azure-standard-disk-prices'!B7,H153&lt;'azure-standard-disk-prices'!B8),1+IF(M153="YES",1),"")</f>
        <v>0</v>
      </c>
      <c r="AL153" s="4">
        <f>IF(AND(I153="STANDARD",Q153="YES",H153&gt;'azure-standard-disk-prices'!B8,H153&lt;'azure-standard-disk-prices'!B9),1+IF(M153="YES",1),"")</f>
        <v>0</v>
      </c>
      <c r="AM153" s="4">
        <f>IF(AND(I152="PREMIUM",Q152="YES",H152&lt;'azure-premium-disk-prices'!B2,H152&gt;0),1+IF(M152="YES",1),"")</f>
        <v>0</v>
      </c>
      <c r="AN153" s="4">
        <f>IF(AND(I152="PREMIUM",Q152="YES",H152&gt;'azure-premium-disk-prices'!B2,H152&lt;'azure-premium-disk-prices'!B3),1+IF(M152="YES",1),"")</f>
        <v>0</v>
      </c>
      <c r="AO153" s="4">
        <f>IF(AND(I152="PREMIUM",Q152="YES",H152&gt;'azure-premium-disk-prices'!B3,H152&lt;'azure-premium-disk-prices'!B4),1+IF(M152="YES",1),"")</f>
        <v>0</v>
      </c>
      <c r="AP153" s="4">
        <f>IF(AND(I152="PREMIUM",Q152="YES",H152&gt;'azure-premium-disk-prices'!B4,H152&lt;'azure-premium-disk-prices'!B5),1+IF(M152="YES",1),"")</f>
        <v>0</v>
      </c>
      <c r="AQ153" s="4">
        <f>IF(AND(I152="PREMIUM",Q152="YES",H152&gt;'azure-premium-disk-prices'!B5,H152&lt;'azure-premium-disk-prices'!B6),1+IF(M152="YES",1),"")</f>
        <v>0</v>
      </c>
      <c r="AR153" s="4">
        <f>IF(AND(I152="PREMIUM",Q152="YES",H152&gt;'azure-premium-disk-prices'!B6,H152&lt;'azure-premium-disk-prices'!B7),1+IF(M152="YES",1),"")</f>
        <v>0</v>
      </c>
      <c r="AS153" s="4">
        <f>IF(AND(I152="PREMIUM",Q152="YES",H152&gt;'azure-premium-disk-prices'!B7,H152&lt;'azure-premium-disk-prices'!B8),1+IF(M152="YES",1),"")</f>
        <v>0</v>
      </c>
      <c r="AT153" s="4">
        <f>IF(AND(I152="PREMIUM",Q152="YES",H152&gt;'azure-premium-disk-prices'!B8,H152&lt;'azure-premium-disk-prices'!B9),1+IF(M152="YES",1),"")</f>
        <v>0</v>
      </c>
      <c r="AU153" s="4">
        <f>IF(AND(M153="YES", Q153="YES"),1,"")</f>
        <v>0</v>
      </c>
      <c r="AV153" s="4">
        <f>IF(AND(J153="STANDARD", Q153="YES"), IF(M153="YES",2,1) ,"")</f>
        <v>0</v>
      </c>
      <c r="AW153" s="4">
        <f>IF( AND(J153="PREMIUM",  Q153="YES"), IF(M153="YES",2,1) ,"")</f>
        <v>0</v>
      </c>
    </row>
    <row r="154" spans="5:49">
      <c r="E154" s="3"/>
      <c r="F154" s="3"/>
      <c r="G154" s="3"/>
      <c r="H154" s="3"/>
      <c r="I154" s="3" t="s">
        <v>9</v>
      </c>
      <c r="J154" s="3" t="s">
        <v>9</v>
      </c>
      <c r="K154" s="3" t="s">
        <v>5</v>
      </c>
      <c r="L154" s="3" t="s">
        <v>5</v>
      </c>
      <c r="M154" s="3" t="s">
        <v>5</v>
      </c>
      <c r="N154" s="3">
        <v>730</v>
      </c>
      <c r="O154" s="3" t="s">
        <v>5</v>
      </c>
      <c r="P154" s="3" t="s">
        <v>14</v>
      </c>
      <c r="Q154" s="4">
        <f>IF(AND(E154&lt;&gt;"", F154&lt;&gt;"", G154&lt;&gt;"", H154&lt;&gt;"", I154&lt;&gt;"", J154&lt;&gt;"", K154&lt;&gt;"", L154&lt;&gt;"", M154&lt;&gt;"", N154&lt;&gt;"", O154&lt;&gt;""),"YES","NO")</f>
        <v>0</v>
      </c>
      <c r="R154" s="4">
        <f>IF(AD154=AA154, U154, IF(AD154=AB154,W154,Y154))</f>
        <v>0</v>
      </c>
      <c r="S154" s="4">
        <f>AD154</f>
        <v>0</v>
      </c>
      <c r="T154" s="4">
        <f> IF(AA154="" ,"",IF(AD154=AA154, "PAYG", IF(AD154=AB154,"1Y RI","3Y RI")))</f>
        <v>0</v>
      </c>
      <c r="U154" s="4">
        <f>IF(Q154="YES", IF(K154="YES", VLOOKUP(V154 &amp; L154 &amp; K154,'azure-vm-prices-base'!G$2:H$124, 2, 0), VLOOKUP(V154 &amp; L154 &amp; "*",'azure-vm-prices-base'!G$2:H$124, 2, 0)), "")</f>
        <v>0</v>
      </c>
      <c r="V154" s="4">
        <f>IF(Q154="YES", IF(O154="NO" , IF(K154="YES", _xlfn.MINIFS('azure-vm-prices-base'!I$2:I$123, 'azure-vm-prices-base'!A$2:A$123,"&gt;="&amp;F154*(100-$B$2)/100, 'azure-vm-prices-base'!B$2:B$123,"&gt;="&amp;G154*(100-$B$2)/100, 'azure-vm-prices-base'!D$2:D$123,K154, 'azure-vm-prices-base'!E$2:E$123,L154), _xlfn.MINIFS('azure-vm-prices-base'!I$2:I$123, 'azure-vm-prices-base'!A$2:A$123,"&gt;="&amp;F154*(100-$B$2)/100, 'azure-vm-prices-base'!B$2:B$123,"&gt;="&amp;G154*(100-$B$2)/100, 'azure-vm-prices-base'!E$2:E$123,L154)), IF(K154="YES", _xlfn.MINIFS('azure-vm-prices-base'!C$2:C$123, 'azure-vm-prices-base'!A$2:A$123,"&gt;="&amp;F154*(100-$B$2)/100, 'azure-vm-prices-base'!B$2:B$123,"&gt;="&amp;G154*(100-$B$2)/100, 'azure-vm-prices-base'!D$2:D$123,K154, 'azure-vm-prices-base'!E$2:E$123,L154), _xlfn.MINIFS('azure-vm-prices-base'!C$2:C$123, 'azure-vm-prices-base'!A$2:A$123,"&gt;="&amp;F154*(100-$B$2)/100, 'azure-vm-prices-base'!B$2:B$123,"&gt;="&amp;G154*(100-$B$2)/100, 'azure-vm-prices-base'!E$2:E$123,L154))), "")</f>
        <v>0</v>
      </c>
      <c r="W154" s="4">
        <f>IF(Q154="YES", IF(K154="YES", VLOOKUP(X154 &amp; L154 &amp; K154,'azure-vm-prices-1Y'!G$2:H$124  , 2, 0), VLOOKUP(X154 &amp; L154 &amp; "*",'azure-vm-prices-1Y'!G$2:H$124, 2, 0)),   "")</f>
        <v>0</v>
      </c>
      <c r="X154" s="4">
        <f>IF(Q154="YES", IF(O154="NO" , IF(K154="YES", _xlfn.MINIFS('azure-vm-prices-1Y'!I$2:I$123,   'azure-vm-prices-1Y'!A$2:A$123,"&gt;="&amp;F154*(100-$B$2)/100,   'azure-vm-prices-1Y'!B$2:B$123,"&gt;="&amp;G154*(100-$B$2)/100,   'azure-vm-prices-1Y'!D$2:D$123,K154,   'azure-vm-prices-1Y'!E$2:E$123,L154),   _xlfn.MINIFS('azure-vm-prices-1Y'!I$2:I$123,   'azure-vm-prices-1Y'!A$2:A$123,"&gt;="&amp;F154*(100-$B$2)/100,   'azure-vm-prices-1Y'!B$2:B$123,"&gt;="&amp;G154*(100-$B$2)/100,   'azure-vm-prices-1Y'!E$2:E$123,L154)),   IF(K154="YES", _xlfn.MINIFS('azure-vm-prices-1Y'!C$2:C$123,   'azure-vm-prices-1Y'!A$2:A$123,"&gt;="&amp;F154*(100-$B$2)/100,   'azure-vm-prices-1Y'!B$2:B$123,"&gt;="&amp;G154*(100-$B$2)/100,   'azure-vm-prices-1Y'!D$2:D$123,K154,   'azure-vm-prices-1Y'!E$2:E$123,L154),   _xlfn.MINIFS('azure-vm-prices-1Y'!C$2:C$123,   'azure-vm-prices-1Y'!A$2:A$123,"&gt;="&amp;F154*(100-$B$2)/100,   'azure-vm-prices-1Y'!B$2:B$123,"&gt;="&amp;G154*(100-$B$2)/100,   'azure-vm-prices-1Y'!E$2:E$123,L154))),   "")</f>
        <v>0</v>
      </c>
      <c r="Y154" s="4">
        <f>IF(Q154="YES", IF(K154="YES", VLOOKUP(Z154 &amp; L154 &amp; K154,'azure-vm-prices-3Y'!G$2:H$124  , 2, 0), VLOOKUP(Z154 &amp; L154 &amp; "*",'azure-vm-prices-3Y'!G$2:H$124, 2, 0)),   "")</f>
        <v>0</v>
      </c>
      <c r="Z154" s="4">
        <f>IF(Q154="YES", IF(O154="NO" , IF(K154="YES", _xlfn.MINIFS('azure-vm-prices-3Y'!I$2:I$123,   'azure-vm-prices-3Y'!A$2:A$123,"&gt;="&amp;F154*(100-$B$2)/100,   'azure-vm-prices-3Y'!B$2:B$123,"&gt;="&amp;G154*(100-$B$2)/100,   'azure-vm-prices-3Y'!D$2:D$123,K154,   'azure-vm-prices-3Y'!E$2:E$123,L154),   _xlfn.MINIFS('azure-vm-prices-3Y'!I$2:I$123,   'azure-vm-prices-3Y'!A$2:A$123,"&gt;="&amp;F154*(100-$B$2)/100,   'azure-vm-prices-3Y'!B$2:B$123,"&gt;="&amp;G154*(100-$B$2)/100,   'azure-vm-prices-3Y'!E$2:E$123,L154)),   IF(K154="YES", _xlfn.MINIFS('azure-vm-prices-3Y'!C$2:C$123,   'azure-vm-prices-3Y'!A$2:A$123,"&gt;="&amp;F154*(100-$B$2)/100,   'azure-vm-prices-3Y'!B$2:B$123,"&gt;="&amp;G154*(100-$B$2)/100,   'azure-vm-prices-3Y'!D$2:D$123,K154,   'azure-vm-prices-3Y'!E$2:E$123,L154),   _xlfn.MINIFS('azure-vm-prices-3Y'!C$2:C$123,   'azure-vm-prices-3Y'!A$2:A$123,"&gt;="&amp;F154*(100-$B$2)/100,   'azure-vm-prices-3Y'!B$2:B$123,"&gt;="&amp;G154*(100-$B$2)/100,   'azure-vm-prices-3Y'!E$2:E$123,L154))),   "")</f>
        <v>0</v>
      </c>
      <c r="AA154" s="4">
        <f>IF(Q154="YES",N154*V154*12,"")</f>
        <v>0</v>
      </c>
      <c r="AB154" s="4">
        <f>IF(Q154="YES",X154*8760,"")</f>
        <v>0</v>
      </c>
      <c r="AC154" s="4">
        <f>IF(Q154="YES",Z154*8760,"")</f>
        <v>0</v>
      </c>
      <c r="AD154" s="4">
        <f>IF(Q154="YES",IF(P154="YES", MIN(AA154:AC154), AA154),"")</f>
        <v>0</v>
      </c>
      <c r="AE154" s="4">
        <f>IF(AND(I154="STANDARD",Q154="YES",H154&lt;'azure-standard-disk-prices'!B2, H154&gt;0),1+IF(M154="YES",1),"")</f>
        <v>0</v>
      </c>
      <c r="AF154" s="4">
        <f>IF(AND(I154="STANDARD",Q154="YES",H154&gt;'azure-standard-disk-prices'!B2,H154&lt;'azure-standard-disk-prices'!B3),1+IF(M154="YES",1),"")</f>
        <v>0</v>
      </c>
      <c r="AG154" s="4">
        <f>IF(AND(I154="STANDARD",Q154="YES",H154&gt;'azure-standard-disk-prices'!B3,H154&lt;'azure-standard-disk-prices'!B4),1+IF(M154="YES",1),"")</f>
        <v>0</v>
      </c>
      <c r="AH154" s="4">
        <f>IF(AND(I154="STANDARD",Q154="YES",H154&gt;'azure-standard-disk-prices'!B4,H154&lt;'azure-standard-disk-prices'!B5),1+IF(M154="YES",1),"")</f>
        <v>0</v>
      </c>
      <c r="AI154" s="4">
        <f>IF(AND(I154="STANDARD",Q154="YES",H154&gt;'azure-standard-disk-prices'!B5,H154&lt;'azure-standard-disk-prices'!B6),1+IF(M154="YES",1),"")</f>
        <v>0</v>
      </c>
      <c r="AJ154" s="4">
        <f>IF(AND(I154="STANDARD",Q154="YES",H154&gt;'azure-standard-disk-prices'!B6,H154&lt;'azure-standard-disk-prices'!B7),1+IF(M154="YES",1),"")</f>
        <v>0</v>
      </c>
      <c r="AK154" s="4">
        <f>IF(AND(I154="STANDARD",Q154="YES",H154&gt;'azure-standard-disk-prices'!B7,H154&lt;'azure-standard-disk-prices'!B8),1+IF(M154="YES",1),"")</f>
        <v>0</v>
      </c>
      <c r="AL154" s="4">
        <f>IF(AND(I154="STANDARD",Q154="YES",H154&gt;'azure-standard-disk-prices'!B8,H154&lt;'azure-standard-disk-prices'!B9),1+IF(M154="YES",1),"")</f>
        <v>0</v>
      </c>
      <c r="AM154" s="4">
        <f>IF(AND(I153="PREMIUM",Q153="YES",H153&lt;'azure-premium-disk-prices'!B2,H153&gt;0),1+IF(M153="YES",1),"")</f>
        <v>0</v>
      </c>
      <c r="AN154" s="4">
        <f>IF(AND(I153="PREMIUM",Q153="YES",H153&gt;'azure-premium-disk-prices'!B2,H153&lt;'azure-premium-disk-prices'!B3),1+IF(M153="YES",1),"")</f>
        <v>0</v>
      </c>
      <c r="AO154" s="4">
        <f>IF(AND(I153="PREMIUM",Q153="YES",H153&gt;'azure-premium-disk-prices'!B3,H153&lt;'azure-premium-disk-prices'!B4),1+IF(M153="YES",1),"")</f>
        <v>0</v>
      </c>
      <c r="AP154" s="4">
        <f>IF(AND(I153="PREMIUM",Q153="YES",H153&gt;'azure-premium-disk-prices'!B4,H153&lt;'azure-premium-disk-prices'!B5),1+IF(M153="YES",1),"")</f>
        <v>0</v>
      </c>
      <c r="AQ154" s="4">
        <f>IF(AND(I153="PREMIUM",Q153="YES",H153&gt;'azure-premium-disk-prices'!B5,H153&lt;'azure-premium-disk-prices'!B6),1+IF(M153="YES",1),"")</f>
        <v>0</v>
      </c>
      <c r="AR154" s="4">
        <f>IF(AND(I153="PREMIUM",Q153="YES",H153&gt;'azure-premium-disk-prices'!B6,H153&lt;'azure-premium-disk-prices'!B7),1+IF(M153="YES",1),"")</f>
        <v>0</v>
      </c>
      <c r="AS154" s="4">
        <f>IF(AND(I153="PREMIUM",Q153="YES",H153&gt;'azure-premium-disk-prices'!B7,H153&lt;'azure-premium-disk-prices'!B8),1+IF(M153="YES",1),"")</f>
        <v>0</v>
      </c>
      <c r="AT154" s="4">
        <f>IF(AND(I153="PREMIUM",Q153="YES",H153&gt;'azure-premium-disk-prices'!B8,H153&lt;'azure-premium-disk-prices'!B9),1+IF(M153="YES",1),"")</f>
        <v>0</v>
      </c>
      <c r="AU154" s="4">
        <f>IF(AND(M154="YES", Q154="YES"),1,"")</f>
        <v>0</v>
      </c>
      <c r="AV154" s="4">
        <f>IF(AND(J154="STANDARD", Q154="YES"), IF(M154="YES",2,1) ,"")</f>
        <v>0</v>
      </c>
      <c r="AW154" s="4">
        <f>IF( AND(J154="PREMIUM",  Q154="YES"), IF(M154="YES",2,1) ,"")</f>
        <v>0</v>
      </c>
    </row>
    <row r="155" spans="5:49">
      <c r="E155" s="3"/>
      <c r="F155" s="3"/>
      <c r="G155" s="3"/>
      <c r="H155" s="3"/>
      <c r="I155" s="3" t="s">
        <v>9</v>
      </c>
      <c r="J155" s="3" t="s">
        <v>9</v>
      </c>
      <c r="K155" s="3" t="s">
        <v>5</v>
      </c>
      <c r="L155" s="3" t="s">
        <v>5</v>
      </c>
      <c r="M155" s="3" t="s">
        <v>5</v>
      </c>
      <c r="N155" s="3">
        <v>730</v>
      </c>
      <c r="O155" s="3" t="s">
        <v>5</v>
      </c>
      <c r="P155" s="3" t="s">
        <v>14</v>
      </c>
      <c r="Q155" s="4">
        <f>IF(AND(E155&lt;&gt;"", F155&lt;&gt;"", G155&lt;&gt;"", H155&lt;&gt;"", I155&lt;&gt;"", J155&lt;&gt;"", K155&lt;&gt;"", L155&lt;&gt;"", M155&lt;&gt;"", N155&lt;&gt;"", O155&lt;&gt;""),"YES","NO")</f>
        <v>0</v>
      </c>
      <c r="R155" s="4">
        <f>IF(AD155=AA155, U155, IF(AD155=AB155,W155,Y155))</f>
        <v>0</v>
      </c>
      <c r="S155" s="4">
        <f>AD155</f>
        <v>0</v>
      </c>
      <c r="T155" s="4">
        <f> IF(AA155="" ,"",IF(AD155=AA155, "PAYG", IF(AD155=AB155,"1Y RI","3Y RI")))</f>
        <v>0</v>
      </c>
      <c r="U155" s="4">
        <f>IF(Q155="YES", IF(K155="YES", VLOOKUP(V155 &amp; L155 &amp; K155,'azure-vm-prices-base'!G$2:H$124, 2, 0), VLOOKUP(V155 &amp; L155 &amp; "*",'azure-vm-prices-base'!G$2:H$124, 2, 0)), "")</f>
        <v>0</v>
      </c>
      <c r="V155" s="4">
        <f>IF(Q155="YES", IF(O155="NO" , IF(K155="YES", _xlfn.MINIFS('azure-vm-prices-base'!I$2:I$123, 'azure-vm-prices-base'!A$2:A$123,"&gt;="&amp;F155*(100-$B$2)/100, 'azure-vm-prices-base'!B$2:B$123,"&gt;="&amp;G155*(100-$B$2)/100, 'azure-vm-prices-base'!D$2:D$123,K155, 'azure-vm-prices-base'!E$2:E$123,L155), _xlfn.MINIFS('azure-vm-prices-base'!I$2:I$123, 'azure-vm-prices-base'!A$2:A$123,"&gt;="&amp;F155*(100-$B$2)/100, 'azure-vm-prices-base'!B$2:B$123,"&gt;="&amp;G155*(100-$B$2)/100, 'azure-vm-prices-base'!E$2:E$123,L155)), IF(K155="YES", _xlfn.MINIFS('azure-vm-prices-base'!C$2:C$123, 'azure-vm-prices-base'!A$2:A$123,"&gt;="&amp;F155*(100-$B$2)/100, 'azure-vm-prices-base'!B$2:B$123,"&gt;="&amp;G155*(100-$B$2)/100, 'azure-vm-prices-base'!D$2:D$123,K155, 'azure-vm-prices-base'!E$2:E$123,L155), _xlfn.MINIFS('azure-vm-prices-base'!C$2:C$123, 'azure-vm-prices-base'!A$2:A$123,"&gt;="&amp;F155*(100-$B$2)/100, 'azure-vm-prices-base'!B$2:B$123,"&gt;="&amp;G155*(100-$B$2)/100, 'azure-vm-prices-base'!E$2:E$123,L155))), "")</f>
        <v>0</v>
      </c>
      <c r="W155" s="4">
        <f>IF(Q155="YES", IF(K155="YES", VLOOKUP(X155 &amp; L155 &amp; K155,'azure-vm-prices-1Y'!G$2:H$124  , 2, 0), VLOOKUP(X155 &amp; L155 &amp; "*",'azure-vm-prices-1Y'!G$2:H$124, 2, 0)),   "")</f>
        <v>0</v>
      </c>
      <c r="X155" s="4">
        <f>IF(Q155="YES", IF(O155="NO" , IF(K155="YES", _xlfn.MINIFS('azure-vm-prices-1Y'!I$2:I$123,   'azure-vm-prices-1Y'!A$2:A$123,"&gt;="&amp;F155*(100-$B$2)/100,   'azure-vm-prices-1Y'!B$2:B$123,"&gt;="&amp;G155*(100-$B$2)/100,   'azure-vm-prices-1Y'!D$2:D$123,K155,   'azure-vm-prices-1Y'!E$2:E$123,L155),   _xlfn.MINIFS('azure-vm-prices-1Y'!I$2:I$123,   'azure-vm-prices-1Y'!A$2:A$123,"&gt;="&amp;F155*(100-$B$2)/100,   'azure-vm-prices-1Y'!B$2:B$123,"&gt;="&amp;G155*(100-$B$2)/100,   'azure-vm-prices-1Y'!E$2:E$123,L155)),   IF(K155="YES", _xlfn.MINIFS('azure-vm-prices-1Y'!C$2:C$123,   'azure-vm-prices-1Y'!A$2:A$123,"&gt;="&amp;F155*(100-$B$2)/100,   'azure-vm-prices-1Y'!B$2:B$123,"&gt;="&amp;G155*(100-$B$2)/100,   'azure-vm-prices-1Y'!D$2:D$123,K155,   'azure-vm-prices-1Y'!E$2:E$123,L155),   _xlfn.MINIFS('azure-vm-prices-1Y'!C$2:C$123,   'azure-vm-prices-1Y'!A$2:A$123,"&gt;="&amp;F155*(100-$B$2)/100,   'azure-vm-prices-1Y'!B$2:B$123,"&gt;="&amp;G155*(100-$B$2)/100,   'azure-vm-prices-1Y'!E$2:E$123,L155))),   "")</f>
        <v>0</v>
      </c>
      <c r="Y155" s="4">
        <f>IF(Q155="YES", IF(K155="YES", VLOOKUP(Z155 &amp; L155 &amp; K155,'azure-vm-prices-3Y'!G$2:H$124  , 2, 0), VLOOKUP(Z155 &amp; L155 &amp; "*",'azure-vm-prices-3Y'!G$2:H$124, 2, 0)),   "")</f>
        <v>0</v>
      </c>
      <c r="Z155" s="4">
        <f>IF(Q155="YES", IF(O155="NO" , IF(K155="YES", _xlfn.MINIFS('azure-vm-prices-3Y'!I$2:I$123,   'azure-vm-prices-3Y'!A$2:A$123,"&gt;="&amp;F155*(100-$B$2)/100,   'azure-vm-prices-3Y'!B$2:B$123,"&gt;="&amp;G155*(100-$B$2)/100,   'azure-vm-prices-3Y'!D$2:D$123,K155,   'azure-vm-prices-3Y'!E$2:E$123,L155),   _xlfn.MINIFS('azure-vm-prices-3Y'!I$2:I$123,   'azure-vm-prices-3Y'!A$2:A$123,"&gt;="&amp;F155*(100-$B$2)/100,   'azure-vm-prices-3Y'!B$2:B$123,"&gt;="&amp;G155*(100-$B$2)/100,   'azure-vm-prices-3Y'!E$2:E$123,L155)),   IF(K155="YES", _xlfn.MINIFS('azure-vm-prices-3Y'!C$2:C$123,   'azure-vm-prices-3Y'!A$2:A$123,"&gt;="&amp;F155*(100-$B$2)/100,   'azure-vm-prices-3Y'!B$2:B$123,"&gt;="&amp;G155*(100-$B$2)/100,   'azure-vm-prices-3Y'!D$2:D$123,K155,   'azure-vm-prices-3Y'!E$2:E$123,L155),   _xlfn.MINIFS('azure-vm-prices-3Y'!C$2:C$123,   'azure-vm-prices-3Y'!A$2:A$123,"&gt;="&amp;F155*(100-$B$2)/100,   'azure-vm-prices-3Y'!B$2:B$123,"&gt;="&amp;G155*(100-$B$2)/100,   'azure-vm-prices-3Y'!E$2:E$123,L155))),   "")</f>
        <v>0</v>
      </c>
      <c r="AA155" s="4">
        <f>IF(Q155="YES",N155*V155*12,"")</f>
        <v>0</v>
      </c>
      <c r="AB155" s="4">
        <f>IF(Q155="YES",X155*8760,"")</f>
        <v>0</v>
      </c>
      <c r="AC155" s="4">
        <f>IF(Q155="YES",Z155*8760,"")</f>
        <v>0</v>
      </c>
      <c r="AD155" s="4">
        <f>IF(Q155="YES",IF(P155="YES", MIN(AA155:AC155), AA155),"")</f>
        <v>0</v>
      </c>
      <c r="AE155" s="4">
        <f>IF(AND(I155="STANDARD",Q155="YES",H155&lt;'azure-standard-disk-prices'!B2, H155&gt;0),1+IF(M155="YES",1),"")</f>
        <v>0</v>
      </c>
      <c r="AF155" s="4">
        <f>IF(AND(I155="STANDARD",Q155="YES",H155&gt;'azure-standard-disk-prices'!B2,H155&lt;'azure-standard-disk-prices'!B3),1+IF(M155="YES",1),"")</f>
        <v>0</v>
      </c>
      <c r="AG155" s="4">
        <f>IF(AND(I155="STANDARD",Q155="YES",H155&gt;'azure-standard-disk-prices'!B3,H155&lt;'azure-standard-disk-prices'!B4),1+IF(M155="YES",1),"")</f>
        <v>0</v>
      </c>
      <c r="AH155" s="4">
        <f>IF(AND(I155="STANDARD",Q155="YES",H155&gt;'azure-standard-disk-prices'!B4,H155&lt;'azure-standard-disk-prices'!B5),1+IF(M155="YES",1),"")</f>
        <v>0</v>
      </c>
      <c r="AI155" s="4">
        <f>IF(AND(I155="STANDARD",Q155="YES",H155&gt;'azure-standard-disk-prices'!B5,H155&lt;'azure-standard-disk-prices'!B6),1+IF(M155="YES",1),"")</f>
        <v>0</v>
      </c>
      <c r="AJ155" s="4">
        <f>IF(AND(I155="STANDARD",Q155="YES",H155&gt;'azure-standard-disk-prices'!B6,H155&lt;'azure-standard-disk-prices'!B7),1+IF(M155="YES",1),"")</f>
        <v>0</v>
      </c>
      <c r="AK155" s="4">
        <f>IF(AND(I155="STANDARD",Q155="YES",H155&gt;'azure-standard-disk-prices'!B7,H155&lt;'azure-standard-disk-prices'!B8),1+IF(M155="YES",1),"")</f>
        <v>0</v>
      </c>
      <c r="AL155" s="4">
        <f>IF(AND(I155="STANDARD",Q155="YES",H155&gt;'azure-standard-disk-prices'!B8,H155&lt;'azure-standard-disk-prices'!B9),1+IF(M155="YES",1),"")</f>
        <v>0</v>
      </c>
      <c r="AM155" s="4">
        <f>IF(AND(I154="PREMIUM",Q154="YES",H154&lt;'azure-premium-disk-prices'!B2,H154&gt;0),1+IF(M154="YES",1),"")</f>
        <v>0</v>
      </c>
      <c r="AN155" s="4">
        <f>IF(AND(I154="PREMIUM",Q154="YES",H154&gt;'azure-premium-disk-prices'!B2,H154&lt;'azure-premium-disk-prices'!B3),1+IF(M154="YES",1),"")</f>
        <v>0</v>
      </c>
      <c r="AO155" s="4">
        <f>IF(AND(I154="PREMIUM",Q154="YES",H154&gt;'azure-premium-disk-prices'!B3,H154&lt;'azure-premium-disk-prices'!B4),1+IF(M154="YES",1),"")</f>
        <v>0</v>
      </c>
      <c r="AP155" s="4">
        <f>IF(AND(I154="PREMIUM",Q154="YES",H154&gt;'azure-premium-disk-prices'!B4,H154&lt;'azure-premium-disk-prices'!B5),1+IF(M154="YES",1),"")</f>
        <v>0</v>
      </c>
      <c r="AQ155" s="4">
        <f>IF(AND(I154="PREMIUM",Q154="YES",H154&gt;'azure-premium-disk-prices'!B5,H154&lt;'azure-premium-disk-prices'!B6),1+IF(M154="YES",1),"")</f>
        <v>0</v>
      </c>
      <c r="AR155" s="4">
        <f>IF(AND(I154="PREMIUM",Q154="YES",H154&gt;'azure-premium-disk-prices'!B6,H154&lt;'azure-premium-disk-prices'!B7),1+IF(M154="YES",1),"")</f>
        <v>0</v>
      </c>
      <c r="AS155" s="4">
        <f>IF(AND(I154="PREMIUM",Q154="YES",H154&gt;'azure-premium-disk-prices'!B7,H154&lt;'azure-premium-disk-prices'!B8),1+IF(M154="YES",1),"")</f>
        <v>0</v>
      </c>
      <c r="AT155" s="4">
        <f>IF(AND(I154="PREMIUM",Q154="YES",H154&gt;'azure-premium-disk-prices'!B8,H154&lt;'azure-premium-disk-prices'!B9),1+IF(M154="YES",1),"")</f>
        <v>0</v>
      </c>
      <c r="AU155" s="4">
        <f>IF(AND(M155="YES", Q155="YES"),1,"")</f>
        <v>0</v>
      </c>
      <c r="AV155" s="4">
        <f>IF(AND(J155="STANDARD", Q155="YES"), IF(M155="YES",2,1) ,"")</f>
        <v>0</v>
      </c>
      <c r="AW155" s="4">
        <f>IF( AND(J155="PREMIUM",  Q155="YES"), IF(M155="YES",2,1) ,"")</f>
        <v>0</v>
      </c>
    </row>
    <row r="156" spans="5:49">
      <c r="E156" s="3"/>
      <c r="F156" s="3"/>
      <c r="G156" s="3"/>
      <c r="H156" s="3"/>
      <c r="I156" s="3" t="s">
        <v>9</v>
      </c>
      <c r="J156" s="3" t="s">
        <v>9</v>
      </c>
      <c r="K156" s="3" t="s">
        <v>5</v>
      </c>
      <c r="L156" s="3" t="s">
        <v>5</v>
      </c>
      <c r="M156" s="3" t="s">
        <v>5</v>
      </c>
      <c r="N156" s="3">
        <v>730</v>
      </c>
      <c r="O156" s="3" t="s">
        <v>5</v>
      </c>
      <c r="P156" s="3" t="s">
        <v>14</v>
      </c>
      <c r="Q156" s="4">
        <f>IF(AND(E156&lt;&gt;"", F156&lt;&gt;"", G156&lt;&gt;"", H156&lt;&gt;"", I156&lt;&gt;"", J156&lt;&gt;"", K156&lt;&gt;"", L156&lt;&gt;"", M156&lt;&gt;"", N156&lt;&gt;"", O156&lt;&gt;""),"YES","NO")</f>
        <v>0</v>
      </c>
      <c r="R156" s="4">
        <f>IF(AD156=AA156, U156, IF(AD156=AB156,W156,Y156))</f>
        <v>0</v>
      </c>
      <c r="S156" s="4">
        <f>AD156</f>
        <v>0</v>
      </c>
      <c r="T156" s="4">
        <f> IF(AA156="" ,"",IF(AD156=AA156, "PAYG", IF(AD156=AB156,"1Y RI","3Y RI")))</f>
        <v>0</v>
      </c>
      <c r="U156" s="4">
        <f>IF(Q156="YES", IF(K156="YES", VLOOKUP(V156 &amp; L156 &amp; K156,'azure-vm-prices-base'!G$2:H$124, 2, 0), VLOOKUP(V156 &amp; L156 &amp; "*",'azure-vm-prices-base'!G$2:H$124, 2, 0)), "")</f>
        <v>0</v>
      </c>
      <c r="V156" s="4">
        <f>IF(Q156="YES", IF(O156="NO" , IF(K156="YES", _xlfn.MINIFS('azure-vm-prices-base'!I$2:I$123, 'azure-vm-prices-base'!A$2:A$123,"&gt;="&amp;F156*(100-$B$2)/100, 'azure-vm-prices-base'!B$2:B$123,"&gt;="&amp;G156*(100-$B$2)/100, 'azure-vm-prices-base'!D$2:D$123,K156, 'azure-vm-prices-base'!E$2:E$123,L156), _xlfn.MINIFS('azure-vm-prices-base'!I$2:I$123, 'azure-vm-prices-base'!A$2:A$123,"&gt;="&amp;F156*(100-$B$2)/100, 'azure-vm-prices-base'!B$2:B$123,"&gt;="&amp;G156*(100-$B$2)/100, 'azure-vm-prices-base'!E$2:E$123,L156)), IF(K156="YES", _xlfn.MINIFS('azure-vm-prices-base'!C$2:C$123, 'azure-vm-prices-base'!A$2:A$123,"&gt;="&amp;F156*(100-$B$2)/100, 'azure-vm-prices-base'!B$2:B$123,"&gt;="&amp;G156*(100-$B$2)/100, 'azure-vm-prices-base'!D$2:D$123,K156, 'azure-vm-prices-base'!E$2:E$123,L156), _xlfn.MINIFS('azure-vm-prices-base'!C$2:C$123, 'azure-vm-prices-base'!A$2:A$123,"&gt;="&amp;F156*(100-$B$2)/100, 'azure-vm-prices-base'!B$2:B$123,"&gt;="&amp;G156*(100-$B$2)/100, 'azure-vm-prices-base'!E$2:E$123,L156))), "")</f>
        <v>0</v>
      </c>
      <c r="W156" s="4">
        <f>IF(Q156="YES", IF(K156="YES", VLOOKUP(X156 &amp; L156 &amp; K156,'azure-vm-prices-1Y'!G$2:H$124  , 2, 0), VLOOKUP(X156 &amp; L156 &amp; "*",'azure-vm-prices-1Y'!G$2:H$124, 2, 0)),   "")</f>
        <v>0</v>
      </c>
      <c r="X156" s="4">
        <f>IF(Q156="YES", IF(O156="NO" , IF(K156="YES", _xlfn.MINIFS('azure-vm-prices-1Y'!I$2:I$123,   'azure-vm-prices-1Y'!A$2:A$123,"&gt;="&amp;F156*(100-$B$2)/100,   'azure-vm-prices-1Y'!B$2:B$123,"&gt;="&amp;G156*(100-$B$2)/100,   'azure-vm-prices-1Y'!D$2:D$123,K156,   'azure-vm-prices-1Y'!E$2:E$123,L156),   _xlfn.MINIFS('azure-vm-prices-1Y'!I$2:I$123,   'azure-vm-prices-1Y'!A$2:A$123,"&gt;="&amp;F156*(100-$B$2)/100,   'azure-vm-prices-1Y'!B$2:B$123,"&gt;="&amp;G156*(100-$B$2)/100,   'azure-vm-prices-1Y'!E$2:E$123,L156)),   IF(K156="YES", _xlfn.MINIFS('azure-vm-prices-1Y'!C$2:C$123,   'azure-vm-prices-1Y'!A$2:A$123,"&gt;="&amp;F156*(100-$B$2)/100,   'azure-vm-prices-1Y'!B$2:B$123,"&gt;="&amp;G156*(100-$B$2)/100,   'azure-vm-prices-1Y'!D$2:D$123,K156,   'azure-vm-prices-1Y'!E$2:E$123,L156),   _xlfn.MINIFS('azure-vm-prices-1Y'!C$2:C$123,   'azure-vm-prices-1Y'!A$2:A$123,"&gt;="&amp;F156*(100-$B$2)/100,   'azure-vm-prices-1Y'!B$2:B$123,"&gt;="&amp;G156*(100-$B$2)/100,   'azure-vm-prices-1Y'!E$2:E$123,L156))),   "")</f>
        <v>0</v>
      </c>
      <c r="Y156" s="4">
        <f>IF(Q156="YES", IF(K156="YES", VLOOKUP(Z156 &amp; L156 &amp; K156,'azure-vm-prices-3Y'!G$2:H$124  , 2, 0), VLOOKUP(Z156 &amp; L156 &amp; "*",'azure-vm-prices-3Y'!G$2:H$124, 2, 0)),   "")</f>
        <v>0</v>
      </c>
      <c r="Z156" s="4">
        <f>IF(Q156="YES", IF(O156="NO" , IF(K156="YES", _xlfn.MINIFS('azure-vm-prices-3Y'!I$2:I$123,   'azure-vm-prices-3Y'!A$2:A$123,"&gt;="&amp;F156*(100-$B$2)/100,   'azure-vm-prices-3Y'!B$2:B$123,"&gt;="&amp;G156*(100-$B$2)/100,   'azure-vm-prices-3Y'!D$2:D$123,K156,   'azure-vm-prices-3Y'!E$2:E$123,L156),   _xlfn.MINIFS('azure-vm-prices-3Y'!I$2:I$123,   'azure-vm-prices-3Y'!A$2:A$123,"&gt;="&amp;F156*(100-$B$2)/100,   'azure-vm-prices-3Y'!B$2:B$123,"&gt;="&amp;G156*(100-$B$2)/100,   'azure-vm-prices-3Y'!E$2:E$123,L156)),   IF(K156="YES", _xlfn.MINIFS('azure-vm-prices-3Y'!C$2:C$123,   'azure-vm-prices-3Y'!A$2:A$123,"&gt;="&amp;F156*(100-$B$2)/100,   'azure-vm-prices-3Y'!B$2:B$123,"&gt;="&amp;G156*(100-$B$2)/100,   'azure-vm-prices-3Y'!D$2:D$123,K156,   'azure-vm-prices-3Y'!E$2:E$123,L156),   _xlfn.MINIFS('azure-vm-prices-3Y'!C$2:C$123,   'azure-vm-prices-3Y'!A$2:A$123,"&gt;="&amp;F156*(100-$B$2)/100,   'azure-vm-prices-3Y'!B$2:B$123,"&gt;="&amp;G156*(100-$B$2)/100,   'azure-vm-prices-3Y'!E$2:E$123,L156))),   "")</f>
        <v>0</v>
      </c>
      <c r="AA156" s="4">
        <f>IF(Q156="YES",N156*V156*12,"")</f>
        <v>0</v>
      </c>
      <c r="AB156" s="4">
        <f>IF(Q156="YES",X156*8760,"")</f>
        <v>0</v>
      </c>
      <c r="AC156" s="4">
        <f>IF(Q156="YES",Z156*8760,"")</f>
        <v>0</v>
      </c>
      <c r="AD156" s="4">
        <f>IF(Q156="YES",IF(P156="YES", MIN(AA156:AC156), AA156),"")</f>
        <v>0</v>
      </c>
      <c r="AE156" s="4">
        <f>IF(AND(I156="STANDARD",Q156="YES",H156&lt;'azure-standard-disk-prices'!B2, H156&gt;0),1+IF(M156="YES",1),"")</f>
        <v>0</v>
      </c>
      <c r="AF156" s="4">
        <f>IF(AND(I156="STANDARD",Q156="YES",H156&gt;'azure-standard-disk-prices'!B2,H156&lt;'azure-standard-disk-prices'!B3),1+IF(M156="YES",1),"")</f>
        <v>0</v>
      </c>
      <c r="AG156" s="4">
        <f>IF(AND(I156="STANDARD",Q156="YES",H156&gt;'azure-standard-disk-prices'!B3,H156&lt;'azure-standard-disk-prices'!B4),1+IF(M156="YES",1),"")</f>
        <v>0</v>
      </c>
      <c r="AH156" s="4">
        <f>IF(AND(I156="STANDARD",Q156="YES",H156&gt;'azure-standard-disk-prices'!B4,H156&lt;'azure-standard-disk-prices'!B5),1+IF(M156="YES",1),"")</f>
        <v>0</v>
      </c>
      <c r="AI156" s="4">
        <f>IF(AND(I156="STANDARD",Q156="YES",H156&gt;'azure-standard-disk-prices'!B5,H156&lt;'azure-standard-disk-prices'!B6),1+IF(M156="YES",1),"")</f>
        <v>0</v>
      </c>
      <c r="AJ156" s="4">
        <f>IF(AND(I156="STANDARD",Q156="YES",H156&gt;'azure-standard-disk-prices'!B6,H156&lt;'azure-standard-disk-prices'!B7),1+IF(M156="YES",1),"")</f>
        <v>0</v>
      </c>
      <c r="AK156" s="4">
        <f>IF(AND(I156="STANDARD",Q156="YES",H156&gt;'azure-standard-disk-prices'!B7,H156&lt;'azure-standard-disk-prices'!B8),1+IF(M156="YES",1),"")</f>
        <v>0</v>
      </c>
      <c r="AL156" s="4">
        <f>IF(AND(I156="STANDARD",Q156="YES",H156&gt;'azure-standard-disk-prices'!B8,H156&lt;'azure-standard-disk-prices'!B9),1+IF(M156="YES",1),"")</f>
        <v>0</v>
      </c>
      <c r="AM156" s="4">
        <f>IF(AND(I155="PREMIUM",Q155="YES",H155&lt;'azure-premium-disk-prices'!B2,H155&gt;0),1+IF(M155="YES",1),"")</f>
        <v>0</v>
      </c>
      <c r="AN156" s="4">
        <f>IF(AND(I155="PREMIUM",Q155="YES",H155&gt;'azure-premium-disk-prices'!B2,H155&lt;'azure-premium-disk-prices'!B3),1+IF(M155="YES",1),"")</f>
        <v>0</v>
      </c>
      <c r="AO156" s="4">
        <f>IF(AND(I155="PREMIUM",Q155="YES",H155&gt;'azure-premium-disk-prices'!B3,H155&lt;'azure-premium-disk-prices'!B4),1+IF(M155="YES",1),"")</f>
        <v>0</v>
      </c>
      <c r="AP156" s="4">
        <f>IF(AND(I155="PREMIUM",Q155="YES",H155&gt;'azure-premium-disk-prices'!B4,H155&lt;'azure-premium-disk-prices'!B5),1+IF(M155="YES",1),"")</f>
        <v>0</v>
      </c>
      <c r="AQ156" s="4">
        <f>IF(AND(I155="PREMIUM",Q155="YES",H155&gt;'azure-premium-disk-prices'!B5,H155&lt;'azure-premium-disk-prices'!B6),1+IF(M155="YES",1),"")</f>
        <v>0</v>
      </c>
      <c r="AR156" s="4">
        <f>IF(AND(I155="PREMIUM",Q155="YES",H155&gt;'azure-premium-disk-prices'!B6,H155&lt;'azure-premium-disk-prices'!B7),1+IF(M155="YES",1),"")</f>
        <v>0</v>
      </c>
      <c r="AS156" s="4">
        <f>IF(AND(I155="PREMIUM",Q155="YES",H155&gt;'azure-premium-disk-prices'!B7,H155&lt;'azure-premium-disk-prices'!B8),1+IF(M155="YES",1),"")</f>
        <v>0</v>
      </c>
      <c r="AT156" s="4">
        <f>IF(AND(I155="PREMIUM",Q155="YES",H155&gt;'azure-premium-disk-prices'!B8,H155&lt;'azure-premium-disk-prices'!B9),1+IF(M155="YES",1),"")</f>
        <v>0</v>
      </c>
      <c r="AU156" s="4">
        <f>IF(AND(M156="YES", Q156="YES"),1,"")</f>
        <v>0</v>
      </c>
      <c r="AV156" s="4">
        <f>IF(AND(J156="STANDARD", Q156="YES"), IF(M156="YES",2,1) ,"")</f>
        <v>0</v>
      </c>
      <c r="AW156" s="4">
        <f>IF( AND(J156="PREMIUM",  Q156="YES"), IF(M156="YES",2,1) ,"")</f>
        <v>0</v>
      </c>
    </row>
    <row r="157" spans="5:49">
      <c r="E157" s="3"/>
      <c r="F157" s="3"/>
      <c r="G157" s="3"/>
      <c r="H157" s="3"/>
      <c r="I157" s="3" t="s">
        <v>9</v>
      </c>
      <c r="J157" s="3" t="s">
        <v>9</v>
      </c>
      <c r="K157" s="3" t="s">
        <v>5</v>
      </c>
      <c r="L157" s="3" t="s">
        <v>5</v>
      </c>
      <c r="M157" s="3" t="s">
        <v>5</v>
      </c>
      <c r="N157" s="3">
        <v>730</v>
      </c>
      <c r="O157" s="3" t="s">
        <v>5</v>
      </c>
      <c r="P157" s="3" t="s">
        <v>14</v>
      </c>
      <c r="Q157" s="4">
        <f>IF(AND(E157&lt;&gt;"", F157&lt;&gt;"", G157&lt;&gt;"", H157&lt;&gt;"", I157&lt;&gt;"", J157&lt;&gt;"", K157&lt;&gt;"", L157&lt;&gt;"", M157&lt;&gt;"", N157&lt;&gt;"", O157&lt;&gt;""),"YES","NO")</f>
        <v>0</v>
      </c>
      <c r="R157" s="4">
        <f>IF(AD157=AA157, U157, IF(AD157=AB157,W157,Y157))</f>
        <v>0</v>
      </c>
      <c r="S157" s="4">
        <f>AD157</f>
        <v>0</v>
      </c>
      <c r="T157" s="4">
        <f> IF(AA157="" ,"",IF(AD157=AA157, "PAYG", IF(AD157=AB157,"1Y RI","3Y RI")))</f>
        <v>0</v>
      </c>
      <c r="U157" s="4">
        <f>IF(Q157="YES", IF(K157="YES", VLOOKUP(V157 &amp; L157 &amp; K157,'azure-vm-prices-base'!G$2:H$124, 2, 0), VLOOKUP(V157 &amp; L157 &amp; "*",'azure-vm-prices-base'!G$2:H$124, 2, 0)), "")</f>
        <v>0</v>
      </c>
      <c r="V157" s="4">
        <f>IF(Q157="YES", IF(O157="NO" , IF(K157="YES", _xlfn.MINIFS('azure-vm-prices-base'!I$2:I$123, 'azure-vm-prices-base'!A$2:A$123,"&gt;="&amp;F157*(100-$B$2)/100, 'azure-vm-prices-base'!B$2:B$123,"&gt;="&amp;G157*(100-$B$2)/100, 'azure-vm-prices-base'!D$2:D$123,K157, 'azure-vm-prices-base'!E$2:E$123,L157), _xlfn.MINIFS('azure-vm-prices-base'!I$2:I$123, 'azure-vm-prices-base'!A$2:A$123,"&gt;="&amp;F157*(100-$B$2)/100, 'azure-vm-prices-base'!B$2:B$123,"&gt;="&amp;G157*(100-$B$2)/100, 'azure-vm-prices-base'!E$2:E$123,L157)), IF(K157="YES", _xlfn.MINIFS('azure-vm-prices-base'!C$2:C$123, 'azure-vm-prices-base'!A$2:A$123,"&gt;="&amp;F157*(100-$B$2)/100, 'azure-vm-prices-base'!B$2:B$123,"&gt;="&amp;G157*(100-$B$2)/100, 'azure-vm-prices-base'!D$2:D$123,K157, 'azure-vm-prices-base'!E$2:E$123,L157), _xlfn.MINIFS('azure-vm-prices-base'!C$2:C$123, 'azure-vm-prices-base'!A$2:A$123,"&gt;="&amp;F157*(100-$B$2)/100, 'azure-vm-prices-base'!B$2:B$123,"&gt;="&amp;G157*(100-$B$2)/100, 'azure-vm-prices-base'!E$2:E$123,L157))), "")</f>
        <v>0</v>
      </c>
      <c r="W157" s="4">
        <f>IF(Q157="YES", IF(K157="YES", VLOOKUP(X157 &amp; L157 &amp; K157,'azure-vm-prices-1Y'!G$2:H$124  , 2, 0), VLOOKUP(X157 &amp; L157 &amp; "*",'azure-vm-prices-1Y'!G$2:H$124, 2, 0)),   "")</f>
        <v>0</v>
      </c>
      <c r="X157" s="4">
        <f>IF(Q157="YES", IF(O157="NO" , IF(K157="YES", _xlfn.MINIFS('azure-vm-prices-1Y'!I$2:I$123,   'azure-vm-prices-1Y'!A$2:A$123,"&gt;="&amp;F157*(100-$B$2)/100,   'azure-vm-prices-1Y'!B$2:B$123,"&gt;="&amp;G157*(100-$B$2)/100,   'azure-vm-prices-1Y'!D$2:D$123,K157,   'azure-vm-prices-1Y'!E$2:E$123,L157),   _xlfn.MINIFS('azure-vm-prices-1Y'!I$2:I$123,   'azure-vm-prices-1Y'!A$2:A$123,"&gt;="&amp;F157*(100-$B$2)/100,   'azure-vm-prices-1Y'!B$2:B$123,"&gt;="&amp;G157*(100-$B$2)/100,   'azure-vm-prices-1Y'!E$2:E$123,L157)),   IF(K157="YES", _xlfn.MINIFS('azure-vm-prices-1Y'!C$2:C$123,   'azure-vm-prices-1Y'!A$2:A$123,"&gt;="&amp;F157*(100-$B$2)/100,   'azure-vm-prices-1Y'!B$2:B$123,"&gt;="&amp;G157*(100-$B$2)/100,   'azure-vm-prices-1Y'!D$2:D$123,K157,   'azure-vm-prices-1Y'!E$2:E$123,L157),   _xlfn.MINIFS('azure-vm-prices-1Y'!C$2:C$123,   'azure-vm-prices-1Y'!A$2:A$123,"&gt;="&amp;F157*(100-$B$2)/100,   'azure-vm-prices-1Y'!B$2:B$123,"&gt;="&amp;G157*(100-$B$2)/100,   'azure-vm-prices-1Y'!E$2:E$123,L157))),   "")</f>
        <v>0</v>
      </c>
      <c r="Y157" s="4">
        <f>IF(Q157="YES", IF(K157="YES", VLOOKUP(Z157 &amp; L157 &amp; K157,'azure-vm-prices-3Y'!G$2:H$124  , 2, 0), VLOOKUP(Z157 &amp; L157 &amp; "*",'azure-vm-prices-3Y'!G$2:H$124, 2, 0)),   "")</f>
        <v>0</v>
      </c>
      <c r="Z157" s="4">
        <f>IF(Q157="YES", IF(O157="NO" , IF(K157="YES", _xlfn.MINIFS('azure-vm-prices-3Y'!I$2:I$123,   'azure-vm-prices-3Y'!A$2:A$123,"&gt;="&amp;F157*(100-$B$2)/100,   'azure-vm-prices-3Y'!B$2:B$123,"&gt;="&amp;G157*(100-$B$2)/100,   'azure-vm-prices-3Y'!D$2:D$123,K157,   'azure-vm-prices-3Y'!E$2:E$123,L157),   _xlfn.MINIFS('azure-vm-prices-3Y'!I$2:I$123,   'azure-vm-prices-3Y'!A$2:A$123,"&gt;="&amp;F157*(100-$B$2)/100,   'azure-vm-prices-3Y'!B$2:B$123,"&gt;="&amp;G157*(100-$B$2)/100,   'azure-vm-prices-3Y'!E$2:E$123,L157)),   IF(K157="YES", _xlfn.MINIFS('azure-vm-prices-3Y'!C$2:C$123,   'azure-vm-prices-3Y'!A$2:A$123,"&gt;="&amp;F157*(100-$B$2)/100,   'azure-vm-prices-3Y'!B$2:B$123,"&gt;="&amp;G157*(100-$B$2)/100,   'azure-vm-prices-3Y'!D$2:D$123,K157,   'azure-vm-prices-3Y'!E$2:E$123,L157),   _xlfn.MINIFS('azure-vm-prices-3Y'!C$2:C$123,   'azure-vm-prices-3Y'!A$2:A$123,"&gt;="&amp;F157*(100-$B$2)/100,   'azure-vm-prices-3Y'!B$2:B$123,"&gt;="&amp;G157*(100-$B$2)/100,   'azure-vm-prices-3Y'!E$2:E$123,L157))),   "")</f>
        <v>0</v>
      </c>
      <c r="AA157" s="4">
        <f>IF(Q157="YES",N157*V157*12,"")</f>
        <v>0</v>
      </c>
      <c r="AB157" s="4">
        <f>IF(Q157="YES",X157*8760,"")</f>
        <v>0</v>
      </c>
      <c r="AC157" s="4">
        <f>IF(Q157="YES",Z157*8760,"")</f>
        <v>0</v>
      </c>
      <c r="AD157" s="4">
        <f>IF(Q157="YES",IF(P157="YES", MIN(AA157:AC157), AA157),"")</f>
        <v>0</v>
      </c>
      <c r="AE157" s="4">
        <f>IF(AND(I157="STANDARD",Q157="YES",H157&lt;'azure-standard-disk-prices'!B2, H157&gt;0),1+IF(M157="YES",1),"")</f>
        <v>0</v>
      </c>
      <c r="AF157" s="4">
        <f>IF(AND(I157="STANDARD",Q157="YES",H157&gt;'azure-standard-disk-prices'!B2,H157&lt;'azure-standard-disk-prices'!B3),1+IF(M157="YES",1),"")</f>
        <v>0</v>
      </c>
      <c r="AG157" s="4">
        <f>IF(AND(I157="STANDARD",Q157="YES",H157&gt;'azure-standard-disk-prices'!B3,H157&lt;'azure-standard-disk-prices'!B4),1+IF(M157="YES",1),"")</f>
        <v>0</v>
      </c>
      <c r="AH157" s="4">
        <f>IF(AND(I157="STANDARD",Q157="YES",H157&gt;'azure-standard-disk-prices'!B4,H157&lt;'azure-standard-disk-prices'!B5),1+IF(M157="YES",1),"")</f>
        <v>0</v>
      </c>
      <c r="AI157" s="4">
        <f>IF(AND(I157="STANDARD",Q157="YES",H157&gt;'azure-standard-disk-prices'!B5,H157&lt;'azure-standard-disk-prices'!B6),1+IF(M157="YES",1),"")</f>
        <v>0</v>
      </c>
      <c r="AJ157" s="4">
        <f>IF(AND(I157="STANDARD",Q157="YES",H157&gt;'azure-standard-disk-prices'!B6,H157&lt;'azure-standard-disk-prices'!B7),1+IF(M157="YES",1),"")</f>
        <v>0</v>
      </c>
      <c r="AK157" s="4">
        <f>IF(AND(I157="STANDARD",Q157="YES",H157&gt;'azure-standard-disk-prices'!B7,H157&lt;'azure-standard-disk-prices'!B8),1+IF(M157="YES",1),"")</f>
        <v>0</v>
      </c>
      <c r="AL157" s="4">
        <f>IF(AND(I157="STANDARD",Q157="YES",H157&gt;'azure-standard-disk-prices'!B8,H157&lt;'azure-standard-disk-prices'!B9),1+IF(M157="YES",1),"")</f>
        <v>0</v>
      </c>
      <c r="AM157" s="4">
        <f>IF(AND(I156="PREMIUM",Q156="YES",H156&lt;'azure-premium-disk-prices'!B2,H156&gt;0),1+IF(M156="YES",1),"")</f>
        <v>0</v>
      </c>
      <c r="AN157" s="4">
        <f>IF(AND(I156="PREMIUM",Q156="YES",H156&gt;'azure-premium-disk-prices'!B2,H156&lt;'azure-premium-disk-prices'!B3),1+IF(M156="YES",1),"")</f>
        <v>0</v>
      </c>
      <c r="AO157" s="4">
        <f>IF(AND(I156="PREMIUM",Q156="YES",H156&gt;'azure-premium-disk-prices'!B3,H156&lt;'azure-premium-disk-prices'!B4),1+IF(M156="YES",1),"")</f>
        <v>0</v>
      </c>
      <c r="AP157" s="4">
        <f>IF(AND(I156="PREMIUM",Q156="YES",H156&gt;'azure-premium-disk-prices'!B4,H156&lt;'azure-premium-disk-prices'!B5),1+IF(M156="YES",1),"")</f>
        <v>0</v>
      </c>
      <c r="AQ157" s="4">
        <f>IF(AND(I156="PREMIUM",Q156="YES",H156&gt;'azure-premium-disk-prices'!B5,H156&lt;'azure-premium-disk-prices'!B6),1+IF(M156="YES",1),"")</f>
        <v>0</v>
      </c>
      <c r="AR157" s="4">
        <f>IF(AND(I156="PREMIUM",Q156="YES",H156&gt;'azure-premium-disk-prices'!B6,H156&lt;'azure-premium-disk-prices'!B7),1+IF(M156="YES",1),"")</f>
        <v>0</v>
      </c>
      <c r="AS157" s="4">
        <f>IF(AND(I156="PREMIUM",Q156="YES",H156&gt;'azure-premium-disk-prices'!B7,H156&lt;'azure-premium-disk-prices'!B8),1+IF(M156="YES",1),"")</f>
        <v>0</v>
      </c>
      <c r="AT157" s="4">
        <f>IF(AND(I156="PREMIUM",Q156="YES",H156&gt;'azure-premium-disk-prices'!B8,H156&lt;'azure-premium-disk-prices'!B9),1+IF(M156="YES",1),"")</f>
        <v>0</v>
      </c>
      <c r="AU157" s="4">
        <f>IF(AND(M157="YES", Q157="YES"),1,"")</f>
        <v>0</v>
      </c>
      <c r="AV157" s="4">
        <f>IF(AND(J157="STANDARD", Q157="YES"), IF(M157="YES",2,1) ,"")</f>
        <v>0</v>
      </c>
      <c r="AW157" s="4">
        <f>IF( AND(J157="PREMIUM",  Q157="YES"), IF(M157="YES",2,1) ,"")</f>
        <v>0</v>
      </c>
    </row>
    <row r="158" spans="5:49">
      <c r="E158" s="3"/>
      <c r="F158" s="3"/>
      <c r="G158" s="3"/>
      <c r="H158" s="3"/>
      <c r="I158" s="3" t="s">
        <v>9</v>
      </c>
      <c r="J158" s="3" t="s">
        <v>9</v>
      </c>
      <c r="K158" s="3" t="s">
        <v>5</v>
      </c>
      <c r="L158" s="3" t="s">
        <v>5</v>
      </c>
      <c r="M158" s="3" t="s">
        <v>5</v>
      </c>
      <c r="N158" s="3">
        <v>730</v>
      </c>
      <c r="O158" s="3" t="s">
        <v>5</v>
      </c>
      <c r="P158" s="3" t="s">
        <v>14</v>
      </c>
      <c r="Q158" s="4">
        <f>IF(AND(E158&lt;&gt;"", F158&lt;&gt;"", G158&lt;&gt;"", H158&lt;&gt;"", I158&lt;&gt;"", J158&lt;&gt;"", K158&lt;&gt;"", L158&lt;&gt;"", M158&lt;&gt;"", N158&lt;&gt;"", O158&lt;&gt;""),"YES","NO")</f>
        <v>0</v>
      </c>
      <c r="R158" s="4">
        <f>IF(AD158=AA158, U158, IF(AD158=AB158,W158,Y158))</f>
        <v>0</v>
      </c>
      <c r="S158" s="4">
        <f>AD158</f>
        <v>0</v>
      </c>
      <c r="T158" s="4">
        <f> IF(AA158="" ,"",IF(AD158=AA158, "PAYG", IF(AD158=AB158,"1Y RI","3Y RI")))</f>
        <v>0</v>
      </c>
      <c r="U158" s="4">
        <f>IF(Q158="YES", IF(K158="YES", VLOOKUP(V158 &amp; L158 &amp; K158,'azure-vm-prices-base'!G$2:H$124, 2, 0), VLOOKUP(V158 &amp; L158 &amp; "*",'azure-vm-prices-base'!G$2:H$124, 2, 0)), "")</f>
        <v>0</v>
      </c>
      <c r="V158" s="4">
        <f>IF(Q158="YES", IF(O158="NO" , IF(K158="YES", _xlfn.MINIFS('azure-vm-prices-base'!I$2:I$123, 'azure-vm-prices-base'!A$2:A$123,"&gt;="&amp;F158*(100-$B$2)/100, 'azure-vm-prices-base'!B$2:B$123,"&gt;="&amp;G158*(100-$B$2)/100, 'azure-vm-prices-base'!D$2:D$123,K158, 'azure-vm-prices-base'!E$2:E$123,L158), _xlfn.MINIFS('azure-vm-prices-base'!I$2:I$123, 'azure-vm-prices-base'!A$2:A$123,"&gt;="&amp;F158*(100-$B$2)/100, 'azure-vm-prices-base'!B$2:B$123,"&gt;="&amp;G158*(100-$B$2)/100, 'azure-vm-prices-base'!E$2:E$123,L158)), IF(K158="YES", _xlfn.MINIFS('azure-vm-prices-base'!C$2:C$123, 'azure-vm-prices-base'!A$2:A$123,"&gt;="&amp;F158*(100-$B$2)/100, 'azure-vm-prices-base'!B$2:B$123,"&gt;="&amp;G158*(100-$B$2)/100, 'azure-vm-prices-base'!D$2:D$123,K158, 'azure-vm-prices-base'!E$2:E$123,L158), _xlfn.MINIFS('azure-vm-prices-base'!C$2:C$123, 'azure-vm-prices-base'!A$2:A$123,"&gt;="&amp;F158*(100-$B$2)/100, 'azure-vm-prices-base'!B$2:B$123,"&gt;="&amp;G158*(100-$B$2)/100, 'azure-vm-prices-base'!E$2:E$123,L158))), "")</f>
        <v>0</v>
      </c>
      <c r="W158" s="4">
        <f>IF(Q158="YES", IF(K158="YES", VLOOKUP(X158 &amp; L158 &amp; K158,'azure-vm-prices-1Y'!G$2:H$124  , 2, 0), VLOOKUP(X158 &amp; L158 &amp; "*",'azure-vm-prices-1Y'!G$2:H$124, 2, 0)),   "")</f>
        <v>0</v>
      </c>
      <c r="X158" s="4">
        <f>IF(Q158="YES", IF(O158="NO" , IF(K158="YES", _xlfn.MINIFS('azure-vm-prices-1Y'!I$2:I$123,   'azure-vm-prices-1Y'!A$2:A$123,"&gt;="&amp;F158*(100-$B$2)/100,   'azure-vm-prices-1Y'!B$2:B$123,"&gt;="&amp;G158*(100-$B$2)/100,   'azure-vm-prices-1Y'!D$2:D$123,K158,   'azure-vm-prices-1Y'!E$2:E$123,L158),   _xlfn.MINIFS('azure-vm-prices-1Y'!I$2:I$123,   'azure-vm-prices-1Y'!A$2:A$123,"&gt;="&amp;F158*(100-$B$2)/100,   'azure-vm-prices-1Y'!B$2:B$123,"&gt;="&amp;G158*(100-$B$2)/100,   'azure-vm-prices-1Y'!E$2:E$123,L158)),   IF(K158="YES", _xlfn.MINIFS('azure-vm-prices-1Y'!C$2:C$123,   'azure-vm-prices-1Y'!A$2:A$123,"&gt;="&amp;F158*(100-$B$2)/100,   'azure-vm-prices-1Y'!B$2:B$123,"&gt;="&amp;G158*(100-$B$2)/100,   'azure-vm-prices-1Y'!D$2:D$123,K158,   'azure-vm-prices-1Y'!E$2:E$123,L158),   _xlfn.MINIFS('azure-vm-prices-1Y'!C$2:C$123,   'azure-vm-prices-1Y'!A$2:A$123,"&gt;="&amp;F158*(100-$B$2)/100,   'azure-vm-prices-1Y'!B$2:B$123,"&gt;="&amp;G158*(100-$B$2)/100,   'azure-vm-prices-1Y'!E$2:E$123,L158))),   "")</f>
        <v>0</v>
      </c>
      <c r="Y158" s="4">
        <f>IF(Q158="YES", IF(K158="YES", VLOOKUP(Z158 &amp; L158 &amp; K158,'azure-vm-prices-3Y'!G$2:H$124  , 2, 0), VLOOKUP(Z158 &amp; L158 &amp; "*",'azure-vm-prices-3Y'!G$2:H$124, 2, 0)),   "")</f>
        <v>0</v>
      </c>
      <c r="Z158" s="4">
        <f>IF(Q158="YES", IF(O158="NO" , IF(K158="YES", _xlfn.MINIFS('azure-vm-prices-3Y'!I$2:I$123,   'azure-vm-prices-3Y'!A$2:A$123,"&gt;="&amp;F158*(100-$B$2)/100,   'azure-vm-prices-3Y'!B$2:B$123,"&gt;="&amp;G158*(100-$B$2)/100,   'azure-vm-prices-3Y'!D$2:D$123,K158,   'azure-vm-prices-3Y'!E$2:E$123,L158),   _xlfn.MINIFS('azure-vm-prices-3Y'!I$2:I$123,   'azure-vm-prices-3Y'!A$2:A$123,"&gt;="&amp;F158*(100-$B$2)/100,   'azure-vm-prices-3Y'!B$2:B$123,"&gt;="&amp;G158*(100-$B$2)/100,   'azure-vm-prices-3Y'!E$2:E$123,L158)),   IF(K158="YES", _xlfn.MINIFS('azure-vm-prices-3Y'!C$2:C$123,   'azure-vm-prices-3Y'!A$2:A$123,"&gt;="&amp;F158*(100-$B$2)/100,   'azure-vm-prices-3Y'!B$2:B$123,"&gt;="&amp;G158*(100-$B$2)/100,   'azure-vm-prices-3Y'!D$2:D$123,K158,   'azure-vm-prices-3Y'!E$2:E$123,L158),   _xlfn.MINIFS('azure-vm-prices-3Y'!C$2:C$123,   'azure-vm-prices-3Y'!A$2:A$123,"&gt;="&amp;F158*(100-$B$2)/100,   'azure-vm-prices-3Y'!B$2:B$123,"&gt;="&amp;G158*(100-$B$2)/100,   'azure-vm-prices-3Y'!E$2:E$123,L158))),   "")</f>
        <v>0</v>
      </c>
      <c r="AA158" s="4">
        <f>IF(Q158="YES",N158*V158*12,"")</f>
        <v>0</v>
      </c>
      <c r="AB158" s="4">
        <f>IF(Q158="YES",X158*8760,"")</f>
        <v>0</v>
      </c>
      <c r="AC158" s="4">
        <f>IF(Q158="YES",Z158*8760,"")</f>
        <v>0</v>
      </c>
      <c r="AD158" s="4">
        <f>IF(Q158="YES",IF(P158="YES", MIN(AA158:AC158), AA158),"")</f>
        <v>0</v>
      </c>
      <c r="AE158" s="4">
        <f>IF(AND(I158="STANDARD",Q158="YES",H158&lt;'azure-standard-disk-prices'!B2, H158&gt;0),1+IF(M158="YES",1),"")</f>
        <v>0</v>
      </c>
      <c r="AF158" s="4">
        <f>IF(AND(I158="STANDARD",Q158="YES",H158&gt;'azure-standard-disk-prices'!B2,H158&lt;'azure-standard-disk-prices'!B3),1+IF(M158="YES",1),"")</f>
        <v>0</v>
      </c>
      <c r="AG158" s="4">
        <f>IF(AND(I158="STANDARD",Q158="YES",H158&gt;'azure-standard-disk-prices'!B3,H158&lt;'azure-standard-disk-prices'!B4),1+IF(M158="YES",1),"")</f>
        <v>0</v>
      </c>
      <c r="AH158" s="4">
        <f>IF(AND(I158="STANDARD",Q158="YES",H158&gt;'azure-standard-disk-prices'!B4,H158&lt;'azure-standard-disk-prices'!B5),1+IF(M158="YES",1),"")</f>
        <v>0</v>
      </c>
      <c r="AI158" s="4">
        <f>IF(AND(I158="STANDARD",Q158="YES",H158&gt;'azure-standard-disk-prices'!B5,H158&lt;'azure-standard-disk-prices'!B6),1+IF(M158="YES",1),"")</f>
        <v>0</v>
      </c>
      <c r="AJ158" s="4">
        <f>IF(AND(I158="STANDARD",Q158="YES",H158&gt;'azure-standard-disk-prices'!B6,H158&lt;'azure-standard-disk-prices'!B7),1+IF(M158="YES",1),"")</f>
        <v>0</v>
      </c>
      <c r="AK158" s="4">
        <f>IF(AND(I158="STANDARD",Q158="YES",H158&gt;'azure-standard-disk-prices'!B7,H158&lt;'azure-standard-disk-prices'!B8),1+IF(M158="YES",1),"")</f>
        <v>0</v>
      </c>
      <c r="AL158" s="4">
        <f>IF(AND(I158="STANDARD",Q158="YES",H158&gt;'azure-standard-disk-prices'!B8,H158&lt;'azure-standard-disk-prices'!B9),1+IF(M158="YES",1),"")</f>
        <v>0</v>
      </c>
      <c r="AM158" s="4">
        <f>IF(AND(I157="PREMIUM",Q157="YES",H157&lt;'azure-premium-disk-prices'!B2,H157&gt;0),1+IF(M157="YES",1),"")</f>
        <v>0</v>
      </c>
      <c r="AN158" s="4">
        <f>IF(AND(I157="PREMIUM",Q157="YES",H157&gt;'azure-premium-disk-prices'!B2,H157&lt;'azure-premium-disk-prices'!B3),1+IF(M157="YES",1),"")</f>
        <v>0</v>
      </c>
      <c r="AO158" s="4">
        <f>IF(AND(I157="PREMIUM",Q157="YES",H157&gt;'azure-premium-disk-prices'!B3,H157&lt;'azure-premium-disk-prices'!B4),1+IF(M157="YES",1),"")</f>
        <v>0</v>
      </c>
      <c r="AP158" s="4">
        <f>IF(AND(I157="PREMIUM",Q157="YES",H157&gt;'azure-premium-disk-prices'!B4,H157&lt;'azure-premium-disk-prices'!B5),1+IF(M157="YES",1),"")</f>
        <v>0</v>
      </c>
      <c r="AQ158" s="4">
        <f>IF(AND(I157="PREMIUM",Q157="YES",H157&gt;'azure-premium-disk-prices'!B5,H157&lt;'azure-premium-disk-prices'!B6),1+IF(M157="YES",1),"")</f>
        <v>0</v>
      </c>
      <c r="AR158" s="4">
        <f>IF(AND(I157="PREMIUM",Q157="YES",H157&gt;'azure-premium-disk-prices'!B6,H157&lt;'azure-premium-disk-prices'!B7),1+IF(M157="YES",1),"")</f>
        <v>0</v>
      </c>
      <c r="AS158" s="4">
        <f>IF(AND(I157="PREMIUM",Q157="YES",H157&gt;'azure-premium-disk-prices'!B7,H157&lt;'azure-premium-disk-prices'!B8),1+IF(M157="YES",1),"")</f>
        <v>0</v>
      </c>
      <c r="AT158" s="4">
        <f>IF(AND(I157="PREMIUM",Q157="YES",H157&gt;'azure-premium-disk-prices'!B8,H157&lt;'azure-premium-disk-prices'!B9),1+IF(M157="YES",1),"")</f>
        <v>0</v>
      </c>
      <c r="AU158" s="4">
        <f>IF(AND(M158="YES", Q158="YES"),1,"")</f>
        <v>0</v>
      </c>
      <c r="AV158" s="4">
        <f>IF(AND(J158="STANDARD", Q158="YES"), IF(M158="YES",2,1) ,"")</f>
        <v>0</v>
      </c>
      <c r="AW158" s="4">
        <f>IF( AND(J158="PREMIUM",  Q158="YES"), IF(M158="YES",2,1) ,"")</f>
        <v>0</v>
      </c>
    </row>
    <row r="159" spans="5:49">
      <c r="E159" s="3"/>
      <c r="F159" s="3"/>
      <c r="G159" s="3"/>
      <c r="H159" s="3"/>
      <c r="I159" s="3" t="s">
        <v>9</v>
      </c>
      <c r="J159" s="3" t="s">
        <v>9</v>
      </c>
      <c r="K159" s="3" t="s">
        <v>5</v>
      </c>
      <c r="L159" s="3" t="s">
        <v>5</v>
      </c>
      <c r="M159" s="3" t="s">
        <v>5</v>
      </c>
      <c r="N159" s="3">
        <v>730</v>
      </c>
      <c r="O159" s="3" t="s">
        <v>5</v>
      </c>
      <c r="P159" s="3" t="s">
        <v>14</v>
      </c>
      <c r="Q159" s="4">
        <f>IF(AND(E159&lt;&gt;"", F159&lt;&gt;"", G159&lt;&gt;"", H159&lt;&gt;"", I159&lt;&gt;"", J159&lt;&gt;"", K159&lt;&gt;"", L159&lt;&gt;"", M159&lt;&gt;"", N159&lt;&gt;"", O159&lt;&gt;""),"YES","NO")</f>
        <v>0</v>
      </c>
      <c r="R159" s="4">
        <f>IF(AD159=AA159, U159, IF(AD159=AB159,W159,Y159))</f>
        <v>0</v>
      </c>
      <c r="S159" s="4">
        <f>AD159</f>
        <v>0</v>
      </c>
      <c r="T159" s="4">
        <f> IF(AA159="" ,"",IF(AD159=AA159, "PAYG", IF(AD159=AB159,"1Y RI","3Y RI")))</f>
        <v>0</v>
      </c>
      <c r="U159" s="4">
        <f>IF(Q159="YES", IF(K159="YES", VLOOKUP(V159 &amp; L159 &amp; K159,'azure-vm-prices-base'!G$2:H$124, 2, 0), VLOOKUP(V159 &amp; L159 &amp; "*",'azure-vm-prices-base'!G$2:H$124, 2, 0)), "")</f>
        <v>0</v>
      </c>
      <c r="V159" s="4">
        <f>IF(Q159="YES", IF(O159="NO" , IF(K159="YES", _xlfn.MINIFS('azure-vm-prices-base'!I$2:I$123, 'azure-vm-prices-base'!A$2:A$123,"&gt;="&amp;F159*(100-$B$2)/100, 'azure-vm-prices-base'!B$2:B$123,"&gt;="&amp;G159*(100-$B$2)/100, 'azure-vm-prices-base'!D$2:D$123,K159, 'azure-vm-prices-base'!E$2:E$123,L159), _xlfn.MINIFS('azure-vm-prices-base'!I$2:I$123, 'azure-vm-prices-base'!A$2:A$123,"&gt;="&amp;F159*(100-$B$2)/100, 'azure-vm-prices-base'!B$2:B$123,"&gt;="&amp;G159*(100-$B$2)/100, 'azure-vm-prices-base'!E$2:E$123,L159)), IF(K159="YES", _xlfn.MINIFS('azure-vm-prices-base'!C$2:C$123, 'azure-vm-prices-base'!A$2:A$123,"&gt;="&amp;F159*(100-$B$2)/100, 'azure-vm-prices-base'!B$2:B$123,"&gt;="&amp;G159*(100-$B$2)/100, 'azure-vm-prices-base'!D$2:D$123,K159, 'azure-vm-prices-base'!E$2:E$123,L159), _xlfn.MINIFS('azure-vm-prices-base'!C$2:C$123, 'azure-vm-prices-base'!A$2:A$123,"&gt;="&amp;F159*(100-$B$2)/100, 'azure-vm-prices-base'!B$2:B$123,"&gt;="&amp;G159*(100-$B$2)/100, 'azure-vm-prices-base'!E$2:E$123,L159))), "")</f>
        <v>0</v>
      </c>
      <c r="W159" s="4">
        <f>IF(Q159="YES", IF(K159="YES", VLOOKUP(X159 &amp; L159 &amp; K159,'azure-vm-prices-1Y'!G$2:H$124  , 2, 0), VLOOKUP(X159 &amp; L159 &amp; "*",'azure-vm-prices-1Y'!G$2:H$124, 2, 0)),   "")</f>
        <v>0</v>
      </c>
      <c r="X159" s="4">
        <f>IF(Q159="YES", IF(O159="NO" , IF(K159="YES", _xlfn.MINIFS('azure-vm-prices-1Y'!I$2:I$123,   'azure-vm-prices-1Y'!A$2:A$123,"&gt;="&amp;F159*(100-$B$2)/100,   'azure-vm-prices-1Y'!B$2:B$123,"&gt;="&amp;G159*(100-$B$2)/100,   'azure-vm-prices-1Y'!D$2:D$123,K159,   'azure-vm-prices-1Y'!E$2:E$123,L159),   _xlfn.MINIFS('azure-vm-prices-1Y'!I$2:I$123,   'azure-vm-prices-1Y'!A$2:A$123,"&gt;="&amp;F159*(100-$B$2)/100,   'azure-vm-prices-1Y'!B$2:B$123,"&gt;="&amp;G159*(100-$B$2)/100,   'azure-vm-prices-1Y'!E$2:E$123,L159)),   IF(K159="YES", _xlfn.MINIFS('azure-vm-prices-1Y'!C$2:C$123,   'azure-vm-prices-1Y'!A$2:A$123,"&gt;="&amp;F159*(100-$B$2)/100,   'azure-vm-prices-1Y'!B$2:B$123,"&gt;="&amp;G159*(100-$B$2)/100,   'azure-vm-prices-1Y'!D$2:D$123,K159,   'azure-vm-prices-1Y'!E$2:E$123,L159),   _xlfn.MINIFS('azure-vm-prices-1Y'!C$2:C$123,   'azure-vm-prices-1Y'!A$2:A$123,"&gt;="&amp;F159*(100-$B$2)/100,   'azure-vm-prices-1Y'!B$2:B$123,"&gt;="&amp;G159*(100-$B$2)/100,   'azure-vm-prices-1Y'!E$2:E$123,L159))),   "")</f>
        <v>0</v>
      </c>
      <c r="Y159" s="4">
        <f>IF(Q159="YES", IF(K159="YES", VLOOKUP(Z159 &amp; L159 &amp; K159,'azure-vm-prices-3Y'!G$2:H$124  , 2, 0), VLOOKUP(Z159 &amp; L159 &amp; "*",'azure-vm-prices-3Y'!G$2:H$124, 2, 0)),   "")</f>
        <v>0</v>
      </c>
      <c r="Z159" s="4">
        <f>IF(Q159="YES", IF(O159="NO" , IF(K159="YES", _xlfn.MINIFS('azure-vm-prices-3Y'!I$2:I$123,   'azure-vm-prices-3Y'!A$2:A$123,"&gt;="&amp;F159*(100-$B$2)/100,   'azure-vm-prices-3Y'!B$2:B$123,"&gt;="&amp;G159*(100-$B$2)/100,   'azure-vm-prices-3Y'!D$2:D$123,K159,   'azure-vm-prices-3Y'!E$2:E$123,L159),   _xlfn.MINIFS('azure-vm-prices-3Y'!I$2:I$123,   'azure-vm-prices-3Y'!A$2:A$123,"&gt;="&amp;F159*(100-$B$2)/100,   'azure-vm-prices-3Y'!B$2:B$123,"&gt;="&amp;G159*(100-$B$2)/100,   'azure-vm-prices-3Y'!E$2:E$123,L159)),   IF(K159="YES", _xlfn.MINIFS('azure-vm-prices-3Y'!C$2:C$123,   'azure-vm-prices-3Y'!A$2:A$123,"&gt;="&amp;F159*(100-$B$2)/100,   'azure-vm-prices-3Y'!B$2:B$123,"&gt;="&amp;G159*(100-$B$2)/100,   'azure-vm-prices-3Y'!D$2:D$123,K159,   'azure-vm-prices-3Y'!E$2:E$123,L159),   _xlfn.MINIFS('azure-vm-prices-3Y'!C$2:C$123,   'azure-vm-prices-3Y'!A$2:A$123,"&gt;="&amp;F159*(100-$B$2)/100,   'azure-vm-prices-3Y'!B$2:B$123,"&gt;="&amp;G159*(100-$B$2)/100,   'azure-vm-prices-3Y'!E$2:E$123,L159))),   "")</f>
        <v>0</v>
      </c>
      <c r="AA159" s="4">
        <f>IF(Q159="YES",N159*V159*12,"")</f>
        <v>0</v>
      </c>
      <c r="AB159" s="4">
        <f>IF(Q159="YES",X159*8760,"")</f>
        <v>0</v>
      </c>
      <c r="AC159" s="4">
        <f>IF(Q159="YES",Z159*8760,"")</f>
        <v>0</v>
      </c>
      <c r="AD159" s="4">
        <f>IF(Q159="YES",IF(P159="YES", MIN(AA159:AC159), AA159),"")</f>
        <v>0</v>
      </c>
      <c r="AE159" s="4">
        <f>IF(AND(I159="STANDARD",Q159="YES",H159&lt;'azure-standard-disk-prices'!B2, H159&gt;0),1+IF(M159="YES",1),"")</f>
        <v>0</v>
      </c>
      <c r="AF159" s="4">
        <f>IF(AND(I159="STANDARD",Q159="YES",H159&gt;'azure-standard-disk-prices'!B2,H159&lt;'azure-standard-disk-prices'!B3),1+IF(M159="YES",1),"")</f>
        <v>0</v>
      </c>
      <c r="AG159" s="4">
        <f>IF(AND(I159="STANDARD",Q159="YES",H159&gt;'azure-standard-disk-prices'!B3,H159&lt;'azure-standard-disk-prices'!B4),1+IF(M159="YES",1),"")</f>
        <v>0</v>
      </c>
      <c r="AH159" s="4">
        <f>IF(AND(I159="STANDARD",Q159="YES",H159&gt;'azure-standard-disk-prices'!B4,H159&lt;'azure-standard-disk-prices'!B5),1+IF(M159="YES",1),"")</f>
        <v>0</v>
      </c>
      <c r="AI159" s="4">
        <f>IF(AND(I159="STANDARD",Q159="YES",H159&gt;'azure-standard-disk-prices'!B5,H159&lt;'azure-standard-disk-prices'!B6),1+IF(M159="YES",1),"")</f>
        <v>0</v>
      </c>
      <c r="AJ159" s="4">
        <f>IF(AND(I159="STANDARD",Q159="YES",H159&gt;'azure-standard-disk-prices'!B6,H159&lt;'azure-standard-disk-prices'!B7),1+IF(M159="YES",1),"")</f>
        <v>0</v>
      </c>
      <c r="AK159" s="4">
        <f>IF(AND(I159="STANDARD",Q159="YES",H159&gt;'azure-standard-disk-prices'!B7,H159&lt;'azure-standard-disk-prices'!B8),1+IF(M159="YES",1),"")</f>
        <v>0</v>
      </c>
      <c r="AL159" s="4">
        <f>IF(AND(I159="STANDARD",Q159="YES",H159&gt;'azure-standard-disk-prices'!B8,H159&lt;'azure-standard-disk-prices'!B9),1+IF(M159="YES",1),"")</f>
        <v>0</v>
      </c>
      <c r="AM159" s="4">
        <f>IF(AND(I158="PREMIUM",Q158="YES",H158&lt;'azure-premium-disk-prices'!B2,H158&gt;0),1+IF(M158="YES",1),"")</f>
        <v>0</v>
      </c>
      <c r="AN159" s="4">
        <f>IF(AND(I158="PREMIUM",Q158="YES",H158&gt;'azure-premium-disk-prices'!B2,H158&lt;'azure-premium-disk-prices'!B3),1+IF(M158="YES",1),"")</f>
        <v>0</v>
      </c>
      <c r="AO159" s="4">
        <f>IF(AND(I158="PREMIUM",Q158="YES",H158&gt;'azure-premium-disk-prices'!B3,H158&lt;'azure-premium-disk-prices'!B4),1+IF(M158="YES",1),"")</f>
        <v>0</v>
      </c>
      <c r="AP159" s="4">
        <f>IF(AND(I158="PREMIUM",Q158="YES",H158&gt;'azure-premium-disk-prices'!B4,H158&lt;'azure-premium-disk-prices'!B5),1+IF(M158="YES",1),"")</f>
        <v>0</v>
      </c>
      <c r="AQ159" s="4">
        <f>IF(AND(I158="PREMIUM",Q158="YES",H158&gt;'azure-premium-disk-prices'!B5,H158&lt;'azure-premium-disk-prices'!B6),1+IF(M158="YES",1),"")</f>
        <v>0</v>
      </c>
      <c r="AR159" s="4">
        <f>IF(AND(I158="PREMIUM",Q158="YES",H158&gt;'azure-premium-disk-prices'!B6,H158&lt;'azure-premium-disk-prices'!B7),1+IF(M158="YES",1),"")</f>
        <v>0</v>
      </c>
      <c r="AS159" s="4">
        <f>IF(AND(I158="PREMIUM",Q158="YES",H158&gt;'azure-premium-disk-prices'!B7,H158&lt;'azure-premium-disk-prices'!B8),1+IF(M158="YES",1),"")</f>
        <v>0</v>
      </c>
      <c r="AT159" s="4">
        <f>IF(AND(I158="PREMIUM",Q158="YES",H158&gt;'azure-premium-disk-prices'!B8,H158&lt;'azure-premium-disk-prices'!B9),1+IF(M158="YES",1),"")</f>
        <v>0</v>
      </c>
      <c r="AU159" s="4">
        <f>IF(AND(M159="YES", Q159="YES"),1,"")</f>
        <v>0</v>
      </c>
      <c r="AV159" s="4">
        <f>IF(AND(J159="STANDARD", Q159="YES"), IF(M159="YES",2,1) ,"")</f>
        <v>0</v>
      </c>
      <c r="AW159" s="4">
        <f>IF( AND(J159="PREMIUM",  Q159="YES"), IF(M159="YES",2,1) ,"")</f>
        <v>0</v>
      </c>
    </row>
    <row r="160" spans="5:49">
      <c r="E160" s="3"/>
      <c r="F160" s="3"/>
      <c r="G160" s="3"/>
      <c r="H160" s="3"/>
      <c r="I160" s="3" t="s">
        <v>9</v>
      </c>
      <c r="J160" s="3" t="s">
        <v>9</v>
      </c>
      <c r="K160" s="3" t="s">
        <v>5</v>
      </c>
      <c r="L160" s="3" t="s">
        <v>5</v>
      </c>
      <c r="M160" s="3" t="s">
        <v>5</v>
      </c>
      <c r="N160" s="3">
        <v>730</v>
      </c>
      <c r="O160" s="3" t="s">
        <v>5</v>
      </c>
      <c r="P160" s="3" t="s">
        <v>14</v>
      </c>
      <c r="Q160" s="4">
        <f>IF(AND(E160&lt;&gt;"", F160&lt;&gt;"", G160&lt;&gt;"", H160&lt;&gt;"", I160&lt;&gt;"", J160&lt;&gt;"", K160&lt;&gt;"", L160&lt;&gt;"", M160&lt;&gt;"", N160&lt;&gt;"", O160&lt;&gt;""),"YES","NO")</f>
        <v>0</v>
      </c>
      <c r="R160" s="4">
        <f>IF(AD160=AA160, U160, IF(AD160=AB160,W160,Y160))</f>
        <v>0</v>
      </c>
      <c r="S160" s="4">
        <f>AD160</f>
        <v>0</v>
      </c>
      <c r="T160" s="4">
        <f> IF(AA160="" ,"",IF(AD160=AA160, "PAYG", IF(AD160=AB160,"1Y RI","3Y RI")))</f>
        <v>0</v>
      </c>
      <c r="U160" s="4">
        <f>IF(Q160="YES", IF(K160="YES", VLOOKUP(V160 &amp; L160 &amp; K160,'azure-vm-prices-base'!G$2:H$124, 2, 0), VLOOKUP(V160 &amp; L160 &amp; "*",'azure-vm-prices-base'!G$2:H$124, 2, 0)), "")</f>
        <v>0</v>
      </c>
      <c r="V160" s="4">
        <f>IF(Q160="YES", IF(O160="NO" , IF(K160="YES", _xlfn.MINIFS('azure-vm-prices-base'!I$2:I$123, 'azure-vm-prices-base'!A$2:A$123,"&gt;="&amp;F160*(100-$B$2)/100, 'azure-vm-prices-base'!B$2:B$123,"&gt;="&amp;G160*(100-$B$2)/100, 'azure-vm-prices-base'!D$2:D$123,K160, 'azure-vm-prices-base'!E$2:E$123,L160), _xlfn.MINIFS('azure-vm-prices-base'!I$2:I$123, 'azure-vm-prices-base'!A$2:A$123,"&gt;="&amp;F160*(100-$B$2)/100, 'azure-vm-prices-base'!B$2:B$123,"&gt;="&amp;G160*(100-$B$2)/100, 'azure-vm-prices-base'!E$2:E$123,L160)), IF(K160="YES", _xlfn.MINIFS('azure-vm-prices-base'!C$2:C$123, 'azure-vm-prices-base'!A$2:A$123,"&gt;="&amp;F160*(100-$B$2)/100, 'azure-vm-prices-base'!B$2:B$123,"&gt;="&amp;G160*(100-$B$2)/100, 'azure-vm-prices-base'!D$2:D$123,K160, 'azure-vm-prices-base'!E$2:E$123,L160), _xlfn.MINIFS('azure-vm-prices-base'!C$2:C$123, 'azure-vm-prices-base'!A$2:A$123,"&gt;="&amp;F160*(100-$B$2)/100, 'azure-vm-prices-base'!B$2:B$123,"&gt;="&amp;G160*(100-$B$2)/100, 'azure-vm-prices-base'!E$2:E$123,L160))), "")</f>
        <v>0</v>
      </c>
      <c r="W160" s="4">
        <f>IF(Q160="YES", IF(K160="YES", VLOOKUP(X160 &amp; L160 &amp; K160,'azure-vm-prices-1Y'!G$2:H$124  , 2, 0), VLOOKUP(X160 &amp; L160 &amp; "*",'azure-vm-prices-1Y'!G$2:H$124, 2, 0)),   "")</f>
        <v>0</v>
      </c>
      <c r="X160" s="4">
        <f>IF(Q160="YES", IF(O160="NO" , IF(K160="YES", _xlfn.MINIFS('azure-vm-prices-1Y'!I$2:I$123,   'azure-vm-prices-1Y'!A$2:A$123,"&gt;="&amp;F160*(100-$B$2)/100,   'azure-vm-prices-1Y'!B$2:B$123,"&gt;="&amp;G160*(100-$B$2)/100,   'azure-vm-prices-1Y'!D$2:D$123,K160,   'azure-vm-prices-1Y'!E$2:E$123,L160),   _xlfn.MINIFS('azure-vm-prices-1Y'!I$2:I$123,   'azure-vm-prices-1Y'!A$2:A$123,"&gt;="&amp;F160*(100-$B$2)/100,   'azure-vm-prices-1Y'!B$2:B$123,"&gt;="&amp;G160*(100-$B$2)/100,   'azure-vm-prices-1Y'!E$2:E$123,L160)),   IF(K160="YES", _xlfn.MINIFS('azure-vm-prices-1Y'!C$2:C$123,   'azure-vm-prices-1Y'!A$2:A$123,"&gt;="&amp;F160*(100-$B$2)/100,   'azure-vm-prices-1Y'!B$2:B$123,"&gt;="&amp;G160*(100-$B$2)/100,   'azure-vm-prices-1Y'!D$2:D$123,K160,   'azure-vm-prices-1Y'!E$2:E$123,L160),   _xlfn.MINIFS('azure-vm-prices-1Y'!C$2:C$123,   'azure-vm-prices-1Y'!A$2:A$123,"&gt;="&amp;F160*(100-$B$2)/100,   'azure-vm-prices-1Y'!B$2:B$123,"&gt;="&amp;G160*(100-$B$2)/100,   'azure-vm-prices-1Y'!E$2:E$123,L160))),   "")</f>
        <v>0</v>
      </c>
      <c r="Y160" s="4">
        <f>IF(Q160="YES", IF(K160="YES", VLOOKUP(Z160 &amp; L160 &amp; K160,'azure-vm-prices-3Y'!G$2:H$124  , 2, 0), VLOOKUP(Z160 &amp; L160 &amp; "*",'azure-vm-prices-3Y'!G$2:H$124, 2, 0)),   "")</f>
        <v>0</v>
      </c>
      <c r="Z160" s="4">
        <f>IF(Q160="YES", IF(O160="NO" , IF(K160="YES", _xlfn.MINIFS('azure-vm-prices-3Y'!I$2:I$123,   'azure-vm-prices-3Y'!A$2:A$123,"&gt;="&amp;F160*(100-$B$2)/100,   'azure-vm-prices-3Y'!B$2:B$123,"&gt;="&amp;G160*(100-$B$2)/100,   'azure-vm-prices-3Y'!D$2:D$123,K160,   'azure-vm-prices-3Y'!E$2:E$123,L160),   _xlfn.MINIFS('azure-vm-prices-3Y'!I$2:I$123,   'azure-vm-prices-3Y'!A$2:A$123,"&gt;="&amp;F160*(100-$B$2)/100,   'azure-vm-prices-3Y'!B$2:B$123,"&gt;="&amp;G160*(100-$B$2)/100,   'azure-vm-prices-3Y'!E$2:E$123,L160)),   IF(K160="YES", _xlfn.MINIFS('azure-vm-prices-3Y'!C$2:C$123,   'azure-vm-prices-3Y'!A$2:A$123,"&gt;="&amp;F160*(100-$B$2)/100,   'azure-vm-prices-3Y'!B$2:B$123,"&gt;="&amp;G160*(100-$B$2)/100,   'azure-vm-prices-3Y'!D$2:D$123,K160,   'azure-vm-prices-3Y'!E$2:E$123,L160),   _xlfn.MINIFS('azure-vm-prices-3Y'!C$2:C$123,   'azure-vm-prices-3Y'!A$2:A$123,"&gt;="&amp;F160*(100-$B$2)/100,   'azure-vm-prices-3Y'!B$2:B$123,"&gt;="&amp;G160*(100-$B$2)/100,   'azure-vm-prices-3Y'!E$2:E$123,L160))),   "")</f>
        <v>0</v>
      </c>
      <c r="AA160" s="4">
        <f>IF(Q160="YES",N160*V160*12,"")</f>
        <v>0</v>
      </c>
      <c r="AB160" s="4">
        <f>IF(Q160="YES",X160*8760,"")</f>
        <v>0</v>
      </c>
      <c r="AC160" s="4">
        <f>IF(Q160="YES",Z160*8760,"")</f>
        <v>0</v>
      </c>
      <c r="AD160" s="4">
        <f>IF(Q160="YES",IF(P160="YES", MIN(AA160:AC160), AA160),"")</f>
        <v>0</v>
      </c>
      <c r="AE160" s="4">
        <f>IF(AND(I160="STANDARD",Q160="YES",H160&lt;'azure-standard-disk-prices'!B2, H160&gt;0),1+IF(M160="YES",1),"")</f>
        <v>0</v>
      </c>
      <c r="AF160" s="4">
        <f>IF(AND(I160="STANDARD",Q160="YES",H160&gt;'azure-standard-disk-prices'!B2,H160&lt;'azure-standard-disk-prices'!B3),1+IF(M160="YES",1),"")</f>
        <v>0</v>
      </c>
      <c r="AG160" s="4">
        <f>IF(AND(I160="STANDARD",Q160="YES",H160&gt;'azure-standard-disk-prices'!B3,H160&lt;'azure-standard-disk-prices'!B4),1+IF(M160="YES",1),"")</f>
        <v>0</v>
      </c>
      <c r="AH160" s="4">
        <f>IF(AND(I160="STANDARD",Q160="YES",H160&gt;'azure-standard-disk-prices'!B4,H160&lt;'azure-standard-disk-prices'!B5),1+IF(M160="YES",1),"")</f>
        <v>0</v>
      </c>
      <c r="AI160" s="4">
        <f>IF(AND(I160="STANDARD",Q160="YES",H160&gt;'azure-standard-disk-prices'!B5,H160&lt;'azure-standard-disk-prices'!B6),1+IF(M160="YES",1),"")</f>
        <v>0</v>
      </c>
      <c r="AJ160" s="4">
        <f>IF(AND(I160="STANDARD",Q160="YES",H160&gt;'azure-standard-disk-prices'!B6,H160&lt;'azure-standard-disk-prices'!B7),1+IF(M160="YES",1),"")</f>
        <v>0</v>
      </c>
      <c r="AK160" s="4">
        <f>IF(AND(I160="STANDARD",Q160="YES",H160&gt;'azure-standard-disk-prices'!B7,H160&lt;'azure-standard-disk-prices'!B8),1+IF(M160="YES",1),"")</f>
        <v>0</v>
      </c>
      <c r="AL160" s="4">
        <f>IF(AND(I160="STANDARD",Q160="YES",H160&gt;'azure-standard-disk-prices'!B8,H160&lt;'azure-standard-disk-prices'!B9),1+IF(M160="YES",1),"")</f>
        <v>0</v>
      </c>
      <c r="AM160" s="4">
        <f>IF(AND(I159="PREMIUM",Q159="YES",H159&lt;'azure-premium-disk-prices'!B2,H159&gt;0),1+IF(M159="YES",1),"")</f>
        <v>0</v>
      </c>
      <c r="AN160" s="4">
        <f>IF(AND(I159="PREMIUM",Q159="YES",H159&gt;'azure-premium-disk-prices'!B2,H159&lt;'azure-premium-disk-prices'!B3),1+IF(M159="YES",1),"")</f>
        <v>0</v>
      </c>
      <c r="AO160" s="4">
        <f>IF(AND(I159="PREMIUM",Q159="YES",H159&gt;'azure-premium-disk-prices'!B3,H159&lt;'azure-premium-disk-prices'!B4),1+IF(M159="YES",1),"")</f>
        <v>0</v>
      </c>
      <c r="AP160" s="4">
        <f>IF(AND(I159="PREMIUM",Q159="YES",H159&gt;'azure-premium-disk-prices'!B4,H159&lt;'azure-premium-disk-prices'!B5),1+IF(M159="YES",1),"")</f>
        <v>0</v>
      </c>
      <c r="AQ160" s="4">
        <f>IF(AND(I159="PREMIUM",Q159="YES",H159&gt;'azure-premium-disk-prices'!B5,H159&lt;'azure-premium-disk-prices'!B6),1+IF(M159="YES",1),"")</f>
        <v>0</v>
      </c>
      <c r="AR160" s="4">
        <f>IF(AND(I159="PREMIUM",Q159="YES",H159&gt;'azure-premium-disk-prices'!B6,H159&lt;'azure-premium-disk-prices'!B7),1+IF(M159="YES",1),"")</f>
        <v>0</v>
      </c>
      <c r="AS160" s="4">
        <f>IF(AND(I159="PREMIUM",Q159="YES",H159&gt;'azure-premium-disk-prices'!B7,H159&lt;'azure-premium-disk-prices'!B8),1+IF(M159="YES",1),"")</f>
        <v>0</v>
      </c>
      <c r="AT160" s="4">
        <f>IF(AND(I159="PREMIUM",Q159="YES",H159&gt;'azure-premium-disk-prices'!B8,H159&lt;'azure-premium-disk-prices'!B9),1+IF(M159="YES",1),"")</f>
        <v>0</v>
      </c>
      <c r="AU160" s="4">
        <f>IF(AND(M160="YES", Q160="YES"),1,"")</f>
        <v>0</v>
      </c>
      <c r="AV160" s="4">
        <f>IF(AND(J160="STANDARD", Q160="YES"), IF(M160="YES",2,1) ,"")</f>
        <v>0</v>
      </c>
      <c r="AW160" s="4">
        <f>IF( AND(J160="PREMIUM",  Q160="YES"), IF(M160="YES",2,1) ,"")</f>
        <v>0</v>
      </c>
    </row>
    <row r="161" spans="5:49">
      <c r="E161" s="3"/>
      <c r="F161" s="3"/>
      <c r="G161" s="3"/>
      <c r="H161" s="3"/>
      <c r="I161" s="3" t="s">
        <v>9</v>
      </c>
      <c r="J161" s="3" t="s">
        <v>9</v>
      </c>
      <c r="K161" s="3" t="s">
        <v>5</v>
      </c>
      <c r="L161" s="3" t="s">
        <v>5</v>
      </c>
      <c r="M161" s="3" t="s">
        <v>5</v>
      </c>
      <c r="N161" s="3">
        <v>730</v>
      </c>
      <c r="O161" s="3" t="s">
        <v>5</v>
      </c>
      <c r="P161" s="3" t="s">
        <v>14</v>
      </c>
      <c r="Q161" s="4">
        <f>IF(AND(E161&lt;&gt;"", F161&lt;&gt;"", G161&lt;&gt;"", H161&lt;&gt;"", I161&lt;&gt;"", J161&lt;&gt;"", K161&lt;&gt;"", L161&lt;&gt;"", M161&lt;&gt;"", N161&lt;&gt;"", O161&lt;&gt;""),"YES","NO")</f>
        <v>0</v>
      </c>
      <c r="R161" s="4">
        <f>IF(AD161=AA161, U161, IF(AD161=AB161,W161,Y161))</f>
        <v>0</v>
      </c>
      <c r="S161" s="4">
        <f>AD161</f>
        <v>0</v>
      </c>
      <c r="T161" s="4">
        <f> IF(AA161="" ,"",IF(AD161=AA161, "PAYG", IF(AD161=AB161,"1Y RI","3Y RI")))</f>
        <v>0</v>
      </c>
      <c r="U161" s="4">
        <f>IF(Q161="YES", IF(K161="YES", VLOOKUP(V161 &amp; L161 &amp; K161,'azure-vm-prices-base'!G$2:H$124, 2, 0), VLOOKUP(V161 &amp; L161 &amp; "*",'azure-vm-prices-base'!G$2:H$124, 2, 0)), "")</f>
        <v>0</v>
      </c>
      <c r="V161" s="4">
        <f>IF(Q161="YES", IF(O161="NO" , IF(K161="YES", _xlfn.MINIFS('azure-vm-prices-base'!I$2:I$123, 'azure-vm-prices-base'!A$2:A$123,"&gt;="&amp;F161*(100-$B$2)/100, 'azure-vm-prices-base'!B$2:B$123,"&gt;="&amp;G161*(100-$B$2)/100, 'azure-vm-prices-base'!D$2:D$123,K161, 'azure-vm-prices-base'!E$2:E$123,L161), _xlfn.MINIFS('azure-vm-prices-base'!I$2:I$123, 'azure-vm-prices-base'!A$2:A$123,"&gt;="&amp;F161*(100-$B$2)/100, 'azure-vm-prices-base'!B$2:B$123,"&gt;="&amp;G161*(100-$B$2)/100, 'azure-vm-prices-base'!E$2:E$123,L161)), IF(K161="YES", _xlfn.MINIFS('azure-vm-prices-base'!C$2:C$123, 'azure-vm-prices-base'!A$2:A$123,"&gt;="&amp;F161*(100-$B$2)/100, 'azure-vm-prices-base'!B$2:B$123,"&gt;="&amp;G161*(100-$B$2)/100, 'azure-vm-prices-base'!D$2:D$123,K161, 'azure-vm-prices-base'!E$2:E$123,L161), _xlfn.MINIFS('azure-vm-prices-base'!C$2:C$123, 'azure-vm-prices-base'!A$2:A$123,"&gt;="&amp;F161*(100-$B$2)/100, 'azure-vm-prices-base'!B$2:B$123,"&gt;="&amp;G161*(100-$B$2)/100, 'azure-vm-prices-base'!E$2:E$123,L161))), "")</f>
        <v>0</v>
      </c>
      <c r="W161" s="4">
        <f>IF(Q161="YES", IF(K161="YES", VLOOKUP(X161 &amp; L161 &amp; K161,'azure-vm-prices-1Y'!G$2:H$124  , 2, 0), VLOOKUP(X161 &amp; L161 &amp; "*",'azure-vm-prices-1Y'!G$2:H$124, 2, 0)),   "")</f>
        <v>0</v>
      </c>
      <c r="X161" s="4">
        <f>IF(Q161="YES", IF(O161="NO" , IF(K161="YES", _xlfn.MINIFS('azure-vm-prices-1Y'!I$2:I$123,   'azure-vm-prices-1Y'!A$2:A$123,"&gt;="&amp;F161*(100-$B$2)/100,   'azure-vm-prices-1Y'!B$2:B$123,"&gt;="&amp;G161*(100-$B$2)/100,   'azure-vm-prices-1Y'!D$2:D$123,K161,   'azure-vm-prices-1Y'!E$2:E$123,L161),   _xlfn.MINIFS('azure-vm-prices-1Y'!I$2:I$123,   'azure-vm-prices-1Y'!A$2:A$123,"&gt;="&amp;F161*(100-$B$2)/100,   'azure-vm-prices-1Y'!B$2:B$123,"&gt;="&amp;G161*(100-$B$2)/100,   'azure-vm-prices-1Y'!E$2:E$123,L161)),   IF(K161="YES", _xlfn.MINIFS('azure-vm-prices-1Y'!C$2:C$123,   'azure-vm-prices-1Y'!A$2:A$123,"&gt;="&amp;F161*(100-$B$2)/100,   'azure-vm-prices-1Y'!B$2:B$123,"&gt;="&amp;G161*(100-$B$2)/100,   'azure-vm-prices-1Y'!D$2:D$123,K161,   'azure-vm-prices-1Y'!E$2:E$123,L161),   _xlfn.MINIFS('azure-vm-prices-1Y'!C$2:C$123,   'azure-vm-prices-1Y'!A$2:A$123,"&gt;="&amp;F161*(100-$B$2)/100,   'azure-vm-prices-1Y'!B$2:B$123,"&gt;="&amp;G161*(100-$B$2)/100,   'azure-vm-prices-1Y'!E$2:E$123,L161))),   "")</f>
        <v>0</v>
      </c>
      <c r="Y161" s="4">
        <f>IF(Q161="YES", IF(K161="YES", VLOOKUP(Z161 &amp; L161 &amp; K161,'azure-vm-prices-3Y'!G$2:H$124  , 2, 0), VLOOKUP(Z161 &amp; L161 &amp; "*",'azure-vm-prices-3Y'!G$2:H$124, 2, 0)),   "")</f>
        <v>0</v>
      </c>
      <c r="Z161" s="4">
        <f>IF(Q161="YES", IF(O161="NO" , IF(K161="YES", _xlfn.MINIFS('azure-vm-prices-3Y'!I$2:I$123,   'azure-vm-prices-3Y'!A$2:A$123,"&gt;="&amp;F161*(100-$B$2)/100,   'azure-vm-prices-3Y'!B$2:B$123,"&gt;="&amp;G161*(100-$B$2)/100,   'azure-vm-prices-3Y'!D$2:D$123,K161,   'azure-vm-prices-3Y'!E$2:E$123,L161),   _xlfn.MINIFS('azure-vm-prices-3Y'!I$2:I$123,   'azure-vm-prices-3Y'!A$2:A$123,"&gt;="&amp;F161*(100-$B$2)/100,   'azure-vm-prices-3Y'!B$2:B$123,"&gt;="&amp;G161*(100-$B$2)/100,   'azure-vm-prices-3Y'!E$2:E$123,L161)),   IF(K161="YES", _xlfn.MINIFS('azure-vm-prices-3Y'!C$2:C$123,   'azure-vm-prices-3Y'!A$2:A$123,"&gt;="&amp;F161*(100-$B$2)/100,   'azure-vm-prices-3Y'!B$2:B$123,"&gt;="&amp;G161*(100-$B$2)/100,   'azure-vm-prices-3Y'!D$2:D$123,K161,   'azure-vm-prices-3Y'!E$2:E$123,L161),   _xlfn.MINIFS('azure-vm-prices-3Y'!C$2:C$123,   'azure-vm-prices-3Y'!A$2:A$123,"&gt;="&amp;F161*(100-$B$2)/100,   'azure-vm-prices-3Y'!B$2:B$123,"&gt;="&amp;G161*(100-$B$2)/100,   'azure-vm-prices-3Y'!E$2:E$123,L161))),   "")</f>
        <v>0</v>
      </c>
      <c r="AA161" s="4">
        <f>IF(Q161="YES",N161*V161*12,"")</f>
        <v>0</v>
      </c>
      <c r="AB161" s="4">
        <f>IF(Q161="YES",X161*8760,"")</f>
        <v>0</v>
      </c>
      <c r="AC161" s="4">
        <f>IF(Q161="YES",Z161*8760,"")</f>
        <v>0</v>
      </c>
      <c r="AD161" s="4">
        <f>IF(Q161="YES",IF(P161="YES", MIN(AA161:AC161), AA161),"")</f>
        <v>0</v>
      </c>
      <c r="AE161" s="4">
        <f>IF(AND(I161="STANDARD",Q161="YES",H161&lt;'azure-standard-disk-prices'!B2, H161&gt;0),1+IF(M161="YES",1),"")</f>
        <v>0</v>
      </c>
      <c r="AF161" s="4">
        <f>IF(AND(I161="STANDARD",Q161="YES",H161&gt;'azure-standard-disk-prices'!B2,H161&lt;'azure-standard-disk-prices'!B3),1+IF(M161="YES",1),"")</f>
        <v>0</v>
      </c>
      <c r="AG161" s="4">
        <f>IF(AND(I161="STANDARD",Q161="YES",H161&gt;'azure-standard-disk-prices'!B3,H161&lt;'azure-standard-disk-prices'!B4),1+IF(M161="YES",1),"")</f>
        <v>0</v>
      </c>
      <c r="AH161" s="4">
        <f>IF(AND(I161="STANDARD",Q161="YES",H161&gt;'azure-standard-disk-prices'!B4,H161&lt;'azure-standard-disk-prices'!B5),1+IF(M161="YES",1),"")</f>
        <v>0</v>
      </c>
      <c r="AI161" s="4">
        <f>IF(AND(I161="STANDARD",Q161="YES",H161&gt;'azure-standard-disk-prices'!B5,H161&lt;'azure-standard-disk-prices'!B6),1+IF(M161="YES",1),"")</f>
        <v>0</v>
      </c>
      <c r="AJ161" s="4">
        <f>IF(AND(I161="STANDARD",Q161="YES",H161&gt;'azure-standard-disk-prices'!B6,H161&lt;'azure-standard-disk-prices'!B7),1+IF(M161="YES",1),"")</f>
        <v>0</v>
      </c>
      <c r="AK161" s="4">
        <f>IF(AND(I161="STANDARD",Q161="YES",H161&gt;'azure-standard-disk-prices'!B7,H161&lt;'azure-standard-disk-prices'!B8),1+IF(M161="YES",1),"")</f>
        <v>0</v>
      </c>
      <c r="AL161" s="4">
        <f>IF(AND(I161="STANDARD",Q161="YES",H161&gt;'azure-standard-disk-prices'!B8,H161&lt;'azure-standard-disk-prices'!B9),1+IF(M161="YES",1),"")</f>
        <v>0</v>
      </c>
      <c r="AM161" s="4">
        <f>IF(AND(I160="PREMIUM",Q160="YES",H160&lt;'azure-premium-disk-prices'!B2,H160&gt;0),1+IF(M160="YES",1),"")</f>
        <v>0</v>
      </c>
      <c r="AN161" s="4">
        <f>IF(AND(I160="PREMIUM",Q160="YES",H160&gt;'azure-premium-disk-prices'!B2,H160&lt;'azure-premium-disk-prices'!B3),1+IF(M160="YES",1),"")</f>
        <v>0</v>
      </c>
      <c r="AO161" s="4">
        <f>IF(AND(I160="PREMIUM",Q160="YES",H160&gt;'azure-premium-disk-prices'!B3,H160&lt;'azure-premium-disk-prices'!B4),1+IF(M160="YES",1),"")</f>
        <v>0</v>
      </c>
      <c r="AP161" s="4">
        <f>IF(AND(I160="PREMIUM",Q160="YES",H160&gt;'azure-premium-disk-prices'!B4,H160&lt;'azure-premium-disk-prices'!B5),1+IF(M160="YES",1),"")</f>
        <v>0</v>
      </c>
      <c r="AQ161" s="4">
        <f>IF(AND(I160="PREMIUM",Q160="YES",H160&gt;'azure-premium-disk-prices'!B5,H160&lt;'azure-premium-disk-prices'!B6),1+IF(M160="YES",1),"")</f>
        <v>0</v>
      </c>
      <c r="AR161" s="4">
        <f>IF(AND(I160="PREMIUM",Q160="YES",H160&gt;'azure-premium-disk-prices'!B6,H160&lt;'azure-premium-disk-prices'!B7),1+IF(M160="YES",1),"")</f>
        <v>0</v>
      </c>
      <c r="AS161" s="4">
        <f>IF(AND(I160="PREMIUM",Q160="YES",H160&gt;'azure-premium-disk-prices'!B7,H160&lt;'azure-premium-disk-prices'!B8),1+IF(M160="YES",1),"")</f>
        <v>0</v>
      </c>
      <c r="AT161" s="4">
        <f>IF(AND(I160="PREMIUM",Q160="YES",H160&gt;'azure-premium-disk-prices'!B8,H160&lt;'azure-premium-disk-prices'!B9),1+IF(M160="YES",1),"")</f>
        <v>0</v>
      </c>
      <c r="AU161" s="4">
        <f>IF(AND(M161="YES", Q161="YES"),1,"")</f>
        <v>0</v>
      </c>
      <c r="AV161" s="4">
        <f>IF(AND(J161="STANDARD", Q161="YES"), IF(M161="YES",2,1) ,"")</f>
        <v>0</v>
      </c>
      <c r="AW161" s="4">
        <f>IF( AND(J161="PREMIUM",  Q161="YES"), IF(M161="YES",2,1) ,"")</f>
        <v>0</v>
      </c>
    </row>
    <row r="162" spans="5:49">
      <c r="E162" s="3"/>
      <c r="F162" s="3"/>
      <c r="G162" s="3"/>
      <c r="H162" s="3"/>
      <c r="I162" s="3" t="s">
        <v>9</v>
      </c>
      <c r="J162" s="3" t="s">
        <v>9</v>
      </c>
      <c r="K162" s="3" t="s">
        <v>5</v>
      </c>
      <c r="L162" s="3" t="s">
        <v>5</v>
      </c>
      <c r="M162" s="3" t="s">
        <v>5</v>
      </c>
      <c r="N162" s="3">
        <v>730</v>
      </c>
      <c r="O162" s="3" t="s">
        <v>5</v>
      </c>
      <c r="P162" s="3" t="s">
        <v>14</v>
      </c>
      <c r="Q162" s="4">
        <f>IF(AND(E162&lt;&gt;"", F162&lt;&gt;"", G162&lt;&gt;"", H162&lt;&gt;"", I162&lt;&gt;"", J162&lt;&gt;"", K162&lt;&gt;"", L162&lt;&gt;"", M162&lt;&gt;"", N162&lt;&gt;"", O162&lt;&gt;""),"YES","NO")</f>
        <v>0</v>
      </c>
      <c r="R162" s="4">
        <f>IF(AD162=AA162, U162, IF(AD162=AB162,W162,Y162))</f>
        <v>0</v>
      </c>
      <c r="S162" s="4">
        <f>AD162</f>
        <v>0</v>
      </c>
      <c r="T162" s="4">
        <f> IF(AA162="" ,"",IF(AD162=AA162, "PAYG", IF(AD162=AB162,"1Y RI","3Y RI")))</f>
        <v>0</v>
      </c>
      <c r="U162" s="4">
        <f>IF(Q162="YES", IF(K162="YES", VLOOKUP(V162 &amp; L162 &amp; K162,'azure-vm-prices-base'!G$2:H$124, 2, 0), VLOOKUP(V162 &amp; L162 &amp; "*",'azure-vm-prices-base'!G$2:H$124, 2, 0)), "")</f>
        <v>0</v>
      </c>
      <c r="V162" s="4">
        <f>IF(Q162="YES", IF(O162="NO" , IF(K162="YES", _xlfn.MINIFS('azure-vm-prices-base'!I$2:I$123, 'azure-vm-prices-base'!A$2:A$123,"&gt;="&amp;F162*(100-$B$2)/100, 'azure-vm-prices-base'!B$2:B$123,"&gt;="&amp;G162*(100-$B$2)/100, 'azure-vm-prices-base'!D$2:D$123,K162, 'azure-vm-prices-base'!E$2:E$123,L162), _xlfn.MINIFS('azure-vm-prices-base'!I$2:I$123, 'azure-vm-prices-base'!A$2:A$123,"&gt;="&amp;F162*(100-$B$2)/100, 'azure-vm-prices-base'!B$2:B$123,"&gt;="&amp;G162*(100-$B$2)/100, 'azure-vm-prices-base'!E$2:E$123,L162)), IF(K162="YES", _xlfn.MINIFS('azure-vm-prices-base'!C$2:C$123, 'azure-vm-prices-base'!A$2:A$123,"&gt;="&amp;F162*(100-$B$2)/100, 'azure-vm-prices-base'!B$2:B$123,"&gt;="&amp;G162*(100-$B$2)/100, 'azure-vm-prices-base'!D$2:D$123,K162, 'azure-vm-prices-base'!E$2:E$123,L162), _xlfn.MINIFS('azure-vm-prices-base'!C$2:C$123, 'azure-vm-prices-base'!A$2:A$123,"&gt;="&amp;F162*(100-$B$2)/100, 'azure-vm-prices-base'!B$2:B$123,"&gt;="&amp;G162*(100-$B$2)/100, 'azure-vm-prices-base'!E$2:E$123,L162))), "")</f>
        <v>0</v>
      </c>
      <c r="W162" s="4">
        <f>IF(Q162="YES", IF(K162="YES", VLOOKUP(X162 &amp; L162 &amp; K162,'azure-vm-prices-1Y'!G$2:H$124  , 2, 0), VLOOKUP(X162 &amp; L162 &amp; "*",'azure-vm-prices-1Y'!G$2:H$124, 2, 0)),   "")</f>
        <v>0</v>
      </c>
      <c r="X162" s="4">
        <f>IF(Q162="YES", IF(O162="NO" , IF(K162="YES", _xlfn.MINIFS('azure-vm-prices-1Y'!I$2:I$123,   'azure-vm-prices-1Y'!A$2:A$123,"&gt;="&amp;F162*(100-$B$2)/100,   'azure-vm-prices-1Y'!B$2:B$123,"&gt;="&amp;G162*(100-$B$2)/100,   'azure-vm-prices-1Y'!D$2:D$123,K162,   'azure-vm-prices-1Y'!E$2:E$123,L162),   _xlfn.MINIFS('azure-vm-prices-1Y'!I$2:I$123,   'azure-vm-prices-1Y'!A$2:A$123,"&gt;="&amp;F162*(100-$B$2)/100,   'azure-vm-prices-1Y'!B$2:B$123,"&gt;="&amp;G162*(100-$B$2)/100,   'azure-vm-prices-1Y'!E$2:E$123,L162)),   IF(K162="YES", _xlfn.MINIFS('azure-vm-prices-1Y'!C$2:C$123,   'azure-vm-prices-1Y'!A$2:A$123,"&gt;="&amp;F162*(100-$B$2)/100,   'azure-vm-prices-1Y'!B$2:B$123,"&gt;="&amp;G162*(100-$B$2)/100,   'azure-vm-prices-1Y'!D$2:D$123,K162,   'azure-vm-prices-1Y'!E$2:E$123,L162),   _xlfn.MINIFS('azure-vm-prices-1Y'!C$2:C$123,   'azure-vm-prices-1Y'!A$2:A$123,"&gt;="&amp;F162*(100-$B$2)/100,   'azure-vm-prices-1Y'!B$2:B$123,"&gt;="&amp;G162*(100-$B$2)/100,   'azure-vm-prices-1Y'!E$2:E$123,L162))),   "")</f>
        <v>0</v>
      </c>
      <c r="Y162" s="4">
        <f>IF(Q162="YES", IF(K162="YES", VLOOKUP(Z162 &amp; L162 &amp; K162,'azure-vm-prices-3Y'!G$2:H$124  , 2, 0), VLOOKUP(Z162 &amp; L162 &amp; "*",'azure-vm-prices-3Y'!G$2:H$124, 2, 0)),   "")</f>
        <v>0</v>
      </c>
      <c r="Z162" s="4">
        <f>IF(Q162="YES", IF(O162="NO" , IF(K162="YES", _xlfn.MINIFS('azure-vm-prices-3Y'!I$2:I$123,   'azure-vm-prices-3Y'!A$2:A$123,"&gt;="&amp;F162*(100-$B$2)/100,   'azure-vm-prices-3Y'!B$2:B$123,"&gt;="&amp;G162*(100-$B$2)/100,   'azure-vm-prices-3Y'!D$2:D$123,K162,   'azure-vm-prices-3Y'!E$2:E$123,L162),   _xlfn.MINIFS('azure-vm-prices-3Y'!I$2:I$123,   'azure-vm-prices-3Y'!A$2:A$123,"&gt;="&amp;F162*(100-$B$2)/100,   'azure-vm-prices-3Y'!B$2:B$123,"&gt;="&amp;G162*(100-$B$2)/100,   'azure-vm-prices-3Y'!E$2:E$123,L162)),   IF(K162="YES", _xlfn.MINIFS('azure-vm-prices-3Y'!C$2:C$123,   'azure-vm-prices-3Y'!A$2:A$123,"&gt;="&amp;F162*(100-$B$2)/100,   'azure-vm-prices-3Y'!B$2:B$123,"&gt;="&amp;G162*(100-$B$2)/100,   'azure-vm-prices-3Y'!D$2:D$123,K162,   'azure-vm-prices-3Y'!E$2:E$123,L162),   _xlfn.MINIFS('azure-vm-prices-3Y'!C$2:C$123,   'azure-vm-prices-3Y'!A$2:A$123,"&gt;="&amp;F162*(100-$B$2)/100,   'azure-vm-prices-3Y'!B$2:B$123,"&gt;="&amp;G162*(100-$B$2)/100,   'azure-vm-prices-3Y'!E$2:E$123,L162))),   "")</f>
        <v>0</v>
      </c>
      <c r="AA162" s="4">
        <f>IF(Q162="YES",N162*V162*12,"")</f>
        <v>0</v>
      </c>
      <c r="AB162" s="4">
        <f>IF(Q162="YES",X162*8760,"")</f>
        <v>0</v>
      </c>
      <c r="AC162" s="4">
        <f>IF(Q162="YES",Z162*8760,"")</f>
        <v>0</v>
      </c>
      <c r="AD162" s="4">
        <f>IF(Q162="YES",IF(P162="YES", MIN(AA162:AC162), AA162),"")</f>
        <v>0</v>
      </c>
      <c r="AE162" s="4">
        <f>IF(AND(I162="STANDARD",Q162="YES",H162&lt;'azure-standard-disk-prices'!B2, H162&gt;0),1+IF(M162="YES",1),"")</f>
        <v>0</v>
      </c>
      <c r="AF162" s="4">
        <f>IF(AND(I162="STANDARD",Q162="YES",H162&gt;'azure-standard-disk-prices'!B2,H162&lt;'azure-standard-disk-prices'!B3),1+IF(M162="YES",1),"")</f>
        <v>0</v>
      </c>
      <c r="AG162" s="4">
        <f>IF(AND(I162="STANDARD",Q162="YES",H162&gt;'azure-standard-disk-prices'!B3,H162&lt;'azure-standard-disk-prices'!B4),1+IF(M162="YES",1),"")</f>
        <v>0</v>
      </c>
      <c r="AH162" s="4">
        <f>IF(AND(I162="STANDARD",Q162="YES",H162&gt;'azure-standard-disk-prices'!B4,H162&lt;'azure-standard-disk-prices'!B5),1+IF(M162="YES",1),"")</f>
        <v>0</v>
      </c>
      <c r="AI162" s="4">
        <f>IF(AND(I162="STANDARD",Q162="YES",H162&gt;'azure-standard-disk-prices'!B5,H162&lt;'azure-standard-disk-prices'!B6),1+IF(M162="YES",1),"")</f>
        <v>0</v>
      </c>
      <c r="AJ162" s="4">
        <f>IF(AND(I162="STANDARD",Q162="YES",H162&gt;'azure-standard-disk-prices'!B6,H162&lt;'azure-standard-disk-prices'!B7),1+IF(M162="YES",1),"")</f>
        <v>0</v>
      </c>
      <c r="AK162" s="4">
        <f>IF(AND(I162="STANDARD",Q162="YES",H162&gt;'azure-standard-disk-prices'!B7,H162&lt;'azure-standard-disk-prices'!B8),1+IF(M162="YES",1),"")</f>
        <v>0</v>
      </c>
      <c r="AL162" s="4">
        <f>IF(AND(I162="STANDARD",Q162="YES",H162&gt;'azure-standard-disk-prices'!B8,H162&lt;'azure-standard-disk-prices'!B9),1+IF(M162="YES",1),"")</f>
        <v>0</v>
      </c>
      <c r="AM162" s="4">
        <f>IF(AND(I161="PREMIUM",Q161="YES",H161&lt;'azure-premium-disk-prices'!B2,H161&gt;0),1+IF(M161="YES",1),"")</f>
        <v>0</v>
      </c>
      <c r="AN162" s="4">
        <f>IF(AND(I161="PREMIUM",Q161="YES",H161&gt;'azure-premium-disk-prices'!B2,H161&lt;'azure-premium-disk-prices'!B3),1+IF(M161="YES",1),"")</f>
        <v>0</v>
      </c>
      <c r="AO162" s="4">
        <f>IF(AND(I161="PREMIUM",Q161="YES",H161&gt;'azure-premium-disk-prices'!B3,H161&lt;'azure-premium-disk-prices'!B4),1+IF(M161="YES",1),"")</f>
        <v>0</v>
      </c>
      <c r="AP162" s="4">
        <f>IF(AND(I161="PREMIUM",Q161="YES",H161&gt;'azure-premium-disk-prices'!B4,H161&lt;'azure-premium-disk-prices'!B5),1+IF(M161="YES",1),"")</f>
        <v>0</v>
      </c>
      <c r="AQ162" s="4">
        <f>IF(AND(I161="PREMIUM",Q161="YES",H161&gt;'azure-premium-disk-prices'!B5,H161&lt;'azure-premium-disk-prices'!B6),1+IF(M161="YES",1),"")</f>
        <v>0</v>
      </c>
      <c r="AR162" s="4">
        <f>IF(AND(I161="PREMIUM",Q161="YES",H161&gt;'azure-premium-disk-prices'!B6,H161&lt;'azure-premium-disk-prices'!B7),1+IF(M161="YES",1),"")</f>
        <v>0</v>
      </c>
      <c r="AS162" s="4">
        <f>IF(AND(I161="PREMIUM",Q161="YES",H161&gt;'azure-premium-disk-prices'!B7,H161&lt;'azure-premium-disk-prices'!B8),1+IF(M161="YES",1),"")</f>
        <v>0</v>
      </c>
      <c r="AT162" s="4">
        <f>IF(AND(I161="PREMIUM",Q161="YES",H161&gt;'azure-premium-disk-prices'!B8,H161&lt;'azure-premium-disk-prices'!B9),1+IF(M161="YES",1),"")</f>
        <v>0</v>
      </c>
      <c r="AU162" s="4">
        <f>IF(AND(M162="YES", Q162="YES"),1,"")</f>
        <v>0</v>
      </c>
      <c r="AV162" s="4">
        <f>IF(AND(J162="STANDARD", Q162="YES"), IF(M162="YES",2,1) ,"")</f>
        <v>0</v>
      </c>
      <c r="AW162" s="4">
        <f>IF( AND(J162="PREMIUM",  Q162="YES"), IF(M162="YES",2,1) ,"")</f>
        <v>0</v>
      </c>
    </row>
    <row r="163" spans="5:49">
      <c r="E163" s="3"/>
      <c r="F163" s="3"/>
      <c r="G163" s="3"/>
      <c r="H163" s="3"/>
      <c r="I163" s="3" t="s">
        <v>9</v>
      </c>
      <c r="J163" s="3" t="s">
        <v>9</v>
      </c>
      <c r="K163" s="3" t="s">
        <v>5</v>
      </c>
      <c r="L163" s="3" t="s">
        <v>5</v>
      </c>
      <c r="M163" s="3" t="s">
        <v>5</v>
      </c>
      <c r="N163" s="3">
        <v>730</v>
      </c>
      <c r="O163" s="3" t="s">
        <v>5</v>
      </c>
      <c r="P163" s="3" t="s">
        <v>14</v>
      </c>
      <c r="Q163" s="4">
        <f>IF(AND(E163&lt;&gt;"", F163&lt;&gt;"", G163&lt;&gt;"", H163&lt;&gt;"", I163&lt;&gt;"", J163&lt;&gt;"", K163&lt;&gt;"", L163&lt;&gt;"", M163&lt;&gt;"", N163&lt;&gt;"", O163&lt;&gt;""),"YES","NO")</f>
        <v>0</v>
      </c>
      <c r="R163" s="4">
        <f>IF(AD163=AA163, U163, IF(AD163=AB163,W163,Y163))</f>
        <v>0</v>
      </c>
      <c r="S163" s="4">
        <f>AD163</f>
        <v>0</v>
      </c>
      <c r="T163" s="4">
        <f> IF(AA163="" ,"",IF(AD163=AA163, "PAYG", IF(AD163=AB163,"1Y RI","3Y RI")))</f>
        <v>0</v>
      </c>
      <c r="U163" s="4">
        <f>IF(Q163="YES", IF(K163="YES", VLOOKUP(V163 &amp; L163 &amp; K163,'azure-vm-prices-base'!G$2:H$124, 2, 0), VLOOKUP(V163 &amp; L163 &amp; "*",'azure-vm-prices-base'!G$2:H$124, 2, 0)), "")</f>
        <v>0</v>
      </c>
      <c r="V163" s="4">
        <f>IF(Q163="YES", IF(O163="NO" , IF(K163="YES", _xlfn.MINIFS('azure-vm-prices-base'!I$2:I$123, 'azure-vm-prices-base'!A$2:A$123,"&gt;="&amp;F163*(100-$B$2)/100, 'azure-vm-prices-base'!B$2:B$123,"&gt;="&amp;G163*(100-$B$2)/100, 'azure-vm-prices-base'!D$2:D$123,K163, 'azure-vm-prices-base'!E$2:E$123,L163), _xlfn.MINIFS('azure-vm-prices-base'!I$2:I$123, 'azure-vm-prices-base'!A$2:A$123,"&gt;="&amp;F163*(100-$B$2)/100, 'azure-vm-prices-base'!B$2:B$123,"&gt;="&amp;G163*(100-$B$2)/100, 'azure-vm-prices-base'!E$2:E$123,L163)), IF(K163="YES", _xlfn.MINIFS('azure-vm-prices-base'!C$2:C$123, 'azure-vm-prices-base'!A$2:A$123,"&gt;="&amp;F163*(100-$B$2)/100, 'azure-vm-prices-base'!B$2:B$123,"&gt;="&amp;G163*(100-$B$2)/100, 'azure-vm-prices-base'!D$2:D$123,K163, 'azure-vm-prices-base'!E$2:E$123,L163), _xlfn.MINIFS('azure-vm-prices-base'!C$2:C$123, 'azure-vm-prices-base'!A$2:A$123,"&gt;="&amp;F163*(100-$B$2)/100, 'azure-vm-prices-base'!B$2:B$123,"&gt;="&amp;G163*(100-$B$2)/100, 'azure-vm-prices-base'!E$2:E$123,L163))), "")</f>
        <v>0</v>
      </c>
      <c r="W163" s="4">
        <f>IF(Q163="YES", IF(K163="YES", VLOOKUP(X163 &amp; L163 &amp; K163,'azure-vm-prices-1Y'!G$2:H$124  , 2, 0), VLOOKUP(X163 &amp; L163 &amp; "*",'azure-vm-prices-1Y'!G$2:H$124, 2, 0)),   "")</f>
        <v>0</v>
      </c>
      <c r="X163" s="4">
        <f>IF(Q163="YES", IF(O163="NO" , IF(K163="YES", _xlfn.MINIFS('azure-vm-prices-1Y'!I$2:I$123,   'azure-vm-prices-1Y'!A$2:A$123,"&gt;="&amp;F163*(100-$B$2)/100,   'azure-vm-prices-1Y'!B$2:B$123,"&gt;="&amp;G163*(100-$B$2)/100,   'azure-vm-prices-1Y'!D$2:D$123,K163,   'azure-vm-prices-1Y'!E$2:E$123,L163),   _xlfn.MINIFS('azure-vm-prices-1Y'!I$2:I$123,   'azure-vm-prices-1Y'!A$2:A$123,"&gt;="&amp;F163*(100-$B$2)/100,   'azure-vm-prices-1Y'!B$2:B$123,"&gt;="&amp;G163*(100-$B$2)/100,   'azure-vm-prices-1Y'!E$2:E$123,L163)),   IF(K163="YES", _xlfn.MINIFS('azure-vm-prices-1Y'!C$2:C$123,   'azure-vm-prices-1Y'!A$2:A$123,"&gt;="&amp;F163*(100-$B$2)/100,   'azure-vm-prices-1Y'!B$2:B$123,"&gt;="&amp;G163*(100-$B$2)/100,   'azure-vm-prices-1Y'!D$2:D$123,K163,   'azure-vm-prices-1Y'!E$2:E$123,L163),   _xlfn.MINIFS('azure-vm-prices-1Y'!C$2:C$123,   'azure-vm-prices-1Y'!A$2:A$123,"&gt;="&amp;F163*(100-$B$2)/100,   'azure-vm-prices-1Y'!B$2:B$123,"&gt;="&amp;G163*(100-$B$2)/100,   'azure-vm-prices-1Y'!E$2:E$123,L163))),   "")</f>
        <v>0</v>
      </c>
      <c r="Y163" s="4">
        <f>IF(Q163="YES", IF(K163="YES", VLOOKUP(Z163 &amp; L163 &amp; K163,'azure-vm-prices-3Y'!G$2:H$124  , 2, 0), VLOOKUP(Z163 &amp; L163 &amp; "*",'azure-vm-prices-3Y'!G$2:H$124, 2, 0)),   "")</f>
        <v>0</v>
      </c>
      <c r="Z163" s="4">
        <f>IF(Q163="YES", IF(O163="NO" , IF(K163="YES", _xlfn.MINIFS('azure-vm-prices-3Y'!I$2:I$123,   'azure-vm-prices-3Y'!A$2:A$123,"&gt;="&amp;F163*(100-$B$2)/100,   'azure-vm-prices-3Y'!B$2:B$123,"&gt;="&amp;G163*(100-$B$2)/100,   'azure-vm-prices-3Y'!D$2:D$123,K163,   'azure-vm-prices-3Y'!E$2:E$123,L163),   _xlfn.MINIFS('azure-vm-prices-3Y'!I$2:I$123,   'azure-vm-prices-3Y'!A$2:A$123,"&gt;="&amp;F163*(100-$B$2)/100,   'azure-vm-prices-3Y'!B$2:B$123,"&gt;="&amp;G163*(100-$B$2)/100,   'azure-vm-prices-3Y'!E$2:E$123,L163)),   IF(K163="YES", _xlfn.MINIFS('azure-vm-prices-3Y'!C$2:C$123,   'azure-vm-prices-3Y'!A$2:A$123,"&gt;="&amp;F163*(100-$B$2)/100,   'azure-vm-prices-3Y'!B$2:B$123,"&gt;="&amp;G163*(100-$B$2)/100,   'azure-vm-prices-3Y'!D$2:D$123,K163,   'azure-vm-prices-3Y'!E$2:E$123,L163),   _xlfn.MINIFS('azure-vm-prices-3Y'!C$2:C$123,   'azure-vm-prices-3Y'!A$2:A$123,"&gt;="&amp;F163*(100-$B$2)/100,   'azure-vm-prices-3Y'!B$2:B$123,"&gt;="&amp;G163*(100-$B$2)/100,   'azure-vm-prices-3Y'!E$2:E$123,L163))),   "")</f>
        <v>0</v>
      </c>
      <c r="AA163" s="4">
        <f>IF(Q163="YES",N163*V163*12,"")</f>
        <v>0</v>
      </c>
      <c r="AB163" s="4">
        <f>IF(Q163="YES",X163*8760,"")</f>
        <v>0</v>
      </c>
      <c r="AC163" s="4">
        <f>IF(Q163="YES",Z163*8760,"")</f>
        <v>0</v>
      </c>
      <c r="AD163" s="4">
        <f>IF(Q163="YES",IF(P163="YES", MIN(AA163:AC163), AA163),"")</f>
        <v>0</v>
      </c>
      <c r="AE163" s="4">
        <f>IF(AND(I163="STANDARD",Q163="YES",H163&lt;'azure-standard-disk-prices'!B2, H163&gt;0),1+IF(M163="YES",1),"")</f>
        <v>0</v>
      </c>
      <c r="AF163" s="4">
        <f>IF(AND(I163="STANDARD",Q163="YES",H163&gt;'azure-standard-disk-prices'!B2,H163&lt;'azure-standard-disk-prices'!B3),1+IF(M163="YES",1),"")</f>
        <v>0</v>
      </c>
      <c r="AG163" s="4">
        <f>IF(AND(I163="STANDARD",Q163="YES",H163&gt;'azure-standard-disk-prices'!B3,H163&lt;'azure-standard-disk-prices'!B4),1+IF(M163="YES",1),"")</f>
        <v>0</v>
      </c>
      <c r="AH163" s="4">
        <f>IF(AND(I163="STANDARD",Q163="YES",H163&gt;'azure-standard-disk-prices'!B4,H163&lt;'azure-standard-disk-prices'!B5),1+IF(M163="YES",1),"")</f>
        <v>0</v>
      </c>
      <c r="AI163" s="4">
        <f>IF(AND(I163="STANDARD",Q163="YES",H163&gt;'azure-standard-disk-prices'!B5,H163&lt;'azure-standard-disk-prices'!B6),1+IF(M163="YES",1),"")</f>
        <v>0</v>
      </c>
      <c r="AJ163" s="4">
        <f>IF(AND(I163="STANDARD",Q163="YES",H163&gt;'azure-standard-disk-prices'!B6,H163&lt;'azure-standard-disk-prices'!B7),1+IF(M163="YES",1),"")</f>
        <v>0</v>
      </c>
      <c r="AK163" s="4">
        <f>IF(AND(I163="STANDARD",Q163="YES",H163&gt;'azure-standard-disk-prices'!B7,H163&lt;'azure-standard-disk-prices'!B8),1+IF(M163="YES",1),"")</f>
        <v>0</v>
      </c>
      <c r="AL163" s="4">
        <f>IF(AND(I163="STANDARD",Q163="YES",H163&gt;'azure-standard-disk-prices'!B8,H163&lt;'azure-standard-disk-prices'!B9),1+IF(M163="YES",1),"")</f>
        <v>0</v>
      </c>
      <c r="AM163" s="4">
        <f>IF(AND(I162="PREMIUM",Q162="YES",H162&lt;'azure-premium-disk-prices'!B2,H162&gt;0),1+IF(M162="YES",1),"")</f>
        <v>0</v>
      </c>
      <c r="AN163" s="4">
        <f>IF(AND(I162="PREMIUM",Q162="YES",H162&gt;'azure-premium-disk-prices'!B2,H162&lt;'azure-premium-disk-prices'!B3),1+IF(M162="YES",1),"")</f>
        <v>0</v>
      </c>
      <c r="AO163" s="4">
        <f>IF(AND(I162="PREMIUM",Q162="YES",H162&gt;'azure-premium-disk-prices'!B3,H162&lt;'azure-premium-disk-prices'!B4),1+IF(M162="YES",1),"")</f>
        <v>0</v>
      </c>
      <c r="AP163" s="4">
        <f>IF(AND(I162="PREMIUM",Q162="YES",H162&gt;'azure-premium-disk-prices'!B4,H162&lt;'azure-premium-disk-prices'!B5),1+IF(M162="YES",1),"")</f>
        <v>0</v>
      </c>
      <c r="AQ163" s="4">
        <f>IF(AND(I162="PREMIUM",Q162="YES",H162&gt;'azure-premium-disk-prices'!B5,H162&lt;'azure-premium-disk-prices'!B6),1+IF(M162="YES",1),"")</f>
        <v>0</v>
      </c>
      <c r="AR163" s="4">
        <f>IF(AND(I162="PREMIUM",Q162="YES",H162&gt;'azure-premium-disk-prices'!B6,H162&lt;'azure-premium-disk-prices'!B7),1+IF(M162="YES",1),"")</f>
        <v>0</v>
      </c>
      <c r="AS163" s="4">
        <f>IF(AND(I162="PREMIUM",Q162="YES",H162&gt;'azure-premium-disk-prices'!B7,H162&lt;'azure-premium-disk-prices'!B8),1+IF(M162="YES",1),"")</f>
        <v>0</v>
      </c>
      <c r="AT163" s="4">
        <f>IF(AND(I162="PREMIUM",Q162="YES",H162&gt;'azure-premium-disk-prices'!B8,H162&lt;'azure-premium-disk-prices'!B9),1+IF(M162="YES",1),"")</f>
        <v>0</v>
      </c>
      <c r="AU163" s="4">
        <f>IF(AND(M163="YES", Q163="YES"),1,"")</f>
        <v>0</v>
      </c>
      <c r="AV163" s="4">
        <f>IF(AND(J163="STANDARD", Q163="YES"), IF(M163="YES",2,1) ,"")</f>
        <v>0</v>
      </c>
      <c r="AW163" s="4">
        <f>IF( AND(J163="PREMIUM",  Q163="YES"), IF(M163="YES",2,1) ,"")</f>
        <v>0</v>
      </c>
    </row>
    <row r="164" spans="5:49">
      <c r="E164" s="3"/>
      <c r="F164" s="3"/>
      <c r="G164" s="3"/>
      <c r="H164" s="3"/>
      <c r="I164" s="3" t="s">
        <v>9</v>
      </c>
      <c r="J164" s="3" t="s">
        <v>9</v>
      </c>
      <c r="K164" s="3" t="s">
        <v>5</v>
      </c>
      <c r="L164" s="3" t="s">
        <v>5</v>
      </c>
      <c r="M164" s="3" t="s">
        <v>5</v>
      </c>
      <c r="N164" s="3">
        <v>730</v>
      </c>
      <c r="O164" s="3" t="s">
        <v>5</v>
      </c>
      <c r="P164" s="3" t="s">
        <v>14</v>
      </c>
      <c r="Q164" s="4">
        <f>IF(AND(E164&lt;&gt;"", F164&lt;&gt;"", G164&lt;&gt;"", H164&lt;&gt;"", I164&lt;&gt;"", J164&lt;&gt;"", K164&lt;&gt;"", L164&lt;&gt;"", M164&lt;&gt;"", N164&lt;&gt;"", O164&lt;&gt;""),"YES","NO")</f>
        <v>0</v>
      </c>
      <c r="R164" s="4">
        <f>IF(AD164=AA164, U164, IF(AD164=AB164,W164,Y164))</f>
        <v>0</v>
      </c>
      <c r="S164" s="4">
        <f>AD164</f>
        <v>0</v>
      </c>
      <c r="T164" s="4">
        <f> IF(AA164="" ,"",IF(AD164=AA164, "PAYG", IF(AD164=AB164,"1Y RI","3Y RI")))</f>
        <v>0</v>
      </c>
      <c r="U164" s="4">
        <f>IF(Q164="YES", IF(K164="YES", VLOOKUP(V164 &amp; L164 &amp; K164,'azure-vm-prices-base'!G$2:H$124, 2, 0), VLOOKUP(V164 &amp; L164 &amp; "*",'azure-vm-prices-base'!G$2:H$124, 2, 0)), "")</f>
        <v>0</v>
      </c>
      <c r="V164" s="4">
        <f>IF(Q164="YES", IF(O164="NO" , IF(K164="YES", _xlfn.MINIFS('azure-vm-prices-base'!I$2:I$123, 'azure-vm-prices-base'!A$2:A$123,"&gt;="&amp;F164*(100-$B$2)/100, 'azure-vm-prices-base'!B$2:B$123,"&gt;="&amp;G164*(100-$B$2)/100, 'azure-vm-prices-base'!D$2:D$123,K164, 'azure-vm-prices-base'!E$2:E$123,L164), _xlfn.MINIFS('azure-vm-prices-base'!I$2:I$123, 'azure-vm-prices-base'!A$2:A$123,"&gt;="&amp;F164*(100-$B$2)/100, 'azure-vm-prices-base'!B$2:B$123,"&gt;="&amp;G164*(100-$B$2)/100, 'azure-vm-prices-base'!E$2:E$123,L164)), IF(K164="YES", _xlfn.MINIFS('azure-vm-prices-base'!C$2:C$123, 'azure-vm-prices-base'!A$2:A$123,"&gt;="&amp;F164*(100-$B$2)/100, 'azure-vm-prices-base'!B$2:B$123,"&gt;="&amp;G164*(100-$B$2)/100, 'azure-vm-prices-base'!D$2:D$123,K164, 'azure-vm-prices-base'!E$2:E$123,L164), _xlfn.MINIFS('azure-vm-prices-base'!C$2:C$123, 'azure-vm-prices-base'!A$2:A$123,"&gt;="&amp;F164*(100-$B$2)/100, 'azure-vm-prices-base'!B$2:B$123,"&gt;="&amp;G164*(100-$B$2)/100, 'azure-vm-prices-base'!E$2:E$123,L164))), "")</f>
        <v>0</v>
      </c>
      <c r="W164" s="4">
        <f>IF(Q164="YES", IF(K164="YES", VLOOKUP(X164 &amp; L164 &amp; K164,'azure-vm-prices-1Y'!G$2:H$124  , 2, 0), VLOOKUP(X164 &amp; L164 &amp; "*",'azure-vm-prices-1Y'!G$2:H$124, 2, 0)),   "")</f>
        <v>0</v>
      </c>
      <c r="X164" s="4">
        <f>IF(Q164="YES", IF(O164="NO" , IF(K164="YES", _xlfn.MINIFS('azure-vm-prices-1Y'!I$2:I$123,   'azure-vm-prices-1Y'!A$2:A$123,"&gt;="&amp;F164*(100-$B$2)/100,   'azure-vm-prices-1Y'!B$2:B$123,"&gt;="&amp;G164*(100-$B$2)/100,   'azure-vm-prices-1Y'!D$2:D$123,K164,   'azure-vm-prices-1Y'!E$2:E$123,L164),   _xlfn.MINIFS('azure-vm-prices-1Y'!I$2:I$123,   'azure-vm-prices-1Y'!A$2:A$123,"&gt;="&amp;F164*(100-$B$2)/100,   'azure-vm-prices-1Y'!B$2:B$123,"&gt;="&amp;G164*(100-$B$2)/100,   'azure-vm-prices-1Y'!E$2:E$123,L164)),   IF(K164="YES", _xlfn.MINIFS('azure-vm-prices-1Y'!C$2:C$123,   'azure-vm-prices-1Y'!A$2:A$123,"&gt;="&amp;F164*(100-$B$2)/100,   'azure-vm-prices-1Y'!B$2:B$123,"&gt;="&amp;G164*(100-$B$2)/100,   'azure-vm-prices-1Y'!D$2:D$123,K164,   'azure-vm-prices-1Y'!E$2:E$123,L164),   _xlfn.MINIFS('azure-vm-prices-1Y'!C$2:C$123,   'azure-vm-prices-1Y'!A$2:A$123,"&gt;="&amp;F164*(100-$B$2)/100,   'azure-vm-prices-1Y'!B$2:B$123,"&gt;="&amp;G164*(100-$B$2)/100,   'azure-vm-prices-1Y'!E$2:E$123,L164))),   "")</f>
        <v>0</v>
      </c>
      <c r="Y164" s="4">
        <f>IF(Q164="YES", IF(K164="YES", VLOOKUP(Z164 &amp; L164 &amp; K164,'azure-vm-prices-3Y'!G$2:H$124  , 2, 0), VLOOKUP(Z164 &amp; L164 &amp; "*",'azure-vm-prices-3Y'!G$2:H$124, 2, 0)),   "")</f>
        <v>0</v>
      </c>
      <c r="Z164" s="4">
        <f>IF(Q164="YES", IF(O164="NO" , IF(K164="YES", _xlfn.MINIFS('azure-vm-prices-3Y'!I$2:I$123,   'azure-vm-prices-3Y'!A$2:A$123,"&gt;="&amp;F164*(100-$B$2)/100,   'azure-vm-prices-3Y'!B$2:B$123,"&gt;="&amp;G164*(100-$B$2)/100,   'azure-vm-prices-3Y'!D$2:D$123,K164,   'azure-vm-prices-3Y'!E$2:E$123,L164),   _xlfn.MINIFS('azure-vm-prices-3Y'!I$2:I$123,   'azure-vm-prices-3Y'!A$2:A$123,"&gt;="&amp;F164*(100-$B$2)/100,   'azure-vm-prices-3Y'!B$2:B$123,"&gt;="&amp;G164*(100-$B$2)/100,   'azure-vm-prices-3Y'!E$2:E$123,L164)),   IF(K164="YES", _xlfn.MINIFS('azure-vm-prices-3Y'!C$2:C$123,   'azure-vm-prices-3Y'!A$2:A$123,"&gt;="&amp;F164*(100-$B$2)/100,   'azure-vm-prices-3Y'!B$2:B$123,"&gt;="&amp;G164*(100-$B$2)/100,   'azure-vm-prices-3Y'!D$2:D$123,K164,   'azure-vm-prices-3Y'!E$2:E$123,L164),   _xlfn.MINIFS('azure-vm-prices-3Y'!C$2:C$123,   'azure-vm-prices-3Y'!A$2:A$123,"&gt;="&amp;F164*(100-$B$2)/100,   'azure-vm-prices-3Y'!B$2:B$123,"&gt;="&amp;G164*(100-$B$2)/100,   'azure-vm-prices-3Y'!E$2:E$123,L164))),   "")</f>
        <v>0</v>
      </c>
      <c r="AA164" s="4">
        <f>IF(Q164="YES",N164*V164*12,"")</f>
        <v>0</v>
      </c>
      <c r="AB164" s="4">
        <f>IF(Q164="YES",X164*8760,"")</f>
        <v>0</v>
      </c>
      <c r="AC164" s="4">
        <f>IF(Q164="YES",Z164*8760,"")</f>
        <v>0</v>
      </c>
      <c r="AD164" s="4">
        <f>IF(Q164="YES",IF(P164="YES", MIN(AA164:AC164), AA164),"")</f>
        <v>0</v>
      </c>
      <c r="AE164" s="4">
        <f>IF(AND(I164="STANDARD",Q164="YES",H164&lt;'azure-standard-disk-prices'!B2, H164&gt;0),1+IF(M164="YES",1),"")</f>
        <v>0</v>
      </c>
      <c r="AF164" s="4">
        <f>IF(AND(I164="STANDARD",Q164="YES",H164&gt;'azure-standard-disk-prices'!B2,H164&lt;'azure-standard-disk-prices'!B3),1+IF(M164="YES",1),"")</f>
        <v>0</v>
      </c>
      <c r="AG164" s="4">
        <f>IF(AND(I164="STANDARD",Q164="YES",H164&gt;'azure-standard-disk-prices'!B3,H164&lt;'azure-standard-disk-prices'!B4),1+IF(M164="YES",1),"")</f>
        <v>0</v>
      </c>
      <c r="AH164" s="4">
        <f>IF(AND(I164="STANDARD",Q164="YES",H164&gt;'azure-standard-disk-prices'!B4,H164&lt;'azure-standard-disk-prices'!B5),1+IF(M164="YES",1),"")</f>
        <v>0</v>
      </c>
      <c r="AI164" s="4">
        <f>IF(AND(I164="STANDARD",Q164="YES",H164&gt;'azure-standard-disk-prices'!B5,H164&lt;'azure-standard-disk-prices'!B6),1+IF(M164="YES",1),"")</f>
        <v>0</v>
      </c>
      <c r="AJ164" s="4">
        <f>IF(AND(I164="STANDARD",Q164="YES",H164&gt;'azure-standard-disk-prices'!B6,H164&lt;'azure-standard-disk-prices'!B7),1+IF(M164="YES",1),"")</f>
        <v>0</v>
      </c>
      <c r="AK164" s="4">
        <f>IF(AND(I164="STANDARD",Q164="YES",H164&gt;'azure-standard-disk-prices'!B7,H164&lt;'azure-standard-disk-prices'!B8),1+IF(M164="YES",1),"")</f>
        <v>0</v>
      </c>
      <c r="AL164" s="4">
        <f>IF(AND(I164="STANDARD",Q164="YES",H164&gt;'azure-standard-disk-prices'!B8,H164&lt;'azure-standard-disk-prices'!B9),1+IF(M164="YES",1),"")</f>
        <v>0</v>
      </c>
      <c r="AM164" s="4">
        <f>IF(AND(I163="PREMIUM",Q163="YES",H163&lt;'azure-premium-disk-prices'!B2,H163&gt;0),1+IF(M163="YES",1),"")</f>
        <v>0</v>
      </c>
      <c r="AN164" s="4">
        <f>IF(AND(I163="PREMIUM",Q163="YES",H163&gt;'azure-premium-disk-prices'!B2,H163&lt;'azure-premium-disk-prices'!B3),1+IF(M163="YES",1),"")</f>
        <v>0</v>
      </c>
      <c r="AO164" s="4">
        <f>IF(AND(I163="PREMIUM",Q163="YES",H163&gt;'azure-premium-disk-prices'!B3,H163&lt;'azure-premium-disk-prices'!B4),1+IF(M163="YES",1),"")</f>
        <v>0</v>
      </c>
      <c r="AP164" s="4">
        <f>IF(AND(I163="PREMIUM",Q163="YES",H163&gt;'azure-premium-disk-prices'!B4,H163&lt;'azure-premium-disk-prices'!B5),1+IF(M163="YES",1),"")</f>
        <v>0</v>
      </c>
      <c r="AQ164" s="4">
        <f>IF(AND(I163="PREMIUM",Q163="YES",H163&gt;'azure-premium-disk-prices'!B5,H163&lt;'azure-premium-disk-prices'!B6),1+IF(M163="YES",1),"")</f>
        <v>0</v>
      </c>
      <c r="AR164" s="4">
        <f>IF(AND(I163="PREMIUM",Q163="YES",H163&gt;'azure-premium-disk-prices'!B6,H163&lt;'azure-premium-disk-prices'!B7),1+IF(M163="YES",1),"")</f>
        <v>0</v>
      </c>
      <c r="AS164" s="4">
        <f>IF(AND(I163="PREMIUM",Q163="YES",H163&gt;'azure-premium-disk-prices'!B7,H163&lt;'azure-premium-disk-prices'!B8),1+IF(M163="YES",1),"")</f>
        <v>0</v>
      </c>
      <c r="AT164" s="4">
        <f>IF(AND(I163="PREMIUM",Q163="YES",H163&gt;'azure-premium-disk-prices'!B8,H163&lt;'azure-premium-disk-prices'!B9),1+IF(M163="YES",1),"")</f>
        <v>0</v>
      </c>
      <c r="AU164" s="4">
        <f>IF(AND(M164="YES", Q164="YES"),1,"")</f>
        <v>0</v>
      </c>
      <c r="AV164" s="4">
        <f>IF(AND(J164="STANDARD", Q164="YES"), IF(M164="YES",2,1) ,"")</f>
        <v>0</v>
      </c>
      <c r="AW164" s="4">
        <f>IF( AND(J164="PREMIUM",  Q164="YES"), IF(M164="YES",2,1) ,"")</f>
        <v>0</v>
      </c>
    </row>
    <row r="165" spans="5:49">
      <c r="E165" s="3"/>
      <c r="F165" s="3"/>
      <c r="G165" s="3"/>
      <c r="H165" s="3"/>
      <c r="I165" s="3" t="s">
        <v>9</v>
      </c>
      <c r="J165" s="3" t="s">
        <v>9</v>
      </c>
      <c r="K165" s="3" t="s">
        <v>5</v>
      </c>
      <c r="L165" s="3" t="s">
        <v>5</v>
      </c>
      <c r="M165" s="3" t="s">
        <v>5</v>
      </c>
      <c r="N165" s="3">
        <v>730</v>
      </c>
      <c r="O165" s="3" t="s">
        <v>5</v>
      </c>
      <c r="P165" s="3" t="s">
        <v>14</v>
      </c>
      <c r="Q165" s="4">
        <f>IF(AND(E165&lt;&gt;"", F165&lt;&gt;"", G165&lt;&gt;"", H165&lt;&gt;"", I165&lt;&gt;"", J165&lt;&gt;"", K165&lt;&gt;"", L165&lt;&gt;"", M165&lt;&gt;"", N165&lt;&gt;"", O165&lt;&gt;""),"YES","NO")</f>
        <v>0</v>
      </c>
      <c r="R165" s="4">
        <f>IF(AD165=AA165, U165, IF(AD165=AB165,W165,Y165))</f>
        <v>0</v>
      </c>
      <c r="S165" s="4">
        <f>AD165</f>
        <v>0</v>
      </c>
      <c r="T165" s="4">
        <f> IF(AA165="" ,"",IF(AD165=AA165, "PAYG", IF(AD165=AB165,"1Y RI","3Y RI")))</f>
        <v>0</v>
      </c>
      <c r="U165" s="4">
        <f>IF(Q165="YES", IF(K165="YES", VLOOKUP(V165 &amp; L165 &amp; K165,'azure-vm-prices-base'!G$2:H$124, 2, 0), VLOOKUP(V165 &amp; L165 &amp; "*",'azure-vm-prices-base'!G$2:H$124, 2, 0)), "")</f>
        <v>0</v>
      </c>
      <c r="V165" s="4">
        <f>IF(Q165="YES", IF(O165="NO" , IF(K165="YES", _xlfn.MINIFS('azure-vm-prices-base'!I$2:I$123, 'azure-vm-prices-base'!A$2:A$123,"&gt;="&amp;F165*(100-$B$2)/100, 'azure-vm-prices-base'!B$2:B$123,"&gt;="&amp;G165*(100-$B$2)/100, 'azure-vm-prices-base'!D$2:D$123,K165, 'azure-vm-prices-base'!E$2:E$123,L165), _xlfn.MINIFS('azure-vm-prices-base'!I$2:I$123, 'azure-vm-prices-base'!A$2:A$123,"&gt;="&amp;F165*(100-$B$2)/100, 'azure-vm-prices-base'!B$2:B$123,"&gt;="&amp;G165*(100-$B$2)/100, 'azure-vm-prices-base'!E$2:E$123,L165)), IF(K165="YES", _xlfn.MINIFS('azure-vm-prices-base'!C$2:C$123, 'azure-vm-prices-base'!A$2:A$123,"&gt;="&amp;F165*(100-$B$2)/100, 'azure-vm-prices-base'!B$2:B$123,"&gt;="&amp;G165*(100-$B$2)/100, 'azure-vm-prices-base'!D$2:D$123,K165, 'azure-vm-prices-base'!E$2:E$123,L165), _xlfn.MINIFS('azure-vm-prices-base'!C$2:C$123, 'azure-vm-prices-base'!A$2:A$123,"&gt;="&amp;F165*(100-$B$2)/100, 'azure-vm-prices-base'!B$2:B$123,"&gt;="&amp;G165*(100-$B$2)/100, 'azure-vm-prices-base'!E$2:E$123,L165))), "")</f>
        <v>0</v>
      </c>
      <c r="W165" s="4">
        <f>IF(Q165="YES", IF(K165="YES", VLOOKUP(X165 &amp; L165 &amp; K165,'azure-vm-prices-1Y'!G$2:H$124  , 2, 0), VLOOKUP(X165 &amp; L165 &amp; "*",'azure-vm-prices-1Y'!G$2:H$124, 2, 0)),   "")</f>
        <v>0</v>
      </c>
      <c r="X165" s="4">
        <f>IF(Q165="YES", IF(O165="NO" , IF(K165="YES", _xlfn.MINIFS('azure-vm-prices-1Y'!I$2:I$123,   'azure-vm-prices-1Y'!A$2:A$123,"&gt;="&amp;F165*(100-$B$2)/100,   'azure-vm-prices-1Y'!B$2:B$123,"&gt;="&amp;G165*(100-$B$2)/100,   'azure-vm-prices-1Y'!D$2:D$123,K165,   'azure-vm-prices-1Y'!E$2:E$123,L165),   _xlfn.MINIFS('azure-vm-prices-1Y'!I$2:I$123,   'azure-vm-prices-1Y'!A$2:A$123,"&gt;="&amp;F165*(100-$B$2)/100,   'azure-vm-prices-1Y'!B$2:B$123,"&gt;="&amp;G165*(100-$B$2)/100,   'azure-vm-prices-1Y'!E$2:E$123,L165)),   IF(K165="YES", _xlfn.MINIFS('azure-vm-prices-1Y'!C$2:C$123,   'azure-vm-prices-1Y'!A$2:A$123,"&gt;="&amp;F165*(100-$B$2)/100,   'azure-vm-prices-1Y'!B$2:B$123,"&gt;="&amp;G165*(100-$B$2)/100,   'azure-vm-prices-1Y'!D$2:D$123,K165,   'azure-vm-prices-1Y'!E$2:E$123,L165),   _xlfn.MINIFS('azure-vm-prices-1Y'!C$2:C$123,   'azure-vm-prices-1Y'!A$2:A$123,"&gt;="&amp;F165*(100-$B$2)/100,   'azure-vm-prices-1Y'!B$2:B$123,"&gt;="&amp;G165*(100-$B$2)/100,   'azure-vm-prices-1Y'!E$2:E$123,L165))),   "")</f>
        <v>0</v>
      </c>
      <c r="Y165" s="4">
        <f>IF(Q165="YES", IF(K165="YES", VLOOKUP(Z165 &amp; L165 &amp; K165,'azure-vm-prices-3Y'!G$2:H$124  , 2, 0), VLOOKUP(Z165 &amp; L165 &amp; "*",'azure-vm-prices-3Y'!G$2:H$124, 2, 0)),   "")</f>
        <v>0</v>
      </c>
      <c r="Z165" s="4">
        <f>IF(Q165="YES", IF(O165="NO" , IF(K165="YES", _xlfn.MINIFS('azure-vm-prices-3Y'!I$2:I$123,   'azure-vm-prices-3Y'!A$2:A$123,"&gt;="&amp;F165*(100-$B$2)/100,   'azure-vm-prices-3Y'!B$2:B$123,"&gt;="&amp;G165*(100-$B$2)/100,   'azure-vm-prices-3Y'!D$2:D$123,K165,   'azure-vm-prices-3Y'!E$2:E$123,L165),   _xlfn.MINIFS('azure-vm-prices-3Y'!I$2:I$123,   'azure-vm-prices-3Y'!A$2:A$123,"&gt;="&amp;F165*(100-$B$2)/100,   'azure-vm-prices-3Y'!B$2:B$123,"&gt;="&amp;G165*(100-$B$2)/100,   'azure-vm-prices-3Y'!E$2:E$123,L165)),   IF(K165="YES", _xlfn.MINIFS('azure-vm-prices-3Y'!C$2:C$123,   'azure-vm-prices-3Y'!A$2:A$123,"&gt;="&amp;F165*(100-$B$2)/100,   'azure-vm-prices-3Y'!B$2:B$123,"&gt;="&amp;G165*(100-$B$2)/100,   'azure-vm-prices-3Y'!D$2:D$123,K165,   'azure-vm-prices-3Y'!E$2:E$123,L165),   _xlfn.MINIFS('azure-vm-prices-3Y'!C$2:C$123,   'azure-vm-prices-3Y'!A$2:A$123,"&gt;="&amp;F165*(100-$B$2)/100,   'azure-vm-prices-3Y'!B$2:B$123,"&gt;="&amp;G165*(100-$B$2)/100,   'azure-vm-prices-3Y'!E$2:E$123,L165))),   "")</f>
        <v>0</v>
      </c>
      <c r="AA165" s="4">
        <f>IF(Q165="YES",N165*V165*12,"")</f>
        <v>0</v>
      </c>
      <c r="AB165" s="4">
        <f>IF(Q165="YES",X165*8760,"")</f>
        <v>0</v>
      </c>
      <c r="AC165" s="4">
        <f>IF(Q165="YES",Z165*8760,"")</f>
        <v>0</v>
      </c>
      <c r="AD165" s="4">
        <f>IF(Q165="YES",IF(P165="YES", MIN(AA165:AC165), AA165),"")</f>
        <v>0</v>
      </c>
      <c r="AE165" s="4">
        <f>IF(AND(I165="STANDARD",Q165="YES",H165&lt;'azure-standard-disk-prices'!B2, H165&gt;0),1+IF(M165="YES",1),"")</f>
        <v>0</v>
      </c>
      <c r="AF165" s="4">
        <f>IF(AND(I165="STANDARD",Q165="YES",H165&gt;'azure-standard-disk-prices'!B2,H165&lt;'azure-standard-disk-prices'!B3),1+IF(M165="YES",1),"")</f>
        <v>0</v>
      </c>
      <c r="AG165" s="4">
        <f>IF(AND(I165="STANDARD",Q165="YES",H165&gt;'azure-standard-disk-prices'!B3,H165&lt;'azure-standard-disk-prices'!B4),1+IF(M165="YES",1),"")</f>
        <v>0</v>
      </c>
      <c r="AH165" s="4">
        <f>IF(AND(I165="STANDARD",Q165="YES",H165&gt;'azure-standard-disk-prices'!B4,H165&lt;'azure-standard-disk-prices'!B5),1+IF(M165="YES",1),"")</f>
        <v>0</v>
      </c>
      <c r="AI165" s="4">
        <f>IF(AND(I165="STANDARD",Q165="YES",H165&gt;'azure-standard-disk-prices'!B5,H165&lt;'azure-standard-disk-prices'!B6),1+IF(M165="YES",1),"")</f>
        <v>0</v>
      </c>
      <c r="AJ165" s="4">
        <f>IF(AND(I165="STANDARD",Q165="YES",H165&gt;'azure-standard-disk-prices'!B6,H165&lt;'azure-standard-disk-prices'!B7),1+IF(M165="YES",1),"")</f>
        <v>0</v>
      </c>
      <c r="AK165" s="4">
        <f>IF(AND(I165="STANDARD",Q165="YES",H165&gt;'azure-standard-disk-prices'!B7,H165&lt;'azure-standard-disk-prices'!B8),1+IF(M165="YES",1),"")</f>
        <v>0</v>
      </c>
      <c r="AL165" s="4">
        <f>IF(AND(I165="STANDARD",Q165="YES",H165&gt;'azure-standard-disk-prices'!B8,H165&lt;'azure-standard-disk-prices'!B9),1+IF(M165="YES",1),"")</f>
        <v>0</v>
      </c>
      <c r="AM165" s="4">
        <f>IF(AND(I164="PREMIUM",Q164="YES",H164&lt;'azure-premium-disk-prices'!B2,H164&gt;0),1+IF(M164="YES",1),"")</f>
        <v>0</v>
      </c>
      <c r="AN165" s="4">
        <f>IF(AND(I164="PREMIUM",Q164="YES",H164&gt;'azure-premium-disk-prices'!B2,H164&lt;'azure-premium-disk-prices'!B3),1+IF(M164="YES",1),"")</f>
        <v>0</v>
      </c>
      <c r="AO165" s="4">
        <f>IF(AND(I164="PREMIUM",Q164="YES",H164&gt;'azure-premium-disk-prices'!B3,H164&lt;'azure-premium-disk-prices'!B4),1+IF(M164="YES",1),"")</f>
        <v>0</v>
      </c>
      <c r="AP165" s="4">
        <f>IF(AND(I164="PREMIUM",Q164="YES",H164&gt;'azure-premium-disk-prices'!B4,H164&lt;'azure-premium-disk-prices'!B5),1+IF(M164="YES",1),"")</f>
        <v>0</v>
      </c>
      <c r="AQ165" s="4">
        <f>IF(AND(I164="PREMIUM",Q164="YES",H164&gt;'azure-premium-disk-prices'!B5,H164&lt;'azure-premium-disk-prices'!B6),1+IF(M164="YES",1),"")</f>
        <v>0</v>
      </c>
      <c r="AR165" s="4">
        <f>IF(AND(I164="PREMIUM",Q164="YES",H164&gt;'azure-premium-disk-prices'!B6,H164&lt;'azure-premium-disk-prices'!B7),1+IF(M164="YES",1),"")</f>
        <v>0</v>
      </c>
      <c r="AS165" s="4">
        <f>IF(AND(I164="PREMIUM",Q164="YES",H164&gt;'azure-premium-disk-prices'!B7,H164&lt;'azure-premium-disk-prices'!B8),1+IF(M164="YES",1),"")</f>
        <v>0</v>
      </c>
      <c r="AT165" s="4">
        <f>IF(AND(I164="PREMIUM",Q164="YES",H164&gt;'azure-premium-disk-prices'!B8,H164&lt;'azure-premium-disk-prices'!B9),1+IF(M164="YES",1),"")</f>
        <v>0</v>
      </c>
      <c r="AU165" s="4">
        <f>IF(AND(M165="YES", Q165="YES"),1,"")</f>
        <v>0</v>
      </c>
      <c r="AV165" s="4">
        <f>IF(AND(J165="STANDARD", Q165="YES"), IF(M165="YES",2,1) ,"")</f>
        <v>0</v>
      </c>
      <c r="AW165" s="4">
        <f>IF( AND(J165="PREMIUM",  Q165="YES"), IF(M165="YES",2,1) ,"")</f>
        <v>0</v>
      </c>
    </row>
    <row r="166" spans="5:49">
      <c r="E166" s="3"/>
      <c r="F166" s="3"/>
      <c r="G166" s="3"/>
      <c r="H166" s="3"/>
      <c r="I166" s="3" t="s">
        <v>9</v>
      </c>
      <c r="J166" s="3" t="s">
        <v>9</v>
      </c>
      <c r="K166" s="3" t="s">
        <v>5</v>
      </c>
      <c r="L166" s="3" t="s">
        <v>5</v>
      </c>
      <c r="M166" s="3" t="s">
        <v>5</v>
      </c>
      <c r="N166" s="3">
        <v>730</v>
      </c>
      <c r="O166" s="3" t="s">
        <v>5</v>
      </c>
      <c r="P166" s="3" t="s">
        <v>14</v>
      </c>
      <c r="Q166" s="4">
        <f>IF(AND(E166&lt;&gt;"", F166&lt;&gt;"", G166&lt;&gt;"", H166&lt;&gt;"", I166&lt;&gt;"", J166&lt;&gt;"", K166&lt;&gt;"", L166&lt;&gt;"", M166&lt;&gt;"", N166&lt;&gt;"", O166&lt;&gt;""),"YES","NO")</f>
        <v>0</v>
      </c>
      <c r="R166" s="4">
        <f>IF(AD166=AA166, U166, IF(AD166=AB166,W166,Y166))</f>
        <v>0</v>
      </c>
      <c r="S166" s="4">
        <f>AD166</f>
        <v>0</v>
      </c>
      <c r="T166" s="4">
        <f> IF(AA166="" ,"",IF(AD166=AA166, "PAYG", IF(AD166=AB166,"1Y RI","3Y RI")))</f>
        <v>0</v>
      </c>
      <c r="U166" s="4">
        <f>IF(Q166="YES", IF(K166="YES", VLOOKUP(V166 &amp; L166 &amp; K166,'azure-vm-prices-base'!G$2:H$124, 2, 0), VLOOKUP(V166 &amp; L166 &amp; "*",'azure-vm-prices-base'!G$2:H$124, 2, 0)), "")</f>
        <v>0</v>
      </c>
      <c r="V166" s="4">
        <f>IF(Q166="YES", IF(O166="NO" , IF(K166="YES", _xlfn.MINIFS('azure-vm-prices-base'!I$2:I$123, 'azure-vm-prices-base'!A$2:A$123,"&gt;="&amp;F166*(100-$B$2)/100, 'azure-vm-prices-base'!B$2:B$123,"&gt;="&amp;G166*(100-$B$2)/100, 'azure-vm-prices-base'!D$2:D$123,K166, 'azure-vm-prices-base'!E$2:E$123,L166), _xlfn.MINIFS('azure-vm-prices-base'!I$2:I$123, 'azure-vm-prices-base'!A$2:A$123,"&gt;="&amp;F166*(100-$B$2)/100, 'azure-vm-prices-base'!B$2:B$123,"&gt;="&amp;G166*(100-$B$2)/100, 'azure-vm-prices-base'!E$2:E$123,L166)), IF(K166="YES", _xlfn.MINIFS('azure-vm-prices-base'!C$2:C$123, 'azure-vm-prices-base'!A$2:A$123,"&gt;="&amp;F166*(100-$B$2)/100, 'azure-vm-prices-base'!B$2:B$123,"&gt;="&amp;G166*(100-$B$2)/100, 'azure-vm-prices-base'!D$2:D$123,K166, 'azure-vm-prices-base'!E$2:E$123,L166), _xlfn.MINIFS('azure-vm-prices-base'!C$2:C$123, 'azure-vm-prices-base'!A$2:A$123,"&gt;="&amp;F166*(100-$B$2)/100, 'azure-vm-prices-base'!B$2:B$123,"&gt;="&amp;G166*(100-$B$2)/100, 'azure-vm-prices-base'!E$2:E$123,L166))), "")</f>
        <v>0</v>
      </c>
      <c r="W166" s="4">
        <f>IF(Q166="YES", IF(K166="YES", VLOOKUP(X166 &amp; L166 &amp; K166,'azure-vm-prices-1Y'!G$2:H$124  , 2, 0), VLOOKUP(X166 &amp; L166 &amp; "*",'azure-vm-prices-1Y'!G$2:H$124, 2, 0)),   "")</f>
        <v>0</v>
      </c>
      <c r="X166" s="4">
        <f>IF(Q166="YES", IF(O166="NO" , IF(K166="YES", _xlfn.MINIFS('azure-vm-prices-1Y'!I$2:I$123,   'azure-vm-prices-1Y'!A$2:A$123,"&gt;="&amp;F166*(100-$B$2)/100,   'azure-vm-prices-1Y'!B$2:B$123,"&gt;="&amp;G166*(100-$B$2)/100,   'azure-vm-prices-1Y'!D$2:D$123,K166,   'azure-vm-prices-1Y'!E$2:E$123,L166),   _xlfn.MINIFS('azure-vm-prices-1Y'!I$2:I$123,   'azure-vm-prices-1Y'!A$2:A$123,"&gt;="&amp;F166*(100-$B$2)/100,   'azure-vm-prices-1Y'!B$2:B$123,"&gt;="&amp;G166*(100-$B$2)/100,   'azure-vm-prices-1Y'!E$2:E$123,L166)),   IF(K166="YES", _xlfn.MINIFS('azure-vm-prices-1Y'!C$2:C$123,   'azure-vm-prices-1Y'!A$2:A$123,"&gt;="&amp;F166*(100-$B$2)/100,   'azure-vm-prices-1Y'!B$2:B$123,"&gt;="&amp;G166*(100-$B$2)/100,   'azure-vm-prices-1Y'!D$2:D$123,K166,   'azure-vm-prices-1Y'!E$2:E$123,L166),   _xlfn.MINIFS('azure-vm-prices-1Y'!C$2:C$123,   'azure-vm-prices-1Y'!A$2:A$123,"&gt;="&amp;F166*(100-$B$2)/100,   'azure-vm-prices-1Y'!B$2:B$123,"&gt;="&amp;G166*(100-$B$2)/100,   'azure-vm-prices-1Y'!E$2:E$123,L166))),   "")</f>
        <v>0</v>
      </c>
      <c r="Y166" s="4">
        <f>IF(Q166="YES", IF(K166="YES", VLOOKUP(Z166 &amp; L166 &amp; K166,'azure-vm-prices-3Y'!G$2:H$124  , 2, 0), VLOOKUP(Z166 &amp; L166 &amp; "*",'azure-vm-prices-3Y'!G$2:H$124, 2, 0)),   "")</f>
        <v>0</v>
      </c>
      <c r="Z166" s="4">
        <f>IF(Q166="YES", IF(O166="NO" , IF(K166="YES", _xlfn.MINIFS('azure-vm-prices-3Y'!I$2:I$123,   'azure-vm-prices-3Y'!A$2:A$123,"&gt;="&amp;F166*(100-$B$2)/100,   'azure-vm-prices-3Y'!B$2:B$123,"&gt;="&amp;G166*(100-$B$2)/100,   'azure-vm-prices-3Y'!D$2:D$123,K166,   'azure-vm-prices-3Y'!E$2:E$123,L166),   _xlfn.MINIFS('azure-vm-prices-3Y'!I$2:I$123,   'azure-vm-prices-3Y'!A$2:A$123,"&gt;="&amp;F166*(100-$B$2)/100,   'azure-vm-prices-3Y'!B$2:B$123,"&gt;="&amp;G166*(100-$B$2)/100,   'azure-vm-prices-3Y'!E$2:E$123,L166)),   IF(K166="YES", _xlfn.MINIFS('azure-vm-prices-3Y'!C$2:C$123,   'azure-vm-prices-3Y'!A$2:A$123,"&gt;="&amp;F166*(100-$B$2)/100,   'azure-vm-prices-3Y'!B$2:B$123,"&gt;="&amp;G166*(100-$B$2)/100,   'azure-vm-prices-3Y'!D$2:D$123,K166,   'azure-vm-prices-3Y'!E$2:E$123,L166),   _xlfn.MINIFS('azure-vm-prices-3Y'!C$2:C$123,   'azure-vm-prices-3Y'!A$2:A$123,"&gt;="&amp;F166*(100-$B$2)/100,   'azure-vm-prices-3Y'!B$2:B$123,"&gt;="&amp;G166*(100-$B$2)/100,   'azure-vm-prices-3Y'!E$2:E$123,L166))),   "")</f>
        <v>0</v>
      </c>
      <c r="AA166" s="4">
        <f>IF(Q166="YES",N166*V166*12,"")</f>
        <v>0</v>
      </c>
      <c r="AB166" s="4">
        <f>IF(Q166="YES",X166*8760,"")</f>
        <v>0</v>
      </c>
      <c r="AC166" s="4">
        <f>IF(Q166="YES",Z166*8760,"")</f>
        <v>0</v>
      </c>
      <c r="AD166" s="4">
        <f>IF(Q166="YES",IF(P166="YES", MIN(AA166:AC166), AA166),"")</f>
        <v>0</v>
      </c>
      <c r="AE166" s="4">
        <f>IF(AND(I166="STANDARD",Q166="YES",H166&lt;'azure-standard-disk-prices'!B2, H166&gt;0),1+IF(M166="YES",1),"")</f>
        <v>0</v>
      </c>
      <c r="AF166" s="4">
        <f>IF(AND(I166="STANDARD",Q166="YES",H166&gt;'azure-standard-disk-prices'!B2,H166&lt;'azure-standard-disk-prices'!B3),1+IF(M166="YES",1),"")</f>
        <v>0</v>
      </c>
      <c r="AG166" s="4">
        <f>IF(AND(I166="STANDARD",Q166="YES",H166&gt;'azure-standard-disk-prices'!B3,H166&lt;'azure-standard-disk-prices'!B4),1+IF(M166="YES",1),"")</f>
        <v>0</v>
      </c>
      <c r="AH166" s="4">
        <f>IF(AND(I166="STANDARD",Q166="YES",H166&gt;'azure-standard-disk-prices'!B4,H166&lt;'azure-standard-disk-prices'!B5),1+IF(M166="YES",1),"")</f>
        <v>0</v>
      </c>
      <c r="AI166" s="4">
        <f>IF(AND(I166="STANDARD",Q166="YES",H166&gt;'azure-standard-disk-prices'!B5,H166&lt;'azure-standard-disk-prices'!B6),1+IF(M166="YES",1),"")</f>
        <v>0</v>
      </c>
      <c r="AJ166" s="4">
        <f>IF(AND(I166="STANDARD",Q166="YES",H166&gt;'azure-standard-disk-prices'!B6,H166&lt;'azure-standard-disk-prices'!B7),1+IF(M166="YES",1),"")</f>
        <v>0</v>
      </c>
      <c r="AK166" s="4">
        <f>IF(AND(I166="STANDARD",Q166="YES",H166&gt;'azure-standard-disk-prices'!B7,H166&lt;'azure-standard-disk-prices'!B8),1+IF(M166="YES",1),"")</f>
        <v>0</v>
      </c>
      <c r="AL166" s="4">
        <f>IF(AND(I166="STANDARD",Q166="YES",H166&gt;'azure-standard-disk-prices'!B8,H166&lt;'azure-standard-disk-prices'!B9),1+IF(M166="YES",1),"")</f>
        <v>0</v>
      </c>
      <c r="AM166" s="4">
        <f>IF(AND(I165="PREMIUM",Q165="YES",H165&lt;'azure-premium-disk-prices'!B2,H165&gt;0),1+IF(M165="YES",1),"")</f>
        <v>0</v>
      </c>
      <c r="AN166" s="4">
        <f>IF(AND(I165="PREMIUM",Q165="YES",H165&gt;'azure-premium-disk-prices'!B2,H165&lt;'azure-premium-disk-prices'!B3),1+IF(M165="YES",1),"")</f>
        <v>0</v>
      </c>
      <c r="AO166" s="4">
        <f>IF(AND(I165="PREMIUM",Q165="YES",H165&gt;'azure-premium-disk-prices'!B3,H165&lt;'azure-premium-disk-prices'!B4),1+IF(M165="YES",1),"")</f>
        <v>0</v>
      </c>
      <c r="AP166" s="4">
        <f>IF(AND(I165="PREMIUM",Q165="YES",H165&gt;'azure-premium-disk-prices'!B4,H165&lt;'azure-premium-disk-prices'!B5),1+IF(M165="YES",1),"")</f>
        <v>0</v>
      </c>
      <c r="AQ166" s="4">
        <f>IF(AND(I165="PREMIUM",Q165="YES",H165&gt;'azure-premium-disk-prices'!B5,H165&lt;'azure-premium-disk-prices'!B6),1+IF(M165="YES",1),"")</f>
        <v>0</v>
      </c>
      <c r="AR166" s="4">
        <f>IF(AND(I165="PREMIUM",Q165="YES",H165&gt;'azure-premium-disk-prices'!B6,H165&lt;'azure-premium-disk-prices'!B7),1+IF(M165="YES",1),"")</f>
        <v>0</v>
      </c>
      <c r="AS166" s="4">
        <f>IF(AND(I165="PREMIUM",Q165="YES",H165&gt;'azure-premium-disk-prices'!B7,H165&lt;'azure-premium-disk-prices'!B8),1+IF(M165="YES",1),"")</f>
        <v>0</v>
      </c>
      <c r="AT166" s="4">
        <f>IF(AND(I165="PREMIUM",Q165="YES",H165&gt;'azure-premium-disk-prices'!B8,H165&lt;'azure-premium-disk-prices'!B9),1+IF(M165="YES",1),"")</f>
        <v>0</v>
      </c>
      <c r="AU166" s="4">
        <f>IF(AND(M166="YES", Q166="YES"),1,"")</f>
        <v>0</v>
      </c>
      <c r="AV166" s="4">
        <f>IF(AND(J166="STANDARD", Q166="YES"), IF(M166="YES",2,1) ,"")</f>
        <v>0</v>
      </c>
      <c r="AW166" s="4">
        <f>IF( AND(J166="PREMIUM",  Q166="YES"), IF(M166="YES",2,1) ,"")</f>
        <v>0</v>
      </c>
    </row>
    <row r="167" spans="5:49">
      <c r="E167" s="3"/>
      <c r="F167" s="3"/>
      <c r="G167" s="3"/>
      <c r="H167" s="3"/>
      <c r="I167" s="3" t="s">
        <v>9</v>
      </c>
      <c r="J167" s="3" t="s">
        <v>9</v>
      </c>
      <c r="K167" s="3" t="s">
        <v>5</v>
      </c>
      <c r="L167" s="3" t="s">
        <v>5</v>
      </c>
      <c r="M167" s="3" t="s">
        <v>5</v>
      </c>
      <c r="N167" s="3">
        <v>730</v>
      </c>
      <c r="O167" s="3" t="s">
        <v>5</v>
      </c>
      <c r="P167" s="3" t="s">
        <v>14</v>
      </c>
      <c r="Q167" s="4">
        <f>IF(AND(E167&lt;&gt;"", F167&lt;&gt;"", G167&lt;&gt;"", H167&lt;&gt;"", I167&lt;&gt;"", J167&lt;&gt;"", K167&lt;&gt;"", L167&lt;&gt;"", M167&lt;&gt;"", N167&lt;&gt;"", O167&lt;&gt;""),"YES","NO")</f>
        <v>0</v>
      </c>
      <c r="R167" s="4">
        <f>IF(AD167=AA167, U167, IF(AD167=AB167,W167,Y167))</f>
        <v>0</v>
      </c>
      <c r="S167" s="4">
        <f>AD167</f>
        <v>0</v>
      </c>
      <c r="T167" s="4">
        <f> IF(AA167="" ,"",IF(AD167=AA167, "PAYG", IF(AD167=AB167,"1Y RI","3Y RI")))</f>
        <v>0</v>
      </c>
      <c r="U167" s="4">
        <f>IF(Q167="YES", IF(K167="YES", VLOOKUP(V167 &amp; L167 &amp; K167,'azure-vm-prices-base'!G$2:H$124, 2, 0), VLOOKUP(V167 &amp; L167 &amp; "*",'azure-vm-prices-base'!G$2:H$124, 2, 0)), "")</f>
        <v>0</v>
      </c>
      <c r="V167" s="4">
        <f>IF(Q167="YES", IF(O167="NO" , IF(K167="YES", _xlfn.MINIFS('azure-vm-prices-base'!I$2:I$123, 'azure-vm-prices-base'!A$2:A$123,"&gt;="&amp;F167*(100-$B$2)/100, 'azure-vm-prices-base'!B$2:B$123,"&gt;="&amp;G167*(100-$B$2)/100, 'azure-vm-prices-base'!D$2:D$123,K167, 'azure-vm-prices-base'!E$2:E$123,L167), _xlfn.MINIFS('azure-vm-prices-base'!I$2:I$123, 'azure-vm-prices-base'!A$2:A$123,"&gt;="&amp;F167*(100-$B$2)/100, 'azure-vm-prices-base'!B$2:B$123,"&gt;="&amp;G167*(100-$B$2)/100, 'azure-vm-prices-base'!E$2:E$123,L167)), IF(K167="YES", _xlfn.MINIFS('azure-vm-prices-base'!C$2:C$123, 'azure-vm-prices-base'!A$2:A$123,"&gt;="&amp;F167*(100-$B$2)/100, 'azure-vm-prices-base'!B$2:B$123,"&gt;="&amp;G167*(100-$B$2)/100, 'azure-vm-prices-base'!D$2:D$123,K167, 'azure-vm-prices-base'!E$2:E$123,L167), _xlfn.MINIFS('azure-vm-prices-base'!C$2:C$123, 'azure-vm-prices-base'!A$2:A$123,"&gt;="&amp;F167*(100-$B$2)/100, 'azure-vm-prices-base'!B$2:B$123,"&gt;="&amp;G167*(100-$B$2)/100, 'azure-vm-prices-base'!E$2:E$123,L167))), "")</f>
        <v>0</v>
      </c>
      <c r="W167" s="4">
        <f>IF(Q167="YES", IF(K167="YES", VLOOKUP(X167 &amp; L167 &amp; K167,'azure-vm-prices-1Y'!G$2:H$124  , 2, 0), VLOOKUP(X167 &amp; L167 &amp; "*",'azure-vm-prices-1Y'!G$2:H$124, 2, 0)),   "")</f>
        <v>0</v>
      </c>
      <c r="X167" s="4">
        <f>IF(Q167="YES", IF(O167="NO" , IF(K167="YES", _xlfn.MINIFS('azure-vm-prices-1Y'!I$2:I$123,   'azure-vm-prices-1Y'!A$2:A$123,"&gt;="&amp;F167*(100-$B$2)/100,   'azure-vm-prices-1Y'!B$2:B$123,"&gt;="&amp;G167*(100-$B$2)/100,   'azure-vm-prices-1Y'!D$2:D$123,K167,   'azure-vm-prices-1Y'!E$2:E$123,L167),   _xlfn.MINIFS('azure-vm-prices-1Y'!I$2:I$123,   'azure-vm-prices-1Y'!A$2:A$123,"&gt;="&amp;F167*(100-$B$2)/100,   'azure-vm-prices-1Y'!B$2:B$123,"&gt;="&amp;G167*(100-$B$2)/100,   'azure-vm-prices-1Y'!E$2:E$123,L167)),   IF(K167="YES", _xlfn.MINIFS('azure-vm-prices-1Y'!C$2:C$123,   'azure-vm-prices-1Y'!A$2:A$123,"&gt;="&amp;F167*(100-$B$2)/100,   'azure-vm-prices-1Y'!B$2:B$123,"&gt;="&amp;G167*(100-$B$2)/100,   'azure-vm-prices-1Y'!D$2:D$123,K167,   'azure-vm-prices-1Y'!E$2:E$123,L167),   _xlfn.MINIFS('azure-vm-prices-1Y'!C$2:C$123,   'azure-vm-prices-1Y'!A$2:A$123,"&gt;="&amp;F167*(100-$B$2)/100,   'azure-vm-prices-1Y'!B$2:B$123,"&gt;="&amp;G167*(100-$B$2)/100,   'azure-vm-prices-1Y'!E$2:E$123,L167))),   "")</f>
        <v>0</v>
      </c>
      <c r="Y167" s="4">
        <f>IF(Q167="YES", IF(K167="YES", VLOOKUP(Z167 &amp; L167 &amp; K167,'azure-vm-prices-3Y'!G$2:H$124  , 2, 0), VLOOKUP(Z167 &amp; L167 &amp; "*",'azure-vm-prices-3Y'!G$2:H$124, 2, 0)),   "")</f>
        <v>0</v>
      </c>
      <c r="Z167" s="4">
        <f>IF(Q167="YES", IF(O167="NO" , IF(K167="YES", _xlfn.MINIFS('azure-vm-prices-3Y'!I$2:I$123,   'azure-vm-prices-3Y'!A$2:A$123,"&gt;="&amp;F167*(100-$B$2)/100,   'azure-vm-prices-3Y'!B$2:B$123,"&gt;="&amp;G167*(100-$B$2)/100,   'azure-vm-prices-3Y'!D$2:D$123,K167,   'azure-vm-prices-3Y'!E$2:E$123,L167),   _xlfn.MINIFS('azure-vm-prices-3Y'!I$2:I$123,   'azure-vm-prices-3Y'!A$2:A$123,"&gt;="&amp;F167*(100-$B$2)/100,   'azure-vm-prices-3Y'!B$2:B$123,"&gt;="&amp;G167*(100-$B$2)/100,   'azure-vm-prices-3Y'!E$2:E$123,L167)),   IF(K167="YES", _xlfn.MINIFS('azure-vm-prices-3Y'!C$2:C$123,   'azure-vm-prices-3Y'!A$2:A$123,"&gt;="&amp;F167*(100-$B$2)/100,   'azure-vm-prices-3Y'!B$2:B$123,"&gt;="&amp;G167*(100-$B$2)/100,   'azure-vm-prices-3Y'!D$2:D$123,K167,   'azure-vm-prices-3Y'!E$2:E$123,L167),   _xlfn.MINIFS('azure-vm-prices-3Y'!C$2:C$123,   'azure-vm-prices-3Y'!A$2:A$123,"&gt;="&amp;F167*(100-$B$2)/100,   'azure-vm-prices-3Y'!B$2:B$123,"&gt;="&amp;G167*(100-$B$2)/100,   'azure-vm-prices-3Y'!E$2:E$123,L167))),   "")</f>
        <v>0</v>
      </c>
      <c r="AA167" s="4">
        <f>IF(Q167="YES",N167*V167*12,"")</f>
        <v>0</v>
      </c>
      <c r="AB167" s="4">
        <f>IF(Q167="YES",X167*8760,"")</f>
        <v>0</v>
      </c>
      <c r="AC167" s="4">
        <f>IF(Q167="YES",Z167*8760,"")</f>
        <v>0</v>
      </c>
      <c r="AD167" s="4">
        <f>IF(Q167="YES",IF(P167="YES", MIN(AA167:AC167), AA167),"")</f>
        <v>0</v>
      </c>
      <c r="AE167" s="4">
        <f>IF(AND(I167="STANDARD",Q167="YES",H167&lt;'azure-standard-disk-prices'!B2, H167&gt;0),1+IF(M167="YES",1),"")</f>
        <v>0</v>
      </c>
      <c r="AF167" s="4">
        <f>IF(AND(I167="STANDARD",Q167="YES",H167&gt;'azure-standard-disk-prices'!B2,H167&lt;'azure-standard-disk-prices'!B3),1+IF(M167="YES",1),"")</f>
        <v>0</v>
      </c>
      <c r="AG167" s="4">
        <f>IF(AND(I167="STANDARD",Q167="YES",H167&gt;'azure-standard-disk-prices'!B3,H167&lt;'azure-standard-disk-prices'!B4),1+IF(M167="YES",1),"")</f>
        <v>0</v>
      </c>
      <c r="AH167" s="4">
        <f>IF(AND(I167="STANDARD",Q167="YES",H167&gt;'azure-standard-disk-prices'!B4,H167&lt;'azure-standard-disk-prices'!B5),1+IF(M167="YES",1),"")</f>
        <v>0</v>
      </c>
      <c r="AI167" s="4">
        <f>IF(AND(I167="STANDARD",Q167="YES",H167&gt;'azure-standard-disk-prices'!B5,H167&lt;'azure-standard-disk-prices'!B6),1+IF(M167="YES",1),"")</f>
        <v>0</v>
      </c>
      <c r="AJ167" s="4">
        <f>IF(AND(I167="STANDARD",Q167="YES",H167&gt;'azure-standard-disk-prices'!B6,H167&lt;'azure-standard-disk-prices'!B7),1+IF(M167="YES",1),"")</f>
        <v>0</v>
      </c>
      <c r="AK167" s="4">
        <f>IF(AND(I167="STANDARD",Q167="YES",H167&gt;'azure-standard-disk-prices'!B7,H167&lt;'azure-standard-disk-prices'!B8),1+IF(M167="YES",1),"")</f>
        <v>0</v>
      </c>
      <c r="AL167" s="4">
        <f>IF(AND(I167="STANDARD",Q167="YES",H167&gt;'azure-standard-disk-prices'!B8,H167&lt;'azure-standard-disk-prices'!B9),1+IF(M167="YES",1),"")</f>
        <v>0</v>
      </c>
      <c r="AM167" s="4">
        <f>IF(AND(I166="PREMIUM",Q166="YES",H166&lt;'azure-premium-disk-prices'!B2,H166&gt;0),1+IF(M166="YES",1),"")</f>
        <v>0</v>
      </c>
      <c r="AN167" s="4">
        <f>IF(AND(I166="PREMIUM",Q166="YES",H166&gt;'azure-premium-disk-prices'!B2,H166&lt;'azure-premium-disk-prices'!B3),1+IF(M166="YES",1),"")</f>
        <v>0</v>
      </c>
      <c r="AO167" s="4">
        <f>IF(AND(I166="PREMIUM",Q166="YES",H166&gt;'azure-premium-disk-prices'!B3,H166&lt;'azure-premium-disk-prices'!B4),1+IF(M166="YES",1),"")</f>
        <v>0</v>
      </c>
      <c r="AP167" s="4">
        <f>IF(AND(I166="PREMIUM",Q166="YES",H166&gt;'azure-premium-disk-prices'!B4,H166&lt;'azure-premium-disk-prices'!B5),1+IF(M166="YES",1),"")</f>
        <v>0</v>
      </c>
      <c r="AQ167" s="4">
        <f>IF(AND(I166="PREMIUM",Q166="YES",H166&gt;'azure-premium-disk-prices'!B5,H166&lt;'azure-premium-disk-prices'!B6),1+IF(M166="YES",1),"")</f>
        <v>0</v>
      </c>
      <c r="AR167" s="4">
        <f>IF(AND(I166="PREMIUM",Q166="YES",H166&gt;'azure-premium-disk-prices'!B6,H166&lt;'azure-premium-disk-prices'!B7),1+IF(M166="YES",1),"")</f>
        <v>0</v>
      </c>
      <c r="AS167" s="4">
        <f>IF(AND(I166="PREMIUM",Q166="YES",H166&gt;'azure-premium-disk-prices'!B7,H166&lt;'azure-premium-disk-prices'!B8),1+IF(M166="YES",1),"")</f>
        <v>0</v>
      </c>
      <c r="AT167" s="4">
        <f>IF(AND(I166="PREMIUM",Q166="YES",H166&gt;'azure-premium-disk-prices'!B8,H166&lt;'azure-premium-disk-prices'!B9),1+IF(M166="YES",1),"")</f>
        <v>0</v>
      </c>
      <c r="AU167" s="4">
        <f>IF(AND(M167="YES", Q167="YES"),1,"")</f>
        <v>0</v>
      </c>
      <c r="AV167" s="4">
        <f>IF(AND(J167="STANDARD", Q167="YES"), IF(M167="YES",2,1) ,"")</f>
        <v>0</v>
      </c>
      <c r="AW167" s="4">
        <f>IF( AND(J167="PREMIUM",  Q167="YES"), IF(M167="YES",2,1) ,"")</f>
        <v>0</v>
      </c>
    </row>
    <row r="168" spans="5:49">
      <c r="E168" s="3"/>
      <c r="F168" s="3"/>
      <c r="G168" s="3"/>
      <c r="H168" s="3"/>
      <c r="I168" s="3" t="s">
        <v>9</v>
      </c>
      <c r="J168" s="3" t="s">
        <v>9</v>
      </c>
      <c r="K168" s="3" t="s">
        <v>5</v>
      </c>
      <c r="L168" s="3" t="s">
        <v>5</v>
      </c>
      <c r="M168" s="3" t="s">
        <v>5</v>
      </c>
      <c r="N168" s="3">
        <v>730</v>
      </c>
      <c r="O168" s="3" t="s">
        <v>5</v>
      </c>
      <c r="P168" s="3" t="s">
        <v>14</v>
      </c>
      <c r="Q168" s="4">
        <f>IF(AND(E168&lt;&gt;"", F168&lt;&gt;"", G168&lt;&gt;"", H168&lt;&gt;"", I168&lt;&gt;"", J168&lt;&gt;"", K168&lt;&gt;"", L168&lt;&gt;"", M168&lt;&gt;"", N168&lt;&gt;"", O168&lt;&gt;""),"YES","NO")</f>
        <v>0</v>
      </c>
      <c r="R168" s="4">
        <f>IF(AD168=AA168, U168, IF(AD168=AB168,W168,Y168))</f>
        <v>0</v>
      </c>
      <c r="S168" s="4">
        <f>AD168</f>
        <v>0</v>
      </c>
      <c r="T168" s="4">
        <f> IF(AA168="" ,"",IF(AD168=AA168, "PAYG", IF(AD168=AB168,"1Y RI","3Y RI")))</f>
        <v>0</v>
      </c>
      <c r="U168" s="4">
        <f>IF(Q168="YES", IF(K168="YES", VLOOKUP(V168 &amp; L168 &amp; K168,'azure-vm-prices-base'!G$2:H$124, 2, 0), VLOOKUP(V168 &amp; L168 &amp; "*",'azure-vm-prices-base'!G$2:H$124, 2, 0)), "")</f>
        <v>0</v>
      </c>
      <c r="V168" s="4">
        <f>IF(Q168="YES", IF(O168="NO" , IF(K168="YES", _xlfn.MINIFS('azure-vm-prices-base'!I$2:I$123, 'azure-vm-prices-base'!A$2:A$123,"&gt;="&amp;F168*(100-$B$2)/100, 'azure-vm-prices-base'!B$2:B$123,"&gt;="&amp;G168*(100-$B$2)/100, 'azure-vm-prices-base'!D$2:D$123,K168, 'azure-vm-prices-base'!E$2:E$123,L168), _xlfn.MINIFS('azure-vm-prices-base'!I$2:I$123, 'azure-vm-prices-base'!A$2:A$123,"&gt;="&amp;F168*(100-$B$2)/100, 'azure-vm-prices-base'!B$2:B$123,"&gt;="&amp;G168*(100-$B$2)/100, 'azure-vm-prices-base'!E$2:E$123,L168)), IF(K168="YES", _xlfn.MINIFS('azure-vm-prices-base'!C$2:C$123, 'azure-vm-prices-base'!A$2:A$123,"&gt;="&amp;F168*(100-$B$2)/100, 'azure-vm-prices-base'!B$2:B$123,"&gt;="&amp;G168*(100-$B$2)/100, 'azure-vm-prices-base'!D$2:D$123,K168, 'azure-vm-prices-base'!E$2:E$123,L168), _xlfn.MINIFS('azure-vm-prices-base'!C$2:C$123, 'azure-vm-prices-base'!A$2:A$123,"&gt;="&amp;F168*(100-$B$2)/100, 'azure-vm-prices-base'!B$2:B$123,"&gt;="&amp;G168*(100-$B$2)/100, 'azure-vm-prices-base'!E$2:E$123,L168))), "")</f>
        <v>0</v>
      </c>
      <c r="W168" s="4">
        <f>IF(Q168="YES", IF(K168="YES", VLOOKUP(X168 &amp; L168 &amp; K168,'azure-vm-prices-1Y'!G$2:H$124  , 2, 0), VLOOKUP(X168 &amp; L168 &amp; "*",'azure-vm-prices-1Y'!G$2:H$124, 2, 0)),   "")</f>
        <v>0</v>
      </c>
      <c r="X168" s="4">
        <f>IF(Q168="YES", IF(O168="NO" , IF(K168="YES", _xlfn.MINIFS('azure-vm-prices-1Y'!I$2:I$123,   'azure-vm-prices-1Y'!A$2:A$123,"&gt;="&amp;F168*(100-$B$2)/100,   'azure-vm-prices-1Y'!B$2:B$123,"&gt;="&amp;G168*(100-$B$2)/100,   'azure-vm-prices-1Y'!D$2:D$123,K168,   'azure-vm-prices-1Y'!E$2:E$123,L168),   _xlfn.MINIFS('azure-vm-prices-1Y'!I$2:I$123,   'azure-vm-prices-1Y'!A$2:A$123,"&gt;="&amp;F168*(100-$B$2)/100,   'azure-vm-prices-1Y'!B$2:B$123,"&gt;="&amp;G168*(100-$B$2)/100,   'azure-vm-prices-1Y'!E$2:E$123,L168)),   IF(K168="YES", _xlfn.MINIFS('azure-vm-prices-1Y'!C$2:C$123,   'azure-vm-prices-1Y'!A$2:A$123,"&gt;="&amp;F168*(100-$B$2)/100,   'azure-vm-prices-1Y'!B$2:B$123,"&gt;="&amp;G168*(100-$B$2)/100,   'azure-vm-prices-1Y'!D$2:D$123,K168,   'azure-vm-prices-1Y'!E$2:E$123,L168),   _xlfn.MINIFS('azure-vm-prices-1Y'!C$2:C$123,   'azure-vm-prices-1Y'!A$2:A$123,"&gt;="&amp;F168*(100-$B$2)/100,   'azure-vm-prices-1Y'!B$2:B$123,"&gt;="&amp;G168*(100-$B$2)/100,   'azure-vm-prices-1Y'!E$2:E$123,L168))),   "")</f>
        <v>0</v>
      </c>
      <c r="Y168" s="4">
        <f>IF(Q168="YES", IF(K168="YES", VLOOKUP(Z168 &amp; L168 &amp; K168,'azure-vm-prices-3Y'!G$2:H$124  , 2, 0), VLOOKUP(Z168 &amp; L168 &amp; "*",'azure-vm-prices-3Y'!G$2:H$124, 2, 0)),   "")</f>
        <v>0</v>
      </c>
      <c r="Z168" s="4">
        <f>IF(Q168="YES", IF(O168="NO" , IF(K168="YES", _xlfn.MINIFS('azure-vm-prices-3Y'!I$2:I$123,   'azure-vm-prices-3Y'!A$2:A$123,"&gt;="&amp;F168*(100-$B$2)/100,   'azure-vm-prices-3Y'!B$2:B$123,"&gt;="&amp;G168*(100-$B$2)/100,   'azure-vm-prices-3Y'!D$2:D$123,K168,   'azure-vm-prices-3Y'!E$2:E$123,L168),   _xlfn.MINIFS('azure-vm-prices-3Y'!I$2:I$123,   'azure-vm-prices-3Y'!A$2:A$123,"&gt;="&amp;F168*(100-$B$2)/100,   'azure-vm-prices-3Y'!B$2:B$123,"&gt;="&amp;G168*(100-$B$2)/100,   'azure-vm-prices-3Y'!E$2:E$123,L168)),   IF(K168="YES", _xlfn.MINIFS('azure-vm-prices-3Y'!C$2:C$123,   'azure-vm-prices-3Y'!A$2:A$123,"&gt;="&amp;F168*(100-$B$2)/100,   'azure-vm-prices-3Y'!B$2:B$123,"&gt;="&amp;G168*(100-$B$2)/100,   'azure-vm-prices-3Y'!D$2:D$123,K168,   'azure-vm-prices-3Y'!E$2:E$123,L168),   _xlfn.MINIFS('azure-vm-prices-3Y'!C$2:C$123,   'azure-vm-prices-3Y'!A$2:A$123,"&gt;="&amp;F168*(100-$B$2)/100,   'azure-vm-prices-3Y'!B$2:B$123,"&gt;="&amp;G168*(100-$B$2)/100,   'azure-vm-prices-3Y'!E$2:E$123,L168))),   "")</f>
        <v>0</v>
      </c>
      <c r="AA168" s="4">
        <f>IF(Q168="YES",N168*V168*12,"")</f>
        <v>0</v>
      </c>
      <c r="AB168" s="4">
        <f>IF(Q168="YES",X168*8760,"")</f>
        <v>0</v>
      </c>
      <c r="AC168" s="4">
        <f>IF(Q168="YES",Z168*8760,"")</f>
        <v>0</v>
      </c>
      <c r="AD168" s="4">
        <f>IF(Q168="YES",IF(P168="YES", MIN(AA168:AC168), AA168),"")</f>
        <v>0</v>
      </c>
      <c r="AE168" s="4">
        <f>IF(AND(I168="STANDARD",Q168="YES",H168&lt;'azure-standard-disk-prices'!B2, H168&gt;0),1+IF(M168="YES",1),"")</f>
        <v>0</v>
      </c>
      <c r="AF168" s="4">
        <f>IF(AND(I168="STANDARD",Q168="YES",H168&gt;'azure-standard-disk-prices'!B2,H168&lt;'azure-standard-disk-prices'!B3),1+IF(M168="YES",1),"")</f>
        <v>0</v>
      </c>
      <c r="AG168" s="4">
        <f>IF(AND(I168="STANDARD",Q168="YES",H168&gt;'azure-standard-disk-prices'!B3,H168&lt;'azure-standard-disk-prices'!B4),1+IF(M168="YES",1),"")</f>
        <v>0</v>
      </c>
      <c r="AH168" s="4">
        <f>IF(AND(I168="STANDARD",Q168="YES",H168&gt;'azure-standard-disk-prices'!B4,H168&lt;'azure-standard-disk-prices'!B5),1+IF(M168="YES",1),"")</f>
        <v>0</v>
      </c>
      <c r="AI168" s="4">
        <f>IF(AND(I168="STANDARD",Q168="YES",H168&gt;'azure-standard-disk-prices'!B5,H168&lt;'azure-standard-disk-prices'!B6),1+IF(M168="YES",1),"")</f>
        <v>0</v>
      </c>
      <c r="AJ168" s="4">
        <f>IF(AND(I168="STANDARD",Q168="YES",H168&gt;'azure-standard-disk-prices'!B6,H168&lt;'azure-standard-disk-prices'!B7),1+IF(M168="YES",1),"")</f>
        <v>0</v>
      </c>
      <c r="AK168" s="4">
        <f>IF(AND(I168="STANDARD",Q168="YES",H168&gt;'azure-standard-disk-prices'!B7,H168&lt;'azure-standard-disk-prices'!B8),1+IF(M168="YES",1),"")</f>
        <v>0</v>
      </c>
      <c r="AL168" s="4">
        <f>IF(AND(I168="STANDARD",Q168="YES",H168&gt;'azure-standard-disk-prices'!B8,H168&lt;'azure-standard-disk-prices'!B9),1+IF(M168="YES",1),"")</f>
        <v>0</v>
      </c>
      <c r="AM168" s="4">
        <f>IF(AND(I167="PREMIUM",Q167="YES",H167&lt;'azure-premium-disk-prices'!B2,H167&gt;0),1+IF(M167="YES",1),"")</f>
        <v>0</v>
      </c>
      <c r="AN168" s="4">
        <f>IF(AND(I167="PREMIUM",Q167="YES",H167&gt;'azure-premium-disk-prices'!B2,H167&lt;'azure-premium-disk-prices'!B3),1+IF(M167="YES",1),"")</f>
        <v>0</v>
      </c>
      <c r="AO168" s="4">
        <f>IF(AND(I167="PREMIUM",Q167="YES",H167&gt;'azure-premium-disk-prices'!B3,H167&lt;'azure-premium-disk-prices'!B4),1+IF(M167="YES",1),"")</f>
        <v>0</v>
      </c>
      <c r="AP168" s="4">
        <f>IF(AND(I167="PREMIUM",Q167="YES",H167&gt;'azure-premium-disk-prices'!B4,H167&lt;'azure-premium-disk-prices'!B5),1+IF(M167="YES",1),"")</f>
        <v>0</v>
      </c>
      <c r="AQ168" s="4">
        <f>IF(AND(I167="PREMIUM",Q167="YES",H167&gt;'azure-premium-disk-prices'!B5,H167&lt;'azure-premium-disk-prices'!B6),1+IF(M167="YES",1),"")</f>
        <v>0</v>
      </c>
      <c r="AR168" s="4">
        <f>IF(AND(I167="PREMIUM",Q167="YES",H167&gt;'azure-premium-disk-prices'!B6,H167&lt;'azure-premium-disk-prices'!B7),1+IF(M167="YES",1),"")</f>
        <v>0</v>
      </c>
      <c r="AS168" s="4">
        <f>IF(AND(I167="PREMIUM",Q167="YES",H167&gt;'azure-premium-disk-prices'!B7,H167&lt;'azure-premium-disk-prices'!B8),1+IF(M167="YES",1),"")</f>
        <v>0</v>
      </c>
      <c r="AT168" s="4">
        <f>IF(AND(I167="PREMIUM",Q167="YES",H167&gt;'azure-premium-disk-prices'!B8,H167&lt;'azure-premium-disk-prices'!B9),1+IF(M167="YES",1),"")</f>
        <v>0</v>
      </c>
      <c r="AU168" s="4">
        <f>IF(AND(M168="YES", Q168="YES"),1,"")</f>
        <v>0</v>
      </c>
      <c r="AV168" s="4">
        <f>IF(AND(J168="STANDARD", Q168="YES"), IF(M168="YES",2,1) ,"")</f>
        <v>0</v>
      </c>
      <c r="AW168" s="4">
        <f>IF( AND(J168="PREMIUM",  Q168="YES"), IF(M168="YES",2,1) ,"")</f>
        <v>0</v>
      </c>
    </row>
    <row r="169" spans="5:49">
      <c r="E169" s="3"/>
      <c r="F169" s="3"/>
      <c r="G169" s="3"/>
      <c r="H169" s="3"/>
      <c r="I169" s="3" t="s">
        <v>9</v>
      </c>
      <c r="J169" s="3" t="s">
        <v>9</v>
      </c>
      <c r="K169" s="3" t="s">
        <v>5</v>
      </c>
      <c r="L169" s="3" t="s">
        <v>5</v>
      </c>
      <c r="M169" s="3" t="s">
        <v>5</v>
      </c>
      <c r="N169" s="3">
        <v>730</v>
      </c>
      <c r="O169" s="3" t="s">
        <v>5</v>
      </c>
      <c r="P169" s="3" t="s">
        <v>14</v>
      </c>
      <c r="Q169" s="4">
        <f>IF(AND(E169&lt;&gt;"", F169&lt;&gt;"", G169&lt;&gt;"", H169&lt;&gt;"", I169&lt;&gt;"", J169&lt;&gt;"", K169&lt;&gt;"", L169&lt;&gt;"", M169&lt;&gt;"", N169&lt;&gt;"", O169&lt;&gt;""),"YES","NO")</f>
        <v>0</v>
      </c>
      <c r="R169" s="4">
        <f>IF(AD169=AA169, U169, IF(AD169=AB169,W169,Y169))</f>
        <v>0</v>
      </c>
      <c r="S169" s="4">
        <f>AD169</f>
        <v>0</v>
      </c>
      <c r="T169" s="4">
        <f> IF(AA169="" ,"",IF(AD169=AA169, "PAYG", IF(AD169=AB169,"1Y RI","3Y RI")))</f>
        <v>0</v>
      </c>
      <c r="U169" s="4">
        <f>IF(Q169="YES", IF(K169="YES", VLOOKUP(V169 &amp; L169 &amp; K169,'azure-vm-prices-base'!G$2:H$124, 2, 0), VLOOKUP(V169 &amp; L169 &amp; "*",'azure-vm-prices-base'!G$2:H$124, 2, 0)), "")</f>
        <v>0</v>
      </c>
      <c r="V169" s="4">
        <f>IF(Q169="YES", IF(O169="NO" , IF(K169="YES", _xlfn.MINIFS('azure-vm-prices-base'!I$2:I$123, 'azure-vm-prices-base'!A$2:A$123,"&gt;="&amp;F169*(100-$B$2)/100, 'azure-vm-prices-base'!B$2:B$123,"&gt;="&amp;G169*(100-$B$2)/100, 'azure-vm-prices-base'!D$2:D$123,K169, 'azure-vm-prices-base'!E$2:E$123,L169), _xlfn.MINIFS('azure-vm-prices-base'!I$2:I$123, 'azure-vm-prices-base'!A$2:A$123,"&gt;="&amp;F169*(100-$B$2)/100, 'azure-vm-prices-base'!B$2:B$123,"&gt;="&amp;G169*(100-$B$2)/100, 'azure-vm-prices-base'!E$2:E$123,L169)), IF(K169="YES", _xlfn.MINIFS('azure-vm-prices-base'!C$2:C$123, 'azure-vm-prices-base'!A$2:A$123,"&gt;="&amp;F169*(100-$B$2)/100, 'azure-vm-prices-base'!B$2:B$123,"&gt;="&amp;G169*(100-$B$2)/100, 'azure-vm-prices-base'!D$2:D$123,K169, 'azure-vm-prices-base'!E$2:E$123,L169), _xlfn.MINIFS('azure-vm-prices-base'!C$2:C$123, 'azure-vm-prices-base'!A$2:A$123,"&gt;="&amp;F169*(100-$B$2)/100, 'azure-vm-prices-base'!B$2:B$123,"&gt;="&amp;G169*(100-$B$2)/100, 'azure-vm-prices-base'!E$2:E$123,L169))), "")</f>
        <v>0</v>
      </c>
      <c r="W169" s="4">
        <f>IF(Q169="YES", IF(K169="YES", VLOOKUP(X169 &amp; L169 &amp; K169,'azure-vm-prices-1Y'!G$2:H$124  , 2, 0), VLOOKUP(X169 &amp; L169 &amp; "*",'azure-vm-prices-1Y'!G$2:H$124, 2, 0)),   "")</f>
        <v>0</v>
      </c>
      <c r="X169" s="4">
        <f>IF(Q169="YES", IF(O169="NO" , IF(K169="YES", _xlfn.MINIFS('azure-vm-prices-1Y'!I$2:I$123,   'azure-vm-prices-1Y'!A$2:A$123,"&gt;="&amp;F169*(100-$B$2)/100,   'azure-vm-prices-1Y'!B$2:B$123,"&gt;="&amp;G169*(100-$B$2)/100,   'azure-vm-prices-1Y'!D$2:D$123,K169,   'azure-vm-prices-1Y'!E$2:E$123,L169),   _xlfn.MINIFS('azure-vm-prices-1Y'!I$2:I$123,   'azure-vm-prices-1Y'!A$2:A$123,"&gt;="&amp;F169*(100-$B$2)/100,   'azure-vm-prices-1Y'!B$2:B$123,"&gt;="&amp;G169*(100-$B$2)/100,   'azure-vm-prices-1Y'!E$2:E$123,L169)),   IF(K169="YES", _xlfn.MINIFS('azure-vm-prices-1Y'!C$2:C$123,   'azure-vm-prices-1Y'!A$2:A$123,"&gt;="&amp;F169*(100-$B$2)/100,   'azure-vm-prices-1Y'!B$2:B$123,"&gt;="&amp;G169*(100-$B$2)/100,   'azure-vm-prices-1Y'!D$2:D$123,K169,   'azure-vm-prices-1Y'!E$2:E$123,L169),   _xlfn.MINIFS('azure-vm-prices-1Y'!C$2:C$123,   'azure-vm-prices-1Y'!A$2:A$123,"&gt;="&amp;F169*(100-$B$2)/100,   'azure-vm-prices-1Y'!B$2:B$123,"&gt;="&amp;G169*(100-$B$2)/100,   'azure-vm-prices-1Y'!E$2:E$123,L169))),   "")</f>
        <v>0</v>
      </c>
      <c r="Y169" s="4">
        <f>IF(Q169="YES", IF(K169="YES", VLOOKUP(Z169 &amp; L169 &amp; K169,'azure-vm-prices-3Y'!G$2:H$124  , 2, 0), VLOOKUP(Z169 &amp; L169 &amp; "*",'azure-vm-prices-3Y'!G$2:H$124, 2, 0)),   "")</f>
        <v>0</v>
      </c>
      <c r="Z169" s="4">
        <f>IF(Q169="YES", IF(O169="NO" , IF(K169="YES", _xlfn.MINIFS('azure-vm-prices-3Y'!I$2:I$123,   'azure-vm-prices-3Y'!A$2:A$123,"&gt;="&amp;F169*(100-$B$2)/100,   'azure-vm-prices-3Y'!B$2:B$123,"&gt;="&amp;G169*(100-$B$2)/100,   'azure-vm-prices-3Y'!D$2:D$123,K169,   'azure-vm-prices-3Y'!E$2:E$123,L169),   _xlfn.MINIFS('azure-vm-prices-3Y'!I$2:I$123,   'azure-vm-prices-3Y'!A$2:A$123,"&gt;="&amp;F169*(100-$B$2)/100,   'azure-vm-prices-3Y'!B$2:B$123,"&gt;="&amp;G169*(100-$B$2)/100,   'azure-vm-prices-3Y'!E$2:E$123,L169)),   IF(K169="YES", _xlfn.MINIFS('azure-vm-prices-3Y'!C$2:C$123,   'azure-vm-prices-3Y'!A$2:A$123,"&gt;="&amp;F169*(100-$B$2)/100,   'azure-vm-prices-3Y'!B$2:B$123,"&gt;="&amp;G169*(100-$B$2)/100,   'azure-vm-prices-3Y'!D$2:D$123,K169,   'azure-vm-prices-3Y'!E$2:E$123,L169),   _xlfn.MINIFS('azure-vm-prices-3Y'!C$2:C$123,   'azure-vm-prices-3Y'!A$2:A$123,"&gt;="&amp;F169*(100-$B$2)/100,   'azure-vm-prices-3Y'!B$2:B$123,"&gt;="&amp;G169*(100-$B$2)/100,   'azure-vm-prices-3Y'!E$2:E$123,L169))),   "")</f>
        <v>0</v>
      </c>
      <c r="AA169" s="4">
        <f>IF(Q169="YES",N169*V169*12,"")</f>
        <v>0</v>
      </c>
      <c r="AB169" s="4">
        <f>IF(Q169="YES",X169*8760,"")</f>
        <v>0</v>
      </c>
      <c r="AC169" s="4">
        <f>IF(Q169="YES",Z169*8760,"")</f>
        <v>0</v>
      </c>
      <c r="AD169" s="4">
        <f>IF(Q169="YES",IF(P169="YES", MIN(AA169:AC169), AA169),"")</f>
        <v>0</v>
      </c>
      <c r="AE169" s="4">
        <f>IF(AND(I169="STANDARD",Q169="YES",H169&lt;'azure-standard-disk-prices'!B2, H169&gt;0),1+IF(M169="YES",1),"")</f>
        <v>0</v>
      </c>
      <c r="AF169" s="4">
        <f>IF(AND(I169="STANDARD",Q169="YES",H169&gt;'azure-standard-disk-prices'!B2,H169&lt;'azure-standard-disk-prices'!B3),1+IF(M169="YES",1),"")</f>
        <v>0</v>
      </c>
      <c r="AG169" s="4">
        <f>IF(AND(I169="STANDARD",Q169="YES",H169&gt;'azure-standard-disk-prices'!B3,H169&lt;'azure-standard-disk-prices'!B4),1+IF(M169="YES",1),"")</f>
        <v>0</v>
      </c>
      <c r="AH169" s="4">
        <f>IF(AND(I169="STANDARD",Q169="YES",H169&gt;'azure-standard-disk-prices'!B4,H169&lt;'azure-standard-disk-prices'!B5),1+IF(M169="YES",1),"")</f>
        <v>0</v>
      </c>
      <c r="AI169" s="4">
        <f>IF(AND(I169="STANDARD",Q169="YES",H169&gt;'azure-standard-disk-prices'!B5,H169&lt;'azure-standard-disk-prices'!B6),1+IF(M169="YES",1),"")</f>
        <v>0</v>
      </c>
      <c r="AJ169" s="4">
        <f>IF(AND(I169="STANDARD",Q169="YES",H169&gt;'azure-standard-disk-prices'!B6,H169&lt;'azure-standard-disk-prices'!B7),1+IF(M169="YES",1),"")</f>
        <v>0</v>
      </c>
      <c r="AK169" s="4">
        <f>IF(AND(I169="STANDARD",Q169="YES",H169&gt;'azure-standard-disk-prices'!B7,H169&lt;'azure-standard-disk-prices'!B8),1+IF(M169="YES",1),"")</f>
        <v>0</v>
      </c>
      <c r="AL169" s="4">
        <f>IF(AND(I169="STANDARD",Q169="YES",H169&gt;'azure-standard-disk-prices'!B8,H169&lt;'azure-standard-disk-prices'!B9),1+IF(M169="YES",1),"")</f>
        <v>0</v>
      </c>
      <c r="AM169" s="4">
        <f>IF(AND(I168="PREMIUM",Q168="YES",H168&lt;'azure-premium-disk-prices'!B2,H168&gt;0),1+IF(M168="YES",1),"")</f>
        <v>0</v>
      </c>
      <c r="AN169" s="4">
        <f>IF(AND(I168="PREMIUM",Q168="YES",H168&gt;'azure-premium-disk-prices'!B2,H168&lt;'azure-premium-disk-prices'!B3),1+IF(M168="YES",1),"")</f>
        <v>0</v>
      </c>
      <c r="AO169" s="4">
        <f>IF(AND(I168="PREMIUM",Q168="YES",H168&gt;'azure-premium-disk-prices'!B3,H168&lt;'azure-premium-disk-prices'!B4),1+IF(M168="YES",1),"")</f>
        <v>0</v>
      </c>
      <c r="AP169" s="4">
        <f>IF(AND(I168="PREMIUM",Q168="YES",H168&gt;'azure-premium-disk-prices'!B4,H168&lt;'azure-premium-disk-prices'!B5),1+IF(M168="YES",1),"")</f>
        <v>0</v>
      </c>
      <c r="AQ169" s="4">
        <f>IF(AND(I168="PREMIUM",Q168="YES",H168&gt;'azure-premium-disk-prices'!B5,H168&lt;'azure-premium-disk-prices'!B6),1+IF(M168="YES",1),"")</f>
        <v>0</v>
      </c>
      <c r="AR169" s="4">
        <f>IF(AND(I168="PREMIUM",Q168="YES",H168&gt;'azure-premium-disk-prices'!B6,H168&lt;'azure-premium-disk-prices'!B7),1+IF(M168="YES",1),"")</f>
        <v>0</v>
      </c>
      <c r="AS169" s="4">
        <f>IF(AND(I168="PREMIUM",Q168="YES",H168&gt;'azure-premium-disk-prices'!B7,H168&lt;'azure-premium-disk-prices'!B8),1+IF(M168="YES",1),"")</f>
        <v>0</v>
      </c>
      <c r="AT169" s="4">
        <f>IF(AND(I168="PREMIUM",Q168="YES",H168&gt;'azure-premium-disk-prices'!B8,H168&lt;'azure-premium-disk-prices'!B9),1+IF(M168="YES",1),"")</f>
        <v>0</v>
      </c>
      <c r="AU169" s="4">
        <f>IF(AND(M169="YES", Q169="YES"),1,"")</f>
        <v>0</v>
      </c>
      <c r="AV169" s="4">
        <f>IF(AND(J169="STANDARD", Q169="YES"), IF(M169="YES",2,1) ,"")</f>
        <v>0</v>
      </c>
      <c r="AW169" s="4">
        <f>IF( AND(J169="PREMIUM",  Q169="YES"), IF(M169="YES",2,1) ,"")</f>
        <v>0</v>
      </c>
    </row>
    <row r="170" spans="5:49">
      <c r="E170" s="3"/>
      <c r="F170" s="3"/>
      <c r="G170" s="3"/>
      <c r="H170" s="3"/>
      <c r="I170" s="3" t="s">
        <v>9</v>
      </c>
      <c r="J170" s="3" t="s">
        <v>9</v>
      </c>
      <c r="K170" s="3" t="s">
        <v>5</v>
      </c>
      <c r="L170" s="3" t="s">
        <v>5</v>
      </c>
      <c r="M170" s="3" t="s">
        <v>5</v>
      </c>
      <c r="N170" s="3">
        <v>730</v>
      </c>
      <c r="O170" s="3" t="s">
        <v>5</v>
      </c>
      <c r="P170" s="3" t="s">
        <v>14</v>
      </c>
      <c r="Q170" s="4">
        <f>IF(AND(E170&lt;&gt;"", F170&lt;&gt;"", G170&lt;&gt;"", H170&lt;&gt;"", I170&lt;&gt;"", J170&lt;&gt;"", K170&lt;&gt;"", L170&lt;&gt;"", M170&lt;&gt;"", N170&lt;&gt;"", O170&lt;&gt;""),"YES","NO")</f>
        <v>0</v>
      </c>
      <c r="R170" s="4">
        <f>IF(AD170=AA170, U170, IF(AD170=AB170,W170,Y170))</f>
        <v>0</v>
      </c>
      <c r="S170" s="4">
        <f>AD170</f>
        <v>0</v>
      </c>
      <c r="T170" s="4">
        <f> IF(AA170="" ,"",IF(AD170=AA170, "PAYG", IF(AD170=AB170,"1Y RI","3Y RI")))</f>
        <v>0</v>
      </c>
      <c r="U170" s="4">
        <f>IF(Q170="YES", IF(K170="YES", VLOOKUP(V170 &amp; L170 &amp; K170,'azure-vm-prices-base'!G$2:H$124, 2, 0), VLOOKUP(V170 &amp; L170 &amp; "*",'azure-vm-prices-base'!G$2:H$124, 2, 0)), "")</f>
        <v>0</v>
      </c>
      <c r="V170" s="4">
        <f>IF(Q170="YES", IF(O170="NO" , IF(K170="YES", _xlfn.MINIFS('azure-vm-prices-base'!I$2:I$123, 'azure-vm-prices-base'!A$2:A$123,"&gt;="&amp;F170*(100-$B$2)/100, 'azure-vm-prices-base'!B$2:B$123,"&gt;="&amp;G170*(100-$B$2)/100, 'azure-vm-prices-base'!D$2:D$123,K170, 'azure-vm-prices-base'!E$2:E$123,L170), _xlfn.MINIFS('azure-vm-prices-base'!I$2:I$123, 'azure-vm-prices-base'!A$2:A$123,"&gt;="&amp;F170*(100-$B$2)/100, 'azure-vm-prices-base'!B$2:B$123,"&gt;="&amp;G170*(100-$B$2)/100, 'azure-vm-prices-base'!E$2:E$123,L170)), IF(K170="YES", _xlfn.MINIFS('azure-vm-prices-base'!C$2:C$123, 'azure-vm-prices-base'!A$2:A$123,"&gt;="&amp;F170*(100-$B$2)/100, 'azure-vm-prices-base'!B$2:B$123,"&gt;="&amp;G170*(100-$B$2)/100, 'azure-vm-prices-base'!D$2:D$123,K170, 'azure-vm-prices-base'!E$2:E$123,L170), _xlfn.MINIFS('azure-vm-prices-base'!C$2:C$123, 'azure-vm-prices-base'!A$2:A$123,"&gt;="&amp;F170*(100-$B$2)/100, 'azure-vm-prices-base'!B$2:B$123,"&gt;="&amp;G170*(100-$B$2)/100, 'azure-vm-prices-base'!E$2:E$123,L170))), "")</f>
        <v>0</v>
      </c>
      <c r="W170" s="4">
        <f>IF(Q170="YES", IF(K170="YES", VLOOKUP(X170 &amp; L170 &amp; K170,'azure-vm-prices-1Y'!G$2:H$124  , 2, 0), VLOOKUP(X170 &amp; L170 &amp; "*",'azure-vm-prices-1Y'!G$2:H$124, 2, 0)),   "")</f>
        <v>0</v>
      </c>
      <c r="X170" s="4">
        <f>IF(Q170="YES", IF(O170="NO" , IF(K170="YES", _xlfn.MINIFS('azure-vm-prices-1Y'!I$2:I$123,   'azure-vm-prices-1Y'!A$2:A$123,"&gt;="&amp;F170*(100-$B$2)/100,   'azure-vm-prices-1Y'!B$2:B$123,"&gt;="&amp;G170*(100-$B$2)/100,   'azure-vm-prices-1Y'!D$2:D$123,K170,   'azure-vm-prices-1Y'!E$2:E$123,L170),   _xlfn.MINIFS('azure-vm-prices-1Y'!I$2:I$123,   'azure-vm-prices-1Y'!A$2:A$123,"&gt;="&amp;F170*(100-$B$2)/100,   'azure-vm-prices-1Y'!B$2:B$123,"&gt;="&amp;G170*(100-$B$2)/100,   'azure-vm-prices-1Y'!E$2:E$123,L170)),   IF(K170="YES", _xlfn.MINIFS('azure-vm-prices-1Y'!C$2:C$123,   'azure-vm-prices-1Y'!A$2:A$123,"&gt;="&amp;F170*(100-$B$2)/100,   'azure-vm-prices-1Y'!B$2:B$123,"&gt;="&amp;G170*(100-$B$2)/100,   'azure-vm-prices-1Y'!D$2:D$123,K170,   'azure-vm-prices-1Y'!E$2:E$123,L170),   _xlfn.MINIFS('azure-vm-prices-1Y'!C$2:C$123,   'azure-vm-prices-1Y'!A$2:A$123,"&gt;="&amp;F170*(100-$B$2)/100,   'azure-vm-prices-1Y'!B$2:B$123,"&gt;="&amp;G170*(100-$B$2)/100,   'azure-vm-prices-1Y'!E$2:E$123,L170))),   "")</f>
        <v>0</v>
      </c>
      <c r="Y170" s="4">
        <f>IF(Q170="YES", IF(K170="YES", VLOOKUP(Z170 &amp; L170 &amp; K170,'azure-vm-prices-3Y'!G$2:H$124  , 2, 0), VLOOKUP(Z170 &amp; L170 &amp; "*",'azure-vm-prices-3Y'!G$2:H$124, 2, 0)),   "")</f>
        <v>0</v>
      </c>
      <c r="Z170" s="4">
        <f>IF(Q170="YES", IF(O170="NO" , IF(K170="YES", _xlfn.MINIFS('azure-vm-prices-3Y'!I$2:I$123,   'azure-vm-prices-3Y'!A$2:A$123,"&gt;="&amp;F170*(100-$B$2)/100,   'azure-vm-prices-3Y'!B$2:B$123,"&gt;="&amp;G170*(100-$B$2)/100,   'azure-vm-prices-3Y'!D$2:D$123,K170,   'azure-vm-prices-3Y'!E$2:E$123,L170),   _xlfn.MINIFS('azure-vm-prices-3Y'!I$2:I$123,   'azure-vm-prices-3Y'!A$2:A$123,"&gt;="&amp;F170*(100-$B$2)/100,   'azure-vm-prices-3Y'!B$2:B$123,"&gt;="&amp;G170*(100-$B$2)/100,   'azure-vm-prices-3Y'!E$2:E$123,L170)),   IF(K170="YES", _xlfn.MINIFS('azure-vm-prices-3Y'!C$2:C$123,   'azure-vm-prices-3Y'!A$2:A$123,"&gt;="&amp;F170*(100-$B$2)/100,   'azure-vm-prices-3Y'!B$2:B$123,"&gt;="&amp;G170*(100-$B$2)/100,   'azure-vm-prices-3Y'!D$2:D$123,K170,   'azure-vm-prices-3Y'!E$2:E$123,L170),   _xlfn.MINIFS('azure-vm-prices-3Y'!C$2:C$123,   'azure-vm-prices-3Y'!A$2:A$123,"&gt;="&amp;F170*(100-$B$2)/100,   'azure-vm-prices-3Y'!B$2:B$123,"&gt;="&amp;G170*(100-$B$2)/100,   'azure-vm-prices-3Y'!E$2:E$123,L170))),   "")</f>
        <v>0</v>
      </c>
      <c r="AA170" s="4">
        <f>IF(Q170="YES",N170*V170*12,"")</f>
        <v>0</v>
      </c>
      <c r="AB170" s="4">
        <f>IF(Q170="YES",X170*8760,"")</f>
        <v>0</v>
      </c>
      <c r="AC170" s="4">
        <f>IF(Q170="YES",Z170*8760,"")</f>
        <v>0</v>
      </c>
      <c r="AD170" s="4">
        <f>IF(Q170="YES",IF(P170="YES", MIN(AA170:AC170), AA170),"")</f>
        <v>0</v>
      </c>
      <c r="AE170" s="4">
        <f>IF(AND(I170="STANDARD",Q170="YES",H170&lt;'azure-standard-disk-prices'!B2, H170&gt;0),1+IF(M170="YES",1),"")</f>
        <v>0</v>
      </c>
      <c r="AF170" s="4">
        <f>IF(AND(I170="STANDARD",Q170="YES",H170&gt;'azure-standard-disk-prices'!B2,H170&lt;'azure-standard-disk-prices'!B3),1+IF(M170="YES",1),"")</f>
        <v>0</v>
      </c>
      <c r="AG170" s="4">
        <f>IF(AND(I170="STANDARD",Q170="YES",H170&gt;'azure-standard-disk-prices'!B3,H170&lt;'azure-standard-disk-prices'!B4),1+IF(M170="YES",1),"")</f>
        <v>0</v>
      </c>
      <c r="AH170" s="4">
        <f>IF(AND(I170="STANDARD",Q170="YES",H170&gt;'azure-standard-disk-prices'!B4,H170&lt;'azure-standard-disk-prices'!B5),1+IF(M170="YES",1),"")</f>
        <v>0</v>
      </c>
      <c r="AI170" s="4">
        <f>IF(AND(I170="STANDARD",Q170="YES",H170&gt;'azure-standard-disk-prices'!B5,H170&lt;'azure-standard-disk-prices'!B6),1+IF(M170="YES",1),"")</f>
        <v>0</v>
      </c>
      <c r="AJ170" s="4">
        <f>IF(AND(I170="STANDARD",Q170="YES",H170&gt;'azure-standard-disk-prices'!B6,H170&lt;'azure-standard-disk-prices'!B7),1+IF(M170="YES",1),"")</f>
        <v>0</v>
      </c>
      <c r="AK170" s="4">
        <f>IF(AND(I170="STANDARD",Q170="YES",H170&gt;'azure-standard-disk-prices'!B7,H170&lt;'azure-standard-disk-prices'!B8),1+IF(M170="YES",1),"")</f>
        <v>0</v>
      </c>
      <c r="AL170" s="4">
        <f>IF(AND(I170="STANDARD",Q170="YES",H170&gt;'azure-standard-disk-prices'!B8,H170&lt;'azure-standard-disk-prices'!B9),1+IF(M170="YES",1),"")</f>
        <v>0</v>
      </c>
      <c r="AM170" s="4">
        <f>IF(AND(I169="PREMIUM",Q169="YES",H169&lt;'azure-premium-disk-prices'!B2,H169&gt;0),1+IF(M169="YES",1),"")</f>
        <v>0</v>
      </c>
      <c r="AN170" s="4">
        <f>IF(AND(I169="PREMIUM",Q169="YES",H169&gt;'azure-premium-disk-prices'!B2,H169&lt;'azure-premium-disk-prices'!B3),1+IF(M169="YES",1),"")</f>
        <v>0</v>
      </c>
      <c r="AO170" s="4">
        <f>IF(AND(I169="PREMIUM",Q169="YES",H169&gt;'azure-premium-disk-prices'!B3,H169&lt;'azure-premium-disk-prices'!B4),1+IF(M169="YES",1),"")</f>
        <v>0</v>
      </c>
      <c r="AP170" s="4">
        <f>IF(AND(I169="PREMIUM",Q169="YES",H169&gt;'azure-premium-disk-prices'!B4,H169&lt;'azure-premium-disk-prices'!B5),1+IF(M169="YES",1),"")</f>
        <v>0</v>
      </c>
      <c r="AQ170" s="4">
        <f>IF(AND(I169="PREMIUM",Q169="YES",H169&gt;'azure-premium-disk-prices'!B5,H169&lt;'azure-premium-disk-prices'!B6),1+IF(M169="YES",1),"")</f>
        <v>0</v>
      </c>
      <c r="AR170" s="4">
        <f>IF(AND(I169="PREMIUM",Q169="YES",H169&gt;'azure-premium-disk-prices'!B6,H169&lt;'azure-premium-disk-prices'!B7),1+IF(M169="YES",1),"")</f>
        <v>0</v>
      </c>
      <c r="AS170" s="4">
        <f>IF(AND(I169="PREMIUM",Q169="YES",H169&gt;'azure-premium-disk-prices'!B7,H169&lt;'azure-premium-disk-prices'!B8),1+IF(M169="YES",1),"")</f>
        <v>0</v>
      </c>
      <c r="AT170" s="4">
        <f>IF(AND(I169="PREMIUM",Q169="YES",H169&gt;'azure-premium-disk-prices'!B8,H169&lt;'azure-premium-disk-prices'!B9),1+IF(M169="YES",1),"")</f>
        <v>0</v>
      </c>
      <c r="AU170" s="4">
        <f>IF(AND(M170="YES", Q170="YES"),1,"")</f>
        <v>0</v>
      </c>
      <c r="AV170" s="4">
        <f>IF(AND(J170="STANDARD", Q170="YES"), IF(M170="YES",2,1) ,"")</f>
        <v>0</v>
      </c>
      <c r="AW170" s="4">
        <f>IF( AND(J170="PREMIUM",  Q170="YES"), IF(M170="YES",2,1) ,"")</f>
        <v>0</v>
      </c>
    </row>
    <row r="171" spans="5:49">
      <c r="E171" s="3"/>
      <c r="F171" s="3"/>
      <c r="G171" s="3"/>
      <c r="H171" s="3"/>
      <c r="I171" s="3" t="s">
        <v>9</v>
      </c>
      <c r="J171" s="3" t="s">
        <v>9</v>
      </c>
      <c r="K171" s="3" t="s">
        <v>5</v>
      </c>
      <c r="L171" s="3" t="s">
        <v>5</v>
      </c>
      <c r="M171" s="3" t="s">
        <v>5</v>
      </c>
      <c r="N171" s="3">
        <v>730</v>
      </c>
      <c r="O171" s="3" t="s">
        <v>5</v>
      </c>
      <c r="P171" s="3" t="s">
        <v>14</v>
      </c>
      <c r="Q171" s="4">
        <f>IF(AND(E171&lt;&gt;"", F171&lt;&gt;"", G171&lt;&gt;"", H171&lt;&gt;"", I171&lt;&gt;"", J171&lt;&gt;"", K171&lt;&gt;"", L171&lt;&gt;"", M171&lt;&gt;"", N171&lt;&gt;"", O171&lt;&gt;""),"YES","NO")</f>
        <v>0</v>
      </c>
      <c r="R171" s="4">
        <f>IF(AD171=AA171, U171, IF(AD171=AB171,W171,Y171))</f>
        <v>0</v>
      </c>
      <c r="S171" s="4">
        <f>AD171</f>
        <v>0</v>
      </c>
      <c r="T171" s="4">
        <f> IF(AA171="" ,"",IF(AD171=AA171, "PAYG", IF(AD171=AB171,"1Y RI","3Y RI")))</f>
        <v>0</v>
      </c>
      <c r="U171" s="4">
        <f>IF(Q171="YES", IF(K171="YES", VLOOKUP(V171 &amp; L171 &amp; K171,'azure-vm-prices-base'!G$2:H$124, 2, 0), VLOOKUP(V171 &amp; L171 &amp; "*",'azure-vm-prices-base'!G$2:H$124, 2, 0)), "")</f>
        <v>0</v>
      </c>
      <c r="V171" s="4">
        <f>IF(Q171="YES", IF(O171="NO" , IF(K171="YES", _xlfn.MINIFS('azure-vm-prices-base'!I$2:I$123, 'azure-vm-prices-base'!A$2:A$123,"&gt;="&amp;F171*(100-$B$2)/100, 'azure-vm-prices-base'!B$2:B$123,"&gt;="&amp;G171*(100-$B$2)/100, 'azure-vm-prices-base'!D$2:D$123,K171, 'azure-vm-prices-base'!E$2:E$123,L171), _xlfn.MINIFS('azure-vm-prices-base'!I$2:I$123, 'azure-vm-prices-base'!A$2:A$123,"&gt;="&amp;F171*(100-$B$2)/100, 'azure-vm-prices-base'!B$2:B$123,"&gt;="&amp;G171*(100-$B$2)/100, 'azure-vm-prices-base'!E$2:E$123,L171)), IF(K171="YES", _xlfn.MINIFS('azure-vm-prices-base'!C$2:C$123, 'azure-vm-prices-base'!A$2:A$123,"&gt;="&amp;F171*(100-$B$2)/100, 'azure-vm-prices-base'!B$2:B$123,"&gt;="&amp;G171*(100-$B$2)/100, 'azure-vm-prices-base'!D$2:D$123,K171, 'azure-vm-prices-base'!E$2:E$123,L171), _xlfn.MINIFS('azure-vm-prices-base'!C$2:C$123, 'azure-vm-prices-base'!A$2:A$123,"&gt;="&amp;F171*(100-$B$2)/100, 'azure-vm-prices-base'!B$2:B$123,"&gt;="&amp;G171*(100-$B$2)/100, 'azure-vm-prices-base'!E$2:E$123,L171))), "")</f>
        <v>0</v>
      </c>
      <c r="W171" s="4">
        <f>IF(Q171="YES", IF(K171="YES", VLOOKUP(X171 &amp; L171 &amp; K171,'azure-vm-prices-1Y'!G$2:H$124  , 2, 0), VLOOKUP(X171 &amp; L171 &amp; "*",'azure-vm-prices-1Y'!G$2:H$124, 2, 0)),   "")</f>
        <v>0</v>
      </c>
      <c r="X171" s="4">
        <f>IF(Q171="YES", IF(O171="NO" , IF(K171="YES", _xlfn.MINIFS('azure-vm-prices-1Y'!I$2:I$123,   'azure-vm-prices-1Y'!A$2:A$123,"&gt;="&amp;F171*(100-$B$2)/100,   'azure-vm-prices-1Y'!B$2:B$123,"&gt;="&amp;G171*(100-$B$2)/100,   'azure-vm-prices-1Y'!D$2:D$123,K171,   'azure-vm-prices-1Y'!E$2:E$123,L171),   _xlfn.MINIFS('azure-vm-prices-1Y'!I$2:I$123,   'azure-vm-prices-1Y'!A$2:A$123,"&gt;="&amp;F171*(100-$B$2)/100,   'azure-vm-prices-1Y'!B$2:B$123,"&gt;="&amp;G171*(100-$B$2)/100,   'azure-vm-prices-1Y'!E$2:E$123,L171)),   IF(K171="YES", _xlfn.MINIFS('azure-vm-prices-1Y'!C$2:C$123,   'azure-vm-prices-1Y'!A$2:A$123,"&gt;="&amp;F171*(100-$B$2)/100,   'azure-vm-prices-1Y'!B$2:B$123,"&gt;="&amp;G171*(100-$B$2)/100,   'azure-vm-prices-1Y'!D$2:D$123,K171,   'azure-vm-prices-1Y'!E$2:E$123,L171),   _xlfn.MINIFS('azure-vm-prices-1Y'!C$2:C$123,   'azure-vm-prices-1Y'!A$2:A$123,"&gt;="&amp;F171*(100-$B$2)/100,   'azure-vm-prices-1Y'!B$2:B$123,"&gt;="&amp;G171*(100-$B$2)/100,   'azure-vm-prices-1Y'!E$2:E$123,L171))),   "")</f>
        <v>0</v>
      </c>
      <c r="Y171" s="4">
        <f>IF(Q171="YES", IF(K171="YES", VLOOKUP(Z171 &amp; L171 &amp; K171,'azure-vm-prices-3Y'!G$2:H$124  , 2, 0), VLOOKUP(Z171 &amp; L171 &amp; "*",'azure-vm-prices-3Y'!G$2:H$124, 2, 0)),   "")</f>
        <v>0</v>
      </c>
      <c r="Z171" s="4">
        <f>IF(Q171="YES", IF(O171="NO" , IF(K171="YES", _xlfn.MINIFS('azure-vm-prices-3Y'!I$2:I$123,   'azure-vm-prices-3Y'!A$2:A$123,"&gt;="&amp;F171*(100-$B$2)/100,   'azure-vm-prices-3Y'!B$2:B$123,"&gt;="&amp;G171*(100-$B$2)/100,   'azure-vm-prices-3Y'!D$2:D$123,K171,   'azure-vm-prices-3Y'!E$2:E$123,L171),   _xlfn.MINIFS('azure-vm-prices-3Y'!I$2:I$123,   'azure-vm-prices-3Y'!A$2:A$123,"&gt;="&amp;F171*(100-$B$2)/100,   'azure-vm-prices-3Y'!B$2:B$123,"&gt;="&amp;G171*(100-$B$2)/100,   'azure-vm-prices-3Y'!E$2:E$123,L171)),   IF(K171="YES", _xlfn.MINIFS('azure-vm-prices-3Y'!C$2:C$123,   'azure-vm-prices-3Y'!A$2:A$123,"&gt;="&amp;F171*(100-$B$2)/100,   'azure-vm-prices-3Y'!B$2:B$123,"&gt;="&amp;G171*(100-$B$2)/100,   'azure-vm-prices-3Y'!D$2:D$123,K171,   'azure-vm-prices-3Y'!E$2:E$123,L171),   _xlfn.MINIFS('azure-vm-prices-3Y'!C$2:C$123,   'azure-vm-prices-3Y'!A$2:A$123,"&gt;="&amp;F171*(100-$B$2)/100,   'azure-vm-prices-3Y'!B$2:B$123,"&gt;="&amp;G171*(100-$B$2)/100,   'azure-vm-prices-3Y'!E$2:E$123,L171))),   "")</f>
        <v>0</v>
      </c>
      <c r="AA171" s="4">
        <f>IF(Q171="YES",N171*V171*12,"")</f>
        <v>0</v>
      </c>
      <c r="AB171" s="4">
        <f>IF(Q171="YES",X171*8760,"")</f>
        <v>0</v>
      </c>
      <c r="AC171" s="4">
        <f>IF(Q171="YES",Z171*8760,"")</f>
        <v>0</v>
      </c>
      <c r="AD171" s="4">
        <f>IF(Q171="YES",IF(P171="YES", MIN(AA171:AC171), AA171),"")</f>
        <v>0</v>
      </c>
      <c r="AE171" s="4">
        <f>IF(AND(I171="STANDARD",Q171="YES",H171&lt;'azure-standard-disk-prices'!B2, H171&gt;0),1+IF(M171="YES",1),"")</f>
        <v>0</v>
      </c>
      <c r="AF171" s="4">
        <f>IF(AND(I171="STANDARD",Q171="YES",H171&gt;'azure-standard-disk-prices'!B2,H171&lt;'azure-standard-disk-prices'!B3),1+IF(M171="YES",1),"")</f>
        <v>0</v>
      </c>
      <c r="AG171" s="4">
        <f>IF(AND(I171="STANDARD",Q171="YES",H171&gt;'azure-standard-disk-prices'!B3,H171&lt;'azure-standard-disk-prices'!B4),1+IF(M171="YES",1),"")</f>
        <v>0</v>
      </c>
      <c r="AH171" s="4">
        <f>IF(AND(I171="STANDARD",Q171="YES",H171&gt;'azure-standard-disk-prices'!B4,H171&lt;'azure-standard-disk-prices'!B5),1+IF(M171="YES",1),"")</f>
        <v>0</v>
      </c>
      <c r="AI171" s="4">
        <f>IF(AND(I171="STANDARD",Q171="YES",H171&gt;'azure-standard-disk-prices'!B5,H171&lt;'azure-standard-disk-prices'!B6),1+IF(M171="YES",1),"")</f>
        <v>0</v>
      </c>
      <c r="AJ171" s="4">
        <f>IF(AND(I171="STANDARD",Q171="YES",H171&gt;'azure-standard-disk-prices'!B6,H171&lt;'azure-standard-disk-prices'!B7),1+IF(M171="YES",1),"")</f>
        <v>0</v>
      </c>
      <c r="AK171" s="4">
        <f>IF(AND(I171="STANDARD",Q171="YES",H171&gt;'azure-standard-disk-prices'!B7,H171&lt;'azure-standard-disk-prices'!B8),1+IF(M171="YES",1),"")</f>
        <v>0</v>
      </c>
      <c r="AL171" s="4">
        <f>IF(AND(I171="STANDARD",Q171="YES",H171&gt;'azure-standard-disk-prices'!B8,H171&lt;'azure-standard-disk-prices'!B9),1+IF(M171="YES",1),"")</f>
        <v>0</v>
      </c>
      <c r="AM171" s="4">
        <f>IF(AND(I170="PREMIUM",Q170="YES",H170&lt;'azure-premium-disk-prices'!B2,H170&gt;0),1+IF(M170="YES",1),"")</f>
        <v>0</v>
      </c>
      <c r="AN171" s="4">
        <f>IF(AND(I170="PREMIUM",Q170="YES",H170&gt;'azure-premium-disk-prices'!B2,H170&lt;'azure-premium-disk-prices'!B3),1+IF(M170="YES",1),"")</f>
        <v>0</v>
      </c>
      <c r="AO171" s="4">
        <f>IF(AND(I170="PREMIUM",Q170="YES",H170&gt;'azure-premium-disk-prices'!B3,H170&lt;'azure-premium-disk-prices'!B4),1+IF(M170="YES",1),"")</f>
        <v>0</v>
      </c>
      <c r="AP171" s="4">
        <f>IF(AND(I170="PREMIUM",Q170="YES",H170&gt;'azure-premium-disk-prices'!B4,H170&lt;'azure-premium-disk-prices'!B5),1+IF(M170="YES",1),"")</f>
        <v>0</v>
      </c>
      <c r="AQ171" s="4">
        <f>IF(AND(I170="PREMIUM",Q170="YES",H170&gt;'azure-premium-disk-prices'!B5,H170&lt;'azure-premium-disk-prices'!B6),1+IF(M170="YES",1),"")</f>
        <v>0</v>
      </c>
      <c r="AR171" s="4">
        <f>IF(AND(I170="PREMIUM",Q170="YES",H170&gt;'azure-premium-disk-prices'!B6,H170&lt;'azure-premium-disk-prices'!B7),1+IF(M170="YES",1),"")</f>
        <v>0</v>
      </c>
      <c r="AS171" s="4">
        <f>IF(AND(I170="PREMIUM",Q170="YES",H170&gt;'azure-premium-disk-prices'!B7,H170&lt;'azure-premium-disk-prices'!B8),1+IF(M170="YES",1),"")</f>
        <v>0</v>
      </c>
      <c r="AT171" s="4">
        <f>IF(AND(I170="PREMIUM",Q170="YES",H170&gt;'azure-premium-disk-prices'!B8,H170&lt;'azure-premium-disk-prices'!B9),1+IF(M170="YES",1),"")</f>
        <v>0</v>
      </c>
      <c r="AU171" s="4">
        <f>IF(AND(M171="YES", Q171="YES"),1,"")</f>
        <v>0</v>
      </c>
      <c r="AV171" s="4">
        <f>IF(AND(J171="STANDARD", Q171="YES"), IF(M171="YES",2,1) ,"")</f>
        <v>0</v>
      </c>
      <c r="AW171" s="4">
        <f>IF( AND(J171="PREMIUM",  Q171="YES"), IF(M171="YES",2,1) ,"")</f>
        <v>0</v>
      </c>
    </row>
    <row r="172" spans="5:49">
      <c r="E172" s="3"/>
      <c r="F172" s="3"/>
      <c r="G172" s="3"/>
      <c r="H172" s="3"/>
      <c r="I172" s="3" t="s">
        <v>9</v>
      </c>
      <c r="J172" s="3" t="s">
        <v>9</v>
      </c>
      <c r="K172" s="3" t="s">
        <v>5</v>
      </c>
      <c r="L172" s="3" t="s">
        <v>5</v>
      </c>
      <c r="M172" s="3" t="s">
        <v>5</v>
      </c>
      <c r="N172" s="3">
        <v>730</v>
      </c>
      <c r="O172" s="3" t="s">
        <v>5</v>
      </c>
      <c r="P172" s="3" t="s">
        <v>14</v>
      </c>
      <c r="Q172" s="4">
        <f>IF(AND(E172&lt;&gt;"", F172&lt;&gt;"", G172&lt;&gt;"", H172&lt;&gt;"", I172&lt;&gt;"", J172&lt;&gt;"", K172&lt;&gt;"", L172&lt;&gt;"", M172&lt;&gt;"", N172&lt;&gt;"", O172&lt;&gt;""),"YES","NO")</f>
        <v>0</v>
      </c>
      <c r="R172" s="4">
        <f>IF(AD172=AA172, U172, IF(AD172=AB172,W172,Y172))</f>
        <v>0</v>
      </c>
      <c r="S172" s="4">
        <f>AD172</f>
        <v>0</v>
      </c>
      <c r="T172" s="4">
        <f> IF(AA172="" ,"",IF(AD172=AA172, "PAYG", IF(AD172=AB172,"1Y RI","3Y RI")))</f>
        <v>0</v>
      </c>
      <c r="U172" s="4">
        <f>IF(Q172="YES", IF(K172="YES", VLOOKUP(V172 &amp; L172 &amp; K172,'azure-vm-prices-base'!G$2:H$124, 2, 0), VLOOKUP(V172 &amp; L172 &amp; "*",'azure-vm-prices-base'!G$2:H$124, 2, 0)), "")</f>
        <v>0</v>
      </c>
      <c r="V172" s="4">
        <f>IF(Q172="YES", IF(O172="NO" , IF(K172="YES", _xlfn.MINIFS('azure-vm-prices-base'!I$2:I$123, 'azure-vm-prices-base'!A$2:A$123,"&gt;="&amp;F172*(100-$B$2)/100, 'azure-vm-prices-base'!B$2:B$123,"&gt;="&amp;G172*(100-$B$2)/100, 'azure-vm-prices-base'!D$2:D$123,K172, 'azure-vm-prices-base'!E$2:E$123,L172), _xlfn.MINIFS('azure-vm-prices-base'!I$2:I$123, 'azure-vm-prices-base'!A$2:A$123,"&gt;="&amp;F172*(100-$B$2)/100, 'azure-vm-prices-base'!B$2:B$123,"&gt;="&amp;G172*(100-$B$2)/100, 'azure-vm-prices-base'!E$2:E$123,L172)), IF(K172="YES", _xlfn.MINIFS('azure-vm-prices-base'!C$2:C$123, 'azure-vm-prices-base'!A$2:A$123,"&gt;="&amp;F172*(100-$B$2)/100, 'azure-vm-prices-base'!B$2:B$123,"&gt;="&amp;G172*(100-$B$2)/100, 'azure-vm-prices-base'!D$2:D$123,K172, 'azure-vm-prices-base'!E$2:E$123,L172), _xlfn.MINIFS('azure-vm-prices-base'!C$2:C$123, 'azure-vm-prices-base'!A$2:A$123,"&gt;="&amp;F172*(100-$B$2)/100, 'azure-vm-prices-base'!B$2:B$123,"&gt;="&amp;G172*(100-$B$2)/100, 'azure-vm-prices-base'!E$2:E$123,L172))), "")</f>
        <v>0</v>
      </c>
      <c r="W172" s="4">
        <f>IF(Q172="YES", IF(K172="YES", VLOOKUP(X172 &amp; L172 &amp; K172,'azure-vm-prices-1Y'!G$2:H$124  , 2, 0), VLOOKUP(X172 &amp; L172 &amp; "*",'azure-vm-prices-1Y'!G$2:H$124, 2, 0)),   "")</f>
        <v>0</v>
      </c>
      <c r="X172" s="4">
        <f>IF(Q172="YES", IF(O172="NO" , IF(K172="YES", _xlfn.MINIFS('azure-vm-prices-1Y'!I$2:I$123,   'azure-vm-prices-1Y'!A$2:A$123,"&gt;="&amp;F172*(100-$B$2)/100,   'azure-vm-prices-1Y'!B$2:B$123,"&gt;="&amp;G172*(100-$B$2)/100,   'azure-vm-prices-1Y'!D$2:D$123,K172,   'azure-vm-prices-1Y'!E$2:E$123,L172),   _xlfn.MINIFS('azure-vm-prices-1Y'!I$2:I$123,   'azure-vm-prices-1Y'!A$2:A$123,"&gt;="&amp;F172*(100-$B$2)/100,   'azure-vm-prices-1Y'!B$2:B$123,"&gt;="&amp;G172*(100-$B$2)/100,   'azure-vm-prices-1Y'!E$2:E$123,L172)),   IF(K172="YES", _xlfn.MINIFS('azure-vm-prices-1Y'!C$2:C$123,   'azure-vm-prices-1Y'!A$2:A$123,"&gt;="&amp;F172*(100-$B$2)/100,   'azure-vm-prices-1Y'!B$2:B$123,"&gt;="&amp;G172*(100-$B$2)/100,   'azure-vm-prices-1Y'!D$2:D$123,K172,   'azure-vm-prices-1Y'!E$2:E$123,L172),   _xlfn.MINIFS('azure-vm-prices-1Y'!C$2:C$123,   'azure-vm-prices-1Y'!A$2:A$123,"&gt;="&amp;F172*(100-$B$2)/100,   'azure-vm-prices-1Y'!B$2:B$123,"&gt;="&amp;G172*(100-$B$2)/100,   'azure-vm-prices-1Y'!E$2:E$123,L172))),   "")</f>
        <v>0</v>
      </c>
      <c r="Y172" s="4">
        <f>IF(Q172="YES", IF(K172="YES", VLOOKUP(Z172 &amp; L172 &amp; K172,'azure-vm-prices-3Y'!G$2:H$124  , 2, 0), VLOOKUP(Z172 &amp; L172 &amp; "*",'azure-vm-prices-3Y'!G$2:H$124, 2, 0)),   "")</f>
        <v>0</v>
      </c>
      <c r="Z172" s="4">
        <f>IF(Q172="YES", IF(O172="NO" , IF(K172="YES", _xlfn.MINIFS('azure-vm-prices-3Y'!I$2:I$123,   'azure-vm-prices-3Y'!A$2:A$123,"&gt;="&amp;F172*(100-$B$2)/100,   'azure-vm-prices-3Y'!B$2:B$123,"&gt;="&amp;G172*(100-$B$2)/100,   'azure-vm-prices-3Y'!D$2:D$123,K172,   'azure-vm-prices-3Y'!E$2:E$123,L172),   _xlfn.MINIFS('azure-vm-prices-3Y'!I$2:I$123,   'azure-vm-prices-3Y'!A$2:A$123,"&gt;="&amp;F172*(100-$B$2)/100,   'azure-vm-prices-3Y'!B$2:B$123,"&gt;="&amp;G172*(100-$B$2)/100,   'azure-vm-prices-3Y'!E$2:E$123,L172)),   IF(K172="YES", _xlfn.MINIFS('azure-vm-prices-3Y'!C$2:C$123,   'azure-vm-prices-3Y'!A$2:A$123,"&gt;="&amp;F172*(100-$B$2)/100,   'azure-vm-prices-3Y'!B$2:B$123,"&gt;="&amp;G172*(100-$B$2)/100,   'azure-vm-prices-3Y'!D$2:D$123,K172,   'azure-vm-prices-3Y'!E$2:E$123,L172),   _xlfn.MINIFS('azure-vm-prices-3Y'!C$2:C$123,   'azure-vm-prices-3Y'!A$2:A$123,"&gt;="&amp;F172*(100-$B$2)/100,   'azure-vm-prices-3Y'!B$2:B$123,"&gt;="&amp;G172*(100-$B$2)/100,   'azure-vm-prices-3Y'!E$2:E$123,L172))),   "")</f>
        <v>0</v>
      </c>
      <c r="AA172" s="4">
        <f>IF(Q172="YES",N172*V172*12,"")</f>
        <v>0</v>
      </c>
      <c r="AB172" s="4">
        <f>IF(Q172="YES",X172*8760,"")</f>
        <v>0</v>
      </c>
      <c r="AC172" s="4">
        <f>IF(Q172="YES",Z172*8760,"")</f>
        <v>0</v>
      </c>
      <c r="AD172" s="4">
        <f>IF(Q172="YES",IF(P172="YES", MIN(AA172:AC172), AA172),"")</f>
        <v>0</v>
      </c>
      <c r="AE172" s="4">
        <f>IF(AND(I172="STANDARD",Q172="YES",H172&lt;'azure-standard-disk-prices'!B2, H172&gt;0),1+IF(M172="YES",1),"")</f>
        <v>0</v>
      </c>
      <c r="AF172" s="4">
        <f>IF(AND(I172="STANDARD",Q172="YES",H172&gt;'azure-standard-disk-prices'!B2,H172&lt;'azure-standard-disk-prices'!B3),1+IF(M172="YES",1),"")</f>
        <v>0</v>
      </c>
      <c r="AG172" s="4">
        <f>IF(AND(I172="STANDARD",Q172="YES",H172&gt;'azure-standard-disk-prices'!B3,H172&lt;'azure-standard-disk-prices'!B4),1+IF(M172="YES",1),"")</f>
        <v>0</v>
      </c>
      <c r="AH172" s="4">
        <f>IF(AND(I172="STANDARD",Q172="YES",H172&gt;'azure-standard-disk-prices'!B4,H172&lt;'azure-standard-disk-prices'!B5),1+IF(M172="YES",1),"")</f>
        <v>0</v>
      </c>
      <c r="AI172" s="4">
        <f>IF(AND(I172="STANDARD",Q172="YES",H172&gt;'azure-standard-disk-prices'!B5,H172&lt;'azure-standard-disk-prices'!B6),1+IF(M172="YES",1),"")</f>
        <v>0</v>
      </c>
      <c r="AJ172" s="4">
        <f>IF(AND(I172="STANDARD",Q172="YES",H172&gt;'azure-standard-disk-prices'!B6,H172&lt;'azure-standard-disk-prices'!B7),1+IF(M172="YES",1),"")</f>
        <v>0</v>
      </c>
      <c r="AK172" s="4">
        <f>IF(AND(I172="STANDARD",Q172="YES",H172&gt;'azure-standard-disk-prices'!B7,H172&lt;'azure-standard-disk-prices'!B8),1+IF(M172="YES",1),"")</f>
        <v>0</v>
      </c>
      <c r="AL172" s="4">
        <f>IF(AND(I172="STANDARD",Q172="YES",H172&gt;'azure-standard-disk-prices'!B8,H172&lt;'azure-standard-disk-prices'!B9),1+IF(M172="YES",1),"")</f>
        <v>0</v>
      </c>
      <c r="AM172" s="4">
        <f>IF(AND(I171="PREMIUM",Q171="YES",H171&lt;'azure-premium-disk-prices'!B2,H171&gt;0),1+IF(M171="YES",1),"")</f>
        <v>0</v>
      </c>
      <c r="AN172" s="4">
        <f>IF(AND(I171="PREMIUM",Q171="YES",H171&gt;'azure-premium-disk-prices'!B2,H171&lt;'azure-premium-disk-prices'!B3),1+IF(M171="YES",1),"")</f>
        <v>0</v>
      </c>
      <c r="AO172" s="4">
        <f>IF(AND(I171="PREMIUM",Q171="YES",H171&gt;'azure-premium-disk-prices'!B3,H171&lt;'azure-premium-disk-prices'!B4),1+IF(M171="YES",1),"")</f>
        <v>0</v>
      </c>
      <c r="AP172" s="4">
        <f>IF(AND(I171="PREMIUM",Q171="YES",H171&gt;'azure-premium-disk-prices'!B4,H171&lt;'azure-premium-disk-prices'!B5),1+IF(M171="YES",1),"")</f>
        <v>0</v>
      </c>
      <c r="AQ172" s="4">
        <f>IF(AND(I171="PREMIUM",Q171="YES",H171&gt;'azure-premium-disk-prices'!B5,H171&lt;'azure-premium-disk-prices'!B6),1+IF(M171="YES",1),"")</f>
        <v>0</v>
      </c>
      <c r="AR172" s="4">
        <f>IF(AND(I171="PREMIUM",Q171="YES",H171&gt;'azure-premium-disk-prices'!B6,H171&lt;'azure-premium-disk-prices'!B7),1+IF(M171="YES",1),"")</f>
        <v>0</v>
      </c>
      <c r="AS172" s="4">
        <f>IF(AND(I171="PREMIUM",Q171="YES",H171&gt;'azure-premium-disk-prices'!B7,H171&lt;'azure-premium-disk-prices'!B8),1+IF(M171="YES",1),"")</f>
        <v>0</v>
      </c>
      <c r="AT172" s="4">
        <f>IF(AND(I171="PREMIUM",Q171="YES",H171&gt;'azure-premium-disk-prices'!B8,H171&lt;'azure-premium-disk-prices'!B9),1+IF(M171="YES",1),"")</f>
        <v>0</v>
      </c>
      <c r="AU172" s="4">
        <f>IF(AND(M172="YES", Q172="YES"),1,"")</f>
        <v>0</v>
      </c>
      <c r="AV172" s="4">
        <f>IF(AND(J172="STANDARD", Q172="YES"), IF(M172="YES",2,1) ,"")</f>
        <v>0</v>
      </c>
      <c r="AW172" s="4">
        <f>IF( AND(J172="PREMIUM",  Q172="YES"), IF(M172="YES",2,1) ,"")</f>
        <v>0</v>
      </c>
    </row>
    <row r="173" spans="5:49">
      <c r="E173" s="3"/>
      <c r="F173" s="3"/>
      <c r="G173" s="3"/>
      <c r="H173" s="3"/>
      <c r="I173" s="3" t="s">
        <v>9</v>
      </c>
      <c r="J173" s="3" t="s">
        <v>9</v>
      </c>
      <c r="K173" s="3" t="s">
        <v>5</v>
      </c>
      <c r="L173" s="3" t="s">
        <v>5</v>
      </c>
      <c r="M173" s="3" t="s">
        <v>5</v>
      </c>
      <c r="N173" s="3">
        <v>730</v>
      </c>
      <c r="O173" s="3" t="s">
        <v>5</v>
      </c>
      <c r="P173" s="3" t="s">
        <v>14</v>
      </c>
      <c r="Q173" s="4">
        <f>IF(AND(E173&lt;&gt;"", F173&lt;&gt;"", G173&lt;&gt;"", H173&lt;&gt;"", I173&lt;&gt;"", J173&lt;&gt;"", K173&lt;&gt;"", L173&lt;&gt;"", M173&lt;&gt;"", N173&lt;&gt;"", O173&lt;&gt;""),"YES","NO")</f>
        <v>0</v>
      </c>
      <c r="R173" s="4">
        <f>IF(AD173=AA173, U173, IF(AD173=AB173,W173,Y173))</f>
        <v>0</v>
      </c>
      <c r="S173" s="4">
        <f>AD173</f>
        <v>0</v>
      </c>
      <c r="T173" s="4">
        <f> IF(AA173="" ,"",IF(AD173=AA173, "PAYG", IF(AD173=AB173,"1Y RI","3Y RI")))</f>
        <v>0</v>
      </c>
      <c r="U173" s="4">
        <f>IF(Q173="YES", IF(K173="YES", VLOOKUP(V173 &amp; L173 &amp; K173,'azure-vm-prices-base'!G$2:H$124, 2, 0), VLOOKUP(V173 &amp; L173 &amp; "*",'azure-vm-prices-base'!G$2:H$124, 2, 0)), "")</f>
        <v>0</v>
      </c>
      <c r="V173" s="4">
        <f>IF(Q173="YES", IF(O173="NO" , IF(K173="YES", _xlfn.MINIFS('azure-vm-prices-base'!I$2:I$123, 'azure-vm-prices-base'!A$2:A$123,"&gt;="&amp;F173*(100-$B$2)/100, 'azure-vm-prices-base'!B$2:B$123,"&gt;="&amp;G173*(100-$B$2)/100, 'azure-vm-prices-base'!D$2:D$123,K173, 'azure-vm-prices-base'!E$2:E$123,L173), _xlfn.MINIFS('azure-vm-prices-base'!I$2:I$123, 'azure-vm-prices-base'!A$2:A$123,"&gt;="&amp;F173*(100-$B$2)/100, 'azure-vm-prices-base'!B$2:B$123,"&gt;="&amp;G173*(100-$B$2)/100, 'azure-vm-prices-base'!E$2:E$123,L173)), IF(K173="YES", _xlfn.MINIFS('azure-vm-prices-base'!C$2:C$123, 'azure-vm-prices-base'!A$2:A$123,"&gt;="&amp;F173*(100-$B$2)/100, 'azure-vm-prices-base'!B$2:B$123,"&gt;="&amp;G173*(100-$B$2)/100, 'azure-vm-prices-base'!D$2:D$123,K173, 'azure-vm-prices-base'!E$2:E$123,L173), _xlfn.MINIFS('azure-vm-prices-base'!C$2:C$123, 'azure-vm-prices-base'!A$2:A$123,"&gt;="&amp;F173*(100-$B$2)/100, 'azure-vm-prices-base'!B$2:B$123,"&gt;="&amp;G173*(100-$B$2)/100, 'azure-vm-prices-base'!E$2:E$123,L173))), "")</f>
        <v>0</v>
      </c>
      <c r="W173" s="4">
        <f>IF(Q173="YES", IF(K173="YES", VLOOKUP(X173 &amp; L173 &amp; K173,'azure-vm-prices-1Y'!G$2:H$124  , 2, 0), VLOOKUP(X173 &amp; L173 &amp; "*",'azure-vm-prices-1Y'!G$2:H$124, 2, 0)),   "")</f>
        <v>0</v>
      </c>
      <c r="X173" s="4">
        <f>IF(Q173="YES", IF(O173="NO" , IF(K173="YES", _xlfn.MINIFS('azure-vm-prices-1Y'!I$2:I$123,   'azure-vm-prices-1Y'!A$2:A$123,"&gt;="&amp;F173*(100-$B$2)/100,   'azure-vm-prices-1Y'!B$2:B$123,"&gt;="&amp;G173*(100-$B$2)/100,   'azure-vm-prices-1Y'!D$2:D$123,K173,   'azure-vm-prices-1Y'!E$2:E$123,L173),   _xlfn.MINIFS('azure-vm-prices-1Y'!I$2:I$123,   'azure-vm-prices-1Y'!A$2:A$123,"&gt;="&amp;F173*(100-$B$2)/100,   'azure-vm-prices-1Y'!B$2:B$123,"&gt;="&amp;G173*(100-$B$2)/100,   'azure-vm-prices-1Y'!E$2:E$123,L173)),   IF(K173="YES", _xlfn.MINIFS('azure-vm-prices-1Y'!C$2:C$123,   'azure-vm-prices-1Y'!A$2:A$123,"&gt;="&amp;F173*(100-$B$2)/100,   'azure-vm-prices-1Y'!B$2:B$123,"&gt;="&amp;G173*(100-$B$2)/100,   'azure-vm-prices-1Y'!D$2:D$123,K173,   'azure-vm-prices-1Y'!E$2:E$123,L173),   _xlfn.MINIFS('azure-vm-prices-1Y'!C$2:C$123,   'azure-vm-prices-1Y'!A$2:A$123,"&gt;="&amp;F173*(100-$B$2)/100,   'azure-vm-prices-1Y'!B$2:B$123,"&gt;="&amp;G173*(100-$B$2)/100,   'azure-vm-prices-1Y'!E$2:E$123,L173))),   "")</f>
        <v>0</v>
      </c>
      <c r="Y173" s="4">
        <f>IF(Q173="YES", IF(K173="YES", VLOOKUP(Z173 &amp; L173 &amp; K173,'azure-vm-prices-3Y'!G$2:H$124  , 2, 0), VLOOKUP(Z173 &amp; L173 &amp; "*",'azure-vm-prices-3Y'!G$2:H$124, 2, 0)),   "")</f>
        <v>0</v>
      </c>
      <c r="Z173" s="4">
        <f>IF(Q173="YES", IF(O173="NO" , IF(K173="YES", _xlfn.MINIFS('azure-vm-prices-3Y'!I$2:I$123,   'azure-vm-prices-3Y'!A$2:A$123,"&gt;="&amp;F173*(100-$B$2)/100,   'azure-vm-prices-3Y'!B$2:B$123,"&gt;="&amp;G173*(100-$B$2)/100,   'azure-vm-prices-3Y'!D$2:D$123,K173,   'azure-vm-prices-3Y'!E$2:E$123,L173),   _xlfn.MINIFS('azure-vm-prices-3Y'!I$2:I$123,   'azure-vm-prices-3Y'!A$2:A$123,"&gt;="&amp;F173*(100-$B$2)/100,   'azure-vm-prices-3Y'!B$2:B$123,"&gt;="&amp;G173*(100-$B$2)/100,   'azure-vm-prices-3Y'!E$2:E$123,L173)),   IF(K173="YES", _xlfn.MINIFS('azure-vm-prices-3Y'!C$2:C$123,   'azure-vm-prices-3Y'!A$2:A$123,"&gt;="&amp;F173*(100-$B$2)/100,   'azure-vm-prices-3Y'!B$2:B$123,"&gt;="&amp;G173*(100-$B$2)/100,   'azure-vm-prices-3Y'!D$2:D$123,K173,   'azure-vm-prices-3Y'!E$2:E$123,L173),   _xlfn.MINIFS('azure-vm-prices-3Y'!C$2:C$123,   'azure-vm-prices-3Y'!A$2:A$123,"&gt;="&amp;F173*(100-$B$2)/100,   'azure-vm-prices-3Y'!B$2:B$123,"&gt;="&amp;G173*(100-$B$2)/100,   'azure-vm-prices-3Y'!E$2:E$123,L173))),   "")</f>
        <v>0</v>
      </c>
      <c r="AA173" s="4">
        <f>IF(Q173="YES",N173*V173*12,"")</f>
        <v>0</v>
      </c>
      <c r="AB173" s="4">
        <f>IF(Q173="YES",X173*8760,"")</f>
        <v>0</v>
      </c>
      <c r="AC173" s="4">
        <f>IF(Q173="YES",Z173*8760,"")</f>
        <v>0</v>
      </c>
      <c r="AD173" s="4">
        <f>IF(Q173="YES",IF(P173="YES", MIN(AA173:AC173), AA173),"")</f>
        <v>0</v>
      </c>
      <c r="AE173" s="4">
        <f>IF(AND(I173="STANDARD",Q173="YES",H173&lt;'azure-standard-disk-prices'!B2, H173&gt;0),1+IF(M173="YES",1),"")</f>
        <v>0</v>
      </c>
      <c r="AF173" s="4">
        <f>IF(AND(I173="STANDARD",Q173="YES",H173&gt;'azure-standard-disk-prices'!B2,H173&lt;'azure-standard-disk-prices'!B3),1+IF(M173="YES",1),"")</f>
        <v>0</v>
      </c>
      <c r="AG173" s="4">
        <f>IF(AND(I173="STANDARD",Q173="YES",H173&gt;'azure-standard-disk-prices'!B3,H173&lt;'azure-standard-disk-prices'!B4),1+IF(M173="YES",1),"")</f>
        <v>0</v>
      </c>
      <c r="AH173" s="4">
        <f>IF(AND(I173="STANDARD",Q173="YES",H173&gt;'azure-standard-disk-prices'!B4,H173&lt;'azure-standard-disk-prices'!B5),1+IF(M173="YES",1),"")</f>
        <v>0</v>
      </c>
      <c r="AI173" s="4">
        <f>IF(AND(I173="STANDARD",Q173="YES",H173&gt;'azure-standard-disk-prices'!B5,H173&lt;'azure-standard-disk-prices'!B6),1+IF(M173="YES",1),"")</f>
        <v>0</v>
      </c>
      <c r="AJ173" s="4">
        <f>IF(AND(I173="STANDARD",Q173="YES",H173&gt;'azure-standard-disk-prices'!B6,H173&lt;'azure-standard-disk-prices'!B7),1+IF(M173="YES",1),"")</f>
        <v>0</v>
      </c>
      <c r="AK173" s="4">
        <f>IF(AND(I173="STANDARD",Q173="YES",H173&gt;'azure-standard-disk-prices'!B7,H173&lt;'azure-standard-disk-prices'!B8),1+IF(M173="YES",1),"")</f>
        <v>0</v>
      </c>
      <c r="AL173" s="4">
        <f>IF(AND(I173="STANDARD",Q173="YES",H173&gt;'azure-standard-disk-prices'!B8,H173&lt;'azure-standard-disk-prices'!B9),1+IF(M173="YES",1),"")</f>
        <v>0</v>
      </c>
      <c r="AM173" s="4">
        <f>IF(AND(I172="PREMIUM",Q172="YES",H172&lt;'azure-premium-disk-prices'!B2,H172&gt;0),1+IF(M172="YES",1),"")</f>
        <v>0</v>
      </c>
      <c r="AN173" s="4">
        <f>IF(AND(I172="PREMIUM",Q172="YES",H172&gt;'azure-premium-disk-prices'!B2,H172&lt;'azure-premium-disk-prices'!B3),1+IF(M172="YES",1),"")</f>
        <v>0</v>
      </c>
      <c r="AO173" s="4">
        <f>IF(AND(I172="PREMIUM",Q172="YES",H172&gt;'azure-premium-disk-prices'!B3,H172&lt;'azure-premium-disk-prices'!B4),1+IF(M172="YES",1),"")</f>
        <v>0</v>
      </c>
      <c r="AP173" s="4">
        <f>IF(AND(I172="PREMIUM",Q172="YES",H172&gt;'azure-premium-disk-prices'!B4,H172&lt;'azure-premium-disk-prices'!B5),1+IF(M172="YES",1),"")</f>
        <v>0</v>
      </c>
      <c r="AQ173" s="4">
        <f>IF(AND(I172="PREMIUM",Q172="YES",H172&gt;'azure-premium-disk-prices'!B5,H172&lt;'azure-premium-disk-prices'!B6),1+IF(M172="YES",1),"")</f>
        <v>0</v>
      </c>
      <c r="AR173" s="4">
        <f>IF(AND(I172="PREMIUM",Q172="YES",H172&gt;'azure-premium-disk-prices'!B6,H172&lt;'azure-premium-disk-prices'!B7),1+IF(M172="YES",1),"")</f>
        <v>0</v>
      </c>
      <c r="AS173" s="4">
        <f>IF(AND(I172="PREMIUM",Q172="YES",H172&gt;'azure-premium-disk-prices'!B7,H172&lt;'azure-premium-disk-prices'!B8),1+IF(M172="YES",1),"")</f>
        <v>0</v>
      </c>
      <c r="AT173" s="4">
        <f>IF(AND(I172="PREMIUM",Q172="YES",H172&gt;'azure-premium-disk-prices'!B8,H172&lt;'azure-premium-disk-prices'!B9),1+IF(M172="YES",1),"")</f>
        <v>0</v>
      </c>
      <c r="AU173" s="4">
        <f>IF(AND(M173="YES", Q173="YES"),1,"")</f>
        <v>0</v>
      </c>
      <c r="AV173" s="4">
        <f>IF(AND(J173="STANDARD", Q173="YES"), IF(M173="YES",2,1) ,"")</f>
        <v>0</v>
      </c>
      <c r="AW173" s="4">
        <f>IF( AND(J173="PREMIUM",  Q173="YES"), IF(M173="YES",2,1) ,"")</f>
        <v>0</v>
      </c>
    </row>
    <row r="174" spans="5:49">
      <c r="E174" s="3"/>
      <c r="F174" s="3"/>
      <c r="G174" s="3"/>
      <c r="H174" s="3"/>
      <c r="I174" s="3" t="s">
        <v>9</v>
      </c>
      <c r="J174" s="3" t="s">
        <v>9</v>
      </c>
      <c r="K174" s="3" t="s">
        <v>5</v>
      </c>
      <c r="L174" s="3" t="s">
        <v>5</v>
      </c>
      <c r="M174" s="3" t="s">
        <v>5</v>
      </c>
      <c r="N174" s="3">
        <v>730</v>
      </c>
      <c r="O174" s="3" t="s">
        <v>5</v>
      </c>
      <c r="P174" s="3" t="s">
        <v>14</v>
      </c>
      <c r="Q174" s="4">
        <f>IF(AND(E174&lt;&gt;"", F174&lt;&gt;"", G174&lt;&gt;"", H174&lt;&gt;"", I174&lt;&gt;"", J174&lt;&gt;"", K174&lt;&gt;"", L174&lt;&gt;"", M174&lt;&gt;"", N174&lt;&gt;"", O174&lt;&gt;""),"YES","NO")</f>
        <v>0</v>
      </c>
      <c r="R174" s="4">
        <f>IF(AD174=AA174, U174, IF(AD174=AB174,W174,Y174))</f>
        <v>0</v>
      </c>
      <c r="S174" s="4">
        <f>AD174</f>
        <v>0</v>
      </c>
      <c r="T174" s="4">
        <f> IF(AA174="" ,"",IF(AD174=AA174, "PAYG", IF(AD174=AB174,"1Y RI","3Y RI")))</f>
        <v>0</v>
      </c>
      <c r="U174" s="4">
        <f>IF(Q174="YES", IF(K174="YES", VLOOKUP(V174 &amp; L174 &amp; K174,'azure-vm-prices-base'!G$2:H$124, 2, 0), VLOOKUP(V174 &amp; L174 &amp; "*",'azure-vm-prices-base'!G$2:H$124, 2, 0)), "")</f>
        <v>0</v>
      </c>
      <c r="V174" s="4">
        <f>IF(Q174="YES", IF(O174="NO" , IF(K174="YES", _xlfn.MINIFS('azure-vm-prices-base'!I$2:I$123, 'azure-vm-prices-base'!A$2:A$123,"&gt;="&amp;F174*(100-$B$2)/100, 'azure-vm-prices-base'!B$2:B$123,"&gt;="&amp;G174*(100-$B$2)/100, 'azure-vm-prices-base'!D$2:D$123,K174, 'azure-vm-prices-base'!E$2:E$123,L174), _xlfn.MINIFS('azure-vm-prices-base'!I$2:I$123, 'azure-vm-prices-base'!A$2:A$123,"&gt;="&amp;F174*(100-$B$2)/100, 'azure-vm-prices-base'!B$2:B$123,"&gt;="&amp;G174*(100-$B$2)/100, 'azure-vm-prices-base'!E$2:E$123,L174)), IF(K174="YES", _xlfn.MINIFS('azure-vm-prices-base'!C$2:C$123, 'azure-vm-prices-base'!A$2:A$123,"&gt;="&amp;F174*(100-$B$2)/100, 'azure-vm-prices-base'!B$2:B$123,"&gt;="&amp;G174*(100-$B$2)/100, 'azure-vm-prices-base'!D$2:D$123,K174, 'azure-vm-prices-base'!E$2:E$123,L174), _xlfn.MINIFS('azure-vm-prices-base'!C$2:C$123, 'azure-vm-prices-base'!A$2:A$123,"&gt;="&amp;F174*(100-$B$2)/100, 'azure-vm-prices-base'!B$2:B$123,"&gt;="&amp;G174*(100-$B$2)/100, 'azure-vm-prices-base'!E$2:E$123,L174))), "")</f>
        <v>0</v>
      </c>
      <c r="W174" s="4">
        <f>IF(Q174="YES", IF(K174="YES", VLOOKUP(X174 &amp; L174 &amp; K174,'azure-vm-prices-1Y'!G$2:H$124  , 2, 0), VLOOKUP(X174 &amp; L174 &amp; "*",'azure-vm-prices-1Y'!G$2:H$124, 2, 0)),   "")</f>
        <v>0</v>
      </c>
      <c r="X174" s="4">
        <f>IF(Q174="YES", IF(O174="NO" , IF(K174="YES", _xlfn.MINIFS('azure-vm-prices-1Y'!I$2:I$123,   'azure-vm-prices-1Y'!A$2:A$123,"&gt;="&amp;F174*(100-$B$2)/100,   'azure-vm-prices-1Y'!B$2:B$123,"&gt;="&amp;G174*(100-$B$2)/100,   'azure-vm-prices-1Y'!D$2:D$123,K174,   'azure-vm-prices-1Y'!E$2:E$123,L174),   _xlfn.MINIFS('azure-vm-prices-1Y'!I$2:I$123,   'azure-vm-prices-1Y'!A$2:A$123,"&gt;="&amp;F174*(100-$B$2)/100,   'azure-vm-prices-1Y'!B$2:B$123,"&gt;="&amp;G174*(100-$B$2)/100,   'azure-vm-prices-1Y'!E$2:E$123,L174)),   IF(K174="YES", _xlfn.MINIFS('azure-vm-prices-1Y'!C$2:C$123,   'azure-vm-prices-1Y'!A$2:A$123,"&gt;="&amp;F174*(100-$B$2)/100,   'azure-vm-prices-1Y'!B$2:B$123,"&gt;="&amp;G174*(100-$B$2)/100,   'azure-vm-prices-1Y'!D$2:D$123,K174,   'azure-vm-prices-1Y'!E$2:E$123,L174),   _xlfn.MINIFS('azure-vm-prices-1Y'!C$2:C$123,   'azure-vm-prices-1Y'!A$2:A$123,"&gt;="&amp;F174*(100-$B$2)/100,   'azure-vm-prices-1Y'!B$2:B$123,"&gt;="&amp;G174*(100-$B$2)/100,   'azure-vm-prices-1Y'!E$2:E$123,L174))),   "")</f>
        <v>0</v>
      </c>
      <c r="Y174" s="4">
        <f>IF(Q174="YES", IF(K174="YES", VLOOKUP(Z174 &amp; L174 &amp; K174,'azure-vm-prices-3Y'!G$2:H$124  , 2, 0), VLOOKUP(Z174 &amp; L174 &amp; "*",'azure-vm-prices-3Y'!G$2:H$124, 2, 0)),   "")</f>
        <v>0</v>
      </c>
      <c r="Z174" s="4">
        <f>IF(Q174="YES", IF(O174="NO" , IF(K174="YES", _xlfn.MINIFS('azure-vm-prices-3Y'!I$2:I$123,   'azure-vm-prices-3Y'!A$2:A$123,"&gt;="&amp;F174*(100-$B$2)/100,   'azure-vm-prices-3Y'!B$2:B$123,"&gt;="&amp;G174*(100-$B$2)/100,   'azure-vm-prices-3Y'!D$2:D$123,K174,   'azure-vm-prices-3Y'!E$2:E$123,L174),   _xlfn.MINIFS('azure-vm-prices-3Y'!I$2:I$123,   'azure-vm-prices-3Y'!A$2:A$123,"&gt;="&amp;F174*(100-$B$2)/100,   'azure-vm-prices-3Y'!B$2:B$123,"&gt;="&amp;G174*(100-$B$2)/100,   'azure-vm-prices-3Y'!E$2:E$123,L174)),   IF(K174="YES", _xlfn.MINIFS('azure-vm-prices-3Y'!C$2:C$123,   'azure-vm-prices-3Y'!A$2:A$123,"&gt;="&amp;F174*(100-$B$2)/100,   'azure-vm-prices-3Y'!B$2:B$123,"&gt;="&amp;G174*(100-$B$2)/100,   'azure-vm-prices-3Y'!D$2:D$123,K174,   'azure-vm-prices-3Y'!E$2:E$123,L174),   _xlfn.MINIFS('azure-vm-prices-3Y'!C$2:C$123,   'azure-vm-prices-3Y'!A$2:A$123,"&gt;="&amp;F174*(100-$B$2)/100,   'azure-vm-prices-3Y'!B$2:B$123,"&gt;="&amp;G174*(100-$B$2)/100,   'azure-vm-prices-3Y'!E$2:E$123,L174))),   "")</f>
        <v>0</v>
      </c>
      <c r="AA174" s="4">
        <f>IF(Q174="YES",N174*V174*12,"")</f>
        <v>0</v>
      </c>
      <c r="AB174" s="4">
        <f>IF(Q174="YES",X174*8760,"")</f>
        <v>0</v>
      </c>
      <c r="AC174" s="4">
        <f>IF(Q174="YES",Z174*8760,"")</f>
        <v>0</v>
      </c>
      <c r="AD174" s="4">
        <f>IF(Q174="YES",IF(P174="YES", MIN(AA174:AC174), AA174),"")</f>
        <v>0</v>
      </c>
      <c r="AE174" s="4">
        <f>IF(AND(I174="STANDARD",Q174="YES",H174&lt;'azure-standard-disk-prices'!B2, H174&gt;0),1+IF(M174="YES",1),"")</f>
        <v>0</v>
      </c>
      <c r="AF174" s="4">
        <f>IF(AND(I174="STANDARD",Q174="YES",H174&gt;'azure-standard-disk-prices'!B2,H174&lt;'azure-standard-disk-prices'!B3),1+IF(M174="YES",1),"")</f>
        <v>0</v>
      </c>
      <c r="AG174" s="4">
        <f>IF(AND(I174="STANDARD",Q174="YES",H174&gt;'azure-standard-disk-prices'!B3,H174&lt;'azure-standard-disk-prices'!B4),1+IF(M174="YES",1),"")</f>
        <v>0</v>
      </c>
      <c r="AH174" s="4">
        <f>IF(AND(I174="STANDARD",Q174="YES",H174&gt;'azure-standard-disk-prices'!B4,H174&lt;'azure-standard-disk-prices'!B5),1+IF(M174="YES",1),"")</f>
        <v>0</v>
      </c>
      <c r="AI174" s="4">
        <f>IF(AND(I174="STANDARD",Q174="YES",H174&gt;'azure-standard-disk-prices'!B5,H174&lt;'azure-standard-disk-prices'!B6),1+IF(M174="YES",1),"")</f>
        <v>0</v>
      </c>
      <c r="AJ174" s="4">
        <f>IF(AND(I174="STANDARD",Q174="YES",H174&gt;'azure-standard-disk-prices'!B6,H174&lt;'azure-standard-disk-prices'!B7),1+IF(M174="YES",1),"")</f>
        <v>0</v>
      </c>
      <c r="AK174" s="4">
        <f>IF(AND(I174="STANDARD",Q174="YES",H174&gt;'azure-standard-disk-prices'!B7,H174&lt;'azure-standard-disk-prices'!B8),1+IF(M174="YES",1),"")</f>
        <v>0</v>
      </c>
      <c r="AL174" s="4">
        <f>IF(AND(I174="STANDARD",Q174="YES",H174&gt;'azure-standard-disk-prices'!B8,H174&lt;'azure-standard-disk-prices'!B9),1+IF(M174="YES",1),"")</f>
        <v>0</v>
      </c>
      <c r="AM174" s="4">
        <f>IF(AND(I173="PREMIUM",Q173="YES",H173&lt;'azure-premium-disk-prices'!B2,H173&gt;0),1+IF(M173="YES",1),"")</f>
        <v>0</v>
      </c>
      <c r="AN174" s="4">
        <f>IF(AND(I173="PREMIUM",Q173="YES",H173&gt;'azure-premium-disk-prices'!B2,H173&lt;'azure-premium-disk-prices'!B3),1+IF(M173="YES",1),"")</f>
        <v>0</v>
      </c>
      <c r="AO174" s="4">
        <f>IF(AND(I173="PREMIUM",Q173="YES",H173&gt;'azure-premium-disk-prices'!B3,H173&lt;'azure-premium-disk-prices'!B4),1+IF(M173="YES",1),"")</f>
        <v>0</v>
      </c>
      <c r="AP174" s="4">
        <f>IF(AND(I173="PREMIUM",Q173="YES",H173&gt;'azure-premium-disk-prices'!B4,H173&lt;'azure-premium-disk-prices'!B5),1+IF(M173="YES",1),"")</f>
        <v>0</v>
      </c>
      <c r="AQ174" s="4">
        <f>IF(AND(I173="PREMIUM",Q173="YES",H173&gt;'azure-premium-disk-prices'!B5,H173&lt;'azure-premium-disk-prices'!B6),1+IF(M173="YES",1),"")</f>
        <v>0</v>
      </c>
      <c r="AR174" s="4">
        <f>IF(AND(I173="PREMIUM",Q173="YES",H173&gt;'azure-premium-disk-prices'!B6,H173&lt;'azure-premium-disk-prices'!B7),1+IF(M173="YES",1),"")</f>
        <v>0</v>
      </c>
      <c r="AS174" s="4">
        <f>IF(AND(I173="PREMIUM",Q173="YES",H173&gt;'azure-premium-disk-prices'!B7,H173&lt;'azure-premium-disk-prices'!B8),1+IF(M173="YES",1),"")</f>
        <v>0</v>
      </c>
      <c r="AT174" s="4">
        <f>IF(AND(I173="PREMIUM",Q173="YES",H173&gt;'azure-premium-disk-prices'!B8,H173&lt;'azure-premium-disk-prices'!B9),1+IF(M173="YES",1),"")</f>
        <v>0</v>
      </c>
      <c r="AU174" s="4">
        <f>IF(AND(M174="YES", Q174="YES"),1,"")</f>
        <v>0</v>
      </c>
      <c r="AV174" s="4">
        <f>IF(AND(J174="STANDARD", Q174="YES"), IF(M174="YES",2,1) ,"")</f>
        <v>0</v>
      </c>
      <c r="AW174" s="4">
        <f>IF( AND(J174="PREMIUM",  Q174="YES"), IF(M174="YES",2,1) ,"")</f>
        <v>0</v>
      </c>
    </row>
    <row r="175" spans="5:49">
      <c r="E175" s="3"/>
      <c r="F175" s="3"/>
      <c r="G175" s="3"/>
      <c r="H175" s="3"/>
      <c r="I175" s="3" t="s">
        <v>9</v>
      </c>
      <c r="J175" s="3" t="s">
        <v>9</v>
      </c>
      <c r="K175" s="3" t="s">
        <v>5</v>
      </c>
      <c r="L175" s="3" t="s">
        <v>5</v>
      </c>
      <c r="M175" s="3" t="s">
        <v>5</v>
      </c>
      <c r="N175" s="3">
        <v>730</v>
      </c>
      <c r="O175" s="3" t="s">
        <v>5</v>
      </c>
      <c r="P175" s="3" t="s">
        <v>14</v>
      </c>
      <c r="Q175" s="4">
        <f>IF(AND(E175&lt;&gt;"", F175&lt;&gt;"", G175&lt;&gt;"", H175&lt;&gt;"", I175&lt;&gt;"", J175&lt;&gt;"", K175&lt;&gt;"", L175&lt;&gt;"", M175&lt;&gt;"", N175&lt;&gt;"", O175&lt;&gt;""),"YES","NO")</f>
        <v>0</v>
      </c>
      <c r="R175" s="4">
        <f>IF(AD175=AA175, U175, IF(AD175=AB175,W175,Y175))</f>
        <v>0</v>
      </c>
      <c r="S175" s="4">
        <f>AD175</f>
        <v>0</v>
      </c>
      <c r="T175" s="4">
        <f> IF(AA175="" ,"",IF(AD175=AA175, "PAYG", IF(AD175=AB175,"1Y RI","3Y RI")))</f>
        <v>0</v>
      </c>
      <c r="U175" s="4">
        <f>IF(Q175="YES", IF(K175="YES", VLOOKUP(V175 &amp; L175 &amp; K175,'azure-vm-prices-base'!G$2:H$124, 2, 0), VLOOKUP(V175 &amp; L175 &amp; "*",'azure-vm-prices-base'!G$2:H$124, 2, 0)), "")</f>
        <v>0</v>
      </c>
      <c r="V175" s="4">
        <f>IF(Q175="YES", IF(O175="NO" , IF(K175="YES", _xlfn.MINIFS('azure-vm-prices-base'!I$2:I$123, 'azure-vm-prices-base'!A$2:A$123,"&gt;="&amp;F175*(100-$B$2)/100, 'azure-vm-prices-base'!B$2:B$123,"&gt;="&amp;G175*(100-$B$2)/100, 'azure-vm-prices-base'!D$2:D$123,K175, 'azure-vm-prices-base'!E$2:E$123,L175), _xlfn.MINIFS('azure-vm-prices-base'!I$2:I$123, 'azure-vm-prices-base'!A$2:A$123,"&gt;="&amp;F175*(100-$B$2)/100, 'azure-vm-prices-base'!B$2:B$123,"&gt;="&amp;G175*(100-$B$2)/100, 'azure-vm-prices-base'!E$2:E$123,L175)), IF(K175="YES", _xlfn.MINIFS('azure-vm-prices-base'!C$2:C$123, 'azure-vm-prices-base'!A$2:A$123,"&gt;="&amp;F175*(100-$B$2)/100, 'azure-vm-prices-base'!B$2:B$123,"&gt;="&amp;G175*(100-$B$2)/100, 'azure-vm-prices-base'!D$2:D$123,K175, 'azure-vm-prices-base'!E$2:E$123,L175), _xlfn.MINIFS('azure-vm-prices-base'!C$2:C$123, 'azure-vm-prices-base'!A$2:A$123,"&gt;="&amp;F175*(100-$B$2)/100, 'azure-vm-prices-base'!B$2:B$123,"&gt;="&amp;G175*(100-$B$2)/100, 'azure-vm-prices-base'!E$2:E$123,L175))), "")</f>
        <v>0</v>
      </c>
      <c r="W175" s="4">
        <f>IF(Q175="YES", IF(K175="YES", VLOOKUP(X175 &amp; L175 &amp; K175,'azure-vm-prices-1Y'!G$2:H$124  , 2, 0), VLOOKUP(X175 &amp; L175 &amp; "*",'azure-vm-prices-1Y'!G$2:H$124, 2, 0)),   "")</f>
        <v>0</v>
      </c>
      <c r="X175" s="4">
        <f>IF(Q175="YES", IF(O175="NO" , IF(K175="YES", _xlfn.MINIFS('azure-vm-prices-1Y'!I$2:I$123,   'azure-vm-prices-1Y'!A$2:A$123,"&gt;="&amp;F175*(100-$B$2)/100,   'azure-vm-prices-1Y'!B$2:B$123,"&gt;="&amp;G175*(100-$B$2)/100,   'azure-vm-prices-1Y'!D$2:D$123,K175,   'azure-vm-prices-1Y'!E$2:E$123,L175),   _xlfn.MINIFS('azure-vm-prices-1Y'!I$2:I$123,   'azure-vm-prices-1Y'!A$2:A$123,"&gt;="&amp;F175*(100-$B$2)/100,   'azure-vm-prices-1Y'!B$2:B$123,"&gt;="&amp;G175*(100-$B$2)/100,   'azure-vm-prices-1Y'!E$2:E$123,L175)),   IF(K175="YES", _xlfn.MINIFS('azure-vm-prices-1Y'!C$2:C$123,   'azure-vm-prices-1Y'!A$2:A$123,"&gt;="&amp;F175*(100-$B$2)/100,   'azure-vm-prices-1Y'!B$2:B$123,"&gt;="&amp;G175*(100-$B$2)/100,   'azure-vm-prices-1Y'!D$2:D$123,K175,   'azure-vm-prices-1Y'!E$2:E$123,L175),   _xlfn.MINIFS('azure-vm-prices-1Y'!C$2:C$123,   'azure-vm-prices-1Y'!A$2:A$123,"&gt;="&amp;F175*(100-$B$2)/100,   'azure-vm-prices-1Y'!B$2:B$123,"&gt;="&amp;G175*(100-$B$2)/100,   'azure-vm-prices-1Y'!E$2:E$123,L175))),   "")</f>
        <v>0</v>
      </c>
      <c r="Y175" s="4">
        <f>IF(Q175="YES", IF(K175="YES", VLOOKUP(Z175 &amp; L175 &amp; K175,'azure-vm-prices-3Y'!G$2:H$124  , 2, 0), VLOOKUP(Z175 &amp; L175 &amp; "*",'azure-vm-prices-3Y'!G$2:H$124, 2, 0)),   "")</f>
        <v>0</v>
      </c>
      <c r="Z175" s="4">
        <f>IF(Q175="YES", IF(O175="NO" , IF(K175="YES", _xlfn.MINIFS('azure-vm-prices-3Y'!I$2:I$123,   'azure-vm-prices-3Y'!A$2:A$123,"&gt;="&amp;F175*(100-$B$2)/100,   'azure-vm-prices-3Y'!B$2:B$123,"&gt;="&amp;G175*(100-$B$2)/100,   'azure-vm-prices-3Y'!D$2:D$123,K175,   'azure-vm-prices-3Y'!E$2:E$123,L175),   _xlfn.MINIFS('azure-vm-prices-3Y'!I$2:I$123,   'azure-vm-prices-3Y'!A$2:A$123,"&gt;="&amp;F175*(100-$B$2)/100,   'azure-vm-prices-3Y'!B$2:B$123,"&gt;="&amp;G175*(100-$B$2)/100,   'azure-vm-prices-3Y'!E$2:E$123,L175)),   IF(K175="YES", _xlfn.MINIFS('azure-vm-prices-3Y'!C$2:C$123,   'azure-vm-prices-3Y'!A$2:A$123,"&gt;="&amp;F175*(100-$B$2)/100,   'azure-vm-prices-3Y'!B$2:B$123,"&gt;="&amp;G175*(100-$B$2)/100,   'azure-vm-prices-3Y'!D$2:D$123,K175,   'azure-vm-prices-3Y'!E$2:E$123,L175),   _xlfn.MINIFS('azure-vm-prices-3Y'!C$2:C$123,   'azure-vm-prices-3Y'!A$2:A$123,"&gt;="&amp;F175*(100-$B$2)/100,   'azure-vm-prices-3Y'!B$2:B$123,"&gt;="&amp;G175*(100-$B$2)/100,   'azure-vm-prices-3Y'!E$2:E$123,L175))),   "")</f>
        <v>0</v>
      </c>
      <c r="AA175" s="4">
        <f>IF(Q175="YES",N175*V175*12,"")</f>
        <v>0</v>
      </c>
      <c r="AB175" s="4">
        <f>IF(Q175="YES",X175*8760,"")</f>
        <v>0</v>
      </c>
      <c r="AC175" s="4">
        <f>IF(Q175="YES",Z175*8760,"")</f>
        <v>0</v>
      </c>
      <c r="AD175" s="4">
        <f>IF(Q175="YES",IF(P175="YES", MIN(AA175:AC175), AA175),"")</f>
        <v>0</v>
      </c>
      <c r="AE175" s="4">
        <f>IF(AND(I175="STANDARD",Q175="YES",H175&lt;'azure-standard-disk-prices'!B2, H175&gt;0),1+IF(M175="YES",1),"")</f>
        <v>0</v>
      </c>
      <c r="AF175" s="4">
        <f>IF(AND(I175="STANDARD",Q175="YES",H175&gt;'azure-standard-disk-prices'!B2,H175&lt;'azure-standard-disk-prices'!B3),1+IF(M175="YES",1),"")</f>
        <v>0</v>
      </c>
      <c r="AG175" s="4">
        <f>IF(AND(I175="STANDARD",Q175="YES",H175&gt;'azure-standard-disk-prices'!B3,H175&lt;'azure-standard-disk-prices'!B4),1+IF(M175="YES",1),"")</f>
        <v>0</v>
      </c>
      <c r="AH175" s="4">
        <f>IF(AND(I175="STANDARD",Q175="YES",H175&gt;'azure-standard-disk-prices'!B4,H175&lt;'azure-standard-disk-prices'!B5),1+IF(M175="YES",1),"")</f>
        <v>0</v>
      </c>
      <c r="AI175" s="4">
        <f>IF(AND(I175="STANDARD",Q175="YES",H175&gt;'azure-standard-disk-prices'!B5,H175&lt;'azure-standard-disk-prices'!B6),1+IF(M175="YES",1),"")</f>
        <v>0</v>
      </c>
      <c r="AJ175" s="4">
        <f>IF(AND(I175="STANDARD",Q175="YES",H175&gt;'azure-standard-disk-prices'!B6,H175&lt;'azure-standard-disk-prices'!B7),1+IF(M175="YES",1),"")</f>
        <v>0</v>
      </c>
      <c r="AK175" s="4">
        <f>IF(AND(I175="STANDARD",Q175="YES",H175&gt;'azure-standard-disk-prices'!B7,H175&lt;'azure-standard-disk-prices'!B8),1+IF(M175="YES",1),"")</f>
        <v>0</v>
      </c>
      <c r="AL175" s="4">
        <f>IF(AND(I175="STANDARD",Q175="YES",H175&gt;'azure-standard-disk-prices'!B8,H175&lt;'azure-standard-disk-prices'!B9),1+IF(M175="YES",1),"")</f>
        <v>0</v>
      </c>
      <c r="AM175" s="4">
        <f>IF(AND(I174="PREMIUM",Q174="YES",H174&lt;'azure-premium-disk-prices'!B2,H174&gt;0),1+IF(M174="YES",1),"")</f>
        <v>0</v>
      </c>
      <c r="AN175" s="4">
        <f>IF(AND(I174="PREMIUM",Q174="YES",H174&gt;'azure-premium-disk-prices'!B2,H174&lt;'azure-premium-disk-prices'!B3),1+IF(M174="YES",1),"")</f>
        <v>0</v>
      </c>
      <c r="AO175" s="4">
        <f>IF(AND(I174="PREMIUM",Q174="YES",H174&gt;'azure-premium-disk-prices'!B3,H174&lt;'azure-premium-disk-prices'!B4),1+IF(M174="YES",1),"")</f>
        <v>0</v>
      </c>
      <c r="AP175" s="4">
        <f>IF(AND(I174="PREMIUM",Q174="YES",H174&gt;'azure-premium-disk-prices'!B4,H174&lt;'azure-premium-disk-prices'!B5),1+IF(M174="YES",1),"")</f>
        <v>0</v>
      </c>
      <c r="AQ175" s="4">
        <f>IF(AND(I174="PREMIUM",Q174="YES",H174&gt;'azure-premium-disk-prices'!B5,H174&lt;'azure-premium-disk-prices'!B6),1+IF(M174="YES",1),"")</f>
        <v>0</v>
      </c>
      <c r="AR175" s="4">
        <f>IF(AND(I174="PREMIUM",Q174="YES",H174&gt;'azure-premium-disk-prices'!B6,H174&lt;'azure-premium-disk-prices'!B7),1+IF(M174="YES",1),"")</f>
        <v>0</v>
      </c>
      <c r="AS175" s="4">
        <f>IF(AND(I174="PREMIUM",Q174="YES",H174&gt;'azure-premium-disk-prices'!B7,H174&lt;'azure-premium-disk-prices'!B8),1+IF(M174="YES",1),"")</f>
        <v>0</v>
      </c>
      <c r="AT175" s="4">
        <f>IF(AND(I174="PREMIUM",Q174="YES",H174&gt;'azure-premium-disk-prices'!B8,H174&lt;'azure-premium-disk-prices'!B9),1+IF(M174="YES",1),"")</f>
        <v>0</v>
      </c>
      <c r="AU175" s="4">
        <f>IF(AND(M175="YES", Q175="YES"),1,"")</f>
        <v>0</v>
      </c>
      <c r="AV175" s="4">
        <f>IF(AND(J175="STANDARD", Q175="YES"), IF(M175="YES",2,1) ,"")</f>
        <v>0</v>
      </c>
      <c r="AW175" s="4">
        <f>IF( AND(J175="PREMIUM",  Q175="YES"), IF(M175="YES",2,1) ,"")</f>
        <v>0</v>
      </c>
    </row>
    <row r="176" spans="5:49">
      <c r="E176" s="3"/>
      <c r="F176" s="3"/>
      <c r="G176" s="3"/>
      <c r="H176" s="3"/>
      <c r="I176" s="3" t="s">
        <v>9</v>
      </c>
      <c r="J176" s="3" t="s">
        <v>9</v>
      </c>
      <c r="K176" s="3" t="s">
        <v>5</v>
      </c>
      <c r="L176" s="3" t="s">
        <v>5</v>
      </c>
      <c r="M176" s="3" t="s">
        <v>5</v>
      </c>
      <c r="N176" s="3">
        <v>730</v>
      </c>
      <c r="O176" s="3" t="s">
        <v>5</v>
      </c>
      <c r="P176" s="3" t="s">
        <v>14</v>
      </c>
      <c r="Q176" s="4">
        <f>IF(AND(E176&lt;&gt;"", F176&lt;&gt;"", G176&lt;&gt;"", H176&lt;&gt;"", I176&lt;&gt;"", J176&lt;&gt;"", K176&lt;&gt;"", L176&lt;&gt;"", M176&lt;&gt;"", N176&lt;&gt;"", O176&lt;&gt;""),"YES","NO")</f>
        <v>0</v>
      </c>
      <c r="R176" s="4">
        <f>IF(AD176=AA176, U176, IF(AD176=AB176,W176,Y176))</f>
        <v>0</v>
      </c>
      <c r="S176" s="4">
        <f>AD176</f>
        <v>0</v>
      </c>
      <c r="T176" s="4">
        <f> IF(AA176="" ,"",IF(AD176=AA176, "PAYG", IF(AD176=AB176,"1Y RI","3Y RI")))</f>
        <v>0</v>
      </c>
      <c r="U176" s="4">
        <f>IF(Q176="YES", IF(K176="YES", VLOOKUP(V176 &amp; L176 &amp; K176,'azure-vm-prices-base'!G$2:H$124, 2, 0), VLOOKUP(V176 &amp; L176 &amp; "*",'azure-vm-prices-base'!G$2:H$124, 2, 0)), "")</f>
        <v>0</v>
      </c>
      <c r="V176" s="4">
        <f>IF(Q176="YES", IF(O176="NO" , IF(K176="YES", _xlfn.MINIFS('azure-vm-prices-base'!I$2:I$123, 'azure-vm-prices-base'!A$2:A$123,"&gt;="&amp;F176*(100-$B$2)/100, 'azure-vm-prices-base'!B$2:B$123,"&gt;="&amp;G176*(100-$B$2)/100, 'azure-vm-prices-base'!D$2:D$123,K176, 'azure-vm-prices-base'!E$2:E$123,L176), _xlfn.MINIFS('azure-vm-prices-base'!I$2:I$123, 'azure-vm-prices-base'!A$2:A$123,"&gt;="&amp;F176*(100-$B$2)/100, 'azure-vm-prices-base'!B$2:B$123,"&gt;="&amp;G176*(100-$B$2)/100, 'azure-vm-prices-base'!E$2:E$123,L176)), IF(K176="YES", _xlfn.MINIFS('azure-vm-prices-base'!C$2:C$123, 'azure-vm-prices-base'!A$2:A$123,"&gt;="&amp;F176*(100-$B$2)/100, 'azure-vm-prices-base'!B$2:B$123,"&gt;="&amp;G176*(100-$B$2)/100, 'azure-vm-prices-base'!D$2:D$123,K176, 'azure-vm-prices-base'!E$2:E$123,L176), _xlfn.MINIFS('azure-vm-prices-base'!C$2:C$123, 'azure-vm-prices-base'!A$2:A$123,"&gt;="&amp;F176*(100-$B$2)/100, 'azure-vm-prices-base'!B$2:B$123,"&gt;="&amp;G176*(100-$B$2)/100, 'azure-vm-prices-base'!E$2:E$123,L176))), "")</f>
        <v>0</v>
      </c>
      <c r="W176" s="4">
        <f>IF(Q176="YES", IF(K176="YES", VLOOKUP(X176 &amp; L176 &amp; K176,'azure-vm-prices-1Y'!G$2:H$124  , 2, 0), VLOOKUP(X176 &amp; L176 &amp; "*",'azure-vm-prices-1Y'!G$2:H$124, 2, 0)),   "")</f>
        <v>0</v>
      </c>
      <c r="X176" s="4">
        <f>IF(Q176="YES", IF(O176="NO" , IF(K176="YES", _xlfn.MINIFS('azure-vm-prices-1Y'!I$2:I$123,   'azure-vm-prices-1Y'!A$2:A$123,"&gt;="&amp;F176*(100-$B$2)/100,   'azure-vm-prices-1Y'!B$2:B$123,"&gt;="&amp;G176*(100-$B$2)/100,   'azure-vm-prices-1Y'!D$2:D$123,K176,   'azure-vm-prices-1Y'!E$2:E$123,L176),   _xlfn.MINIFS('azure-vm-prices-1Y'!I$2:I$123,   'azure-vm-prices-1Y'!A$2:A$123,"&gt;="&amp;F176*(100-$B$2)/100,   'azure-vm-prices-1Y'!B$2:B$123,"&gt;="&amp;G176*(100-$B$2)/100,   'azure-vm-prices-1Y'!E$2:E$123,L176)),   IF(K176="YES", _xlfn.MINIFS('azure-vm-prices-1Y'!C$2:C$123,   'azure-vm-prices-1Y'!A$2:A$123,"&gt;="&amp;F176*(100-$B$2)/100,   'azure-vm-prices-1Y'!B$2:B$123,"&gt;="&amp;G176*(100-$B$2)/100,   'azure-vm-prices-1Y'!D$2:D$123,K176,   'azure-vm-prices-1Y'!E$2:E$123,L176),   _xlfn.MINIFS('azure-vm-prices-1Y'!C$2:C$123,   'azure-vm-prices-1Y'!A$2:A$123,"&gt;="&amp;F176*(100-$B$2)/100,   'azure-vm-prices-1Y'!B$2:B$123,"&gt;="&amp;G176*(100-$B$2)/100,   'azure-vm-prices-1Y'!E$2:E$123,L176))),   "")</f>
        <v>0</v>
      </c>
      <c r="Y176" s="4">
        <f>IF(Q176="YES", IF(K176="YES", VLOOKUP(Z176 &amp; L176 &amp; K176,'azure-vm-prices-3Y'!G$2:H$124  , 2, 0), VLOOKUP(Z176 &amp; L176 &amp; "*",'azure-vm-prices-3Y'!G$2:H$124, 2, 0)),   "")</f>
        <v>0</v>
      </c>
      <c r="Z176" s="4">
        <f>IF(Q176="YES", IF(O176="NO" , IF(K176="YES", _xlfn.MINIFS('azure-vm-prices-3Y'!I$2:I$123,   'azure-vm-prices-3Y'!A$2:A$123,"&gt;="&amp;F176*(100-$B$2)/100,   'azure-vm-prices-3Y'!B$2:B$123,"&gt;="&amp;G176*(100-$B$2)/100,   'azure-vm-prices-3Y'!D$2:D$123,K176,   'azure-vm-prices-3Y'!E$2:E$123,L176),   _xlfn.MINIFS('azure-vm-prices-3Y'!I$2:I$123,   'azure-vm-prices-3Y'!A$2:A$123,"&gt;="&amp;F176*(100-$B$2)/100,   'azure-vm-prices-3Y'!B$2:B$123,"&gt;="&amp;G176*(100-$B$2)/100,   'azure-vm-prices-3Y'!E$2:E$123,L176)),   IF(K176="YES", _xlfn.MINIFS('azure-vm-prices-3Y'!C$2:C$123,   'azure-vm-prices-3Y'!A$2:A$123,"&gt;="&amp;F176*(100-$B$2)/100,   'azure-vm-prices-3Y'!B$2:B$123,"&gt;="&amp;G176*(100-$B$2)/100,   'azure-vm-prices-3Y'!D$2:D$123,K176,   'azure-vm-prices-3Y'!E$2:E$123,L176),   _xlfn.MINIFS('azure-vm-prices-3Y'!C$2:C$123,   'azure-vm-prices-3Y'!A$2:A$123,"&gt;="&amp;F176*(100-$B$2)/100,   'azure-vm-prices-3Y'!B$2:B$123,"&gt;="&amp;G176*(100-$B$2)/100,   'azure-vm-prices-3Y'!E$2:E$123,L176))),   "")</f>
        <v>0</v>
      </c>
      <c r="AA176" s="4">
        <f>IF(Q176="YES",N176*V176*12,"")</f>
        <v>0</v>
      </c>
      <c r="AB176" s="4">
        <f>IF(Q176="YES",X176*8760,"")</f>
        <v>0</v>
      </c>
      <c r="AC176" s="4">
        <f>IF(Q176="YES",Z176*8760,"")</f>
        <v>0</v>
      </c>
      <c r="AD176" s="4">
        <f>IF(Q176="YES",IF(P176="YES", MIN(AA176:AC176), AA176),"")</f>
        <v>0</v>
      </c>
      <c r="AE176" s="4">
        <f>IF(AND(I176="STANDARD",Q176="YES",H176&lt;'azure-standard-disk-prices'!B2, H176&gt;0),1+IF(M176="YES",1),"")</f>
        <v>0</v>
      </c>
      <c r="AF176" s="4">
        <f>IF(AND(I176="STANDARD",Q176="YES",H176&gt;'azure-standard-disk-prices'!B2,H176&lt;'azure-standard-disk-prices'!B3),1+IF(M176="YES",1),"")</f>
        <v>0</v>
      </c>
      <c r="AG176" s="4">
        <f>IF(AND(I176="STANDARD",Q176="YES",H176&gt;'azure-standard-disk-prices'!B3,H176&lt;'azure-standard-disk-prices'!B4),1+IF(M176="YES",1),"")</f>
        <v>0</v>
      </c>
      <c r="AH176" s="4">
        <f>IF(AND(I176="STANDARD",Q176="YES",H176&gt;'azure-standard-disk-prices'!B4,H176&lt;'azure-standard-disk-prices'!B5),1+IF(M176="YES",1),"")</f>
        <v>0</v>
      </c>
      <c r="AI176" s="4">
        <f>IF(AND(I176="STANDARD",Q176="YES",H176&gt;'azure-standard-disk-prices'!B5,H176&lt;'azure-standard-disk-prices'!B6),1+IF(M176="YES",1),"")</f>
        <v>0</v>
      </c>
      <c r="AJ176" s="4">
        <f>IF(AND(I176="STANDARD",Q176="YES",H176&gt;'azure-standard-disk-prices'!B6,H176&lt;'azure-standard-disk-prices'!B7),1+IF(M176="YES",1),"")</f>
        <v>0</v>
      </c>
      <c r="AK176" s="4">
        <f>IF(AND(I176="STANDARD",Q176="YES",H176&gt;'azure-standard-disk-prices'!B7,H176&lt;'azure-standard-disk-prices'!B8),1+IF(M176="YES",1),"")</f>
        <v>0</v>
      </c>
      <c r="AL176" s="4">
        <f>IF(AND(I176="STANDARD",Q176="YES",H176&gt;'azure-standard-disk-prices'!B8,H176&lt;'azure-standard-disk-prices'!B9),1+IF(M176="YES",1),"")</f>
        <v>0</v>
      </c>
      <c r="AM176" s="4">
        <f>IF(AND(I175="PREMIUM",Q175="YES",H175&lt;'azure-premium-disk-prices'!B2,H175&gt;0),1+IF(M175="YES",1),"")</f>
        <v>0</v>
      </c>
      <c r="AN176" s="4">
        <f>IF(AND(I175="PREMIUM",Q175="YES",H175&gt;'azure-premium-disk-prices'!B2,H175&lt;'azure-premium-disk-prices'!B3),1+IF(M175="YES",1),"")</f>
        <v>0</v>
      </c>
      <c r="AO176" s="4">
        <f>IF(AND(I175="PREMIUM",Q175="YES",H175&gt;'azure-premium-disk-prices'!B3,H175&lt;'azure-premium-disk-prices'!B4),1+IF(M175="YES",1),"")</f>
        <v>0</v>
      </c>
      <c r="AP176" s="4">
        <f>IF(AND(I175="PREMIUM",Q175="YES",H175&gt;'azure-premium-disk-prices'!B4,H175&lt;'azure-premium-disk-prices'!B5),1+IF(M175="YES",1),"")</f>
        <v>0</v>
      </c>
      <c r="AQ176" s="4">
        <f>IF(AND(I175="PREMIUM",Q175="YES",H175&gt;'azure-premium-disk-prices'!B5,H175&lt;'azure-premium-disk-prices'!B6),1+IF(M175="YES",1),"")</f>
        <v>0</v>
      </c>
      <c r="AR176" s="4">
        <f>IF(AND(I175="PREMIUM",Q175="YES",H175&gt;'azure-premium-disk-prices'!B6,H175&lt;'azure-premium-disk-prices'!B7),1+IF(M175="YES",1),"")</f>
        <v>0</v>
      </c>
      <c r="AS176" s="4">
        <f>IF(AND(I175="PREMIUM",Q175="YES",H175&gt;'azure-premium-disk-prices'!B7,H175&lt;'azure-premium-disk-prices'!B8),1+IF(M175="YES",1),"")</f>
        <v>0</v>
      </c>
      <c r="AT176" s="4">
        <f>IF(AND(I175="PREMIUM",Q175="YES",H175&gt;'azure-premium-disk-prices'!B8,H175&lt;'azure-premium-disk-prices'!B9),1+IF(M175="YES",1),"")</f>
        <v>0</v>
      </c>
      <c r="AU176" s="4">
        <f>IF(AND(M176="YES", Q176="YES"),1,"")</f>
        <v>0</v>
      </c>
      <c r="AV176" s="4">
        <f>IF(AND(J176="STANDARD", Q176="YES"), IF(M176="YES",2,1) ,"")</f>
        <v>0</v>
      </c>
      <c r="AW176" s="4">
        <f>IF( AND(J176="PREMIUM",  Q176="YES"), IF(M176="YES",2,1) ,"")</f>
        <v>0</v>
      </c>
    </row>
    <row r="177" spans="5:49">
      <c r="E177" s="3"/>
      <c r="F177" s="3"/>
      <c r="G177" s="3"/>
      <c r="H177" s="3"/>
      <c r="I177" s="3" t="s">
        <v>9</v>
      </c>
      <c r="J177" s="3" t="s">
        <v>9</v>
      </c>
      <c r="K177" s="3" t="s">
        <v>5</v>
      </c>
      <c r="L177" s="3" t="s">
        <v>5</v>
      </c>
      <c r="M177" s="3" t="s">
        <v>5</v>
      </c>
      <c r="N177" s="3">
        <v>730</v>
      </c>
      <c r="O177" s="3" t="s">
        <v>5</v>
      </c>
      <c r="P177" s="3" t="s">
        <v>14</v>
      </c>
      <c r="Q177" s="4">
        <f>IF(AND(E177&lt;&gt;"", F177&lt;&gt;"", G177&lt;&gt;"", H177&lt;&gt;"", I177&lt;&gt;"", J177&lt;&gt;"", K177&lt;&gt;"", L177&lt;&gt;"", M177&lt;&gt;"", N177&lt;&gt;"", O177&lt;&gt;""),"YES","NO")</f>
        <v>0</v>
      </c>
      <c r="R177" s="4">
        <f>IF(AD177=AA177, U177, IF(AD177=AB177,W177,Y177))</f>
        <v>0</v>
      </c>
      <c r="S177" s="4">
        <f>AD177</f>
        <v>0</v>
      </c>
      <c r="T177" s="4">
        <f> IF(AA177="" ,"",IF(AD177=AA177, "PAYG", IF(AD177=AB177,"1Y RI","3Y RI")))</f>
        <v>0</v>
      </c>
      <c r="U177" s="4">
        <f>IF(Q177="YES", IF(K177="YES", VLOOKUP(V177 &amp; L177 &amp; K177,'azure-vm-prices-base'!G$2:H$124, 2, 0), VLOOKUP(V177 &amp; L177 &amp; "*",'azure-vm-prices-base'!G$2:H$124, 2, 0)), "")</f>
        <v>0</v>
      </c>
      <c r="V177" s="4">
        <f>IF(Q177="YES", IF(O177="NO" , IF(K177="YES", _xlfn.MINIFS('azure-vm-prices-base'!I$2:I$123, 'azure-vm-prices-base'!A$2:A$123,"&gt;="&amp;F177*(100-$B$2)/100, 'azure-vm-prices-base'!B$2:B$123,"&gt;="&amp;G177*(100-$B$2)/100, 'azure-vm-prices-base'!D$2:D$123,K177, 'azure-vm-prices-base'!E$2:E$123,L177), _xlfn.MINIFS('azure-vm-prices-base'!I$2:I$123, 'azure-vm-prices-base'!A$2:A$123,"&gt;="&amp;F177*(100-$B$2)/100, 'azure-vm-prices-base'!B$2:B$123,"&gt;="&amp;G177*(100-$B$2)/100, 'azure-vm-prices-base'!E$2:E$123,L177)), IF(K177="YES", _xlfn.MINIFS('azure-vm-prices-base'!C$2:C$123, 'azure-vm-prices-base'!A$2:A$123,"&gt;="&amp;F177*(100-$B$2)/100, 'azure-vm-prices-base'!B$2:B$123,"&gt;="&amp;G177*(100-$B$2)/100, 'azure-vm-prices-base'!D$2:D$123,K177, 'azure-vm-prices-base'!E$2:E$123,L177), _xlfn.MINIFS('azure-vm-prices-base'!C$2:C$123, 'azure-vm-prices-base'!A$2:A$123,"&gt;="&amp;F177*(100-$B$2)/100, 'azure-vm-prices-base'!B$2:B$123,"&gt;="&amp;G177*(100-$B$2)/100, 'azure-vm-prices-base'!E$2:E$123,L177))), "")</f>
        <v>0</v>
      </c>
      <c r="W177" s="4">
        <f>IF(Q177="YES", IF(K177="YES", VLOOKUP(X177 &amp; L177 &amp; K177,'azure-vm-prices-1Y'!G$2:H$124  , 2, 0), VLOOKUP(X177 &amp; L177 &amp; "*",'azure-vm-prices-1Y'!G$2:H$124, 2, 0)),   "")</f>
        <v>0</v>
      </c>
      <c r="X177" s="4">
        <f>IF(Q177="YES", IF(O177="NO" , IF(K177="YES", _xlfn.MINIFS('azure-vm-prices-1Y'!I$2:I$123,   'azure-vm-prices-1Y'!A$2:A$123,"&gt;="&amp;F177*(100-$B$2)/100,   'azure-vm-prices-1Y'!B$2:B$123,"&gt;="&amp;G177*(100-$B$2)/100,   'azure-vm-prices-1Y'!D$2:D$123,K177,   'azure-vm-prices-1Y'!E$2:E$123,L177),   _xlfn.MINIFS('azure-vm-prices-1Y'!I$2:I$123,   'azure-vm-prices-1Y'!A$2:A$123,"&gt;="&amp;F177*(100-$B$2)/100,   'azure-vm-prices-1Y'!B$2:B$123,"&gt;="&amp;G177*(100-$B$2)/100,   'azure-vm-prices-1Y'!E$2:E$123,L177)),   IF(K177="YES", _xlfn.MINIFS('azure-vm-prices-1Y'!C$2:C$123,   'azure-vm-prices-1Y'!A$2:A$123,"&gt;="&amp;F177*(100-$B$2)/100,   'azure-vm-prices-1Y'!B$2:B$123,"&gt;="&amp;G177*(100-$B$2)/100,   'azure-vm-prices-1Y'!D$2:D$123,K177,   'azure-vm-prices-1Y'!E$2:E$123,L177),   _xlfn.MINIFS('azure-vm-prices-1Y'!C$2:C$123,   'azure-vm-prices-1Y'!A$2:A$123,"&gt;="&amp;F177*(100-$B$2)/100,   'azure-vm-prices-1Y'!B$2:B$123,"&gt;="&amp;G177*(100-$B$2)/100,   'azure-vm-prices-1Y'!E$2:E$123,L177))),   "")</f>
        <v>0</v>
      </c>
      <c r="Y177" s="4">
        <f>IF(Q177="YES", IF(K177="YES", VLOOKUP(Z177 &amp; L177 &amp; K177,'azure-vm-prices-3Y'!G$2:H$124  , 2, 0), VLOOKUP(Z177 &amp; L177 &amp; "*",'azure-vm-prices-3Y'!G$2:H$124, 2, 0)),   "")</f>
        <v>0</v>
      </c>
      <c r="Z177" s="4">
        <f>IF(Q177="YES", IF(O177="NO" , IF(K177="YES", _xlfn.MINIFS('azure-vm-prices-3Y'!I$2:I$123,   'azure-vm-prices-3Y'!A$2:A$123,"&gt;="&amp;F177*(100-$B$2)/100,   'azure-vm-prices-3Y'!B$2:B$123,"&gt;="&amp;G177*(100-$B$2)/100,   'azure-vm-prices-3Y'!D$2:D$123,K177,   'azure-vm-prices-3Y'!E$2:E$123,L177),   _xlfn.MINIFS('azure-vm-prices-3Y'!I$2:I$123,   'azure-vm-prices-3Y'!A$2:A$123,"&gt;="&amp;F177*(100-$B$2)/100,   'azure-vm-prices-3Y'!B$2:B$123,"&gt;="&amp;G177*(100-$B$2)/100,   'azure-vm-prices-3Y'!E$2:E$123,L177)),   IF(K177="YES", _xlfn.MINIFS('azure-vm-prices-3Y'!C$2:C$123,   'azure-vm-prices-3Y'!A$2:A$123,"&gt;="&amp;F177*(100-$B$2)/100,   'azure-vm-prices-3Y'!B$2:B$123,"&gt;="&amp;G177*(100-$B$2)/100,   'azure-vm-prices-3Y'!D$2:D$123,K177,   'azure-vm-prices-3Y'!E$2:E$123,L177),   _xlfn.MINIFS('azure-vm-prices-3Y'!C$2:C$123,   'azure-vm-prices-3Y'!A$2:A$123,"&gt;="&amp;F177*(100-$B$2)/100,   'azure-vm-prices-3Y'!B$2:B$123,"&gt;="&amp;G177*(100-$B$2)/100,   'azure-vm-prices-3Y'!E$2:E$123,L177))),   "")</f>
        <v>0</v>
      </c>
      <c r="AA177" s="4">
        <f>IF(Q177="YES",N177*V177*12,"")</f>
        <v>0</v>
      </c>
      <c r="AB177" s="4">
        <f>IF(Q177="YES",X177*8760,"")</f>
        <v>0</v>
      </c>
      <c r="AC177" s="4">
        <f>IF(Q177="YES",Z177*8760,"")</f>
        <v>0</v>
      </c>
      <c r="AD177" s="4">
        <f>IF(Q177="YES",IF(P177="YES", MIN(AA177:AC177), AA177),"")</f>
        <v>0</v>
      </c>
      <c r="AE177" s="4">
        <f>IF(AND(I177="STANDARD",Q177="YES",H177&lt;'azure-standard-disk-prices'!B2, H177&gt;0),1+IF(M177="YES",1),"")</f>
        <v>0</v>
      </c>
      <c r="AF177" s="4">
        <f>IF(AND(I177="STANDARD",Q177="YES",H177&gt;'azure-standard-disk-prices'!B2,H177&lt;'azure-standard-disk-prices'!B3),1+IF(M177="YES",1),"")</f>
        <v>0</v>
      </c>
      <c r="AG177" s="4">
        <f>IF(AND(I177="STANDARD",Q177="YES",H177&gt;'azure-standard-disk-prices'!B3,H177&lt;'azure-standard-disk-prices'!B4),1+IF(M177="YES",1),"")</f>
        <v>0</v>
      </c>
      <c r="AH177" s="4">
        <f>IF(AND(I177="STANDARD",Q177="YES",H177&gt;'azure-standard-disk-prices'!B4,H177&lt;'azure-standard-disk-prices'!B5),1+IF(M177="YES",1),"")</f>
        <v>0</v>
      </c>
      <c r="AI177" s="4">
        <f>IF(AND(I177="STANDARD",Q177="YES",H177&gt;'azure-standard-disk-prices'!B5,H177&lt;'azure-standard-disk-prices'!B6),1+IF(M177="YES",1),"")</f>
        <v>0</v>
      </c>
      <c r="AJ177" s="4">
        <f>IF(AND(I177="STANDARD",Q177="YES",H177&gt;'azure-standard-disk-prices'!B6,H177&lt;'azure-standard-disk-prices'!B7),1+IF(M177="YES",1),"")</f>
        <v>0</v>
      </c>
      <c r="AK177" s="4">
        <f>IF(AND(I177="STANDARD",Q177="YES",H177&gt;'azure-standard-disk-prices'!B7,H177&lt;'azure-standard-disk-prices'!B8),1+IF(M177="YES",1),"")</f>
        <v>0</v>
      </c>
      <c r="AL177" s="4">
        <f>IF(AND(I177="STANDARD",Q177="YES",H177&gt;'azure-standard-disk-prices'!B8,H177&lt;'azure-standard-disk-prices'!B9),1+IF(M177="YES",1),"")</f>
        <v>0</v>
      </c>
      <c r="AM177" s="4">
        <f>IF(AND(I176="PREMIUM",Q176="YES",H176&lt;'azure-premium-disk-prices'!B2,H176&gt;0),1+IF(M176="YES",1),"")</f>
        <v>0</v>
      </c>
      <c r="AN177" s="4">
        <f>IF(AND(I176="PREMIUM",Q176="YES",H176&gt;'azure-premium-disk-prices'!B2,H176&lt;'azure-premium-disk-prices'!B3),1+IF(M176="YES",1),"")</f>
        <v>0</v>
      </c>
      <c r="AO177" s="4">
        <f>IF(AND(I176="PREMIUM",Q176="YES",H176&gt;'azure-premium-disk-prices'!B3,H176&lt;'azure-premium-disk-prices'!B4),1+IF(M176="YES",1),"")</f>
        <v>0</v>
      </c>
      <c r="AP177" s="4">
        <f>IF(AND(I176="PREMIUM",Q176="YES",H176&gt;'azure-premium-disk-prices'!B4,H176&lt;'azure-premium-disk-prices'!B5),1+IF(M176="YES",1),"")</f>
        <v>0</v>
      </c>
      <c r="AQ177" s="4">
        <f>IF(AND(I176="PREMIUM",Q176="YES",H176&gt;'azure-premium-disk-prices'!B5,H176&lt;'azure-premium-disk-prices'!B6),1+IF(M176="YES",1),"")</f>
        <v>0</v>
      </c>
      <c r="AR177" s="4">
        <f>IF(AND(I176="PREMIUM",Q176="YES",H176&gt;'azure-premium-disk-prices'!B6,H176&lt;'azure-premium-disk-prices'!B7),1+IF(M176="YES",1),"")</f>
        <v>0</v>
      </c>
      <c r="AS177" s="4">
        <f>IF(AND(I176="PREMIUM",Q176="YES",H176&gt;'azure-premium-disk-prices'!B7,H176&lt;'azure-premium-disk-prices'!B8),1+IF(M176="YES",1),"")</f>
        <v>0</v>
      </c>
      <c r="AT177" s="4">
        <f>IF(AND(I176="PREMIUM",Q176="YES",H176&gt;'azure-premium-disk-prices'!B8,H176&lt;'azure-premium-disk-prices'!B9),1+IF(M176="YES",1),"")</f>
        <v>0</v>
      </c>
      <c r="AU177" s="4">
        <f>IF(AND(M177="YES", Q177="YES"),1,"")</f>
        <v>0</v>
      </c>
      <c r="AV177" s="4">
        <f>IF(AND(J177="STANDARD", Q177="YES"), IF(M177="YES",2,1) ,"")</f>
        <v>0</v>
      </c>
      <c r="AW177" s="4">
        <f>IF( AND(J177="PREMIUM",  Q177="YES"), IF(M177="YES",2,1) ,"")</f>
        <v>0</v>
      </c>
    </row>
    <row r="178" spans="5:49">
      <c r="E178" s="3"/>
      <c r="F178" s="3"/>
      <c r="G178" s="3"/>
      <c r="H178" s="3"/>
      <c r="I178" s="3" t="s">
        <v>9</v>
      </c>
      <c r="J178" s="3" t="s">
        <v>9</v>
      </c>
      <c r="K178" s="3" t="s">
        <v>5</v>
      </c>
      <c r="L178" s="3" t="s">
        <v>5</v>
      </c>
      <c r="M178" s="3" t="s">
        <v>5</v>
      </c>
      <c r="N178" s="3">
        <v>730</v>
      </c>
      <c r="O178" s="3" t="s">
        <v>5</v>
      </c>
      <c r="P178" s="3" t="s">
        <v>14</v>
      </c>
      <c r="Q178" s="4">
        <f>IF(AND(E178&lt;&gt;"", F178&lt;&gt;"", G178&lt;&gt;"", H178&lt;&gt;"", I178&lt;&gt;"", J178&lt;&gt;"", K178&lt;&gt;"", L178&lt;&gt;"", M178&lt;&gt;"", N178&lt;&gt;"", O178&lt;&gt;""),"YES","NO")</f>
        <v>0</v>
      </c>
      <c r="R178" s="4">
        <f>IF(AD178=AA178, U178, IF(AD178=AB178,W178,Y178))</f>
        <v>0</v>
      </c>
      <c r="S178" s="4">
        <f>AD178</f>
        <v>0</v>
      </c>
      <c r="T178" s="4">
        <f> IF(AA178="" ,"",IF(AD178=AA178, "PAYG", IF(AD178=AB178,"1Y RI","3Y RI")))</f>
        <v>0</v>
      </c>
      <c r="U178" s="4">
        <f>IF(Q178="YES", IF(K178="YES", VLOOKUP(V178 &amp; L178 &amp; K178,'azure-vm-prices-base'!G$2:H$124, 2, 0), VLOOKUP(V178 &amp; L178 &amp; "*",'azure-vm-prices-base'!G$2:H$124, 2, 0)), "")</f>
        <v>0</v>
      </c>
      <c r="V178" s="4">
        <f>IF(Q178="YES", IF(O178="NO" , IF(K178="YES", _xlfn.MINIFS('azure-vm-prices-base'!I$2:I$123, 'azure-vm-prices-base'!A$2:A$123,"&gt;="&amp;F178*(100-$B$2)/100, 'azure-vm-prices-base'!B$2:B$123,"&gt;="&amp;G178*(100-$B$2)/100, 'azure-vm-prices-base'!D$2:D$123,K178, 'azure-vm-prices-base'!E$2:E$123,L178), _xlfn.MINIFS('azure-vm-prices-base'!I$2:I$123, 'azure-vm-prices-base'!A$2:A$123,"&gt;="&amp;F178*(100-$B$2)/100, 'azure-vm-prices-base'!B$2:B$123,"&gt;="&amp;G178*(100-$B$2)/100, 'azure-vm-prices-base'!E$2:E$123,L178)), IF(K178="YES", _xlfn.MINIFS('azure-vm-prices-base'!C$2:C$123, 'azure-vm-prices-base'!A$2:A$123,"&gt;="&amp;F178*(100-$B$2)/100, 'azure-vm-prices-base'!B$2:B$123,"&gt;="&amp;G178*(100-$B$2)/100, 'azure-vm-prices-base'!D$2:D$123,K178, 'azure-vm-prices-base'!E$2:E$123,L178), _xlfn.MINIFS('azure-vm-prices-base'!C$2:C$123, 'azure-vm-prices-base'!A$2:A$123,"&gt;="&amp;F178*(100-$B$2)/100, 'azure-vm-prices-base'!B$2:B$123,"&gt;="&amp;G178*(100-$B$2)/100, 'azure-vm-prices-base'!E$2:E$123,L178))), "")</f>
        <v>0</v>
      </c>
      <c r="W178" s="4">
        <f>IF(Q178="YES", IF(K178="YES", VLOOKUP(X178 &amp; L178 &amp; K178,'azure-vm-prices-1Y'!G$2:H$124  , 2, 0), VLOOKUP(X178 &amp; L178 &amp; "*",'azure-vm-prices-1Y'!G$2:H$124, 2, 0)),   "")</f>
        <v>0</v>
      </c>
      <c r="X178" s="4">
        <f>IF(Q178="YES", IF(O178="NO" , IF(K178="YES", _xlfn.MINIFS('azure-vm-prices-1Y'!I$2:I$123,   'azure-vm-prices-1Y'!A$2:A$123,"&gt;="&amp;F178*(100-$B$2)/100,   'azure-vm-prices-1Y'!B$2:B$123,"&gt;="&amp;G178*(100-$B$2)/100,   'azure-vm-prices-1Y'!D$2:D$123,K178,   'azure-vm-prices-1Y'!E$2:E$123,L178),   _xlfn.MINIFS('azure-vm-prices-1Y'!I$2:I$123,   'azure-vm-prices-1Y'!A$2:A$123,"&gt;="&amp;F178*(100-$B$2)/100,   'azure-vm-prices-1Y'!B$2:B$123,"&gt;="&amp;G178*(100-$B$2)/100,   'azure-vm-prices-1Y'!E$2:E$123,L178)),   IF(K178="YES", _xlfn.MINIFS('azure-vm-prices-1Y'!C$2:C$123,   'azure-vm-prices-1Y'!A$2:A$123,"&gt;="&amp;F178*(100-$B$2)/100,   'azure-vm-prices-1Y'!B$2:B$123,"&gt;="&amp;G178*(100-$B$2)/100,   'azure-vm-prices-1Y'!D$2:D$123,K178,   'azure-vm-prices-1Y'!E$2:E$123,L178),   _xlfn.MINIFS('azure-vm-prices-1Y'!C$2:C$123,   'azure-vm-prices-1Y'!A$2:A$123,"&gt;="&amp;F178*(100-$B$2)/100,   'azure-vm-prices-1Y'!B$2:B$123,"&gt;="&amp;G178*(100-$B$2)/100,   'azure-vm-prices-1Y'!E$2:E$123,L178))),   "")</f>
        <v>0</v>
      </c>
      <c r="Y178" s="4">
        <f>IF(Q178="YES", IF(K178="YES", VLOOKUP(Z178 &amp; L178 &amp; K178,'azure-vm-prices-3Y'!G$2:H$124  , 2, 0), VLOOKUP(Z178 &amp; L178 &amp; "*",'azure-vm-prices-3Y'!G$2:H$124, 2, 0)),   "")</f>
        <v>0</v>
      </c>
      <c r="Z178" s="4">
        <f>IF(Q178="YES", IF(O178="NO" , IF(K178="YES", _xlfn.MINIFS('azure-vm-prices-3Y'!I$2:I$123,   'azure-vm-prices-3Y'!A$2:A$123,"&gt;="&amp;F178*(100-$B$2)/100,   'azure-vm-prices-3Y'!B$2:B$123,"&gt;="&amp;G178*(100-$B$2)/100,   'azure-vm-prices-3Y'!D$2:D$123,K178,   'azure-vm-prices-3Y'!E$2:E$123,L178),   _xlfn.MINIFS('azure-vm-prices-3Y'!I$2:I$123,   'azure-vm-prices-3Y'!A$2:A$123,"&gt;="&amp;F178*(100-$B$2)/100,   'azure-vm-prices-3Y'!B$2:B$123,"&gt;="&amp;G178*(100-$B$2)/100,   'azure-vm-prices-3Y'!E$2:E$123,L178)),   IF(K178="YES", _xlfn.MINIFS('azure-vm-prices-3Y'!C$2:C$123,   'azure-vm-prices-3Y'!A$2:A$123,"&gt;="&amp;F178*(100-$B$2)/100,   'azure-vm-prices-3Y'!B$2:B$123,"&gt;="&amp;G178*(100-$B$2)/100,   'azure-vm-prices-3Y'!D$2:D$123,K178,   'azure-vm-prices-3Y'!E$2:E$123,L178),   _xlfn.MINIFS('azure-vm-prices-3Y'!C$2:C$123,   'azure-vm-prices-3Y'!A$2:A$123,"&gt;="&amp;F178*(100-$B$2)/100,   'azure-vm-prices-3Y'!B$2:B$123,"&gt;="&amp;G178*(100-$B$2)/100,   'azure-vm-prices-3Y'!E$2:E$123,L178))),   "")</f>
        <v>0</v>
      </c>
      <c r="AA178" s="4">
        <f>IF(Q178="YES",N178*V178*12,"")</f>
        <v>0</v>
      </c>
      <c r="AB178" s="4">
        <f>IF(Q178="YES",X178*8760,"")</f>
        <v>0</v>
      </c>
      <c r="AC178" s="4">
        <f>IF(Q178="YES",Z178*8760,"")</f>
        <v>0</v>
      </c>
      <c r="AD178" s="4">
        <f>IF(Q178="YES",IF(P178="YES", MIN(AA178:AC178), AA178),"")</f>
        <v>0</v>
      </c>
      <c r="AE178" s="4">
        <f>IF(AND(I178="STANDARD",Q178="YES",H178&lt;'azure-standard-disk-prices'!B2, H178&gt;0),1+IF(M178="YES",1),"")</f>
        <v>0</v>
      </c>
      <c r="AF178" s="4">
        <f>IF(AND(I178="STANDARD",Q178="YES",H178&gt;'azure-standard-disk-prices'!B2,H178&lt;'azure-standard-disk-prices'!B3),1+IF(M178="YES",1),"")</f>
        <v>0</v>
      </c>
      <c r="AG178" s="4">
        <f>IF(AND(I178="STANDARD",Q178="YES",H178&gt;'azure-standard-disk-prices'!B3,H178&lt;'azure-standard-disk-prices'!B4),1+IF(M178="YES",1),"")</f>
        <v>0</v>
      </c>
      <c r="AH178" s="4">
        <f>IF(AND(I178="STANDARD",Q178="YES",H178&gt;'azure-standard-disk-prices'!B4,H178&lt;'azure-standard-disk-prices'!B5),1+IF(M178="YES",1),"")</f>
        <v>0</v>
      </c>
      <c r="AI178" s="4">
        <f>IF(AND(I178="STANDARD",Q178="YES",H178&gt;'azure-standard-disk-prices'!B5,H178&lt;'azure-standard-disk-prices'!B6),1+IF(M178="YES",1),"")</f>
        <v>0</v>
      </c>
      <c r="AJ178" s="4">
        <f>IF(AND(I178="STANDARD",Q178="YES",H178&gt;'azure-standard-disk-prices'!B6,H178&lt;'azure-standard-disk-prices'!B7),1+IF(M178="YES",1),"")</f>
        <v>0</v>
      </c>
      <c r="AK178" s="4">
        <f>IF(AND(I178="STANDARD",Q178="YES",H178&gt;'azure-standard-disk-prices'!B7,H178&lt;'azure-standard-disk-prices'!B8),1+IF(M178="YES",1),"")</f>
        <v>0</v>
      </c>
      <c r="AL178" s="4">
        <f>IF(AND(I178="STANDARD",Q178="YES",H178&gt;'azure-standard-disk-prices'!B8,H178&lt;'azure-standard-disk-prices'!B9),1+IF(M178="YES",1),"")</f>
        <v>0</v>
      </c>
      <c r="AM178" s="4">
        <f>IF(AND(I177="PREMIUM",Q177="YES",H177&lt;'azure-premium-disk-prices'!B2,H177&gt;0),1+IF(M177="YES",1),"")</f>
        <v>0</v>
      </c>
      <c r="AN178" s="4">
        <f>IF(AND(I177="PREMIUM",Q177="YES",H177&gt;'azure-premium-disk-prices'!B2,H177&lt;'azure-premium-disk-prices'!B3),1+IF(M177="YES",1),"")</f>
        <v>0</v>
      </c>
      <c r="AO178" s="4">
        <f>IF(AND(I177="PREMIUM",Q177="YES",H177&gt;'azure-premium-disk-prices'!B3,H177&lt;'azure-premium-disk-prices'!B4),1+IF(M177="YES",1),"")</f>
        <v>0</v>
      </c>
      <c r="AP178" s="4">
        <f>IF(AND(I177="PREMIUM",Q177="YES",H177&gt;'azure-premium-disk-prices'!B4,H177&lt;'azure-premium-disk-prices'!B5),1+IF(M177="YES",1),"")</f>
        <v>0</v>
      </c>
      <c r="AQ178" s="4">
        <f>IF(AND(I177="PREMIUM",Q177="YES",H177&gt;'azure-premium-disk-prices'!B5,H177&lt;'azure-premium-disk-prices'!B6),1+IF(M177="YES",1),"")</f>
        <v>0</v>
      </c>
      <c r="AR178" s="4">
        <f>IF(AND(I177="PREMIUM",Q177="YES",H177&gt;'azure-premium-disk-prices'!B6,H177&lt;'azure-premium-disk-prices'!B7),1+IF(M177="YES",1),"")</f>
        <v>0</v>
      </c>
      <c r="AS178" s="4">
        <f>IF(AND(I177="PREMIUM",Q177="YES",H177&gt;'azure-premium-disk-prices'!B7,H177&lt;'azure-premium-disk-prices'!B8),1+IF(M177="YES",1),"")</f>
        <v>0</v>
      </c>
      <c r="AT178" s="4">
        <f>IF(AND(I177="PREMIUM",Q177="YES",H177&gt;'azure-premium-disk-prices'!B8,H177&lt;'azure-premium-disk-prices'!B9),1+IF(M177="YES",1),"")</f>
        <v>0</v>
      </c>
      <c r="AU178" s="4">
        <f>IF(AND(M178="YES", Q178="YES"),1,"")</f>
        <v>0</v>
      </c>
      <c r="AV178" s="4">
        <f>IF(AND(J178="STANDARD", Q178="YES"), IF(M178="YES",2,1) ,"")</f>
        <v>0</v>
      </c>
      <c r="AW178" s="4">
        <f>IF( AND(J178="PREMIUM",  Q178="YES"), IF(M178="YES",2,1) ,"")</f>
        <v>0</v>
      </c>
    </row>
    <row r="179" spans="5:49">
      <c r="E179" s="3"/>
      <c r="F179" s="3"/>
      <c r="G179" s="3"/>
      <c r="H179" s="3"/>
      <c r="I179" s="3" t="s">
        <v>9</v>
      </c>
      <c r="J179" s="3" t="s">
        <v>9</v>
      </c>
      <c r="K179" s="3" t="s">
        <v>5</v>
      </c>
      <c r="L179" s="3" t="s">
        <v>5</v>
      </c>
      <c r="M179" s="3" t="s">
        <v>5</v>
      </c>
      <c r="N179" s="3">
        <v>730</v>
      </c>
      <c r="O179" s="3" t="s">
        <v>5</v>
      </c>
      <c r="P179" s="3" t="s">
        <v>14</v>
      </c>
      <c r="Q179" s="4">
        <f>IF(AND(E179&lt;&gt;"", F179&lt;&gt;"", G179&lt;&gt;"", H179&lt;&gt;"", I179&lt;&gt;"", J179&lt;&gt;"", K179&lt;&gt;"", L179&lt;&gt;"", M179&lt;&gt;"", N179&lt;&gt;"", O179&lt;&gt;""),"YES","NO")</f>
        <v>0</v>
      </c>
      <c r="R179" s="4">
        <f>IF(AD179=AA179, U179, IF(AD179=AB179,W179,Y179))</f>
        <v>0</v>
      </c>
      <c r="S179" s="4">
        <f>AD179</f>
        <v>0</v>
      </c>
      <c r="T179" s="4">
        <f> IF(AA179="" ,"",IF(AD179=AA179, "PAYG", IF(AD179=AB179,"1Y RI","3Y RI")))</f>
        <v>0</v>
      </c>
      <c r="U179" s="4">
        <f>IF(Q179="YES", IF(K179="YES", VLOOKUP(V179 &amp; L179 &amp; K179,'azure-vm-prices-base'!G$2:H$124, 2, 0), VLOOKUP(V179 &amp; L179 &amp; "*",'azure-vm-prices-base'!G$2:H$124, 2, 0)), "")</f>
        <v>0</v>
      </c>
      <c r="V179" s="4">
        <f>IF(Q179="YES", IF(O179="NO" , IF(K179="YES", _xlfn.MINIFS('azure-vm-prices-base'!I$2:I$123, 'azure-vm-prices-base'!A$2:A$123,"&gt;="&amp;F179*(100-$B$2)/100, 'azure-vm-prices-base'!B$2:B$123,"&gt;="&amp;G179*(100-$B$2)/100, 'azure-vm-prices-base'!D$2:D$123,K179, 'azure-vm-prices-base'!E$2:E$123,L179), _xlfn.MINIFS('azure-vm-prices-base'!I$2:I$123, 'azure-vm-prices-base'!A$2:A$123,"&gt;="&amp;F179*(100-$B$2)/100, 'azure-vm-prices-base'!B$2:B$123,"&gt;="&amp;G179*(100-$B$2)/100, 'azure-vm-prices-base'!E$2:E$123,L179)), IF(K179="YES", _xlfn.MINIFS('azure-vm-prices-base'!C$2:C$123, 'azure-vm-prices-base'!A$2:A$123,"&gt;="&amp;F179*(100-$B$2)/100, 'azure-vm-prices-base'!B$2:B$123,"&gt;="&amp;G179*(100-$B$2)/100, 'azure-vm-prices-base'!D$2:D$123,K179, 'azure-vm-prices-base'!E$2:E$123,L179), _xlfn.MINIFS('azure-vm-prices-base'!C$2:C$123, 'azure-vm-prices-base'!A$2:A$123,"&gt;="&amp;F179*(100-$B$2)/100, 'azure-vm-prices-base'!B$2:B$123,"&gt;="&amp;G179*(100-$B$2)/100, 'azure-vm-prices-base'!E$2:E$123,L179))), "")</f>
        <v>0</v>
      </c>
      <c r="W179" s="4">
        <f>IF(Q179="YES", IF(K179="YES", VLOOKUP(X179 &amp; L179 &amp; K179,'azure-vm-prices-1Y'!G$2:H$124  , 2, 0), VLOOKUP(X179 &amp; L179 &amp; "*",'azure-vm-prices-1Y'!G$2:H$124, 2, 0)),   "")</f>
        <v>0</v>
      </c>
      <c r="X179" s="4">
        <f>IF(Q179="YES", IF(O179="NO" , IF(K179="YES", _xlfn.MINIFS('azure-vm-prices-1Y'!I$2:I$123,   'azure-vm-prices-1Y'!A$2:A$123,"&gt;="&amp;F179*(100-$B$2)/100,   'azure-vm-prices-1Y'!B$2:B$123,"&gt;="&amp;G179*(100-$B$2)/100,   'azure-vm-prices-1Y'!D$2:D$123,K179,   'azure-vm-prices-1Y'!E$2:E$123,L179),   _xlfn.MINIFS('azure-vm-prices-1Y'!I$2:I$123,   'azure-vm-prices-1Y'!A$2:A$123,"&gt;="&amp;F179*(100-$B$2)/100,   'azure-vm-prices-1Y'!B$2:B$123,"&gt;="&amp;G179*(100-$B$2)/100,   'azure-vm-prices-1Y'!E$2:E$123,L179)),   IF(K179="YES", _xlfn.MINIFS('azure-vm-prices-1Y'!C$2:C$123,   'azure-vm-prices-1Y'!A$2:A$123,"&gt;="&amp;F179*(100-$B$2)/100,   'azure-vm-prices-1Y'!B$2:B$123,"&gt;="&amp;G179*(100-$B$2)/100,   'azure-vm-prices-1Y'!D$2:D$123,K179,   'azure-vm-prices-1Y'!E$2:E$123,L179),   _xlfn.MINIFS('azure-vm-prices-1Y'!C$2:C$123,   'azure-vm-prices-1Y'!A$2:A$123,"&gt;="&amp;F179*(100-$B$2)/100,   'azure-vm-prices-1Y'!B$2:B$123,"&gt;="&amp;G179*(100-$B$2)/100,   'azure-vm-prices-1Y'!E$2:E$123,L179))),   "")</f>
        <v>0</v>
      </c>
      <c r="Y179" s="4">
        <f>IF(Q179="YES", IF(K179="YES", VLOOKUP(Z179 &amp; L179 &amp; K179,'azure-vm-prices-3Y'!G$2:H$124  , 2, 0), VLOOKUP(Z179 &amp; L179 &amp; "*",'azure-vm-prices-3Y'!G$2:H$124, 2, 0)),   "")</f>
        <v>0</v>
      </c>
      <c r="Z179" s="4">
        <f>IF(Q179="YES", IF(O179="NO" , IF(K179="YES", _xlfn.MINIFS('azure-vm-prices-3Y'!I$2:I$123,   'azure-vm-prices-3Y'!A$2:A$123,"&gt;="&amp;F179*(100-$B$2)/100,   'azure-vm-prices-3Y'!B$2:B$123,"&gt;="&amp;G179*(100-$B$2)/100,   'azure-vm-prices-3Y'!D$2:D$123,K179,   'azure-vm-prices-3Y'!E$2:E$123,L179),   _xlfn.MINIFS('azure-vm-prices-3Y'!I$2:I$123,   'azure-vm-prices-3Y'!A$2:A$123,"&gt;="&amp;F179*(100-$B$2)/100,   'azure-vm-prices-3Y'!B$2:B$123,"&gt;="&amp;G179*(100-$B$2)/100,   'azure-vm-prices-3Y'!E$2:E$123,L179)),   IF(K179="YES", _xlfn.MINIFS('azure-vm-prices-3Y'!C$2:C$123,   'azure-vm-prices-3Y'!A$2:A$123,"&gt;="&amp;F179*(100-$B$2)/100,   'azure-vm-prices-3Y'!B$2:B$123,"&gt;="&amp;G179*(100-$B$2)/100,   'azure-vm-prices-3Y'!D$2:D$123,K179,   'azure-vm-prices-3Y'!E$2:E$123,L179),   _xlfn.MINIFS('azure-vm-prices-3Y'!C$2:C$123,   'azure-vm-prices-3Y'!A$2:A$123,"&gt;="&amp;F179*(100-$B$2)/100,   'azure-vm-prices-3Y'!B$2:B$123,"&gt;="&amp;G179*(100-$B$2)/100,   'azure-vm-prices-3Y'!E$2:E$123,L179))),   "")</f>
        <v>0</v>
      </c>
      <c r="AA179" s="4">
        <f>IF(Q179="YES",N179*V179*12,"")</f>
        <v>0</v>
      </c>
      <c r="AB179" s="4">
        <f>IF(Q179="YES",X179*8760,"")</f>
        <v>0</v>
      </c>
      <c r="AC179" s="4">
        <f>IF(Q179="YES",Z179*8760,"")</f>
        <v>0</v>
      </c>
      <c r="AD179" s="4">
        <f>IF(Q179="YES",IF(P179="YES", MIN(AA179:AC179), AA179),"")</f>
        <v>0</v>
      </c>
      <c r="AE179" s="4">
        <f>IF(AND(I179="STANDARD",Q179="YES",H179&lt;'azure-standard-disk-prices'!B2, H179&gt;0),1+IF(M179="YES",1),"")</f>
        <v>0</v>
      </c>
      <c r="AF179" s="4">
        <f>IF(AND(I179="STANDARD",Q179="YES",H179&gt;'azure-standard-disk-prices'!B2,H179&lt;'azure-standard-disk-prices'!B3),1+IF(M179="YES",1),"")</f>
        <v>0</v>
      </c>
      <c r="AG179" s="4">
        <f>IF(AND(I179="STANDARD",Q179="YES",H179&gt;'azure-standard-disk-prices'!B3,H179&lt;'azure-standard-disk-prices'!B4),1+IF(M179="YES",1),"")</f>
        <v>0</v>
      </c>
      <c r="AH179" s="4">
        <f>IF(AND(I179="STANDARD",Q179="YES",H179&gt;'azure-standard-disk-prices'!B4,H179&lt;'azure-standard-disk-prices'!B5),1+IF(M179="YES",1),"")</f>
        <v>0</v>
      </c>
      <c r="AI179" s="4">
        <f>IF(AND(I179="STANDARD",Q179="YES",H179&gt;'azure-standard-disk-prices'!B5,H179&lt;'azure-standard-disk-prices'!B6),1+IF(M179="YES",1),"")</f>
        <v>0</v>
      </c>
      <c r="AJ179" s="4">
        <f>IF(AND(I179="STANDARD",Q179="YES",H179&gt;'azure-standard-disk-prices'!B6,H179&lt;'azure-standard-disk-prices'!B7),1+IF(M179="YES",1),"")</f>
        <v>0</v>
      </c>
      <c r="AK179" s="4">
        <f>IF(AND(I179="STANDARD",Q179="YES",H179&gt;'azure-standard-disk-prices'!B7,H179&lt;'azure-standard-disk-prices'!B8),1+IF(M179="YES",1),"")</f>
        <v>0</v>
      </c>
      <c r="AL179" s="4">
        <f>IF(AND(I179="STANDARD",Q179="YES",H179&gt;'azure-standard-disk-prices'!B8,H179&lt;'azure-standard-disk-prices'!B9),1+IF(M179="YES",1),"")</f>
        <v>0</v>
      </c>
      <c r="AM179" s="4">
        <f>IF(AND(I178="PREMIUM",Q178="YES",H178&lt;'azure-premium-disk-prices'!B2,H178&gt;0),1+IF(M178="YES",1),"")</f>
        <v>0</v>
      </c>
      <c r="AN179" s="4">
        <f>IF(AND(I178="PREMIUM",Q178="YES",H178&gt;'azure-premium-disk-prices'!B2,H178&lt;'azure-premium-disk-prices'!B3),1+IF(M178="YES",1),"")</f>
        <v>0</v>
      </c>
      <c r="AO179" s="4">
        <f>IF(AND(I178="PREMIUM",Q178="YES",H178&gt;'azure-premium-disk-prices'!B3,H178&lt;'azure-premium-disk-prices'!B4),1+IF(M178="YES",1),"")</f>
        <v>0</v>
      </c>
      <c r="AP179" s="4">
        <f>IF(AND(I178="PREMIUM",Q178="YES",H178&gt;'azure-premium-disk-prices'!B4,H178&lt;'azure-premium-disk-prices'!B5),1+IF(M178="YES",1),"")</f>
        <v>0</v>
      </c>
      <c r="AQ179" s="4">
        <f>IF(AND(I178="PREMIUM",Q178="YES",H178&gt;'azure-premium-disk-prices'!B5,H178&lt;'azure-premium-disk-prices'!B6),1+IF(M178="YES",1),"")</f>
        <v>0</v>
      </c>
      <c r="AR179" s="4">
        <f>IF(AND(I178="PREMIUM",Q178="YES",H178&gt;'azure-premium-disk-prices'!B6,H178&lt;'azure-premium-disk-prices'!B7),1+IF(M178="YES",1),"")</f>
        <v>0</v>
      </c>
      <c r="AS179" s="4">
        <f>IF(AND(I178="PREMIUM",Q178="YES",H178&gt;'azure-premium-disk-prices'!B7,H178&lt;'azure-premium-disk-prices'!B8),1+IF(M178="YES",1),"")</f>
        <v>0</v>
      </c>
      <c r="AT179" s="4">
        <f>IF(AND(I178="PREMIUM",Q178="YES",H178&gt;'azure-premium-disk-prices'!B8,H178&lt;'azure-premium-disk-prices'!B9),1+IF(M178="YES",1),"")</f>
        <v>0</v>
      </c>
      <c r="AU179" s="4">
        <f>IF(AND(M179="YES", Q179="YES"),1,"")</f>
        <v>0</v>
      </c>
      <c r="AV179" s="4">
        <f>IF(AND(J179="STANDARD", Q179="YES"), IF(M179="YES",2,1) ,"")</f>
        <v>0</v>
      </c>
      <c r="AW179" s="4">
        <f>IF( AND(J179="PREMIUM",  Q179="YES"), IF(M179="YES",2,1) ,"")</f>
        <v>0</v>
      </c>
    </row>
    <row r="180" spans="5:49">
      <c r="E180" s="3"/>
      <c r="F180" s="3"/>
      <c r="G180" s="3"/>
      <c r="H180" s="3"/>
      <c r="I180" s="3" t="s">
        <v>9</v>
      </c>
      <c r="J180" s="3" t="s">
        <v>9</v>
      </c>
      <c r="K180" s="3" t="s">
        <v>5</v>
      </c>
      <c r="L180" s="3" t="s">
        <v>5</v>
      </c>
      <c r="M180" s="3" t="s">
        <v>5</v>
      </c>
      <c r="N180" s="3">
        <v>730</v>
      </c>
      <c r="O180" s="3" t="s">
        <v>5</v>
      </c>
      <c r="P180" s="3" t="s">
        <v>14</v>
      </c>
      <c r="Q180" s="4">
        <f>IF(AND(E180&lt;&gt;"", F180&lt;&gt;"", G180&lt;&gt;"", H180&lt;&gt;"", I180&lt;&gt;"", J180&lt;&gt;"", K180&lt;&gt;"", L180&lt;&gt;"", M180&lt;&gt;"", N180&lt;&gt;"", O180&lt;&gt;""),"YES","NO")</f>
        <v>0</v>
      </c>
      <c r="R180" s="4">
        <f>IF(AD180=AA180, U180, IF(AD180=AB180,W180,Y180))</f>
        <v>0</v>
      </c>
      <c r="S180" s="4">
        <f>AD180</f>
        <v>0</v>
      </c>
      <c r="T180" s="4">
        <f> IF(AA180="" ,"",IF(AD180=AA180, "PAYG", IF(AD180=AB180,"1Y RI","3Y RI")))</f>
        <v>0</v>
      </c>
      <c r="U180" s="4">
        <f>IF(Q180="YES", IF(K180="YES", VLOOKUP(V180 &amp; L180 &amp; K180,'azure-vm-prices-base'!G$2:H$124, 2, 0), VLOOKUP(V180 &amp; L180 &amp; "*",'azure-vm-prices-base'!G$2:H$124, 2, 0)), "")</f>
        <v>0</v>
      </c>
      <c r="V180" s="4">
        <f>IF(Q180="YES", IF(O180="NO" , IF(K180="YES", _xlfn.MINIFS('azure-vm-prices-base'!I$2:I$123, 'azure-vm-prices-base'!A$2:A$123,"&gt;="&amp;F180*(100-$B$2)/100, 'azure-vm-prices-base'!B$2:B$123,"&gt;="&amp;G180*(100-$B$2)/100, 'azure-vm-prices-base'!D$2:D$123,K180, 'azure-vm-prices-base'!E$2:E$123,L180), _xlfn.MINIFS('azure-vm-prices-base'!I$2:I$123, 'azure-vm-prices-base'!A$2:A$123,"&gt;="&amp;F180*(100-$B$2)/100, 'azure-vm-prices-base'!B$2:B$123,"&gt;="&amp;G180*(100-$B$2)/100, 'azure-vm-prices-base'!E$2:E$123,L180)), IF(K180="YES", _xlfn.MINIFS('azure-vm-prices-base'!C$2:C$123, 'azure-vm-prices-base'!A$2:A$123,"&gt;="&amp;F180*(100-$B$2)/100, 'azure-vm-prices-base'!B$2:B$123,"&gt;="&amp;G180*(100-$B$2)/100, 'azure-vm-prices-base'!D$2:D$123,K180, 'azure-vm-prices-base'!E$2:E$123,L180), _xlfn.MINIFS('azure-vm-prices-base'!C$2:C$123, 'azure-vm-prices-base'!A$2:A$123,"&gt;="&amp;F180*(100-$B$2)/100, 'azure-vm-prices-base'!B$2:B$123,"&gt;="&amp;G180*(100-$B$2)/100, 'azure-vm-prices-base'!E$2:E$123,L180))), "")</f>
        <v>0</v>
      </c>
      <c r="W180" s="4">
        <f>IF(Q180="YES", IF(K180="YES", VLOOKUP(X180 &amp; L180 &amp; K180,'azure-vm-prices-1Y'!G$2:H$124  , 2, 0), VLOOKUP(X180 &amp; L180 &amp; "*",'azure-vm-prices-1Y'!G$2:H$124, 2, 0)),   "")</f>
        <v>0</v>
      </c>
      <c r="X180" s="4">
        <f>IF(Q180="YES", IF(O180="NO" , IF(K180="YES", _xlfn.MINIFS('azure-vm-prices-1Y'!I$2:I$123,   'azure-vm-prices-1Y'!A$2:A$123,"&gt;="&amp;F180*(100-$B$2)/100,   'azure-vm-prices-1Y'!B$2:B$123,"&gt;="&amp;G180*(100-$B$2)/100,   'azure-vm-prices-1Y'!D$2:D$123,K180,   'azure-vm-prices-1Y'!E$2:E$123,L180),   _xlfn.MINIFS('azure-vm-prices-1Y'!I$2:I$123,   'azure-vm-prices-1Y'!A$2:A$123,"&gt;="&amp;F180*(100-$B$2)/100,   'azure-vm-prices-1Y'!B$2:B$123,"&gt;="&amp;G180*(100-$B$2)/100,   'azure-vm-prices-1Y'!E$2:E$123,L180)),   IF(K180="YES", _xlfn.MINIFS('azure-vm-prices-1Y'!C$2:C$123,   'azure-vm-prices-1Y'!A$2:A$123,"&gt;="&amp;F180*(100-$B$2)/100,   'azure-vm-prices-1Y'!B$2:B$123,"&gt;="&amp;G180*(100-$B$2)/100,   'azure-vm-prices-1Y'!D$2:D$123,K180,   'azure-vm-prices-1Y'!E$2:E$123,L180),   _xlfn.MINIFS('azure-vm-prices-1Y'!C$2:C$123,   'azure-vm-prices-1Y'!A$2:A$123,"&gt;="&amp;F180*(100-$B$2)/100,   'azure-vm-prices-1Y'!B$2:B$123,"&gt;="&amp;G180*(100-$B$2)/100,   'azure-vm-prices-1Y'!E$2:E$123,L180))),   "")</f>
        <v>0</v>
      </c>
      <c r="Y180" s="4">
        <f>IF(Q180="YES", IF(K180="YES", VLOOKUP(Z180 &amp; L180 &amp; K180,'azure-vm-prices-3Y'!G$2:H$124  , 2, 0), VLOOKUP(Z180 &amp; L180 &amp; "*",'azure-vm-prices-3Y'!G$2:H$124, 2, 0)),   "")</f>
        <v>0</v>
      </c>
      <c r="Z180" s="4">
        <f>IF(Q180="YES", IF(O180="NO" , IF(K180="YES", _xlfn.MINIFS('azure-vm-prices-3Y'!I$2:I$123,   'azure-vm-prices-3Y'!A$2:A$123,"&gt;="&amp;F180*(100-$B$2)/100,   'azure-vm-prices-3Y'!B$2:B$123,"&gt;="&amp;G180*(100-$B$2)/100,   'azure-vm-prices-3Y'!D$2:D$123,K180,   'azure-vm-prices-3Y'!E$2:E$123,L180),   _xlfn.MINIFS('azure-vm-prices-3Y'!I$2:I$123,   'azure-vm-prices-3Y'!A$2:A$123,"&gt;="&amp;F180*(100-$B$2)/100,   'azure-vm-prices-3Y'!B$2:B$123,"&gt;="&amp;G180*(100-$B$2)/100,   'azure-vm-prices-3Y'!E$2:E$123,L180)),   IF(K180="YES", _xlfn.MINIFS('azure-vm-prices-3Y'!C$2:C$123,   'azure-vm-prices-3Y'!A$2:A$123,"&gt;="&amp;F180*(100-$B$2)/100,   'azure-vm-prices-3Y'!B$2:B$123,"&gt;="&amp;G180*(100-$B$2)/100,   'azure-vm-prices-3Y'!D$2:D$123,K180,   'azure-vm-prices-3Y'!E$2:E$123,L180),   _xlfn.MINIFS('azure-vm-prices-3Y'!C$2:C$123,   'azure-vm-prices-3Y'!A$2:A$123,"&gt;="&amp;F180*(100-$B$2)/100,   'azure-vm-prices-3Y'!B$2:B$123,"&gt;="&amp;G180*(100-$B$2)/100,   'azure-vm-prices-3Y'!E$2:E$123,L180))),   "")</f>
        <v>0</v>
      </c>
      <c r="AA180" s="4">
        <f>IF(Q180="YES",N180*V180*12,"")</f>
        <v>0</v>
      </c>
      <c r="AB180" s="4">
        <f>IF(Q180="YES",X180*8760,"")</f>
        <v>0</v>
      </c>
      <c r="AC180" s="4">
        <f>IF(Q180="YES",Z180*8760,"")</f>
        <v>0</v>
      </c>
      <c r="AD180" s="4">
        <f>IF(Q180="YES",IF(P180="YES", MIN(AA180:AC180), AA180),"")</f>
        <v>0</v>
      </c>
      <c r="AE180" s="4">
        <f>IF(AND(I180="STANDARD",Q180="YES",H180&lt;'azure-standard-disk-prices'!B2, H180&gt;0),1+IF(M180="YES",1),"")</f>
        <v>0</v>
      </c>
      <c r="AF180" s="4">
        <f>IF(AND(I180="STANDARD",Q180="YES",H180&gt;'azure-standard-disk-prices'!B2,H180&lt;'azure-standard-disk-prices'!B3),1+IF(M180="YES",1),"")</f>
        <v>0</v>
      </c>
      <c r="AG180" s="4">
        <f>IF(AND(I180="STANDARD",Q180="YES",H180&gt;'azure-standard-disk-prices'!B3,H180&lt;'azure-standard-disk-prices'!B4),1+IF(M180="YES",1),"")</f>
        <v>0</v>
      </c>
      <c r="AH180" s="4">
        <f>IF(AND(I180="STANDARD",Q180="YES",H180&gt;'azure-standard-disk-prices'!B4,H180&lt;'azure-standard-disk-prices'!B5),1+IF(M180="YES",1),"")</f>
        <v>0</v>
      </c>
      <c r="AI180" s="4">
        <f>IF(AND(I180="STANDARD",Q180="YES",H180&gt;'azure-standard-disk-prices'!B5,H180&lt;'azure-standard-disk-prices'!B6),1+IF(M180="YES",1),"")</f>
        <v>0</v>
      </c>
      <c r="AJ180" s="4">
        <f>IF(AND(I180="STANDARD",Q180="YES",H180&gt;'azure-standard-disk-prices'!B6,H180&lt;'azure-standard-disk-prices'!B7),1+IF(M180="YES",1),"")</f>
        <v>0</v>
      </c>
      <c r="AK180" s="4">
        <f>IF(AND(I180="STANDARD",Q180="YES",H180&gt;'azure-standard-disk-prices'!B7,H180&lt;'azure-standard-disk-prices'!B8),1+IF(M180="YES",1),"")</f>
        <v>0</v>
      </c>
      <c r="AL180" s="4">
        <f>IF(AND(I180="STANDARD",Q180="YES",H180&gt;'azure-standard-disk-prices'!B8,H180&lt;'azure-standard-disk-prices'!B9),1+IF(M180="YES",1),"")</f>
        <v>0</v>
      </c>
      <c r="AM180" s="4">
        <f>IF(AND(I179="PREMIUM",Q179="YES",H179&lt;'azure-premium-disk-prices'!B2,H179&gt;0),1+IF(M179="YES",1),"")</f>
        <v>0</v>
      </c>
      <c r="AN180" s="4">
        <f>IF(AND(I179="PREMIUM",Q179="YES",H179&gt;'azure-premium-disk-prices'!B2,H179&lt;'azure-premium-disk-prices'!B3),1+IF(M179="YES",1),"")</f>
        <v>0</v>
      </c>
      <c r="AO180" s="4">
        <f>IF(AND(I179="PREMIUM",Q179="YES",H179&gt;'azure-premium-disk-prices'!B3,H179&lt;'azure-premium-disk-prices'!B4),1+IF(M179="YES",1),"")</f>
        <v>0</v>
      </c>
      <c r="AP180" s="4">
        <f>IF(AND(I179="PREMIUM",Q179="YES",H179&gt;'azure-premium-disk-prices'!B4,H179&lt;'azure-premium-disk-prices'!B5),1+IF(M179="YES",1),"")</f>
        <v>0</v>
      </c>
      <c r="AQ180" s="4">
        <f>IF(AND(I179="PREMIUM",Q179="YES",H179&gt;'azure-premium-disk-prices'!B5,H179&lt;'azure-premium-disk-prices'!B6),1+IF(M179="YES",1),"")</f>
        <v>0</v>
      </c>
      <c r="AR180" s="4">
        <f>IF(AND(I179="PREMIUM",Q179="YES",H179&gt;'azure-premium-disk-prices'!B6,H179&lt;'azure-premium-disk-prices'!B7),1+IF(M179="YES",1),"")</f>
        <v>0</v>
      </c>
      <c r="AS180" s="4">
        <f>IF(AND(I179="PREMIUM",Q179="YES",H179&gt;'azure-premium-disk-prices'!B7,H179&lt;'azure-premium-disk-prices'!B8),1+IF(M179="YES",1),"")</f>
        <v>0</v>
      </c>
      <c r="AT180" s="4">
        <f>IF(AND(I179="PREMIUM",Q179="YES",H179&gt;'azure-premium-disk-prices'!B8,H179&lt;'azure-premium-disk-prices'!B9),1+IF(M179="YES",1),"")</f>
        <v>0</v>
      </c>
      <c r="AU180" s="4">
        <f>IF(AND(M180="YES", Q180="YES"),1,"")</f>
        <v>0</v>
      </c>
      <c r="AV180" s="4">
        <f>IF(AND(J180="STANDARD", Q180="YES"), IF(M180="YES",2,1) ,"")</f>
        <v>0</v>
      </c>
      <c r="AW180" s="4">
        <f>IF( AND(J180="PREMIUM",  Q180="YES"), IF(M180="YES",2,1) ,"")</f>
        <v>0</v>
      </c>
    </row>
    <row r="181" spans="5:49">
      <c r="E181" s="3"/>
      <c r="F181" s="3"/>
      <c r="G181" s="3"/>
      <c r="H181" s="3"/>
      <c r="I181" s="3" t="s">
        <v>9</v>
      </c>
      <c r="J181" s="3" t="s">
        <v>9</v>
      </c>
      <c r="K181" s="3" t="s">
        <v>5</v>
      </c>
      <c r="L181" s="3" t="s">
        <v>5</v>
      </c>
      <c r="M181" s="3" t="s">
        <v>5</v>
      </c>
      <c r="N181" s="3">
        <v>730</v>
      </c>
      <c r="O181" s="3" t="s">
        <v>5</v>
      </c>
      <c r="P181" s="3" t="s">
        <v>14</v>
      </c>
      <c r="Q181" s="4">
        <f>IF(AND(E181&lt;&gt;"", F181&lt;&gt;"", G181&lt;&gt;"", H181&lt;&gt;"", I181&lt;&gt;"", J181&lt;&gt;"", K181&lt;&gt;"", L181&lt;&gt;"", M181&lt;&gt;"", N181&lt;&gt;"", O181&lt;&gt;""),"YES","NO")</f>
        <v>0</v>
      </c>
      <c r="R181" s="4">
        <f>IF(AD181=AA181, U181, IF(AD181=AB181,W181,Y181))</f>
        <v>0</v>
      </c>
      <c r="S181" s="4">
        <f>AD181</f>
        <v>0</v>
      </c>
      <c r="T181" s="4">
        <f> IF(AA181="" ,"",IF(AD181=AA181, "PAYG", IF(AD181=AB181,"1Y RI","3Y RI")))</f>
        <v>0</v>
      </c>
      <c r="U181" s="4">
        <f>IF(Q181="YES", IF(K181="YES", VLOOKUP(V181 &amp; L181 &amp; K181,'azure-vm-prices-base'!G$2:H$124, 2, 0), VLOOKUP(V181 &amp; L181 &amp; "*",'azure-vm-prices-base'!G$2:H$124, 2, 0)), "")</f>
        <v>0</v>
      </c>
      <c r="V181" s="4">
        <f>IF(Q181="YES", IF(O181="NO" , IF(K181="YES", _xlfn.MINIFS('azure-vm-prices-base'!I$2:I$123, 'azure-vm-prices-base'!A$2:A$123,"&gt;="&amp;F181*(100-$B$2)/100, 'azure-vm-prices-base'!B$2:B$123,"&gt;="&amp;G181*(100-$B$2)/100, 'azure-vm-prices-base'!D$2:D$123,K181, 'azure-vm-prices-base'!E$2:E$123,L181), _xlfn.MINIFS('azure-vm-prices-base'!I$2:I$123, 'azure-vm-prices-base'!A$2:A$123,"&gt;="&amp;F181*(100-$B$2)/100, 'azure-vm-prices-base'!B$2:B$123,"&gt;="&amp;G181*(100-$B$2)/100, 'azure-vm-prices-base'!E$2:E$123,L181)), IF(K181="YES", _xlfn.MINIFS('azure-vm-prices-base'!C$2:C$123, 'azure-vm-prices-base'!A$2:A$123,"&gt;="&amp;F181*(100-$B$2)/100, 'azure-vm-prices-base'!B$2:B$123,"&gt;="&amp;G181*(100-$B$2)/100, 'azure-vm-prices-base'!D$2:D$123,K181, 'azure-vm-prices-base'!E$2:E$123,L181), _xlfn.MINIFS('azure-vm-prices-base'!C$2:C$123, 'azure-vm-prices-base'!A$2:A$123,"&gt;="&amp;F181*(100-$B$2)/100, 'azure-vm-prices-base'!B$2:B$123,"&gt;="&amp;G181*(100-$B$2)/100, 'azure-vm-prices-base'!E$2:E$123,L181))), "")</f>
        <v>0</v>
      </c>
      <c r="W181" s="4">
        <f>IF(Q181="YES", IF(K181="YES", VLOOKUP(X181 &amp; L181 &amp; K181,'azure-vm-prices-1Y'!G$2:H$124  , 2, 0), VLOOKUP(X181 &amp; L181 &amp; "*",'azure-vm-prices-1Y'!G$2:H$124, 2, 0)),   "")</f>
        <v>0</v>
      </c>
      <c r="X181" s="4">
        <f>IF(Q181="YES", IF(O181="NO" , IF(K181="YES", _xlfn.MINIFS('azure-vm-prices-1Y'!I$2:I$123,   'azure-vm-prices-1Y'!A$2:A$123,"&gt;="&amp;F181*(100-$B$2)/100,   'azure-vm-prices-1Y'!B$2:B$123,"&gt;="&amp;G181*(100-$B$2)/100,   'azure-vm-prices-1Y'!D$2:D$123,K181,   'azure-vm-prices-1Y'!E$2:E$123,L181),   _xlfn.MINIFS('azure-vm-prices-1Y'!I$2:I$123,   'azure-vm-prices-1Y'!A$2:A$123,"&gt;="&amp;F181*(100-$B$2)/100,   'azure-vm-prices-1Y'!B$2:B$123,"&gt;="&amp;G181*(100-$B$2)/100,   'azure-vm-prices-1Y'!E$2:E$123,L181)),   IF(K181="YES", _xlfn.MINIFS('azure-vm-prices-1Y'!C$2:C$123,   'azure-vm-prices-1Y'!A$2:A$123,"&gt;="&amp;F181*(100-$B$2)/100,   'azure-vm-prices-1Y'!B$2:B$123,"&gt;="&amp;G181*(100-$B$2)/100,   'azure-vm-prices-1Y'!D$2:D$123,K181,   'azure-vm-prices-1Y'!E$2:E$123,L181),   _xlfn.MINIFS('azure-vm-prices-1Y'!C$2:C$123,   'azure-vm-prices-1Y'!A$2:A$123,"&gt;="&amp;F181*(100-$B$2)/100,   'azure-vm-prices-1Y'!B$2:B$123,"&gt;="&amp;G181*(100-$B$2)/100,   'azure-vm-prices-1Y'!E$2:E$123,L181))),   "")</f>
        <v>0</v>
      </c>
      <c r="Y181" s="4">
        <f>IF(Q181="YES", IF(K181="YES", VLOOKUP(Z181 &amp; L181 &amp; K181,'azure-vm-prices-3Y'!G$2:H$124  , 2, 0), VLOOKUP(Z181 &amp; L181 &amp; "*",'azure-vm-prices-3Y'!G$2:H$124, 2, 0)),   "")</f>
        <v>0</v>
      </c>
      <c r="Z181" s="4">
        <f>IF(Q181="YES", IF(O181="NO" , IF(K181="YES", _xlfn.MINIFS('azure-vm-prices-3Y'!I$2:I$123,   'azure-vm-prices-3Y'!A$2:A$123,"&gt;="&amp;F181*(100-$B$2)/100,   'azure-vm-prices-3Y'!B$2:B$123,"&gt;="&amp;G181*(100-$B$2)/100,   'azure-vm-prices-3Y'!D$2:D$123,K181,   'azure-vm-prices-3Y'!E$2:E$123,L181),   _xlfn.MINIFS('azure-vm-prices-3Y'!I$2:I$123,   'azure-vm-prices-3Y'!A$2:A$123,"&gt;="&amp;F181*(100-$B$2)/100,   'azure-vm-prices-3Y'!B$2:B$123,"&gt;="&amp;G181*(100-$B$2)/100,   'azure-vm-prices-3Y'!E$2:E$123,L181)),   IF(K181="YES", _xlfn.MINIFS('azure-vm-prices-3Y'!C$2:C$123,   'azure-vm-prices-3Y'!A$2:A$123,"&gt;="&amp;F181*(100-$B$2)/100,   'azure-vm-prices-3Y'!B$2:B$123,"&gt;="&amp;G181*(100-$B$2)/100,   'azure-vm-prices-3Y'!D$2:D$123,K181,   'azure-vm-prices-3Y'!E$2:E$123,L181),   _xlfn.MINIFS('azure-vm-prices-3Y'!C$2:C$123,   'azure-vm-prices-3Y'!A$2:A$123,"&gt;="&amp;F181*(100-$B$2)/100,   'azure-vm-prices-3Y'!B$2:B$123,"&gt;="&amp;G181*(100-$B$2)/100,   'azure-vm-prices-3Y'!E$2:E$123,L181))),   "")</f>
        <v>0</v>
      </c>
      <c r="AA181" s="4">
        <f>IF(Q181="YES",N181*V181*12,"")</f>
        <v>0</v>
      </c>
      <c r="AB181" s="4">
        <f>IF(Q181="YES",X181*8760,"")</f>
        <v>0</v>
      </c>
      <c r="AC181" s="4">
        <f>IF(Q181="YES",Z181*8760,"")</f>
        <v>0</v>
      </c>
      <c r="AD181" s="4">
        <f>IF(Q181="YES",IF(P181="YES", MIN(AA181:AC181), AA181),"")</f>
        <v>0</v>
      </c>
      <c r="AE181" s="4">
        <f>IF(AND(I181="STANDARD",Q181="YES",H181&lt;'azure-standard-disk-prices'!B2, H181&gt;0),1+IF(M181="YES",1),"")</f>
        <v>0</v>
      </c>
      <c r="AF181" s="4">
        <f>IF(AND(I181="STANDARD",Q181="YES",H181&gt;'azure-standard-disk-prices'!B2,H181&lt;'azure-standard-disk-prices'!B3),1+IF(M181="YES",1),"")</f>
        <v>0</v>
      </c>
      <c r="AG181" s="4">
        <f>IF(AND(I181="STANDARD",Q181="YES",H181&gt;'azure-standard-disk-prices'!B3,H181&lt;'azure-standard-disk-prices'!B4),1+IF(M181="YES",1),"")</f>
        <v>0</v>
      </c>
      <c r="AH181" s="4">
        <f>IF(AND(I181="STANDARD",Q181="YES",H181&gt;'azure-standard-disk-prices'!B4,H181&lt;'azure-standard-disk-prices'!B5),1+IF(M181="YES",1),"")</f>
        <v>0</v>
      </c>
      <c r="AI181" s="4">
        <f>IF(AND(I181="STANDARD",Q181="YES",H181&gt;'azure-standard-disk-prices'!B5,H181&lt;'azure-standard-disk-prices'!B6),1+IF(M181="YES",1),"")</f>
        <v>0</v>
      </c>
      <c r="AJ181" s="4">
        <f>IF(AND(I181="STANDARD",Q181="YES",H181&gt;'azure-standard-disk-prices'!B6,H181&lt;'azure-standard-disk-prices'!B7),1+IF(M181="YES",1),"")</f>
        <v>0</v>
      </c>
      <c r="AK181" s="4">
        <f>IF(AND(I181="STANDARD",Q181="YES",H181&gt;'azure-standard-disk-prices'!B7,H181&lt;'azure-standard-disk-prices'!B8),1+IF(M181="YES",1),"")</f>
        <v>0</v>
      </c>
      <c r="AL181" s="4">
        <f>IF(AND(I181="STANDARD",Q181="YES",H181&gt;'azure-standard-disk-prices'!B8,H181&lt;'azure-standard-disk-prices'!B9),1+IF(M181="YES",1),"")</f>
        <v>0</v>
      </c>
      <c r="AM181" s="4">
        <f>IF(AND(I180="PREMIUM",Q180="YES",H180&lt;'azure-premium-disk-prices'!B2,H180&gt;0),1+IF(M180="YES",1),"")</f>
        <v>0</v>
      </c>
      <c r="AN181" s="4">
        <f>IF(AND(I180="PREMIUM",Q180="YES",H180&gt;'azure-premium-disk-prices'!B2,H180&lt;'azure-premium-disk-prices'!B3),1+IF(M180="YES",1),"")</f>
        <v>0</v>
      </c>
      <c r="AO181" s="4">
        <f>IF(AND(I180="PREMIUM",Q180="YES",H180&gt;'azure-premium-disk-prices'!B3,H180&lt;'azure-premium-disk-prices'!B4),1+IF(M180="YES",1),"")</f>
        <v>0</v>
      </c>
      <c r="AP181" s="4">
        <f>IF(AND(I180="PREMIUM",Q180="YES",H180&gt;'azure-premium-disk-prices'!B4,H180&lt;'azure-premium-disk-prices'!B5),1+IF(M180="YES",1),"")</f>
        <v>0</v>
      </c>
      <c r="AQ181" s="4">
        <f>IF(AND(I180="PREMIUM",Q180="YES",H180&gt;'azure-premium-disk-prices'!B5,H180&lt;'azure-premium-disk-prices'!B6),1+IF(M180="YES",1),"")</f>
        <v>0</v>
      </c>
      <c r="AR181" s="4">
        <f>IF(AND(I180="PREMIUM",Q180="YES",H180&gt;'azure-premium-disk-prices'!B6,H180&lt;'azure-premium-disk-prices'!B7),1+IF(M180="YES",1),"")</f>
        <v>0</v>
      </c>
      <c r="AS181" s="4">
        <f>IF(AND(I180="PREMIUM",Q180="YES",H180&gt;'azure-premium-disk-prices'!B7,H180&lt;'azure-premium-disk-prices'!B8),1+IF(M180="YES",1),"")</f>
        <v>0</v>
      </c>
      <c r="AT181" s="4">
        <f>IF(AND(I180="PREMIUM",Q180="YES",H180&gt;'azure-premium-disk-prices'!B8,H180&lt;'azure-premium-disk-prices'!B9),1+IF(M180="YES",1),"")</f>
        <v>0</v>
      </c>
      <c r="AU181" s="4">
        <f>IF(AND(M181="YES", Q181="YES"),1,"")</f>
        <v>0</v>
      </c>
      <c r="AV181" s="4">
        <f>IF(AND(J181="STANDARD", Q181="YES"), IF(M181="YES",2,1) ,"")</f>
        <v>0</v>
      </c>
      <c r="AW181" s="4">
        <f>IF( AND(J181="PREMIUM",  Q181="YES"), IF(M181="YES",2,1) ,"")</f>
        <v>0</v>
      </c>
    </row>
    <row r="182" spans="5:49">
      <c r="E182" s="3"/>
      <c r="F182" s="3"/>
      <c r="G182" s="3"/>
      <c r="H182" s="3"/>
      <c r="I182" s="3" t="s">
        <v>9</v>
      </c>
      <c r="J182" s="3" t="s">
        <v>9</v>
      </c>
      <c r="K182" s="3" t="s">
        <v>5</v>
      </c>
      <c r="L182" s="3" t="s">
        <v>5</v>
      </c>
      <c r="M182" s="3" t="s">
        <v>5</v>
      </c>
      <c r="N182" s="3">
        <v>730</v>
      </c>
      <c r="O182" s="3" t="s">
        <v>5</v>
      </c>
      <c r="P182" s="3" t="s">
        <v>14</v>
      </c>
      <c r="Q182" s="4">
        <f>IF(AND(E182&lt;&gt;"", F182&lt;&gt;"", G182&lt;&gt;"", H182&lt;&gt;"", I182&lt;&gt;"", J182&lt;&gt;"", K182&lt;&gt;"", L182&lt;&gt;"", M182&lt;&gt;"", N182&lt;&gt;"", O182&lt;&gt;""),"YES","NO")</f>
        <v>0</v>
      </c>
      <c r="R182" s="4">
        <f>IF(AD182=AA182, U182, IF(AD182=AB182,W182,Y182))</f>
        <v>0</v>
      </c>
      <c r="S182" s="4">
        <f>AD182</f>
        <v>0</v>
      </c>
      <c r="T182" s="4">
        <f> IF(AA182="" ,"",IF(AD182=AA182, "PAYG", IF(AD182=AB182,"1Y RI","3Y RI")))</f>
        <v>0</v>
      </c>
      <c r="U182" s="4">
        <f>IF(Q182="YES", IF(K182="YES", VLOOKUP(V182 &amp; L182 &amp; K182,'azure-vm-prices-base'!G$2:H$124, 2, 0), VLOOKUP(V182 &amp; L182 &amp; "*",'azure-vm-prices-base'!G$2:H$124, 2, 0)), "")</f>
        <v>0</v>
      </c>
      <c r="V182" s="4">
        <f>IF(Q182="YES", IF(O182="NO" , IF(K182="YES", _xlfn.MINIFS('azure-vm-prices-base'!I$2:I$123, 'azure-vm-prices-base'!A$2:A$123,"&gt;="&amp;F182*(100-$B$2)/100, 'azure-vm-prices-base'!B$2:B$123,"&gt;="&amp;G182*(100-$B$2)/100, 'azure-vm-prices-base'!D$2:D$123,K182, 'azure-vm-prices-base'!E$2:E$123,L182), _xlfn.MINIFS('azure-vm-prices-base'!I$2:I$123, 'azure-vm-prices-base'!A$2:A$123,"&gt;="&amp;F182*(100-$B$2)/100, 'azure-vm-prices-base'!B$2:B$123,"&gt;="&amp;G182*(100-$B$2)/100, 'azure-vm-prices-base'!E$2:E$123,L182)), IF(K182="YES", _xlfn.MINIFS('azure-vm-prices-base'!C$2:C$123, 'azure-vm-prices-base'!A$2:A$123,"&gt;="&amp;F182*(100-$B$2)/100, 'azure-vm-prices-base'!B$2:B$123,"&gt;="&amp;G182*(100-$B$2)/100, 'azure-vm-prices-base'!D$2:D$123,K182, 'azure-vm-prices-base'!E$2:E$123,L182), _xlfn.MINIFS('azure-vm-prices-base'!C$2:C$123, 'azure-vm-prices-base'!A$2:A$123,"&gt;="&amp;F182*(100-$B$2)/100, 'azure-vm-prices-base'!B$2:B$123,"&gt;="&amp;G182*(100-$B$2)/100, 'azure-vm-prices-base'!E$2:E$123,L182))), "")</f>
        <v>0</v>
      </c>
      <c r="W182" s="4">
        <f>IF(Q182="YES", IF(K182="YES", VLOOKUP(X182 &amp; L182 &amp; K182,'azure-vm-prices-1Y'!G$2:H$124  , 2, 0), VLOOKUP(X182 &amp; L182 &amp; "*",'azure-vm-prices-1Y'!G$2:H$124, 2, 0)),   "")</f>
        <v>0</v>
      </c>
      <c r="X182" s="4">
        <f>IF(Q182="YES", IF(O182="NO" , IF(K182="YES", _xlfn.MINIFS('azure-vm-prices-1Y'!I$2:I$123,   'azure-vm-prices-1Y'!A$2:A$123,"&gt;="&amp;F182*(100-$B$2)/100,   'azure-vm-prices-1Y'!B$2:B$123,"&gt;="&amp;G182*(100-$B$2)/100,   'azure-vm-prices-1Y'!D$2:D$123,K182,   'azure-vm-prices-1Y'!E$2:E$123,L182),   _xlfn.MINIFS('azure-vm-prices-1Y'!I$2:I$123,   'azure-vm-prices-1Y'!A$2:A$123,"&gt;="&amp;F182*(100-$B$2)/100,   'azure-vm-prices-1Y'!B$2:B$123,"&gt;="&amp;G182*(100-$B$2)/100,   'azure-vm-prices-1Y'!E$2:E$123,L182)),   IF(K182="YES", _xlfn.MINIFS('azure-vm-prices-1Y'!C$2:C$123,   'azure-vm-prices-1Y'!A$2:A$123,"&gt;="&amp;F182*(100-$B$2)/100,   'azure-vm-prices-1Y'!B$2:B$123,"&gt;="&amp;G182*(100-$B$2)/100,   'azure-vm-prices-1Y'!D$2:D$123,K182,   'azure-vm-prices-1Y'!E$2:E$123,L182),   _xlfn.MINIFS('azure-vm-prices-1Y'!C$2:C$123,   'azure-vm-prices-1Y'!A$2:A$123,"&gt;="&amp;F182*(100-$B$2)/100,   'azure-vm-prices-1Y'!B$2:B$123,"&gt;="&amp;G182*(100-$B$2)/100,   'azure-vm-prices-1Y'!E$2:E$123,L182))),   "")</f>
        <v>0</v>
      </c>
      <c r="Y182" s="4">
        <f>IF(Q182="YES", IF(K182="YES", VLOOKUP(Z182 &amp; L182 &amp; K182,'azure-vm-prices-3Y'!G$2:H$124  , 2, 0), VLOOKUP(Z182 &amp; L182 &amp; "*",'azure-vm-prices-3Y'!G$2:H$124, 2, 0)),   "")</f>
        <v>0</v>
      </c>
      <c r="Z182" s="4">
        <f>IF(Q182="YES", IF(O182="NO" , IF(K182="YES", _xlfn.MINIFS('azure-vm-prices-3Y'!I$2:I$123,   'azure-vm-prices-3Y'!A$2:A$123,"&gt;="&amp;F182*(100-$B$2)/100,   'azure-vm-prices-3Y'!B$2:B$123,"&gt;="&amp;G182*(100-$B$2)/100,   'azure-vm-prices-3Y'!D$2:D$123,K182,   'azure-vm-prices-3Y'!E$2:E$123,L182),   _xlfn.MINIFS('azure-vm-prices-3Y'!I$2:I$123,   'azure-vm-prices-3Y'!A$2:A$123,"&gt;="&amp;F182*(100-$B$2)/100,   'azure-vm-prices-3Y'!B$2:B$123,"&gt;="&amp;G182*(100-$B$2)/100,   'azure-vm-prices-3Y'!E$2:E$123,L182)),   IF(K182="YES", _xlfn.MINIFS('azure-vm-prices-3Y'!C$2:C$123,   'azure-vm-prices-3Y'!A$2:A$123,"&gt;="&amp;F182*(100-$B$2)/100,   'azure-vm-prices-3Y'!B$2:B$123,"&gt;="&amp;G182*(100-$B$2)/100,   'azure-vm-prices-3Y'!D$2:D$123,K182,   'azure-vm-prices-3Y'!E$2:E$123,L182),   _xlfn.MINIFS('azure-vm-prices-3Y'!C$2:C$123,   'azure-vm-prices-3Y'!A$2:A$123,"&gt;="&amp;F182*(100-$B$2)/100,   'azure-vm-prices-3Y'!B$2:B$123,"&gt;="&amp;G182*(100-$B$2)/100,   'azure-vm-prices-3Y'!E$2:E$123,L182))),   "")</f>
        <v>0</v>
      </c>
      <c r="AA182" s="4">
        <f>IF(Q182="YES",N182*V182*12,"")</f>
        <v>0</v>
      </c>
      <c r="AB182" s="4">
        <f>IF(Q182="YES",X182*8760,"")</f>
        <v>0</v>
      </c>
      <c r="AC182" s="4">
        <f>IF(Q182="YES",Z182*8760,"")</f>
        <v>0</v>
      </c>
      <c r="AD182" s="4">
        <f>IF(Q182="YES",IF(P182="YES", MIN(AA182:AC182), AA182),"")</f>
        <v>0</v>
      </c>
      <c r="AE182" s="4">
        <f>IF(AND(I182="STANDARD",Q182="YES",H182&lt;'azure-standard-disk-prices'!B2, H182&gt;0),1+IF(M182="YES",1),"")</f>
        <v>0</v>
      </c>
      <c r="AF182" s="4">
        <f>IF(AND(I182="STANDARD",Q182="YES",H182&gt;'azure-standard-disk-prices'!B2,H182&lt;'azure-standard-disk-prices'!B3),1+IF(M182="YES",1),"")</f>
        <v>0</v>
      </c>
      <c r="AG182" s="4">
        <f>IF(AND(I182="STANDARD",Q182="YES",H182&gt;'azure-standard-disk-prices'!B3,H182&lt;'azure-standard-disk-prices'!B4),1+IF(M182="YES",1),"")</f>
        <v>0</v>
      </c>
      <c r="AH182" s="4">
        <f>IF(AND(I182="STANDARD",Q182="YES",H182&gt;'azure-standard-disk-prices'!B4,H182&lt;'azure-standard-disk-prices'!B5),1+IF(M182="YES",1),"")</f>
        <v>0</v>
      </c>
      <c r="AI182" s="4">
        <f>IF(AND(I182="STANDARD",Q182="YES",H182&gt;'azure-standard-disk-prices'!B5,H182&lt;'azure-standard-disk-prices'!B6),1+IF(M182="YES",1),"")</f>
        <v>0</v>
      </c>
      <c r="AJ182" s="4">
        <f>IF(AND(I182="STANDARD",Q182="YES",H182&gt;'azure-standard-disk-prices'!B6,H182&lt;'azure-standard-disk-prices'!B7),1+IF(M182="YES",1),"")</f>
        <v>0</v>
      </c>
      <c r="AK182" s="4">
        <f>IF(AND(I182="STANDARD",Q182="YES",H182&gt;'azure-standard-disk-prices'!B7,H182&lt;'azure-standard-disk-prices'!B8),1+IF(M182="YES",1),"")</f>
        <v>0</v>
      </c>
      <c r="AL182" s="4">
        <f>IF(AND(I182="STANDARD",Q182="YES",H182&gt;'azure-standard-disk-prices'!B8,H182&lt;'azure-standard-disk-prices'!B9),1+IF(M182="YES",1),"")</f>
        <v>0</v>
      </c>
      <c r="AM182" s="4">
        <f>IF(AND(I181="PREMIUM",Q181="YES",H181&lt;'azure-premium-disk-prices'!B2,H181&gt;0),1+IF(M181="YES",1),"")</f>
        <v>0</v>
      </c>
      <c r="AN182" s="4">
        <f>IF(AND(I181="PREMIUM",Q181="YES",H181&gt;'azure-premium-disk-prices'!B2,H181&lt;'azure-premium-disk-prices'!B3),1+IF(M181="YES",1),"")</f>
        <v>0</v>
      </c>
      <c r="AO182" s="4">
        <f>IF(AND(I181="PREMIUM",Q181="YES",H181&gt;'azure-premium-disk-prices'!B3,H181&lt;'azure-premium-disk-prices'!B4),1+IF(M181="YES",1),"")</f>
        <v>0</v>
      </c>
      <c r="AP182" s="4">
        <f>IF(AND(I181="PREMIUM",Q181="YES",H181&gt;'azure-premium-disk-prices'!B4,H181&lt;'azure-premium-disk-prices'!B5),1+IF(M181="YES",1),"")</f>
        <v>0</v>
      </c>
      <c r="AQ182" s="4">
        <f>IF(AND(I181="PREMIUM",Q181="YES",H181&gt;'azure-premium-disk-prices'!B5,H181&lt;'azure-premium-disk-prices'!B6),1+IF(M181="YES",1),"")</f>
        <v>0</v>
      </c>
      <c r="AR182" s="4">
        <f>IF(AND(I181="PREMIUM",Q181="YES",H181&gt;'azure-premium-disk-prices'!B6,H181&lt;'azure-premium-disk-prices'!B7),1+IF(M181="YES",1),"")</f>
        <v>0</v>
      </c>
      <c r="AS182" s="4">
        <f>IF(AND(I181="PREMIUM",Q181="YES",H181&gt;'azure-premium-disk-prices'!B7,H181&lt;'azure-premium-disk-prices'!B8),1+IF(M181="YES",1),"")</f>
        <v>0</v>
      </c>
      <c r="AT182" s="4">
        <f>IF(AND(I181="PREMIUM",Q181="YES",H181&gt;'azure-premium-disk-prices'!B8,H181&lt;'azure-premium-disk-prices'!B9),1+IF(M181="YES",1),"")</f>
        <v>0</v>
      </c>
      <c r="AU182" s="4">
        <f>IF(AND(M182="YES", Q182="YES"),1,"")</f>
        <v>0</v>
      </c>
      <c r="AV182" s="4">
        <f>IF(AND(J182="STANDARD", Q182="YES"), IF(M182="YES",2,1) ,"")</f>
        <v>0</v>
      </c>
      <c r="AW182" s="4">
        <f>IF( AND(J182="PREMIUM",  Q182="YES"), IF(M182="YES",2,1) ,"")</f>
        <v>0</v>
      </c>
    </row>
    <row r="183" spans="5:49">
      <c r="E183" s="3"/>
      <c r="F183" s="3"/>
      <c r="G183" s="3"/>
      <c r="H183" s="3"/>
      <c r="I183" s="3" t="s">
        <v>9</v>
      </c>
      <c r="J183" s="3" t="s">
        <v>9</v>
      </c>
      <c r="K183" s="3" t="s">
        <v>5</v>
      </c>
      <c r="L183" s="3" t="s">
        <v>5</v>
      </c>
      <c r="M183" s="3" t="s">
        <v>5</v>
      </c>
      <c r="N183" s="3">
        <v>730</v>
      </c>
      <c r="O183" s="3" t="s">
        <v>5</v>
      </c>
      <c r="P183" s="3" t="s">
        <v>14</v>
      </c>
      <c r="Q183" s="4">
        <f>IF(AND(E183&lt;&gt;"", F183&lt;&gt;"", G183&lt;&gt;"", H183&lt;&gt;"", I183&lt;&gt;"", J183&lt;&gt;"", K183&lt;&gt;"", L183&lt;&gt;"", M183&lt;&gt;"", N183&lt;&gt;"", O183&lt;&gt;""),"YES","NO")</f>
        <v>0</v>
      </c>
      <c r="R183" s="4">
        <f>IF(AD183=AA183, U183, IF(AD183=AB183,W183,Y183))</f>
        <v>0</v>
      </c>
      <c r="S183" s="4">
        <f>AD183</f>
        <v>0</v>
      </c>
      <c r="T183" s="4">
        <f> IF(AA183="" ,"",IF(AD183=AA183, "PAYG", IF(AD183=AB183,"1Y RI","3Y RI")))</f>
        <v>0</v>
      </c>
      <c r="U183" s="4">
        <f>IF(Q183="YES", IF(K183="YES", VLOOKUP(V183 &amp; L183 &amp; K183,'azure-vm-prices-base'!G$2:H$124, 2, 0), VLOOKUP(V183 &amp; L183 &amp; "*",'azure-vm-prices-base'!G$2:H$124, 2, 0)), "")</f>
        <v>0</v>
      </c>
      <c r="V183" s="4">
        <f>IF(Q183="YES", IF(O183="NO" , IF(K183="YES", _xlfn.MINIFS('azure-vm-prices-base'!I$2:I$123, 'azure-vm-prices-base'!A$2:A$123,"&gt;="&amp;F183*(100-$B$2)/100, 'azure-vm-prices-base'!B$2:B$123,"&gt;="&amp;G183*(100-$B$2)/100, 'azure-vm-prices-base'!D$2:D$123,K183, 'azure-vm-prices-base'!E$2:E$123,L183), _xlfn.MINIFS('azure-vm-prices-base'!I$2:I$123, 'azure-vm-prices-base'!A$2:A$123,"&gt;="&amp;F183*(100-$B$2)/100, 'azure-vm-prices-base'!B$2:B$123,"&gt;="&amp;G183*(100-$B$2)/100, 'azure-vm-prices-base'!E$2:E$123,L183)), IF(K183="YES", _xlfn.MINIFS('azure-vm-prices-base'!C$2:C$123, 'azure-vm-prices-base'!A$2:A$123,"&gt;="&amp;F183*(100-$B$2)/100, 'azure-vm-prices-base'!B$2:B$123,"&gt;="&amp;G183*(100-$B$2)/100, 'azure-vm-prices-base'!D$2:D$123,K183, 'azure-vm-prices-base'!E$2:E$123,L183), _xlfn.MINIFS('azure-vm-prices-base'!C$2:C$123, 'azure-vm-prices-base'!A$2:A$123,"&gt;="&amp;F183*(100-$B$2)/100, 'azure-vm-prices-base'!B$2:B$123,"&gt;="&amp;G183*(100-$B$2)/100, 'azure-vm-prices-base'!E$2:E$123,L183))), "")</f>
        <v>0</v>
      </c>
      <c r="W183" s="4">
        <f>IF(Q183="YES", IF(K183="YES", VLOOKUP(X183 &amp; L183 &amp; K183,'azure-vm-prices-1Y'!G$2:H$124  , 2, 0), VLOOKUP(X183 &amp; L183 &amp; "*",'azure-vm-prices-1Y'!G$2:H$124, 2, 0)),   "")</f>
        <v>0</v>
      </c>
      <c r="X183" s="4">
        <f>IF(Q183="YES", IF(O183="NO" , IF(K183="YES", _xlfn.MINIFS('azure-vm-prices-1Y'!I$2:I$123,   'azure-vm-prices-1Y'!A$2:A$123,"&gt;="&amp;F183*(100-$B$2)/100,   'azure-vm-prices-1Y'!B$2:B$123,"&gt;="&amp;G183*(100-$B$2)/100,   'azure-vm-prices-1Y'!D$2:D$123,K183,   'azure-vm-prices-1Y'!E$2:E$123,L183),   _xlfn.MINIFS('azure-vm-prices-1Y'!I$2:I$123,   'azure-vm-prices-1Y'!A$2:A$123,"&gt;="&amp;F183*(100-$B$2)/100,   'azure-vm-prices-1Y'!B$2:B$123,"&gt;="&amp;G183*(100-$B$2)/100,   'azure-vm-prices-1Y'!E$2:E$123,L183)),   IF(K183="YES", _xlfn.MINIFS('azure-vm-prices-1Y'!C$2:C$123,   'azure-vm-prices-1Y'!A$2:A$123,"&gt;="&amp;F183*(100-$B$2)/100,   'azure-vm-prices-1Y'!B$2:B$123,"&gt;="&amp;G183*(100-$B$2)/100,   'azure-vm-prices-1Y'!D$2:D$123,K183,   'azure-vm-prices-1Y'!E$2:E$123,L183),   _xlfn.MINIFS('azure-vm-prices-1Y'!C$2:C$123,   'azure-vm-prices-1Y'!A$2:A$123,"&gt;="&amp;F183*(100-$B$2)/100,   'azure-vm-prices-1Y'!B$2:B$123,"&gt;="&amp;G183*(100-$B$2)/100,   'azure-vm-prices-1Y'!E$2:E$123,L183))),   "")</f>
        <v>0</v>
      </c>
      <c r="Y183" s="4">
        <f>IF(Q183="YES", IF(K183="YES", VLOOKUP(Z183 &amp; L183 &amp; K183,'azure-vm-prices-3Y'!G$2:H$124  , 2, 0), VLOOKUP(Z183 &amp; L183 &amp; "*",'azure-vm-prices-3Y'!G$2:H$124, 2, 0)),   "")</f>
        <v>0</v>
      </c>
      <c r="Z183" s="4">
        <f>IF(Q183="YES", IF(O183="NO" , IF(K183="YES", _xlfn.MINIFS('azure-vm-prices-3Y'!I$2:I$123,   'azure-vm-prices-3Y'!A$2:A$123,"&gt;="&amp;F183*(100-$B$2)/100,   'azure-vm-prices-3Y'!B$2:B$123,"&gt;="&amp;G183*(100-$B$2)/100,   'azure-vm-prices-3Y'!D$2:D$123,K183,   'azure-vm-prices-3Y'!E$2:E$123,L183),   _xlfn.MINIFS('azure-vm-prices-3Y'!I$2:I$123,   'azure-vm-prices-3Y'!A$2:A$123,"&gt;="&amp;F183*(100-$B$2)/100,   'azure-vm-prices-3Y'!B$2:B$123,"&gt;="&amp;G183*(100-$B$2)/100,   'azure-vm-prices-3Y'!E$2:E$123,L183)),   IF(K183="YES", _xlfn.MINIFS('azure-vm-prices-3Y'!C$2:C$123,   'azure-vm-prices-3Y'!A$2:A$123,"&gt;="&amp;F183*(100-$B$2)/100,   'azure-vm-prices-3Y'!B$2:B$123,"&gt;="&amp;G183*(100-$B$2)/100,   'azure-vm-prices-3Y'!D$2:D$123,K183,   'azure-vm-prices-3Y'!E$2:E$123,L183),   _xlfn.MINIFS('azure-vm-prices-3Y'!C$2:C$123,   'azure-vm-prices-3Y'!A$2:A$123,"&gt;="&amp;F183*(100-$B$2)/100,   'azure-vm-prices-3Y'!B$2:B$123,"&gt;="&amp;G183*(100-$B$2)/100,   'azure-vm-prices-3Y'!E$2:E$123,L183))),   "")</f>
        <v>0</v>
      </c>
      <c r="AA183" s="4">
        <f>IF(Q183="YES",N183*V183*12,"")</f>
        <v>0</v>
      </c>
      <c r="AB183" s="4">
        <f>IF(Q183="YES",X183*8760,"")</f>
        <v>0</v>
      </c>
      <c r="AC183" s="4">
        <f>IF(Q183="YES",Z183*8760,"")</f>
        <v>0</v>
      </c>
      <c r="AD183" s="4">
        <f>IF(Q183="YES",IF(P183="YES", MIN(AA183:AC183), AA183),"")</f>
        <v>0</v>
      </c>
      <c r="AE183" s="4">
        <f>IF(AND(I183="STANDARD",Q183="YES",H183&lt;'azure-standard-disk-prices'!B2, H183&gt;0),1+IF(M183="YES",1),"")</f>
        <v>0</v>
      </c>
      <c r="AF183" s="4">
        <f>IF(AND(I183="STANDARD",Q183="YES",H183&gt;'azure-standard-disk-prices'!B2,H183&lt;'azure-standard-disk-prices'!B3),1+IF(M183="YES",1),"")</f>
        <v>0</v>
      </c>
      <c r="AG183" s="4">
        <f>IF(AND(I183="STANDARD",Q183="YES",H183&gt;'azure-standard-disk-prices'!B3,H183&lt;'azure-standard-disk-prices'!B4),1+IF(M183="YES",1),"")</f>
        <v>0</v>
      </c>
      <c r="AH183" s="4">
        <f>IF(AND(I183="STANDARD",Q183="YES",H183&gt;'azure-standard-disk-prices'!B4,H183&lt;'azure-standard-disk-prices'!B5),1+IF(M183="YES",1),"")</f>
        <v>0</v>
      </c>
      <c r="AI183" s="4">
        <f>IF(AND(I183="STANDARD",Q183="YES",H183&gt;'azure-standard-disk-prices'!B5,H183&lt;'azure-standard-disk-prices'!B6),1+IF(M183="YES",1),"")</f>
        <v>0</v>
      </c>
      <c r="AJ183" s="4">
        <f>IF(AND(I183="STANDARD",Q183="YES",H183&gt;'azure-standard-disk-prices'!B6,H183&lt;'azure-standard-disk-prices'!B7),1+IF(M183="YES",1),"")</f>
        <v>0</v>
      </c>
      <c r="AK183" s="4">
        <f>IF(AND(I183="STANDARD",Q183="YES",H183&gt;'azure-standard-disk-prices'!B7,H183&lt;'azure-standard-disk-prices'!B8),1+IF(M183="YES",1),"")</f>
        <v>0</v>
      </c>
      <c r="AL183" s="4">
        <f>IF(AND(I183="STANDARD",Q183="YES",H183&gt;'azure-standard-disk-prices'!B8,H183&lt;'azure-standard-disk-prices'!B9),1+IF(M183="YES",1),"")</f>
        <v>0</v>
      </c>
      <c r="AM183" s="4">
        <f>IF(AND(I182="PREMIUM",Q182="YES",H182&lt;'azure-premium-disk-prices'!B2,H182&gt;0),1+IF(M182="YES",1),"")</f>
        <v>0</v>
      </c>
      <c r="AN183" s="4">
        <f>IF(AND(I182="PREMIUM",Q182="YES",H182&gt;'azure-premium-disk-prices'!B2,H182&lt;'azure-premium-disk-prices'!B3),1+IF(M182="YES",1),"")</f>
        <v>0</v>
      </c>
      <c r="AO183" s="4">
        <f>IF(AND(I182="PREMIUM",Q182="YES",H182&gt;'azure-premium-disk-prices'!B3,H182&lt;'azure-premium-disk-prices'!B4),1+IF(M182="YES",1),"")</f>
        <v>0</v>
      </c>
      <c r="AP183" s="4">
        <f>IF(AND(I182="PREMIUM",Q182="YES",H182&gt;'azure-premium-disk-prices'!B4,H182&lt;'azure-premium-disk-prices'!B5),1+IF(M182="YES",1),"")</f>
        <v>0</v>
      </c>
      <c r="AQ183" s="4">
        <f>IF(AND(I182="PREMIUM",Q182="YES",H182&gt;'azure-premium-disk-prices'!B5,H182&lt;'azure-premium-disk-prices'!B6),1+IF(M182="YES",1),"")</f>
        <v>0</v>
      </c>
      <c r="AR183" s="4">
        <f>IF(AND(I182="PREMIUM",Q182="YES",H182&gt;'azure-premium-disk-prices'!B6,H182&lt;'azure-premium-disk-prices'!B7),1+IF(M182="YES",1),"")</f>
        <v>0</v>
      </c>
      <c r="AS183" s="4">
        <f>IF(AND(I182="PREMIUM",Q182="YES",H182&gt;'azure-premium-disk-prices'!B7,H182&lt;'azure-premium-disk-prices'!B8),1+IF(M182="YES",1),"")</f>
        <v>0</v>
      </c>
      <c r="AT183" s="4">
        <f>IF(AND(I182="PREMIUM",Q182="YES",H182&gt;'azure-premium-disk-prices'!B8,H182&lt;'azure-premium-disk-prices'!B9),1+IF(M182="YES",1),"")</f>
        <v>0</v>
      </c>
      <c r="AU183" s="4">
        <f>IF(AND(M183="YES", Q183="YES"),1,"")</f>
        <v>0</v>
      </c>
      <c r="AV183" s="4">
        <f>IF(AND(J183="STANDARD", Q183="YES"), IF(M183="YES",2,1) ,"")</f>
        <v>0</v>
      </c>
      <c r="AW183" s="4">
        <f>IF( AND(J183="PREMIUM",  Q183="YES"), IF(M183="YES",2,1) ,"")</f>
        <v>0</v>
      </c>
    </row>
    <row r="184" spans="5:49">
      <c r="E184" s="3"/>
      <c r="F184" s="3"/>
      <c r="G184" s="3"/>
      <c r="H184" s="3"/>
      <c r="I184" s="3" t="s">
        <v>9</v>
      </c>
      <c r="J184" s="3" t="s">
        <v>9</v>
      </c>
      <c r="K184" s="3" t="s">
        <v>5</v>
      </c>
      <c r="L184" s="3" t="s">
        <v>5</v>
      </c>
      <c r="M184" s="3" t="s">
        <v>5</v>
      </c>
      <c r="N184" s="3">
        <v>730</v>
      </c>
      <c r="O184" s="3" t="s">
        <v>5</v>
      </c>
      <c r="P184" s="3" t="s">
        <v>14</v>
      </c>
      <c r="Q184" s="4">
        <f>IF(AND(E184&lt;&gt;"", F184&lt;&gt;"", G184&lt;&gt;"", H184&lt;&gt;"", I184&lt;&gt;"", J184&lt;&gt;"", K184&lt;&gt;"", L184&lt;&gt;"", M184&lt;&gt;"", N184&lt;&gt;"", O184&lt;&gt;""),"YES","NO")</f>
        <v>0</v>
      </c>
      <c r="R184" s="4">
        <f>IF(AD184=AA184, U184, IF(AD184=AB184,W184,Y184))</f>
        <v>0</v>
      </c>
      <c r="S184" s="4">
        <f>AD184</f>
        <v>0</v>
      </c>
      <c r="T184" s="4">
        <f> IF(AA184="" ,"",IF(AD184=AA184, "PAYG", IF(AD184=AB184,"1Y RI","3Y RI")))</f>
        <v>0</v>
      </c>
      <c r="U184" s="4">
        <f>IF(Q184="YES", IF(K184="YES", VLOOKUP(V184 &amp; L184 &amp; K184,'azure-vm-prices-base'!G$2:H$124, 2, 0), VLOOKUP(V184 &amp; L184 &amp; "*",'azure-vm-prices-base'!G$2:H$124, 2, 0)), "")</f>
        <v>0</v>
      </c>
      <c r="V184" s="4">
        <f>IF(Q184="YES", IF(O184="NO" , IF(K184="YES", _xlfn.MINIFS('azure-vm-prices-base'!I$2:I$123, 'azure-vm-prices-base'!A$2:A$123,"&gt;="&amp;F184*(100-$B$2)/100, 'azure-vm-prices-base'!B$2:B$123,"&gt;="&amp;G184*(100-$B$2)/100, 'azure-vm-prices-base'!D$2:D$123,K184, 'azure-vm-prices-base'!E$2:E$123,L184), _xlfn.MINIFS('azure-vm-prices-base'!I$2:I$123, 'azure-vm-prices-base'!A$2:A$123,"&gt;="&amp;F184*(100-$B$2)/100, 'azure-vm-prices-base'!B$2:B$123,"&gt;="&amp;G184*(100-$B$2)/100, 'azure-vm-prices-base'!E$2:E$123,L184)), IF(K184="YES", _xlfn.MINIFS('azure-vm-prices-base'!C$2:C$123, 'azure-vm-prices-base'!A$2:A$123,"&gt;="&amp;F184*(100-$B$2)/100, 'azure-vm-prices-base'!B$2:B$123,"&gt;="&amp;G184*(100-$B$2)/100, 'azure-vm-prices-base'!D$2:D$123,K184, 'azure-vm-prices-base'!E$2:E$123,L184), _xlfn.MINIFS('azure-vm-prices-base'!C$2:C$123, 'azure-vm-prices-base'!A$2:A$123,"&gt;="&amp;F184*(100-$B$2)/100, 'azure-vm-prices-base'!B$2:B$123,"&gt;="&amp;G184*(100-$B$2)/100, 'azure-vm-prices-base'!E$2:E$123,L184))), "")</f>
        <v>0</v>
      </c>
      <c r="W184" s="4">
        <f>IF(Q184="YES", IF(K184="YES", VLOOKUP(X184 &amp; L184 &amp; K184,'azure-vm-prices-1Y'!G$2:H$124  , 2, 0), VLOOKUP(X184 &amp; L184 &amp; "*",'azure-vm-prices-1Y'!G$2:H$124, 2, 0)),   "")</f>
        <v>0</v>
      </c>
      <c r="X184" s="4">
        <f>IF(Q184="YES", IF(O184="NO" , IF(K184="YES", _xlfn.MINIFS('azure-vm-prices-1Y'!I$2:I$123,   'azure-vm-prices-1Y'!A$2:A$123,"&gt;="&amp;F184*(100-$B$2)/100,   'azure-vm-prices-1Y'!B$2:B$123,"&gt;="&amp;G184*(100-$B$2)/100,   'azure-vm-prices-1Y'!D$2:D$123,K184,   'azure-vm-prices-1Y'!E$2:E$123,L184),   _xlfn.MINIFS('azure-vm-prices-1Y'!I$2:I$123,   'azure-vm-prices-1Y'!A$2:A$123,"&gt;="&amp;F184*(100-$B$2)/100,   'azure-vm-prices-1Y'!B$2:B$123,"&gt;="&amp;G184*(100-$B$2)/100,   'azure-vm-prices-1Y'!E$2:E$123,L184)),   IF(K184="YES", _xlfn.MINIFS('azure-vm-prices-1Y'!C$2:C$123,   'azure-vm-prices-1Y'!A$2:A$123,"&gt;="&amp;F184*(100-$B$2)/100,   'azure-vm-prices-1Y'!B$2:B$123,"&gt;="&amp;G184*(100-$B$2)/100,   'azure-vm-prices-1Y'!D$2:D$123,K184,   'azure-vm-prices-1Y'!E$2:E$123,L184),   _xlfn.MINIFS('azure-vm-prices-1Y'!C$2:C$123,   'azure-vm-prices-1Y'!A$2:A$123,"&gt;="&amp;F184*(100-$B$2)/100,   'azure-vm-prices-1Y'!B$2:B$123,"&gt;="&amp;G184*(100-$B$2)/100,   'azure-vm-prices-1Y'!E$2:E$123,L184))),   "")</f>
        <v>0</v>
      </c>
      <c r="Y184" s="4">
        <f>IF(Q184="YES", IF(K184="YES", VLOOKUP(Z184 &amp; L184 &amp; K184,'azure-vm-prices-3Y'!G$2:H$124  , 2, 0), VLOOKUP(Z184 &amp; L184 &amp; "*",'azure-vm-prices-3Y'!G$2:H$124, 2, 0)),   "")</f>
        <v>0</v>
      </c>
      <c r="Z184" s="4">
        <f>IF(Q184="YES", IF(O184="NO" , IF(K184="YES", _xlfn.MINIFS('azure-vm-prices-3Y'!I$2:I$123,   'azure-vm-prices-3Y'!A$2:A$123,"&gt;="&amp;F184*(100-$B$2)/100,   'azure-vm-prices-3Y'!B$2:B$123,"&gt;="&amp;G184*(100-$B$2)/100,   'azure-vm-prices-3Y'!D$2:D$123,K184,   'azure-vm-prices-3Y'!E$2:E$123,L184),   _xlfn.MINIFS('azure-vm-prices-3Y'!I$2:I$123,   'azure-vm-prices-3Y'!A$2:A$123,"&gt;="&amp;F184*(100-$B$2)/100,   'azure-vm-prices-3Y'!B$2:B$123,"&gt;="&amp;G184*(100-$B$2)/100,   'azure-vm-prices-3Y'!E$2:E$123,L184)),   IF(K184="YES", _xlfn.MINIFS('azure-vm-prices-3Y'!C$2:C$123,   'azure-vm-prices-3Y'!A$2:A$123,"&gt;="&amp;F184*(100-$B$2)/100,   'azure-vm-prices-3Y'!B$2:B$123,"&gt;="&amp;G184*(100-$B$2)/100,   'azure-vm-prices-3Y'!D$2:D$123,K184,   'azure-vm-prices-3Y'!E$2:E$123,L184),   _xlfn.MINIFS('azure-vm-prices-3Y'!C$2:C$123,   'azure-vm-prices-3Y'!A$2:A$123,"&gt;="&amp;F184*(100-$B$2)/100,   'azure-vm-prices-3Y'!B$2:B$123,"&gt;="&amp;G184*(100-$B$2)/100,   'azure-vm-prices-3Y'!E$2:E$123,L184))),   "")</f>
        <v>0</v>
      </c>
      <c r="AA184" s="4">
        <f>IF(Q184="YES",N184*V184*12,"")</f>
        <v>0</v>
      </c>
      <c r="AB184" s="4">
        <f>IF(Q184="YES",X184*8760,"")</f>
        <v>0</v>
      </c>
      <c r="AC184" s="4">
        <f>IF(Q184="YES",Z184*8760,"")</f>
        <v>0</v>
      </c>
      <c r="AD184" s="4">
        <f>IF(Q184="YES",IF(P184="YES", MIN(AA184:AC184), AA184),"")</f>
        <v>0</v>
      </c>
      <c r="AE184" s="4">
        <f>IF(AND(I184="STANDARD",Q184="YES",H184&lt;'azure-standard-disk-prices'!B2, H184&gt;0),1+IF(M184="YES",1),"")</f>
        <v>0</v>
      </c>
      <c r="AF184" s="4">
        <f>IF(AND(I184="STANDARD",Q184="YES",H184&gt;'azure-standard-disk-prices'!B2,H184&lt;'azure-standard-disk-prices'!B3),1+IF(M184="YES",1),"")</f>
        <v>0</v>
      </c>
      <c r="AG184" s="4">
        <f>IF(AND(I184="STANDARD",Q184="YES",H184&gt;'azure-standard-disk-prices'!B3,H184&lt;'azure-standard-disk-prices'!B4),1+IF(M184="YES",1),"")</f>
        <v>0</v>
      </c>
      <c r="AH184" s="4">
        <f>IF(AND(I184="STANDARD",Q184="YES",H184&gt;'azure-standard-disk-prices'!B4,H184&lt;'azure-standard-disk-prices'!B5),1+IF(M184="YES",1),"")</f>
        <v>0</v>
      </c>
      <c r="AI184" s="4">
        <f>IF(AND(I184="STANDARD",Q184="YES",H184&gt;'azure-standard-disk-prices'!B5,H184&lt;'azure-standard-disk-prices'!B6),1+IF(M184="YES",1),"")</f>
        <v>0</v>
      </c>
      <c r="AJ184" s="4">
        <f>IF(AND(I184="STANDARD",Q184="YES",H184&gt;'azure-standard-disk-prices'!B6,H184&lt;'azure-standard-disk-prices'!B7),1+IF(M184="YES",1),"")</f>
        <v>0</v>
      </c>
      <c r="AK184" s="4">
        <f>IF(AND(I184="STANDARD",Q184="YES",H184&gt;'azure-standard-disk-prices'!B7,H184&lt;'azure-standard-disk-prices'!B8),1+IF(M184="YES",1),"")</f>
        <v>0</v>
      </c>
      <c r="AL184" s="4">
        <f>IF(AND(I184="STANDARD",Q184="YES",H184&gt;'azure-standard-disk-prices'!B8,H184&lt;'azure-standard-disk-prices'!B9),1+IF(M184="YES",1),"")</f>
        <v>0</v>
      </c>
      <c r="AM184" s="4">
        <f>IF(AND(I183="PREMIUM",Q183="YES",H183&lt;'azure-premium-disk-prices'!B2,H183&gt;0),1+IF(M183="YES",1),"")</f>
        <v>0</v>
      </c>
      <c r="AN184" s="4">
        <f>IF(AND(I183="PREMIUM",Q183="YES",H183&gt;'azure-premium-disk-prices'!B2,H183&lt;'azure-premium-disk-prices'!B3),1+IF(M183="YES",1),"")</f>
        <v>0</v>
      </c>
      <c r="AO184" s="4">
        <f>IF(AND(I183="PREMIUM",Q183="YES",H183&gt;'azure-premium-disk-prices'!B3,H183&lt;'azure-premium-disk-prices'!B4),1+IF(M183="YES",1),"")</f>
        <v>0</v>
      </c>
      <c r="AP184" s="4">
        <f>IF(AND(I183="PREMIUM",Q183="YES",H183&gt;'azure-premium-disk-prices'!B4,H183&lt;'azure-premium-disk-prices'!B5),1+IF(M183="YES",1),"")</f>
        <v>0</v>
      </c>
      <c r="AQ184" s="4">
        <f>IF(AND(I183="PREMIUM",Q183="YES",H183&gt;'azure-premium-disk-prices'!B5,H183&lt;'azure-premium-disk-prices'!B6),1+IF(M183="YES",1),"")</f>
        <v>0</v>
      </c>
      <c r="AR184" s="4">
        <f>IF(AND(I183="PREMIUM",Q183="YES",H183&gt;'azure-premium-disk-prices'!B6,H183&lt;'azure-premium-disk-prices'!B7),1+IF(M183="YES",1),"")</f>
        <v>0</v>
      </c>
      <c r="AS184" s="4">
        <f>IF(AND(I183="PREMIUM",Q183="YES",H183&gt;'azure-premium-disk-prices'!B7,H183&lt;'azure-premium-disk-prices'!B8),1+IF(M183="YES",1),"")</f>
        <v>0</v>
      </c>
      <c r="AT184" s="4">
        <f>IF(AND(I183="PREMIUM",Q183="YES",H183&gt;'azure-premium-disk-prices'!B8,H183&lt;'azure-premium-disk-prices'!B9),1+IF(M183="YES",1),"")</f>
        <v>0</v>
      </c>
      <c r="AU184" s="4">
        <f>IF(AND(M184="YES", Q184="YES"),1,"")</f>
        <v>0</v>
      </c>
      <c r="AV184" s="4">
        <f>IF(AND(J184="STANDARD", Q184="YES"), IF(M184="YES",2,1) ,"")</f>
        <v>0</v>
      </c>
      <c r="AW184" s="4">
        <f>IF( AND(J184="PREMIUM",  Q184="YES"), IF(M184="YES",2,1) ,"")</f>
        <v>0</v>
      </c>
    </row>
    <row r="185" spans="5:49">
      <c r="E185" s="3"/>
      <c r="F185" s="3"/>
      <c r="G185" s="3"/>
      <c r="H185" s="3"/>
      <c r="I185" s="3" t="s">
        <v>9</v>
      </c>
      <c r="J185" s="3" t="s">
        <v>9</v>
      </c>
      <c r="K185" s="3" t="s">
        <v>5</v>
      </c>
      <c r="L185" s="3" t="s">
        <v>5</v>
      </c>
      <c r="M185" s="3" t="s">
        <v>5</v>
      </c>
      <c r="N185" s="3">
        <v>730</v>
      </c>
      <c r="O185" s="3" t="s">
        <v>5</v>
      </c>
      <c r="P185" s="3" t="s">
        <v>14</v>
      </c>
      <c r="Q185" s="4">
        <f>IF(AND(E185&lt;&gt;"", F185&lt;&gt;"", G185&lt;&gt;"", H185&lt;&gt;"", I185&lt;&gt;"", J185&lt;&gt;"", K185&lt;&gt;"", L185&lt;&gt;"", M185&lt;&gt;"", N185&lt;&gt;"", O185&lt;&gt;""),"YES","NO")</f>
        <v>0</v>
      </c>
      <c r="R185" s="4">
        <f>IF(AD185=AA185, U185, IF(AD185=AB185,W185,Y185))</f>
        <v>0</v>
      </c>
      <c r="S185" s="4">
        <f>AD185</f>
        <v>0</v>
      </c>
      <c r="T185" s="4">
        <f> IF(AA185="" ,"",IF(AD185=AA185, "PAYG", IF(AD185=AB185,"1Y RI","3Y RI")))</f>
        <v>0</v>
      </c>
      <c r="U185" s="4">
        <f>IF(Q185="YES", IF(K185="YES", VLOOKUP(V185 &amp; L185 &amp; K185,'azure-vm-prices-base'!G$2:H$124, 2, 0), VLOOKUP(V185 &amp; L185 &amp; "*",'azure-vm-prices-base'!G$2:H$124, 2, 0)), "")</f>
        <v>0</v>
      </c>
      <c r="V185" s="4">
        <f>IF(Q185="YES", IF(O185="NO" , IF(K185="YES", _xlfn.MINIFS('azure-vm-prices-base'!I$2:I$123, 'azure-vm-prices-base'!A$2:A$123,"&gt;="&amp;F185*(100-$B$2)/100, 'azure-vm-prices-base'!B$2:B$123,"&gt;="&amp;G185*(100-$B$2)/100, 'azure-vm-prices-base'!D$2:D$123,K185, 'azure-vm-prices-base'!E$2:E$123,L185), _xlfn.MINIFS('azure-vm-prices-base'!I$2:I$123, 'azure-vm-prices-base'!A$2:A$123,"&gt;="&amp;F185*(100-$B$2)/100, 'azure-vm-prices-base'!B$2:B$123,"&gt;="&amp;G185*(100-$B$2)/100, 'azure-vm-prices-base'!E$2:E$123,L185)), IF(K185="YES", _xlfn.MINIFS('azure-vm-prices-base'!C$2:C$123, 'azure-vm-prices-base'!A$2:A$123,"&gt;="&amp;F185*(100-$B$2)/100, 'azure-vm-prices-base'!B$2:B$123,"&gt;="&amp;G185*(100-$B$2)/100, 'azure-vm-prices-base'!D$2:D$123,K185, 'azure-vm-prices-base'!E$2:E$123,L185), _xlfn.MINIFS('azure-vm-prices-base'!C$2:C$123, 'azure-vm-prices-base'!A$2:A$123,"&gt;="&amp;F185*(100-$B$2)/100, 'azure-vm-prices-base'!B$2:B$123,"&gt;="&amp;G185*(100-$B$2)/100, 'azure-vm-prices-base'!E$2:E$123,L185))), "")</f>
        <v>0</v>
      </c>
      <c r="W185" s="4">
        <f>IF(Q185="YES", IF(K185="YES", VLOOKUP(X185 &amp; L185 &amp; K185,'azure-vm-prices-1Y'!G$2:H$124  , 2, 0), VLOOKUP(X185 &amp; L185 &amp; "*",'azure-vm-prices-1Y'!G$2:H$124, 2, 0)),   "")</f>
        <v>0</v>
      </c>
      <c r="X185" s="4">
        <f>IF(Q185="YES", IF(O185="NO" , IF(K185="YES", _xlfn.MINIFS('azure-vm-prices-1Y'!I$2:I$123,   'azure-vm-prices-1Y'!A$2:A$123,"&gt;="&amp;F185*(100-$B$2)/100,   'azure-vm-prices-1Y'!B$2:B$123,"&gt;="&amp;G185*(100-$B$2)/100,   'azure-vm-prices-1Y'!D$2:D$123,K185,   'azure-vm-prices-1Y'!E$2:E$123,L185),   _xlfn.MINIFS('azure-vm-prices-1Y'!I$2:I$123,   'azure-vm-prices-1Y'!A$2:A$123,"&gt;="&amp;F185*(100-$B$2)/100,   'azure-vm-prices-1Y'!B$2:B$123,"&gt;="&amp;G185*(100-$B$2)/100,   'azure-vm-prices-1Y'!E$2:E$123,L185)),   IF(K185="YES", _xlfn.MINIFS('azure-vm-prices-1Y'!C$2:C$123,   'azure-vm-prices-1Y'!A$2:A$123,"&gt;="&amp;F185*(100-$B$2)/100,   'azure-vm-prices-1Y'!B$2:B$123,"&gt;="&amp;G185*(100-$B$2)/100,   'azure-vm-prices-1Y'!D$2:D$123,K185,   'azure-vm-prices-1Y'!E$2:E$123,L185),   _xlfn.MINIFS('azure-vm-prices-1Y'!C$2:C$123,   'azure-vm-prices-1Y'!A$2:A$123,"&gt;="&amp;F185*(100-$B$2)/100,   'azure-vm-prices-1Y'!B$2:B$123,"&gt;="&amp;G185*(100-$B$2)/100,   'azure-vm-prices-1Y'!E$2:E$123,L185))),   "")</f>
        <v>0</v>
      </c>
      <c r="Y185" s="4">
        <f>IF(Q185="YES", IF(K185="YES", VLOOKUP(Z185 &amp; L185 &amp; K185,'azure-vm-prices-3Y'!G$2:H$124  , 2, 0), VLOOKUP(Z185 &amp; L185 &amp; "*",'azure-vm-prices-3Y'!G$2:H$124, 2, 0)),   "")</f>
        <v>0</v>
      </c>
      <c r="Z185" s="4">
        <f>IF(Q185="YES", IF(O185="NO" , IF(K185="YES", _xlfn.MINIFS('azure-vm-prices-3Y'!I$2:I$123,   'azure-vm-prices-3Y'!A$2:A$123,"&gt;="&amp;F185*(100-$B$2)/100,   'azure-vm-prices-3Y'!B$2:B$123,"&gt;="&amp;G185*(100-$B$2)/100,   'azure-vm-prices-3Y'!D$2:D$123,K185,   'azure-vm-prices-3Y'!E$2:E$123,L185),   _xlfn.MINIFS('azure-vm-prices-3Y'!I$2:I$123,   'azure-vm-prices-3Y'!A$2:A$123,"&gt;="&amp;F185*(100-$B$2)/100,   'azure-vm-prices-3Y'!B$2:B$123,"&gt;="&amp;G185*(100-$B$2)/100,   'azure-vm-prices-3Y'!E$2:E$123,L185)),   IF(K185="YES", _xlfn.MINIFS('azure-vm-prices-3Y'!C$2:C$123,   'azure-vm-prices-3Y'!A$2:A$123,"&gt;="&amp;F185*(100-$B$2)/100,   'azure-vm-prices-3Y'!B$2:B$123,"&gt;="&amp;G185*(100-$B$2)/100,   'azure-vm-prices-3Y'!D$2:D$123,K185,   'azure-vm-prices-3Y'!E$2:E$123,L185),   _xlfn.MINIFS('azure-vm-prices-3Y'!C$2:C$123,   'azure-vm-prices-3Y'!A$2:A$123,"&gt;="&amp;F185*(100-$B$2)/100,   'azure-vm-prices-3Y'!B$2:B$123,"&gt;="&amp;G185*(100-$B$2)/100,   'azure-vm-prices-3Y'!E$2:E$123,L185))),   "")</f>
        <v>0</v>
      </c>
      <c r="AA185" s="4">
        <f>IF(Q185="YES",N185*V185*12,"")</f>
        <v>0</v>
      </c>
      <c r="AB185" s="4">
        <f>IF(Q185="YES",X185*8760,"")</f>
        <v>0</v>
      </c>
      <c r="AC185" s="4">
        <f>IF(Q185="YES",Z185*8760,"")</f>
        <v>0</v>
      </c>
      <c r="AD185" s="4">
        <f>IF(Q185="YES",IF(P185="YES", MIN(AA185:AC185), AA185),"")</f>
        <v>0</v>
      </c>
      <c r="AE185" s="4">
        <f>IF(AND(I185="STANDARD",Q185="YES",H185&lt;'azure-standard-disk-prices'!B2, H185&gt;0),1+IF(M185="YES",1),"")</f>
        <v>0</v>
      </c>
      <c r="AF185" s="4">
        <f>IF(AND(I185="STANDARD",Q185="YES",H185&gt;'azure-standard-disk-prices'!B2,H185&lt;'azure-standard-disk-prices'!B3),1+IF(M185="YES",1),"")</f>
        <v>0</v>
      </c>
      <c r="AG185" s="4">
        <f>IF(AND(I185="STANDARD",Q185="YES",H185&gt;'azure-standard-disk-prices'!B3,H185&lt;'azure-standard-disk-prices'!B4),1+IF(M185="YES",1),"")</f>
        <v>0</v>
      </c>
      <c r="AH185" s="4">
        <f>IF(AND(I185="STANDARD",Q185="YES",H185&gt;'azure-standard-disk-prices'!B4,H185&lt;'azure-standard-disk-prices'!B5),1+IF(M185="YES",1),"")</f>
        <v>0</v>
      </c>
      <c r="AI185" s="4">
        <f>IF(AND(I185="STANDARD",Q185="YES",H185&gt;'azure-standard-disk-prices'!B5,H185&lt;'azure-standard-disk-prices'!B6),1+IF(M185="YES",1),"")</f>
        <v>0</v>
      </c>
      <c r="AJ185" s="4">
        <f>IF(AND(I185="STANDARD",Q185="YES",H185&gt;'azure-standard-disk-prices'!B6,H185&lt;'azure-standard-disk-prices'!B7),1+IF(M185="YES",1),"")</f>
        <v>0</v>
      </c>
      <c r="AK185" s="4">
        <f>IF(AND(I185="STANDARD",Q185="YES",H185&gt;'azure-standard-disk-prices'!B7,H185&lt;'azure-standard-disk-prices'!B8),1+IF(M185="YES",1),"")</f>
        <v>0</v>
      </c>
      <c r="AL185" s="4">
        <f>IF(AND(I185="STANDARD",Q185="YES",H185&gt;'azure-standard-disk-prices'!B8,H185&lt;'azure-standard-disk-prices'!B9),1+IF(M185="YES",1),"")</f>
        <v>0</v>
      </c>
      <c r="AM185" s="4">
        <f>IF(AND(I184="PREMIUM",Q184="YES",H184&lt;'azure-premium-disk-prices'!B2,H184&gt;0),1+IF(M184="YES",1),"")</f>
        <v>0</v>
      </c>
      <c r="AN185" s="4">
        <f>IF(AND(I184="PREMIUM",Q184="YES",H184&gt;'azure-premium-disk-prices'!B2,H184&lt;'azure-premium-disk-prices'!B3),1+IF(M184="YES",1),"")</f>
        <v>0</v>
      </c>
      <c r="AO185" s="4">
        <f>IF(AND(I184="PREMIUM",Q184="YES",H184&gt;'azure-premium-disk-prices'!B3,H184&lt;'azure-premium-disk-prices'!B4),1+IF(M184="YES",1),"")</f>
        <v>0</v>
      </c>
      <c r="AP185" s="4">
        <f>IF(AND(I184="PREMIUM",Q184="YES",H184&gt;'azure-premium-disk-prices'!B4,H184&lt;'azure-premium-disk-prices'!B5),1+IF(M184="YES",1),"")</f>
        <v>0</v>
      </c>
      <c r="AQ185" s="4">
        <f>IF(AND(I184="PREMIUM",Q184="YES",H184&gt;'azure-premium-disk-prices'!B5,H184&lt;'azure-premium-disk-prices'!B6),1+IF(M184="YES",1),"")</f>
        <v>0</v>
      </c>
      <c r="AR185" s="4">
        <f>IF(AND(I184="PREMIUM",Q184="YES",H184&gt;'azure-premium-disk-prices'!B6,H184&lt;'azure-premium-disk-prices'!B7),1+IF(M184="YES",1),"")</f>
        <v>0</v>
      </c>
      <c r="AS185" s="4">
        <f>IF(AND(I184="PREMIUM",Q184="YES",H184&gt;'azure-premium-disk-prices'!B7,H184&lt;'azure-premium-disk-prices'!B8),1+IF(M184="YES",1),"")</f>
        <v>0</v>
      </c>
      <c r="AT185" s="4">
        <f>IF(AND(I184="PREMIUM",Q184="YES",H184&gt;'azure-premium-disk-prices'!B8,H184&lt;'azure-premium-disk-prices'!B9),1+IF(M184="YES",1),"")</f>
        <v>0</v>
      </c>
      <c r="AU185" s="4">
        <f>IF(AND(M185="YES", Q185="YES"),1,"")</f>
        <v>0</v>
      </c>
      <c r="AV185" s="4">
        <f>IF(AND(J185="STANDARD", Q185="YES"), IF(M185="YES",2,1) ,"")</f>
        <v>0</v>
      </c>
      <c r="AW185" s="4">
        <f>IF( AND(J185="PREMIUM",  Q185="YES"), IF(M185="YES",2,1) ,"")</f>
        <v>0</v>
      </c>
    </row>
    <row r="186" spans="5:49">
      <c r="E186" s="3"/>
      <c r="F186" s="3"/>
      <c r="G186" s="3"/>
      <c r="H186" s="3"/>
      <c r="I186" s="3" t="s">
        <v>9</v>
      </c>
      <c r="J186" s="3" t="s">
        <v>9</v>
      </c>
      <c r="K186" s="3" t="s">
        <v>5</v>
      </c>
      <c r="L186" s="3" t="s">
        <v>5</v>
      </c>
      <c r="M186" s="3" t="s">
        <v>5</v>
      </c>
      <c r="N186" s="3">
        <v>730</v>
      </c>
      <c r="O186" s="3" t="s">
        <v>5</v>
      </c>
      <c r="P186" s="3" t="s">
        <v>14</v>
      </c>
      <c r="Q186" s="4">
        <f>IF(AND(E186&lt;&gt;"", F186&lt;&gt;"", G186&lt;&gt;"", H186&lt;&gt;"", I186&lt;&gt;"", J186&lt;&gt;"", K186&lt;&gt;"", L186&lt;&gt;"", M186&lt;&gt;"", N186&lt;&gt;"", O186&lt;&gt;""),"YES","NO")</f>
        <v>0</v>
      </c>
      <c r="R186" s="4">
        <f>IF(AD186=AA186, U186, IF(AD186=AB186,W186,Y186))</f>
        <v>0</v>
      </c>
      <c r="S186" s="4">
        <f>AD186</f>
        <v>0</v>
      </c>
      <c r="T186" s="4">
        <f> IF(AA186="" ,"",IF(AD186=AA186, "PAYG", IF(AD186=AB186,"1Y RI","3Y RI")))</f>
        <v>0</v>
      </c>
      <c r="U186" s="4">
        <f>IF(Q186="YES", IF(K186="YES", VLOOKUP(V186 &amp; L186 &amp; K186,'azure-vm-prices-base'!G$2:H$124, 2, 0), VLOOKUP(V186 &amp; L186 &amp; "*",'azure-vm-prices-base'!G$2:H$124, 2, 0)), "")</f>
        <v>0</v>
      </c>
      <c r="V186" s="4">
        <f>IF(Q186="YES", IF(O186="NO" , IF(K186="YES", _xlfn.MINIFS('azure-vm-prices-base'!I$2:I$123, 'azure-vm-prices-base'!A$2:A$123,"&gt;="&amp;F186*(100-$B$2)/100, 'azure-vm-prices-base'!B$2:B$123,"&gt;="&amp;G186*(100-$B$2)/100, 'azure-vm-prices-base'!D$2:D$123,K186, 'azure-vm-prices-base'!E$2:E$123,L186), _xlfn.MINIFS('azure-vm-prices-base'!I$2:I$123, 'azure-vm-prices-base'!A$2:A$123,"&gt;="&amp;F186*(100-$B$2)/100, 'azure-vm-prices-base'!B$2:B$123,"&gt;="&amp;G186*(100-$B$2)/100, 'azure-vm-prices-base'!E$2:E$123,L186)), IF(K186="YES", _xlfn.MINIFS('azure-vm-prices-base'!C$2:C$123, 'azure-vm-prices-base'!A$2:A$123,"&gt;="&amp;F186*(100-$B$2)/100, 'azure-vm-prices-base'!B$2:B$123,"&gt;="&amp;G186*(100-$B$2)/100, 'azure-vm-prices-base'!D$2:D$123,K186, 'azure-vm-prices-base'!E$2:E$123,L186), _xlfn.MINIFS('azure-vm-prices-base'!C$2:C$123, 'azure-vm-prices-base'!A$2:A$123,"&gt;="&amp;F186*(100-$B$2)/100, 'azure-vm-prices-base'!B$2:B$123,"&gt;="&amp;G186*(100-$B$2)/100, 'azure-vm-prices-base'!E$2:E$123,L186))), "")</f>
        <v>0</v>
      </c>
      <c r="W186" s="4">
        <f>IF(Q186="YES", IF(K186="YES", VLOOKUP(X186 &amp; L186 &amp; K186,'azure-vm-prices-1Y'!G$2:H$124  , 2, 0), VLOOKUP(X186 &amp; L186 &amp; "*",'azure-vm-prices-1Y'!G$2:H$124, 2, 0)),   "")</f>
        <v>0</v>
      </c>
      <c r="X186" s="4">
        <f>IF(Q186="YES", IF(O186="NO" , IF(K186="YES", _xlfn.MINIFS('azure-vm-prices-1Y'!I$2:I$123,   'azure-vm-prices-1Y'!A$2:A$123,"&gt;="&amp;F186*(100-$B$2)/100,   'azure-vm-prices-1Y'!B$2:B$123,"&gt;="&amp;G186*(100-$B$2)/100,   'azure-vm-prices-1Y'!D$2:D$123,K186,   'azure-vm-prices-1Y'!E$2:E$123,L186),   _xlfn.MINIFS('azure-vm-prices-1Y'!I$2:I$123,   'azure-vm-prices-1Y'!A$2:A$123,"&gt;="&amp;F186*(100-$B$2)/100,   'azure-vm-prices-1Y'!B$2:B$123,"&gt;="&amp;G186*(100-$B$2)/100,   'azure-vm-prices-1Y'!E$2:E$123,L186)),   IF(K186="YES", _xlfn.MINIFS('azure-vm-prices-1Y'!C$2:C$123,   'azure-vm-prices-1Y'!A$2:A$123,"&gt;="&amp;F186*(100-$B$2)/100,   'azure-vm-prices-1Y'!B$2:B$123,"&gt;="&amp;G186*(100-$B$2)/100,   'azure-vm-prices-1Y'!D$2:D$123,K186,   'azure-vm-prices-1Y'!E$2:E$123,L186),   _xlfn.MINIFS('azure-vm-prices-1Y'!C$2:C$123,   'azure-vm-prices-1Y'!A$2:A$123,"&gt;="&amp;F186*(100-$B$2)/100,   'azure-vm-prices-1Y'!B$2:B$123,"&gt;="&amp;G186*(100-$B$2)/100,   'azure-vm-prices-1Y'!E$2:E$123,L186))),   "")</f>
        <v>0</v>
      </c>
      <c r="Y186" s="4">
        <f>IF(Q186="YES", IF(K186="YES", VLOOKUP(Z186 &amp; L186 &amp; K186,'azure-vm-prices-3Y'!G$2:H$124  , 2, 0), VLOOKUP(Z186 &amp; L186 &amp; "*",'azure-vm-prices-3Y'!G$2:H$124, 2, 0)),   "")</f>
        <v>0</v>
      </c>
      <c r="Z186" s="4">
        <f>IF(Q186="YES", IF(O186="NO" , IF(K186="YES", _xlfn.MINIFS('azure-vm-prices-3Y'!I$2:I$123,   'azure-vm-prices-3Y'!A$2:A$123,"&gt;="&amp;F186*(100-$B$2)/100,   'azure-vm-prices-3Y'!B$2:B$123,"&gt;="&amp;G186*(100-$B$2)/100,   'azure-vm-prices-3Y'!D$2:D$123,K186,   'azure-vm-prices-3Y'!E$2:E$123,L186),   _xlfn.MINIFS('azure-vm-prices-3Y'!I$2:I$123,   'azure-vm-prices-3Y'!A$2:A$123,"&gt;="&amp;F186*(100-$B$2)/100,   'azure-vm-prices-3Y'!B$2:B$123,"&gt;="&amp;G186*(100-$B$2)/100,   'azure-vm-prices-3Y'!E$2:E$123,L186)),   IF(K186="YES", _xlfn.MINIFS('azure-vm-prices-3Y'!C$2:C$123,   'azure-vm-prices-3Y'!A$2:A$123,"&gt;="&amp;F186*(100-$B$2)/100,   'azure-vm-prices-3Y'!B$2:B$123,"&gt;="&amp;G186*(100-$B$2)/100,   'azure-vm-prices-3Y'!D$2:D$123,K186,   'azure-vm-prices-3Y'!E$2:E$123,L186),   _xlfn.MINIFS('azure-vm-prices-3Y'!C$2:C$123,   'azure-vm-prices-3Y'!A$2:A$123,"&gt;="&amp;F186*(100-$B$2)/100,   'azure-vm-prices-3Y'!B$2:B$123,"&gt;="&amp;G186*(100-$B$2)/100,   'azure-vm-prices-3Y'!E$2:E$123,L186))),   "")</f>
        <v>0</v>
      </c>
      <c r="AA186" s="4">
        <f>IF(Q186="YES",N186*V186*12,"")</f>
        <v>0</v>
      </c>
      <c r="AB186" s="4">
        <f>IF(Q186="YES",X186*8760,"")</f>
        <v>0</v>
      </c>
      <c r="AC186" s="4">
        <f>IF(Q186="YES",Z186*8760,"")</f>
        <v>0</v>
      </c>
      <c r="AD186" s="4">
        <f>IF(Q186="YES",IF(P186="YES", MIN(AA186:AC186), AA186),"")</f>
        <v>0</v>
      </c>
      <c r="AE186" s="4">
        <f>IF(AND(I186="STANDARD",Q186="YES",H186&lt;'azure-standard-disk-prices'!B2, H186&gt;0),1+IF(M186="YES",1),"")</f>
        <v>0</v>
      </c>
      <c r="AF186" s="4">
        <f>IF(AND(I186="STANDARD",Q186="YES",H186&gt;'azure-standard-disk-prices'!B2,H186&lt;'azure-standard-disk-prices'!B3),1+IF(M186="YES",1),"")</f>
        <v>0</v>
      </c>
      <c r="AG186" s="4">
        <f>IF(AND(I186="STANDARD",Q186="YES",H186&gt;'azure-standard-disk-prices'!B3,H186&lt;'azure-standard-disk-prices'!B4),1+IF(M186="YES",1),"")</f>
        <v>0</v>
      </c>
      <c r="AH186" s="4">
        <f>IF(AND(I186="STANDARD",Q186="YES",H186&gt;'azure-standard-disk-prices'!B4,H186&lt;'azure-standard-disk-prices'!B5),1+IF(M186="YES",1),"")</f>
        <v>0</v>
      </c>
      <c r="AI186" s="4">
        <f>IF(AND(I186="STANDARD",Q186="YES",H186&gt;'azure-standard-disk-prices'!B5,H186&lt;'azure-standard-disk-prices'!B6),1+IF(M186="YES",1),"")</f>
        <v>0</v>
      </c>
      <c r="AJ186" s="4">
        <f>IF(AND(I186="STANDARD",Q186="YES",H186&gt;'azure-standard-disk-prices'!B6,H186&lt;'azure-standard-disk-prices'!B7),1+IF(M186="YES",1),"")</f>
        <v>0</v>
      </c>
      <c r="AK186" s="4">
        <f>IF(AND(I186="STANDARD",Q186="YES",H186&gt;'azure-standard-disk-prices'!B7,H186&lt;'azure-standard-disk-prices'!B8),1+IF(M186="YES",1),"")</f>
        <v>0</v>
      </c>
      <c r="AL186" s="4">
        <f>IF(AND(I186="STANDARD",Q186="YES",H186&gt;'azure-standard-disk-prices'!B8,H186&lt;'azure-standard-disk-prices'!B9),1+IF(M186="YES",1),"")</f>
        <v>0</v>
      </c>
      <c r="AM186" s="4">
        <f>IF(AND(I185="PREMIUM",Q185="YES",H185&lt;'azure-premium-disk-prices'!B2,H185&gt;0),1+IF(M185="YES",1),"")</f>
        <v>0</v>
      </c>
      <c r="AN186" s="4">
        <f>IF(AND(I185="PREMIUM",Q185="YES",H185&gt;'azure-premium-disk-prices'!B2,H185&lt;'azure-premium-disk-prices'!B3),1+IF(M185="YES",1),"")</f>
        <v>0</v>
      </c>
      <c r="AO186" s="4">
        <f>IF(AND(I185="PREMIUM",Q185="YES",H185&gt;'azure-premium-disk-prices'!B3,H185&lt;'azure-premium-disk-prices'!B4),1+IF(M185="YES",1),"")</f>
        <v>0</v>
      </c>
      <c r="AP186" s="4">
        <f>IF(AND(I185="PREMIUM",Q185="YES",H185&gt;'azure-premium-disk-prices'!B4,H185&lt;'azure-premium-disk-prices'!B5),1+IF(M185="YES",1),"")</f>
        <v>0</v>
      </c>
      <c r="AQ186" s="4">
        <f>IF(AND(I185="PREMIUM",Q185="YES",H185&gt;'azure-premium-disk-prices'!B5,H185&lt;'azure-premium-disk-prices'!B6),1+IF(M185="YES",1),"")</f>
        <v>0</v>
      </c>
      <c r="AR186" s="4">
        <f>IF(AND(I185="PREMIUM",Q185="YES",H185&gt;'azure-premium-disk-prices'!B6,H185&lt;'azure-premium-disk-prices'!B7),1+IF(M185="YES",1),"")</f>
        <v>0</v>
      </c>
      <c r="AS186" s="4">
        <f>IF(AND(I185="PREMIUM",Q185="YES",H185&gt;'azure-premium-disk-prices'!B7,H185&lt;'azure-premium-disk-prices'!B8),1+IF(M185="YES",1),"")</f>
        <v>0</v>
      </c>
      <c r="AT186" s="4">
        <f>IF(AND(I185="PREMIUM",Q185="YES",H185&gt;'azure-premium-disk-prices'!B8,H185&lt;'azure-premium-disk-prices'!B9),1+IF(M185="YES",1),"")</f>
        <v>0</v>
      </c>
      <c r="AU186" s="4">
        <f>IF(AND(M186="YES", Q186="YES"),1,"")</f>
        <v>0</v>
      </c>
      <c r="AV186" s="4">
        <f>IF(AND(J186="STANDARD", Q186="YES"), IF(M186="YES",2,1) ,"")</f>
        <v>0</v>
      </c>
      <c r="AW186" s="4">
        <f>IF( AND(J186="PREMIUM",  Q186="YES"), IF(M186="YES",2,1) ,"")</f>
        <v>0</v>
      </c>
    </row>
    <row r="187" spans="5:49">
      <c r="E187" s="3"/>
      <c r="F187" s="3"/>
      <c r="G187" s="3"/>
      <c r="H187" s="3"/>
      <c r="I187" s="3" t="s">
        <v>9</v>
      </c>
      <c r="J187" s="3" t="s">
        <v>9</v>
      </c>
      <c r="K187" s="3" t="s">
        <v>5</v>
      </c>
      <c r="L187" s="3" t="s">
        <v>5</v>
      </c>
      <c r="M187" s="3" t="s">
        <v>5</v>
      </c>
      <c r="N187" s="3">
        <v>730</v>
      </c>
      <c r="O187" s="3" t="s">
        <v>5</v>
      </c>
      <c r="P187" s="3" t="s">
        <v>14</v>
      </c>
      <c r="Q187" s="4">
        <f>IF(AND(E187&lt;&gt;"", F187&lt;&gt;"", G187&lt;&gt;"", H187&lt;&gt;"", I187&lt;&gt;"", J187&lt;&gt;"", K187&lt;&gt;"", L187&lt;&gt;"", M187&lt;&gt;"", N187&lt;&gt;"", O187&lt;&gt;""),"YES","NO")</f>
        <v>0</v>
      </c>
      <c r="R187" s="4">
        <f>IF(AD187=AA187, U187, IF(AD187=AB187,W187,Y187))</f>
        <v>0</v>
      </c>
      <c r="S187" s="4">
        <f>AD187</f>
        <v>0</v>
      </c>
      <c r="T187" s="4">
        <f> IF(AA187="" ,"",IF(AD187=AA187, "PAYG", IF(AD187=AB187,"1Y RI","3Y RI")))</f>
        <v>0</v>
      </c>
      <c r="U187" s="4">
        <f>IF(Q187="YES", IF(K187="YES", VLOOKUP(V187 &amp; L187 &amp; K187,'azure-vm-prices-base'!G$2:H$124, 2, 0), VLOOKUP(V187 &amp; L187 &amp; "*",'azure-vm-prices-base'!G$2:H$124, 2, 0)), "")</f>
        <v>0</v>
      </c>
      <c r="V187" s="4">
        <f>IF(Q187="YES", IF(O187="NO" , IF(K187="YES", _xlfn.MINIFS('azure-vm-prices-base'!I$2:I$123, 'azure-vm-prices-base'!A$2:A$123,"&gt;="&amp;F187*(100-$B$2)/100, 'azure-vm-prices-base'!B$2:B$123,"&gt;="&amp;G187*(100-$B$2)/100, 'azure-vm-prices-base'!D$2:D$123,K187, 'azure-vm-prices-base'!E$2:E$123,L187), _xlfn.MINIFS('azure-vm-prices-base'!I$2:I$123, 'azure-vm-prices-base'!A$2:A$123,"&gt;="&amp;F187*(100-$B$2)/100, 'azure-vm-prices-base'!B$2:B$123,"&gt;="&amp;G187*(100-$B$2)/100, 'azure-vm-prices-base'!E$2:E$123,L187)), IF(K187="YES", _xlfn.MINIFS('azure-vm-prices-base'!C$2:C$123, 'azure-vm-prices-base'!A$2:A$123,"&gt;="&amp;F187*(100-$B$2)/100, 'azure-vm-prices-base'!B$2:B$123,"&gt;="&amp;G187*(100-$B$2)/100, 'azure-vm-prices-base'!D$2:D$123,K187, 'azure-vm-prices-base'!E$2:E$123,L187), _xlfn.MINIFS('azure-vm-prices-base'!C$2:C$123, 'azure-vm-prices-base'!A$2:A$123,"&gt;="&amp;F187*(100-$B$2)/100, 'azure-vm-prices-base'!B$2:B$123,"&gt;="&amp;G187*(100-$B$2)/100, 'azure-vm-prices-base'!E$2:E$123,L187))), "")</f>
        <v>0</v>
      </c>
      <c r="W187" s="4">
        <f>IF(Q187="YES", IF(K187="YES", VLOOKUP(X187 &amp; L187 &amp; K187,'azure-vm-prices-1Y'!G$2:H$124  , 2, 0), VLOOKUP(X187 &amp; L187 &amp; "*",'azure-vm-prices-1Y'!G$2:H$124, 2, 0)),   "")</f>
        <v>0</v>
      </c>
      <c r="X187" s="4">
        <f>IF(Q187="YES", IF(O187="NO" , IF(K187="YES", _xlfn.MINIFS('azure-vm-prices-1Y'!I$2:I$123,   'azure-vm-prices-1Y'!A$2:A$123,"&gt;="&amp;F187*(100-$B$2)/100,   'azure-vm-prices-1Y'!B$2:B$123,"&gt;="&amp;G187*(100-$B$2)/100,   'azure-vm-prices-1Y'!D$2:D$123,K187,   'azure-vm-prices-1Y'!E$2:E$123,L187),   _xlfn.MINIFS('azure-vm-prices-1Y'!I$2:I$123,   'azure-vm-prices-1Y'!A$2:A$123,"&gt;="&amp;F187*(100-$B$2)/100,   'azure-vm-prices-1Y'!B$2:B$123,"&gt;="&amp;G187*(100-$B$2)/100,   'azure-vm-prices-1Y'!E$2:E$123,L187)),   IF(K187="YES", _xlfn.MINIFS('azure-vm-prices-1Y'!C$2:C$123,   'azure-vm-prices-1Y'!A$2:A$123,"&gt;="&amp;F187*(100-$B$2)/100,   'azure-vm-prices-1Y'!B$2:B$123,"&gt;="&amp;G187*(100-$B$2)/100,   'azure-vm-prices-1Y'!D$2:D$123,K187,   'azure-vm-prices-1Y'!E$2:E$123,L187),   _xlfn.MINIFS('azure-vm-prices-1Y'!C$2:C$123,   'azure-vm-prices-1Y'!A$2:A$123,"&gt;="&amp;F187*(100-$B$2)/100,   'azure-vm-prices-1Y'!B$2:B$123,"&gt;="&amp;G187*(100-$B$2)/100,   'azure-vm-prices-1Y'!E$2:E$123,L187))),   "")</f>
        <v>0</v>
      </c>
      <c r="Y187" s="4">
        <f>IF(Q187="YES", IF(K187="YES", VLOOKUP(Z187 &amp; L187 &amp; K187,'azure-vm-prices-3Y'!G$2:H$124  , 2, 0), VLOOKUP(Z187 &amp; L187 &amp; "*",'azure-vm-prices-3Y'!G$2:H$124, 2, 0)),   "")</f>
        <v>0</v>
      </c>
      <c r="Z187" s="4">
        <f>IF(Q187="YES", IF(O187="NO" , IF(K187="YES", _xlfn.MINIFS('azure-vm-prices-3Y'!I$2:I$123,   'azure-vm-prices-3Y'!A$2:A$123,"&gt;="&amp;F187*(100-$B$2)/100,   'azure-vm-prices-3Y'!B$2:B$123,"&gt;="&amp;G187*(100-$B$2)/100,   'azure-vm-prices-3Y'!D$2:D$123,K187,   'azure-vm-prices-3Y'!E$2:E$123,L187),   _xlfn.MINIFS('azure-vm-prices-3Y'!I$2:I$123,   'azure-vm-prices-3Y'!A$2:A$123,"&gt;="&amp;F187*(100-$B$2)/100,   'azure-vm-prices-3Y'!B$2:B$123,"&gt;="&amp;G187*(100-$B$2)/100,   'azure-vm-prices-3Y'!E$2:E$123,L187)),   IF(K187="YES", _xlfn.MINIFS('azure-vm-prices-3Y'!C$2:C$123,   'azure-vm-prices-3Y'!A$2:A$123,"&gt;="&amp;F187*(100-$B$2)/100,   'azure-vm-prices-3Y'!B$2:B$123,"&gt;="&amp;G187*(100-$B$2)/100,   'azure-vm-prices-3Y'!D$2:D$123,K187,   'azure-vm-prices-3Y'!E$2:E$123,L187),   _xlfn.MINIFS('azure-vm-prices-3Y'!C$2:C$123,   'azure-vm-prices-3Y'!A$2:A$123,"&gt;="&amp;F187*(100-$B$2)/100,   'azure-vm-prices-3Y'!B$2:B$123,"&gt;="&amp;G187*(100-$B$2)/100,   'azure-vm-prices-3Y'!E$2:E$123,L187))),   "")</f>
        <v>0</v>
      </c>
      <c r="AA187" s="4">
        <f>IF(Q187="YES",N187*V187*12,"")</f>
        <v>0</v>
      </c>
      <c r="AB187" s="4">
        <f>IF(Q187="YES",X187*8760,"")</f>
        <v>0</v>
      </c>
      <c r="AC187" s="4">
        <f>IF(Q187="YES",Z187*8760,"")</f>
        <v>0</v>
      </c>
      <c r="AD187" s="4">
        <f>IF(Q187="YES",IF(P187="YES", MIN(AA187:AC187), AA187),"")</f>
        <v>0</v>
      </c>
      <c r="AE187" s="4">
        <f>IF(AND(I187="STANDARD",Q187="YES",H187&lt;'azure-standard-disk-prices'!B2, H187&gt;0),1+IF(M187="YES",1),"")</f>
        <v>0</v>
      </c>
      <c r="AF187" s="4">
        <f>IF(AND(I187="STANDARD",Q187="YES",H187&gt;'azure-standard-disk-prices'!B2,H187&lt;'azure-standard-disk-prices'!B3),1+IF(M187="YES",1),"")</f>
        <v>0</v>
      </c>
      <c r="AG187" s="4">
        <f>IF(AND(I187="STANDARD",Q187="YES",H187&gt;'azure-standard-disk-prices'!B3,H187&lt;'azure-standard-disk-prices'!B4),1+IF(M187="YES",1),"")</f>
        <v>0</v>
      </c>
      <c r="AH187" s="4">
        <f>IF(AND(I187="STANDARD",Q187="YES",H187&gt;'azure-standard-disk-prices'!B4,H187&lt;'azure-standard-disk-prices'!B5),1+IF(M187="YES",1),"")</f>
        <v>0</v>
      </c>
      <c r="AI187" s="4">
        <f>IF(AND(I187="STANDARD",Q187="YES",H187&gt;'azure-standard-disk-prices'!B5,H187&lt;'azure-standard-disk-prices'!B6),1+IF(M187="YES",1),"")</f>
        <v>0</v>
      </c>
      <c r="AJ187" s="4">
        <f>IF(AND(I187="STANDARD",Q187="YES",H187&gt;'azure-standard-disk-prices'!B6,H187&lt;'azure-standard-disk-prices'!B7),1+IF(M187="YES",1),"")</f>
        <v>0</v>
      </c>
      <c r="AK187" s="4">
        <f>IF(AND(I187="STANDARD",Q187="YES",H187&gt;'azure-standard-disk-prices'!B7,H187&lt;'azure-standard-disk-prices'!B8),1+IF(M187="YES",1),"")</f>
        <v>0</v>
      </c>
      <c r="AL187" s="4">
        <f>IF(AND(I187="STANDARD",Q187="YES",H187&gt;'azure-standard-disk-prices'!B8,H187&lt;'azure-standard-disk-prices'!B9),1+IF(M187="YES",1),"")</f>
        <v>0</v>
      </c>
      <c r="AM187" s="4">
        <f>IF(AND(I186="PREMIUM",Q186="YES",H186&lt;'azure-premium-disk-prices'!B2,H186&gt;0),1+IF(M186="YES",1),"")</f>
        <v>0</v>
      </c>
      <c r="AN187" s="4">
        <f>IF(AND(I186="PREMIUM",Q186="YES",H186&gt;'azure-premium-disk-prices'!B2,H186&lt;'azure-premium-disk-prices'!B3),1+IF(M186="YES",1),"")</f>
        <v>0</v>
      </c>
      <c r="AO187" s="4">
        <f>IF(AND(I186="PREMIUM",Q186="YES",H186&gt;'azure-premium-disk-prices'!B3,H186&lt;'azure-premium-disk-prices'!B4),1+IF(M186="YES",1),"")</f>
        <v>0</v>
      </c>
      <c r="AP187" s="4">
        <f>IF(AND(I186="PREMIUM",Q186="YES",H186&gt;'azure-premium-disk-prices'!B4,H186&lt;'azure-premium-disk-prices'!B5),1+IF(M186="YES",1),"")</f>
        <v>0</v>
      </c>
      <c r="AQ187" s="4">
        <f>IF(AND(I186="PREMIUM",Q186="YES",H186&gt;'azure-premium-disk-prices'!B5,H186&lt;'azure-premium-disk-prices'!B6),1+IF(M186="YES",1),"")</f>
        <v>0</v>
      </c>
      <c r="AR187" s="4">
        <f>IF(AND(I186="PREMIUM",Q186="YES",H186&gt;'azure-premium-disk-prices'!B6,H186&lt;'azure-premium-disk-prices'!B7),1+IF(M186="YES",1),"")</f>
        <v>0</v>
      </c>
      <c r="AS187" s="4">
        <f>IF(AND(I186="PREMIUM",Q186="YES",H186&gt;'azure-premium-disk-prices'!B7,H186&lt;'azure-premium-disk-prices'!B8),1+IF(M186="YES",1),"")</f>
        <v>0</v>
      </c>
      <c r="AT187" s="4">
        <f>IF(AND(I186="PREMIUM",Q186="YES",H186&gt;'azure-premium-disk-prices'!B8,H186&lt;'azure-premium-disk-prices'!B9),1+IF(M186="YES",1),"")</f>
        <v>0</v>
      </c>
      <c r="AU187" s="4">
        <f>IF(AND(M187="YES", Q187="YES"),1,"")</f>
        <v>0</v>
      </c>
      <c r="AV187" s="4">
        <f>IF(AND(J187="STANDARD", Q187="YES"), IF(M187="YES",2,1) ,"")</f>
        <v>0</v>
      </c>
      <c r="AW187" s="4">
        <f>IF( AND(J187="PREMIUM",  Q187="YES"), IF(M187="YES",2,1) ,"")</f>
        <v>0</v>
      </c>
    </row>
    <row r="188" spans="5:49">
      <c r="E188" s="3"/>
      <c r="F188" s="3"/>
      <c r="G188" s="3"/>
      <c r="H188" s="3"/>
      <c r="I188" s="3" t="s">
        <v>9</v>
      </c>
      <c r="J188" s="3" t="s">
        <v>9</v>
      </c>
      <c r="K188" s="3" t="s">
        <v>5</v>
      </c>
      <c r="L188" s="3" t="s">
        <v>5</v>
      </c>
      <c r="M188" s="3" t="s">
        <v>5</v>
      </c>
      <c r="N188" s="3">
        <v>730</v>
      </c>
      <c r="O188" s="3" t="s">
        <v>5</v>
      </c>
      <c r="P188" s="3" t="s">
        <v>14</v>
      </c>
      <c r="Q188" s="4">
        <f>IF(AND(E188&lt;&gt;"", F188&lt;&gt;"", G188&lt;&gt;"", H188&lt;&gt;"", I188&lt;&gt;"", J188&lt;&gt;"", K188&lt;&gt;"", L188&lt;&gt;"", M188&lt;&gt;"", N188&lt;&gt;"", O188&lt;&gt;""),"YES","NO")</f>
        <v>0</v>
      </c>
      <c r="R188" s="4">
        <f>IF(AD188=AA188, U188, IF(AD188=AB188,W188,Y188))</f>
        <v>0</v>
      </c>
      <c r="S188" s="4">
        <f>AD188</f>
        <v>0</v>
      </c>
      <c r="T188" s="4">
        <f> IF(AA188="" ,"",IF(AD188=AA188, "PAYG", IF(AD188=AB188,"1Y RI","3Y RI")))</f>
        <v>0</v>
      </c>
      <c r="U188" s="4">
        <f>IF(Q188="YES", IF(K188="YES", VLOOKUP(V188 &amp; L188 &amp; K188,'azure-vm-prices-base'!G$2:H$124, 2, 0), VLOOKUP(V188 &amp; L188 &amp; "*",'azure-vm-prices-base'!G$2:H$124, 2, 0)), "")</f>
        <v>0</v>
      </c>
      <c r="V188" s="4">
        <f>IF(Q188="YES", IF(O188="NO" , IF(K188="YES", _xlfn.MINIFS('azure-vm-prices-base'!I$2:I$123, 'azure-vm-prices-base'!A$2:A$123,"&gt;="&amp;F188*(100-$B$2)/100, 'azure-vm-prices-base'!B$2:B$123,"&gt;="&amp;G188*(100-$B$2)/100, 'azure-vm-prices-base'!D$2:D$123,K188, 'azure-vm-prices-base'!E$2:E$123,L188), _xlfn.MINIFS('azure-vm-prices-base'!I$2:I$123, 'azure-vm-prices-base'!A$2:A$123,"&gt;="&amp;F188*(100-$B$2)/100, 'azure-vm-prices-base'!B$2:B$123,"&gt;="&amp;G188*(100-$B$2)/100, 'azure-vm-prices-base'!E$2:E$123,L188)), IF(K188="YES", _xlfn.MINIFS('azure-vm-prices-base'!C$2:C$123, 'azure-vm-prices-base'!A$2:A$123,"&gt;="&amp;F188*(100-$B$2)/100, 'azure-vm-prices-base'!B$2:B$123,"&gt;="&amp;G188*(100-$B$2)/100, 'azure-vm-prices-base'!D$2:D$123,K188, 'azure-vm-prices-base'!E$2:E$123,L188), _xlfn.MINIFS('azure-vm-prices-base'!C$2:C$123, 'azure-vm-prices-base'!A$2:A$123,"&gt;="&amp;F188*(100-$B$2)/100, 'azure-vm-prices-base'!B$2:B$123,"&gt;="&amp;G188*(100-$B$2)/100, 'azure-vm-prices-base'!E$2:E$123,L188))), "")</f>
        <v>0</v>
      </c>
      <c r="W188" s="4">
        <f>IF(Q188="YES", IF(K188="YES", VLOOKUP(X188 &amp; L188 &amp; K188,'azure-vm-prices-1Y'!G$2:H$124  , 2, 0), VLOOKUP(X188 &amp; L188 &amp; "*",'azure-vm-prices-1Y'!G$2:H$124, 2, 0)),   "")</f>
        <v>0</v>
      </c>
      <c r="X188" s="4">
        <f>IF(Q188="YES", IF(O188="NO" , IF(K188="YES", _xlfn.MINIFS('azure-vm-prices-1Y'!I$2:I$123,   'azure-vm-prices-1Y'!A$2:A$123,"&gt;="&amp;F188*(100-$B$2)/100,   'azure-vm-prices-1Y'!B$2:B$123,"&gt;="&amp;G188*(100-$B$2)/100,   'azure-vm-prices-1Y'!D$2:D$123,K188,   'azure-vm-prices-1Y'!E$2:E$123,L188),   _xlfn.MINIFS('azure-vm-prices-1Y'!I$2:I$123,   'azure-vm-prices-1Y'!A$2:A$123,"&gt;="&amp;F188*(100-$B$2)/100,   'azure-vm-prices-1Y'!B$2:B$123,"&gt;="&amp;G188*(100-$B$2)/100,   'azure-vm-prices-1Y'!E$2:E$123,L188)),   IF(K188="YES", _xlfn.MINIFS('azure-vm-prices-1Y'!C$2:C$123,   'azure-vm-prices-1Y'!A$2:A$123,"&gt;="&amp;F188*(100-$B$2)/100,   'azure-vm-prices-1Y'!B$2:B$123,"&gt;="&amp;G188*(100-$B$2)/100,   'azure-vm-prices-1Y'!D$2:D$123,K188,   'azure-vm-prices-1Y'!E$2:E$123,L188),   _xlfn.MINIFS('azure-vm-prices-1Y'!C$2:C$123,   'azure-vm-prices-1Y'!A$2:A$123,"&gt;="&amp;F188*(100-$B$2)/100,   'azure-vm-prices-1Y'!B$2:B$123,"&gt;="&amp;G188*(100-$B$2)/100,   'azure-vm-prices-1Y'!E$2:E$123,L188))),   "")</f>
        <v>0</v>
      </c>
      <c r="Y188" s="4">
        <f>IF(Q188="YES", IF(K188="YES", VLOOKUP(Z188 &amp; L188 &amp; K188,'azure-vm-prices-3Y'!G$2:H$124  , 2, 0), VLOOKUP(Z188 &amp; L188 &amp; "*",'azure-vm-prices-3Y'!G$2:H$124, 2, 0)),   "")</f>
        <v>0</v>
      </c>
      <c r="Z188" s="4">
        <f>IF(Q188="YES", IF(O188="NO" , IF(K188="YES", _xlfn.MINIFS('azure-vm-prices-3Y'!I$2:I$123,   'azure-vm-prices-3Y'!A$2:A$123,"&gt;="&amp;F188*(100-$B$2)/100,   'azure-vm-prices-3Y'!B$2:B$123,"&gt;="&amp;G188*(100-$B$2)/100,   'azure-vm-prices-3Y'!D$2:D$123,K188,   'azure-vm-prices-3Y'!E$2:E$123,L188),   _xlfn.MINIFS('azure-vm-prices-3Y'!I$2:I$123,   'azure-vm-prices-3Y'!A$2:A$123,"&gt;="&amp;F188*(100-$B$2)/100,   'azure-vm-prices-3Y'!B$2:B$123,"&gt;="&amp;G188*(100-$B$2)/100,   'azure-vm-prices-3Y'!E$2:E$123,L188)),   IF(K188="YES", _xlfn.MINIFS('azure-vm-prices-3Y'!C$2:C$123,   'azure-vm-prices-3Y'!A$2:A$123,"&gt;="&amp;F188*(100-$B$2)/100,   'azure-vm-prices-3Y'!B$2:B$123,"&gt;="&amp;G188*(100-$B$2)/100,   'azure-vm-prices-3Y'!D$2:D$123,K188,   'azure-vm-prices-3Y'!E$2:E$123,L188),   _xlfn.MINIFS('azure-vm-prices-3Y'!C$2:C$123,   'azure-vm-prices-3Y'!A$2:A$123,"&gt;="&amp;F188*(100-$B$2)/100,   'azure-vm-prices-3Y'!B$2:B$123,"&gt;="&amp;G188*(100-$B$2)/100,   'azure-vm-prices-3Y'!E$2:E$123,L188))),   "")</f>
        <v>0</v>
      </c>
      <c r="AA188" s="4">
        <f>IF(Q188="YES",N188*V188*12,"")</f>
        <v>0</v>
      </c>
      <c r="AB188" s="4">
        <f>IF(Q188="YES",X188*8760,"")</f>
        <v>0</v>
      </c>
      <c r="AC188" s="4">
        <f>IF(Q188="YES",Z188*8760,"")</f>
        <v>0</v>
      </c>
      <c r="AD188" s="4">
        <f>IF(Q188="YES",IF(P188="YES", MIN(AA188:AC188), AA188),"")</f>
        <v>0</v>
      </c>
      <c r="AE188" s="4">
        <f>IF(AND(I188="STANDARD",Q188="YES",H188&lt;'azure-standard-disk-prices'!B2, H188&gt;0),1+IF(M188="YES",1),"")</f>
        <v>0</v>
      </c>
      <c r="AF188" s="4">
        <f>IF(AND(I188="STANDARD",Q188="YES",H188&gt;'azure-standard-disk-prices'!B2,H188&lt;'azure-standard-disk-prices'!B3),1+IF(M188="YES",1),"")</f>
        <v>0</v>
      </c>
      <c r="AG188" s="4">
        <f>IF(AND(I188="STANDARD",Q188="YES",H188&gt;'azure-standard-disk-prices'!B3,H188&lt;'azure-standard-disk-prices'!B4),1+IF(M188="YES",1),"")</f>
        <v>0</v>
      </c>
      <c r="AH188" s="4">
        <f>IF(AND(I188="STANDARD",Q188="YES",H188&gt;'azure-standard-disk-prices'!B4,H188&lt;'azure-standard-disk-prices'!B5),1+IF(M188="YES",1),"")</f>
        <v>0</v>
      </c>
      <c r="AI188" s="4">
        <f>IF(AND(I188="STANDARD",Q188="YES",H188&gt;'azure-standard-disk-prices'!B5,H188&lt;'azure-standard-disk-prices'!B6),1+IF(M188="YES",1),"")</f>
        <v>0</v>
      </c>
      <c r="AJ188" s="4">
        <f>IF(AND(I188="STANDARD",Q188="YES",H188&gt;'azure-standard-disk-prices'!B6,H188&lt;'azure-standard-disk-prices'!B7),1+IF(M188="YES",1),"")</f>
        <v>0</v>
      </c>
      <c r="AK188" s="4">
        <f>IF(AND(I188="STANDARD",Q188="YES",H188&gt;'azure-standard-disk-prices'!B7,H188&lt;'azure-standard-disk-prices'!B8),1+IF(M188="YES",1),"")</f>
        <v>0</v>
      </c>
      <c r="AL188" s="4">
        <f>IF(AND(I188="STANDARD",Q188="YES",H188&gt;'azure-standard-disk-prices'!B8,H188&lt;'azure-standard-disk-prices'!B9),1+IF(M188="YES",1),"")</f>
        <v>0</v>
      </c>
      <c r="AM188" s="4">
        <f>IF(AND(I187="PREMIUM",Q187="YES",H187&lt;'azure-premium-disk-prices'!B2,H187&gt;0),1+IF(M187="YES",1),"")</f>
        <v>0</v>
      </c>
      <c r="AN188" s="4">
        <f>IF(AND(I187="PREMIUM",Q187="YES",H187&gt;'azure-premium-disk-prices'!B2,H187&lt;'azure-premium-disk-prices'!B3),1+IF(M187="YES",1),"")</f>
        <v>0</v>
      </c>
      <c r="AO188" s="4">
        <f>IF(AND(I187="PREMIUM",Q187="YES",H187&gt;'azure-premium-disk-prices'!B3,H187&lt;'azure-premium-disk-prices'!B4),1+IF(M187="YES",1),"")</f>
        <v>0</v>
      </c>
      <c r="AP188" s="4">
        <f>IF(AND(I187="PREMIUM",Q187="YES",H187&gt;'azure-premium-disk-prices'!B4,H187&lt;'azure-premium-disk-prices'!B5),1+IF(M187="YES",1),"")</f>
        <v>0</v>
      </c>
      <c r="AQ188" s="4">
        <f>IF(AND(I187="PREMIUM",Q187="YES",H187&gt;'azure-premium-disk-prices'!B5,H187&lt;'azure-premium-disk-prices'!B6),1+IF(M187="YES",1),"")</f>
        <v>0</v>
      </c>
      <c r="AR188" s="4">
        <f>IF(AND(I187="PREMIUM",Q187="YES",H187&gt;'azure-premium-disk-prices'!B6,H187&lt;'azure-premium-disk-prices'!B7),1+IF(M187="YES",1),"")</f>
        <v>0</v>
      </c>
      <c r="AS188" s="4">
        <f>IF(AND(I187="PREMIUM",Q187="YES",H187&gt;'azure-premium-disk-prices'!B7,H187&lt;'azure-premium-disk-prices'!B8),1+IF(M187="YES",1),"")</f>
        <v>0</v>
      </c>
      <c r="AT188" s="4">
        <f>IF(AND(I187="PREMIUM",Q187="YES",H187&gt;'azure-premium-disk-prices'!B8,H187&lt;'azure-premium-disk-prices'!B9),1+IF(M187="YES",1),"")</f>
        <v>0</v>
      </c>
      <c r="AU188" s="4">
        <f>IF(AND(M188="YES", Q188="YES"),1,"")</f>
        <v>0</v>
      </c>
      <c r="AV188" s="4">
        <f>IF(AND(J188="STANDARD", Q188="YES"), IF(M188="YES",2,1) ,"")</f>
        <v>0</v>
      </c>
      <c r="AW188" s="4">
        <f>IF( AND(J188="PREMIUM",  Q188="YES"), IF(M188="YES",2,1) ,"")</f>
        <v>0</v>
      </c>
    </row>
    <row r="189" spans="5:49">
      <c r="E189" s="3"/>
      <c r="F189" s="3"/>
      <c r="G189" s="3"/>
      <c r="H189" s="3"/>
      <c r="I189" s="3" t="s">
        <v>9</v>
      </c>
      <c r="J189" s="3" t="s">
        <v>9</v>
      </c>
      <c r="K189" s="3" t="s">
        <v>5</v>
      </c>
      <c r="L189" s="3" t="s">
        <v>5</v>
      </c>
      <c r="M189" s="3" t="s">
        <v>5</v>
      </c>
      <c r="N189" s="3">
        <v>730</v>
      </c>
      <c r="O189" s="3" t="s">
        <v>5</v>
      </c>
      <c r="P189" s="3" t="s">
        <v>14</v>
      </c>
      <c r="Q189" s="4">
        <f>IF(AND(E189&lt;&gt;"", F189&lt;&gt;"", G189&lt;&gt;"", H189&lt;&gt;"", I189&lt;&gt;"", J189&lt;&gt;"", K189&lt;&gt;"", L189&lt;&gt;"", M189&lt;&gt;"", N189&lt;&gt;"", O189&lt;&gt;""),"YES","NO")</f>
        <v>0</v>
      </c>
      <c r="R189" s="4">
        <f>IF(AD189=AA189, U189, IF(AD189=AB189,W189,Y189))</f>
        <v>0</v>
      </c>
      <c r="S189" s="4">
        <f>AD189</f>
        <v>0</v>
      </c>
      <c r="T189" s="4">
        <f> IF(AA189="" ,"",IF(AD189=AA189, "PAYG", IF(AD189=AB189,"1Y RI","3Y RI")))</f>
        <v>0</v>
      </c>
      <c r="U189" s="4">
        <f>IF(Q189="YES", IF(K189="YES", VLOOKUP(V189 &amp; L189 &amp; K189,'azure-vm-prices-base'!G$2:H$124, 2, 0), VLOOKUP(V189 &amp; L189 &amp; "*",'azure-vm-prices-base'!G$2:H$124, 2, 0)), "")</f>
        <v>0</v>
      </c>
      <c r="V189" s="4">
        <f>IF(Q189="YES", IF(O189="NO" , IF(K189="YES", _xlfn.MINIFS('azure-vm-prices-base'!I$2:I$123, 'azure-vm-prices-base'!A$2:A$123,"&gt;="&amp;F189*(100-$B$2)/100, 'azure-vm-prices-base'!B$2:B$123,"&gt;="&amp;G189*(100-$B$2)/100, 'azure-vm-prices-base'!D$2:D$123,K189, 'azure-vm-prices-base'!E$2:E$123,L189), _xlfn.MINIFS('azure-vm-prices-base'!I$2:I$123, 'azure-vm-prices-base'!A$2:A$123,"&gt;="&amp;F189*(100-$B$2)/100, 'azure-vm-prices-base'!B$2:B$123,"&gt;="&amp;G189*(100-$B$2)/100, 'azure-vm-prices-base'!E$2:E$123,L189)), IF(K189="YES", _xlfn.MINIFS('azure-vm-prices-base'!C$2:C$123, 'azure-vm-prices-base'!A$2:A$123,"&gt;="&amp;F189*(100-$B$2)/100, 'azure-vm-prices-base'!B$2:B$123,"&gt;="&amp;G189*(100-$B$2)/100, 'azure-vm-prices-base'!D$2:D$123,K189, 'azure-vm-prices-base'!E$2:E$123,L189), _xlfn.MINIFS('azure-vm-prices-base'!C$2:C$123, 'azure-vm-prices-base'!A$2:A$123,"&gt;="&amp;F189*(100-$B$2)/100, 'azure-vm-prices-base'!B$2:B$123,"&gt;="&amp;G189*(100-$B$2)/100, 'azure-vm-prices-base'!E$2:E$123,L189))), "")</f>
        <v>0</v>
      </c>
      <c r="W189" s="4">
        <f>IF(Q189="YES", IF(K189="YES", VLOOKUP(X189 &amp; L189 &amp; K189,'azure-vm-prices-1Y'!G$2:H$124  , 2, 0), VLOOKUP(X189 &amp; L189 &amp; "*",'azure-vm-prices-1Y'!G$2:H$124, 2, 0)),   "")</f>
        <v>0</v>
      </c>
      <c r="X189" s="4">
        <f>IF(Q189="YES", IF(O189="NO" , IF(K189="YES", _xlfn.MINIFS('azure-vm-prices-1Y'!I$2:I$123,   'azure-vm-prices-1Y'!A$2:A$123,"&gt;="&amp;F189*(100-$B$2)/100,   'azure-vm-prices-1Y'!B$2:B$123,"&gt;="&amp;G189*(100-$B$2)/100,   'azure-vm-prices-1Y'!D$2:D$123,K189,   'azure-vm-prices-1Y'!E$2:E$123,L189),   _xlfn.MINIFS('azure-vm-prices-1Y'!I$2:I$123,   'azure-vm-prices-1Y'!A$2:A$123,"&gt;="&amp;F189*(100-$B$2)/100,   'azure-vm-prices-1Y'!B$2:B$123,"&gt;="&amp;G189*(100-$B$2)/100,   'azure-vm-prices-1Y'!E$2:E$123,L189)),   IF(K189="YES", _xlfn.MINIFS('azure-vm-prices-1Y'!C$2:C$123,   'azure-vm-prices-1Y'!A$2:A$123,"&gt;="&amp;F189*(100-$B$2)/100,   'azure-vm-prices-1Y'!B$2:B$123,"&gt;="&amp;G189*(100-$B$2)/100,   'azure-vm-prices-1Y'!D$2:D$123,K189,   'azure-vm-prices-1Y'!E$2:E$123,L189),   _xlfn.MINIFS('azure-vm-prices-1Y'!C$2:C$123,   'azure-vm-prices-1Y'!A$2:A$123,"&gt;="&amp;F189*(100-$B$2)/100,   'azure-vm-prices-1Y'!B$2:B$123,"&gt;="&amp;G189*(100-$B$2)/100,   'azure-vm-prices-1Y'!E$2:E$123,L189))),   "")</f>
        <v>0</v>
      </c>
      <c r="Y189" s="4">
        <f>IF(Q189="YES", IF(K189="YES", VLOOKUP(Z189 &amp; L189 &amp; K189,'azure-vm-prices-3Y'!G$2:H$124  , 2, 0), VLOOKUP(Z189 &amp; L189 &amp; "*",'azure-vm-prices-3Y'!G$2:H$124, 2, 0)),   "")</f>
        <v>0</v>
      </c>
      <c r="Z189" s="4">
        <f>IF(Q189="YES", IF(O189="NO" , IF(K189="YES", _xlfn.MINIFS('azure-vm-prices-3Y'!I$2:I$123,   'azure-vm-prices-3Y'!A$2:A$123,"&gt;="&amp;F189*(100-$B$2)/100,   'azure-vm-prices-3Y'!B$2:B$123,"&gt;="&amp;G189*(100-$B$2)/100,   'azure-vm-prices-3Y'!D$2:D$123,K189,   'azure-vm-prices-3Y'!E$2:E$123,L189),   _xlfn.MINIFS('azure-vm-prices-3Y'!I$2:I$123,   'azure-vm-prices-3Y'!A$2:A$123,"&gt;="&amp;F189*(100-$B$2)/100,   'azure-vm-prices-3Y'!B$2:B$123,"&gt;="&amp;G189*(100-$B$2)/100,   'azure-vm-prices-3Y'!E$2:E$123,L189)),   IF(K189="YES", _xlfn.MINIFS('azure-vm-prices-3Y'!C$2:C$123,   'azure-vm-prices-3Y'!A$2:A$123,"&gt;="&amp;F189*(100-$B$2)/100,   'azure-vm-prices-3Y'!B$2:B$123,"&gt;="&amp;G189*(100-$B$2)/100,   'azure-vm-prices-3Y'!D$2:D$123,K189,   'azure-vm-prices-3Y'!E$2:E$123,L189),   _xlfn.MINIFS('azure-vm-prices-3Y'!C$2:C$123,   'azure-vm-prices-3Y'!A$2:A$123,"&gt;="&amp;F189*(100-$B$2)/100,   'azure-vm-prices-3Y'!B$2:B$123,"&gt;="&amp;G189*(100-$B$2)/100,   'azure-vm-prices-3Y'!E$2:E$123,L189))),   "")</f>
        <v>0</v>
      </c>
      <c r="AA189" s="4">
        <f>IF(Q189="YES",N189*V189*12,"")</f>
        <v>0</v>
      </c>
      <c r="AB189" s="4">
        <f>IF(Q189="YES",X189*8760,"")</f>
        <v>0</v>
      </c>
      <c r="AC189" s="4">
        <f>IF(Q189="YES",Z189*8760,"")</f>
        <v>0</v>
      </c>
      <c r="AD189" s="4">
        <f>IF(Q189="YES",IF(P189="YES", MIN(AA189:AC189), AA189),"")</f>
        <v>0</v>
      </c>
      <c r="AE189" s="4">
        <f>IF(AND(I189="STANDARD",Q189="YES",H189&lt;'azure-standard-disk-prices'!B2, H189&gt;0),1+IF(M189="YES",1),"")</f>
        <v>0</v>
      </c>
      <c r="AF189" s="4">
        <f>IF(AND(I189="STANDARD",Q189="YES",H189&gt;'azure-standard-disk-prices'!B2,H189&lt;'azure-standard-disk-prices'!B3),1+IF(M189="YES",1),"")</f>
        <v>0</v>
      </c>
      <c r="AG189" s="4">
        <f>IF(AND(I189="STANDARD",Q189="YES",H189&gt;'azure-standard-disk-prices'!B3,H189&lt;'azure-standard-disk-prices'!B4),1+IF(M189="YES",1),"")</f>
        <v>0</v>
      </c>
      <c r="AH189" s="4">
        <f>IF(AND(I189="STANDARD",Q189="YES",H189&gt;'azure-standard-disk-prices'!B4,H189&lt;'azure-standard-disk-prices'!B5),1+IF(M189="YES",1),"")</f>
        <v>0</v>
      </c>
      <c r="AI189" s="4">
        <f>IF(AND(I189="STANDARD",Q189="YES",H189&gt;'azure-standard-disk-prices'!B5,H189&lt;'azure-standard-disk-prices'!B6),1+IF(M189="YES",1),"")</f>
        <v>0</v>
      </c>
      <c r="AJ189" s="4">
        <f>IF(AND(I189="STANDARD",Q189="YES",H189&gt;'azure-standard-disk-prices'!B6,H189&lt;'azure-standard-disk-prices'!B7),1+IF(M189="YES",1),"")</f>
        <v>0</v>
      </c>
      <c r="AK189" s="4">
        <f>IF(AND(I189="STANDARD",Q189="YES",H189&gt;'azure-standard-disk-prices'!B7,H189&lt;'azure-standard-disk-prices'!B8),1+IF(M189="YES",1),"")</f>
        <v>0</v>
      </c>
      <c r="AL189" s="4">
        <f>IF(AND(I189="STANDARD",Q189="YES",H189&gt;'azure-standard-disk-prices'!B8,H189&lt;'azure-standard-disk-prices'!B9),1+IF(M189="YES",1),"")</f>
        <v>0</v>
      </c>
      <c r="AM189" s="4">
        <f>IF(AND(I188="PREMIUM",Q188="YES",H188&lt;'azure-premium-disk-prices'!B2,H188&gt;0),1+IF(M188="YES",1),"")</f>
        <v>0</v>
      </c>
      <c r="AN189" s="4">
        <f>IF(AND(I188="PREMIUM",Q188="YES",H188&gt;'azure-premium-disk-prices'!B2,H188&lt;'azure-premium-disk-prices'!B3),1+IF(M188="YES",1),"")</f>
        <v>0</v>
      </c>
      <c r="AO189" s="4">
        <f>IF(AND(I188="PREMIUM",Q188="YES",H188&gt;'azure-premium-disk-prices'!B3,H188&lt;'azure-premium-disk-prices'!B4),1+IF(M188="YES",1),"")</f>
        <v>0</v>
      </c>
      <c r="AP189" s="4">
        <f>IF(AND(I188="PREMIUM",Q188="YES",H188&gt;'azure-premium-disk-prices'!B4,H188&lt;'azure-premium-disk-prices'!B5),1+IF(M188="YES",1),"")</f>
        <v>0</v>
      </c>
      <c r="AQ189" s="4">
        <f>IF(AND(I188="PREMIUM",Q188="YES",H188&gt;'azure-premium-disk-prices'!B5,H188&lt;'azure-premium-disk-prices'!B6),1+IF(M188="YES",1),"")</f>
        <v>0</v>
      </c>
      <c r="AR189" s="4">
        <f>IF(AND(I188="PREMIUM",Q188="YES",H188&gt;'azure-premium-disk-prices'!B6,H188&lt;'azure-premium-disk-prices'!B7),1+IF(M188="YES",1),"")</f>
        <v>0</v>
      </c>
      <c r="AS189" s="4">
        <f>IF(AND(I188="PREMIUM",Q188="YES",H188&gt;'azure-premium-disk-prices'!B7,H188&lt;'azure-premium-disk-prices'!B8),1+IF(M188="YES",1),"")</f>
        <v>0</v>
      </c>
      <c r="AT189" s="4">
        <f>IF(AND(I188="PREMIUM",Q188="YES",H188&gt;'azure-premium-disk-prices'!B8,H188&lt;'azure-premium-disk-prices'!B9),1+IF(M188="YES",1),"")</f>
        <v>0</v>
      </c>
      <c r="AU189" s="4">
        <f>IF(AND(M189="YES", Q189="YES"),1,"")</f>
        <v>0</v>
      </c>
      <c r="AV189" s="4">
        <f>IF(AND(J189="STANDARD", Q189="YES"), IF(M189="YES",2,1) ,"")</f>
        <v>0</v>
      </c>
      <c r="AW189" s="4">
        <f>IF( AND(J189="PREMIUM",  Q189="YES"), IF(M189="YES",2,1) ,"")</f>
        <v>0</v>
      </c>
    </row>
    <row r="190" spans="5:49">
      <c r="E190" s="3"/>
      <c r="F190" s="3"/>
      <c r="G190" s="3"/>
      <c r="H190" s="3"/>
      <c r="I190" s="3" t="s">
        <v>9</v>
      </c>
      <c r="J190" s="3" t="s">
        <v>9</v>
      </c>
      <c r="K190" s="3" t="s">
        <v>5</v>
      </c>
      <c r="L190" s="3" t="s">
        <v>5</v>
      </c>
      <c r="M190" s="3" t="s">
        <v>5</v>
      </c>
      <c r="N190" s="3">
        <v>730</v>
      </c>
      <c r="O190" s="3" t="s">
        <v>5</v>
      </c>
      <c r="P190" s="3" t="s">
        <v>14</v>
      </c>
      <c r="Q190" s="4">
        <f>IF(AND(E190&lt;&gt;"", F190&lt;&gt;"", G190&lt;&gt;"", H190&lt;&gt;"", I190&lt;&gt;"", J190&lt;&gt;"", K190&lt;&gt;"", L190&lt;&gt;"", M190&lt;&gt;"", N190&lt;&gt;"", O190&lt;&gt;""),"YES","NO")</f>
        <v>0</v>
      </c>
      <c r="R190" s="4">
        <f>IF(AD190=AA190, U190, IF(AD190=AB190,W190,Y190))</f>
        <v>0</v>
      </c>
      <c r="S190" s="4">
        <f>AD190</f>
        <v>0</v>
      </c>
      <c r="T190" s="4">
        <f> IF(AA190="" ,"",IF(AD190=AA190, "PAYG", IF(AD190=AB190,"1Y RI","3Y RI")))</f>
        <v>0</v>
      </c>
      <c r="U190" s="4">
        <f>IF(Q190="YES", IF(K190="YES", VLOOKUP(V190 &amp; L190 &amp; K190,'azure-vm-prices-base'!G$2:H$124, 2, 0), VLOOKUP(V190 &amp; L190 &amp; "*",'azure-vm-prices-base'!G$2:H$124, 2, 0)), "")</f>
        <v>0</v>
      </c>
      <c r="V190" s="4">
        <f>IF(Q190="YES", IF(O190="NO" , IF(K190="YES", _xlfn.MINIFS('azure-vm-prices-base'!I$2:I$123, 'azure-vm-prices-base'!A$2:A$123,"&gt;="&amp;F190*(100-$B$2)/100, 'azure-vm-prices-base'!B$2:B$123,"&gt;="&amp;G190*(100-$B$2)/100, 'azure-vm-prices-base'!D$2:D$123,K190, 'azure-vm-prices-base'!E$2:E$123,L190), _xlfn.MINIFS('azure-vm-prices-base'!I$2:I$123, 'azure-vm-prices-base'!A$2:A$123,"&gt;="&amp;F190*(100-$B$2)/100, 'azure-vm-prices-base'!B$2:B$123,"&gt;="&amp;G190*(100-$B$2)/100, 'azure-vm-prices-base'!E$2:E$123,L190)), IF(K190="YES", _xlfn.MINIFS('azure-vm-prices-base'!C$2:C$123, 'azure-vm-prices-base'!A$2:A$123,"&gt;="&amp;F190*(100-$B$2)/100, 'azure-vm-prices-base'!B$2:B$123,"&gt;="&amp;G190*(100-$B$2)/100, 'azure-vm-prices-base'!D$2:D$123,K190, 'azure-vm-prices-base'!E$2:E$123,L190), _xlfn.MINIFS('azure-vm-prices-base'!C$2:C$123, 'azure-vm-prices-base'!A$2:A$123,"&gt;="&amp;F190*(100-$B$2)/100, 'azure-vm-prices-base'!B$2:B$123,"&gt;="&amp;G190*(100-$B$2)/100, 'azure-vm-prices-base'!E$2:E$123,L190))), "")</f>
        <v>0</v>
      </c>
      <c r="W190" s="4">
        <f>IF(Q190="YES", IF(K190="YES", VLOOKUP(X190 &amp; L190 &amp; K190,'azure-vm-prices-1Y'!G$2:H$124  , 2, 0), VLOOKUP(X190 &amp; L190 &amp; "*",'azure-vm-prices-1Y'!G$2:H$124, 2, 0)),   "")</f>
        <v>0</v>
      </c>
      <c r="X190" s="4">
        <f>IF(Q190="YES", IF(O190="NO" , IF(K190="YES", _xlfn.MINIFS('azure-vm-prices-1Y'!I$2:I$123,   'azure-vm-prices-1Y'!A$2:A$123,"&gt;="&amp;F190*(100-$B$2)/100,   'azure-vm-prices-1Y'!B$2:B$123,"&gt;="&amp;G190*(100-$B$2)/100,   'azure-vm-prices-1Y'!D$2:D$123,K190,   'azure-vm-prices-1Y'!E$2:E$123,L190),   _xlfn.MINIFS('azure-vm-prices-1Y'!I$2:I$123,   'azure-vm-prices-1Y'!A$2:A$123,"&gt;="&amp;F190*(100-$B$2)/100,   'azure-vm-prices-1Y'!B$2:B$123,"&gt;="&amp;G190*(100-$B$2)/100,   'azure-vm-prices-1Y'!E$2:E$123,L190)),   IF(K190="YES", _xlfn.MINIFS('azure-vm-prices-1Y'!C$2:C$123,   'azure-vm-prices-1Y'!A$2:A$123,"&gt;="&amp;F190*(100-$B$2)/100,   'azure-vm-prices-1Y'!B$2:B$123,"&gt;="&amp;G190*(100-$B$2)/100,   'azure-vm-prices-1Y'!D$2:D$123,K190,   'azure-vm-prices-1Y'!E$2:E$123,L190),   _xlfn.MINIFS('azure-vm-prices-1Y'!C$2:C$123,   'azure-vm-prices-1Y'!A$2:A$123,"&gt;="&amp;F190*(100-$B$2)/100,   'azure-vm-prices-1Y'!B$2:B$123,"&gt;="&amp;G190*(100-$B$2)/100,   'azure-vm-prices-1Y'!E$2:E$123,L190))),   "")</f>
        <v>0</v>
      </c>
      <c r="Y190" s="4">
        <f>IF(Q190="YES", IF(K190="YES", VLOOKUP(Z190 &amp; L190 &amp; K190,'azure-vm-prices-3Y'!G$2:H$124  , 2, 0), VLOOKUP(Z190 &amp; L190 &amp; "*",'azure-vm-prices-3Y'!G$2:H$124, 2, 0)),   "")</f>
        <v>0</v>
      </c>
      <c r="Z190" s="4">
        <f>IF(Q190="YES", IF(O190="NO" , IF(K190="YES", _xlfn.MINIFS('azure-vm-prices-3Y'!I$2:I$123,   'azure-vm-prices-3Y'!A$2:A$123,"&gt;="&amp;F190*(100-$B$2)/100,   'azure-vm-prices-3Y'!B$2:B$123,"&gt;="&amp;G190*(100-$B$2)/100,   'azure-vm-prices-3Y'!D$2:D$123,K190,   'azure-vm-prices-3Y'!E$2:E$123,L190),   _xlfn.MINIFS('azure-vm-prices-3Y'!I$2:I$123,   'azure-vm-prices-3Y'!A$2:A$123,"&gt;="&amp;F190*(100-$B$2)/100,   'azure-vm-prices-3Y'!B$2:B$123,"&gt;="&amp;G190*(100-$B$2)/100,   'azure-vm-prices-3Y'!E$2:E$123,L190)),   IF(K190="YES", _xlfn.MINIFS('azure-vm-prices-3Y'!C$2:C$123,   'azure-vm-prices-3Y'!A$2:A$123,"&gt;="&amp;F190*(100-$B$2)/100,   'azure-vm-prices-3Y'!B$2:B$123,"&gt;="&amp;G190*(100-$B$2)/100,   'azure-vm-prices-3Y'!D$2:D$123,K190,   'azure-vm-prices-3Y'!E$2:E$123,L190),   _xlfn.MINIFS('azure-vm-prices-3Y'!C$2:C$123,   'azure-vm-prices-3Y'!A$2:A$123,"&gt;="&amp;F190*(100-$B$2)/100,   'azure-vm-prices-3Y'!B$2:B$123,"&gt;="&amp;G190*(100-$B$2)/100,   'azure-vm-prices-3Y'!E$2:E$123,L190))),   "")</f>
        <v>0</v>
      </c>
      <c r="AA190" s="4">
        <f>IF(Q190="YES",N190*V190*12,"")</f>
        <v>0</v>
      </c>
      <c r="AB190" s="4">
        <f>IF(Q190="YES",X190*8760,"")</f>
        <v>0</v>
      </c>
      <c r="AC190" s="4">
        <f>IF(Q190="YES",Z190*8760,"")</f>
        <v>0</v>
      </c>
      <c r="AD190" s="4">
        <f>IF(Q190="YES",IF(P190="YES", MIN(AA190:AC190), AA190),"")</f>
        <v>0</v>
      </c>
      <c r="AE190" s="4">
        <f>IF(AND(I190="STANDARD",Q190="YES",H190&lt;'azure-standard-disk-prices'!B2, H190&gt;0),1+IF(M190="YES",1),"")</f>
        <v>0</v>
      </c>
      <c r="AF190" s="4">
        <f>IF(AND(I190="STANDARD",Q190="YES",H190&gt;'azure-standard-disk-prices'!B2,H190&lt;'azure-standard-disk-prices'!B3),1+IF(M190="YES",1),"")</f>
        <v>0</v>
      </c>
      <c r="AG190" s="4">
        <f>IF(AND(I190="STANDARD",Q190="YES",H190&gt;'azure-standard-disk-prices'!B3,H190&lt;'azure-standard-disk-prices'!B4),1+IF(M190="YES",1),"")</f>
        <v>0</v>
      </c>
      <c r="AH190" s="4">
        <f>IF(AND(I190="STANDARD",Q190="YES",H190&gt;'azure-standard-disk-prices'!B4,H190&lt;'azure-standard-disk-prices'!B5),1+IF(M190="YES",1),"")</f>
        <v>0</v>
      </c>
      <c r="AI190" s="4">
        <f>IF(AND(I190="STANDARD",Q190="YES",H190&gt;'azure-standard-disk-prices'!B5,H190&lt;'azure-standard-disk-prices'!B6),1+IF(M190="YES",1),"")</f>
        <v>0</v>
      </c>
      <c r="AJ190" s="4">
        <f>IF(AND(I190="STANDARD",Q190="YES",H190&gt;'azure-standard-disk-prices'!B6,H190&lt;'azure-standard-disk-prices'!B7),1+IF(M190="YES",1),"")</f>
        <v>0</v>
      </c>
      <c r="AK190" s="4">
        <f>IF(AND(I190="STANDARD",Q190="YES",H190&gt;'azure-standard-disk-prices'!B7,H190&lt;'azure-standard-disk-prices'!B8),1+IF(M190="YES",1),"")</f>
        <v>0</v>
      </c>
      <c r="AL190" s="4">
        <f>IF(AND(I190="STANDARD",Q190="YES",H190&gt;'azure-standard-disk-prices'!B8,H190&lt;'azure-standard-disk-prices'!B9),1+IF(M190="YES",1),"")</f>
        <v>0</v>
      </c>
      <c r="AM190" s="4">
        <f>IF(AND(I189="PREMIUM",Q189="YES",H189&lt;'azure-premium-disk-prices'!B2,H189&gt;0),1+IF(M189="YES",1),"")</f>
        <v>0</v>
      </c>
      <c r="AN190" s="4">
        <f>IF(AND(I189="PREMIUM",Q189="YES",H189&gt;'azure-premium-disk-prices'!B2,H189&lt;'azure-premium-disk-prices'!B3),1+IF(M189="YES",1),"")</f>
        <v>0</v>
      </c>
      <c r="AO190" s="4">
        <f>IF(AND(I189="PREMIUM",Q189="YES",H189&gt;'azure-premium-disk-prices'!B3,H189&lt;'azure-premium-disk-prices'!B4),1+IF(M189="YES",1),"")</f>
        <v>0</v>
      </c>
      <c r="AP190" s="4">
        <f>IF(AND(I189="PREMIUM",Q189="YES",H189&gt;'azure-premium-disk-prices'!B4,H189&lt;'azure-premium-disk-prices'!B5),1+IF(M189="YES",1),"")</f>
        <v>0</v>
      </c>
      <c r="AQ190" s="4">
        <f>IF(AND(I189="PREMIUM",Q189="YES",H189&gt;'azure-premium-disk-prices'!B5,H189&lt;'azure-premium-disk-prices'!B6),1+IF(M189="YES",1),"")</f>
        <v>0</v>
      </c>
      <c r="AR190" s="4">
        <f>IF(AND(I189="PREMIUM",Q189="YES",H189&gt;'azure-premium-disk-prices'!B6,H189&lt;'azure-premium-disk-prices'!B7),1+IF(M189="YES",1),"")</f>
        <v>0</v>
      </c>
      <c r="AS190" s="4">
        <f>IF(AND(I189="PREMIUM",Q189="YES",H189&gt;'azure-premium-disk-prices'!B7,H189&lt;'azure-premium-disk-prices'!B8),1+IF(M189="YES",1),"")</f>
        <v>0</v>
      </c>
      <c r="AT190" s="4">
        <f>IF(AND(I189="PREMIUM",Q189="YES",H189&gt;'azure-premium-disk-prices'!B8,H189&lt;'azure-premium-disk-prices'!B9),1+IF(M189="YES",1),"")</f>
        <v>0</v>
      </c>
      <c r="AU190" s="4">
        <f>IF(AND(M190="YES", Q190="YES"),1,"")</f>
        <v>0</v>
      </c>
      <c r="AV190" s="4">
        <f>IF(AND(J190="STANDARD", Q190="YES"), IF(M190="YES",2,1) ,"")</f>
        <v>0</v>
      </c>
      <c r="AW190" s="4">
        <f>IF( AND(J190="PREMIUM",  Q190="YES"), IF(M190="YES",2,1) ,"")</f>
        <v>0</v>
      </c>
    </row>
    <row r="191" spans="5:49">
      <c r="E191" s="3"/>
      <c r="F191" s="3"/>
      <c r="G191" s="3"/>
      <c r="H191" s="3"/>
      <c r="I191" s="3" t="s">
        <v>9</v>
      </c>
      <c r="J191" s="3" t="s">
        <v>9</v>
      </c>
      <c r="K191" s="3" t="s">
        <v>5</v>
      </c>
      <c r="L191" s="3" t="s">
        <v>5</v>
      </c>
      <c r="M191" s="3" t="s">
        <v>5</v>
      </c>
      <c r="N191" s="3">
        <v>730</v>
      </c>
      <c r="O191" s="3" t="s">
        <v>5</v>
      </c>
      <c r="P191" s="3" t="s">
        <v>14</v>
      </c>
      <c r="Q191" s="4">
        <f>IF(AND(E191&lt;&gt;"", F191&lt;&gt;"", G191&lt;&gt;"", H191&lt;&gt;"", I191&lt;&gt;"", J191&lt;&gt;"", K191&lt;&gt;"", L191&lt;&gt;"", M191&lt;&gt;"", N191&lt;&gt;"", O191&lt;&gt;""),"YES","NO")</f>
        <v>0</v>
      </c>
      <c r="R191" s="4">
        <f>IF(AD191=AA191, U191, IF(AD191=AB191,W191,Y191))</f>
        <v>0</v>
      </c>
      <c r="S191" s="4">
        <f>AD191</f>
        <v>0</v>
      </c>
      <c r="T191" s="4">
        <f> IF(AA191="" ,"",IF(AD191=AA191, "PAYG", IF(AD191=AB191,"1Y RI","3Y RI")))</f>
        <v>0</v>
      </c>
      <c r="U191" s="4">
        <f>IF(Q191="YES", IF(K191="YES", VLOOKUP(V191 &amp; L191 &amp; K191,'azure-vm-prices-base'!G$2:H$124, 2, 0), VLOOKUP(V191 &amp; L191 &amp; "*",'azure-vm-prices-base'!G$2:H$124, 2, 0)), "")</f>
        <v>0</v>
      </c>
      <c r="V191" s="4">
        <f>IF(Q191="YES", IF(O191="NO" , IF(K191="YES", _xlfn.MINIFS('azure-vm-prices-base'!I$2:I$123, 'azure-vm-prices-base'!A$2:A$123,"&gt;="&amp;F191*(100-$B$2)/100, 'azure-vm-prices-base'!B$2:B$123,"&gt;="&amp;G191*(100-$B$2)/100, 'azure-vm-prices-base'!D$2:D$123,K191, 'azure-vm-prices-base'!E$2:E$123,L191), _xlfn.MINIFS('azure-vm-prices-base'!I$2:I$123, 'azure-vm-prices-base'!A$2:A$123,"&gt;="&amp;F191*(100-$B$2)/100, 'azure-vm-prices-base'!B$2:B$123,"&gt;="&amp;G191*(100-$B$2)/100, 'azure-vm-prices-base'!E$2:E$123,L191)), IF(K191="YES", _xlfn.MINIFS('azure-vm-prices-base'!C$2:C$123, 'azure-vm-prices-base'!A$2:A$123,"&gt;="&amp;F191*(100-$B$2)/100, 'azure-vm-prices-base'!B$2:B$123,"&gt;="&amp;G191*(100-$B$2)/100, 'azure-vm-prices-base'!D$2:D$123,K191, 'azure-vm-prices-base'!E$2:E$123,L191), _xlfn.MINIFS('azure-vm-prices-base'!C$2:C$123, 'azure-vm-prices-base'!A$2:A$123,"&gt;="&amp;F191*(100-$B$2)/100, 'azure-vm-prices-base'!B$2:B$123,"&gt;="&amp;G191*(100-$B$2)/100, 'azure-vm-prices-base'!E$2:E$123,L191))), "")</f>
        <v>0</v>
      </c>
      <c r="W191" s="4">
        <f>IF(Q191="YES", IF(K191="YES", VLOOKUP(X191 &amp; L191 &amp; K191,'azure-vm-prices-1Y'!G$2:H$124  , 2, 0), VLOOKUP(X191 &amp; L191 &amp; "*",'azure-vm-prices-1Y'!G$2:H$124, 2, 0)),   "")</f>
        <v>0</v>
      </c>
      <c r="X191" s="4">
        <f>IF(Q191="YES", IF(O191="NO" , IF(K191="YES", _xlfn.MINIFS('azure-vm-prices-1Y'!I$2:I$123,   'azure-vm-prices-1Y'!A$2:A$123,"&gt;="&amp;F191*(100-$B$2)/100,   'azure-vm-prices-1Y'!B$2:B$123,"&gt;="&amp;G191*(100-$B$2)/100,   'azure-vm-prices-1Y'!D$2:D$123,K191,   'azure-vm-prices-1Y'!E$2:E$123,L191),   _xlfn.MINIFS('azure-vm-prices-1Y'!I$2:I$123,   'azure-vm-prices-1Y'!A$2:A$123,"&gt;="&amp;F191*(100-$B$2)/100,   'azure-vm-prices-1Y'!B$2:B$123,"&gt;="&amp;G191*(100-$B$2)/100,   'azure-vm-prices-1Y'!E$2:E$123,L191)),   IF(K191="YES", _xlfn.MINIFS('azure-vm-prices-1Y'!C$2:C$123,   'azure-vm-prices-1Y'!A$2:A$123,"&gt;="&amp;F191*(100-$B$2)/100,   'azure-vm-prices-1Y'!B$2:B$123,"&gt;="&amp;G191*(100-$B$2)/100,   'azure-vm-prices-1Y'!D$2:D$123,K191,   'azure-vm-prices-1Y'!E$2:E$123,L191),   _xlfn.MINIFS('azure-vm-prices-1Y'!C$2:C$123,   'azure-vm-prices-1Y'!A$2:A$123,"&gt;="&amp;F191*(100-$B$2)/100,   'azure-vm-prices-1Y'!B$2:B$123,"&gt;="&amp;G191*(100-$B$2)/100,   'azure-vm-prices-1Y'!E$2:E$123,L191))),   "")</f>
        <v>0</v>
      </c>
      <c r="Y191" s="4">
        <f>IF(Q191="YES", IF(K191="YES", VLOOKUP(Z191 &amp; L191 &amp; K191,'azure-vm-prices-3Y'!G$2:H$124  , 2, 0), VLOOKUP(Z191 &amp; L191 &amp; "*",'azure-vm-prices-3Y'!G$2:H$124, 2, 0)),   "")</f>
        <v>0</v>
      </c>
      <c r="Z191" s="4">
        <f>IF(Q191="YES", IF(O191="NO" , IF(K191="YES", _xlfn.MINIFS('azure-vm-prices-3Y'!I$2:I$123,   'azure-vm-prices-3Y'!A$2:A$123,"&gt;="&amp;F191*(100-$B$2)/100,   'azure-vm-prices-3Y'!B$2:B$123,"&gt;="&amp;G191*(100-$B$2)/100,   'azure-vm-prices-3Y'!D$2:D$123,K191,   'azure-vm-prices-3Y'!E$2:E$123,L191),   _xlfn.MINIFS('azure-vm-prices-3Y'!I$2:I$123,   'azure-vm-prices-3Y'!A$2:A$123,"&gt;="&amp;F191*(100-$B$2)/100,   'azure-vm-prices-3Y'!B$2:B$123,"&gt;="&amp;G191*(100-$B$2)/100,   'azure-vm-prices-3Y'!E$2:E$123,L191)),   IF(K191="YES", _xlfn.MINIFS('azure-vm-prices-3Y'!C$2:C$123,   'azure-vm-prices-3Y'!A$2:A$123,"&gt;="&amp;F191*(100-$B$2)/100,   'azure-vm-prices-3Y'!B$2:B$123,"&gt;="&amp;G191*(100-$B$2)/100,   'azure-vm-prices-3Y'!D$2:D$123,K191,   'azure-vm-prices-3Y'!E$2:E$123,L191),   _xlfn.MINIFS('azure-vm-prices-3Y'!C$2:C$123,   'azure-vm-prices-3Y'!A$2:A$123,"&gt;="&amp;F191*(100-$B$2)/100,   'azure-vm-prices-3Y'!B$2:B$123,"&gt;="&amp;G191*(100-$B$2)/100,   'azure-vm-prices-3Y'!E$2:E$123,L191))),   "")</f>
        <v>0</v>
      </c>
      <c r="AA191" s="4">
        <f>IF(Q191="YES",N191*V191*12,"")</f>
        <v>0</v>
      </c>
      <c r="AB191" s="4">
        <f>IF(Q191="YES",X191*8760,"")</f>
        <v>0</v>
      </c>
      <c r="AC191" s="4">
        <f>IF(Q191="YES",Z191*8760,"")</f>
        <v>0</v>
      </c>
      <c r="AD191" s="4">
        <f>IF(Q191="YES",IF(P191="YES", MIN(AA191:AC191), AA191),"")</f>
        <v>0</v>
      </c>
      <c r="AE191" s="4">
        <f>IF(AND(I191="STANDARD",Q191="YES",H191&lt;'azure-standard-disk-prices'!B2, H191&gt;0),1+IF(M191="YES",1),"")</f>
        <v>0</v>
      </c>
      <c r="AF191" s="4">
        <f>IF(AND(I191="STANDARD",Q191="YES",H191&gt;'azure-standard-disk-prices'!B2,H191&lt;'azure-standard-disk-prices'!B3),1+IF(M191="YES",1),"")</f>
        <v>0</v>
      </c>
      <c r="AG191" s="4">
        <f>IF(AND(I191="STANDARD",Q191="YES",H191&gt;'azure-standard-disk-prices'!B3,H191&lt;'azure-standard-disk-prices'!B4),1+IF(M191="YES",1),"")</f>
        <v>0</v>
      </c>
      <c r="AH191" s="4">
        <f>IF(AND(I191="STANDARD",Q191="YES",H191&gt;'azure-standard-disk-prices'!B4,H191&lt;'azure-standard-disk-prices'!B5),1+IF(M191="YES",1),"")</f>
        <v>0</v>
      </c>
      <c r="AI191" s="4">
        <f>IF(AND(I191="STANDARD",Q191="YES",H191&gt;'azure-standard-disk-prices'!B5,H191&lt;'azure-standard-disk-prices'!B6),1+IF(M191="YES",1),"")</f>
        <v>0</v>
      </c>
      <c r="AJ191" s="4">
        <f>IF(AND(I191="STANDARD",Q191="YES",H191&gt;'azure-standard-disk-prices'!B6,H191&lt;'azure-standard-disk-prices'!B7),1+IF(M191="YES",1),"")</f>
        <v>0</v>
      </c>
      <c r="AK191" s="4">
        <f>IF(AND(I191="STANDARD",Q191="YES",H191&gt;'azure-standard-disk-prices'!B7,H191&lt;'azure-standard-disk-prices'!B8),1+IF(M191="YES",1),"")</f>
        <v>0</v>
      </c>
      <c r="AL191" s="4">
        <f>IF(AND(I191="STANDARD",Q191="YES",H191&gt;'azure-standard-disk-prices'!B8,H191&lt;'azure-standard-disk-prices'!B9),1+IF(M191="YES",1),"")</f>
        <v>0</v>
      </c>
      <c r="AM191" s="4">
        <f>IF(AND(I190="PREMIUM",Q190="YES",H190&lt;'azure-premium-disk-prices'!B2,H190&gt;0),1+IF(M190="YES",1),"")</f>
        <v>0</v>
      </c>
      <c r="AN191" s="4">
        <f>IF(AND(I190="PREMIUM",Q190="YES",H190&gt;'azure-premium-disk-prices'!B2,H190&lt;'azure-premium-disk-prices'!B3),1+IF(M190="YES",1),"")</f>
        <v>0</v>
      </c>
      <c r="AO191" s="4">
        <f>IF(AND(I190="PREMIUM",Q190="YES",H190&gt;'azure-premium-disk-prices'!B3,H190&lt;'azure-premium-disk-prices'!B4),1+IF(M190="YES",1),"")</f>
        <v>0</v>
      </c>
      <c r="AP191" s="4">
        <f>IF(AND(I190="PREMIUM",Q190="YES",H190&gt;'azure-premium-disk-prices'!B4,H190&lt;'azure-premium-disk-prices'!B5),1+IF(M190="YES",1),"")</f>
        <v>0</v>
      </c>
      <c r="AQ191" s="4">
        <f>IF(AND(I190="PREMIUM",Q190="YES",H190&gt;'azure-premium-disk-prices'!B5,H190&lt;'azure-premium-disk-prices'!B6),1+IF(M190="YES",1),"")</f>
        <v>0</v>
      </c>
      <c r="AR191" s="4">
        <f>IF(AND(I190="PREMIUM",Q190="YES",H190&gt;'azure-premium-disk-prices'!B6,H190&lt;'azure-premium-disk-prices'!B7),1+IF(M190="YES",1),"")</f>
        <v>0</v>
      </c>
      <c r="AS191" s="4">
        <f>IF(AND(I190="PREMIUM",Q190="YES",H190&gt;'azure-premium-disk-prices'!B7,H190&lt;'azure-premium-disk-prices'!B8),1+IF(M190="YES",1),"")</f>
        <v>0</v>
      </c>
      <c r="AT191" s="4">
        <f>IF(AND(I190="PREMIUM",Q190="YES",H190&gt;'azure-premium-disk-prices'!B8,H190&lt;'azure-premium-disk-prices'!B9),1+IF(M190="YES",1),"")</f>
        <v>0</v>
      </c>
      <c r="AU191" s="4">
        <f>IF(AND(M191="YES", Q191="YES"),1,"")</f>
        <v>0</v>
      </c>
      <c r="AV191" s="4">
        <f>IF(AND(J191="STANDARD", Q191="YES"), IF(M191="YES",2,1) ,"")</f>
        <v>0</v>
      </c>
      <c r="AW191" s="4">
        <f>IF( AND(J191="PREMIUM",  Q191="YES"), IF(M191="YES",2,1) ,"")</f>
        <v>0</v>
      </c>
    </row>
    <row r="192" spans="5:49">
      <c r="E192" s="3"/>
      <c r="F192" s="3"/>
      <c r="G192" s="3"/>
      <c r="H192" s="3"/>
      <c r="I192" s="3" t="s">
        <v>9</v>
      </c>
      <c r="J192" s="3" t="s">
        <v>9</v>
      </c>
      <c r="K192" s="3" t="s">
        <v>5</v>
      </c>
      <c r="L192" s="3" t="s">
        <v>5</v>
      </c>
      <c r="M192" s="3" t="s">
        <v>5</v>
      </c>
      <c r="N192" s="3">
        <v>730</v>
      </c>
      <c r="O192" s="3" t="s">
        <v>5</v>
      </c>
      <c r="P192" s="3" t="s">
        <v>14</v>
      </c>
      <c r="Q192" s="4">
        <f>IF(AND(E192&lt;&gt;"", F192&lt;&gt;"", G192&lt;&gt;"", H192&lt;&gt;"", I192&lt;&gt;"", J192&lt;&gt;"", K192&lt;&gt;"", L192&lt;&gt;"", M192&lt;&gt;"", N192&lt;&gt;"", O192&lt;&gt;""),"YES","NO")</f>
        <v>0</v>
      </c>
      <c r="R192" s="4">
        <f>IF(AD192=AA192, U192, IF(AD192=AB192,W192,Y192))</f>
        <v>0</v>
      </c>
      <c r="S192" s="4">
        <f>AD192</f>
        <v>0</v>
      </c>
      <c r="T192" s="4">
        <f> IF(AA192="" ,"",IF(AD192=AA192, "PAYG", IF(AD192=AB192,"1Y RI","3Y RI")))</f>
        <v>0</v>
      </c>
      <c r="U192" s="4">
        <f>IF(Q192="YES", IF(K192="YES", VLOOKUP(V192 &amp; L192 &amp; K192,'azure-vm-prices-base'!G$2:H$124, 2, 0), VLOOKUP(V192 &amp; L192 &amp; "*",'azure-vm-prices-base'!G$2:H$124, 2, 0)), "")</f>
        <v>0</v>
      </c>
      <c r="V192" s="4">
        <f>IF(Q192="YES", IF(O192="NO" , IF(K192="YES", _xlfn.MINIFS('azure-vm-prices-base'!I$2:I$123, 'azure-vm-prices-base'!A$2:A$123,"&gt;="&amp;F192*(100-$B$2)/100, 'azure-vm-prices-base'!B$2:B$123,"&gt;="&amp;G192*(100-$B$2)/100, 'azure-vm-prices-base'!D$2:D$123,K192, 'azure-vm-prices-base'!E$2:E$123,L192), _xlfn.MINIFS('azure-vm-prices-base'!I$2:I$123, 'azure-vm-prices-base'!A$2:A$123,"&gt;="&amp;F192*(100-$B$2)/100, 'azure-vm-prices-base'!B$2:B$123,"&gt;="&amp;G192*(100-$B$2)/100, 'azure-vm-prices-base'!E$2:E$123,L192)), IF(K192="YES", _xlfn.MINIFS('azure-vm-prices-base'!C$2:C$123, 'azure-vm-prices-base'!A$2:A$123,"&gt;="&amp;F192*(100-$B$2)/100, 'azure-vm-prices-base'!B$2:B$123,"&gt;="&amp;G192*(100-$B$2)/100, 'azure-vm-prices-base'!D$2:D$123,K192, 'azure-vm-prices-base'!E$2:E$123,L192), _xlfn.MINIFS('azure-vm-prices-base'!C$2:C$123, 'azure-vm-prices-base'!A$2:A$123,"&gt;="&amp;F192*(100-$B$2)/100, 'azure-vm-prices-base'!B$2:B$123,"&gt;="&amp;G192*(100-$B$2)/100, 'azure-vm-prices-base'!E$2:E$123,L192))), "")</f>
        <v>0</v>
      </c>
      <c r="W192" s="4">
        <f>IF(Q192="YES", IF(K192="YES", VLOOKUP(X192 &amp; L192 &amp; K192,'azure-vm-prices-1Y'!G$2:H$124  , 2, 0), VLOOKUP(X192 &amp; L192 &amp; "*",'azure-vm-prices-1Y'!G$2:H$124, 2, 0)),   "")</f>
        <v>0</v>
      </c>
      <c r="X192" s="4">
        <f>IF(Q192="YES", IF(O192="NO" , IF(K192="YES", _xlfn.MINIFS('azure-vm-prices-1Y'!I$2:I$123,   'azure-vm-prices-1Y'!A$2:A$123,"&gt;="&amp;F192*(100-$B$2)/100,   'azure-vm-prices-1Y'!B$2:B$123,"&gt;="&amp;G192*(100-$B$2)/100,   'azure-vm-prices-1Y'!D$2:D$123,K192,   'azure-vm-prices-1Y'!E$2:E$123,L192),   _xlfn.MINIFS('azure-vm-prices-1Y'!I$2:I$123,   'azure-vm-prices-1Y'!A$2:A$123,"&gt;="&amp;F192*(100-$B$2)/100,   'azure-vm-prices-1Y'!B$2:B$123,"&gt;="&amp;G192*(100-$B$2)/100,   'azure-vm-prices-1Y'!E$2:E$123,L192)),   IF(K192="YES", _xlfn.MINIFS('azure-vm-prices-1Y'!C$2:C$123,   'azure-vm-prices-1Y'!A$2:A$123,"&gt;="&amp;F192*(100-$B$2)/100,   'azure-vm-prices-1Y'!B$2:B$123,"&gt;="&amp;G192*(100-$B$2)/100,   'azure-vm-prices-1Y'!D$2:D$123,K192,   'azure-vm-prices-1Y'!E$2:E$123,L192),   _xlfn.MINIFS('azure-vm-prices-1Y'!C$2:C$123,   'azure-vm-prices-1Y'!A$2:A$123,"&gt;="&amp;F192*(100-$B$2)/100,   'azure-vm-prices-1Y'!B$2:B$123,"&gt;="&amp;G192*(100-$B$2)/100,   'azure-vm-prices-1Y'!E$2:E$123,L192))),   "")</f>
        <v>0</v>
      </c>
      <c r="Y192" s="4">
        <f>IF(Q192="YES", IF(K192="YES", VLOOKUP(Z192 &amp; L192 &amp; K192,'azure-vm-prices-3Y'!G$2:H$124  , 2, 0), VLOOKUP(Z192 &amp; L192 &amp; "*",'azure-vm-prices-3Y'!G$2:H$124, 2, 0)),   "")</f>
        <v>0</v>
      </c>
      <c r="Z192" s="4">
        <f>IF(Q192="YES", IF(O192="NO" , IF(K192="YES", _xlfn.MINIFS('azure-vm-prices-3Y'!I$2:I$123,   'azure-vm-prices-3Y'!A$2:A$123,"&gt;="&amp;F192*(100-$B$2)/100,   'azure-vm-prices-3Y'!B$2:B$123,"&gt;="&amp;G192*(100-$B$2)/100,   'azure-vm-prices-3Y'!D$2:D$123,K192,   'azure-vm-prices-3Y'!E$2:E$123,L192),   _xlfn.MINIFS('azure-vm-prices-3Y'!I$2:I$123,   'azure-vm-prices-3Y'!A$2:A$123,"&gt;="&amp;F192*(100-$B$2)/100,   'azure-vm-prices-3Y'!B$2:B$123,"&gt;="&amp;G192*(100-$B$2)/100,   'azure-vm-prices-3Y'!E$2:E$123,L192)),   IF(K192="YES", _xlfn.MINIFS('azure-vm-prices-3Y'!C$2:C$123,   'azure-vm-prices-3Y'!A$2:A$123,"&gt;="&amp;F192*(100-$B$2)/100,   'azure-vm-prices-3Y'!B$2:B$123,"&gt;="&amp;G192*(100-$B$2)/100,   'azure-vm-prices-3Y'!D$2:D$123,K192,   'azure-vm-prices-3Y'!E$2:E$123,L192),   _xlfn.MINIFS('azure-vm-prices-3Y'!C$2:C$123,   'azure-vm-prices-3Y'!A$2:A$123,"&gt;="&amp;F192*(100-$B$2)/100,   'azure-vm-prices-3Y'!B$2:B$123,"&gt;="&amp;G192*(100-$B$2)/100,   'azure-vm-prices-3Y'!E$2:E$123,L192))),   "")</f>
        <v>0</v>
      </c>
      <c r="AA192" s="4">
        <f>IF(Q192="YES",N192*V192*12,"")</f>
        <v>0</v>
      </c>
      <c r="AB192" s="4">
        <f>IF(Q192="YES",X192*8760,"")</f>
        <v>0</v>
      </c>
      <c r="AC192" s="4">
        <f>IF(Q192="YES",Z192*8760,"")</f>
        <v>0</v>
      </c>
      <c r="AD192" s="4">
        <f>IF(Q192="YES",IF(P192="YES", MIN(AA192:AC192), AA192),"")</f>
        <v>0</v>
      </c>
      <c r="AE192" s="4">
        <f>IF(AND(I192="STANDARD",Q192="YES",H192&lt;'azure-standard-disk-prices'!B2, H192&gt;0),1+IF(M192="YES",1),"")</f>
        <v>0</v>
      </c>
      <c r="AF192" s="4">
        <f>IF(AND(I192="STANDARD",Q192="YES",H192&gt;'azure-standard-disk-prices'!B2,H192&lt;'azure-standard-disk-prices'!B3),1+IF(M192="YES",1),"")</f>
        <v>0</v>
      </c>
      <c r="AG192" s="4">
        <f>IF(AND(I192="STANDARD",Q192="YES",H192&gt;'azure-standard-disk-prices'!B3,H192&lt;'azure-standard-disk-prices'!B4),1+IF(M192="YES",1),"")</f>
        <v>0</v>
      </c>
      <c r="AH192" s="4">
        <f>IF(AND(I192="STANDARD",Q192="YES",H192&gt;'azure-standard-disk-prices'!B4,H192&lt;'azure-standard-disk-prices'!B5),1+IF(M192="YES",1),"")</f>
        <v>0</v>
      </c>
      <c r="AI192" s="4">
        <f>IF(AND(I192="STANDARD",Q192="YES",H192&gt;'azure-standard-disk-prices'!B5,H192&lt;'azure-standard-disk-prices'!B6),1+IF(M192="YES",1),"")</f>
        <v>0</v>
      </c>
      <c r="AJ192" s="4">
        <f>IF(AND(I192="STANDARD",Q192="YES",H192&gt;'azure-standard-disk-prices'!B6,H192&lt;'azure-standard-disk-prices'!B7),1+IF(M192="YES",1),"")</f>
        <v>0</v>
      </c>
      <c r="AK192" s="4">
        <f>IF(AND(I192="STANDARD",Q192="YES",H192&gt;'azure-standard-disk-prices'!B7,H192&lt;'azure-standard-disk-prices'!B8),1+IF(M192="YES",1),"")</f>
        <v>0</v>
      </c>
      <c r="AL192" s="4">
        <f>IF(AND(I192="STANDARD",Q192="YES",H192&gt;'azure-standard-disk-prices'!B8,H192&lt;'azure-standard-disk-prices'!B9),1+IF(M192="YES",1),"")</f>
        <v>0</v>
      </c>
      <c r="AM192" s="4">
        <f>IF(AND(I191="PREMIUM",Q191="YES",H191&lt;'azure-premium-disk-prices'!B2,H191&gt;0),1+IF(M191="YES",1),"")</f>
        <v>0</v>
      </c>
      <c r="AN192" s="4">
        <f>IF(AND(I191="PREMIUM",Q191="YES",H191&gt;'azure-premium-disk-prices'!B2,H191&lt;'azure-premium-disk-prices'!B3),1+IF(M191="YES",1),"")</f>
        <v>0</v>
      </c>
      <c r="AO192" s="4">
        <f>IF(AND(I191="PREMIUM",Q191="YES",H191&gt;'azure-premium-disk-prices'!B3,H191&lt;'azure-premium-disk-prices'!B4),1+IF(M191="YES",1),"")</f>
        <v>0</v>
      </c>
      <c r="AP192" s="4">
        <f>IF(AND(I191="PREMIUM",Q191="YES",H191&gt;'azure-premium-disk-prices'!B4,H191&lt;'azure-premium-disk-prices'!B5),1+IF(M191="YES",1),"")</f>
        <v>0</v>
      </c>
      <c r="AQ192" s="4">
        <f>IF(AND(I191="PREMIUM",Q191="YES",H191&gt;'azure-premium-disk-prices'!B5,H191&lt;'azure-premium-disk-prices'!B6),1+IF(M191="YES",1),"")</f>
        <v>0</v>
      </c>
      <c r="AR192" s="4">
        <f>IF(AND(I191="PREMIUM",Q191="YES",H191&gt;'azure-premium-disk-prices'!B6,H191&lt;'azure-premium-disk-prices'!B7),1+IF(M191="YES",1),"")</f>
        <v>0</v>
      </c>
      <c r="AS192" s="4">
        <f>IF(AND(I191="PREMIUM",Q191="YES",H191&gt;'azure-premium-disk-prices'!B7,H191&lt;'azure-premium-disk-prices'!B8),1+IF(M191="YES",1),"")</f>
        <v>0</v>
      </c>
      <c r="AT192" s="4">
        <f>IF(AND(I191="PREMIUM",Q191="YES",H191&gt;'azure-premium-disk-prices'!B8,H191&lt;'azure-premium-disk-prices'!B9),1+IF(M191="YES",1),"")</f>
        <v>0</v>
      </c>
      <c r="AU192" s="4">
        <f>IF(AND(M192="YES", Q192="YES"),1,"")</f>
        <v>0</v>
      </c>
      <c r="AV192" s="4">
        <f>IF(AND(J192="STANDARD", Q192="YES"), IF(M192="YES",2,1) ,"")</f>
        <v>0</v>
      </c>
      <c r="AW192" s="4">
        <f>IF( AND(J192="PREMIUM",  Q192="YES"), IF(M192="YES",2,1) ,"")</f>
        <v>0</v>
      </c>
    </row>
    <row r="193" spans="5:49">
      <c r="E193" s="3"/>
      <c r="F193" s="3"/>
      <c r="G193" s="3"/>
      <c r="H193" s="3"/>
      <c r="I193" s="3" t="s">
        <v>9</v>
      </c>
      <c r="J193" s="3" t="s">
        <v>9</v>
      </c>
      <c r="K193" s="3" t="s">
        <v>5</v>
      </c>
      <c r="L193" s="3" t="s">
        <v>5</v>
      </c>
      <c r="M193" s="3" t="s">
        <v>5</v>
      </c>
      <c r="N193" s="3">
        <v>730</v>
      </c>
      <c r="O193" s="3" t="s">
        <v>5</v>
      </c>
      <c r="P193" s="3" t="s">
        <v>14</v>
      </c>
      <c r="Q193" s="4">
        <f>IF(AND(E193&lt;&gt;"", F193&lt;&gt;"", G193&lt;&gt;"", H193&lt;&gt;"", I193&lt;&gt;"", J193&lt;&gt;"", K193&lt;&gt;"", L193&lt;&gt;"", M193&lt;&gt;"", N193&lt;&gt;"", O193&lt;&gt;""),"YES","NO")</f>
        <v>0</v>
      </c>
      <c r="R193" s="4">
        <f>IF(AD193=AA193, U193, IF(AD193=AB193,W193,Y193))</f>
        <v>0</v>
      </c>
      <c r="S193" s="4">
        <f>AD193</f>
        <v>0</v>
      </c>
      <c r="T193" s="4">
        <f> IF(AA193="" ,"",IF(AD193=AA193, "PAYG", IF(AD193=AB193,"1Y RI","3Y RI")))</f>
        <v>0</v>
      </c>
      <c r="U193" s="4">
        <f>IF(Q193="YES", IF(K193="YES", VLOOKUP(V193 &amp; L193 &amp; K193,'azure-vm-prices-base'!G$2:H$124, 2, 0), VLOOKUP(V193 &amp; L193 &amp; "*",'azure-vm-prices-base'!G$2:H$124, 2, 0)), "")</f>
        <v>0</v>
      </c>
      <c r="V193" s="4">
        <f>IF(Q193="YES", IF(O193="NO" , IF(K193="YES", _xlfn.MINIFS('azure-vm-prices-base'!I$2:I$123, 'azure-vm-prices-base'!A$2:A$123,"&gt;="&amp;F193*(100-$B$2)/100, 'azure-vm-prices-base'!B$2:B$123,"&gt;="&amp;G193*(100-$B$2)/100, 'azure-vm-prices-base'!D$2:D$123,K193, 'azure-vm-prices-base'!E$2:E$123,L193), _xlfn.MINIFS('azure-vm-prices-base'!I$2:I$123, 'azure-vm-prices-base'!A$2:A$123,"&gt;="&amp;F193*(100-$B$2)/100, 'azure-vm-prices-base'!B$2:B$123,"&gt;="&amp;G193*(100-$B$2)/100, 'azure-vm-prices-base'!E$2:E$123,L193)), IF(K193="YES", _xlfn.MINIFS('azure-vm-prices-base'!C$2:C$123, 'azure-vm-prices-base'!A$2:A$123,"&gt;="&amp;F193*(100-$B$2)/100, 'azure-vm-prices-base'!B$2:B$123,"&gt;="&amp;G193*(100-$B$2)/100, 'azure-vm-prices-base'!D$2:D$123,K193, 'azure-vm-prices-base'!E$2:E$123,L193), _xlfn.MINIFS('azure-vm-prices-base'!C$2:C$123, 'azure-vm-prices-base'!A$2:A$123,"&gt;="&amp;F193*(100-$B$2)/100, 'azure-vm-prices-base'!B$2:B$123,"&gt;="&amp;G193*(100-$B$2)/100, 'azure-vm-prices-base'!E$2:E$123,L193))), "")</f>
        <v>0</v>
      </c>
      <c r="W193" s="4">
        <f>IF(Q193="YES", IF(K193="YES", VLOOKUP(X193 &amp; L193 &amp; K193,'azure-vm-prices-1Y'!G$2:H$124  , 2, 0), VLOOKUP(X193 &amp; L193 &amp; "*",'azure-vm-prices-1Y'!G$2:H$124, 2, 0)),   "")</f>
        <v>0</v>
      </c>
      <c r="X193" s="4">
        <f>IF(Q193="YES", IF(O193="NO" , IF(K193="YES", _xlfn.MINIFS('azure-vm-prices-1Y'!I$2:I$123,   'azure-vm-prices-1Y'!A$2:A$123,"&gt;="&amp;F193*(100-$B$2)/100,   'azure-vm-prices-1Y'!B$2:B$123,"&gt;="&amp;G193*(100-$B$2)/100,   'azure-vm-prices-1Y'!D$2:D$123,K193,   'azure-vm-prices-1Y'!E$2:E$123,L193),   _xlfn.MINIFS('azure-vm-prices-1Y'!I$2:I$123,   'azure-vm-prices-1Y'!A$2:A$123,"&gt;="&amp;F193*(100-$B$2)/100,   'azure-vm-prices-1Y'!B$2:B$123,"&gt;="&amp;G193*(100-$B$2)/100,   'azure-vm-prices-1Y'!E$2:E$123,L193)),   IF(K193="YES", _xlfn.MINIFS('azure-vm-prices-1Y'!C$2:C$123,   'azure-vm-prices-1Y'!A$2:A$123,"&gt;="&amp;F193*(100-$B$2)/100,   'azure-vm-prices-1Y'!B$2:B$123,"&gt;="&amp;G193*(100-$B$2)/100,   'azure-vm-prices-1Y'!D$2:D$123,K193,   'azure-vm-prices-1Y'!E$2:E$123,L193),   _xlfn.MINIFS('azure-vm-prices-1Y'!C$2:C$123,   'azure-vm-prices-1Y'!A$2:A$123,"&gt;="&amp;F193*(100-$B$2)/100,   'azure-vm-prices-1Y'!B$2:B$123,"&gt;="&amp;G193*(100-$B$2)/100,   'azure-vm-prices-1Y'!E$2:E$123,L193))),   "")</f>
        <v>0</v>
      </c>
      <c r="Y193" s="4">
        <f>IF(Q193="YES", IF(K193="YES", VLOOKUP(Z193 &amp; L193 &amp; K193,'azure-vm-prices-3Y'!G$2:H$124  , 2, 0), VLOOKUP(Z193 &amp; L193 &amp; "*",'azure-vm-prices-3Y'!G$2:H$124, 2, 0)),   "")</f>
        <v>0</v>
      </c>
      <c r="Z193" s="4">
        <f>IF(Q193="YES", IF(O193="NO" , IF(K193="YES", _xlfn.MINIFS('azure-vm-prices-3Y'!I$2:I$123,   'azure-vm-prices-3Y'!A$2:A$123,"&gt;="&amp;F193*(100-$B$2)/100,   'azure-vm-prices-3Y'!B$2:B$123,"&gt;="&amp;G193*(100-$B$2)/100,   'azure-vm-prices-3Y'!D$2:D$123,K193,   'azure-vm-prices-3Y'!E$2:E$123,L193),   _xlfn.MINIFS('azure-vm-prices-3Y'!I$2:I$123,   'azure-vm-prices-3Y'!A$2:A$123,"&gt;="&amp;F193*(100-$B$2)/100,   'azure-vm-prices-3Y'!B$2:B$123,"&gt;="&amp;G193*(100-$B$2)/100,   'azure-vm-prices-3Y'!E$2:E$123,L193)),   IF(K193="YES", _xlfn.MINIFS('azure-vm-prices-3Y'!C$2:C$123,   'azure-vm-prices-3Y'!A$2:A$123,"&gt;="&amp;F193*(100-$B$2)/100,   'azure-vm-prices-3Y'!B$2:B$123,"&gt;="&amp;G193*(100-$B$2)/100,   'azure-vm-prices-3Y'!D$2:D$123,K193,   'azure-vm-prices-3Y'!E$2:E$123,L193),   _xlfn.MINIFS('azure-vm-prices-3Y'!C$2:C$123,   'azure-vm-prices-3Y'!A$2:A$123,"&gt;="&amp;F193*(100-$B$2)/100,   'azure-vm-prices-3Y'!B$2:B$123,"&gt;="&amp;G193*(100-$B$2)/100,   'azure-vm-prices-3Y'!E$2:E$123,L193))),   "")</f>
        <v>0</v>
      </c>
      <c r="AA193" s="4">
        <f>IF(Q193="YES",N193*V193*12,"")</f>
        <v>0</v>
      </c>
      <c r="AB193" s="4">
        <f>IF(Q193="YES",X193*8760,"")</f>
        <v>0</v>
      </c>
      <c r="AC193" s="4">
        <f>IF(Q193="YES",Z193*8760,"")</f>
        <v>0</v>
      </c>
      <c r="AD193" s="4">
        <f>IF(Q193="YES",IF(P193="YES", MIN(AA193:AC193), AA193),"")</f>
        <v>0</v>
      </c>
      <c r="AE193" s="4">
        <f>IF(AND(I193="STANDARD",Q193="YES",H193&lt;'azure-standard-disk-prices'!B2, H193&gt;0),1+IF(M193="YES",1),"")</f>
        <v>0</v>
      </c>
      <c r="AF193" s="4">
        <f>IF(AND(I193="STANDARD",Q193="YES",H193&gt;'azure-standard-disk-prices'!B2,H193&lt;'azure-standard-disk-prices'!B3),1+IF(M193="YES",1),"")</f>
        <v>0</v>
      </c>
      <c r="AG193" s="4">
        <f>IF(AND(I193="STANDARD",Q193="YES",H193&gt;'azure-standard-disk-prices'!B3,H193&lt;'azure-standard-disk-prices'!B4),1+IF(M193="YES",1),"")</f>
        <v>0</v>
      </c>
      <c r="AH193" s="4">
        <f>IF(AND(I193="STANDARD",Q193="YES",H193&gt;'azure-standard-disk-prices'!B4,H193&lt;'azure-standard-disk-prices'!B5),1+IF(M193="YES",1),"")</f>
        <v>0</v>
      </c>
      <c r="AI193" s="4">
        <f>IF(AND(I193="STANDARD",Q193="YES",H193&gt;'azure-standard-disk-prices'!B5,H193&lt;'azure-standard-disk-prices'!B6),1+IF(M193="YES",1),"")</f>
        <v>0</v>
      </c>
      <c r="AJ193" s="4">
        <f>IF(AND(I193="STANDARD",Q193="YES",H193&gt;'azure-standard-disk-prices'!B6,H193&lt;'azure-standard-disk-prices'!B7),1+IF(M193="YES",1),"")</f>
        <v>0</v>
      </c>
      <c r="AK193" s="4">
        <f>IF(AND(I193="STANDARD",Q193="YES",H193&gt;'azure-standard-disk-prices'!B7,H193&lt;'azure-standard-disk-prices'!B8),1+IF(M193="YES",1),"")</f>
        <v>0</v>
      </c>
      <c r="AL193" s="4">
        <f>IF(AND(I193="STANDARD",Q193="YES",H193&gt;'azure-standard-disk-prices'!B8,H193&lt;'azure-standard-disk-prices'!B9),1+IF(M193="YES",1),"")</f>
        <v>0</v>
      </c>
      <c r="AM193" s="4">
        <f>IF(AND(I192="PREMIUM",Q192="YES",H192&lt;'azure-premium-disk-prices'!B2,H192&gt;0),1+IF(M192="YES",1),"")</f>
        <v>0</v>
      </c>
      <c r="AN193" s="4">
        <f>IF(AND(I192="PREMIUM",Q192="YES",H192&gt;'azure-premium-disk-prices'!B2,H192&lt;'azure-premium-disk-prices'!B3),1+IF(M192="YES",1),"")</f>
        <v>0</v>
      </c>
      <c r="AO193" s="4">
        <f>IF(AND(I192="PREMIUM",Q192="YES",H192&gt;'azure-premium-disk-prices'!B3,H192&lt;'azure-premium-disk-prices'!B4),1+IF(M192="YES",1),"")</f>
        <v>0</v>
      </c>
      <c r="AP193" s="4">
        <f>IF(AND(I192="PREMIUM",Q192="YES",H192&gt;'azure-premium-disk-prices'!B4,H192&lt;'azure-premium-disk-prices'!B5),1+IF(M192="YES",1),"")</f>
        <v>0</v>
      </c>
      <c r="AQ193" s="4">
        <f>IF(AND(I192="PREMIUM",Q192="YES",H192&gt;'azure-premium-disk-prices'!B5,H192&lt;'azure-premium-disk-prices'!B6),1+IF(M192="YES",1),"")</f>
        <v>0</v>
      </c>
      <c r="AR193" s="4">
        <f>IF(AND(I192="PREMIUM",Q192="YES",H192&gt;'azure-premium-disk-prices'!B6,H192&lt;'azure-premium-disk-prices'!B7),1+IF(M192="YES",1),"")</f>
        <v>0</v>
      </c>
      <c r="AS193" s="4">
        <f>IF(AND(I192="PREMIUM",Q192="YES",H192&gt;'azure-premium-disk-prices'!B7,H192&lt;'azure-premium-disk-prices'!B8),1+IF(M192="YES",1),"")</f>
        <v>0</v>
      </c>
      <c r="AT193" s="4">
        <f>IF(AND(I192="PREMIUM",Q192="YES",H192&gt;'azure-premium-disk-prices'!B8,H192&lt;'azure-premium-disk-prices'!B9),1+IF(M192="YES",1),"")</f>
        <v>0</v>
      </c>
      <c r="AU193" s="4">
        <f>IF(AND(M193="YES", Q193="YES"),1,"")</f>
        <v>0</v>
      </c>
      <c r="AV193" s="4">
        <f>IF(AND(J193="STANDARD", Q193="YES"), IF(M193="YES",2,1) ,"")</f>
        <v>0</v>
      </c>
      <c r="AW193" s="4">
        <f>IF( AND(J193="PREMIUM",  Q193="YES"), IF(M193="YES",2,1) ,"")</f>
        <v>0</v>
      </c>
    </row>
    <row r="194" spans="5:49">
      <c r="E194" s="3"/>
      <c r="F194" s="3"/>
      <c r="G194" s="3"/>
      <c r="H194" s="3"/>
      <c r="I194" s="3" t="s">
        <v>9</v>
      </c>
      <c r="J194" s="3" t="s">
        <v>9</v>
      </c>
      <c r="K194" s="3" t="s">
        <v>5</v>
      </c>
      <c r="L194" s="3" t="s">
        <v>5</v>
      </c>
      <c r="M194" s="3" t="s">
        <v>5</v>
      </c>
      <c r="N194" s="3">
        <v>730</v>
      </c>
      <c r="O194" s="3" t="s">
        <v>5</v>
      </c>
      <c r="P194" s="3" t="s">
        <v>14</v>
      </c>
      <c r="Q194" s="4">
        <f>IF(AND(E194&lt;&gt;"", F194&lt;&gt;"", G194&lt;&gt;"", H194&lt;&gt;"", I194&lt;&gt;"", J194&lt;&gt;"", K194&lt;&gt;"", L194&lt;&gt;"", M194&lt;&gt;"", N194&lt;&gt;"", O194&lt;&gt;""),"YES","NO")</f>
        <v>0</v>
      </c>
      <c r="R194" s="4">
        <f>IF(AD194=AA194, U194, IF(AD194=AB194,W194,Y194))</f>
        <v>0</v>
      </c>
      <c r="S194" s="4">
        <f>AD194</f>
        <v>0</v>
      </c>
      <c r="T194" s="4">
        <f> IF(AA194="" ,"",IF(AD194=AA194, "PAYG", IF(AD194=AB194,"1Y RI","3Y RI")))</f>
        <v>0</v>
      </c>
      <c r="U194" s="4">
        <f>IF(Q194="YES", IF(K194="YES", VLOOKUP(V194 &amp; L194 &amp; K194,'azure-vm-prices-base'!G$2:H$124, 2, 0), VLOOKUP(V194 &amp; L194 &amp; "*",'azure-vm-prices-base'!G$2:H$124, 2, 0)), "")</f>
        <v>0</v>
      </c>
      <c r="V194" s="4">
        <f>IF(Q194="YES", IF(O194="NO" , IF(K194="YES", _xlfn.MINIFS('azure-vm-prices-base'!I$2:I$123, 'azure-vm-prices-base'!A$2:A$123,"&gt;="&amp;F194*(100-$B$2)/100, 'azure-vm-prices-base'!B$2:B$123,"&gt;="&amp;G194*(100-$B$2)/100, 'azure-vm-prices-base'!D$2:D$123,K194, 'azure-vm-prices-base'!E$2:E$123,L194), _xlfn.MINIFS('azure-vm-prices-base'!I$2:I$123, 'azure-vm-prices-base'!A$2:A$123,"&gt;="&amp;F194*(100-$B$2)/100, 'azure-vm-prices-base'!B$2:B$123,"&gt;="&amp;G194*(100-$B$2)/100, 'azure-vm-prices-base'!E$2:E$123,L194)), IF(K194="YES", _xlfn.MINIFS('azure-vm-prices-base'!C$2:C$123, 'azure-vm-prices-base'!A$2:A$123,"&gt;="&amp;F194*(100-$B$2)/100, 'azure-vm-prices-base'!B$2:B$123,"&gt;="&amp;G194*(100-$B$2)/100, 'azure-vm-prices-base'!D$2:D$123,K194, 'azure-vm-prices-base'!E$2:E$123,L194), _xlfn.MINIFS('azure-vm-prices-base'!C$2:C$123, 'azure-vm-prices-base'!A$2:A$123,"&gt;="&amp;F194*(100-$B$2)/100, 'azure-vm-prices-base'!B$2:B$123,"&gt;="&amp;G194*(100-$B$2)/100, 'azure-vm-prices-base'!E$2:E$123,L194))), "")</f>
        <v>0</v>
      </c>
      <c r="W194" s="4">
        <f>IF(Q194="YES", IF(K194="YES", VLOOKUP(X194 &amp; L194 &amp; K194,'azure-vm-prices-1Y'!G$2:H$124  , 2, 0), VLOOKUP(X194 &amp; L194 &amp; "*",'azure-vm-prices-1Y'!G$2:H$124, 2, 0)),   "")</f>
        <v>0</v>
      </c>
      <c r="X194" s="4">
        <f>IF(Q194="YES", IF(O194="NO" , IF(K194="YES", _xlfn.MINIFS('azure-vm-prices-1Y'!I$2:I$123,   'azure-vm-prices-1Y'!A$2:A$123,"&gt;="&amp;F194*(100-$B$2)/100,   'azure-vm-prices-1Y'!B$2:B$123,"&gt;="&amp;G194*(100-$B$2)/100,   'azure-vm-prices-1Y'!D$2:D$123,K194,   'azure-vm-prices-1Y'!E$2:E$123,L194),   _xlfn.MINIFS('azure-vm-prices-1Y'!I$2:I$123,   'azure-vm-prices-1Y'!A$2:A$123,"&gt;="&amp;F194*(100-$B$2)/100,   'azure-vm-prices-1Y'!B$2:B$123,"&gt;="&amp;G194*(100-$B$2)/100,   'azure-vm-prices-1Y'!E$2:E$123,L194)),   IF(K194="YES", _xlfn.MINIFS('azure-vm-prices-1Y'!C$2:C$123,   'azure-vm-prices-1Y'!A$2:A$123,"&gt;="&amp;F194*(100-$B$2)/100,   'azure-vm-prices-1Y'!B$2:B$123,"&gt;="&amp;G194*(100-$B$2)/100,   'azure-vm-prices-1Y'!D$2:D$123,K194,   'azure-vm-prices-1Y'!E$2:E$123,L194),   _xlfn.MINIFS('azure-vm-prices-1Y'!C$2:C$123,   'azure-vm-prices-1Y'!A$2:A$123,"&gt;="&amp;F194*(100-$B$2)/100,   'azure-vm-prices-1Y'!B$2:B$123,"&gt;="&amp;G194*(100-$B$2)/100,   'azure-vm-prices-1Y'!E$2:E$123,L194))),   "")</f>
        <v>0</v>
      </c>
      <c r="Y194" s="4">
        <f>IF(Q194="YES", IF(K194="YES", VLOOKUP(Z194 &amp; L194 &amp; K194,'azure-vm-prices-3Y'!G$2:H$124  , 2, 0), VLOOKUP(Z194 &amp; L194 &amp; "*",'azure-vm-prices-3Y'!G$2:H$124, 2, 0)),   "")</f>
        <v>0</v>
      </c>
      <c r="Z194" s="4">
        <f>IF(Q194="YES", IF(O194="NO" , IF(K194="YES", _xlfn.MINIFS('azure-vm-prices-3Y'!I$2:I$123,   'azure-vm-prices-3Y'!A$2:A$123,"&gt;="&amp;F194*(100-$B$2)/100,   'azure-vm-prices-3Y'!B$2:B$123,"&gt;="&amp;G194*(100-$B$2)/100,   'azure-vm-prices-3Y'!D$2:D$123,K194,   'azure-vm-prices-3Y'!E$2:E$123,L194),   _xlfn.MINIFS('azure-vm-prices-3Y'!I$2:I$123,   'azure-vm-prices-3Y'!A$2:A$123,"&gt;="&amp;F194*(100-$B$2)/100,   'azure-vm-prices-3Y'!B$2:B$123,"&gt;="&amp;G194*(100-$B$2)/100,   'azure-vm-prices-3Y'!E$2:E$123,L194)),   IF(K194="YES", _xlfn.MINIFS('azure-vm-prices-3Y'!C$2:C$123,   'azure-vm-prices-3Y'!A$2:A$123,"&gt;="&amp;F194*(100-$B$2)/100,   'azure-vm-prices-3Y'!B$2:B$123,"&gt;="&amp;G194*(100-$B$2)/100,   'azure-vm-prices-3Y'!D$2:D$123,K194,   'azure-vm-prices-3Y'!E$2:E$123,L194),   _xlfn.MINIFS('azure-vm-prices-3Y'!C$2:C$123,   'azure-vm-prices-3Y'!A$2:A$123,"&gt;="&amp;F194*(100-$B$2)/100,   'azure-vm-prices-3Y'!B$2:B$123,"&gt;="&amp;G194*(100-$B$2)/100,   'azure-vm-prices-3Y'!E$2:E$123,L194))),   "")</f>
        <v>0</v>
      </c>
      <c r="AA194" s="4">
        <f>IF(Q194="YES",N194*V194*12,"")</f>
        <v>0</v>
      </c>
      <c r="AB194" s="4">
        <f>IF(Q194="YES",X194*8760,"")</f>
        <v>0</v>
      </c>
      <c r="AC194" s="4">
        <f>IF(Q194="YES",Z194*8760,"")</f>
        <v>0</v>
      </c>
      <c r="AD194" s="4">
        <f>IF(Q194="YES",IF(P194="YES", MIN(AA194:AC194), AA194),"")</f>
        <v>0</v>
      </c>
      <c r="AE194" s="4">
        <f>IF(AND(I194="STANDARD",Q194="YES",H194&lt;'azure-standard-disk-prices'!B2, H194&gt;0),1+IF(M194="YES",1),"")</f>
        <v>0</v>
      </c>
      <c r="AF194" s="4">
        <f>IF(AND(I194="STANDARD",Q194="YES",H194&gt;'azure-standard-disk-prices'!B2,H194&lt;'azure-standard-disk-prices'!B3),1+IF(M194="YES",1),"")</f>
        <v>0</v>
      </c>
      <c r="AG194" s="4">
        <f>IF(AND(I194="STANDARD",Q194="YES",H194&gt;'azure-standard-disk-prices'!B3,H194&lt;'azure-standard-disk-prices'!B4),1+IF(M194="YES",1),"")</f>
        <v>0</v>
      </c>
      <c r="AH194" s="4">
        <f>IF(AND(I194="STANDARD",Q194="YES",H194&gt;'azure-standard-disk-prices'!B4,H194&lt;'azure-standard-disk-prices'!B5),1+IF(M194="YES",1),"")</f>
        <v>0</v>
      </c>
      <c r="AI194" s="4">
        <f>IF(AND(I194="STANDARD",Q194="YES",H194&gt;'azure-standard-disk-prices'!B5,H194&lt;'azure-standard-disk-prices'!B6),1+IF(M194="YES",1),"")</f>
        <v>0</v>
      </c>
      <c r="AJ194" s="4">
        <f>IF(AND(I194="STANDARD",Q194="YES",H194&gt;'azure-standard-disk-prices'!B6,H194&lt;'azure-standard-disk-prices'!B7),1+IF(M194="YES",1),"")</f>
        <v>0</v>
      </c>
      <c r="AK194" s="4">
        <f>IF(AND(I194="STANDARD",Q194="YES",H194&gt;'azure-standard-disk-prices'!B7,H194&lt;'azure-standard-disk-prices'!B8),1+IF(M194="YES",1),"")</f>
        <v>0</v>
      </c>
      <c r="AL194" s="4">
        <f>IF(AND(I194="STANDARD",Q194="YES",H194&gt;'azure-standard-disk-prices'!B8,H194&lt;'azure-standard-disk-prices'!B9),1+IF(M194="YES",1),"")</f>
        <v>0</v>
      </c>
      <c r="AM194" s="4">
        <f>IF(AND(I193="PREMIUM",Q193="YES",H193&lt;'azure-premium-disk-prices'!B2,H193&gt;0),1+IF(M193="YES",1),"")</f>
        <v>0</v>
      </c>
      <c r="AN194" s="4">
        <f>IF(AND(I193="PREMIUM",Q193="YES",H193&gt;'azure-premium-disk-prices'!B2,H193&lt;'azure-premium-disk-prices'!B3),1+IF(M193="YES",1),"")</f>
        <v>0</v>
      </c>
      <c r="AO194" s="4">
        <f>IF(AND(I193="PREMIUM",Q193="YES",H193&gt;'azure-premium-disk-prices'!B3,H193&lt;'azure-premium-disk-prices'!B4),1+IF(M193="YES",1),"")</f>
        <v>0</v>
      </c>
      <c r="AP194" s="4">
        <f>IF(AND(I193="PREMIUM",Q193="YES",H193&gt;'azure-premium-disk-prices'!B4,H193&lt;'azure-premium-disk-prices'!B5),1+IF(M193="YES",1),"")</f>
        <v>0</v>
      </c>
      <c r="AQ194" s="4">
        <f>IF(AND(I193="PREMIUM",Q193="YES",H193&gt;'azure-premium-disk-prices'!B5,H193&lt;'azure-premium-disk-prices'!B6),1+IF(M193="YES",1),"")</f>
        <v>0</v>
      </c>
      <c r="AR194" s="4">
        <f>IF(AND(I193="PREMIUM",Q193="YES",H193&gt;'azure-premium-disk-prices'!B6,H193&lt;'azure-premium-disk-prices'!B7),1+IF(M193="YES",1),"")</f>
        <v>0</v>
      </c>
      <c r="AS194" s="4">
        <f>IF(AND(I193="PREMIUM",Q193="YES",H193&gt;'azure-premium-disk-prices'!B7,H193&lt;'azure-premium-disk-prices'!B8),1+IF(M193="YES",1),"")</f>
        <v>0</v>
      </c>
      <c r="AT194" s="4">
        <f>IF(AND(I193="PREMIUM",Q193="YES",H193&gt;'azure-premium-disk-prices'!B8,H193&lt;'azure-premium-disk-prices'!B9),1+IF(M193="YES",1),"")</f>
        <v>0</v>
      </c>
      <c r="AU194" s="4">
        <f>IF(AND(M194="YES", Q194="YES"),1,"")</f>
        <v>0</v>
      </c>
      <c r="AV194" s="4">
        <f>IF(AND(J194="STANDARD", Q194="YES"), IF(M194="YES",2,1) ,"")</f>
        <v>0</v>
      </c>
      <c r="AW194" s="4">
        <f>IF( AND(J194="PREMIUM",  Q194="YES"), IF(M194="YES",2,1) ,"")</f>
        <v>0</v>
      </c>
    </row>
    <row r="195" spans="5:49">
      <c r="E195" s="3"/>
      <c r="F195" s="3"/>
      <c r="G195" s="3"/>
      <c r="H195" s="3"/>
      <c r="I195" s="3" t="s">
        <v>9</v>
      </c>
      <c r="J195" s="3" t="s">
        <v>9</v>
      </c>
      <c r="K195" s="3" t="s">
        <v>5</v>
      </c>
      <c r="L195" s="3" t="s">
        <v>5</v>
      </c>
      <c r="M195" s="3" t="s">
        <v>5</v>
      </c>
      <c r="N195" s="3">
        <v>730</v>
      </c>
      <c r="O195" s="3" t="s">
        <v>5</v>
      </c>
      <c r="P195" s="3" t="s">
        <v>14</v>
      </c>
      <c r="Q195" s="4">
        <f>IF(AND(E195&lt;&gt;"", F195&lt;&gt;"", G195&lt;&gt;"", H195&lt;&gt;"", I195&lt;&gt;"", J195&lt;&gt;"", K195&lt;&gt;"", L195&lt;&gt;"", M195&lt;&gt;"", N195&lt;&gt;"", O195&lt;&gt;""),"YES","NO")</f>
        <v>0</v>
      </c>
      <c r="R195" s="4">
        <f>IF(AD195=AA195, U195, IF(AD195=AB195,W195,Y195))</f>
        <v>0</v>
      </c>
      <c r="S195" s="4">
        <f>AD195</f>
        <v>0</v>
      </c>
      <c r="T195" s="4">
        <f> IF(AA195="" ,"",IF(AD195=AA195, "PAYG", IF(AD195=AB195,"1Y RI","3Y RI")))</f>
        <v>0</v>
      </c>
      <c r="U195" s="4">
        <f>IF(Q195="YES", IF(K195="YES", VLOOKUP(V195 &amp; L195 &amp; K195,'azure-vm-prices-base'!G$2:H$124, 2, 0), VLOOKUP(V195 &amp; L195 &amp; "*",'azure-vm-prices-base'!G$2:H$124, 2, 0)), "")</f>
        <v>0</v>
      </c>
      <c r="V195" s="4">
        <f>IF(Q195="YES", IF(O195="NO" , IF(K195="YES", _xlfn.MINIFS('azure-vm-prices-base'!I$2:I$123, 'azure-vm-prices-base'!A$2:A$123,"&gt;="&amp;F195*(100-$B$2)/100, 'azure-vm-prices-base'!B$2:B$123,"&gt;="&amp;G195*(100-$B$2)/100, 'azure-vm-prices-base'!D$2:D$123,K195, 'azure-vm-prices-base'!E$2:E$123,L195), _xlfn.MINIFS('azure-vm-prices-base'!I$2:I$123, 'azure-vm-prices-base'!A$2:A$123,"&gt;="&amp;F195*(100-$B$2)/100, 'azure-vm-prices-base'!B$2:B$123,"&gt;="&amp;G195*(100-$B$2)/100, 'azure-vm-prices-base'!E$2:E$123,L195)), IF(K195="YES", _xlfn.MINIFS('azure-vm-prices-base'!C$2:C$123, 'azure-vm-prices-base'!A$2:A$123,"&gt;="&amp;F195*(100-$B$2)/100, 'azure-vm-prices-base'!B$2:B$123,"&gt;="&amp;G195*(100-$B$2)/100, 'azure-vm-prices-base'!D$2:D$123,K195, 'azure-vm-prices-base'!E$2:E$123,L195), _xlfn.MINIFS('azure-vm-prices-base'!C$2:C$123, 'azure-vm-prices-base'!A$2:A$123,"&gt;="&amp;F195*(100-$B$2)/100, 'azure-vm-prices-base'!B$2:B$123,"&gt;="&amp;G195*(100-$B$2)/100, 'azure-vm-prices-base'!E$2:E$123,L195))), "")</f>
        <v>0</v>
      </c>
      <c r="W195" s="4">
        <f>IF(Q195="YES", IF(K195="YES", VLOOKUP(X195 &amp; L195 &amp; K195,'azure-vm-prices-1Y'!G$2:H$124  , 2, 0), VLOOKUP(X195 &amp; L195 &amp; "*",'azure-vm-prices-1Y'!G$2:H$124, 2, 0)),   "")</f>
        <v>0</v>
      </c>
      <c r="X195" s="4">
        <f>IF(Q195="YES", IF(O195="NO" , IF(K195="YES", _xlfn.MINIFS('azure-vm-prices-1Y'!I$2:I$123,   'azure-vm-prices-1Y'!A$2:A$123,"&gt;="&amp;F195*(100-$B$2)/100,   'azure-vm-prices-1Y'!B$2:B$123,"&gt;="&amp;G195*(100-$B$2)/100,   'azure-vm-prices-1Y'!D$2:D$123,K195,   'azure-vm-prices-1Y'!E$2:E$123,L195),   _xlfn.MINIFS('azure-vm-prices-1Y'!I$2:I$123,   'azure-vm-prices-1Y'!A$2:A$123,"&gt;="&amp;F195*(100-$B$2)/100,   'azure-vm-prices-1Y'!B$2:B$123,"&gt;="&amp;G195*(100-$B$2)/100,   'azure-vm-prices-1Y'!E$2:E$123,L195)),   IF(K195="YES", _xlfn.MINIFS('azure-vm-prices-1Y'!C$2:C$123,   'azure-vm-prices-1Y'!A$2:A$123,"&gt;="&amp;F195*(100-$B$2)/100,   'azure-vm-prices-1Y'!B$2:B$123,"&gt;="&amp;G195*(100-$B$2)/100,   'azure-vm-prices-1Y'!D$2:D$123,K195,   'azure-vm-prices-1Y'!E$2:E$123,L195),   _xlfn.MINIFS('azure-vm-prices-1Y'!C$2:C$123,   'azure-vm-prices-1Y'!A$2:A$123,"&gt;="&amp;F195*(100-$B$2)/100,   'azure-vm-prices-1Y'!B$2:B$123,"&gt;="&amp;G195*(100-$B$2)/100,   'azure-vm-prices-1Y'!E$2:E$123,L195))),   "")</f>
        <v>0</v>
      </c>
      <c r="Y195" s="4">
        <f>IF(Q195="YES", IF(K195="YES", VLOOKUP(Z195 &amp; L195 &amp; K195,'azure-vm-prices-3Y'!G$2:H$124  , 2, 0), VLOOKUP(Z195 &amp; L195 &amp; "*",'azure-vm-prices-3Y'!G$2:H$124, 2, 0)),   "")</f>
        <v>0</v>
      </c>
      <c r="Z195" s="4">
        <f>IF(Q195="YES", IF(O195="NO" , IF(K195="YES", _xlfn.MINIFS('azure-vm-prices-3Y'!I$2:I$123,   'azure-vm-prices-3Y'!A$2:A$123,"&gt;="&amp;F195*(100-$B$2)/100,   'azure-vm-prices-3Y'!B$2:B$123,"&gt;="&amp;G195*(100-$B$2)/100,   'azure-vm-prices-3Y'!D$2:D$123,K195,   'azure-vm-prices-3Y'!E$2:E$123,L195),   _xlfn.MINIFS('azure-vm-prices-3Y'!I$2:I$123,   'azure-vm-prices-3Y'!A$2:A$123,"&gt;="&amp;F195*(100-$B$2)/100,   'azure-vm-prices-3Y'!B$2:B$123,"&gt;="&amp;G195*(100-$B$2)/100,   'azure-vm-prices-3Y'!E$2:E$123,L195)),   IF(K195="YES", _xlfn.MINIFS('azure-vm-prices-3Y'!C$2:C$123,   'azure-vm-prices-3Y'!A$2:A$123,"&gt;="&amp;F195*(100-$B$2)/100,   'azure-vm-prices-3Y'!B$2:B$123,"&gt;="&amp;G195*(100-$B$2)/100,   'azure-vm-prices-3Y'!D$2:D$123,K195,   'azure-vm-prices-3Y'!E$2:E$123,L195),   _xlfn.MINIFS('azure-vm-prices-3Y'!C$2:C$123,   'azure-vm-prices-3Y'!A$2:A$123,"&gt;="&amp;F195*(100-$B$2)/100,   'azure-vm-prices-3Y'!B$2:B$123,"&gt;="&amp;G195*(100-$B$2)/100,   'azure-vm-prices-3Y'!E$2:E$123,L195))),   "")</f>
        <v>0</v>
      </c>
      <c r="AA195" s="4">
        <f>IF(Q195="YES",N195*V195*12,"")</f>
        <v>0</v>
      </c>
      <c r="AB195" s="4">
        <f>IF(Q195="YES",X195*8760,"")</f>
        <v>0</v>
      </c>
      <c r="AC195" s="4">
        <f>IF(Q195="YES",Z195*8760,"")</f>
        <v>0</v>
      </c>
      <c r="AD195" s="4">
        <f>IF(Q195="YES",IF(P195="YES", MIN(AA195:AC195), AA195),"")</f>
        <v>0</v>
      </c>
      <c r="AE195" s="4">
        <f>IF(AND(I195="STANDARD",Q195="YES",H195&lt;'azure-standard-disk-prices'!B2, H195&gt;0),1+IF(M195="YES",1),"")</f>
        <v>0</v>
      </c>
      <c r="AF195" s="4">
        <f>IF(AND(I195="STANDARD",Q195="YES",H195&gt;'azure-standard-disk-prices'!B2,H195&lt;'azure-standard-disk-prices'!B3),1+IF(M195="YES",1),"")</f>
        <v>0</v>
      </c>
      <c r="AG195" s="4">
        <f>IF(AND(I195="STANDARD",Q195="YES",H195&gt;'azure-standard-disk-prices'!B3,H195&lt;'azure-standard-disk-prices'!B4),1+IF(M195="YES",1),"")</f>
        <v>0</v>
      </c>
      <c r="AH195" s="4">
        <f>IF(AND(I195="STANDARD",Q195="YES",H195&gt;'azure-standard-disk-prices'!B4,H195&lt;'azure-standard-disk-prices'!B5),1+IF(M195="YES",1),"")</f>
        <v>0</v>
      </c>
      <c r="AI195" s="4">
        <f>IF(AND(I195="STANDARD",Q195="YES",H195&gt;'azure-standard-disk-prices'!B5,H195&lt;'azure-standard-disk-prices'!B6),1+IF(M195="YES",1),"")</f>
        <v>0</v>
      </c>
      <c r="AJ195" s="4">
        <f>IF(AND(I195="STANDARD",Q195="YES",H195&gt;'azure-standard-disk-prices'!B6,H195&lt;'azure-standard-disk-prices'!B7),1+IF(M195="YES",1),"")</f>
        <v>0</v>
      </c>
      <c r="AK195" s="4">
        <f>IF(AND(I195="STANDARD",Q195="YES",H195&gt;'azure-standard-disk-prices'!B7,H195&lt;'azure-standard-disk-prices'!B8),1+IF(M195="YES",1),"")</f>
        <v>0</v>
      </c>
      <c r="AL195" s="4">
        <f>IF(AND(I195="STANDARD",Q195="YES",H195&gt;'azure-standard-disk-prices'!B8,H195&lt;'azure-standard-disk-prices'!B9),1+IF(M195="YES",1),"")</f>
        <v>0</v>
      </c>
      <c r="AM195" s="4">
        <f>IF(AND(I194="PREMIUM",Q194="YES",H194&lt;'azure-premium-disk-prices'!B2,H194&gt;0),1+IF(M194="YES",1),"")</f>
        <v>0</v>
      </c>
      <c r="AN195" s="4">
        <f>IF(AND(I194="PREMIUM",Q194="YES",H194&gt;'azure-premium-disk-prices'!B2,H194&lt;'azure-premium-disk-prices'!B3),1+IF(M194="YES",1),"")</f>
        <v>0</v>
      </c>
      <c r="AO195" s="4">
        <f>IF(AND(I194="PREMIUM",Q194="YES",H194&gt;'azure-premium-disk-prices'!B3,H194&lt;'azure-premium-disk-prices'!B4),1+IF(M194="YES",1),"")</f>
        <v>0</v>
      </c>
      <c r="AP195" s="4">
        <f>IF(AND(I194="PREMIUM",Q194="YES",H194&gt;'azure-premium-disk-prices'!B4,H194&lt;'azure-premium-disk-prices'!B5),1+IF(M194="YES",1),"")</f>
        <v>0</v>
      </c>
      <c r="AQ195" s="4">
        <f>IF(AND(I194="PREMIUM",Q194="YES",H194&gt;'azure-premium-disk-prices'!B5,H194&lt;'azure-premium-disk-prices'!B6),1+IF(M194="YES",1),"")</f>
        <v>0</v>
      </c>
      <c r="AR195" s="4">
        <f>IF(AND(I194="PREMIUM",Q194="YES",H194&gt;'azure-premium-disk-prices'!B6,H194&lt;'azure-premium-disk-prices'!B7),1+IF(M194="YES",1),"")</f>
        <v>0</v>
      </c>
      <c r="AS195" s="4">
        <f>IF(AND(I194="PREMIUM",Q194="YES",H194&gt;'azure-premium-disk-prices'!B7,H194&lt;'azure-premium-disk-prices'!B8),1+IF(M194="YES",1),"")</f>
        <v>0</v>
      </c>
      <c r="AT195" s="4">
        <f>IF(AND(I194="PREMIUM",Q194="YES",H194&gt;'azure-premium-disk-prices'!B8,H194&lt;'azure-premium-disk-prices'!B9),1+IF(M194="YES",1),"")</f>
        <v>0</v>
      </c>
      <c r="AU195" s="4">
        <f>IF(AND(M195="YES", Q195="YES"),1,"")</f>
        <v>0</v>
      </c>
      <c r="AV195" s="4">
        <f>IF(AND(J195="STANDARD", Q195="YES"), IF(M195="YES",2,1) ,"")</f>
        <v>0</v>
      </c>
      <c r="AW195" s="4">
        <f>IF( AND(J195="PREMIUM",  Q195="YES"), IF(M195="YES",2,1) ,"")</f>
        <v>0</v>
      </c>
    </row>
    <row r="196" spans="5:49">
      <c r="E196" s="3"/>
      <c r="F196" s="3"/>
      <c r="G196" s="3"/>
      <c r="H196" s="3"/>
      <c r="I196" s="3" t="s">
        <v>9</v>
      </c>
      <c r="J196" s="3" t="s">
        <v>9</v>
      </c>
      <c r="K196" s="3" t="s">
        <v>5</v>
      </c>
      <c r="L196" s="3" t="s">
        <v>5</v>
      </c>
      <c r="M196" s="3" t="s">
        <v>5</v>
      </c>
      <c r="N196" s="3">
        <v>730</v>
      </c>
      <c r="O196" s="3" t="s">
        <v>5</v>
      </c>
      <c r="P196" s="3" t="s">
        <v>14</v>
      </c>
      <c r="Q196" s="4">
        <f>IF(AND(E196&lt;&gt;"", F196&lt;&gt;"", G196&lt;&gt;"", H196&lt;&gt;"", I196&lt;&gt;"", J196&lt;&gt;"", K196&lt;&gt;"", L196&lt;&gt;"", M196&lt;&gt;"", N196&lt;&gt;"", O196&lt;&gt;""),"YES","NO")</f>
        <v>0</v>
      </c>
      <c r="R196" s="4">
        <f>IF(AD196=AA196, U196, IF(AD196=AB196,W196,Y196))</f>
        <v>0</v>
      </c>
      <c r="S196" s="4">
        <f>AD196</f>
        <v>0</v>
      </c>
      <c r="T196" s="4">
        <f> IF(AA196="" ,"",IF(AD196=AA196, "PAYG", IF(AD196=AB196,"1Y RI","3Y RI")))</f>
        <v>0</v>
      </c>
      <c r="U196" s="4">
        <f>IF(Q196="YES", IF(K196="YES", VLOOKUP(V196 &amp; L196 &amp; K196,'azure-vm-prices-base'!G$2:H$124, 2, 0), VLOOKUP(V196 &amp; L196 &amp; "*",'azure-vm-prices-base'!G$2:H$124, 2, 0)), "")</f>
        <v>0</v>
      </c>
      <c r="V196" s="4">
        <f>IF(Q196="YES", IF(O196="NO" , IF(K196="YES", _xlfn.MINIFS('azure-vm-prices-base'!I$2:I$123, 'azure-vm-prices-base'!A$2:A$123,"&gt;="&amp;F196*(100-$B$2)/100, 'azure-vm-prices-base'!B$2:B$123,"&gt;="&amp;G196*(100-$B$2)/100, 'azure-vm-prices-base'!D$2:D$123,K196, 'azure-vm-prices-base'!E$2:E$123,L196), _xlfn.MINIFS('azure-vm-prices-base'!I$2:I$123, 'azure-vm-prices-base'!A$2:A$123,"&gt;="&amp;F196*(100-$B$2)/100, 'azure-vm-prices-base'!B$2:B$123,"&gt;="&amp;G196*(100-$B$2)/100, 'azure-vm-prices-base'!E$2:E$123,L196)), IF(K196="YES", _xlfn.MINIFS('azure-vm-prices-base'!C$2:C$123, 'azure-vm-prices-base'!A$2:A$123,"&gt;="&amp;F196*(100-$B$2)/100, 'azure-vm-prices-base'!B$2:B$123,"&gt;="&amp;G196*(100-$B$2)/100, 'azure-vm-prices-base'!D$2:D$123,K196, 'azure-vm-prices-base'!E$2:E$123,L196), _xlfn.MINIFS('azure-vm-prices-base'!C$2:C$123, 'azure-vm-prices-base'!A$2:A$123,"&gt;="&amp;F196*(100-$B$2)/100, 'azure-vm-prices-base'!B$2:B$123,"&gt;="&amp;G196*(100-$B$2)/100, 'azure-vm-prices-base'!E$2:E$123,L196))), "")</f>
        <v>0</v>
      </c>
      <c r="W196" s="4">
        <f>IF(Q196="YES", IF(K196="YES", VLOOKUP(X196 &amp; L196 &amp; K196,'azure-vm-prices-1Y'!G$2:H$124  , 2, 0), VLOOKUP(X196 &amp; L196 &amp; "*",'azure-vm-prices-1Y'!G$2:H$124, 2, 0)),   "")</f>
        <v>0</v>
      </c>
      <c r="X196" s="4">
        <f>IF(Q196="YES", IF(O196="NO" , IF(K196="YES", _xlfn.MINIFS('azure-vm-prices-1Y'!I$2:I$123,   'azure-vm-prices-1Y'!A$2:A$123,"&gt;="&amp;F196*(100-$B$2)/100,   'azure-vm-prices-1Y'!B$2:B$123,"&gt;="&amp;G196*(100-$B$2)/100,   'azure-vm-prices-1Y'!D$2:D$123,K196,   'azure-vm-prices-1Y'!E$2:E$123,L196),   _xlfn.MINIFS('azure-vm-prices-1Y'!I$2:I$123,   'azure-vm-prices-1Y'!A$2:A$123,"&gt;="&amp;F196*(100-$B$2)/100,   'azure-vm-prices-1Y'!B$2:B$123,"&gt;="&amp;G196*(100-$B$2)/100,   'azure-vm-prices-1Y'!E$2:E$123,L196)),   IF(K196="YES", _xlfn.MINIFS('azure-vm-prices-1Y'!C$2:C$123,   'azure-vm-prices-1Y'!A$2:A$123,"&gt;="&amp;F196*(100-$B$2)/100,   'azure-vm-prices-1Y'!B$2:B$123,"&gt;="&amp;G196*(100-$B$2)/100,   'azure-vm-prices-1Y'!D$2:D$123,K196,   'azure-vm-prices-1Y'!E$2:E$123,L196),   _xlfn.MINIFS('azure-vm-prices-1Y'!C$2:C$123,   'azure-vm-prices-1Y'!A$2:A$123,"&gt;="&amp;F196*(100-$B$2)/100,   'azure-vm-prices-1Y'!B$2:B$123,"&gt;="&amp;G196*(100-$B$2)/100,   'azure-vm-prices-1Y'!E$2:E$123,L196))),   "")</f>
        <v>0</v>
      </c>
      <c r="Y196" s="4">
        <f>IF(Q196="YES", IF(K196="YES", VLOOKUP(Z196 &amp; L196 &amp; K196,'azure-vm-prices-3Y'!G$2:H$124  , 2, 0), VLOOKUP(Z196 &amp; L196 &amp; "*",'azure-vm-prices-3Y'!G$2:H$124, 2, 0)),   "")</f>
        <v>0</v>
      </c>
      <c r="Z196" s="4">
        <f>IF(Q196="YES", IF(O196="NO" , IF(K196="YES", _xlfn.MINIFS('azure-vm-prices-3Y'!I$2:I$123,   'azure-vm-prices-3Y'!A$2:A$123,"&gt;="&amp;F196*(100-$B$2)/100,   'azure-vm-prices-3Y'!B$2:B$123,"&gt;="&amp;G196*(100-$B$2)/100,   'azure-vm-prices-3Y'!D$2:D$123,K196,   'azure-vm-prices-3Y'!E$2:E$123,L196),   _xlfn.MINIFS('azure-vm-prices-3Y'!I$2:I$123,   'azure-vm-prices-3Y'!A$2:A$123,"&gt;="&amp;F196*(100-$B$2)/100,   'azure-vm-prices-3Y'!B$2:B$123,"&gt;="&amp;G196*(100-$B$2)/100,   'azure-vm-prices-3Y'!E$2:E$123,L196)),   IF(K196="YES", _xlfn.MINIFS('azure-vm-prices-3Y'!C$2:C$123,   'azure-vm-prices-3Y'!A$2:A$123,"&gt;="&amp;F196*(100-$B$2)/100,   'azure-vm-prices-3Y'!B$2:B$123,"&gt;="&amp;G196*(100-$B$2)/100,   'azure-vm-prices-3Y'!D$2:D$123,K196,   'azure-vm-prices-3Y'!E$2:E$123,L196),   _xlfn.MINIFS('azure-vm-prices-3Y'!C$2:C$123,   'azure-vm-prices-3Y'!A$2:A$123,"&gt;="&amp;F196*(100-$B$2)/100,   'azure-vm-prices-3Y'!B$2:B$123,"&gt;="&amp;G196*(100-$B$2)/100,   'azure-vm-prices-3Y'!E$2:E$123,L196))),   "")</f>
        <v>0</v>
      </c>
      <c r="AA196" s="4">
        <f>IF(Q196="YES",N196*V196*12,"")</f>
        <v>0</v>
      </c>
      <c r="AB196" s="4">
        <f>IF(Q196="YES",X196*8760,"")</f>
        <v>0</v>
      </c>
      <c r="AC196" s="4">
        <f>IF(Q196="YES",Z196*8760,"")</f>
        <v>0</v>
      </c>
      <c r="AD196" s="4">
        <f>IF(Q196="YES",IF(P196="YES", MIN(AA196:AC196), AA196),"")</f>
        <v>0</v>
      </c>
      <c r="AE196" s="4">
        <f>IF(AND(I196="STANDARD",Q196="YES",H196&lt;'azure-standard-disk-prices'!B2, H196&gt;0),1+IF(M196="YES",1),"")</f>
        <v>0</v>
      </c>
      <c r="AF196" s="4">
        <f>IF(AND(I196="STANDARD",Q196="YES",H196&gt;'azure-standard-disk-prices'!B2,H196&lt;'azure-standard-disk-prices'!B3),1+IF(M196="YES",1),"")</f>
        <v>0</v>
      </c>
      <c r="AG196" s="4">
        <f>IF(AND(I196="STANDARD",Q196="YES",H196&gt;'azure-standard-disk-prices'!B3,H196&lt;'azure-standard-disk-prices'!B4),1+IF(M196="YES",1),"")</f>
        <v>0</v>
      </c>
      <c r="AH196" s="4">
        <f>IF(AND(I196="STANDARD",Q196="YES",H196&gt;'azure-standard-disk-prices'!B4,H196&lt;'azure-standard-disk-prices'!B5),1+IF(M196="YES",1),"")</f>
        <v>0</v>
      </c>
      <c r="AI196" s="4">
        <f>IF(AND(I196="STANDARD",Q196="YES",H196&gt;'azure-standard-disk-prices'!B5,H196&lt;'azure-standard-disk-prices'!B6),1+IF(M196="YES",1),"")</f>
        <v>0</v>
      </c>
      <c r="AJ196" s="4">
        <f>IF(AND(I196="STANDARD",Q196="YES",H196&gt;'azure-standard-disk-prices'!B6,H196&lt;'azure-standard-disk-prices'!B7),1+IF(M196="YES",1),"")</f>
        <v>0</v>
      </c>
      <c r="AK196" s="4">
        <f>IF(AND(I196="STANDARD",Q196="YES",H196&gt;'azure-standard-disk-prices'!B7,H196&lt;'azure-standard-disk-prices'!B8),1+IF(M196="YES",1),"")</f>
        <v>0</v>
      </c>
      <c r="AL196" s="4">
        <f>IF(AND(I196="STANDARD",Q196="YES",H196&gt;'azure-standard-disk-prices'!B8,H196&lt;'azure-standard-disk-prices'!B9),1+IF(M196="YES",1),"")</f>
        <v>0</v>
      </c>
      <c r="AM196" s="4">
        <f>IF(AND(I195="PREMIUM",Q195="YES",H195&lt;'azure-premium-disk-prices'!B2,H195&gt;0),1+IF(M195="YES",1),"")</f>
        <v>0</v>
      </c>
      <c r="AN196" s="4">
        <f>IF(AND(I195="PREMIUM",Q195="YES",H195&gt;'azure-premium-disk-prices'!B2,H195&lt;'azure-premium-disk-prices'!B3),1+IF(M195="YES",1),"")</f>
        <v>0</v>
      </c>
      <c r="AO196" s="4">
        <f>IF(AND(I195="PREMIUM",Q195="YES",H195&gt;'azure-premium-disk-prices'!B3,H195&lt;'azure-premium-disk-prices'!B4),1+IF(M195="YES",1),"")</f>
        <v>0</v>
      </c>
      <c r="AP196" s="4">
        <f>IF(AND(I195="PREMIUM",Q195="YES",H195&gt;'azure-premium-disk-prices'!B4,H195&lt;'azure-premium-disk-prices'!B5),1+IF(M195="YES",1),"")</f>
        <v>0</v>
      </c>
      <c r="AQ196" s="4">
        <f>IF(AND(I195="PREMIUM",Q195="YES",H195&gt;'azure-premium-disk-prices'!B5,H195&lt;'azure-premium-disk-prices'!B6),1+IF(M195="YES",1),"")</f>
        <v>0</v>
      </c>
      <c r="AR196" s="4">
        <f>IF(AND(I195="PREMIUM",Q195="YES",H195&gt;'azure-premium-disk-prices'!B6,H195&lt;'azure-premium-disk-prices'!B7),1+IF(M195="YES",1),"")</f>
        <v>0</v>
      </c>
      <c r="AS196" s="4">
        <f>IF(AND(I195="PREMIUM",Q195="YES",H195&gt;'azure-premium-disk-prices'!B7,H195&lt;'azure-premium-disk-prices'!B8),1+IF(M195="YES",1),"")</f>
        <v>0</v>
      </c>
      <c r="AT196" s="4">
        <f>IF(AND(I195="PREMIUM",Q195="YES",H195&gt;'azure-premium-disk-prices'!B8,H195&lt;'azure-premium-disk-prices'!B9),1+IF(M195="YES",1),"")</f>
        <v>0</v>
      </c>
      <c r="AU196" s="4">
        <f>IF(AND(M196="YES", Q196="YES"),1,"")</f>
        <v>0</v>
      </c>
      <c r="AV196" s="4">
        <f>IF(AND(J196="STANDARD", Q196="YES"), IF(M196="YES",2,1) ,"")</f>
        <v>0</v>
      </c>
      <c r="AW196" s="4">
        <f>IF( AND(J196="PREMIUM",  Q196="YES"), IF(M196="YES",2,1) ,"")</f>
        <v>0</v>
      </c>
    </row>
    <row r="197" spans="5:49">
      <c r="E197" s="3"/>
      <c r="F197" s="3"/>
      <c r="G197" s="3"/>
      <c r="H197" s="3"/>
      <c r="I197" s="3" t="s">
        <v>9</v>
      </c>
      <c r="J197" s="3" t="s">
        <v>9</v>
      </c>
      <c r="K197" s="3" t="s">
        <v>5</v>
      </c>
      <c r="L197" s="3" t="s">
        <v>5</v>
      </c>
      <c r="M197" s="3" t="s">
        <v>5</v>
      </c>
      <c r="N197" s="3">
        <v>730</v>
      </c>
      <c r="O197" s="3" t="s">
        <v>5</v>
      </c>
      <c r="P197" s="3" t="s">
        <v>14</v>
      </c>
      <c r="Q197" s="4">
        <f>IF(AND(E197&lt;&gt;"", F197&lt;&gt;"", G197&lt;&gt;"", H197&lt;&gt;"", I197&lt;&gt;"", J197&lt;&gt;"", K197&lt;&gt;"", L197&lt;&gt;"", M197&lt;&gt;"", N197&lt;&gt;"", O197&lt;&gt;""),"YES","NO")</f>
        <v>0</v>
      </c>
      <c r="R197" s="4">
        <f>IF(AD197=AA197, U197, IF(AD197=AB197,W197,Y197))</f>
        <v>0</v>
      </c>
      <c r="S197" s="4">
        <f>AD197</f>
        <v>0</v>
      </c>
      <c r="T197" s="4">
        <f> IF(AA197="" ,"",IF(AD197=AA197, "PAYG", IF(AD197=AB197,"1Y RI","3Y RI")))</f>
        <v>0</v>
      </c>
      <c r="U197" s="4">
        <f>IF(Q197="YES", IF(K197="YES", VLOOKUP(V197 &amp; L197 &amp; K197,'azure-vm-prices-base'!G$2:H$124, 2, 0), VLOOKUP(V197 &amp; L197 &amp; "*",'azure-vm-prices-base'!G$2:H$124, 2, 0)), "")</f>
        <v>0</v>
      </c>
      <c r="V197" s="4">
        <f>IF(Q197="YES", IF(O197="NO" , IF(K197="YES", _xlfn.MINIFS('azure-vm-prices-base'!I$2:I$123, 'azure-vm-prices-base'!A$2:A$123,"&gt;="&amp;F197*(100-$B$2)/100, 'azure-vm-prices-base'!B$2:B$123,"&gt;="&amp;G197*(100-$B$2)/100, 'azure-vm-prices-base'!D$2:D$123,K197, 'azure-vm-prices-base'!E$2:E$123,L197), _xlfn.MINIFS('azure-vm-prices-base'!I$2:I$123, 'azure-vm-prices-base'!A$2:A$123,"&gt;="&amp;F197*(100-$B$2)/100, 'azure-vm-prices-base'!B$2:B$123,"&gt;="&amp;G197*(100-$B$2)/100, 'azure-vm-prices-base'!E$2:E$123,L197)), IF(K197="YES", _xlfn.MINIFS('azure-vm-prices-base'!C$2:C$123, 'azure-vm-prices-base'!A$2:A$123,"&gt;="&amp;F197*(100-$B$2)/100, 'azure-vm-prices-base'!B$2:B$123,"&gt;="&amp;G197*(100-$B$2)/100, 'azure-vm-prices-base'!D$2:D$123,K197, 'azure-vm-prices-base'!E$2:E$123,L197), _xlfn.MINIFS('azure-vm-prices-base'!C$2:C$123, 'azure-vm-prices-base'!A$2:A$123,"&gt;="&amp;F197*(100-$B$2)/100, 'azure-vm-prices-base'!B$2:B$123,"&gt;="&amp;G197*(100-$B$2)/100, 'azure-vm-prices-base'!E$2:E$123,L197))), "")</f>
        <v>0</v>
      </c>
      <c r="W197" s="4">
        <f>IF(Q197="YES", IF(K197="YES", VLOOKUP(X197 &amp; L197 &amp; K197,'azure-vm-prices-1Y'!G$2:H$124  , 2, 0), VLOOKUP(X197 &amp; L197 &amp; "*",'azure-vm-prices-1Y'!G$2:H$124, 2, 0)),   "")</f>
        <v>0</v>
      </c>
      <c r="X197" s="4">
        <f>IF(Q197="YES", IF(O197="NO" , IF(K197="YES", _xlfn.MINIFS('azure-vm-prices-1Y'!I$2:I$123,   'azure-vm-prices-1Y'!A$2:A$123,"&gt;="&amp;F197*(100-$B$2)/100,   'azure-vm-prices-1Y'!B$2:B$123,"&gt;="&amp;G197*(100-$B$2)/100,   'azure-vm-prices-1Y'!D$2:D$123,K197,   'azure-vm-prices-1Y'!E$2:E$123,L197),   _xlfn.MINIFS('azure-vm-prices-1Y'!I$2:I$123,   'azure-vm-prices-1Y'!A$2:A$123,"&gt;="&amp;F197*(100-$B$2)/100,   'azure-vm-prices-1Y'!B$2:B$123,"&gt;="&amp;G197*(100-$B$2)/100,   'azure-vm-prices-1Y'!E$2:E$123,L197)),   IF(K197="YES", _xlfn.MINIFS('azure-vm-prices-1Y'!C$2:C$123,   'azure-vm-prices-1Y'!A$2:A$123,"&gt;="&amp;F197*(100-$B$2)/100,   'azure-vm-prices-1Y'!B$2:B$123,"&gt;="&amp;G197*(100-$B$2)/100,   'azure-vm-prices-1Y'!D$2:D$123,K197,   'azure-vm-prices-1Y'!E$2:E$123,L197),   _xlfn.MINIFS('azure-vm-prices-1Y'!C$2:C$123,   'azure-vm-prices-1Y'!A$2:A$123,"&gt;="&amp;F197*(100-$B$2)/100,   'azure-vm-prices-1Y'!B$2:B$123,"&gt;="&amp;G197*(100-$B$2)/100,   'azure-vm-prices-1Y'!E$2:E$123,L197))),   "")</f>
        <v>0</v>
      </c>
      <c r="Y197" s="4">
        <f>IF(Q197="YES", IF(K197="YES", VLOOKUP(Z197 &amp; L197 &amp; K197,'azure-vm-prices-3Y'!G$2:H$124  , 2, 0), VLOOKUP(Z197 &amp; L197 &amp; "*",'azure-vm-prices-3Y'!G$2:H$124, 2, 0)),   "")</f>
        <v>0</v>
      </c>
      <c r="Z197" s="4">
        <f>IF(Q197="YES", IF(O197="NO" , IF(K197="YES", _xlfn.MINIFS('azure-vm-prices-3Y'!I$2:I$123,   'azure-vm-prices-3Y'!A$2:A$123,"&gt;="&amp;F197*(100-$B$2)/100,   'azure-vm-prices-3Y'!B$2:B$123,"&gt;="&amp;G197*(100-$B$2)/100,   'azure-vm-prices-3Y'!D$2:D$123,K197,   'azure-vm-prices-3Y'!E$2:E$123,L197),   _xlfn.MINIFS('azure-vm-prices-3Y'!I$2:I$123,   'azure-vm-prices-3Y'!A$2:A$123,"&gt;="&amp;F197*(100-$B$2)/100,   'azure-vm-prices-3Y'!B$2:B$123,"&gt;="&amp;G197*(100-$B$2)/100,   'azure-vm-prices-3Y'!E$2:E$123,L197)),   IF(K197="YES", _xlfn.MINIFS('azure-vm-prices-3Y'!C$2:C$123,   'azure-vm-prices-3Y'!A$2:A$123,"&gt;="&amp;F197*(100-$B$2)/100,   'azure-vm-prices-3Y'!B$2:B$123,"&gt;="&amp;G197*(100-$B$2)/100,   'azure-vm-prices-3Y'!D$2:D$123,K197,   'azure-vm-prices-3Y'!E$2:E$123,L197),   _xlfn.MINIFS('azure-vm-prices-3Y'!C$2:C$123,   'azure-vm-prices-3Y'!A$2:A$123,"&gt;="&amp;F197*(100-$B$2)/100,   'azure-vm-prices-3Y'!B$2:B$123,"&gt;="&amp;G197*(100-$B$2)/100,   'azure-vm-prices-3Y'!E$2:E$123,L197))),   "")</f>
        <v>0</v>
      </c>
      <c r="AA197" s="4">
        <f>IF(Q197="YES",N197*V197*12,"")</f>
        <v>0</v>
      </c>
      <c r="AB197" s="4">
        <f>IF(Q197="YES",X197*8760,"")</f>
        <v>0</v>
      </c>
      <c r="AC197" s="4">
        <f>IF(Q197="YES",Z197*8760,"")</f>
        <v>0</v>
      </c>
      <c r="AD197" s="4">
        <f>IF(Q197="YES",IF(P197="YES", MIN(AA197:AC197), AA197),"")</f>
        <v>0</v>
      </c>
      <c r="AE197" s="4">
        <f>IF(AND(I197="STANDARD",Q197="YES",H197&lt;'azure-standard-disk-prices'!B2, H197&gt;0),1+IF(M197="YES",1),"")</f>
        <v>0</v>
      </c>
      <c r="AF197" s="4">
        <f>IF(AND(I197="STANDARD",Q197="YES",H197&gt;'azure-standard-disk-prices'!B2,H197&lt;'azure-standard-disk-prices'!B3),1+IF(M197="YES",1),"")</f>
        <v>0</v>
      </c>
      <c r="AG197" s="4">
        <f>IF(AND(I197="STANDARD",Q197="YES",H197&gt;'azure-standard-disk-prices'!B3,H197&lt;'azure-standard-disk-prices'!B4),1+IF(M197="YES",1),"")</f>
        <v>0</v>
      </c>
      <c r="AH197" s="4">
        <f>IF(AND(I197="STANDARD",Q197="YES",H197&gt;'azure-standard-disk-prices'!B4,H197&lt;'azure-standard-disk-prices'!B5),1+IF(M197="YES",1),"")</f>
        <v>0</v>
      </c>
      <c r="AI197" s="4">
        <f>IF(AND(I197="STANDARD",Q197="YES",H197&gt;'azure-standard-disk-prices'!B5,H197&lt;'azure-standard-disk-prices'!B6),1+IF(M197="YES",1),"")</f>
        <v>0</v>
      </c>
      <c r="AJ197" s="4">
        <f>IF(AND(I197="STANDARD",Q197="YES",H197&gt;'azure-standard-disk-prices'!B6,H197&lt;'azure-standard-disk-prices'!B7),1+IF(M197="YES",1),"")</f>
        <v>0</v>
      </c>
      <c r="AK197" s="4">
        <f>IF(AND(I197="STANDARD",Q197="YES",H197&gt;'azure-standard-disk-prices'!B7,H197&lt;'azure-standard-disk-prices'!B8),1+IF(M197="YES",1),"")</f>
        <v>0</v>
      </c>
      <c r="AL197" s="4">
        <f>IF(AND(I197="STANDARD",Q197="YES",H197&gt;'azure-standard-disk-prices'!B8,H197&lt;'azure-standard-disk-prices'!B9),1+IF(M197="YES",1),"")</f>
        <v>0</v>
      </c>
      <c r="AM197" s="4">
        <f>IF(AND(I196="PREMIUM",Q196="YES",H196&lt;'azure-premium-disk-prices'!B2,H196&gt;0),1+IF(M196="YES",1),"")</f>
        <v>0</v>
      </c>
      <c r="AN197" s="4">
        <f>IF(AND(I196="PREMIUM",Q196="YES",H196&gt;'azure-premium-disk-prices'!B2,H196&lt;'azure-premium-disk-prices'!B3),1+IF(M196="YES",1),"")</f>
        <v>0</v>
      </c>
      <c r="AO197" s="4">
        <f>IF(AND(I196="PREMIUM",Q196="YES",H196&gt;'azure-premium-disk-prices'!B3,H196&lt;'azure-premium-disk-prices'!B4),1+IF(M196="YES",1),"")</f>
        <v>0</v>
      </c>
      <c r="AP197" s="4">
        <f>IF(AND(I196="PREMIUM",Q196="YES",H196&gt;'azure-premium-disk-prices'!B4,H196&lt;'azure-premium-disk-prices'!B5),1+IF(M196="YES",1),"")</f>
        <v>0</v>
      </c>
      <c r="AQ197" s="4">
        <f>IF(AND(I196="PREMIUM",Q196="YES",H196&gt;'azure-premium-disk-prices'!B5,H196&lt;'azure-premium-disk-prices'!B6),1+IF(M196="YES",1),"")</f>
        <v>0</v>
      </c>
      <c r="AR197" s="4">
        <f>IF(AND(I196="PREMIUM",Q196="YES",H196&gt;'azure-premium-disk-prices'!B6,H196&lt;'azure-premium-disk-prices'!B7),1+IF(M196="YES",1),"")</f>
        <v>0</v>
      </c>
      <c r="AS197" s="4">
        <f>IF(AND(I196="PREMIUM",Q196="YES",H196&gt;'azure-premium-disk-prices'!B7,H196&lt;'azure-premium-disk-prices'!B8),1+IF(M196="YES",1),"")</f>
        <v>0</v>
      </c>
      <c r="AT197" s="4">
        <f>IF(AND(I196="PREMIUM",Q196="YES",H196&gt;'azure-premium-disk-prices'!B8,H196&lt;'azure-premium-disk-prices'!B9),1+IF(M196="YES",1),"")</f>
        <v>0</v>
      </c>
      <c r="AU197" s="4">
        <f>IF(AND(M197="YES", Q197="YES"),1,"")</f>
        <v>0</v>
      </c>
      <c r="AV197" s="4">
        <f>IF(AND(J197="STANDARD", Q197="YES"), IF(M197="YES",2,1) ,"")</f>
        <v>0</v>
      </c>
      <c r="AW197" s="4">
        <f>IF( AND(J197="PREMIUM",  Q197="YES"), IF(M197="YES",2,1) ,"")</f>
        <v>0</v>
      </c>
    </row>
    <row r="198" spans="5:49">
      <c r="E198" s="3"/>
      <c r="F198" s="3"/>
      <c r="G198" s="3"/>
      <c r="H198" s="3"/>
      <c r="I198" s="3" t="s">
        <v>9</v>
      </c>
      <c r="J198" s="3" t="s">
        <v>9</v>
      </c>
      <c r="K198" s="3" t="s">
        <v>5</v>
      </c>
      <c r="L198" s="3" t="s">
        <v>5</v>
      </c>
      <c r="M198" s="3" t="s">
        <v>5</v>
      </c>
      <c r="N198" s="3">
        <v>730</v>
      </c>
      <c r="O198" s="3" t="s">
        <v>5</v>
      </c>
      <c r="P198" s="3" t="s">
        <v>14</v>
      </c>
      <c r="Q198" s="4">
        <f>IF(AND(E198&lt;&gt;"", F198&lt;&gt;"", G198&lt;&gt;"", H198&lt;&gt;"", I198&lt;&gt;"", J198&lt;&gt;"", K198&lt;&gt;"", L198&lt;&gt;"", M198&lt;&gt;"", N198&lt;&gt;"", O198&lt;&gt;""),"YES","NO")</f>
        <v>0</v>
      </c>
      <c r="R198" s="4">
        <f>IF(AD198=AA198, U198, IF(AD198=AB198,W198,Y198))</f>
        <v>0</v>
      </c>
      <c r="S198" s="4">
        <f>AD198</f>
        <v>0</v>
      </c>
      <c r="T198" s="4">
        <f> IF(AA198="" ,"",IF(AD198=AA198, "PAYG", IF(AD198=AB198,"1Y RI","3Y RI")))</f>
        <v>0</v>
      </c>
      <c r="U198" s="4">
        <f>IF(Q198="YES", IF(K198="YES", VLOOKUP(V198 &amp; L198 &amp; K198,'azure-vm-prices-base'!G$2:H$124, 2, 0), VLOOKUP(V198 &amp; L198 &amp; "*",'azure-vm-prices-base'!G$2:H$124, 2, 0)), "")</f>
        <v>0</v>
      </c>
      <c r="V198" s="4">
        <f>IF(Q198="YES", IF(O198="NO" , IF(K198="YES", _xlfn.MINIFS('azure-vm-prices-base'!I$2:I$123, 'azure-vm-prices-base'!A$2:A$123,"&gt;="&amp;F198*(100-$B$2)/100, 'azure-vm-prices-base'!B$2:B$123,"&gt;="&amp;G198*(100-$B$2)/100, 'azure-vm-prices-base'!D$2:D$123,K198, 'azure-vm-prices-base'!E$2:E$123,L198), _xlfn.MINIFS('azure-vm-prices-base'!I$2:I$123, 'azure-vm-prices-base'!A$2:A$123,"&gt;="&amp;F198*(100-$B$2)/100, 'azure-vm-prices-base'!B$2:B$123,"&gt;="&amp;G198*(100-$B$2)/100, 'azure-vm-prices-base'!E$2:E$123,L198)), IF(K198="YES", _xlfn.MINIFS('azure-vm-prices-base'!C$2:C$123, 'azure-vm-prices-base'!A$2:A$123,"&gt;="&amp;F198*(100-$B$2)/100, 'azure-vm-prices-base'!B$2:B$123,"&gt;="&amp;G198*(100-$B$2)/100, 'azure-vm-prices-base'!D$2:D$123,K198, 'azure-vm-prices-base'!E$2:E$123,L198), _xlfn.MINIFS('azure-vm-prices-base'!C$2:C$123, 'azure-vm-prices-base'!A$2:A$123,"&gt;="&amp;F198*(100-$B$2)/100, 'azure-vm-prices-base'!B$2:B$123,"&gt;="&amp;G198*(100-$B$2)/100, 'azure-vm-prices-base'!E$2:E$123,L198))), "")</f>
        <v>0</v>
      </c>
      <c r="W198" s="4">
        <f>IF(Q198="YES", IF(K198="YES", VLOOKUP(X198 &amp; L198 &amp; K198,'azure-vm-prices-1Y'!G$2:H$124  , 2, 0), VLOOKUP(X198 &amp; L198 &amp; "*",'azure-vm-prices-1Y'!G$2:H$124, 2, 0)),   "")</f>
        <v>0</v>
      </c>
      <c r="X198" s="4">
        <f>IF(Q198="YES", IF(O198="NO" , IF(K198="YES", _xlfn.MINIFS('azure-vm-prices-1Y'!I$2:I$123,   'azure-vm-prices-1Y'!A$2:A$123,"&gt;="&amp;F198*(100-$B$2)/100,   'azure-vm-prices-1Y'!B$2:B$123,"&gt;="&amp;G198*(100-$B$2)/100,   'azure-vm-prices-1Y'!D$2:D$123,K198,   'azure-vm-prices-1Y'!E$2:E$123,L198),   _xlfn.MINIFS('azure-vm-prices-1Y'!I$2:I$123,   'azure-vm-prices-1Y'!A$2:A$123,"&gt;="&amp;F198*(100-$B$2)/100,   'azure-vm-prices-1Y'!B$2:B$123,"&gt;="&amp;G198*(100-$B$2)/100,   'azure-vm-prices-1Y'!E$2:E$123,L198)),   IF(K198="YES", _xlfn.MINIFS('azure-vm-prices-1Y'!C$2:C$123,   'azure-vm-prices-1Y'!A$2:A$123,"&gt;="&amp;F198*(100-$B$2)/100,   'azure-vm-prices-1Y'!B$2:B$123,"&gt;="&amp;G198*(100-$B$2)/100,   'azure-vm-prices-1Y'!D$2:D$123,K198,   'azure-vm-prices-1Y'!E$2:E$123,L198),   _xlfn.MINIFS('azure-vm-prices-1Y'!C$2:C$123,   'azure-vm-prices-1Y'!A$2:A$123,"&gt;="&amp;F198*(100-$B$2)/100,   'azure-vm-prices-1Y'!B$2:B$123,"&gt;="&amp;G198*(100-$B$2)/100,   'azure-vm-prices-1Y'!E$2:E$123,L198))),   "")</f>
        <v>0</v>
      </c>
      <c r="Y198" s="4">
        <f>IF(Q198="YES", IF(K198="YES", VLOOKUP(Z198 &amp; L198 &amp; K198,'azure-vm-prices-3Y'!G$2:H$124  , 2, 0), VLOOKUP(Z198 &amp; L198 &amp; "*",'azure-vm-prices-3Y'!G$2:H$124, 2, 0)),   "")</f>
        <v>0</v>
      </c>
      <c r="Z198" s="4">
        <f>IF(Q198="YES", IF(O198="NO" , IF(K198="YES", _xlfn.MINIFS('azure-vm-prices-3Y'!I$2:I$123,   'azure-vm-prices-3Y'!A$2:A$123,"&gt;="&amp;F198*(100-$B$2)/100,   'azure-vm-prices-3Y'!B$2:B$123,"&gt;="&amp;G198*(100-$B$2)/100,   'azure-vm-prices-3Y'!D$2:D$123,K198,   'azure-vm-prices-3Y'!E$2:E$123,L198),   _xlfn.MINIFS('azure-vm-prices-3Y'!I$2:I$123,   'azure-vm-prices-3Y'!A$2:A$123,"&gt;="&amp;F198*(100-$B$2)/100,   'azure-vm-prices-3Y'!B$2:B$123,"&gt;="&amp;G198*(100-$B$2)/100,   'azure-vm-prices-3Y'!E$2:E$123,L198)),   IF(K198="YES", _xlfn.MINIFS('azure-vm-prices-3Y'!C$2:C$123,   'azure-vm-prices-3Y'!A$2:A$123,"&gt;="&amp;F198*(100-$B$2)/100,   'azure-vm-prices-3Y'!B$2:B$123,"&gt;="&amp;G198*(100-$B$2)/100,   'azure-vm-prices-3Y'!D$2:D$123,K198,   'azure-vm-prices-3Y'!E$2:E$123,L198),   _xlfn.MINIFS('azure-vm-prices-3Y'!C$2:C$123,   'azure-vm-prices-3Y'!A$2:A$123,"&gt;="&amp;F198*(100-$B$2)/100,   'azure-vm-prices-3Y'!B$2:B$123,"&gt;="&amp;G198*(100-$B$2)/100,   'azure-vm-prices-3Y'!E$2:E$123,L198))),   "")</f>
        <v>0</v>
      </c>
      <c r="AA198" s="4">
        <f>IF(Q198="YES",N198*V198*12,"")</f>
        <v>0</v>
      </c>
      <c r="AB198" s="4">
        <f>IF(Q198="YES",X198*8760,"")</f>
        <v>0</v>
      </c>
      <c r="AC198" s="4">
        <f>IF(Q198="YES",Z198*8760,"")</f>
        <v>0</v>
      </c>
      <c r="AD198" s="4">
        <f>IF(Q198="YES",IF(P198="YES", MIN(AA198:AC198), AA198),"")</f>
        <v>0</v>
      </c>
      <c r="AE198" s="4">
        <f>IF(AND(I198="STANDARD",Q198="YES",H198&lt;'azure-standard-disk-prices'!B2, H198&gt;0),1+IF(M198="YES",1),"")</f>
        <v>0</v>
      </c>
      <c r="AF198" s="4">
        <f>IF(AND(I198="STANDARD",Q198="YES",H198&gt;'azure-standard-disk-prices'!B2,H198&lt;'azure-standard-disk-prices'!B3),1+IF(M198="YES",1),"")</f>
        <v>0</v>
      </c>
      <c r="AG198" s="4">
        <f>IF(AND(I198="STANDARD",Q198="YES",H198&gt;'azure-standard-disk-prices'!B3,H198&lt;'azure-standard-disk-prices'!B4),1+IF(M198="YES",1),"")</f>
        <v>0</v>
      </c>
      <c r="AH198" s="4">
        <f>IF(AND(I198="STANDARD",Q198="YES",H198&gt;'azure-standard-disk-prices'!B4,H198&lt;'azure-standard-disk-prices'!B5),1+IF(M198="YES",1),"")</f>
        <v>0</v>
      </c>
      <c r="AI198" s="4">
        <f>IF(AND(I198="STANDARD",Q198="YES",H198&gt;'azure-standard-disk-prices'!B5,H198&lt;'azure-standard-disk-prices'!B6),1+IF(M198="YES",1),"")</f>
        <v>0</v>
      </c>
      <c r="AJ198" s="4">
        <f>IF(AND(I198="STANDARD",Q198="YES",H198&gt;'azure-standard-disk-prices'!B6,H198&lt;'azure-standard-disk-prices'!B7),1+IF(M198="YES",1),"")</f>
        <v>0</v>
      </c>
      <c r="AK198" s="4">
        <f>IF(AND(I198="STANDARD",Q198="YES",H198&gt;'azure-standard-disk-prices'!B7,H198&lt;'azure-standard-disk-prices'!B8),1+IF(M198="YES",1),"")</f>
        <v>0</v>
      </c>
      <c r="AL198" s="4">
        <f>IF(AND(I198="STANDARD",Q198="YES",H198&gt;'azure-standard-disk-prices'!B8,H198&lt;'azure-standard-disk-prices'!B9),1+IF(M198="YES",1),"")</f>
        <v>0</v>
      </c>
      <c r="AM198" s="4">
        <f>IF(AND(I197="PREMIUM",Q197="YES",H197&lt;'azure-premium-disk-prices'!B2,H197&gt;0),1+IF(M197="YES",1),"")</f>
        <v>0</v>
      </c>
      <c r="AN198" s="4">
        <f>IF(AND(I197="PREMIUM",Q197="YES",H197&gt;'azure-premium-disk-prices'!B2,H197&lt;'azure-premium-disk-prices'!B3),1+IF(M197="YES",1),"")</f>
        <v>0</v>
      </c>
      <c r="AO198" s="4">
        <f>IF(AND(I197="PREMIUM",Q197="YES",H197&gt;'azure-premium-disk-prices'!B3,H197&lt;'azure-premium-disk-prices'!B4),1+IF(M197="YES",1),"")</f>
        <v>0</v>
      </c>
      <c r="AP198" s="4">
        <f>IF(AND(I197="PREMIUM",Q197="YES",H197&gt;'azure-premium-disk-prices'!B4,H197&lt;'azure-premium-disk-prices'!B5),1+IF(M197="YES",1),"")</f>
        <v>0</v>
      </c>
      <c r="AQ198" s="4">
        <f>IF(AND(I197="PREMIUM",Q197="YES",H197&gt;'azure-premium-disk-prices'!B5,H197&lt;'azure-premium-disk-prices'!B6),1+IF(M197="YES",1),"")</f>
        <v>0</v>
      </c>
      <c r="AR198" s="4">
        <f>IF(AND(I197="PREMIUM",Q197="YES",H197&gt;'azure-premium-disk-prices'!B6,H197&lt;'azure-premium-disk-prices'!B7),1+IF(M197="YES",1),"")</f>
        <v>0</v>
      </c>
      <c r="AS198" s="4">
        <f>IF(AND(I197="PREMIUM",Q197="YES",H197&gt;'azure-premium-disk-prices'!B7,H197&lt;'azure-premium-disk-prices'!B8),1+IF(M197="YES",1),"")</f>
        <v>0</v>
      </c>
      <c r="AT198" s="4">
        <f>IF(AND(I197="PREMIUM",Q197="YES",H197&gt;'azure-premium-disk-prices'!B8,H197&lt;'azure-premium-disk-prices'!B9),1+IF(M197="YES",1),"")</f>
        <v>0</v>
      </c>
      <c r="AU198" s="4">
        <f>IF(AND(M198="YES", Q198="YES"),1,"")</f>
        <v>0</v>
      </c>
      <c r="AV198" s="4">
        <f>IF(AND(J198="STANDARD", Q198="YES"), IF(M198="YES",2,1) ,"")</f>
        <v>0</v>
      </c>
      <c r="AW198" s="4">
        <f>IF( AND(J198="PREMIUM",  Q198="YES"), IF(M198="YES",2,1) ,"")</f>
        <v>0</v>
      </c>
    </row>
    <row r="199" spans="5:49">
      <c r="E199" s="3"/>
      <c r="F199" s="3"/>
      <c r="G199" s="3"/>
      <c r="H199" s="3"/>
      <c r="I199" s="3" t="s">
        <v>9</v>
      </c>
      <c r="J199" s="3" t="s">
        <v>9</v>
      </c>
      <c r="K199" s="3" t="s">
        <v>5</v>
      </c>
      <c r="L199" s="3" t="s">
        <v>5</v>
      </c>
      <c r="M199" s="3" t="s">
        <v>5</v>
      </c>
      <c r="N199" s="3">
        <v>730</v>
      </c>
      <c r="O199" s="3" t="s">
        <v>5</v>
      </c>
      <c r="P199" s="3" t="s">
        <v>14</v>
      </c>
      <c r="Q199" s="4">
        <f>IF(AND(E199&lt;&gt;"", F199&lt;&gt;"", G199&lt;&gt;"", H199&lt;&gt;"", I199&lt;&gt;"", J199&lt;&gt;"", K199&lt;&gt;"", L199&lt;&gt;"", M199&lt;&gt;"", N199&lt;&gt;"", O199&lt;&gt;""),"YES","NO")</f>
        <v>0</v>
      </c>
      <c r="R199" s="4">
        <f>IF(AD199=AA199, U199, IF(AD199=AB199,W199,Y199))</f>
        <v>0</v>
      </c>
      <c r="S199" s="4">
        <f>AD199</f>
        <v>0</v>
      </c>
      <c r="T199" s="4">
        <f> IF(AA199="" ,"",IF(AD199=AA199, "PAYG", IF(AD199=AB199,"1Y RI","3Y RI")))</f>
        <v>0</v>
      </c>
      <c r="U199" s="4">
        <f>IF(Q199="YES", IF(K199="YES", VLOOKUP(V199 &amp; L199 &amp; K199,'azure-vm-prices-base'!G$2:H$124, 2, 0), VLOOKUP(V199 &amp; L199 &amp; "*",'azure-vm-prices-base'!G$2:H$124, 2, 0)), "")</f>
        <v>0</v>
      </c>
      <c r="V199" s="4">
        <f>IF(Q199="YES", IF(O199="NO" , IF(K199="YES", _xlfn.MINIFS('azure-vm-prices-base'!I$2:I$123, 'azure-vm-prices-base'!A$2:A$123,"&gt;="&amp;F199*(100-$B$2)/100, 'azure-vm-prices-base'!B$2:B$123,"&gt;="&amp;G199*(100-$B$2)/100, 'azure-vm-prices-base'!D$2:D$123,K199, 'azure-vm-prices-base'!E$2:E$123,L199), _xlfn.MINIFS('azure-vm-prices-base'!I$2:I$123, 'azure-vm-prices-base'!A$2:A$123,"&gt;="&amp;F199*(100-$B$2)/100, 'azure-vm-prices-base'!B$2:B$123,"&gt;="&amp;G199*(100-$B$2)/100, 'azure-vm-prices-base'!E$2:E$123,L199)), IF(K199="YES", _xlfn.MINIFS('azure-vm-prices-base'!C$2:C$123, 'azure-vm-prices-base'!A$2:A$123,"&gt;="&amp;F199*(100-$B$2)/100, 'azure-vm-prices-base'!B$2:B$123,"&gt;="&amp;G199*(100-$B$2)/100, 'azure-vm-prices-base'!D$2:D$123,K199, 'azure-vm-prices-base'!E$2:E$123,L199), _xlfn.MINIFS('azure-vm-prices-base'!C$2:C$123, 'azure-vm-prices-base'!A$2:A$123,"&gt;="&amp;F199*(100-$B$2)/100, 'azure-vm-prices-base'!B$2:B$123,"&gt;="&amp;G199*(100-$B$2)/100, 'azure-vm-prices-base'!E$2:E$123,L199))), "")</f>
        <v>0</v>
      </c>
      <c r="W199" s="4">
        <f>IF(Q199="YES", IF(K199="YES", VLOOKUP(X199 &amp; L199 &amp; K199,'azure-vm-prices-1Y'!G$2:H$124  , 2, 0), VLOOKUP(X199 &amp; L199 &amp; "*",'azure-vm-prices-1Y'!G$2:H$124, 2, 0)),   "")</f>
        <v>0</v>
      </c>
      <c r="X199" s="4">
        <f>IF(Q199="YES", IF(O199="NO" , IF(K199="YES", _xlfn.MINIFS('azure-vm-prices-1Y'!I$2:I$123,   'azure-vm-prices-1Y'!A$2:A$123,"&gt;="&amp;F199*(100-$B$2)/100,   'azure-vm-prices-1Y'!B$2:B$123,"&gt;="&amp;G199*(100-$B$2)/100,   'azure-vm-prices-1Y'!D$2:D$123,K199,   'azure-vm-prices-1Y'!E$2:E$123,L199),   _xlfn.MINIFS('azure-vm-prices-1Y'!I$2:I$123,   'azure-vm-prices-1Y'!A$2:A$123,"&gt;="&amp;F199*(100-$B$2)/100,   'azure-vm-prices-1Y'!B$2:B$123,"&gt;="&amp;G199*(100-$B$2)/100,   'azure-vm-prices-1Y'!E$2:E$123,L199)),   IF(K199="YES", _xlfn.MINIFS('azure-vm-prices-1Y'!C$2:C$123,   'azure-vm-prices-1Y'!A$2:A$123,"&gt;="&amp;F199*(100-$B$2)/100,   'azure-vm-prices-1Y'!B$2:B$123,"&gt;="&amp;G199*(100-$B$2)/100,   'azure-vm-prices-1Y'!D$2:D$123,K199,   'azure-vm-prices-1Y'!E$2:E$123,L199),   _xlfn.MINIFS('azure-vm-prices-1Y'!C$2:C$123,   'azure-vm-prices-1Y'!A$2:A$123,"&gt;="&amp;F199*(100-$B$2)/100,   'azure-vm-prices-1Y'!B$2:B$123,"&gt;="&amp;G199*(100-$B$2)/100,   'azure-vm-prices-1Y'!E$2:E$123,L199))),   "")</f>
        <v>0</v>
      </c>
      <c r="Y199" s="4">
        <f>IF(Q199="YES", IF(K199="YES", VLOOKUP(Z199 &amp; L199 &amp; K199,'azure-vm-prices-3Y'!G$2:H$124  , 2, 0), VLOOKUP(Z199 &amp; L199 &amp; "*",'azure-vm-prices-3Y'!G$2:H$124, 2, 0)),   "")</f>
        <v>0</v>
      </c>
      <c r="Z199" s="4">
        <f>IF(Q199="YES", IF(O199="NO" , IF(K199="YES", _xlfn.MINIFS('azure-vm-prices-3Y'!I$2:I$123,   'azure-vm-prices-3Y'!A$2:A$123,"&gt;="&amp;F199*(100-$B$2)/100,   'azure-vm-prices-3Y'!B$2:B$123,"&gt;="&amp;G199*(100-$B$2)/100,   'azure-vm-prices-3Y'!D$2:D$123,K199,   'azure-vm-prices-3Y'!E$2:E$123,L199),   _xlfn.MINIFS('azure-vm-prices-3Y'!I$2:I$123,   'azure-vm-prices-3Y'!A$2:A$123,"&gt;="&amp;F199*(100-$B$2)/100,   'azure-vm-prices-3Y'!B$2:B$123,"&gt;="&amp;G199*(100-$B$2)/100,   'azure-vm-prices-3Y'!E$2:E$123,L199)),   IF(K199="YES", _xlfn.MINIFS('azure-vm-prices-3Y'!C$2:C$123,   'azure-vm-prices-3Y'!A$2:A$123,"&gt;="&amp;F199*(100-$B$2)/100,   'azure-vm-prices-3Y'!B$2:B$123,"&gt;="&amp;G199*(100-$B$2)/100,   'azure-vm-prices-3Y'!D$2:D$123,K199,   'azure-vm-prices-3Y'!E$2:E$123,L199),   _xlfn.MINIFS('azure-vm-prices-3Y'!C$2:C$123,   'azure-vm-prices-3Y'!A$2:A$123,"&gt;="&amp;F199*(100-$B$2)/100,   'azure-vm-prices-3Y'!B$2:B$123,"&gt;="&amp;G199*(100-$B$2)/100,   'azure-vm-prices-3Y'!E$2:E$123,L199))),   "")</f>
        <v>0</v>
      </c>
      <c r="AA199" s="4">
        <f>IF(Q199="YES",N199*V199*12,"")</f>
        <v>0</v>
      </c>
      <c r="AB199" s="4">
        <f>IF(Q199="YES",X199*8760,"")</f>
        <v>0</v>
      </c>
      <c r="AC199" s="4">
        <f>IF(Q199="YES",Z199*8760,"")</f>
        <v>0</v>
      </c>
      <c r="AD199" s="4">
        <f>IF(Q199="YES",IF(P199="YES", MIN(AA199:AC199), AA199),"")</f>
        <v>0</v>
      </c>
      <c r="AE199" s="4">
        <f>IF(AND(I199="STANDARD",Q199="YES",H199&lt;'azure-standard-disk-prices'!B2, H199&gt;0),1+IF(M199="YES",1),"")</f>
        <v>0</v>
      </c>
      <c r="AF199" s="4">
        <f>IF(AND(I199="STANDARD",Q199="YES",H199&gt;'azure-standard-disk-prices'!B2,H199&lt;'azure-standard-disk-prices'!B3),1+IF(M199="YES",1),"")</f>
        <v>0</v>
      </c>
      <c r="AG199" s="4">
        <f>IF(AND(I199="STANDARD",Q199="YES",H199&gt;'azure-standard-disk-prices'!B3,H199&lt;'azure-standard-disk-prices'!B4),1+IF(M199="YES",1),"")</f>
        <v>0</v>
      </c>
      <c r="AH199" s="4">
        <f>IF(AND(I199="STANDARD",Q199="YES",H199&gt;'azure-standard-disk-prices'!B4,H199&lt;'azure-standard-disk-prices'!B5),1+IF(M199="YES",1),"")</f>
        <v>0</v>
      </c>
      <c r="AI199" s="4">
        <f>IF(AND(I199="STANDARD",Q199="YES",H199&gt;'azure-standard-disk-prices'!B5,H199&lt;'azure-standard-disk-prices'!B6),1+IF(M199="YES",1),"")</f>
        <v>0</v>
      </c>
      <c r="AJ199" s="4">
        <f>IF(AND(I199="STANDARD",Q199="YES",H199&gt;'azure-standard-disk-prices'!B6,H199&lt;'azure-standard-disk-prices'!B7),1+IF(M199="YES",1),"")</f>
        <v>0</v>
      </c>
      <c r="AK199" s="4">
        <f>IF(AND(I199="STANDARD",Q199="YES",H199&gt;'azure-standard-disk-prices'!B7,H199&lt;'azure-standard-disk-prices'!B8),1+IF(M199="YES",1),"")</f>
        <v>0</v>
      </c>
      <c r="AL199" s="4">
        <f>IF(AND(I199="STANDARD",Q199="YES",H199&gt;'azure-standard-disk-prices'!B8,H199&lt;'azure-standard-disk-prices'!B9),1+IF(M199="YES",1),"")</f>
        <v>0</v>
      </c>
      <c r="AM199" s="4">
        <f>IF(AND(I198="PREMIUM",Q198="YES",H198&lt;'azure-premium-disk-prices'!B2,H198&gt;0),1+IF(M198="YES",1),"")</f>
        <v>0</v>
      </c>
      <c r="AN199" s="4">
        <f>IF(AND(I198="PREMIUM",Q198="YES",H198&gt;'azure-premium-disk-prices'!B2,H198&lt;'azure-premium-disk-prices'!B3),1+IF(M198="YES",1),"")</f>
        <v>0</v>
      </c>
      <c r="AO199" s="4">
        <f>IF(AND(I198="PREMIUM",Q198="YES",H198&gt;'azure-premium-disk-prices'!B3,H198&lt;'azure-premium-disk-prices'!B4),1+IF(M198="YES",1),"")</f>
        <v>0</v>
      </c>
      <c r="AP199" s="4">
        <f>IF(AND(I198="PREMIUM",Q198="YES",H198&gt;'azure-premium-disk-prices'!B4,H198&lt;'azure-premium-disk-prices'!B5),1+IF(M198="YES",1),"")</f>
        <v>0</v>
      </c>
      <c r="AQ199" s="4">
        <f>IF(AND(I198="PREMIUM",Q198="YES",H198&gt;'azure-premium-disk-prices'!B5,H198&lt;'azure-premium-disk-prices'!B6),1+IF(M198="YES",1),"")</f>
        <v>0</v>
      </c>
      <c r="AR199" s="4">
        <f>IF(AND(I198="PREMIUM",Q198="YES",H198&gt;'azure-premium-disk-prices'!B6,H198&lt;'azure-premium-disk-prices'!B7),1+IF(M198="YES",1),"")</f>
        <v>0</v>
      </c>
      <c r="AS199" s="4">
        <f>IF(AND(I198="PREMIUM",Q198="YES",H198&gt;'azure-premium-disk-prices'!B7,H198&lt;'azure-premium-disk-prices'!B8),1+IF(M198="YES",1),"")</f>
        <v>0</v>
      </c>
      <c r="AT199" s="4">
        <f>IF(AND(I198="PREMIUM",Q198="YES",H198&gt;'azure-premium-disk-prices'!B8,H198&lt;'azure-premium-disk-prices'!B9),1+IF(M198="YES",1),"")</f>
        <v>0</v>
      </c>
      <c r="AU199" s="4">
        <f>IF(AND(M199="YES", Q199="YES"),1,"")</f>
        <v>0</v>
      </c>
      <c r="AV199" s="4">
        <f>IF(AND(J199="STANDARD", Q199="YES"), IF(M199="YES",2,1) ,"")</f>
        <v>0</v>
      </c>
      <c r="AW199" s="4">
        <f>IF( AND(J199="PREMIUM",  Q199="YES"), IF(M199="YES",2,1) ,"")</f>
        <v>0</v>
      </c>
    </row>
    <row r="200" spans="5:49">
      <c r="E200" s="3"/>
      <c r="F200" s="3"/>
      <c r="G200" s="3"/>
      <c r="H200" s="3"/>
      <c r="I200" s="3" t="s">
        <v>9</v>
      </c>
      <c r="J200" s="3" t="s">
        <v>9</v>
      </c>
      <c r="K200" s="3" t="s">
        <v>5</v>
      </c>
      <c r="L200" s="3" t="s">
        <v>5</v>
      </c>
      <c r="M200" s="3" t="s">
        <v>5</v>
      </c>
      <c r="N200" s="3">
        <v>730</v>
      </c>
      <c r="O200" s="3" t="s">
        <v>5</v>
      </c>
      <c r="P200" s="3" t="s">
        <v>14</v>
      </c>
      <c r="Q200" s="4">
        <f>IF(AND(E200&lt;&gt;"", F200&lt;&gt;"", G200&lt;&gt;"", H200&lt;&gt;"", I200&lt;&gt;"", J200&lt;&gt;"", K200&lt;&gt;"", L200&lt;&gt;"", M200&lt;&gt;"", N200&lt;&gt;"", O200&lt;&gt;""),"YES","NO")</f>
        <v>0</v>
      </c>
      <c r="R200" s="4">
        <f>IF(AD200=AA200, U200, IF(AD200=AB200,W200,Y200))</f>
        <v>0</v>
      </c>
      <c r="S200" s="4">
        <f>AD200</f>
        <v>0</v>
      </c>
      <c r="T200" s="4">
        <f> IF(AA200="" ,"",IF(AD200=AA200, "PAYG", IF(AD200=AB200,"1Y RI","3Y RI")))</f>
        <v>0</v>
      </c>
      <c r="U200" s="4">
        <f>IF(Q200="YES", IF(K200="YES", VLOOKUP(V200 &amp; L200 &amp; K200,'azure-vm-prices-base'!G$2:H$124, 2, 0), VLOOKUP(V200 &amp; L200 &amp; "*",'azure-vm-prices-base'!G$2:H$124, 2, 0)), "")</f>
        <v>0</v>
      </c>
      <c r="V200" s="4">
        <f>IF(Q200="YES", IF(O200="NO" , IF(K200="YES", _xlfn.MINIFS('azure-vm-prices-base'!I$2:I$123, 'azure-vm-prices-base'!A$2:A$123,"&gt;="&amp;F200*(100-$B$2)/100, 'azure-vm-prices-base'!B$2:B$123,"&gt;="&amp;G200*(100-$B$2)/100, 'azure-vm-prices-base'!D$2:D$123,K200, 'azure-vm-prices-base'!E$2:E$123,L200), _xlfn.MINIFS('azure-vm-prices-base'!I$2:I$123, 'azure-vm-prices-base'!A$2:A$123,"&gt;="&amp;F200*(100-$B$2)/100, 'azure-vm-prices-base'!B$2:B$123,"&gt;="&amp;G200*(100-$B$2)/100, 'azure-vm-prices-base'!E$2:E$123,L200)), IF(K200="YES", _xlfn.MINIFS('azure-vm-prices-base'!C$2:C$123, 'azure-vm-prices-base'!A$2:A$123,"&gt;="&amp;F200*(100-$B$2)/100, 'azure-vm-prices-base'!B$2:B$123,"&gt;="&amp;G200*(100-$B$2)/100, 'azure-vm-prices-base'!D$2:D$123,K200, 'azure-vm-prices-base'!E$2:E$123,L200), _xlfn.MINIFS('azure-vm-prices-base'!C$2:C$123, 'azure-vm-prices-base'!A$2:A$123,"&gt;="&amp;F200*(100-$B$2)/100, 'azure-vm-prices-base'!B$2:B$123,"&gt;="&amp;G200*(100-$B$2)/100, 'azure-vm-prices-base'!E$2:E$123,L200))), "")</f>
        <v>0</v>
      </c>
      <c r="W200" s="4">
        <f>IF(Q200="YES", IF(K200="YES", VLOOKUP(X200 &amp; L200 &amp; K200,'azure-vm-prices-1Y'!G$2:H$124  , 2, 0), VLOOKUP(X200 &amp; L200 &amp; "*",'azure-vm-prices-1Y'!G$2:H$124, 2, 0)),   "")</f>
        <v>0</v>
      </c>
      <c r="X200" s="4">
        <f>IF(Q200="YES", IF(O200="NO" , IF(K200="YES", _xlfn.MINIFS('azure-vm-prices-1Y'!I$2:I$123,   'azure-vm-prices-1Y'!A$2:A$123,"&gt;="&amp;F200*(100-$B$2)/100,   'azure-vm-prices-1Y'!B$2:B$123,"&gt;="&amp;G200*(100-$B$2)/100,   'azure-vm-prices-1Y'!D$2:D$123,K200,   'azure-vm-prices-1Y'!E$2:E$123,L200),   _xlfn.MINIFS('azure-vm-prices-1Y'!I$2:I$123,   'azure-vm-prices-1Y'!A$2:A$123,"&gt;="&amp;F200*(100-$B$2)/100,   'azure-vm-prices-1Y'!B$2:B$123,"&gt;="&amp;G200*(100-$B$2)/100,   'azure-vm-prices-1Y'!E$2:E$123,L200)),   IF(K200="YES", _xlfn.MINIFS('azure-vm-prices-1Y'!C$2:C$123,   'azure-vm-prices-1Y'!A$2:A$123,"&gt;="&amp;F200*(100-$B$2)/100,   'azure-vm-prices-1Y'!B$2:B$123,"&gt;="&amp;G200*(100-$B$2)/100,   'azure-vm-prices-1Y'!D$2:D$123,K200,   'azure-vm-prices-1Y'!E$2:E$123,L200),   _xlfn.MINIFS('azure-vm-prices-1Y'!C$2:C$123,   'azure-vm-prices-1Y'!A$2:A$123,"&gt;="&amp;F200*(100-$B$2)/100,   'azure-vm-prices-1Y'!B$2:B$123,"&gt;="&amp;G200*(100-$B$2)/100,   'azure-vm-prices-1Y'!E$2:E$123,L200))),   "")</f>
        <v>0</v>
      </c>
      <c r="Y200" s="4">
        <f>IF(Q200="YES", IF(K200="YES", VLOOKUP(Z200 &amp; L200 &amp; K200,'azure-vm-prices-3Y'!G$2:H$124  , 2, 0), VLOOKUP(Z200 &amp; L200 &amp; "*",'azure-vm-prices-3Y'!G$2:H$124, 2, 0)),   "")</f>
        <v>0</v>
      </c>
      <c r="Z200" s="4">
        <f>IF(Q200="YES", IF(O200="NO" , IF(K200="YES", _xlfn.MINIFS('azure-vm-prices-3Y'!I$2:I$123,   'azure-vm-prices-3Y'!A$2:A$123,"&gt;="&amp;F200*(100-$B$2)/100,   'azure-vm-prices-3Y'!B$2:B$123,"&gt;="&amp;G200*(100-$B$2)/100,   'azure-vm-prices-3Y'!D$2:D$123,K200,   'azure-vm-prices-3Y'!E$2:E$123,L200),   _xlfn.MINIFS('azure-vm-prices-3Y'!I$2:I$123,   'azure-vm-prices-3Y'!A$2:A$123,"&gt;="&amp;F200*(100-$B$2)/100,   'azure-vm-prices-3Y'!B$2:B$123,"&gt;="&amp;G200*(100-$B$2)/100,   'azure-vm-prices-3Y'!E$2:E$123,L200)),   IF(K200="YES", _xlfn.MINIFS('azure-vm-prices-3Y'!C$2:C$123,   'azure-vm-prices-3Y'!A$2:A$123,"&gt;="&amp;F200*(100-$B$2)/100,   'azure-vm-prices-3Y'!B$2:B$123,"&gt;="&amp;G200*(100-$B$2)/100,   'azure-vm-prices-3Y'!D$2:D$123,K200,   'azure-vm-prices-3Y'!E$2:E$123,L200),   _xlfn.MINIFS('azure-vm-prices-3Y'!C$2:C$123,   'azure-vm-prices-3Y'!A$2:A$123,"&gt;="&amp;F200*(100-$B$2)/100,   'azure-vm-prices-3Y'!B$2:B$123,"&gt;="&amp;G200*(100-$B$2)/100,   'azure-vm-prices-3Y'!E$2:E$123,L200))),   "")</f>
        <v>0</v>
      </c>
      <c r="AA200" s="4">
        <f>IF(Q200="YES",N200*V200*12,"")</f>
        <v>0</v>
      </c>
      <c r="AB200" s="4">
        <f>IF(Q200="YES",X200*8760,"")</f>
        <v>0</v>
      </c>
      <c r="AC200" s="4">
        <f>IF(Q200="YES",Z200*8760,"")</f>
        <v>0</v>
      </c>
      <c r="AD200" s="4">
        <f>IF(Q200="YES",IF(P200="YES", MIN(AA200:AC200), AA200),"")</f>
        <v>0</v>
      </c>
      <c r="AE200" s="4">
        <f>IF(AND(I200="STANDARD",Q200="YES",H200&lt;'azure-standard-disk-prices'!B2, H200&gt;0),1+IF(M200="YES",1),"")</f>
        <v>0</v>
      </c>
      <c r="AF200" s="4">
        <f>IF(AND(I200="STANDARD",Q200="YES",H200&gt;'azure-standard-disk-prices'!B2,H200&lt;'azure-standard-disk-prices'!B3),1+IF(M200="YES",1),"")</f>
        <v>0</v>
      </c>
      <c r="AG200" s="4">
        <f>IF(AND(I200="STANDARD",Q200="YES",H200&gt;'azure-standard-disk-prices'!B3,H200&lt;'azure-standard-disk-prices'!B4),1+IF(M200="YES",1),"")</f>
        <v>0</v>
      </c>
      <c r="AH200" s="4">
        <f>IF(AND(I200="STANDARD",Q200="YES",H200&gt;'azure-standard-disk-prices'!B4,H200&lt;'azure-standard-disk-prices'!B5),1+IF(M200="YES",1),"")</f>
        <v>0</v>
      </c>
      <c r="AI200" s="4">
        <f>IF(AND(I200="STANDARD",Q200="YES",H200&gt;'azure-standard-disk-prices'!B5,H200&lt;'azure-standard-disk-prices'!B6),1+IF(M200="YES",1),"")</f>
        <v>0</v>
      </c>
      <c r="AJ200" s="4">
        <f>IF(AND(I200="STANDARD",Q200="YES",H200&gt;'azure-standard-disk-prices'!B6,H200&lt;'azure-standard-disk-prices'!B7),1+IF(M200="YES",1),"")</f>
        <v>0</v>
      </c>
      <c r="AK200" s="4">
        <f>IF(AND(I200="STANDARD",Q200="YES",H200&gt;'azure-standard-disk-prices'!B7,H200&lt;'azure-standard-disk-prices'!B8),1+IF(M200="YES",1),"")</f>
        <v>0</v>
      </c>
      <c r="AL200" s="4">
        <f>IF(AND(I200="STANDARD",Q200="YES",H200&gt;'azure-standard-disk-prices'!B8,H200&lt;'azure-standard-disk-prices'!B9),1+IF(M200="YES",1),"")</f>
        <v>0</v>
      </c>
      <c r="AM200" s="4">
        <f>IF(AND(I199="PREMIUM",Q199="YES",H199&lt;'azure-premium-disk-prices'!B2,H199&gt;0),1+IF(M199="YES",1),"")</f>
        <v>0</v>
      </c>
      <c r="AN200" s="4">
        <f>IF(AND(I199="PREMIUM",Q199="YES",H199&gt;'azure-premium-disk-prices'!B2,H199&lt;'azure-premium-disk-prices'!B3),1+IF(M199="YES",1),"")</f>
        <v>0</v>
      </c>
      <c r="AO200" s="4">
        <f>IF(AND(I199="PREMIUM",Q199="YES",H199&gt;'azure-premium-disk-prices'!B3,H199&lt;'azure-premium-disk-prices'!B4),1+IF(M199="YES",1),"")</f>
        <v>0</v>
      </c>
      <c r="AP200" s="4">
        <f>IF(AND(I199="PREMIUM",Q199="YES",H199&gt;'azure-premium-disk-prices'!B4,H199&lt;'azure-premium-disk-prices'!B5),1+IF(M199="YES",1),"")</f>
        <v>0</v>
      </c>
      <c r="AQ200" s="4">
        <f>IF(AND(I199="PREMIUM",Q199="YES",H199&gt;'azure-premium-disk-prices'!B5,H199&lt;'azure-premium-disk-prices'!B6),1+IF(M199="YES",1),"")</f>
        <v>0</v>
      </c>
      <c r="AR200" s="4">
        <f>IF(AND(I199="PREMIUM",Q199="YES",H199&gt;'azure-premium-disk-prices'!B6,H199&lt;'azure-premium-disk-prices'!B7),1+IF(M199="YES",1),"")</f>
        <v>0</v>
      </c>
      <c r="AS200" s="4">
        <f>IF(AND(I199="PREMIUM",Q199="YES",H199&gt;'azure-premium-disk-prices'!B7,H199&lt;'azure-premium-disk-prices'!B8),1+IF(M199="YES",1),"")</f>
        <v>0</v>
      </c>
      <c r="AT200" s="4">
        <f>IF(AND(I199="PREMIUM",Q199="YES",H199&gt;'azure-premium-disk-prices'!B8,H199&lt;'azure-premium-disk-prices'!B9),1+IF(M199="YES",1),"")</f>
        <v>0</v>
      </c>
      <c r="AU200" s="4">
        <f>IF(AND(M200="YES", Q200="YES"),1,"")</f>
        <v>0</v>
      </c>
      <c r="AV200" s="4">
        <f>IF(AND(J200="STANDARD", Q200="YES"), IF(M200="YES",2,1) ,"")</f>
        <v>0</v>
      </c>
      <c r="AW200" s="4">
        <f>IF( AND(J200="PREMIUM",  Q200="YES"), IF(M200="YES",2,1) ,"")</f>
        <v>0</v>
      </c>
    </row>
    <row r="201" spans="5:49">
      <c r="E201" s="3"/>
      <c r="F201" s="3"/>
      <c r="G201" s="3"/>
      <c r="H201" s="3"/>
      <c r="I201" s="3" t="s">
        <v>9</v>
      </c>
      <c r="J201" s="3" t="s">
        <v>9</v>
      </c>
      <c r="K201" s="3" t="s">
        <v>5</v>
      </c>
      <c r="L201" s="3" t="s">
        <v>5</v>
      </c>
      <c r="M201" s="3" t="s">
        <v>5</v>
      </c>
      <c r="N201" s="3">
        <v>730</v>
      </c>
      <c r="O201" s="3" t="s">
        <v>5</v>
      </c>
      <c r="P201" s="3" t="s">
        <v>14</v>
      </c>
      <c r="Q201" s="4">
        <f>IF(AND(E201&lt;&gt;"", F201&lt;&gt;"", G201&lt;&gt;"", H201&lt;&gt;"", I201&lt;&gt;"", J201&lt;&gt;"", K201&lt;&gt;"", L201&lt;&gt;"", M201&lt;&gt;"", N201&lt;&gt;"", O201&lt;&gt;""),"YES","NO")</f>
        <v>0</v>
      </c>
      <c r="R201" s="4">
        <f>IF(AD201=AA201, U201, IF(AD201=AB201,W201,Y201))</f>
        <v>0</v>
      </c>
      <c r="S201" s="4">
        <f>AD201</f>
        <v>0</v>
      </c>
      <c r="T201" s="4">
        <f> IF(AA201="" ,"",IF(AD201=AA201, "PAYG", IF(AD201=AB201,"1Y RI","3Y RI")))</f>
        <v>0</v>
      </c>
      <c r="U201" s="4">
        <f>IF(Q201="YES", IF(K201="YES", VLOOKUP(V201 &amp; L201 &amp; K201,'azure-vm-prices-base'!G$2:H$124, 2, 0), VLOOKUP(V201 &amp; L201 &amp; "*",'azure-vm-prices-base'!G$2:H$124, 2, 0)), "")</f>
        <v>0</v>
      </c>
      <c r="V201" s="4">
        <f>IF(Q201="YES", IF(O201="NO" , IF(K201="YES", _xlfn.MINIFS('azure-vm-prices-base'!I$2:I$123, 'azure-vm-prices-base'!A$2:A$123,"&gt;="&amp;F201*(100-$B$2)/100, 'azure-vm-prices-base'!B$2:B$123,"&gt;="&amp;G201*(100-$B$2)/100, 'azure-vm-prices-base'!D$2:D$123,K201, 'azure-vm-prices-base'!E$2:E$123,L201), _xlfn.MINIFS('azure-vm-prices-base'!I$2:I$123, 'azure-vm-prices-base'!A$2:A$123,"&gt;="&amp;F201*(100-$B$2)/100, 'azure-vm-prices-base'!B$2:B$123,"&gt;="&amp;G201*(100-$B$2)/100, 'azure-vm-prices-base'!E$2:E$123,L201)), IF(K201="YES", _xlfn.MINIFS('azure-vm-prices-base'!C$2:C$123, 'azure-vm-prices-base'!A$2:A$123,"&gt;="&amp;F201*(100-$B$2)/100, 'azure-vm-prices-base'!B$2:B$123,"&gt;="&amp;G201*(100-$B$2)/100, 'azure-vm-prices-base'!D$2:D$123,K201, 'azure-vm-prices-base'!E$2:E$123,L201), _xlfn.MINIFS('azure-vm-prices-base'!C$2:C$123, 'azure-vm-prices-base'!A$2:A$123,"&gt;="&amp;F201*(100-$B$2)/100, 'azure-vm-prices-base'!B$2:B$123,"&gt;="&amp;G201*(100-$B$2)/100, 'azure-vm-prices-base'!E$2:E$123,L201))), "")</f>
        <v>0</v>
      </c>
      <c r="W201" s="4">
        <f>IF(Q201="YES", IF(K201="YES", VLOOKUP(X201 &amp; L201 &amp; K201,'azure-vm-prices-1Y'!G$2:H$124  , 2, 0), VLOOKUP(X201 &amp; L201 &amp; "*",'azure-vm-prices-1Y'!G$2:H$124, 2, 0)),   "")</f>
        <v>0</v>
      </c>
      <c r="X201" s="4">
        <f>IF(Q201="YES", IF(O201="NO" , IF(K201="YES", _xlfn.MINIFS('azure-vm-prices-1Y'!I$2:I$123,   'azure-vm-prices-1Y'!A$2:A$123,"&gt;="&amp;F201*(100-$B$2)/100,   'azure-vm-prices-1Y'!B$2:B$123,"&gt;="&amp;G201*(100-$B$2)/100,   'azure-vm-prices-1Y'!D$2:D$123,K201,   'azure-vm-prices-1Y'!E$2:E$123,L201),   _xlfn.MINIFS('azure-vm-prices-1Y'!I$2:I$123,   'azure-vm-prices-1Y'!A$2:A$123,"&gt;="&amp;F201*(100-$B$2)/100,   'azure-vm-prices-1Y'!B$2:B$123,"&gt;="&amp;G201*(100-$B$2)/100,   'azure-vm-prices-1Y'!E$2:E$123,L201)),   IF(K201="YES", _xlfn.MINIFS('azure-vm-prices-1Y'!C$2:C$123,   'azure-vm-prices-1Y'!A$2:A$123,"&gt;="&amp;F201*(100-$B$2)/100,   'azure-vm-prices-1Y'!B$2:B$123,"&gt;="&amp;G201*(100-$B$2)/100,   'azure-vm-prices-1Y'!D$2:D$123,K201,   'azure-vm-prices-1Y'!E$2:E$123,L201),   _xlfn.MINIFS('azure-vm-prices-1Y'!C$2:C$123,   'azure-vm-prices-1Y'!A$2:A$123,"&gt;="&amp;F201*(100-$B$2)/100,   'azure-vm-prices-1Y'!B$2:B$123,"&gt;="&amp;G201*(100-$B$2)/100,   'azure-vm-prices-1Y'!E$2:E$123,L201))),   "")</f>
        <v>0</v>
      </c>
      <c r="Y201" s="4">
        <f>IF(Q201="YES", IF(K201="YES", VLOOKUP(Z201 &amp; L201 &amp; K201,'azure-vm-prices-3Y'!G$2:H$124  , 2, 0), VLOOKUP(Z201 &amp; L201 &amp; "*",'azure-vm-prices-3Y'!G$2:H$124, 2, 0)),   "")</f>
        <v>0</v>
      </c>
      <c r="Z201" s="4">
        <f>IF(Q201="YES", IF(O201="NO" , IF(K201="YES", _xlfn.MINIFS('azure-vm-prices-3Y'!I$2:I$123,   'azure-vm-prices-3Y'!A$2:A$123,"&gt;="&amp;F201*(100-$B$2)/100,   'azure-vm-prices-3Y'!B$2:B$123,"&gt;="&amp;G201*(100-$B$2)/100,   'azure-vm-prices-3Y'!D$2:D$123,K201,   'azure-vm-prices-3Y'!E$2:E$123,L201),   _xlfn.MINIFS('azure-vm-prices-3Y'!I$2:I$123,   'azure-vm-prices-3Y'!A$2:A$123,"&gt;="&amp;F201*(100-$B$2)/100,   'azure-vm-prices-3Y'!B$2:B$123,"&gt;="&amp;G201*(100-$B$2)/100,   'azure-vm-prices-3Y'!E$2:E$123,L201)),   IF(K201="YES", _xlfn.MINIFS('azure-vm-prices-3Y'!C$2:C$123,   'azure-vm-prices-3Y'!A$2:A$123,"&gt;="&amp;F201*(100-$B$2)/100,   'azure-vm-prices-3Y'!B$2:B$123,"&gt;="&amp;G201*(100-$B$2)/100,   'azure-vm-prices-3Y'!D$2:D$123,K201,   'azure-vm-prices-3Y'!E$2:E$123,L201),   _xlfn.MINIFS('azure-vm-prices-3Y'!C$2:C$123,   'azure-vm-prices-3Y'!A$2:A$123,"&gt;="&amp;F201*(100-$B$2)/100,   'azure-vm-prices-3Y'!B$2:B$123,"&gt;="&amp;G201*(100-$B$2)/100,   'azure-vm-prices-3Y'!E$2:E$123,L201))),   "")</f>
        <v>0</v>
      </c>
      <c r="AA201" s="4">
        <f>IF(Q201="YES",N201*V201*12,"")</f>
        <v>0</v>
      </c>
      <c r="AB201" s="4">
        <f>IF(Q201="YES",X201*8760,"")</f>
        <v>0</v>
      </c>
      <c r="AC201" s="4">
        <f>IF(Q201="YES",Z201*8760,"")</f>
        <v>0</v>
      </c>
      <c r="AD201" s="4">
        <f>IF(Q201="YES",IF(P201="YES", MIN(AA201:AC201), AA201),"")</f>
        <v>0</v>
      </c>
      <c r="AE201" s="4">
        <f>IF(AND(I201="STANDARD",Q201="YES",H201&lt;'azure-standard-disk-prices'!B2, H201&gt;0),1+IF(M201="YES",1),"")</f>
        <v>0</v>
      </c>
      <c r="AF201" s="4">
        <f>IF(AND(I201="STANDARD",Q201="YES",H201&gt;'azure-standard-disk-prices'!B2,H201&lt;'azure-standard-disk-prices'!B3),1+IF(M201="YES",1),"")</f>
        <v>0</v>
      </c>
      <c r="AG201" s="4">
        <f>IF(AND(I201="STANDARD",Q201="YES",H201&gt;'azure-standard-disk-prices'!B3,H201&lt;'azure-standard-disk-prices'!B4),1+IF(M201="YES",1),"")</f>
        <v>0</v>
      </c>
      <c r="AH201" s="4">
        <f>IF(AND(I201="STANDARD",Q201="YES",H201&gt;'azure-standard-disk-prices'!B4,H201&lt;'azure-standard-disk-prices'!B5),1+IF(M201="YES",1),"")</f>
        <v>0</v>
      </c>
      <c r="AI201" s="4">
        <f>IF(AND(I201="STANDARD",Q201="YES",H201&gt;'azure-standard-disk-prices'!B5,H201&lt;'azure-standard-disk-prices'!B6),1+IF(M201="YES",1),"")</f>
        <v>0</v>
      </c>
      <c r="AJ201" s="4">
        <f>IF(AND(I201="STANDARD",Q201="YES",H201&gt;'azure-standard-disk-prices'!B6,H201&lt;'azure-standard-disk-prices'!B7),1+IF(M201="YES",1),"")</f>
        <v>0</v>
      </c>
      <c r="AK201" s="4">
        <f>IF(AND(I201="STANDARD",Q201="YES",H201&gt;'azure-standard-disk-prices'!B7,H201&lt;'azure-standard-disk-prices'!B8),1+IF(M201="YES",1),"")</f>
        <v>0</v>
      </c>
      <c r="AL201" s="4">
        <f>IF(AND(I201="STANDARD",Q201="YES",H201&gt;'azure-standard-disk-prices'!B8,H201&lt;'azure-standard-disk-prices'!B9),1+IF(M201="YES",1),"")</f>
        <v>0</v>
      </c>
      <c r="AM201" s="4">
        <f>IF(AND(I200="PREMIUM",Q200="YES",H200&lt;'azure-premium-disk-prices'!B2,H200&gt;0),1+IF(M200="YES",1),"")</f>
        <v>0</v>
      </c>
      <c r="AN201" s="4">
        <f>IF(AND(I200="PREMIUM",Q200="YES",H200&gt;'azure-premium-disk-prices'!B2,H200&lt;'azure-premium-disk-prices'!B3),1+IF(M200="YES",1),"")</f>
        <v>0</v>
      </c>
      <c r="AO201" s="4">
        <f>IF(AND(I200="PREMIUM",Q200="YES",H200&gt;'azure-premium-disk-prices'!B3,H200&lt;'azure-premium-disk-prices'!B4),1+IF(M200="YES",1),"")</f>
        <v>0</v>
      </c>
      <c r="AP201" s="4">
        <f>IF(AND(I200="PREMIUM",Q200="YES",H200&gt;'azure-premium-disk-prices'!B4,H200&lt;'azure-premium-disk-prices'!B5),1+IF(M200="YES",1),"")</f>
        <v>0</v>
      </c>
      <c r="AQ201" s="4">
        <f>IF(AND(I200="PREMIUM",Q200="YES",H200&gt;'azure-premium-disk-prices'!B5,H200&lt;'azure-premium-disk-prices'!B6),1+IF(M200="YES",1),"")</f>
        <v>0</v>
      </c>
      <c r="AR201" s="4">
        <f>IF(AND(I200="PREMIUM",Q200="YES",H200&gt;'azure-premium-disk-prices'!B6,H200&lt;'azure-premium-disk-prices'!B7),1+IF(M200="YES",1),"")</f>
        <v>0</v>
      </c>
      <c r="AS201" s="4">
        <f>IF(AND(I200="PREMIUM",Q200="YES",H200&gt;'azure-premium-disk-prices'!B7,H200&lt;'azure-premium-disk-prices'!B8),1+IF(M200="YES",1),"")</f>
        <v>0</v>
      </c>
      <c r="AT201" s="4">
        <f>IF(AND(I200="PREMIUM",Q200="YES",H200&gt;'azure-premium-disk-prices'!B8,H200&lt;'azure-premium-disk-prices'!B9),1+IF(M200="YES",1),"")</f>
        <v>0</v>
      </c>
      <c r="AU201" s="4">
        <f>IF(AND(M201="YES", Q201="YES"),1,"")</f>
        <v>0</v>
      </c>
      <c r="AV201" s="4">
        <f>IF(AND(J201="STANDARD", Q201="YES"), IF(M201="YES",2,1) ,"")</f>
        <v>0</v>
      </c>
      <c r="AW201" s="4">
        <f>IF( AND(J201="PREMIUM",  Q201="YES"), IF(M201="YES",2,1) ,"")</f>
        <v>0</v>
      </c>
    </row>
    <row r="202" spans="5:49">
      <c r="E202" s="3"/>
      <c r="F202" s="3"/>
      <c r="G202" s="3"/>
      <c r="H202" s="3"/>
      <c r="I202" s="3" t="s">
        <v>9</v>
      </c>
      <c r="J202" s="3" t="s">
        <v>9</v>
      </c>
      <c r="K202" s="3" t="s">
        <v>5</v>
      </c>
      <c r="L202" s="3" t="s">
        <v>5</v>
      </c>
      <c r="M202" s="3" t="s">
        <v>5</v>
      </c>
      <c r="N202" s="3">
        <v>730</v>
      </c>
      <c r="O202" s="3" t="s">
        <v>5</v>
      </c>
      <c r="P202" s="3" t="s">
        <v>14</v>
      </c>
      <c r="Q202" s="4">
        <f>IF(AND(E202&lt;&gt;"", F202&lt;&gt;"", G202&lt;&gt;"", H202&lt;&gt;"", I202&lt;&gt;"", J202&lt;&gt;"", K202&lt;&gt;"", L202&lt;&gt;"", M202&lt;&gt;"", N202&lt;&gt;"", O202&lt;&gt;""),"YES","NO")</f>
        <v>0</v>
      </c>
      <c r="R202" s="4">
        <f>IF(AD202=AA202, U202, IF(AD202=AB202,W202,Y202))</f>
        <v>0</v>
      </c>
      <c r="S202" s="4">
        <f>AD202</f>
        <v>0</v>
      </c>
      <c r="T202" s="4">
        <f> IF(AA202="" ,"",IF(AD202=AA202, "PAYG", IF(AD202=AB202,"1Y RI","3Y RI")))</f>
        <v>0</v>
      </c>
      <c r="U202" s="4">
        <f>IF(Q202="YES", IF(K202="YES", VLOOKUP(V202 &amp; L202 &amp; K202,'azure-vm-prices-base'!G$2:H$124, 2, 0), VLOOKUP(V202 &amp; L202 &amp; "*",'azure-vm-prices-base'!G$2:H$124, 2, 0)), "")</f>
        <v>0</v>
      </c>
      <c r="V202" s="4">
        <f>IF(Q202="YES", IF(O202="NO" , IF(K202="YES", _xlfn.MINIFS('azure-vm-prices-base'!I$2:I$123, 'azure-vm-prices-base'!A$2:A$123,"&gt;="&amp;F202*(100-$B$2)/100, 'azure-vm-prices-base'!B$2:B$123,"&gt;="&amp;G202*(100-$B$2)/100, 'azure-vm-prices-base'!D$2:D$123,K202, 'azure-vm-prices-base'!E$2:E$123,L202), _xlfn.MINIFS('azure-vm-prices-base'!I$2:I$123, 'azure-vm-prices-base'!A$2:A$123,"&gt;="&amp;F202*(100-$B$2)/100, 'azure-vm-prices-base'!B$2:B$123,"&gt;="&amp;G202*(100-$B$2)/100, 'azure-vm-prices-base'!E$2:E$123,L202)), IF(K202="YES", _xlfn.MINIFS('azure-vm-prices-base'!C$2:C$123, 'azure-vm-prices-base'!A$2:A$123,"&gt;="&amp;F202*(100-$B$2)/100, 'azure-vm-prices-base'!B$2:B$123,"&gt;="&amp;G202*(100-$B$2)/100, 'azure-vm-prices-base'!D$2:D$123,K202, 'azure-vm-prices-base'!E$2:E$123,L202), _xlfn.MINIFS('azure-vm-prices-base'!C$2:C$123, 'azure-vm-prices-base'!A$2:A$123,"&gt;="&amp;F202*(100-$B$2)/100, 'azure-vm-prices-base'!B$2:B$123,"&gt;="&amp;G202*(100-$B$2)/100, 'azure-vm-prices-base'!E$2:E$123,L202))), "")</f>
        <v>0</v>
      </c>
      <c r="W202" s="4">
        <f>IF(Q202="YES", IF(K202="YES", VLOOKUP(X202 &amp; L202 &amp; K202,'azure-vm-prices-1Y'!G$2:H$124  , 2, 0), VLOOKUP(X202 &amp; L202 &amp; "*",'azure-vm-prices-1Y'!G$2:H$124, 2, 0)),   "")</f>
        <v>0</v>
      </c>
      <c r="X202" s="4">
        <f>IF(Q202="YES", IF(O202="NO" , IF(K202="YES", _xlfn.MINIFS('azure-vm-prices-1Y'!I$2:I$123,   'azure-vm-prices-1Y'!A$2:A$123,"&gt;="&amp;F202*(100-$B$2)/100,   'azure-vm-prices-1Y'!B$2:B$123,"&gt;="&amp;G202*(100-$B$2)/100,   'azure-vm-prices-1Y'!D$2:D$123,K202,   'azure-vm-prices-1Y'!E$2:E$123,L202),   _xlfn.MINIFS('azure-vm-prices-1Y'!I$2:I$123,   'azure-vm-prices-1Y'!A$2:A$123,"&gt;="&amp;F202*(100-$B$2)/100,   'azure-vm-prices-1Y'!B$2:B$123,"&gt;="&amp;G202*(100-$B$2)/100,   'azure-vm-prices-1Y'!E$2:E$123,L202)),   IF(K202="YES", _xlfn.MINIFS('azure-vm-prices-1Y'!C$2:C$123,   'azure-vm-prices-1Y'!A$2:A$123,"&gt;="&amp;F202*(100-$B$2)/100,   'azure-vm-prices-1Y'!B$2:B$123,"&gt;="&amp;G202*(100-$B$2)/100,   'azure-vm-prices-1Y'!D$2:D$123,K202,   'azure-vm-prices-1Y'!E$2:E$123,L202),   _xlfn.MINIFS('azure-vm-prices-1Y'!C$2:C$123,   'azure-vm-prices-1Y'!A$2:A$123,"&gt;="&amp;F202*(100-$B$2)/100,   'azure-vm-prices-1Y'!B$2:B$123,"&gt;="&amp;G202*(100-$B$2)/100,   'azure-vm-prices-1Y'!E$2:E$123,L202))),   "")</f>
        <v>0</v>
      </c>
      <c r="Y202" s="4">
        <f>IF(Q202="YES", IF(K202="YES", VLOOKUP(Z202 &amp; L202 &amp; K202,'azure-vm-prices-3Y'!G$2:H$124  , 2, 0), VLOOKUP(Z202 &amp; L202 &amp; "*",'azure-vm-prices-3Y'!G$2:H$124, 2, 0)),   "")</f>
        <v>0</v>
      </c>
      <c r="Z202" s="4">
        <f>IF(Q202="YES", IF(O202="NO" , IF(K202="YES", _xlfn.MINIFS('azure-vm-prices-3Y'!I$2:I$123,   'azure-vm-prices-3Y'!A$2:A$123,"&gt;="&amp;F202*(100-$B$2)/100,   'azure-vm-prices-3Y'!B$2:B$123,"&gt;="&amp;G202*(100-$B$2)/100,   'azure-vm-prices-3Y'!D$2:D$123,K202,   'azure-vm-prices-3Y'!E$2:E$123,L202),   _xlfn.MINIFS('azure-vm-prices-3Y'!I$2:I$123,   'azure-vm-prices-3Y'!A$2:A$123,"&gt;="&amp;F202*(100-$B$2)/100,   'azure-vm-prices-3Y'!B$2:B$123,"&gt;="&amp;G202*(100-$B$2)/100,   'azure-vm-prices-3Y'!E$2:E$123,L202)),   IF(K202="YES", _xlfn.MINIFS('azure-vm-prices-3Y'!C$2:C$123,   'azure-vm-prices-3Y'!A$2:A$123,"&gt;="&amp;F202*(100-$B$2)/100,   'azure-vm-prices-3Y'!B$2:B$123,"&gt;="&amp;G202*(100-$B$2)/100,   'azure-vm-prices-3Y'!D$2:D$123,K202,   'azure-vm-prices-3Y'!E$2:E$123,L202),   _xlfn.MINIFS('azure-vm-prices-3Y'!C$2:C$123,   'azure-vm-prices-3Y'!A$2:A$123,"&gt;="&amp;F202*(100-$B$2)/100,   'azure-vm-prices-3Y'!B$2:B$123,"&gt;="&amp;G202*(100-$B$2)/100,   'azure-vm-prices-3Y'!E$2:E$123,L202))),   "")</f>
        <v>0</v>
      </c>
      <c r="AA202" s="4">
        <f>IF(Q202="YES",N202*V202*12,"")</f>
        <v>0</v>
      </c>
      <c r="AB202" s="4">
        <f>IF(Q202="YES",X202*8760,"")</f>
        <v>0</v>
      </c>
      <c r="AC202" s="4">
        <f>IF(Q202="YES",Z202*8760,"")</f>
        <v>0</v>
      </c>
      <c r="AD202" s="4">
        <f>IF(Q202="YES",IF(P202="YES", MIN(AA202:AC202), AA202),"")</f>
        <v>0</v>
      </c>
      <c r="AE202" s="4">
        <f>IF(AND(I202="STANDARD",Q202="YES",H202&lt;'azure-standard-disk-prices'!B2, H202&gt;0),1+IF(M202="YES",1),"")</f>
        <v>0</v>
      </c>
      <c r="AF202" s="4">
        <f>IF(AND(I202="STANDARD",Q202="YES",H202&gt;'azure-standard-disk-prices'!B2,H202&lt;'azure-standard-disk-prices'!B3),1+IF(M202="YES",1),"")</f>
        <v>0</v>
      </c>
      <c r="AG202" s="4">
        <f>IF(AND(I202="STANDARD",Q202="YES",H202&gt;'azure-standard-disk-prices'!B3,H202&lt;'azure-standard-disk-prices'!B4),1+IF(M202="YES",1),"")</f>
        <v>0</v>
      </c>
      <c r="AH202" s="4">
        <f>IF(AND(I202="STANDARD",Q202="YES",H202&gt;'azure-standard-disk-prices'!B4,H202&lt;'azure-standard-disk-prices'!B5),1+IF(M202="YES",1),"")</f>
        <v>0</v>
      </c>
      <c r="AI202" s="4">
        <f>IF(AND(I202="STANDARD",Q202="YES",H202&gt;'azure-standard-disk-prices'!B5,H202&lt;'azure-standard-disk-prices'!B6),1+IF(M202="YES",1),"")</f>
        <v>0</v>
      </c>
      <c r="AJ202" s="4">
        <f>IF(AND(I202="STANDARD",Q202="YES",H202&gt;'azure-standard-disk-prices'!B6,H202&lt;'azure-standard-disk-prices'!B7),1+IF(M202="YES",1),"")</f>
        <v>0</v>
      </c>
      <c r="AK202" s="4">
        <f>IF(AND(I202="STANDARD",Q202="YES",H202&gt;'azure-standard-disk-prices'!B7,H202&lt;'azure-standard-disk-prices'!B8),1+IF(M202="YES",1),"")</f>
        <v>0</v>
      </c>
      <c r="AL202" s="4">
        <f>IF(AND(I202="STANDARD",Q202="YES",H202&gt;'azure-standard-disk-prices'!B8,H202&lt;'azure-standard-disk-prices'!B9),1+IF(M202="YES",1),"")</f>
        <v>0</v>
      </c>
      <c r="AM202" s="4">
        <f>IF(AND(I201="PREMIUM",Q201="YES",H201&lt;'azure-premium-disk-prices'!B2,H201&gt;0),1+IF(M201="YES",1),"")</f>
        <v>0</v>
      </c>
      <c r="AN202" s="4">
        <f>IF(AND(I201="PREMIUM",Q201="YES",H201&gt;'azure-premium-disk-prices'!B2,H201&lt;'azure-premium-disk-prices'!B3),1+IF(M201="YES",1),"")</f>
        <v>0</v>
      </c>
      <c r="AO202" s="4">
        <f>IF(AND(I201="PREMIUM",Q201="YES",H201&gt;'azure-premium-disk-prices'!B3,H201&lt;'azure-premium-disk-prices'!B4),1+IF(M201="YES",1),"")</f>
        <v>0</v>
      </c>
      <c r="AP202" s="4">
        <f>IF(AND(I201="PREMIUM",Q201="YES",H201&gt;'azure-premium-disk-prices'!B4,H201&lt;'azure-premium-disk-prices'!B5),1+IF(M201="YES",1),"")</f>
        <v>0</v>
      </c>
      <c r="AQ202" s="4">
        <f>IF(AND(I201="PREMIUM",Q201="YES",H201&gt;'azure-premium-disk-prices'!B5,H201&lt;'azure-premium-disk-prices'!B6),1+IF(M201="YES",1),"")</f>
        <v>0</v>
      </c>
      <c r="AR202" s="4">
        <f>IF(AND(I201="PREMIUM",Q201="YES",H201&gt;'azure-premium-disk-prices'!B6,H201&lt;'azure-premium-disk-prices'!B7),1+IF(M201="YES",1),"")</f>
        <v>0</v>
      </c>
      <c r="AS202" s="4">
        <f>IF(AND(I201="PREMIUM",Q201="YES",H201&gt;'azure-premium-disk-prices'!B7,H201&lt;'azure-premium-disk-prices'!B8),1+IF(M201="YES",1),"")</f>
        <v>0</v>
      </c>
      <c r="AT202" s="4">
        <f>IF(AND(I201="PREMIUM",Q201="YES",H201&gt;'azure-premium-disk-prices'!B8,H201&lt;'azure-premium-disk-prices'!B9),1+IF(M201="YES",1),"")</f>
        <v>0</v>
      </c>
      <c r="AU202" s="4">
        <f>IF(AND(M202="YES", Q202="YES"),1,"")</f>
        <v>0</v>
      </c>
      <c r="AV202" s="4">
        <f>IF(AND(J202="STANDARD", Q202="YES"), IF(M202="YES",2,1) ,"")</f>
        <v>0</v>
      </c>
      <c r="AW202" s="4">
        <f>IF( AND(J202="PREMIUM",  Q202="YES"), IF(M202="YES",2,1) ,"")</f>
        <v>0</v>
      </c>
    </row>
    <row r="203" spans="5:49">
      <c r="E203" s="3"/>
      <c r="F203" s="3"/>
      <c r="G203" s="3"/>
      <c r="H203" s="3"/>
      <c r="I203" s="3" t="s">
        <v>9</v>
      </c>
      <c r="J203" s="3" t="s">
        <v>9</v>
      </c>
      <c r="K203" s="3" t="s">
        <v>5</v>
      </c>
      <c r="L203" s="3" t="s">
        <v>5</v>
      </c>
      <c r="M203" s="3" t="s">
        <v>5</v>
      </c>
      <c r="N203" s="3">
        <v>730</v>
      </c>
      <c r="O203" s="3" t="s">
        <v>5</v>
      </c>
      <c r="P203" s="3" t="s">
        <v>14</v>
      </c>
      <c r="Q203" s="4">
        <f>IF(AND(E203&lt;&gt;"", F203&lt;&gt;"", G203&lt;&gt;"", H203&lt;&gt;"", I203&lt;&gt;"", J203&lt;&gt;"", K203&lt;&gt;"", L203&lt;&gt;"", M203&lt;&gt;"", N203&lt;&gt;"", O203&lt;&gt;""),"YES","NO")</f>
        <v>0</v>
      </c>
      <c r="R203" s="4">
        <f>IF(AD203=AA203, U203, IF(AD203=AB203,W203,Y203))</f>
        <v>0</v>
      </c>
      <c r="S203" s="4">
        <f>AD203</f>
        <v>0</v>
      </c>
      <c r="T203" s="4">
        <f> IF(AA203="" ,"",IF(AD203=AA203, "PAYG", IF(AD203=AB203,"1Y RI","3Y RI")))</f>
        <v>0</v>
      </c>
      <c r="U203" s="4">
        <f>IF(Q203="YES", IF(K203="YES", VLOOKUP(V203 &amp; L203 &amp; K203,'azure-vm-prices-base'!G$2:H$124, 2, 0), VLOOKUP(V203 &amp; L203 &amp; "*",'azure-vm-prices-base'!G$2:H$124, 2, 0)), "")</f>
        <v>0</v>
      </c>
      <c r="V203" s="4">
        <f>IF(Q203="YES", IF(O203="NO" , IF(K203="YES", _xlfn.MINIFS('azure-vm-prices-base'!I$2:I$123, 'azure-vm-prices-base'!A$2:A$123,"&gt;="&amp;F203*(100-$B$2)/100, 'azure-vm-prices-base'!B$2:B$123,"&gt;="&amp;G203*(100-$B$2)/100, 'azure-vm-prices-base'!D$2:D$123,K203, 'azure-vm-prices-base'!E$2:E$123,L203), _xlfn.MINIFS('azure-vm-prices-base'!I$2:I$123, 'azure-vm-prices-base'!A$2:A$123,"&gt;="&amp;F203*(100-$B$2)/100, 'azure-vm-prices-base'!B$2:B$123,"&gt;="&amp;G203*(100-$B$2)/100, 'azure-vm-prices-base'!E$2:E$123,L203)), IF(K203="YES", _xlfn.MINIFS('azure-vm-prices-base'!C$2:C$123, 'azure-vm-prices-base'!A$2:A$123,"&gt;="&amp;F203*(100-$B$2)/100, 'azure-vm-prices-base'!B$2:B$123,"&gt;="&amp;G203*(100-$B$2)/100, 'azure-vm-prices-base'!D$2:D$123,K203, 'azure-vm-prices-base'!E$2:E$123,L203), _xlfn.MINIFS('azure-vm-prices-base'!C$2:C$123, 'azure-vm-prices-base'!A$2:A$123,"&gt;="&amp;F203*(100-$B$2)/100, 'azure-vm-prices-base'!B$2:B$123,"&gt;="&amp;G203*(100-$B$2)/100, 'azure-vm-prices-base'!E$2:E$123,L203))), "")</f>
        <v>0</v>
      </c>
      <c r="W203" s="4">
        <f>IF(Q203="YES", IF(K203="YES", VLOOKUP(X203 &amp; L203 &amp; K203,'azure-vm-prices-1Y'!G$2:H$124  , 2, 0), VLOOKUP(X203 &amp; L203 &amp; "*",'azure-vm-prices-1Y'!G$2:H$124, 2, 0)),   "")</f>
        <v>0</v>
      </c>
      <c r="X203" s="4">
        <f>IF(Q203="YES", IF(O203="NO" , IF(K203="YES", _xlfn.MINIFS('azure-vm-prices-1Y'!I$2:I$123,   'azure-vm-prices-1Y'!A$2:A$123,"&gt;="&amp;F203*(100-$B$2)/100,   'azure-vm-prices-1Y'!B$2:B$123,"&gt;="&amp;G203*(100-$B$2)/100,   'azure-vm-prices-1Y'!D$2:D$123,K203,   'azure-vm-prices-1Y'!E$2:E$123,L203),   _xlfn.MINIFS('azure-vm-prices-1Y'!I$2:I$123,   'azure-vm-prices-1Y'!A$2:A$123,"&gt;="&amp;F203*(100-$B$2)/100,   'azure-vm-prices-1Y'!B$2:B$123,"&gt;="&amp;G203*(100-$B$2)/100,   'azure-vm-prices-1Y'!E$2:E$123,L203)),   IF(K203="YES", _xlfn.MINIFS('azure-vm-prices-1Y'!C$2:C$123,   'azure-vm-prices-1Y'!A$2:A$123,"&gt;="&amp;F203*(100-$B$2)/100,   'azure-vm-prices-1Y'!B$2:B$123,"&gt;="&amp;G203*(100-$B$2)/100,   'azure-vm-prices-1Y'!D$2:D$123,K203,   'azure-vm-prices-1Y'!E$2:E$123,L203),   _xlfn.MINIFS('azure-vm-prices-1Y'!C$2:C$123,   'azure-vm-prices-1Y'!A$2:A$123,"&gt;="&amp;F203*(100-$B$2)/100,   'azure-vm-prices-1Y'!B$2:B$123,"&gt;="&amp;G203*(100-$B$2)/100,   'azure-vm-prices-1Y'!E$2:E$123,L203))),   "")</f>
        <v>0</v>
      </c>
      <c r="Y203" s="4">
        <f>IF(Q203="YES", IF(K203="YES", VLOOKUP(Z203 &amp; L203 &amp; K203,'azure-vm-prices-3Y'!G$2:H$124  , 2, 0), VLOOKUP(Z203 &amp; L203 &amp; "*",'azure-vm-prices-3Y'!G$2:H$124, 2, 0)),   "")</f>
        <v>0</v>
      </c>
      <c r="Z203" s="4">
        <f>IF(Q203="YES", IF(O203="NO" , IF(K203="YES", _xlfn.MINIFS('azure-vm-prices-3Y'!I$2:I$123,   'azure-vm-prices-3Y'!A$2:A$123,"&gt;="&amp;F203*(100-$B$2)/100,   'azure-vm-prices-3Y'!B$2:B$123,"&gt;="&amp;G203*(100-$B$2)/100,   'azure-vm-prices-3Y'!D$2:D$123,K203,   'azure-vm-prices-3Y'!E$2:E$123,L203),   _xlfn.MINIFS('azure-vm-prices-3Y'!I$2:I$123,   'azure-vm-prices-3Y'!A$2:A$123,"&gt;="&amp;F203*(100-$B$2)/100,   'azure-vm-prices-3Y'!B$2:B$123,"&gt;="&amp;G203*(100-$B$2)/100,   'azure-vm-prices-3Y'!E$2:E$123,L203)),   IF(K203="YES", _xlfn.MINIFS('azure-vm-prices-3Y'!C$2:C$123,   'azure-vm-prices-3Y'!A$2:A$123,"&gt;="&amp;F203*(100-$B$2)/100,   'azure-vm-prices-3Y'!B$2:B$123,"&gt;="&amp;G203*(100-$B$2)/100,   'azure-vm-prices-3Y'!D$2:D$123,K203,   'azure-vm-prices-3Y'!E$2:E$123,L203),   _xlfn.MINIFS('azure-vm-prices-3Y'!C$2:C$123,   'azure-vm-prices-3Y'!A$2:A$123,"&gt;="&amp;F203*(100-$B$2)/100,   'azure-vm-prices-3Y'!B$2:B$123,"&gt;="&amp;G203*(100-$B$2)/100,   'azure-vm-prices-3Y'!E$2:E$123,L203))),   "")</f>
        <v>0</v>
      </c>
      <c r="AA203" s="4">
        <f>IF(Q203="YES",N203*V203*12,"")</f>
        <v>0</v>
      </c>
      <c r="AB203" s="4">
        <f>IF(Q203="YES",X203*8760,"")</f>
        <v>0</v>
      </c>
      <c r="AC203" s="4">
        <f>IF(Q203="YES",Z203*8760,"")</f>
        <v>0</v>
      </c>
      <c r="AD203" s="4">
        <f>IF(Q203="YES",IF(P203="YES", MIN(AA203:AC203), AA203),"")</f>
        <v>0</v>
      </c>
      <c r="AE203" s="4">
        <f>IF(AND(I203="STANDARD",Q203="YES",H203&lt;'azure-standard-disk-prices'!B2, H203&gt;0),1+IF(M203="YES",1),"")</f>
        <v>0</v>
      </c>
      <c r="AF203" s="4">
        <f>IF(AND(I203="STANDARD",Q203="YES",H203&gt;'azure-standard-disk-prices'!B2,H203&lt;'azure-standard-disk-prices'!B3),1+IF(M203="YES",1),"")</f>
        <v>0</v>
      </c>
      <c r="AG203" s="4">
        <f>IF(AND(I203="STANDARD",Q203="YES",H203&gt;'azure-standard-disk-prices'!B3,H203&lt;'azure-standard-disk-prices'!B4),1+IF(M203="YES",1),"")</f>
        <v>0</v>
      </c>
      <c r="AH203" s="4">
        <f>IF(AND(I203="STANDARD",Q203="YES",H203&gt;'azure-standard-disk-prices'!B4,H203&lt;'azure-standard-disk-prices'!B5),1+IF(M203="YES",1),"")</f>
        <v>0</v>
      </c>
      <c r="AI203" s="4">
        <f>IF(AND(I203="STANDARD",Q203="YES",H203&gt;'azure-standard-disk-prices'!B5,H203&lt;'azure-standard-disk-prices'!B6),1+IF(M203="YES",1),"")</f>
        <v>0</v>
      </c>
      <c r="AJ203" s="4">
        <f>IF(AND(I203="STANDARD",Q203="YES",H203&gt;'azure-standard-disk-prices'!B6,H203&lt;'azure-standard-disk-prices'!B7),1+IF(M203="YES",1),"")</f>
        <v>0</v>
      </c>
      <c r="AK203" s="4">
        <f>IF(AND(I203="STANDARD",Q203="YES",H203&gt;'azure-standard-disk-prices'!B7,H203&lt;'azure-standard-disk-prices'!B8),1+IF(M203="YES",1),"")</f>
        <v>0</v>
      </c>
      <c r="AL203" s="4">
        <f>IF(AND(I203="STANDARD",Q203="YES",H203&gt;'azure-standard-disk-prices'!B8,H203&lt;'azure-standard-disk-prices'!B9),1+IF(M203="YES",1),"")</f>
        <v>0</v>
      </c>
      <c r="AM203" s="4">
        <f>IF(AND(I202="PREMIUM",Q202="YES",H202&lt;'azure-premium-disk-prices'!B2,H202&gt;0),1+IF(M202="YES",1),"")</f>
        <v>0</v>
      </c>
      <c r="AN203" s="4">
        <f>IF(AND(I202="PREMIUM",Q202="YES",H202&gt;'azure-premium-disk-prices'!B2,H202&lt;'azure-premium-disk-prices'!B3),1+IF(M202="YES",1),"")</f>
        <v>0</v>
      </c>
      <c r="AO203" s="4">
        <f>IF(AND(I202="PREMIUM",Q202="YES",H202&gt;'azure-premium-disk-prices'!B3,H202&lt;'azure-premium-disk-prices'!B4),1+IF(M202="YES",1),"")</f>
        <v>0</v>
      </c>
      <c r="AP203" s="4">
        <f>IF(AND(I202="PREMIUM",Q202="YES",H202&gt;'azure-premium-disk-prices'!B4,H202&lt;'azure-premium-disk-prices'!B5),1+IF(M202="YES",1),"")</f>
        <v>0</v>
      </c>
      <c r="AQ203" s="4">
        <f>IF(AND(I202="PREMIUM",Q202="YES",H202&gt;'azure-premium-disk-prices'!B5,H202&lt;'azure-premium-disk-prices'!B6),1+IF(M202="YES",1),"")</f>
        <v>0</v>
      </c>
      <c r="AR203" s="4">
        <f>IF(AND(I202="PREMIUM",Q202="YES",H202&gt;'azure-premium-disk-prices'!B6,H202&lt;'azure-premium-disk-prices'!B7),1+IF(M202="YES",1),"")</f>
        <v>0</v>
      </c>
      <c r="AS203" s="4">
        <f>IF(AND(I202="PREMIUM",Q202="YES",H202&gt;'azure-premium-disk-prices'!B7,H202&lt;'azure-premium-disk-prices'!B8),1+IF(M202="YES",1),"")</f>
        <v>0</v>
      </c>
      <c r="AT203" s="4">
        <f>IF(AND(I202="PREMIUM",Q202="YES",H202&gt;'azure-premium-disk-prices'!B8,H202&lt;'azure-premium-disk-prices'!B9),1+IF(M202="YES",1),"")</f>
        <v>0</v>
      </c>
      <c r="AU203" s="4">
        <f>IF(AND(M203="YES", Q203="YES"),1,"")</f>
        <v>0</v>
      </c>
      <c r="AV203" s="4">
        <f>IF(AND(J203="STANDARD", Q203="YES"), IF(M203="YES",2,1) ,"")</f>
        <v>0</v>
      </c>
      <c r="AW203" s="4">
        <f>IF( AND(J203="PREMIUM",  Q203="YES"), IF(M203="YES",2,1) ,"")</f>
        <v>0</v>
      </c>
    </row>
    <row r="204" spans="5:49">
      <c r="E204" s="3"/>
      <c r="F204" s="3"/>
      <c r="G204" s="3"/>
      <c r="H204" s="3"/>
      <c r="I204" s="3" t="s">
        <v>9</v>
      </c>
      <c r="J204" s="3" t="s">
        <v>9</v>
      </c>
      <c r="K204" s="3" t="s">
        <v>5</v>
      </c>
      <c r="L204" s="3" t="s">
        <v>5</v>
      </c>
      <c r="M204" s="3" t="s">
        <v>5</v>
      </c>
      <c r="N204" s="3">
        <v>730</v>
      </c>
      <c r="O204" s="3" t="s">
        <v>5</v>
      </c>
      <c r="P204" s="3" t="s">
        <v>14</v>
      </c>
      <c r="Q204" s="4">
        <f>IF(AND(E204&lt;&gt;"", F204&lt;&gt;"", G204&lt;&gt;"", H204&lt;&gt;"", I204&lt;&gt;"", J204&lt;&gt;"", K204&lt;&gt;"", L204&lt;&gt;"", M204&lt;&gt;"", N204&lt;&gt;"", O204&lt;&gt;""),"YES","NO")</f>
        <v>0</v>
      </c>
      <c r="R204" s="4">
        <f>IF(AD204=AA204, U204, IF(AD204=AB204,W204,Y204))</f>
        <v>0</v>
      </c>
      <c r="S204" s="4">
        <f>AD204</f>
        <v>0</v>
      </c>
      <c r="T204" s="4">
        <f> IF(AA204="" ,"",IF(AD204=AA204, "PAYG", IF(AD204=AB204,"1Y RI","3Y RI")))</f>
        <v>0</v>
      </c>
      <c r="U204" s="4">
        <f>IF(Q204="YES", IF(K204="YES", VLOOKUP(V204 &amp; L204 &amp; K204,'azure-vm-prices-base'!G$2:H$124, 2, 0), VLOOKUP(V204 &amp; L204 &amp; "*",'azure-vm-prices-base'!G$2:H$124, 2, 0)), "")</f>
        <v>0</v>
      </c>
      <c r="V204" s="4">
        <f>IF(Q204="YES", IF(O204="NO" , IF(K204="YES", _xlfn.MINIFS('azure-vm-prices-base'!I$2:I$123, 'azure-vm-prices-base'!A$2:A$123,"&gt;="&amp;F204*(100-$B$2)/100, 'azure-vm-prices-base'!B$2:B$123,"&gt;="&amp;G204*(100-$B$2)/100, 'azure-vm-prices-base'!D$2:D$123,K204, 'azure-vm-prices-base'!E$2:E$123,L204), _xlfn.MINIFS('azure-vm-prices-base'!I$2:I$123, 'azure-vm-prices-base'!A$2:A$123,"&gt;="&amp;F204*(100-$B$2)/100, 'azure-vm-prices-base'!B$2:B$123,"&gt;="&amp;G204*(100-$B$2)/100, 'azure-vm-prices-base'!E$2:E$123,L204)), IF(K204="YES", _xlfn.MINIFS('azure-vm-prices-base'!C$2:C$123, 'azure-vm-prices-base'!A$2:A$123,"&gt;="&amp;F204*(100-$B$2)/100, 'azure-vm-prices-base'!B$2:B$123,"&gt;="&amp;G204*(100-$B$2)/100, 'azure-vm-prices-base'!D$2:D$123,K204, 'azure-vm-prices-base'!E$2:E$123,L204), _xlfn.MINIFS('azure-vm-prices-base'!C$2:C$123, 'azure-vm-prices-base'!A$2:A$123,"&gt;="&amp;F204*(100-$B$2)/100, 'azure-vm-prices-base'!B$2:B$123,"&gt;="&amp;G204*(100-$B$2)/100, 'azure-vm-prices-base'!E$2:E$123,L204))), "")</f>
        <v>0</v>
      </c>
      <c r="W204" s="4">
        <f>IF(Q204="YES", IF(K204="YES", VLOOKUP(X204 &amp; L204 &amp; K204,'azure-vm-prices-1Y'!G$2:H$124  , 2, 0), VLOOKUP(X204 &amp; L204 &amp; "*",'azure-vm-prices-1Y'!G$2:H$124, 2, 0)),   "")</f>
        <v>0</v>
      </c>
      <c r="X204" s="4">
        <f>IF(Q204="YES", IF(O204="NO" , IF(K204="YES", _xlfn.MINIFS('azure-vm-prices-1Y'!I$2:I$123,   'azure-vm-prices-1Y'!A$2:A$123,"&gt;="&amp;F204*(100-$B$2)/100,   'azure-vm-prices-1Y'!B$2:B$123,"&gt;="&amp;G204*(100-$B$2)/100,   'azure-vm-prices-1Y'!D$2:D$123,K204,   'azure-vm-prices-1Y'!E$2:E$123,L204),   _xlfn.MINIFS('azure-vm-prices-1Y'!I$2:I$123,   'azure-vm-prices-1Y'!A$2:A$123,"&gt;="&amp;F204*(100-$B$2)/100,   'azure-vm-prices-1Y'!B$2:B$123,"&gt;="&amp;G204*(100-$B$2)/100,   'azure-vm-prices-1Y'!E$2:E$123,L204)),   IF(K204="YES", _xlfn.MINIFS('azure-vm-prices-1Y'!C$2:C$123,   'azure-vm-prices-1Y'!A$2:A$123,"&gt;="&amp;F204*(100-$B$2)/100,   'azure-vm-prices-1Y'!B$2:B$123,"&gt;="&amp;G204*(100-$B$2)/100,   'azure-vm-prices-1Y'!D$2:D$123,K204,   'azure-vm-prices-1Y'!E$2:E$123,L204),   _xlfn.MINIFS('azure-vm-prices-1Y'!C$2:C$123,   'azure-vm-prices-1Y'!A$2:A$123,"&gt;="&amp;F204*(100-$B$2)/100,   'azure-vm-prices-1Y'!B$2:B$123,"&gt;="&amp;G204*(100-$B$2)/100,   'azure-vm-prices-1Y'!E$2:E$123,L204))),   "")</f>
        <v>0</v>
      </c>
      <c r="Y204" s="4">
        <f>IF(Q204="YES", IF(K204="YES", VLOOKUP(Z204 &amp; L204 &amp; K204,'azure-vm-prices-3Y'!G$2:H$124  , 2, 0), VLOOKUP(Z204 &amp; L204 &amp; "*",'azure-vm-prices-3Y'!G$2:H$124, 2, 0)),   "")</f>
        <v>0</v>
      </c>
      <c r="Z204" s="4">
        <f>IF(Q204="YES", IF(O204="NO" , IF(K204="YES", _xlfn.MINIFS('azure-vm-prices-3Y'!I$2:I$123,   'azure-vm-prices-3Y'!A$2:A$123,"&gt;="&amp;F204*(100-$B$2)/100,   'azure-vm-prices-3Y'!B$2:B$123,"&gt;="&amp;G204*(100-$B$2)/100,   'azure-vm-prices-3Y'!D$2:D$123,K204,   'azure-vm-prices-3Y'!E$2:E$123,L204),   _xlfn.MINIFS('azure-vm-prices-3Y'!I$2:I$123,   'azure-vm-prices-3Y'!A$2:A$123,"&gt;="&amp;F204*(100-$B$2)/100,   'azure-vm-prices-3Y'!B$2:B$123,"&gt;="&amp;G204*(100-$B$2)/100,   'azure-vm-prices-3Y'!E$2:E$123,L204)),   IF(K204="YES", _xlfn.MINIFS('azure-vm-prices-3Y'!C$2:C$123,   'azure-vm-prices-3Y'!A$2:A$123,"&gt;="&amp;F204*(100-$B$2)/100,   'azure-vm-prices-3Y'!B$2:B$123,"&gt;="&amp;G204*(100-$B$2)/100,   'azure-vm-prices-3Y'!D$2:D$123,K204,   'azure-vm-prices-3Y'!E$2:E$123,L204),   _xlfn.MINIFS('azure-vm-prices-3Y'!C$2:C$123,   'azure-vm-prices-3Y'!A$2:A$123,"&gt;="&amp;F204*(100-$B$2)/100,   'azure-vm-prices-3Y'!B$2:B$123,"&gt;="&amp;G204*(100-$B$2)/100,   'azure-vm-prices-3Y'!E$2:E$123,L204))),   "")</f>
        <v>0</v>
      </c>
      <c r="AA204" s="4">
        <f>IF(Q204="YES",N204*V204*12,"")</f>
        <v>0</v>
      </c>
      <c r="AB204" s="4">
        <f>IF(Q204="YES",X204*8760,"")</f>
        <v>0</v>
      </c>
      <c r="AC204" s="4">
        <f>IF(Q204="YES",Z204*8760,"")</f>
        <v>0</v>
      </c>
      <c r="AD204" s="4">
        <f>IF(Q204="YES",IF(P204="YES", MIN(AA204:AC204), AA204),"")</f>
        <v>0</v>
      </c>
      <c r="AE204" s="4">
        <f>IF(AND(I204="STANDARD",Q204="YES",H204&lt;'azure-standard-disk-prices'!B2, H204&gt;0),1+IF(M204="YES",1),"")</f>
        <v>0</v>
      </c>
      <c r="AF204" s="4">
        <f>IF(AND(I204="STANDARD",Q204="YES",H204&gt;'azure-standard-disk-prices'!B2,H204&lt;'azure-standard-disk-prices'!B3),1+IF(M204="YES",1),"")</f>
        <v>0</v>
      </c>
      <c r="AG204" s="4">
        <f>IF(AND(I204="STANDARD",Q204="YES",H204&gt;'azure-standard-disk-prices'!B3,H204&lt;'azure-standard-disk-prices'!B4),1+IF(M204="YES",1),"")</f>
        <v>0</v>
      </c>
      <c r="AH204" s="4">
        <f>IF(AND(I204="STANDARD",Q204="YES",H204&gt;'azure-standard-disk-prices'!B4,H204&lt;'azure-standard-disk-prices'!B5),1+IF(M204="YES",1),"")</f>
        <v>0</v>
      </c>
      <c r="AI204" s="4">
        <f>IF(AND(I204="STANDARD",Q204="YES",H204&gt;'azure-standard-disk-prices'!B5,H204&lt;'azure-standard-disk-prices'!B6),1+IF(M204="YES",1),"")</f>
        <v>0</v>
      </c>
      <c r="AJ204" s="4">
        <f>IF(AND(I204="STANDARD",Q204="YES",H204&gt;'azure-standard-disk-prices'!B6,H204&lt;'azure-standard-disk-prices'!B7),1+IF(M204="YES",1),"")</f>
        <v>0</v>
      </c>
      <c r="AK204" s="4">
        <f>IF(AND(I204="STANDARD",Q204="YES",H204&gt;'azure-standard-disk-prices'!B7,H204&lt;'azure-standard-disk-prices'!B8),1+IF(M204="YES",1),"")</f>
        <v>0</v>
      </c>
      <c r="AL204" s="4">
        <f>IF(AND(I204="STANDARD",Q204="YES",H204&gt;'azure-standard-disk-prices'!B8,H204&lt;'azure-standard-disk-prices'!B9),1+IF(M204="YES",1),"")</f>
        <v>0</v>
      </c>
      <c r="AM204" s="4">
        <f>IF(AND(I203="PREMIUM",Q203="YES",H203&lt;'azure-premium-disk-prices'!B2,H203&gt;0),1+IF(M203="YES",1),"")</f>
        <v>0</v>
      </c>
      <c r="AN204" s="4">
        <f>IF(AND(I203="PREMIUM",Q203="YES",H203&gt;'azure-premium-disk-prices'!B2,H203&lt;'azure-premium-disk-prices'!B3),1+IF(M203="YES",1),"")</f>
        <v>0</v>
      </c>
      <c r="AO204" s="4">
        <f>IF(AND(I203="PREMIUM",Q203="YES",H203&gt;'azure-premium-disk-prices'!B3,H203&lt;'azure-premium-disk-prices'!B4),1+IF(M203="YES",1),"")</f>
        <v>0</v>
      </c>
      <c r="AP204" s="4">
        <f>IF(AND(I203="PREMIUM",Q203="YES",H203&gt;'azure-premium-disk-prices'!B4,H203&lt;'azure-premium-disk-prices'!B5),1+IF(M203="YES",1),"")</f>
        <v>0</v>
      </c>
      <c r="AQ204" s="4">
        <f>IF(AND(I203="PREMIUM",Q203="YES",H203&gt;'azure-premium-disk-prices'!B5,H203&lt;'azure-premium-disk-prices'!B6),1+IF(M203="YES",1),"")</f>
        <v>0</v>
      </c>
      <c r="AR204" s="4">
        <f>IF(AND(I203="PREMIUM",Q203="YES",H203&gt;'azure-premium-disk-prices'!B6,H203&lt;'azure-premium-disk-prices'!B7),1+IF(M203="YES",1),"")</f>
        <v>0</v>
      </c>
      <c r="AS204" s="4">
        <f>IF(AND(I203="PREMIUM",Q203="YES",H203&gt;'azure-premium-disk-prices'!B7,H203&lt;'azure-premium-disk-prices'!B8),1+IF(M203="YES",1),"")</f>
        <v>0</v>
      </c>
      <c r="AT204" s="4">
        <f>IF(AND(I203="PREMIUM",Q203="YES",H203&gt;'azure-premium-disk-prices'!B8,H203&lt;'azure-premium-disk-prices'!B9),1+IF(M203="YES",1),"")</f>
        <v>0</v>
      </c>
      <c r="AU204" s="4">
        <f>IF(AND(M204="YES", Q204="YES"),1,"")</f>
        <v>0</v>
      </c>
      <c r="AV204" s="4">
        <f>IF(AND(J204="STANDARD", Q204="YES"), IF(M204="YES",2,1) ,"")</f>
        <v>0</v>
      </c>
      <c r="AW204" s="4">
        <f>IF( AND(J204="PREMIUM",  Q204="YES"), IF(M204="YES",2,1) ,"")</f>
        <v>0</v>
      </c>
    </row>
    <row r="205" spans="5:49">
      <c r="E205" s="3"/>
      <c r="F205" s="3"/>
      <c r="G205" s="3"/>
      <c r="H205" s="3"/>
      <c r="I205" s="3" t="s">
        <v>9</v>
      </c>
      <c r="J205" s="3" t="s">
        <v>9</v>
      </c>
      <c r="K205" s="3" t="s">
        <v>5</v>
      </c>
      <c r="L205" s="3" t="s">
        <v>5</v>
      </c>
      <c r="M205" s="3" t="s">
        <v>5</v>
      </c>
      <c r="N205" s="3">
        <v>730</v>
      </c>
      <c r="O205" s="3" t="s">
        <v>5</v>
      </c>
      <c r="P205" s="3" t="s">
        <v>14</v>
      </c>
      <c r="Q205" s="4">
        <f>IF(AND(E205&lt;&gt;"", F205&lt;&gt;"", G205&lt;&gt;"", H205&lt;&gt;"", I205&lt;&gt;"", J205&lt;&gt;"", K205&lt;&gt;"", L205&lt;&gt;"", M205&lt;&gt;"", N205&lt;&gt;"", O205&lt;&gt;""),"YES","NO")</f>
        <v>0</v>
      </c>
      <c r="R205" s="4">
        <f>IF(AD205=AA205, U205, IF(AD205=AB205,W205,Y205))</f>
        <v>0</v>
      </c>
      <c r="S205" s="4">
        <f>AD205</f>
        <v>0</v>
      </c>
      <c r="T205" s="4">
        <f> IF(AA205="" ,"",IF(AD205=AA205, "PAYG", IF(AD205=AB205,"1Y RI","3Y RI")))</f>
        <v>0</v>
      </c>
      <c r="U205" s="4">
        <f>IF(Q205="YES", IF(K205="YES", VLOOKUP(V205 &amp; L205 &amp; K205,'azure-vm-prices-base'!G$2:H$124, 2, 0), VLOOKUP(V205 &amp; L205 &amp; "*",'azure-vm-prices-base'!G$2:H$124, 2, 0)), "")</f>
        <v>0</v>
      </c>
      <c r="V205" s="4">
        <f>IF(Q205="YES", IF(O205="NO" , IF(K205="YES", _xlfn.MINIFS('azure-vm-prices-base'!I$2:I$123, 'azure-vm-prices-base'!A$2:A$123,"&gt;="&amp;F205*(100-$B$2)/100, 'azure-vm-prices-base'!B$2:B$123,"&gt;="&amp;G205*(100-$B$2)/100, 'azure-vm-prices-base'!D$2:D$123,K205, 'azure-vm-prices-base'!E$2:E$123,L205), _xlfn.MINIFS('azure-vm-prices-base'!I$2:I$123, 'azure-vm-prices-base'!A$2:A$123,"&gt;="&amp;F205*(100-$B$2)/100, 'azure-vm-prices-base'!B$2:B$123,"&gt;="&amp;G205*(100-$B$2)/100, 'azure-vm-prices-base'!E$2:E$123,L205)), IF(K205="YES", _xlfn.MINIFS('azure-vm-prices-base'!C$2:C$123, 'azure-vm-prices-base'!A$2:A$123,"&gt;="&amp;F205*(100-$B$2)/100, 'azure-vm-prices-base'!B$2:B$123,"&gt;="&amp;G205*(100-$B$2)/100, 'azure-vm-prices-base'!D$2:D$123,K205, 'azure-vm-prices-base'!E$2:E$123,L205), _xlfn.MINIFS('azure-vm-prices-base'!C$2:C$123, 'azure-vm-prices-base'!A$2:A$123,"&gt;="&amp;F205*(100-$B$2)/100, 'azure-vm-prices-base'!B$2:B$123,"&gt;="&amp;G205*(100-$B$2)/100, 'azure-vm-prices-base'!E$2:E$123,L205))), "")</f>
        <v>0</v>
      </c>
      <c r="W205" s="4">
        <f>IF(Q205="YES", IF(K205="YES", VLOOKUP(X205 &amp; L205 &amp; K205,'azure-vm-prices-1Y'!G$2:H$124  , 2, 0), VLOOKUP(X205 &amp; L205 &amp; "*",'azure-vm-prices-1Y'!G$2:H$124, 2, 0)),   "")</f>
        <v>0</v>
      </c>
      <c r="X205" s="4">
        <f>IF(Q205="YES", IF(O205="NO" , IF(K205="YES", _xlfn.MINIFS('azure-vm-prices-1Y'!I$2:I$123,   'azure-vm-prices-1Y'!A$2:A$123,"&gt;="&amp;F205*(100-$B$2)/100,   'azure-vm-prices-1Y'!B$2:B$123,"&gt;="&amp;G205*(100-$B$2)/100,   'azure-vm-prices-1Y'!D$2:D$123,K205,   'azure-vm-prices-1Y'!E$2:E$123,L205),   _xlfn.MINIFS('azure-vm-prices-1Y'!I$2:I$123,   'azure-vm-prices-1Y'!A$2:A$123,"&gt;="&amp;F205*(100-$B$2)/100,   'azure-vm-prices-1Y'!B$2:B$123,"&gt;="&amp;G205*(100-$B$2)/100,   'azure-vm-prices-1Y'!E$2:E$123,L205)),   IF(K205="YES", _xlfn.MINIFS('azure-vm-prices-1Y'!C$2:C$123,   'azure-vm-prices-1Y'!A$2:A$123,"&gt;="&amp;F205*(100-$B$2)/100,   'azure-vm-prices-1Y'!B$2:B$123,"&gt;="&amp;G205*(100-$B$2)/100,   'azure-vm-prices-1Y'!D$2:D$123,K205,   'azure-vm-prices-1Y'!E$2:E$123,L205),   _xlfn.MINIFS('azure-vm-prices-1Y'!C$2:C$123,   'azure-vm-prices-1Y'!A$2:A$123,"&gt;="&amp;F205*(100-$B$2)/100,   'azure-vm-prices-1Y'!B$2:B$123,"&gt;="&amp;G205*(100-$B$2)/100,   'azure-vm-prices-1Y'!E$2:E$123,L205))),   "")</f>
        <v>0</v>
      </c>
      <c r="Y205" s="4">
        <f>IF(Q205="YES", IF(K205="YES", VLOOKUP(Z205 &amp; L205 &amp; K205,'azure-vm-prices-3Y'!G$2:H$124  , 2, 0), VLOOKUP(Z205 &amp; L205 &amp; "*",'azure-vm-prices-3Y'!G$2:H$124, 2, 0)),   "")</f>
        <v>0</v>
      </c>
      <c r="Z205" s="4">
        <f>IF(Q205="YES", IF(O205="NO" , IF(K205="YES", _xlfn.MINIFS('azure-vm-prices-3Y'!I$2:I$123,   'azure-vm-prices-3Y'!A$2:A$123,"&gt;="&amp;F205*(100-$B$2)/100,   'azure-vm-prices-3Y'!B$2:B$123,"&gt;="&amp;G205*(100-$B$2)/100,   'azure-vm-prices-3Y'!D$2:D$123,K205,   'azure-vm-prices-3Y'!E$2:E$123,L205),   _xlfn.MINIFS('azure-vm-prices-3Y'!I$2:I$123,   'azure-vm-prices-3Y'!A$2:A$123,"&gt;="&amp;F205*(100-$B$2)/100,   'azure-vm-prices-3Y'!B$2:B$123,"&gt;="&amp;G205*(100-$B$2)/100,   'azure-vm-prices-3Y'!E$2:E$123,L205)),   IF(K205="YES", _xlfn.MINIFS('azure-vm-prices-3Y'!C$2:C$123,   'azure-vm-prices-3Y'!A$2:A$123,"&gt;="&amp;F205*(100-$B$2)/100,   'azure-vm-prices-3Y'!B$2:B$123,"&gt;="&amp;G205*(100-$B$2)/100,   'azure-vm-prices-3Y'!D$2:D$123,K205,   'azure-vm-prices-3Y'!E$2:E$123,L205),   _xlfn.MINIFS('azure-vm-prices-3Y'!C$2:C$123,   'azure-vm-prices-3Y'!A$2:A$123,"&gt;="&amp;F205*(100-$B$2)/100,   'azure-vm-prices-3Y'!B$2:B$123,"&gt;="&amp;G205*(100-$B$2)/100,   'azure-vm-prices-3Y'!E$2:E$123,L205))),   "")</f>
        <v>0</v>
      </c>
      <c r="AA205" s="4">
        <f>IF(Q205="YES",N205*V205*12,"")</f>
        <v>0</v>
      </c>
      <c r="AB205" s="4">
        <f>IF(Q205="YES",X205*8760,"")</f>
        <v>0</v>
      </c>
      <c r="AC205" s="4">
        <f>IF(Q205="YES",Z205*8760,"")</f>
        <v>0</v>
      </c>
      <c r="AD205" s="4">
        <f>IF(Q205="YES",IF(P205="YES", MIN(AA205:AC205), AA205),"")</f>
        <v>0</v>
      </c>
      <c r="AE205" s="4">
        <f>IF(AND(I205="STANDARD",Q205="YES",H205&lt;'azure-standard-disk-prices'!B2, H205&gt;0),1+IF(M205="YES",1),"")</f>
        <v>0</v>
      </c>
      <c r="AF205" s="4">
        <f>IF(AND(I205="STANDARD",Q205="YES",H205&gt;'azure-standard-disk-prices'!B2,H205&lt;'azure-standard-disk-prices'!B3),1+IF(M205="YES",1),"")</f>
        <v>0</v>
      </c>
      <c r="AG205" s="4">
        <f>IF(AND(I205="STANDARD",Q205="YES",H205&gt;'azure-standard-disk-prices'!B3,H205&lt;'azure-standard-disk-prices'!B4),1+IF(M205="YES",1),"")</f>
        <v>0</v>
      </c>
      <c r="AH205" s="4">
        <f>IF(AND(I205="STANDARD",Q205="YES",H205&gt;'azure-standard-disk-prices'!B4,H205&lt;'azure-standard-disk-prices'!B5),1+IF(M205="YES",1),"")</f>
        <v>0</v>
      </c>
      <c r="AI205" s="4">
        <f>IF(AND(I205="STANDARD",Q205="YES",H205&gt;'azure-standard-disk-prices'!B5,H205&lt;'azure-standard-disk-prices'!B6),1+IF(M205="YES",1),"")</f>
        <v>0</v>
      </c>
      <c r="AJ205" s="4">
        <f>IF(AND(I205="STANDARD",Q205="YES",H205&gt;'azure-standard-disk-prices'!B6,H205&lt;'azure-standard-disk-prices'!B7),1+IF(M205="YES",1),"")</f>
        <v>0</v>
      </c>
      <c r="AK205" s="4">
        <f>IF(AND(I205="STANDARD",Q205="YES",H205&gt;'azure-standard-disk-prices'!B7,H205&lt;'azure-standard-disk-prices'!B8),1+IF(M205="YES",1),"")</f>
        <v>0</v>
      </c>
      <c r="AL205" s="4">
        <f>IF(AND(I205="STANDARD",Q205="YES",H205&gt;'azure-standard-disk-prices'!B8,H205&lt;'azure-standard-disk-prices'!B9),1+IF(M205="YES",1),"")</f>
        <v>0</v>
      </c>
      <c r="AM205" s="4">
        <f>IF(AND(I204="PREMIUM",Q204="YES",H204&lt;'azure-premium-disk-prices'!B2,H204&gt;0),1+IF(M204="YES",1),"")</f>
        <v>0</v>
      </c>
      <c r="AN205" s="4">
        <f>IF(AND(I204="PREMIUM",Q204="YES",H204&gt;'azure-premium-disk-prices'!B2,H204&lt;'azure-premium-disk-prices'!B3),1+IF(M204="YES",1),"")</f>
        <v>0</v>
      </c>
      <c r="AO205" s="4">
        <f>IF(AND(I204="PREMIUM",Q204="YES",H204&gt;'azure-premium-disk-prices'!B3,H204&lt;'azure-premium-disk-prices'!B4),1+IF(M204="YES",1),"")</f>
        <v>0</v>
      </c>
      <c r="AP205" s="4">
        <f>IF(AND(I204="PREMIUM",Q204="YES",H204&gt;'azure-premium-disk-prices'!B4,H204&lt;'azure-premium-disk-prices'!B5),1+IF(M204="YES",1),"")</f>
        <v>0</v>
      </c>
      <c r="AQ205" s="4">
        <f>IF(AND(I204="PREMIUM",Q204="YES",H204&gt;'azure-premium-disk-prices'!B5,H204&lt;'azure-premium-disk-prices'!B6),1+IF(M204="YES",1),"")</f>
        <v>0</v>
      </c>
      <c r="AR205" s="4">
        <f>IF(AND(I204="PREMIUM",Q204="YES",H204&gt;'azure-premium-disk-prices'!B6,H204&lt;'azure-premium-disk-prices'!B7),1+IF(M204="YES",1),"")</f>
        <v>0</v>
      </c>
      <c r="AS205" s="4">
        <f>IF(AND(I204="PREMIUM",Q204="YES",H204&gt;'azure-premium-disk-prices'!B7,H204&lt;'azure-premium-disk-prices'!B8),1+IF(M204="YES",1),"")</f>
        <v>0</v>
      </c>
      <c r="AT205" s="4">
        <f>IF(AND(I204="PREMIUM",Q204="YES",H204&gt;'azure-premium-disk-prices'!B8,H204&lt;'azure-premium-disk-prices'!B9),1+IF(M204="YES",1),"")</f>
        <v>0</v>
      </c>
      <c r="AU205" s="4">
        <f>IF(AND(M205="YES", Q205="YES"),1,"")</f>
        <v>0</v>
      </c>
      <c r="AV205" s="4">
        <f>IF(AND(J205="STANDARD", Q205="YES"), IF(M205="YES",2,1) ,"")</f>
        <v>0</v>
      </c>
      <c r="AW205" s="4">
        <f>IF( AND(J205="PREMIUM",  Q205="YES"), IF(M205="YES",2,1) ,"")</f>
        <v>0</v>
      </c>
    </row>
    <row r="206" spans="5:49">
      <c r="E206" s="3"/>
      <c r="F206" s="3"/>
      <c r="G206" s="3"/>
      <c r="H206" s="3"/>
      <c r="I206" s="3" t="s">
        <v>9</v>
      </c>
      <c r="J206" s="3" t="s">
        <v>9</v>
      </c>
      <c r="K206" s="3" t="s">
        <v>5</v>
      </c>
      <c r="L206" s="3" t="s">
        <v>5</v>
      </c>
      <c r="M206" s="3" t="s">
        <v>5</v>
      </c>
      <c r="N206" s="3">
        <v>730</v>
      </c>
      <c r="O206" s="3" t="s">
        <v>5</v>
      </c>
      <c r="P206" s="3" t="s">
        <v>14</v>
      </c>
      <c r="Q206" s="4">
        <f>IF(AND(E206&lt;&gt;"", F206&lt;&gt;"", G206&lt;&gt;"", H206&lt;&gt;"", I206&lt;&gt;"", J206&lt;&gt;"", K206&lt;&gt;"", L206&lt;&gt;"", M206&lt;&gt;"", N206&lt;&gt;"", O206&lt;&gt;""),"YES","NO")</f>
        <v>0</v>
      </c>
      <c r="R206" s="4">
        <f>IF(AD206=AA206, U206, IF(AD206=AB206,W206,Y206))</f>
        <v>0</v>
      </c>
      <c r="S206" s="4">
        <f>AD206</f>
        <v>0</v>
      </c>
      <c r="T206" s="4">
        <f> IF(AA206="" ,"",IF(AD206=AA206, "PAYG", IF(AD206=AB206,"1Y RI","3Y RI")))</f>
        <v>0</v>
      </c>
      <c r="U206" s="4">
        <f>IF(Q206="YES", IF(K206="YES", VLOOKUP(V206 &amp; L206 &amp; K206,'azure-vm-prices-base'!G$2:H$124, 2, 0), VLOOKUP(V206 &amp; L206 &amp; "*",'azure-vm-prices-base'!G$2:H$124, 2, 0)), "")</f>
        <v>0</v>
      </c>
      <c r="V206" s="4">
        <f>IF(Q206="YES", IF(O206="NO" , IF(K206="YES", _xlfn.MINIFS('azure-vm-prices-base'!I$2:I$123, 'azure-vm-prices-base'!A$2:A$123,"&gt;="&amp;F206*(100-$B$2)/100, 'azure-vm-prices-base'!B$2:B$123,"&gt;="&amp;G206*(100-$B$2)/100, 'azure-vm-prices-base'!D$2:D$123,K206, 'azure-vm-prices-base'!E$2:E$123,L206), _xlfn.MINIFS('azure-vm-prices-base'!I$2:I$123, 'azure-vm-prices-base'!A$2:A$123,"&gt;="&amp;F206*(100-$B$2)/100, 'azure-vm-prices-base'!B$2:B$123,"&gt;="&amp;G206*(100-$B$2)/100, 'azure-vm-prices-base'!E$2:E$123,L206)), IF(K206="YES", _xlfn.MINIFS('azure-vm-prices-base'!C$2:C$123, 'azure-vm-prices-base'!A$2:A$123,"&gt;="&amp;F206*(100-$B$2)/100, 'azure-vm-prices-base'!B$2:B$123,"&gt;="&amp;G206*(100-$B$2)/100, 'azure-vm-prices-base'!D$2:D$123,K206, 'azure-vm-prices-base'!E$2:E$123,L206), _xlfn.MINIFS('azure-vm-prices-base'!C$2:C$123, 'azure-vm-prices-base'!A$2:A$123,"&gt;="&amp;F206*(100-$B$2)/100, 'azure-vm-prices-base'!B$2:B$123,"&gt;="&amp;G206*(100-$B$2)/100, 'azure-vm-prices-base'!E$2:E$123,L206))), "")</f>
        <v>0</v>
      </c>
      <c r="W206" s="4">
        <f>IF(Q206="YES", IF(K206="YES", VLOOKUP(X206 &amp; L206 &amp; K206,'azure-vm-prices-1Y'!G$2:H$124  , 2, 0), VLOOKUP(X206 &amp; L206 &amp; "*",'azure-vm-prices-1Y'!G$2:H$124, 2, 0)),   "")</f>
        <v>0</v>
      </c>
      <c r="X206" s="4">
        <f>IF(Q206="YES", IF(O206="NO" , IF(K206="YES", _xlfn.MINIFS('azure-vm-prices-1Y'!I$2:I$123,   'azure-vm-prices-1Y'!A$2:A$123,"&gt;="&amp;F206*(100-$B$2)/100,   'azure-vm-prices-1Y'!B$2:B$123,"&gt;="&amp;G206*(100-$B$2)/100,   'azure-vm-prices-1Y'!D$2:D$123,K206,   'azure-vm-prices-1Y'!E$2:E$123,L206),   _xlfn.MINIFS('azure-vm-prices-1Y'!I$2:I$123,   'azure-vm-prices-1Y'!A$2:A$123,"&gt;="&amp;F206*(100-$B$2)/100,   'azure-vm-prices-1Y'!B$2:B$123,"&gt;="&amp;G206*(100-$B$2)/100,   'azure-vm-prices-1Y'!E$2:E$123,L206)),   IF(K206="YES", _xlfn.MINIFS('azure-vm-prices-1Y'!C$2:C$123,   'azure-vm-prices-1Y'!A$2:A$123,"&gt;="&amp;F206*(100-$B$2)/100,   'azure-vm-prices-1Y'!B$2:B$123,"&gt;="&amp;G206*(100-$B$2)/100,   'azure-vm-prices-1Y'!D$2:D$123,K206,   'azure-vm-prices-1Y'!E$2:E$123,L206),   _xlfn.MINIFS('azure-vm-prices-1Y'!C$2:C$123,   'azure-vm-prices-1Y'!A$2:A$123,"&gt;="&amp;F206*(100-$B$2)/100,   'azure-vm-prices-1Y'!B$2:B$123,"&gt;="&amp;G206*(100-$B$2)/100,   'azure-vm-prices-1Y'!E$2:E$123,L206))),   "")</f>
        <v>0</v>
      </c>
      <c r="Y206" s="4">
        <f>IF(Q206="YES", IF(K206="YES", VLOOKUP(Z206 &amp; L206 &amp; K206,'azure-vm-prices-3Y'!G$2:H$124  , 2, 0), VLOOKUP(Z206 &amp; L206 &amp; "*",'azure-vm-prices-3Y'!G$2:H$124, 2, 0)),   "")</f>
        <v>0</v>
      </c>
      <c r="Z206" s="4">
        <f>IF(Q206="YES", IF(O206="NO" , IF(K206="YES", _xlfn.MINIFS('azure-vm-prices-3Y'!I$2:I$123,   'azure-vm-prices-3Y'!A$2:A$123,"&gt;="&amp;F206*(100-$B$2)/100,   'azure-vm-prices-3Y'!B$2:B$123,"&gt;="&amp;G206*(100-$B$2)/100,   'azure-vm-prices-3Y'!D$2:D$123,K206,   'azure-vm-prices-3Y'!E$2:E$123,L206),   _xlfn.MINIFS('azure-vm-prices-3Y'!I$2:I$123,   'azure-vm-prices-3Y'!A$2:A$123,"&gt;="&amp;F206*(100-$B$2)/100,   'azure-vm-prices-3Y'!B$2:B$123,"&gt;="&amp;G206*(100-$B$2)/100,   'azure-vm-prices-3Y'!E$2:E$123,L206)),   IF(K206="YES", _xlfn.MINIFS('azure-vm-prices-3Y'!C$2:C$123,   'azure-vm-prices-3Y'!A$2:A$123,"&gt;="&amp;F206*(100-$B$2)/100,   'azure-vm-prices-3Y'!B$2:B$123,"&gt;="&amp;G206*(100-$B$2)/100,   'azure-vm-prices-3Y'!D$2:D$123,K206,   'azure-vm-prices-3Y'!E$2:E$123,L206),   _xlfn.MINIFS('azure-vm-prices-3Y'!C$2:C$123,   'azure-vm-prices-3Y'!A$2:A$123,"&gt;="&amp;F206*(100-$B$2)/100,   'azure-vm-prices-3Y'!B$2:B$123,"&gt;="&amp;G206*(100-$B$2)/100,   'azure-vm-prices-3Y'!E$2:E$123,L206))),   "")</f>
        <v>0</v>
      </c>
      <c r="AA206" s="4">
        <f>IF(Q206="YES",N206*V206*12,"")</f>
        <v>0</v>
      </c>
      <c r="AB206" s="4">
        <f>IF(Q206="YES",X206*8760,"")</f>
        <v>0</v>
      </c>
      <c r="AC206" s="4">
        <f>IF(Q206="YES",Z206*8760,"")</f>
        <v>0</v>
      </c>
      <c r="AD206" s="4">
        <f>IF(Q206="YES",IF(P206="YES", MIN(AA206:AC206), AA206),"")</f>
        <v>0</v>
      </c>
      <c r="AE206" s="4">
        <f>IF(AND(I206="STANDARD",Q206="YES",H206&lt;'azure-standard-disk-prices'!B2, H206&gt;0),1+IF(M206="YES",1),"")</f>
        <v>0</v>
      </c>
      <c r="AF206" s="4">
        <f>IF(AND(I206="STANDARD",Q206="YES",H206&gt;'azure-standard-disk-prices'!B2,H206&lt;'azure-standard-disk-prices'!B3),1+IF(M206="YES",1),"")</f>
        <v>0</v>
      </c>
      <c r="AG206" s="4">
        <f>IF(AND(I206="STANDARD",Q206="YES",H206&gt;'azure-standard-disk-prices'!B3,H206&lt;'azure-standard-disk-prices'!B4),1+IF(M206="YES",1),"")</f>
        <v>0</v>
      </c>
      <c r="AH206" s="4">
        <f>IF(AND(I206="STANDARD",Q206="YES",H206&gt;'azure-standard-disk-prices'!B4,H206&lt;'azure-standard-disk-prices'!B5),1+IF(M206="YES",1),"")</f>
        <v>0</v>
      </c>
      <c r="AI206" s="4">
        <f>IF(AND(I206="STANDARD",Q206="YES",H206&gt;'azure-standard-disk-prices'!B5,H206&lt;'azure-standard-disk-prices'!B6),1+IF(M206="YES",1),"")</f>
        <v>0</v>
      </c>
      <c r="AJ206" s="4">
        <f>IF(AND(I206="STANDARD",Q206="YES",H206&gt;'azure-standard-disk-prices'!B6,H206&lt;'azure-standard-disk-prices'!B7),1+IF(M206="YES",1),"")</f>
        <v>0</v>
      </c>
      <c r="AK206" s="4">
        <f>IF(AND(I206="STANDARD",Q206="YES",H206&gt;'azure-standard-disk-prices'!B7,H206&lt;'azure-standard-disk-prices'!B8),1+IF(M206="YES",1),"")</f>
        <v>0</v>
      </c>
      <c r="AL206" s="4">
        <f>IF(AND(I206="STANDARD",Q206="YES",H206&gt;'azure-standard-disk-prices'!B8,H206&lt;'azure-standard-disk-prices'!B9),1+IF(M206="YES",1),"")</f>
        <v>0</v>
      </c>
      <c r="AM206" s="4">
        <f>IF(AND(I205="PREMIUM",Q205="YES",H205&lt;'azure-premium-disk-prices'!B2,H205&gt;0),1+IF(M205="YES",1),"")</f>
        <v>0</v>
      </c>
      <c r="AN206" s="4">
        <f>IF(AND(I205="PREMIUM",Q205="YES",H205&gt;'azure-premium-disk-prices'!B2,H205&lt;'azure-premium-disk-prices'!B3),1+IF(M205="YES",1),"")</f>
        <v>0</v>
      </c>
      <c r="AO206" s="4">
        <f>IF(AND(I205="PREMIUM",Q205="YES",H205&gt;'azure-premium-disk-prices'!B3,H205&lt;'azure-premium-disk-prices'!B4),1+IF(M205="YES",1),"")</f>
        <v>0</v>
      </c>
      <c r="AP206" s="4">
        <f>IF(AND(I205="PREMIUM",Q205="YES",H205&gt;'azure-premium-disk-prices'!B4,H205&lt;'azure-premium-disk-prices'!B5),1+IF(M205="YES",1),"")</f>
        <v>0</v>
      </c>
      <c r="AQ206" s="4">
        <f>IF(AND(I205="PREMIUM",Q205="YES",H205&gt;'azure-premium-disk-prices'!B5,H205&lt;'azure-premium-disk-prices'!B6),1+IF(M205="YES",1),"")</f>
        <v>0</v>
      </c>
      <c r="AR206" s="4">
        <f>IF(AND(I205="PREMIUM",Q205="YES",H205&gt;'azure-premium-disk-prices'!B6,H205&lt;'azure-premium-disk-prices'!B7),1+IF(M205="YES",1),"")</f>
        <v>0</v>
      </c>
      <c r="AS206" s="4">
        <f>IF(AND(I205="PREMIUM",Q205="YES",H205&gt;'azure-premium-disk-prices'!B7,H205&lt;'azure-premium-disk-prices'!B8),1+IF(M205="YES",1),"")</f>
        <v>0</v>
      </c>
      <c r="AT206" s="4">
        <f>IF(AND(I205="PREMIUM",Q205="YES",H205&gt;'azure-premium-disk-prices'!B8,H205&lt;'azure-premium-disk-prices'!B9),1+IF(M205="YES",1),"")</f>
        <v>0</v>
      </c>
      <c r="AU206" s="4">
        <f>IF(AND(M206="YES", Q206="YES"),1,"")</f>
        <v>0</v>
      </c>
      <c r="AV206" s="4">
        <f>IF(AND(J206="STANDARD", Q206="YES"), IF(M206="YES",2,1) ,"")</f>
        <v>0</v>
      </c>
      <c r="AW206" s="4">
        <f>IF( AND(J206="PREMIUM",  Q206="YES"), IF(M206="YES",2,1) ,"")</f>
        <v>0</v>
      </c>
    </row>
    <row r="207" spans="5:49">
      <c r="E207" s="3"/>
      <c r="F207" s="3"/>
      <c r="G207" s="3"/>
      <c r="H207" s="3"/>
      <c r="I207" s="3" t="s">
        <v>9</v>
      </c>
      <c r="J207" s="3" t="s">
        <v>9</v>
      </c>
      <c r="K207" s="3" t="s">
        <v>5</v>
      </c>
      <c r="L207" s="3" t="s">
        <v>5</v>
      </c>
      <c r="M207" s="3" t="s">
        <v>5</v>
      </c>
      <c r="N207" s="3">
        <v>730</v>
      </c>
      <c r="O207" s="3" t="s">
        <v>5</v>
      </c>
      <c r="P207" s="3" t="s">
        <v>14</v>
      </c>
      <c r="Q207" s="4">
        <f>IF(AND(E207&lt;&gt;"", F207&lt;&gt;"", G207&lt;&gt;"", H207&lt;&gt;"", I207&lt;&gt;"", J207&lt;&gt;"", K207&lt;&gt;"", L207&lt;&gt;"", M207&lt;&gt;"", N207&lt;&gt;"", O207&lt;&gt;""),"YES","NO")</f>
        <v>0</v>
      </c>
      <c r="R207" s="4">
        <f>IF(AD207=AA207, U207, IF(AD207=AB207,W207,Y207))</f>
        <v>0</v>
      </c>
      <c r="S207" s="4">
        <f>AD207</f>
        <v>0</v>
      </c>
      <c r="T207" s="4">
        <f> IF(AA207="" ,"",IF(AD207=AA207, "PAYG", IF(AD207=AB207,"1Y RI","3Y RI")))</f>
        <v>0</v>
      </c>
      <c r="U207" s="4">
        <f>IF(Q207="YES", IF(K207="YES", VLOOKUP(V207 &amp; L207 &amp; K207,'azure-vm-prices-base'!G$2:H$124, 2, 0), VLOOKUP(V207 &amp; L207 &amp; "*",'azure-vm-prices-base'!G$2:H$124, 2, 0)), "")</f>
        <v>0</v>
      </c>
      <c r="V207" s="4">
        <f>IF(Q207="YES", IF(O207="NO" , IF(K207="YES", _xlfn.MINIFS('azure-vm-prices-base'!I$2:I$123, 'azure-vm-prices-base'!A$2:A$123,"&gt;="&amp;F207*(100-$B$2)/100, 'azure-vm-prices-base'!B$2:B$123,"&gt;="&amp;G207*(100-$B$2)/100, 'azure-vm-prices-base'!D$2:D$123,K207, 'azure-vm-prices-base'!E$2:E$123,L207), _xlfn.MINIFS('azure-vm-prices-base'!I$2:I$123, 'azure-vm-prices-base'!A$2:A$123,"&gt;="&amp;F207*(100-$B$2)/100, 'azure-vm-prices-base'!B$2:B$123,"&gt;="&amp;G207*(100-$B$2)/100, 'azure-vm-prices-base'!E$2:E$123,L207)), IF(K207="YES", _xlfn.MINIFS('azure-vm-prices-base'!C$2:C$123, 'azure-vm-prices-base'!A$2:A$123,"&gt;="&amp;F207*(100-$B$2)/100, 'azure-vm-prices-base'!B$2:B$123,"&gt;="&amp;G207*(100-$B$2)/100, 'azure-vm-prices-base'!D$2:D$123,K207, 'azure-vm-prices-base'!E$2:E$123,L207), _xlfn.MINIFS('azure-vm-prices-base'!C$2:C$123, 'azure-vm-prices-base'!A$2:A$123,"&gt;="&amp;F207*(100-$B$2)/100, 'azure-vm-prices-base'!B$2:B$123,"&gt;="&amp;G207*(100-$B$2)/100, 'azure-vm-prices-base'!E$2:E$123,L207))), "")</f>
        <v>0</v>
      </c>
      <c r="W207" s="4">
        <f>IF(Q207="YES", IF(K207="YES", VLOOKUP(X207 &amp; L207 &amp; K207,'azure-vm-prices-1Y'!G$2:H$124  , 2, 0), VLOOKUP(X207 &amp; L207 &amp; "*",'azure-vm-prices-1Y'!G$2:H$124, 2, 0)),   "")</f>
        <v>0</v>
      </c>
      <c r="X207" s="4">
        <f>IF(Q207="YES", IF(O207="NO" , IF(K207="YES", _xlfn.MINIFS('azure-vm-prices-1Y'!I$2:I$123,   'azure-vm-prices-1Y'!A$2:A$123,"&gt;="&amp;F207*(100-$B$2)/100,   'azure-vm-prices-1Y'!B$2:B$123,"&gt;="&amp;G207*(100-$B$2)/100,   'azure-vm-prices-1Y'!D$2:D$123,K207,   'azure-vm-prices-1Y'!E$2:E$123,L207),   _xlfn.MINIFS('azure-vm-prices-1Y'!I$2:I$123,   'azure-vm-prices-1Y'!A$2:A$123,"&gt;="&amp;F207*(100-$B$2)/100,   'azure-vm-prices-1Y'!B$2:B$123,"&gt;="&amp;G207*(100-$B$2)/100,   'azure-vm-prices-1Y'!E$2:E$123,L207)),   IF(K207="YES", _xlfn.MINIFS('azure-vm-prices-1Y'!C$2:C$123,   'azure-vm-prices-1Y'!A$2:A$123,"&gt;="&amp;F207*(100-$B$2)/100,   'azure-vm-prices-1Y'!B$2:B$123,"&gt;="&amp;G207*(100-$B$2)/100,   'azure-vm-prices-1Y'!D$2:D$123,K207,   'azure-vm-prices-1Y'!E$2:E$123,L207),   _xlfn.MINIFS('azure-vm-prices-1Y'!C$2:C$123,   'azure-vm-prices-1Y'!A$2:A$123,"&gt;="&amp;F207*(100-$B$2)/100,   'azure-vm-prices-1Y'!B$2:B$123,"&gt;="&amp;G207*(100-$B$2)/100,   'azure-vm-prices-1Y'!E$2:E$123,L207))),   "")</f>
        <v>0</v>
      </c>
      <c r="Y207" s="4">
        <f>IF(Q207="YES", IF(K207="YES", VLOOKUP(Z207 &amp; L207 &amp; K207,'azure-vm-prices-3Y'!G$2:H$124  , 2, 0), VLOOKUP(Z207 &amp; L207 &amp; "*",'azure-vm-prices-3Y'!G$2:H$124, 2, 0)),   "")</f>
        <v>0</v>
      </c>
      <c r="Z207" s="4">
        <f>IF(Q207="YES", IF(O207="NO" , IF(K207="YES", _xlfn.MINIFS('azure-vm-prices-3Y'!I$2:I$123,   'azure-vm-prices-3Y'!A$2:A$123,"&gt;="&amp;F207*(100-$B$2)/100,   'azure-vm-prices-3Y'!B$2:B$123,"&gt;="&amp;G207*(100-$B$2)/100,   'azure-vm-prices-3Y'!D$2:D$123,K207,   'azure-vm-prices-3Y'!E$2:E$123,L207),   _xlfn.MINIFS('azure-vm-prices-3Y'!I$2:I$123,   'azure-vm-prices-3Y'!A$2:A$123,"&gt;="&amp;F207*(100-$B$2)/100,   'azure-vm-prices-3Y'!B$2:B$123,"&gt;="&amp;G207*(100-$B$2)/100,   'azure-vm-prices-3Y'!E$2:E$123,L207)),   IF(K207="YES", _xlfn.MINIFS('azure-vm-prices-3Y'!C$2:C$123,   'azure-vm-prices-3Y'!A$2:A$123,"&gt;="&amp;F207*(100-$B$2)/100,   'azure-vm-prices-3Y'!B$2:B$123,"&gt;="&amp;G207*(100-$B$2)/100,   'azure-vm-prices-3Y'!D$2:D$123,K207,   'azure-vm-prices-3Y'!E$2:E$123,L207),   _xlfn.MINIFS('azure-vm-prices-3Y'!C$2:C$123,   'azure-vm-prices-3Y'!A$2:A$123,"&gt;="&amp;F207*(100-$B$2)/100,   'azure-vm-prices-3Y'!B$2:B$123,"&gt;="&amp;G207*(100-$B$2)/100,   'azure-vm-prices-3Y'!E$2:E$123,L207))),   "")</f>
        <v>0</v>
      </c>
      <c r="AA207" s="4">
        <f>IF(Q207="YES",N207*V207*12,"")</f>
        <v>0</v>
      </c>
      <c r="AB207" s="4">
        <f>IF(Q207="YES",X207*8760,"")</f>
        <v>0</v>
      </c>
      <c r="AC207" s="4">
        <f>IF(Q207="YES",Z207*8760,"")</f>
        <v>0</v>
      </c>
      <c r="AD207" s="4">
        <f>IF(Q207="YES",IF(P207="YES", MIN(AA207:AC207), AA207),"")</f>
        <v>0</v>
      </c>
      <c r="AE207" s="4">
        <f>IF(AND(I207="STANDARD",Q207="YES",H207&lt;'azure-standard-disk-prices'!B2, H207&gt;0),1+IF(M207="YES",1),"")</f>
        <v>0</v>
      </c>
      <c r="AF207" s="4">
        <f>IF(AND(I207="STANDARD",Q207="YES",H207&gt;'azure-standard-disk-prices'!B2,H207&lt;'azure-standard-disk-prices'!B3),1+IF(M207="YES",1),"")</f>
        <v>0</v>
      </c>
      <c r="AG207" s="4">
        <f>IF(AND(I207="STANDARD",Q207="YES",H207&gt;'azure-standard-disk-prices'!B3,H207&lt;'azure-standard-disk-prices'!B4),1+IF(M207="YES",1),"")</f>
        <v>0</v>
      </c>
      <c r="AH207" s="4">
        <f>IF(AND(I207="STANDARD",Q207="YES",H207&gt;'azure-standard-disk-prices'!B4,H207&lt;'azure-standard-disk-prices'!B5),1+IF(M207="YES",1),"")</f>
        <v>0</v>
      </c>
      <c r="AI207" s="4">
        <f>IF(AND(I207="STANDARD",Q207="YES",H207&gt;'azure-standard-disk-prices'!B5,H207&lt;'azure-standard-disk-prices'!B6),1+IF(M207="YES",1),"")</f>
        <v>0</v>
      </c>
      <c r="AJ207" s="4">
        <f>IF(AND(I207="STANDARD",Q207="YES",H207&gt;'azure-standard-disk-prices'!B6,H207&lt;'azure-standard-disk-prices'!B7),1+IF(M207="YES",1),"")</f>
        <v>0</v>
      </c>
      <c r="AK207" s="4">
        <f>IF(AND(I207="STANDARD",Q207="YES",H207&gt;'azure-standard-disk-prices'!B7,H207&lt;'azure-standard-disk-prices'!B8),1+IF(M207="YES",1),"")</f>
        <v>0</v>
      </c>
      <c r="AL207" s="4">
        <f>IF(AND(I207="STANDARD",Q207="YES",H207&gt;'azure-standard-disk-prices'!B8,H207&lt;'azure-standard-disk-prices'!B9),1+IF(M207="YES",1),"")</f>
        <v>0</v>
      </c>
      <c r="AM207" s="4">
        <f>IF(AND(I206="PREMIUM",Q206="YES",H206&lt;'azure-premium-disk-prices'!B2,H206&gt;0),1+IF(M206="YES",1),"")</f>
        <v>0</v>
      </c>
      <c r="AN207" s="4">
        <f>IF(AND(I206="PREMIUM",Q206="YES",H206&gt;'azure-premium-disk-prices'!B2,H206&lt;'azure-premium-disk-prices'!B3),1+IF(M206="YES",1),"")</f>
        <v>0</v>
      </c>
      <c r="AO207" s="4">
        <f>IF(AND(I206="PREMIUM",Q206="YES",H206&gt;'azure-premium-disk-prices'!B3,H206&lt;'azure-premium-disk-prices'!B4),1+IF(M206="YES",1),"")</f>
        <v>0</v>
      </c>
      <c r="AP207" s="4">
        <f>IF(AND(I206="PREMIUM",Q206="YES",H206&gt;'azure-premium-disk-prices'!B4,H206&lt;'azure-premium-disk-prices'!B5),1+IF(M206="YES",1),"")</f>
        <v>0</v>
      </c>
      <c r="AQ207" s="4">
        <f>IF(AND(I206="PREMIUM",Q206="YES",H206&gt;'azure-premium-disk-prices'!B5,H206&lt;'azure-premium-disk-prices'!B6),1+IF(M206="YES",1),"")</f>
        <v>0</v>
      </c>
      <c r="AR207" s="4">
        <f>IF(AND(I206="PREMIUM",Q206="YES",H206&gt;'azure-premium-disk-prices'!B6,H206&lt;'azure-premium-disk-prices'!B7),1+IF(M206="YES",1),"")</f>
        <v>0</v>
      </c>
      <c r="AS207" s="4">
        <f>IF(AND(I206="PREMIUM",Q206="YES",H206&gt;'azure-premium-disk-prices'!B7,H206&lt;'azure-premium-disk-prices'!B8),1+IF(M206="YES",1),"")</f>
        <v>0</v>
      </c>
      <c r="AT207" s="4">
        <f>IF(AND(I206="PREMIUM",Q206="YES",H206&gt;'azure-premium-disk-prices'!B8,H206&lt;'azure-premium-disk-prices'!B9),1+IF(M206="YES",1),"")</f>
        <v>0</v>
      </c>
      <c r="AU207" s="4">
        <f>IF(AND(M207="YES", Q207="YES"),1,"")</f>
        <v>0</v>
      </c>
      <c r="AV207" s="4">
        <f>IF(AND(J207="STANDARD", Q207="YES"), IF(M207="YES",2,1) ,"")</f>
        <v>0</v>
      </c>
      <c r="AW207" s="4">
        <f>IF( AND(J207="PREMIUM",  Q207="YES"), IF(M207="YES",2,1) ,"")</f>
        <v>0</v>
      </c>
    </row>
    <row r="208" spans="5:49">
      <c r="E208" s="3"/>
      <c r="F208" s="3"/>
      <c r="G208" s="3"/>
      <c r="H208" s="3"/>
      <c r="I208" s="3" t="s">
        <v>9</v>
      </c>
      <c r="J208" s="3" t="s">
        <v>9</v>
      </c>
      <c r="K208" s="3" t="s">
        <v>5</v>
      </c>
      <c r="L208" s="3" t="s">
        <v>5</v>
      </c>
      <c r="M208" s="3" t="s">
        <v>5</v>
      </c>
      <c r="N208" s="3">
        <v>730</v>
      </c>
      <c r="O208" s="3" t="s">
        <v>5</v>
      </c>
      <c r="P208" s="3" t="s">
        <v>14</v>
      </c>
      <c r="Q208" s="4">
        <f>IF(AND(E208&lt;&gt;"", F208&lt;&gt;"", G208&lt;&gt;"", H208&lt;&gt;"", I208&lt;&gt;"", J208&lt;&gt;"", K208&lt;&gt;"", L208&lt;&gt;"", M208&lt;&gt;"", N208&lt;&gt;"", O208&lt;&gt;""),"YES","NO")</f>
        <v>0</v>
      </c>
      <c r="R208" s="4">
        <f>IF(AD208=AA208, U208, IF(AD208=AB208,W208,Y208))</f>
        <v>0</v>
      </c>
      <c r="S208" s="4">
        <f>AD208</f>
        <v>0</v>
      </c>
      <c r="T208" s="4">
        <f> IF(AA208="" ,"",IF(AD208=AA208, "PAYG", IF(AD208=AB208,"1Y RI","3Y RI")))</f>
        <v>0</v>
      </c>
      <c r="U208" s="4">
        <f>IF(Q208="YES", IF(K208="YES", VLOOKUP(V208 &amp; L208 &amp; K208,'azure-vm-prices-base'!G$2:H$124, 2, 0), VLOOKUP(V208 &amp; L208 &amp; "*",'azure-vm-prices-base'!G$2:H$124, 2, 0)), "")</f>
        <v>0</v>
      </c>
      <c r="V208" s="4">
        <f>IF(Q208="YES", IF(O208="NO" , IF(K208="YES", _xlfn.MINIFS('azure-vm-prices-base'!I$2:I$123, 'azure-vm-prices-base'!A$2:A$123,"&gt;="&amp;F208*(100-$B$2)/100, 'azure-vm-prices-base'!B$2:B$123,"&gt;="&amp;G208*(100-$B$2)/100, 'azure-vm-prices-base'!D$2:D$123,K208, 'azure-vm-prices-base'!E$2:E$123,L208), _xlfn.MINIFS('azure-vm-prices-base'!I$2:I$123, 'azure-vm-prices-base'!A$2:A$123,"&gt;="&amp;F208*(100-$B$2)/100, 'azure-vm-prices-base'!B$2:B$123,"&gt;="&amp;G208*(100-$B$2)/100, 'azure-vm-prices-base'!E$2:E$123,L208)), IF(K208="YES", _xlfn.MINIFS('azure-vm-prices-base'!C$2:C$123, 'azure-vm-prices-base'!A$2:A$123,"&gt;="&amp;F208*(100-$B$2)/100, 'azure-vm-prices-base'!B$2:B$123,"&gt;="&amp;G208*(100-$B$2)/100, 'azure-vm-prices-base'!D$2:D$123,K208, 'azure-vm-prices-base'!E$2:E$123,L208), _xlfn.MINIFS('azure-vm-prices-base'!C$2:C$123, 'azure-vm-prices-base'!A$2:A$123,"&gt;="&amp;F208*(100-$B$2)/100, 'azure-vm-prices-base'!B$2:B$123,"&gt;="&amp;G208*(100-$B$2)/100, 'azure-vm-prices-base'!E$2:E$123,L208))), "")</f>
        <v>0</v>
      </c>
      <c r="W208" s="4">
        <f>IF(Q208="YES", IF(K208="YES", VLOOKUP(X208 &amp; L208 &amp; K208,'azure-vm-prices-1Y'!G$2:H$124  , 2, 0), VLOOKUP(X208 &amp; L208 &amp; "*",'azure-vm-prices-1Y'!G$2:H$124, 2, 0)),   "")</f>
        <v>0</v>
      </c>
      <c r="X208" s="4">
        <f>IF(Q208="YES", IF(O208="NO" , IF(K208="YES", _xlfn.MINIFS('azure-vm-prices-1Y'!I$2:I$123,   'azure-vm-prices-1Y'!A$2:A$123,"&gt;="&amp;F208*(100-$B$2)/100,   'azure-vm-prices-1Y'!B$2:B$123,"&gt;="&amp;G208*(100-$B$2)/100,   'azure-vm-prices-1Y'!D$2:D$123,K208,   'azure-vm-prices-1Y'!E$2:E$123,L208),   _xlfn.MINIFS('azure-vm-prices-1Y'!I$2:I$123,   'azure-vm-prices-1Y'!A$2:A$123,"&gt;="&amp;F208*(100-$B$2)/100,   'azure-vm-prices-1Y'!B$2:B$123,"&gt;="&amp;G208*(100-$B$2)/100,   'azure-vm-prices-1Y'!E$2:E$123,L208)),   IF(K208="YES", _xlfn.MINIFS('azure-vm-prices-1Y'!C$2:C$123,   'azure-vm-prices-1Y'!A$2:A$123,"&gt;="&amp;F208*(100-$B$2)/100,   'azure-vm-prices-1Y'!B$2:B$123,"&gt;="&amp;G208*(100-$B$2)/100,   'azure-vm-prices-1Y'!D$2:D$123,K208,   'azure-vm-prices-1Y'!E$2:E$123,L208),   _xlfn.MINIFS('azure-vm-prices-1Y'!C$2:C$123,   'azure-vm-prices-1Y'!A$2:A$123,"&gt;="&amp;F208*(100-$B$2)/100,   'azure-vm-prices-1Y'!B$2:B$123,"&gt;="&amp;G208*(100-$B$2)/100,   'azure-vm-prices-1Y'!E$2:E$123,L208))),   "")</f>
        <v>0</v>
      </c>
      <c r="Y208" s="4">
        <f>IF(Q208="YES", IF(K208="YES", VLOOKUP(Z208 &amp; L208 &amp; K208,'azure-vm-prices-3Y'!G$2:H$124  , 2, 0), VLOOKUP(Z208 &amp; L208 &amp; "*",'azure-vm-prices-3Y'!G$2:H$124, 2, 0)),   "")</f>
        <v>0</v>
      </c>
      <c r="Z208" s="4">
        <f>IF(Q208="YES", IF(O208="NO" , IF(K208="YES", _xlfn.MINIFS('azure-vm-prices-3Y'!I$2:I$123,   'azure-vm-prices-3Y'!A$2:A$123,"&gt;="&amp;F208*(100-$B$2)/100,   'azure-vm-prices-3Y'!B$2:B$123,"&gt;="&amp;G208*(100-$B$2)/100,   'azure-vm-prices-3Y'!D$2:D$123,K208,   'azure-vm-prices-3Y'!E$2:E$123,L208),   _xlfn.MINIFS('azure-vm-prices-3Y'!I$2:I$123,   'azure-vm-prices-3Y'!A$2:A$123,"&gt;="&amp;F208*(100-$B$2)/100,   'azure-vm-prices-3Y'!B$2:B$123,"&gt;="&amp;G208*(100-$B$2)/100,   'azure-vm-prices-3Y'!E$2:E$123,L208)),   IF(K208="YES", _xlfn.MINIFS('azure-vm-prices-3Y'!C$2:C$123,   'azure-vm-prices-3Y'!A$2:A$123,"&gt;="&amp;F208*(100-$B$2)/100,   'azure-vm-prices-3Y'!B$2:B$123,"&gt;="&amp;G208*(100-$B$2)/100,   'azure-vm-prices-3Y'!D$2:D$123,K208,   'azure-vm-prices-3Y'!E$2:E$123,L208),   _xlfn.MINIFS('azure-vm-prices-3Y'!C$2:C$123,   'azure-vm-prices-3Y'!A$2:A$123,"&gt;="&amp;F208*(100-$B$2)/100,   'azure-vm-prices-3Y'!B$2:B$123,"&gt;="&amp;G208*(100-$B$2)/100,   'azure-vm-prices-3Y'!E$2:E$123,L208))),   "")</f>
        <v>0</v>
      </c>
      <c r="AA208" s="4">
        <f>IF(Q208="YES",N208*V208*12,"")</f>
        <v>0</v>
      </c>
      <c r="AB208" s="4">
        <f>IF(Q208="YES",X208*8760,"")</f>
        <v>0</v>
      </c>
      <c r="AC208" s="4">
        <f>IF(Q208="YES",Z208*8760,"")</f>
        <v>0</v>
      </c>
      <c r="AD208" s="4">
        <f>IF(Q208="YES",IF(P208="YES", MIN(AA208:AC208), AA208),"")</f>
        <v>0</v>
      </c>
      <c r="AE208" s="4">
        <f>IF(AND(I208="STANDARD",Q208="YES",H208&lt;'azure-standard-disk-prices'!B2, H208&gt;0),1+IF(M208="YES",1),"")</f>
        <v>0</v>
      </c>
      <c r="AF208" s="4">
        <f>IF(AND(I208="STANDARD",Q208="YES",H208&gt;'azure-standard-disk-prices'!B2,H208&lt;'azure-standard-disk-prices'!B3),1+IF(M208="YES",1),"")</f>
        <v>0</v>
      </c>
      <c r="AG208" s="4">
        <f>IF(AND(I208="STANDARD",Q208="YES",H208&gt;'azure-standard-disk-prices'!B3,H208&lt;'azure-standard-disk-prices'!B4),1+IF(M208="YES",1),"")</f>
        <v>0</v>
      </c>
      <c r="AH208" s="4">
        <f>IF(AND(I208="STANDARD",Q208="YES",H208&gt;'azure-standard-disk-prices'!B4,H208&lt;'azure-standard-disk-prices'!B5),1+IF(M208="YES",1),"")</f>
        <v>0</v>
      </c>
      <c r="AI208" s="4">
        <f>IF(AND(I208="STANDARD",Q208="YES",H208&gt;'azure-standard-disk-prices'!B5,H208&lt;'azure-standard-disk-prices'!B6),1+IF(M208="YES",1),"")</f>
        <v>0</v>
      </c>
      <c r="AJ208" s="4">
        <f>IF(AND(I208="STANDARD",Q208="YES",H208&gt;'azure-standard-disk-prices'!B6,H208&lt;'azure-standard-disk-prices'!B7),1+IF(M208="YES",1),"")</f>
        <v>0</v>
      </c>
      <c r="AK208" s="4">
        <f>IF(AND(I208="STANDARD",Q208="YES",H208&gt;'azure-standard-disk-prices'!B7,H208&lt;'azure-standard-disk-prices'!B8),1+IF(M208="YES",1),"")</f>
        <v>0</v>
      </c>
      <c r="AL208" s="4">
        <f>IF(AND(I208="STANDARD",Q208="YES",H208&gt;'azure-standard-disk-prices'!B8,H208&lt;'azure-standard-disk-prices'!B9),1+IF(M208="YES",1),"")</f>
        <v>0</v>
      </c>
      <c r="AM208" s="4">
        <f>IF(AND(I207="PREMIUM",Q207="YES",H207&lt;'azure-premium-disk-prices'!B2,H207&gt;0),1+IF(M207="YES",1),"")</f>
        <v>0</v>
      </c>
      <c r="AN208" s="4">
        <f>IF(AND(I207="PREMIUM",Q207="YES",H207&gt;'azure-premium-disk-prices'!B2,H207&lt;'azure-premium-disk-prices'!B3),1+IF(M207="YES",1),"")</f>
        <v>0</v>
      </c>
      <c r="AO208" s="4">
        <f>IF(AND(I207="PREMIUM",Q207="YES",H207&gt;'azure-premium-disk-prices'!B3,H207&lt;'azure-premium-disk-prices'!B4),1+IF(M207="YES",1),"")</f>
        <v>0</v>
      </c>
      <c r="AP208" s="4">
        <f>IF(AND(I207="PREMIUM",Q207="YES",H207&gt;'azure-premium-disk-prices'!B4,H207&lt;'azure-premium-disk-prices'!B5),1+IF(M207="YES",1),"")</f>
        <v>0</v>
      </c>
      <c r="AQ208" s="4">
        <f>IF(AND(I207="PREMIUM",Q207="YES",H207&gt;'azure-premium-disk-prices'!B5,H207&lt;'azure-premium-disk-prices'!B6),1+IF(M207="YES",1),"")</f>
        <v>0</v>
      </c>
      <c r="AR208" s="4">
        <f>IF(AND(I207="PREMIUM",Q207="YES",H207&gt;'azure-premium-disk-prices'!B6,H207&lt;'azure-premium-disk-prices'!B7),1+IF(M207="YES",1),"")</f>
        <v>0</v>
      </c>
      <c r="AS208" s="4">
        <f>IF(AND(I207="PREMIUM",Q207="YES",H207&gt;'azure-premium-disk-prices'!B7,H207&lt;'azure-premium-disk-prices'!B8),1+IF(M207="YES",1),"")</f>
        <v>0</v>
      </c>
      <c r="AT208" s="4">
        <f>IF(AND(I207="PREMIUM",Q207="YES",H207&gt;'azure-premium-disk-prices'!B8,H207&lt;'azure-premium-disk-prices'!B9),1+IF(M207="YES",1),"")</f>
        <v>0</v>
      </c>
      <c r="AU208" s="4">
        <f>IF(AND(M208="YES", Q208="YES"),1,"")</f>
        <v>0</v>
      </c>
      <c r="AV208" s="4">
        <f>IF(AND(J208="STANDARD", Q208="YES"), IF(M208="YES",2,1) ,"")</f>
        <v>0</v>
      </c>
      <c r="AW208" s="4">
        <f>IF( AND(J208="PREMIUM",  Q208="YES"), IF(M208="YES",2,1) ,"")</f>
        <v>0</v>
      </c>
    </row>
    <row r="209" spans="5:49">
      <c r="E209" s="3"/>
      <c r="F209" s="3"/>
      <c r="G209" s="3"/>
      <c r="H209" s="3"/>
      <c r="I209" s="3" t="s">
        <v>9</v>
      </c>
      <c r="J209" s="3" t="s">
        <v>9</v>
      </c>
      <c r="K209" s="3" t="s">
        <v>5</v>
      </c>
      <c r="L209" s="3" t="s">
        <v>5</v>
      </c>
      <c r="M209" s="3" t="s">
        <v>5</v>
      </c>
      <c r="N209" s="3">
        <v>730</v>
      </c>
      <c r="O209" s="3" t="s">
        <v>5</v>
      </c>
      <c r="P209" s="3" t="s">
        <v>14</v>
      </c>
      <c r="Q209" s="4">
        <f>IF(AND(E209&lt;&gt;"", F209&lt;&gt;"", G209&lt;&gt;"", H209&lt;&gt;"", I209&lt;&gt;"", J209&lt;&gt;"", K209&lt;&gt;"", L209&lt;&gt;"", M209&lt;&gt;"", N209&lt;&gt;"", O209&lt;&gt;""),"YES","NO")</f>
        <v>0</v>
      </c>
      <c r="R209" s="4">
        <f>IF(AD209=AA209, U209, IF(AD209=AB209,W209,Y209))</f>
        <v>0</v>
      </c>
      <c r="S209" s="4">
        <f>AD209</f>
        <v>0</v>
      </c>
      <c r="T209" s="4">
        <f> IF(AA209="" ,"",IF(AD209=AA209, "PAYG", IF(AD209=AB209,"1Y RI","3Y RI")))</f>
        <v>0</v>
      </c>
      <c r="U209" s="4">
        <f>IF(Q209="YES", IF(K209="YES", VLOOKUP(V209 &amp; L209 &amp; K209,'azure-vm-prices-base'!G$2:H$124, 2, 0), VLOOKUP(V209 &amp; L209 &amp; "*",'azure-vm-prices-base'!G$2:H$124, 2, 0)), "")</f>
        <v>0</v>
      </c>
      <c r="V209" s="4">
        <f>IF(Q209="YES", IF(O209="NO" , IF(K209="YES", _xlfn.MINIFS('azure-vm-prices-base'!I$2:I$123, 'azure-vm-prices-base'!A$2:A$123,"&gt;="&amp;F209*(100-$B$2)/100, 'azure-vm-prices-base'!B$2:B$123,"&gt;="&amp;G209*(100-$B$2)/100, 'azure-vm-prices-base'!D$2:D$123,K209, 'azure-vm-prices-base'!E$2:E$123,L209), _xlfn.MINIFS('azure-vm-prices-base'!I$2:I$123, 'azure-vm-prices-base'!A$2:A$123,"&gt;="&amp;F209*(100-$B$2)/100, 'azure-vm-prices-base'!B$2:B$123,"&gt;="&amp;G209*(100-$B$2)/100, 'azure-vm-prices-base'!E$2:E$123,L209)), IF(K209="YES", _xlfn.MINIFS('azure-vm-prices-base'!C$2:C$123, 'azure-vm-prices-base'!A$2:A$123,"&gt;="&amp;F209*(100-$B$2)/100, 'azure-vm-prices-base'!B$2:B$123,"&gt;="&amp;G209*(100-$B$2)/100, 'azure-vm-prices-base'!D$2:D$123,K209, 'azure-vm-prices-base'!E$2:E$123,L209), _xlfn.MINIFS('azure-vm-prices-base'!C$2:C$123, 'azure-vm-prices-base'!A$2:A$123,"&gt;="&amp;F209*(100-$B$2)/100, 'azure-vm-prices-base'!B$2:B$123,"&gt;="&amp;G209*(100-$B$2)/100, 'azure-vm-prices-base'!E$2:E$123,L209))), "")</f>
        <v>0</v>
      </c>
      <c r="W209" s="4">
        <f>IF(Q209="YES", IF(K209="YES", VLOOKUP(X209 &amp; L209 &amp; K209,'azure-vm-prices-1Y'!G$2:H$124  , 2, 0), VLOOKUP(X209 &amp; L209 &amp; "*",'azure-vm-prices-1Y'!G$2:H$124, 2, 0)),   "")</f>
        <v>0</v>
      </c>
      <c r="X209" s="4">
        <f>IF(Q209="YES", IF(O209="NO" , IF(K209="YES", _xlfn.MINIFS('azure-vm-prices-1Y'!I$2:I$123,   'azure-vm-prices-1Y'!A$2:A$123,"&gt;="&amp;F209*(100-$B$2)/100,   'azure-vm-prices-1Y'!B$2:B$123,"&gt;="&amp;G209*(100-$B$2)/100,   'azure-vm-prices-1Y'!D$2:D$123,K209,   'azure-vm-prices-1Y'!E$2:E$123,L209),   _xlfn.MINIFS('azure-vm-prices-1Y'!I$2:I$123,   'azure-vm-prices-1Y'!A$2:A$123,"&gt;="&amp;F209*(100-$B$2)/100,   'azure-vm-prices-1Y'!B$2:B$123,"&gt;="&amp;G209*(100-$B$2)/100,   'azure-vm-prices-1Y'!E$2:E$123,L209)),   IF(K209="YES", _xlfn.MINIFS('azure-vm-prices-1Y'!C$2:C$123,   'azure-vm-prices-1Y'!A$2:A$123,"&gt;="&amp;F209*(100-$B$2)/100,   'azure-vm-prices-1Y'!B$2:B$123,"&gt;="&amp;G209*(100-$B$2)/100,   'azure-vm-prices-1Y'!D$2:D$123,K209,   'azure-vm-prices-1Y'!E$2:E$123,L209),   _xlfn.MINIFS('azure-vm-prices-1Y'!C$2:C$123,   'azure-vm-prices-1Y'!A$2:A$123,"&gt;="&amp;F209*(100-$B$2)/100,   'azure-vm-prices-1Y'!B$2:B$123,"&gt;="&amp;G209*(100-$B$2)/100,   'azure-vm-prices-1Y'!E$2:E$123,L209))),   "")</f>
        <v>0</v>
      </c>
      <c r="Y209" s="4">
        <f>IF(Q209="YES", IF(K209="YES", VLOOKUP(Z209 &amp; L209 &amp; K209,'azure-vm-prices-3Y'!G$2:H$124  , 2, 0), VLOOKUP(Z209 &amp; L209 &amp; "*",'azure-vm-prices-3Y'!G$2:H$124, 2, 0)),   "")</f>
        <v>0</v>
      </c>
      <c r="Z209" s="4">
        <f>IF(Q209="YES", IF(O209="NO" , IF(K209="YES", _xlfn.MINIFS('azure-vm-prices-3Y'!I$2:I$123,   'azure-vm-prices-3Y'!A$2:A$123,"&gt;="&amp;F209*(100-$B$2)/100,   'azure-vm-prices-3Y'!B$2:B$123,"&gt;="&amp;G209*(100-$B$2)/100,   'azure-vm-prices-3Y'!D$2:D$123,K209,   'azure-vm-prices-3Y'!E$2:E$123,L209),   _xlfn.MINIFS('azure-vm-prices-3Y'!I$2:I$123,   'azure-vm-prices-3Y'!A$2:A$123,"&gt;="&amp;F209*(100-$B$2)/100,   'azure-vm-prices-3Y'!B$2:B$123,"&gt;="&amp;G209*(100-$B$2)/100,   'azure-vm-prices-3Y'!E$2:E$123,L209)),   IF(K209="YES", _xlfn.MINIFS('azure-vm-prices-3Y'!C$2:C$123,   'azure-vm-prices-3Y'!A$2:A$123,"&gt;="&amp;F209*(100-$B$2)/100,   'azure-vm-prices-3Y'!B$2:B$123,"&gt;="&amp;G209*(100-$B$2)/100,   'azure-vm-prices-3Y'!D$2:D$123,K209,   'azure-vm-prices-3Y'!E$2:E$123,L209),   _xlfn.MINIFS('azure-vm-prices-3Y'!C$2:C$123,   'azure-vm-prices-3Y'!A$2:A$123,"&gt;="&amp;F209*(100-$B$2)/100,   'azure-vm-prices-3Y'!B$2:B$123,"&gt;="&amp;G209*(100-$B$2)/100,   'azure-vm-prices-3Y'!E$2:E$123,L209))),   "")</f>
        <v>0</v>
      </c>
      <c r="AA209" s="4">
        <f>IF(Q209="YES",N209*V209*12,"")</f>
        <v>0</v>
      </c>
      <c r="AB209" s="4">
        <f>IF(Q209="YES",X209*8760,"")</f>
        <v>0</v>
      </c>
      <c r="AC209" s="4">
        <f>IF(Q209="YES",Z209*8760,"")</f>
        <v>0</v>
      </c>
      <c r="AD209" s="4">
        <f>IF(Q209="YES",IF(P209="YES", MIN(AA209:AC209), AA209),"")</f>
        <v>0</v>
      </c>
      <c r="AE209" s="4">
        <f>IF(AND(I209="STANDARD",Q209="YES",H209&lt;'azure-standard-disk-prices'!B2, H209&gt;0),1+IF(M209="YES",1),"")</f>
        <v>0</v>
      </c>
      <c r="AF209" s="4">
        <f>IF(AND(I209="STANDARD",Q209="YES",H209&gt;'azure-standard-disk-prices'!B2,H209&lt;'azure-standard-disk-prices'!B3),1+IF(M209="YES",1),"")</f>
        <v>0</v>
      </c>
      <c r="AG209" s="4">
        <f>IF(AND(I209="STANDARD",Q209="YES",H209&gt;'azure-standard-disk-prices'!B3,H209&lt;'azure-standard-disk-prices'!B4),1+IF(M209="YES",1),"")</f>
        <v>0</v>
      </c>
      <c r="AH209" s="4">
        <f>IF(AND(I209="STANDARD",Q209="YES",H209&gt;'azure-standard-disk-prices'!B4,H209&lt;'azure-standard-disk-prices'!B5),1+IF(M209="YES",1),"")</f>
        <v>0</v>
      </c>
      <c r="AI209" s="4">
        <f>IF(AND(I209="STANDARD",Q209="YES",H209&gt;'azure-standard-disk-prices'!B5,H209&lt;'azure-standard-disk-prices'!B6),1+IF(M209="YES",1),"")</f>
        <v>0</v>
      </c>
      <c r="AJ209" s="4">
        <f>IF(AND(I209="STANDARD",Q209="YES",H209&gt;'azure-standard-disk-prices'!B6,H209&lt;'azure-standard-disk-prices'!B7),1+IF(M209="YES",1),"")</f>
        <v>0</v>
      </c>
      <c r="AK209" s="4">
        <f>IF(AND(I209="STANDARD",Q209="YES",H209&gt;'azure-standard-disk-prices'!B7,H209&lt;'azure-standard-disk-prices'!B8),1+IF(M209="YES",1),"")</f>
        <v>0</v>
      </c>
      <c r="AL209" s="4">
        <f>IF(AND(I209="STANDARD",Q209="YES",H209&gt;'azure-standard-disk-prices'!B8,H209&lt;'azure-standard-disk-prices'!B9),1+IF(M209="YES",1),"")</f>
        <v>0</v>
      </c>
      <c r="AM209" s="4">
        <f>IF(AND(I208="PREMIUM",Q208="YES",H208&lt;'azure-premium-disk-prices'!B2,H208&gt;0),1+IF(M208="YES",1),"")</f>
        <v>0</v>
      </c>
      <c r="AN209" s="4">
        <f>IF(AND(I208="PREMIUM",Q208="YES",H208&gt;'azure-premium-disk-prices'!B2,H208&lt;'azure-premium-disk-prices'!B3),1+IF(M208="YES",1),"")</f>
        <v>0</v>
      </c>
      <c r="AO209" s="4">
        <f>IF(AND(I208="PREMIUM",Q208="YES",H208&gt;'azure-premium-disk-prices'!B3,H208&lt;'azure-premium-disk-prices'!B4),1+IF(M208="YES",1),"")</f>
        <v>0</v>
      </c>
      <c r="AP209" s="4">
        <f>IF(AND(I208="PREMIUM",Q208="YES",H208&gt;'azure-premium-disk-prices'!B4,H208&lt;'azure-premium-disk-prices'!B5),1+IF(M208="YES",1),"")</f>
        <v>0</v>
      </c>
      <c r="AQ209" s="4">
        <f>IF(AND(I208="PREMIUM",Q208="YES",H208&gt;'azure-premium-disk-prices'!B5,H208&lt;'azure-premium-disk-prices'!B6),1+IF(M208="YES",1),"")</f>
        <v>0</v>
      </c>
      <c r="AR209" s="4">
        <f>IF(AND(I208="PREMIUM",Q208="YES",H208&gt;'azure-premium-disk-prices'!B6,H208&lt;'azure-premium-disk-prices'!B7),1+IF(M208="YES",1),"")</f>
        <v>0</v>
      </c>
      <c r="AS209" s="4">
        <f>IF(AND(I208="PREMIUM",Q208="YES",H208&gt;'azure-premium-disk-prices'!B7,H208&lt;'azure-premium-disk-prices'!B8),1+IF(M208="YES",1),"")</f>
        <v>0</v>
      </c>
      <c r="AT209" s="4">
        <f>IF(AND(I208="PREMIUM",Q208="YES",H208&gt;'azure-premium-disk-prices'!B8,H208&lt;'azure-premium-disk-prices'!B9),1+IF(M208="YES",1),"")</f>
        <v>0</v>
      </c>
      <c r="AU209" s="4">
        <f>IF(AND(M209="YES", Q209="YES"),1,"")</f>
        <v>0</v>
      </c>
      <c r="AV209" s="4">
        <f>IF(AND(J209="STANDARD", Q209="YES"), IF(M209="YES",2,1) ,"")</f>
        <v>0</v>
      </c>
      <c r="AW209" s="4">
        <f>IF( AND(J209="PREMIUM",  Q209="YES"), IF(M209="YES",2,1) ,"")</f>
        <v>0</v>
      </c>
    </row>
    <row r="210" spans="5:49">
      <c r="E210" s="3"/>
      <c r="F210" s="3"/>
      <c r="G210" s="3"/>
      <c r="H210" s="3"/>
      <c r="I210" s="3" t="s">
        <v>9</v>
      </c>
      <c r="J210" s="3" t="s">
        <v>9</v>
      </c>
      <c r="K210" s="3" t="s">
        <v>5</v>
      </c>
      <c r="L210" s="3" t="s">
        <v>5</v>
      </c>
      <c r="M210" s="3" t="s">
        <v>5</v>
      </c>
      <c r="N210" s="3">
        <v>730</v>
      </c>
      <c r="O210" s="3" t="s">
        <v>5</v>
      </c>
      <c r="P210" s="3" t="s">
        <v>14</v>
      </c>
      <c r="Q210" s="4">
        <f>IF(AND(E210&lt;&gt;"", F210&lt;&gt;"", G210&lt;&gt;"", H210&lt;&gt;"", I210&lt;&gt;"", J210&lt;&gt;"", K210&lt;&gt;"", L210&lt;&gt;"", M210&lt;&gt;"", N210&lt;&gt;"", O210&lt;&gt;""),"YES","NO")</f>
        <v>0</v>
      </c>
      <c r="R210" s="4">
        <f>IF(AD210=AA210, U210, IF(AD210=AB210,W210,Y210))</f>
        <v>0</v>
      </c>
      <c r="S210" s="4">
        <f>AD210</f>
        <v>0</v>
      </c>
      <c r="T210" s="4">
        <f> IF(AA210="" ,"",IF(AD210=AA210, "PAYG", IF(AD210=AB210,"1Y RI","3Y RI")))</f>
        <v>0</v>
      </c>
      <c r="U210" s="4">
        <f>IF(Q210="YES", IF(K210="YES", VLOOKUP(V210 &amp; L210 &amp; K210,'azure-vm-prices-base'!G$2:H$124, 2, 0), VLOOKUP(V210 &amp; L210 &amp; "*",'azure-vm-prices-base'!G$2:H$124, 2, 0)), "")</f>
        <v>0</v>
      </c>
      <c r="V210" s="4">
        <f>IF(Q210="YES", IF(O210="NO" , IF(K210="YES", _xlfn.MINIFS('azure-vm-prices-base'!I$2:I$123, 'azure-vm-prices-base'!A$2:A$123,"&gt;="&amp;F210*(100-$B$2)/100, 'azure-vm-prices-base'!B$2:B$123,"&gt;="&amp;G210*(100-$B$2)/100, 'azure-vm-prices-base'!D$2:D$123,K210, 'azure-vm-prices-base'!E$2:E$123,L210), _xlfn.MINIFS('azure-vm-prices-base'!I$2:I$123, 'azure-vm-prices-base'!A$2:A$123,"&gt;="&amp;F210*(100-$B$2)/100, 'azure-vm-prices-base'!B$2:B$123,"&gt;="&amp;G210*(100-$B$2)/100, 'azure-vm-prices-base'!E$2:E$123,L210)), IF(K210="YES", _xlfn.MINIFS('azure-vm-prices-base'!C$2:C$123, 'azure-vm-prices-base'!A$2:A$123,"&gt;="&amp;F210*(100-$B$2)/100, 'azure-vm-prices-base'!B$2:B$123,"&gt;="&amp;G210*(100-$B$2)/100, 'azure-vm-prices-base'!D$2:D$123,K210, 'azure-vm-prices-base'!E$2:E$123,L210), _xlfn.MINIFS('azure-vm-prices-base'!C$2:C$123, 'azure-vm-prices-base'!A$2:A$123,"&gt;="&amp;F210*(100-$B$2)/100, 'azure-vm-prices-base'!B$2:B$123,"&gt;="&amp;G210*(100-$B$2)/100, 'azure-vm-prices-base'!E$2:E$123,L210))), "")</f>
        <v>0</v>
      </c>
      <c r="W210" s="4">
        <f>IF(Q210="YES", IF(K210="YES", VLOOKUP(X210 &amp; L210 &amp; K210,'azure-vm-prices-1Y'!G$2:H$124  , 2, 0), VLOOKUP(X210 &amp; L210 &amp; "*",'azure-vm-prices-1Y'!G$2:H$124, 2, 0)),   "")</f>
        <v>0</v>
      </c>
      <c r="X210" s="4">
        <f>IF(Q210="YES", IF(O210="NO" , IF(K210="YES", _xlfn.MINIFS('azure-vm-prices-1Y'!I$2:I$123,   'azure-vm-prices-1Y'!A$2:A$123,"&gt;="&amp;F210*(100-$B$2)/100,   'azure-vm-prices-1Y'!B$2:B$123,"&gt;="&amp;G210*(100-$B$2)/100,   'azure-vm-prices-1Y'!D$2:D$123,K210,   'azure-vm-prices-1Y'!E$2:E$123,L210),   _xlfn.MINIFS('azure-vm-prices-1Y'!I$2:I$123,   'azure-vm-prices-1Y'!A$2:A$123,"&gt;="&amp;F210*(100-$B$2)/100,   'azure-vm-prices-1Y'!B$2:B$123,"&gt;="&amp;G210*(100-$B$2)/100,   'azure-vm-prices-1Y'!E$2:E$123,L210)),   IF(K210="YES", _xlfn.MINIFS('azure-vm-prices-1Y'!C$2:C$123,   'azure-vm-prices-1Y'!A$2:A$123,"&gt;="&amp;F210*(100-$B$2)/100,   'azure-vm-prices-1Y'!B$2:B$123,"&gt;="&amp;G210*(100-$B$2)/100,   'azure-vm-prices-1Y'!D$2:D$123,K210,   'azure-vm-prices-1Y'!E$2:E$123,L210),   _xlfn.MINIFS('azure-vm-prices-1Y'!C$2:C$123,   'azure-vm-prices-1Y'!A$2:A$123,"&gt;="&amp;F210*(100-$B$2)/100,   'azure-vm-prices-1Y'!B$2:B$123,"&gt;="&amp;G210*(100-$B$2)/100,   'azure-vm-prices-1Y'!E$2:E$123,L210))),   "")</f>
        <v>0</v>
      </c>
      <c r="Y210" s="4">
        <f>IF(Q210="YES", IF(K210="YES", VLOOKUP(Z210 &amp; L210 &amp; K210,'azure-vm-prices-3Y'!G$2:H$124  , 2, 0), VLOOKUP(Z210 &amp; L210 &amp; "*",'azure-vm-prices-3Y'!G$2:H$124, 2, 0)),   "")</f>
        <v>0</v>
      </c>
      <c r="Z210" s="4">
        <f>IF(Q210="YES", IF(O210="NO" , IF(K210="YES", _xlfn.MINIFS('azure-vm-prices-3Y'!I$2:I$123,   'azure-vm-prices-3Y'!A$2:A$123,"&gt;="&amp;F210*(100-$B$2)/100,   'azure-vm-prices-3Y'!B$2:B$123,"&gt;="&amp;G210*(100-$B$2)/100,   'azure-vm-prices-3Y'!D$2:D$123,K210,   'azure-vm-prices-3Y'!E$2:E$123,L210),   _xlfn.MINIFS('azure-vm-prices-3Y'!I$2:I$123,   'azure-vm-prices-3Y'!A$2:A$123,"&gt;="&amp;F210*(100-$B$2)/100,   'azure-vm-prices-3Y'!B$2:B$123,"&gt;="&amp;G210*(100-$B$2)/100,   'azure-vm-prices-3Y'!E$2:E$123,L210)),   IF(K210="YES", _xlfn.MINIFS('azure-vm-prices-3Y'!C$2:C$123,   'azure-vm-prices-3Y'!A$2:A$123,"&gt;="&amp;F210*(100-$B$2)/100,   'azure-vm-prices-3Y'!B$2:B$123,"&gt;="&amp;G210*(100-$B$2)/100,   'azure-vm-prices-3Y'!D$2:D$123,K210,   'azure-vm-prices-3Y'!E$2:E$123,L210),   _xlfn.MINIFS('azure-vm-prices-3Y'!C$2:C$123,   'azure-vm-prices-3Y'!A$2:A$123,"&gt;="&amp;F210*(100-$B$2)/100,   'azure-vm-prices-3Y'!B$2:B$123,"&gt;="&amp;G210*(100-$B$2)/100,   'azure-vm-prices-3Y'!E$2:E$123,L210))),   "")</f>
        <v>0</v>
      </c>
      <c r="AA210" s="4">
        <f>IF(Q210="YES",N210*V210*12,"")</f>
        <v>0</v>
      </c>
      <c r="AB210" s="4">
        <f>IF(Q210="YES",X210*8760,"")</f>
        <v>0</v>
      </c>
      <c r="AC210" s="4">
        <f>IF(Q210="YES",Z210*8760,"")</f>
        <v>0</v>
      </c>
      <c r="AD210" s="4">
        <f>IF(Q210="YES",IF(P210="YES", MIN(AA210:AC210), AA210),"")</f>
        <v>0</v>
      </c>
      <c r="AE210" s="4">
        <f>IF(AND(I210="STANDARD",Q210="YES",H210&lt;'azure-standard-disk-prices'!B2, H210&gt;0),1+IF(M210="YES",1),"")</f>
        <v>0</v>
      </c>
      <c r="AF210" s="4">
        <f>IF(AND(I210="STANDARD",Q210="YES",H210&gt;'azure-standard-disk-prices'!B2,H210&lt;'azure-standard-disk-prices'!B3),1+IF(M210="YES",1),"")</f>
        <v>0</v>
      </c>
      <c r="AG210" s="4">
        <f>IF(AND(I210="STANDARD",Q210="YES",H210&gt;'azure-standard-disk-prices'!B3,H210&lt;'azure-standard-disk-prices'!B4),1+IF(M210="YES",1),"")</f>
        <v>0</v>
      </c>
      <c r="AH210" s="4">
        <f>IF(AND(I210="STANDARD",Q210="YES",H210&gt;'azure-standard-disk-prices'!B4,H210&lt;'azure-standard-disk-prices'!B5),1+IF(M210="YES",1),"")</f>
        <v>0</v>
      </c>
      <c r="AI210" s="4">
        <f>IF(AND(I210="STANDARD",Q210="YES",H210&gt;'azure-standard-disk-prices'!B5,H210&lt;'azure-standard-disk-prices'!B6),1+IF(M210="YES",1),"")</f>
        <v>0</v>
      </c>
      <c r="AJ210" s="4">
        <f>IF(AND(I210="STANDARD",Q210="YES",H210&gt;'azure-standard-disk-prices'!B6,H210&lt;'azure-standard-disk-prices'!B7),1+IF(M210="YES",1),"")</f>
        <v>0</v>
      </c>
      <c r="AK210" s="4">
        <f>IF(AND(I210="STANDARD",Q210="YES",H210&gt;'azure-standard-disk-prices'!B7,H210&lt;'azure-standard-disk-prices'!B8),1+IF(M210="YES",1),"")</f>
        <v>0</v>
      </c>
      <c r="AL210" s="4">
        <f>IF(AND(I210="STANDARD",Q210="YES",H210&gt;'azure-standard-disk-prices'!B8,H210&lt;'azure-standard-disk-prices'!B9),1+IF(M210="YES",1),"")</f>
        <v>0</v>
      </c>
      <c r="AM210" s="4">
        <f>IF(AND(I209="PREMIUM",Q209="YES",H209&lt;'azure-premium-disk-prices'!B2,H209&gt;0),1+IF(M209="YES",1),"")</f>
        <v>0</v>
      </c>
      <c r="AN210" s="4">
        <f>IF(AND(I209="PREMIUM",Q209="YES",H209&gt;'azure-premium-disk-prices'!B2,H209&lt;'azure-premium-disk-prices'!B3),1+IF(M209="YES",1),"")</f>
        <v>0</v>
      </c>
      <c r="AO210" s="4">
        <f>IF(AND(I209="PREMIUM",Q209="YES",H209&gt;'azure-premium-disk-prices'!B3,H209&lt;'azure-premium-disk-prices'!B4),1+IF(M209="YES",1),"")</f>
        <v>0</v>
      </c>
      <c r="AP210" s="4">
        <f>IF(AND(I209="PREMIUM",Q209="YES",H209&gt;'azure-premium-disk-prices'!B4,H209&lt;'azure-premium-disk-prices'!B5),1+IF(M209="YES",1),"")</f>
        <v>0</v>
      </c>
      <c r="AQ210" s="4">
        <f>IF(AND(I209="PREMIUM",Q209="YES",H209&gt;'azure-premium-disk-prices'!B5,H209&lt;'azure-premium-disk-prices'!B6),1+IF(M209="YES",1),"")</f>
        <v>0</v>
      </c>
      <c r="AR210" s="4">
        <f>IF(AND(I209="PREMIUM",Q209="YES",H209&gt;'azure-premium-disk-prices'!B6,H209&lt;'azure-premium-disk-prices'!B7),1+IF(M209="YES",1),"")</f>
        <v>0</v>
      </c>
      <c r="AS210" s="4">
        <f>IF(AND(I209="PREMIUM",Q209="YES",H209&gt;'azure-premium-disk-prices'!B7,H209&lt;'azure-premium-disk-prices'!B8),1+IF(M209="YES",1),"")</f>
        <v>0</v>
      </c>
      <c r="AT210" s="4">
        <f>IF(AND(I209="PREMIUM",Q209="YES",H209&gt;'azure-premium-disk-prices'!B8,H209&lt;'azure-premium-disk-prices'!B9),1+IF(M209="YES",1),"")</f>
        <v>0</v>
      </c>
      <c r="AU210" s="4">
        <f>IF(AND(M210="YES", Q210="YES"),1,"")</f>
        <v>0</v>
      </c>
      <c r="AV210" s="4">
        <f>IF(AND(J210="STANDARD", Q210="YES"), IF(M210="YES",2,1) ,"")</f>
        <v>0</v>
      </c>
      <c r="AW210" s="4">
        <f>IF( AND(J210="PREMIUM",  Q210="YES"), IF(M210="YES",2,1) ,"")</f>
        <v>0</v>
      </c>
    </row>
    <row r="211" spans="5:49">
      <c r="E211" s="3"/>
      <c r="F211" s="3"/>
      <c r="G211" s="3"/>
      <c r="H211" s="3"/>
      <c r="I211" s="3" t="s">
        <v>9</v>
      </c>
      <c r="J211" s="3" t="s">
        <v>9</v>
      </c>
      <c r="K211" s="3" t="s">
        <v>5</v>
      </c>
      <c r="L211" s="3" t="s">
        <v>5</v>
      </c>
      <c r="M211" s="3" t="s">
        <v>5</v>
      </c>
      <c r="N211" s="3">
        <v>730</v>
      </c>
      <c r="O211" s="3" t="s">
        <v>5</v>
      </c>
      <c r="P211" s="3" t="s">
        <v>14</v>
      </c>
      <c r="Q211" s="4">
        <f>IF(AND(E211&lt;&gt;"", F211&lt;&gt;"", G211&lt;&gt;"", H211&lt;&gt;"", I211&lt;&gt;"", J211&lt;&gt;"", K211&lt;&gt;"", L211&lt;&gt;"", M211&lt;&gt;"", N211&lt;&gt;"", O211&lt;&gt;""),"YES","NO")</f>
        <v>0</v>
      </c>
      <c r="R211" s="4">
        <f>IF(AD211=AA211, U211, IF(AD211=AB211,W211,Y211))</f>
        <v>0</v>
      </c>
      <c r="S211" s="4">
        <f>AD211</f>
        <v>0</v>
      </c>
      <c r="T211" s="4">
        <f> IF(AA211="" ,"",IF(AD211=AA211, "PAYG", IF(AD211=AB211,"1Y RI","3Y RI")))</f>
        <v>0</v>
      </c>
      <c r="U211" s="4">
        <f>IF(Q211="YES", IF(K211="YES", VLOOKUP(V211 &amp; L211 &amp; K211,'azure-vm-prices-base'!G$2:H$124, 2, 0), VLOOKUP(V211 &amp; L211 &amp; "*",'azure-vm-prices-base'!G$2:H$124, 2, 0)), "")</f>
        <v>0</v>
      </c>
      <c r="V211" s="4">
        <f>IF(Q211="YES", IF(O211="NO" , IF(K211="YES", _xlfn.MINIFS('azure-vm-prices-base'!I$2:I$123, 'azure-vm-prices-base'!A$2:A$123,"&gt;="&amp;F211*(100-$B$2)/100, 'azure-vm-prices-base'!B$2:B$123,"&gt;="&amp;G211*(100-$B$2)/100, 'azure-vm-prices-base'!D$2:D$123,K211, 'azure-vm-prices-base'!E$2:E$123,L211), _xlfn.MINIFS('azure-vm-prices-base'!I$2:I$123, 'azure-vm-prices-base'!A$2:A$123,"&gt;="&amp;F211*(100-$B$2)/100, 'azure-vm-prices-base'!B$2:B$123,"&gt;="&amp;G211*(100-$B$2)/100, 'azure-vm-prices-base'!E$2:E$123,L211)), IF(K211="YES", _xlfn.MINIFS('azure-vm-prices-base'!C$2:C$123, 'azure-vm-prices-base'!A$2:A$123,"&gt;="&amp;F211*(100-$B$2)/100, 'azure-vm-prices-base'!B$2:B$123,"&gt;="&amp;G211*(100-$B$2)/100, 'azure-vm-prices-base'!D$2:D$123,K211, 'azure-vm-prices-base'!E$2:E$123,L211), _xlfn.MINIFS('azure-vm-prices-base'!C$2:C$123, 'azure-vm-prices-base'!A$2:A$123,"&gt;="&amp;F211*(100-$B$2)/100, 'azure-vm-prices-base'!B$2:B$123,"&gt;="&amp;G211*(100-$B$2)/100, 'azure-vm-prices-base'!E$2:E$123,L211))), "")</f>
        <v>0</v>
      </c>
      <c r="W211" s="4">
        <f>IF(Q211="YES", IF(K211="YES", VLOOKUP(X211 &amp; L211 &amp; K211,'azure-vm-prices-1Y'!G$2:H$124  , 2, 0), VLOOKUP(X211 &amp; L211 &amp; "*",'azure-vm-prices-1Y'!G$2:H$124, 2, 0)),   "")</f>
        <v>0</v>
      </c>
      <c r="X211" s="4">
        <f>IF(Q211="YES", IF(O211="NO" , IF(K211="YES", _xlfn.MINIFS('azure-vm-prices-1Y'!I$2:I$123,   'azure-vm-prices-1Y'!A$2:A$123,"&gt;="&amp;F211*(100-$B$2)/100,   'azure-vm-prices-1Y'!B$2:B$123,"&gt;="&amp;G211*(100-$B$2)/100,   'azure-vm-prices-1Y'!D$2:D$123,K211,   'azure-vm-prices-1Y'!E$2:E$123,L211),   _xlfn.MINIFS('azure-vm-prices-1Y'!I$2:I$123,   'azure-vm-prices-1Y'!A$2:A$123,"&gt;="&amp;F211*(100-$B$2)/100,   'azure-vm-prices-1Y'!B$2:B$123,"&gt;="&amp;G211*(100-$B$2)/100,   'azure-vm-prices-1Y'!E$2:E$123,L211)),   IF(K211="YES", _xlfn.MINIFS('azure-vm-prices-1Y'!C$2:C$123,   'azure-vm-prices-1Y'!A$2:A$123,"&gt;="&amp;F211*(100-$B$2)/100,   'azure-vm-prices-1Y'!B$2:B$123,"&gt;="&amp;G211*(100-$B$2)/100,   'azure-vm-prices-1Y'!D$2:D$123,K211,   'azure-vm-prices-1Y'!E$2:E$123,L211),   _xlfn.MINIFS('azure-vm-prices-1Y'!C$2:C$123,   'azure-vm-prices-1Y'!A$2:A$123,"&gt;="&amp;F211*(100-$B$2)/100,   'azure-vm-prices-1Y'!B$2:B$123,"&gt;="&amp;G211*(100-$B$2)/100,   'azure-vm-prices-1Y'!E$2:E$123,L211))),   "")</f>
        <v>0</v>
      </c>
      <c r="Y211" s="4">
        <f>IF(Q211="YES", IF(K211="YES", VLOOKUP(Z211 &amp; L211 &amp; K211,'azure-vm-prices-3Y'!G$2:H$124  , 2, 0), VLOOKUP(Z211 &amp; L211 &amp; "*",'azure-vm-prices-3Y'!G$2:H$124, 2, 0)),   "")</f>
        <v>0</v>
      </c>
      <c r="Z211" s="4">
        <f>IF(Q211="YES", IF(O211="NO" , IF(K211="YES", _xlfn.MINIFS('azure-vm-prices-3Y'!I$2:I$123,   'azure-vm-prices-3Y'!A$2:A$123,"&gt;="&amp;F211*(100-$B$2)/100,   'azure-vm-prices-3Y'!B$2:B$123,"&gt;="&amp;G211*(100-$B$2)/100,   'azure-vm-prices-3Y'!D$2:D$123,K211,   'azure-vm-prices-3Y'!E$2:E$123,L211),   _xlfn.MINIFS('azure-vm-prices-3Y'!I$2:I$123,   'azure-vm-prices-3Y'!A$2:A$123,"&gt;="&amp;F211*(100-$B$2)/100,   'azure-vm-prices-3Y'!B$2:B$123,"&gt;="&amp;G211*(100-$B$2)/100,   'azure-vm-prices-3Y'!E$2:E$123,L211)),   IF(K211="YES", _xlfn.MINIFS('azure-vm-prices-3Y'!C$2:C$123,   'azure-vm-prices-3Y'!A$2:A$123,"&gt;="&amp;F211*(100-$B$2)/100,   'azure-vm-prices-3Y'!B$2:B$123,"&gt;="&amp;G211*(100-$B$2)/100,   'azure-vm-prices-3Y'!D$2:D$123,K211,   'azure-vm-prices-3Y'!E$2:E$123,L211),   _xlfn.MINIFS('azure-vm-prices-3Y'!C$2:C$123,   'azure-vm-prices-3Y'!A$2:A$123,"&gt;="&amp;F211*(100-$B$2)/100,   'azure-vm-prices-3Y'!B$2:B$123,"&gt;="&amp;G211*(100-$B$2)/100,   'azure-vm-prices-3Y'!E$2:E$123,L211))),   "")</f>
        <v>0</v>
      </c>
      <c r="AA211" s="4">
        <f>IF(Q211="YES",N211*V211*12,"")</f>
        <v>0</v>
      </c>
      <c r="AB211" s="4">
        <f>IF(Q211="YES",X211*8760,"")</f>
        <v>0</v>
      </c>
      <c r="AC211" s="4">
        <f>IF(Q211="YES",Z211*8760,"")</f>
        <v>0</v>
      </c>
      <c r="AD211" s="4">
        <f>IF(Q211="YES",IF(P211="YES", MIN(AA211:AC211), AA211),"")</f>
        <v>0</v>
      </c>
      <c r="AE211" s="4">
        <f>IF(AND(I211="STANDARD",Q211="YES",H211&lt;'azure-standard-disk-prices'!B2, H211&gt;0),1+IF(M211="YES",1),"")</f>
        <v>0</v>
      </c>
      <c r="AF211" s="4">
        <f>IF(AND(I211="STANDARD",Q211="YES",H211&gt;'azure-standard-disk-prices'!B2,H211&lt;'azure-standard-disk-prices'!B3),1+IF(M211="YES",1),"")</f>
        <v>0</v>
      </c>
      <c r="AG211" s="4">
        <f>IF(AND(I211="STANDARD",Q211="YES",H211&gt;'azure-standard-disk-prices'!B3,H211&lt;'azure-standard-disk-prices'!B4),1+IF(M211="YES",1),"")</f>
        <v>0</v>
      </c>
      <c r="AH211" s="4">
        <f>IF(AND(I211="STANDARD",Q211="YES",H211&gt;'azure-standard-disk-prices'!B4,H211&lt;'azure-standard-disk-prices'!B5),1+IF(M211="YES",1),"")</f>
        <v>0</v>
      </c>
      <c r="AI211" s="4">
        <f>IF(AND(I211="STANDARD",Q211="YES",H211&gt;'azure-standard-disk-prices'!B5,H211&lt;'azure-standard-disk-prices'!B6),1+IF(M211="YES",1),"")</f>
        <v>0</v>
      </c>
      <c r="AJ211" s="4">
        <f>IF(AND(I211="STANDARD",Q211="YES",H211&gt;'azure-standard-disk-prices'!B6,H211&lt;'azure-standard-disk-prices'!B7),1+IF(M211="YES",1),"")</f>
        <v>0</v>
      </c>
      <c r="AK211" s="4">
        <f>IF(AND(I211="STANDARD",Q211="YES",H211&gt;'azure-standard-disk-prices'!B7,H211&lt;'azure-standard-disk-prices'!B8),1+IF(M211="YES",1),"")</f>
        <v>0</v>
      </c>
      <c r="AL211" s="4">
        <f>IF(AND(I211="STANDARD",Q211="YES",H211&gt;'azure-standard-disk-prices'!B8,H211&lt;'azure-standard-disk-prices'!B9),1+IF(M211="YES",1),"")</f>
        <v>0</v>
      </c>
      <c r="AM211" s="4">
        <f>IF(AND(I210="PREMIUM",Q210="YES",H210&lt;'azure-premium-disk-prices'!B2,H210&gt;0),1+IF(M210="YES",1),"")</f>
        <v>0</v>
      </c>
      <c r="AN211" s="4">
        <f>IF(AND(I210="PREMIUM",Q210="YES",H210&gt;'azure-premium-disk-prices'!B2,H210&lt;'azure-premium-disk-prices'!B3),1+IF(M210="YES",1),"")</f>
        <v>0</v>
      </c>
      <c r="AO211" s="4">
        <f>IF(AND(I210="PREMIUM",Q210="YES",H210&gt;'azure-premium-disk-prices'!B3,H210&lt;'azure-premium-disk-prices'!B4),1+IF(M210="YES",1),"")</f>
        <v>0</v>
      </c>
      <c r="AP211" s="4">
        <f>IF(AND(I210="PREMIUM",Q210="YES",H210&gt;'azure-premium-disk-prices'!B4,H210&lt;'azure-premium-disk-prices'!B5),1+IF(M210="YES",1),"")</f>
        <v>0</v>
      </c>
      <c r="AQ211" s="4">
        <f>IF(AND(I210="PREMIUM",Q210="YES",H210&gt;'azure-premium-disk-prices'!B5,H210&lt;'azure-premium-disk-prices'!B6),1+IF(M210="YES",1),"")</f>
        <v>0</v>
      </c>
      <c r="AR211" s="4">
        <f>IF(AND(I210="PREMIUM",Q210="YES",H210&gt;'azure-premium-disk-prices'!B6,H210&lt;'azure-premium-disk-prices'!B7),1+IF(M210="YES",1),"")</f>
        <v>0</v>
      </c>
      <c r="AS211" s="4">
        <f>IF(AND(I210="PREMIUM",Q210="YES",H210&gt;'azure-premium-disk-prices'!B7,H210&lt;'azure-premium-disk-prices'!B8),1+IF(M210="YES",1),"")</f>
        <v>0</v>
      </c>
      <c r="AT211" s="4">
        <f>IF(AND(I210="PREMIUM",Q210="YES",H210&gt;'azure-premium-disk-prices'!B8,H210&lt;'azure-premium-disk-prices'!B9),1+IF(M210="YES",1),"")</f>
        <v>0</v>
      </c>
      <c r="AU211" s="4">
        <f>IF(AND(M211="YES", Q211="YES"),1,"")</f>
        <v>0</v>
      </c>
      <c r="AV211" s="4">
        <f>IF(AND(J211="STANDARD", Q211="YES"), IF(M211="YES",2,1) ,"")</f>
        <v>0</v>
      </c>
      <c r="AW211" s="4">
        <f>IF( AND(J211="PREMIUM",  Q211="YES"), IF(M211="YES",2,1) ,"")</f>
        <v>0</v>
      </c>
    </row>
    <row r="212" spans="5:49">
      <c r="E212" s="3"/>
      <c r="F212" s="3"/>
      <c r="G212" s="3"/>
      <c r="H212" s="3"/>
      <c r="I212" s="3" t="s">
        <v>9</v>
      </c>
      <c r="J212" s="3" t="s">
        <v>9</v>
      </c>
      <c r="K212" s="3" t="s">
        <v>5</v>
      </c>
      <c r="L212" s="3" t="s">
        <v>5</v>
      </c>
      <c r="M212" s="3" t="s">
        <v>5</v>
      </c>
      <c r="N212" s="3">
        <v>730</v>
      </c>
      <c r="O212" s="3" t="s">
        <v>5</v>
      </c>
      <c r="P212" s="3" t="s">
        <v>14</v>
      </c>
      <c r="Q212" s="4">
        <f>IF(AND(E212&lt;&gt;"", F212&lt;&gt;"", G212&lt;&gt;"", H212&lt;&gt;"", I212&lt;&gt;"", J212&lt;&gt;"", K212&lt;&gt;"", L212&lt;&gt;"", M212&lt;&gt;"", N212&lt;&gt;"", O212&lt;&gt;""),"YES","NO")</f>
        <v>0</v>
      </c>
      <c r="R212" s="4">
        <f>IF(AD212=AA212, U212, IF(AD212=AB212,W212,Y212))</f>
        <v>0</v>
      </c>
      <c r="S212" s="4">
        <f>AD212</f>
        <v>0</v>
      </c>
      <c r="T212" s="4">
        <f> IF(AA212="" ,"",IF(AD212=AA212, "PAYG", IF(AD212=AB212,"1Y RI","3Y RI")))</f>
        <v>0</v>
      </c>
      <c r="U212" s="4">
        <f>IF(Q212="YES", IF(K212="YES", VLOOKUP(V212 &amp; L212 &amp; K212,'azure-vm-prices-base'!G$2:H$124, 2, 0), VLOOKUP(V212 &amp; L212 &amp; "*",'azure-vm-prices-base'!G$2:H$124, 2, 0)), "")</f>
        <v>0</v>
      </c>
      <c r="V212" s="4">
        <f>IF(Q212="YES", IF(O212="NO" , IF(K212="YES", _xlfn.MINIFS('azure-vm-prices-base'!I$2:I$123, 'azure-vm-prices-base'!A$2:A$123,"&gt;="&amp;F212*(100-$B$2)/100, 'azure-vm-prices-base'!B$2:B$123,"&gt;="&amp;G212*(100-$B$2)/100, 'azure-vm-prices-base'!D$2:D$123,K212, 'azure-vm-prices-base'!E$2:E$123,L212), _xlfn.MINIFS('azure-vm-prices-base'!I$2:I$123, 'azure-vm-prices-base'!A$2:A$123,"&gt;="&amp;F212*(100-$B$2)/100, 'azure-vm-prices-base'!B$2:B$123,"&gt;="&amp;G212*(100-$B$2)/100, 'azure-vm-prices-base'!E$2:E$123,L212)), IF(K212="YES", _xlfn.MINIFS('azure-vm-prices-base'!C$2:C$123, 'azure-vm-prices-base'!A$2:A$123,"&gt;="&amp;F212*(100-$B$2)/100, 'azure-vm-prices-base'!B$2:B$123,"&gt;="&amp;G212*(100-$B$2)/100, 'azure-vm-prices-base'!D$2:D$123,K212, 'azure-vm-prices-base'!E$2:E$123,L212), _xlfn.MINIFS('azure-vm-prices-base'!C$2:C$123, 'azure-vm-prices-base'!A$2:A$123,"&gt;="&amp;F212*(100-$B$2)/100, 'azure-vm-prices-base'!B$2:B$123,"&gt;="&amp;G212*(100-$B$2)/100, 'azure-vm-prices-base'!E$2:E$123,L212))), "")</f>
        <v>0</v>
      </c>
      <c r="W212" s="4">
        <f>IF(Q212="YES", IF(K212="YES", VLOOKUP(X212 &amp; L212 &amp; K212,'azure-vm-prices-1Y'!G$2:H$124  , 2, 0), VLOOKUP(X212 &amp; L212 &amp; "*",'azure-vm-prices-1Y'!G$2:H$124, 2, 0)),   "")</f>
        <v>0</v>
      </c>
      <c r="X212" s="4">
        <f>IF(Q212="YES", IF(O212="NO" , IF(K212="YES", _xlfn.MINIFS('azure-vm-prices-1Y'!I$2:I$123,   'azure-vm-prices-1Y'!A$2:A$123,"&gt;="&amp;F212*(100-$B$2)/100,   'azure-vm-prices-1Y'!B$2:B$123,"&gt;="&amp;G212*(100-$B$2)/100,   'azure-vm-prices-1Y'!D$2:D$123,K212,   'azure-vm-prices-1Y'!E$2:E$123,L212),   _xlfn.MINIFS('azure-vm-prices-1Y'!I$2:I$123,   'azure-vm-prices-1Y'!A$2:A$123,"&gt;="&amp;F212*(100-$B$2)/100,   'azure-vm-prices-1Y'!B$2:B$123,"&gt;="&amp;G212*(100-$B$2)/100,   'azure-vm-prices-1Y'!E$2:E$123,L212)),   IF(K212="YES", _xlfn.MINIFS('azure-vm-prices-1Y'!C$2:C$123,   'azure-vm-prices-1Y'!A$2:A$123,"&gt;="&amp;F212*(100-$B$2)/100,   'azure-vm-prices-1Y'!B$2:B$123,"&gt;="&amp;G212*(100-$B$2)/100,   'azure-vm-prices-1Y'!D$2:D$123,K212,   'azure-vm-prices-1Y'!E$2:E$123,L212),   _xlfn.MINIFS('azure-vm-prices-1Y'!C$2:C$123,   'azure-vm-prices-1Y'!A$2:A$123,"&gt;="&amp;F212*(100-$B$2)/100,   'azure-vm-prices-1Y'!B$2:B$123,"&gt;="&amp;G212*(100-$B$2)/100,   'azure-vm-prices-1Y'!E$2:E$123,L212))),   "")</f>
        <v>0</v>
      </c>
      <c r="Y212" s="4">
        <f>IF(Q212="YES", IF(K212="YES", VLOOKUP(Z212 &amp; L212 &amp; K212,'azure-vm-prices-3Y'!G$2:H$124  , 2, 0), VLOOKUP(Z212 &amp; L212 &amp; "*",'azure-vm-prices-3Y'!G$2:H$124, 2, 0)),   "")</f>
        <v>0</v>
      </c>
      <c r="Z212" s="4">
        <f>IF(Q212="YES", IF(O212="NO" , IF(K212="YES", _xlfn.MINIFS('azure-vm-prices-3Y'!I$2:I$123,   'azure-vm-prices-3Y'!A$2:A$123,"&gt;="&amp;F212*(100-$B$2)/100,   'azure-vm-prices-3Y'!B$2:B$123,"&gt;="&amp;G212*(100-$B$2)/100,   'azure-vm-prices-3Y'!D$2:D$123,K212,   'azure-vm-prices-3Y'!E$2:E$123,L212),   _xlfn.MINIFS('azure-vm-prices-3Y'!I$2:I$123,   'azure-vm-prices-3Y'!A$2:A$123,"&gt;="&amp;F212*(100-$B$2)/100,   'azure-vm-prices-3Y'!B$2:B$123,"&gt;="&amp;G212*(100-$B$2)/100,   'azure-vm-prices-3Y'!E$2:E$123,L212)),   IF(K212="YES", _xlfn.MINIFS('azure-vm-prices-3Y'!C$2:C$123,   'azure-vm-prices-3Y'!A$2:A$123,"&gt;="&amp;F212*(100-$B$2)/100,   'azure-vm-prices-3Y'!B$2:B$123,"&gt;="&amp;G212*(100-$B$2)/100,   'azure-vm-prices-3Y'!D$2:D$123,K212,   'azure-vm-prices-3Y'!E$2:E$123,L212),   _xlfn.MINIFS('azure-vm-prices-3Y'!C$2:C$123,   'azure-vm-prices-3Y'!A$2:A$123,"&gt;="&amp;F212*(100-$B$2)/100,   'azure-vm-prices-3Y'!B$2:B$123,"&gt;="&amp;G212*(100-$B$2)/100,   'azure-vm-prices-3Y'!E$2:E$123,L212))),   "")</f>
        <v>0</v>
      </c>
      <c r="AA212" s="4">
        <f>IF(Q212="YES",N212*V212*12,"")</f>
        <v>0</v>
      </c>
      <c r="AB212" s="4">
        <f>IF(Q212="YES",X212*8760,"")</f>
        <v>0</v>
      </c>
      <c r="AC212" s="4">
        <f>IF(Q212="YES",Z212*8760,"")</f>
        <v>0</v>
      </c>
      <c r="AD212" s="4">
        <f>IF(Q212="YES",IF(P212="YES", MIN(AA212:AC212), AA212),"")</f>
        <v>0</v>
      </c>
      <c r="AE212" s="4">
        <f>IF(AND(I212="STANDARD",Q212="YES",H212&lt;'azure-standard-disk-prices'!B2, H212&gt;0),1+IF(M212="YES",1),"")</f>
        <v>0</v>
      </c>
      <c r="AF212" s="4">
        <f>IF(AND(I212="STANDARD",Q212="YES",H212&gt;'azure-standard-disk-prices'!B2,H212&lt;'azure-standard-disk-prices'!B3),1+IF(M212="YES",1),"")</f>
        <v>0</v>
      </c>
      <c r="AG212" s="4">
        <f>IF(AND(I212="STANDARD",Q212="YES",H212&gt;'azure-standard-disk-prices'!B3,H212&lt;'azure-standard-disk-prices'!B4),1+IF(M212="YES",1),"")</f>
        <v>0</v>
      </c>
      <c r="AH212" s="4">
        <f>IF(AND(I212="STANDARD",Q212="YES",H212&gt;'azure-standard-disk-prices'!B4,H212&lt;'azure-standard-disk-prices'!B5),1+IF(M212="YES",1),"")</f>
        <v>0</v>
      </c>
      <c r="AI212" s="4">
        <f>IF(AND(I212="STANDARD",Q212="YES",H212&gt;'azure-standard-disk-prices'!B5,H212&lt;'azure-standard-disk-prices'!B6),1+IF(M212="YES",1),"")</f>
        <v>0</v>
      </c>
      <c r="AJ212" s="4">
        <f>IF(AND(I212="STANDARD",Q212="YES",H212&gt;'azure-standard-disk-prices'!B6,H212&lt;'azure-standard-disk-prices'!B7),1+IF(M212="YES",1),"")</f>
        <v>0</v>
      </c>
      <c r="AK212" s="4">
        <f>IF(AND(I212="STANDARD",Q212="YES",H212&gt;'azure-standard-disk-prices'!B7,H212&lt;'azure-standard-disk-prices'!B8),1+IF(M212="YES",1),"")</f>
        <v>0</v>
      </c>
      <c r="AL212" s="4">
        <f>IF(AND(I212="STANDARD",Q212="YES",H212&gt;'azure-standard-disk-prices'!B8,H212&lt;'azure-standard-disk-prices'!B9),1+IF(M212="YES",1),"")</f>
        <v>0</v>
      </c>
      <c r="AM212" s="4">
        <f>IF(AND(I211="PREMIUM",Q211="YES",H211&lt;'azure-premium-disk-prices'!B2,H211&gt;0),1+IF(M211="YES",1),"")</f>
        <v>0</v>
      </c>
      <c r="AN212" s="4">
        <f>IF(AND(I211="PREMIUM",Q211="YES",H211&gt;'azure-premium-disk-prices'!B2,H211&lt;'azure-premium-disk-prices'!B3),1+IF(M211="YES",1),"")</f>
        <v>0</v>
      </c>
      <c r="AO212" s="4">
        <f>IF(AND(I211="PREMIUM",Q211="YES",H211&gt;'azure-premium-disk-prices'!B3,H211&lt;'azure-premium-disk-prices'!B4),1+IF(M211="YES",1),"")</f>
        <v>0</v>
      </c>
      <c r="AP212" s="4">
        <f>IF(AND(I211="PREMIUM",Q211="YES",H211&gt;'azure-premium-disk-prices'!B4,H211&lt;'azure-premium-disk-prices'!B5),1+IF(M211="YES",1),"")</f>
        <v>0</v>
      </c>
      <c r="AQ212" s="4">
        <f>IF(AND(I211="PREMIUM",Q211="YES",H211&gt;'azure-premium-disk-prices'!B5,H211&lt;'azure-premium-disk-prices'!B6),1+IF(M211="YES",1),"")</f>
        <v>0</v>
      </c>
      <c r="AR212" s="4">
        <f>IF(AND(I211="PREMIUM",Q211="YES",H211&gt;'azure-premium-disk-prices'!B6,H211&lt;'azure-premium-disk-prices'!B7),1+IF(M211="YES",1),"")</f>
        <v>0</v>
      </c>
      <c r="AS212" s="4">
        <f>IF(AND(I211="PREMIUM",Q211="YES",H211&gt;'azure-premium-disk-prices'!B7,H211&lt;'azure-premium-disk-prices'!B8),1+IF(M211="YES",1),"")</f>
        <v>0</v>
      </c>
      <c r="AT212" s="4">
        <f>IF(AND(I211="PREMIUM",Q211="YES",H211&gt;'azure-premium-disk-prices'!B8,H211&lt;'azure-premium-disk-prices'!B9),1+IF(M211="YES",1),"")</f>
        <v>0</v>
      </c>
      <c r="AU212" s="4">
        <f>IF(AND(M212="YES", Q212="YES"),1,"")</f>
        <v>0</v>
      </c>
      <c r="AV212" s="4">
        <f>IF(AND(J212="STANDARD", Q212="YES"), IF(M212="YES",2,1) ,"")</f>
        <v>0</v>
      </c>
      <c r="AW212" s="4">
        <f>IF( AND(J212="PREMIUM",  Q212="YES"), IF(M212="YES",2,1) ,"")</f>
        <v>0</v>
      </c>
    </row>
    <row r="213" spans="5:49">
      <c r="E213" s="3"/>
      <c r="F213" s="3"/>
      <c r="G213" s="3"/>
      <c r="H213" s="3"/>
      <c r="I213" s="3" t="s">
        <v>9</v>
      </c>
      <c r="J213" s="3" t="s">
        <v>9</v>
      </c>
      <c r="K213" s="3" t="s">
        <v>5</v>
      </c>
      <c r="L213" s="3" t="s">
        <v>5</v>
      </c>
      <c r="M213" s="3" t="s">
        <v>5</v>
      </c>
      <c r="N213" s="3">
        <v>730</v>
      </c>
      <c r="O213" s="3" t="s">
        <v>5</v>
      </c>
      <c r="P213" s="3" t="s">
        <v>14</v>
      </c>
      <c r="Q213" s="4">
        <f>IF(AND(E213&lt;&gt;"", F213&lt;&gt;"", G213&lt;&gt;"", H213&lt;&gt;"", I213&lt;&gt;"", J213&lt;&gt;"", K213&lt;&gt;"", L213&lt;&gt;"", M213&lt;&gt;"", N213&lt;&gt;"", O213&lt;&gt;""),"YES","NO")</f>
        <v>0</v>
      </c>
      <c r="R213" s="4">
        <f>IF(AD213=AA213, U213, IF(AD213=AB213,W213,Y213))</f>
        <v>0</v>
      </c>
      <c r="S213" s="4">
        <f>AD213</f>
        <v>0</v>
      </c>
      <c r="T213" s="4">
        <f> IF(AA213="" ,"",IF(AD213=AA213, "PAYG", IF(AD213=AB213,"1Y RI","3Y RI")))</f>
        <v>0</v>
      </c>
      <c r="U213" s="4">
        <f>IF(Q213="YES", IF(K213="YES", VLOOKUP(V213 &amp; L213 &amp; K213,'azure-vm-prices-base'!G$2:H$124, 2, 0), VLOOKUP(V213 &amp; L213 &amp; "*",'azure-vm-prices-base'!G$2:H$124, 2, 0)), "")</f>
        <v>0</v>
      </c>
      <c r="V213" s="4">
        <f>IF(Q213="YES", IF(O213="NO" , IF(K213="YES", _xlfn.MINIFS('azure-vm-prices-base'!I$2:I$123, 'azure-vm-prices-base'!A$2:A$123,"&gt;="&amp;F213*(100-$B$2)/100, 'azure-vm-prices-base'!B$2:B$123,"&gt;="&amp;G213*(100-$B$2)/100, 'azure-vm-prices-base'!D$2:D$123,K213, 'azure-vm-prices-base'!E$2:E$123,L213), _xlfn.MINIFS('azure-vm-prices-base'!I$2:I$123, 'azure-vm-prices-base'!A$2:A$123,"&gt;="&amp;F213*(100-$B$2)/100, 'azure-vm-prices-base'!B$2:B$123,"&gt;="&amp;G213*(100-$B$2)/100, 'azure-vm-prices-base'!E$2:E$123,L213)), IF(K213="YES", _xlfn.MINIFS('azure-vm-prices-base'!C$2:C$123, 'azure-vm-prices-base'!A$2:A$123,"&gt;="&amp;F213*(100-$B$2)/100, 'azure-vm-prices-base'!B$2:B$123,"&gt;="&amp;G213*(100-$B$2)/100, 'azure-vm-prices-base'!D$2:D$123,K213, 'azure-vm-prices-base'!E$2:E$123,L213), _xlfn.MINIFS('azure-vm-prices-base'!C$2:C$123, 'azure-vm-prices-base'!A$2:A$123,"&gt;="&amp;F213*(100-$B$2)/100, 'azure-vm-prices-base'!B$2:B$123,"&gt;="&amp;G213*(100-$B$2)/100, 'azure-vm-prices-base'!E$2:E$123,L213))), "")</f>
        <v>0</v>
      </c>
      <c r="W213" s="4">
        <f>IF(Q213="YES", IF(K213="YES", VLOOKUP(X213 &amp; L213 &amp; K213,'azure-vm-prices-1Y'!G$2:H$124  , 2, 0), VLOOKUP(X213 &amp; L213 &amp; "*",'azure-vm-prices-1Y'!G$2:H$124, 2, 0)),   "")</f>
        <v>0</v>
      </c>
      <c r="X213" s="4">
        <f>IF(Q213="YES", IF(O213="NO" , IF(K213="YES", _xlfn.MINIFS('azure-vm-prices-1Y'!I$2:I$123,   'azure-vm-prices-1Y'!A$2:A$123,"&gt;="&amp;F213*(100-$B$2)/100,   'azure-vm-prices-1Y'!B$2:B$123,"&gt;="&amp;G213*(100-$B$2)/100,   'azure-vm-prices-1Y'!D$2:D$123,K213,   'azure-vm-prices-1Y'!E$2:E$123,L213),   _xlfn.MINIFS('azure-vm-prices-1Y'!I$2:I$123,   'azure-vm-prices-1Y'!A$2:A$123,"&gt;="&amp;F213*(100-$B$2)/100,   'azure-vm-prices-1Y'!B$2:B$123,"&gt;="&amp;G213*(100-$B$2)/100,   'azure-vm-prices-1Y'!E$2:E$123,L213)),   IF(K213="YES", _xlfn.MINIFS('azure-vm-prices-1Y'!C$2:C$123,   'azure-vm-prices-1Y'!A$2:A$123,"&gt;="&amp;F213*(100-$B$2)/100,   'azure-vm-prices-1Y'!B$2:B$123,"&gt;="&amp;G213*(100-$B$2)/100,   'azure-vm-prices-1Y'!D$2:D$123,K213,   'azure-vm-prices-1Y'!E$2:E$123,L213),   _xlfn.MINIFS('azure-vm-prices-1Y'!C$2:C$123,   'azure-vm-prices-1Y'!A$2:A$123,"&gt;="&amp;F213*(100-$B$2)/100,   'azure-vm-prices-1Y'!B$2:B$123,"&gt;="&amp;G213*(100-$B$2)/100,   'azure-vm-prices-1Y'!E$2:E$123,L213))),   "")</f>
        <v>0</v>
      </c>
      <c r="Y213" s="4">
        <f>IF(Q213="YES", IF(K213="YES", VLOOKUP(Z213 &amp; L213 &amp; K213,'azure-vm-prices-3Y'!G$2:H$124  , 2, 0), VLOOKUP(Z213 &amp; L213 &amp; "*",'azure-vm-prices-3Y'!G$2:H$124, 2, 0)),   "")</f>
        <v>0</v>
      </c>
      <c r="Z213" s="4">
        <f>IF(Q213="YES", IF(O213="NO" , IF(K213="YES", _xlfn.MINIFS('azure-vm-prices-3Y'!I$2:I$123,   'azure-vm-prices-3Y'!A$2:A$123,"&gt;="&amp;F213*(100-$B$2)/100,   'azure-vm-prices-3Y'!B$2:B$123,"&gt;="&amp;G213*(100-$B$2)/100,   'azure-vm-prices-3Y'!D$2:D$123,K213,   'azure-vm-prices-3Y'!E$2:E$123,L213),   _xlfn.MINIFS('azure-vm-prices-3Y'!I$2:I$123,   'azure-vm-prices-3Y'!A$2:A$123,"&gt;="&amp;F213*(100-$B$2)/100,   'azure-vm-prices-3Y'!B$2:B$123,"&gt;="&amp;G213*(100-$B$2)/100,   'azure-vm-prices-3Y'!E$2:E$123,L213)),   IF(K213="YES", _xlfn.MINIFS('azure-vm-prices-3Y'!C$2:C$123,   'azure-vm-prices-3Y'!A$2:A$123,"&gt;="&amp;F213*(100-$B$2)/100,   'azure-vm-prices-3Y'!B$2:B$123,"&gt;="&amp;G213*(100-$B$2)/100,   'azure-vm-prices-3Y'!D$2:D$123,K213,   'azure-vm-prices-3Y'!E$2:E$123,L213),   _xlfn.MINIFS('azure-vm-prices-3Y'!C$2:C$123,   'azure-vm-prices-3Y'!A$2:A$123,"&gt;="&amp;F213*(100-$B$2)/100,   'azure-vm-prices-3Y'!B$2:B$123,"&gt;="&amp;G213*(100-$B$2)/100,   'azure-vm-prices-3Y'!E$2:E$123,L213))),   "")</f>
        <v>0</v>
      </c>
      <c r="AA213" s="4">
        <f>IF(Q213="YES",N213*V213*12,"")</f>
        <v>0</v>
      </c>
      <c r="AB213" s="4">
        <f>IF(Q213="YES",X213*8760,"")</f>
        <v>0</v>
      </c>
      <c r="AC213" s="4">
        <f>IF(Q213="YES",Z213*8760,"")</f>
        <v>0</v>
      </c>
      <c r="AD213" s="4">
        <f>IF(Q213="YES",IF(P213="YES", MIN(AA213:AC213), AA213),"")</f>
        <v>0</v>
      </c>
      <c r="AE213" s="4">
        <f>IF(AND(I213="STANDARD",Q213="YES",H213&lt;'azure-standard-disk-prices'!B2, H213&gt;0),1+IF(M213="YES",1),"")</f>
        <v>0</v>
      </c>
      <c r="AF213" s="4">
        <f>IF(AND(I213="STANDARD",Q213="YES",H213&gt;'azure-standard-disk-prices'!B2,H213&lt;'azure-standard-disk-prices'!B3),1+IF(M213="YES",1),"")</f>
        <v>0</v>
      </c>
      <c r="AG213" s="4">
        <f>IF(AND(I213="STANDARD",Q213="YES",H213&gt;'azure-standard-disk-prices'!B3,H213&lt;'azure-standard-disk-prices'!B4),1+IF(M213="YES",1),"")</f>
        <v>0</v>
      </c>
      <c r="AH213" s="4">
        <f>IF(AND(I213="STANDARD",Q213="YES",H213&gt;'azure-standard-disk-prices'!B4,H213&lt;'azure-standard-disk-prices'!B5),1+IF(M213="YES",1),"")</f>
        <v>0</v>
      </c>
      <c r="AI213" s="4">
        <f>IF(AND(I213="STANDARD",Q213="YES",H213&gt;'azure-standard-disk-prices'!B5,H213&lt;'azure-standard-disk-prices'!B6),1+IF(M213="YES",1),"")</f>
        <v>0</v>
      </c>
      <c r="AJ213" s="4">
        <f>IF(AND(I213="STANDARD",Q213="YES",H213&gt;'azure-standard-disk-prices'!B6,H213&lt;'azure-standard-disk-prices'!B7),1+IF(M213="YES",1),"")</f>
        <v>0</v>
      </c>
      <c r="AK213" s="4">
        <f>IF(AND(I213="STANDARD",Q213="YES",H213&gt;'azure-standard-disk-prices'!B7,H213&lt;'azure-standard-disk-prices'!B8),1+IF(M213="YES",1),"")</f>
        <v>0</v>
      </c>
      <c r="AL213" s="4">
        <f>IF(AND(I213="STANDARD",Q213="YES",H213&gt;'azure-standard-disk-prices'!B8,H213&lt;'azure-standard-disk-prices'!B9),1+IF(M213="YES",1),"")</f>
        <v>0</v>
      </c>
      <c r="AM213" s="4">
        <f>IF(AND(I212="PREMIUM",Q212="YES",H212&lt;'azure-premium-disk-prices'!B2,H212&gt;0),1+IF(M212="YES",1),"")</f>
        <v>0</v>
      </c>
      <c r="AN213" s="4">
        <f>IF(AND(I212="PREMIUM",Q212="YES",H212&gt;'azure-premium-disk-prices'!B2,H212&lt;'azure-premium-disk-prices'!B3),1+IF(M212="YES",1),"")</f>
        <v>0</v>
      </c>
      <c r="AO213" s="4">
        <f>IF(AND(I212="PREMIUM",Q212="YES",H212&gt;'azure-premium-disk-prices'!B3,H212&lt;'azure-premium-disk-prices'!B4),1+IF(M212="YES",1),"")</f>
        <v>0</v>
      </c>
      <c r="AP213" s="4">
        <f>IF(AND(I212="PREMIUM",Q212="YES",H212&gt;'azure-premium-disk-prices'!B4,H212&lt;'azure-premium-disk-prices'!B5),1+IF(M212="YES",1),"")</f>
        <v>0</v>
      </c>
      <c r="AQ213" s="4">
        <f>IF(AND(I212="PREMIUM",Q212="YES",H212&gt;'azure-premium-disk-prices'!B5,H212&lt;'azure-premium-disk-prices'!B6),1+IF(M212="YES",1),"")</f>
        <v>0</v>
      </c>
      <c r="AR213" s="4">
        <f>IF(AND(I212="PREMIUM",Q212="YES",H212&gt;'azure-premium-disk-prices'!B6,H212&lt;'azure-premium-disk-prices'!B7),1+IF(M212="YES",1),"")</f>
        <v>0</v>
      </c>
      <c r="AS213" s="4">
        <f>IF(AND(I212="PREMIUM",Q212="YES",H212&gt;'azure-premium-disk-prices'!B7,H212&lt;'azure-premium-disk-prices'!B8),1+IF(M212="YES",1),"")</f>
        <v>0</v>
      </c>
      <c r="AT213" s="4">
        <f>IF(AND(I212="PREMIUM",Q212="YES",H212&gt;'azure-premium-disk-prices'!B8,H212&lt;'azure-premium-disk-prices'!B9),1+IF(M212="YES",1),"")</f>
        <v>0</v>
      </c>
      <c r="AU213" s="4">
        <f>IF(AND(M213="YES", Q213="YES"),1,"")</f>
        <v>0</v>
      </c>
      <c r="AV213" s="4">
        <f>IF(AND(J213="STANDARD", Q213="YES"), IF(M213="YES",2,1) ,"")</f>
        <v>0</v>
      </c>
      <c r="AW213" s="4">
        <f>IF( AND(J213="PREMIUM",  Q213="YES"), IF(M213="YES",2,1) ,"")</f>
        <v>0</v>
      </c>
    </row>
    <row r="214" spans="5:49">
      <c r="E214" s="3"/>
      <c r="F214" s="3"/>
      <c r="G214" s="3"/>
      <c r="H214" s="3"/>
      <c r="I214" s="3" t="s">
        <v>9</v>
      </c>
      <c r="J214" s="3" t="s">
        <v>9</v>
      </c>
      <c r="K214" s="3" t="s">
        <v>5</v>
      </c>
      <c r="L214" s="3" t="s">
        <v>5</v>
      </c>
      <c r="M214" s="3" t="s">
        <v>5</v>
      </c>
      <c r="N214" s="3">
        <v>730</v>
      </c>
      <c r="O214" s="3" t="s">
        <v>5</v>
      </c>
      <c r="P214" s="3" t="s">
        <v>14</v>
      </c>
      <c r="Q214" s="4">
        <f>IF(AND(E214&lt;&gt;"", F214&lt;&gt;"", G214&lt;&gt;"", H214&lt;&gt;"", I214&lt;&gt;"", J214&lt;&gt;"", K214&lt;&gt;"", L214&lt;&gt;"", M214&lt;&gt;"", N214&lt;&gt;"", O214&lt;&gt;""),"YES","NO")</f>
        <v>0</v>
      </c>
      <c r="R214" s="4">
        <f>IF(AD214=AA214, U214, IF(AD214=AB214,W214,Y214))</f>
        <v>0</v>
      </c>
      <c r="S214" s="4">
        <f>AD214</f>
        <v>0</v>
      </c>
      <c r="T214" s="4">
        <f> IF(AA214="" ,"",IF(AD214=AA214, "PAYG", IF(AD214=AB214,"1Y RI","3Y RI")))</f>
        <v>0</v>
      </c>
      <c r="U214" s="4">
        <f>IF(Q214="YES", IF(K214="YES", VLOOKUP(V214 &amp; L214 &amp; K214,'azure-vm-prices-base'!G$2:H$124, 2, 0), VLOOKUP(V214 &amp; L214 &amp; "*",'azure-vm-prices-base'!G$2:H$124, 2, 0)), "")</f>
        <v>0</v>
      </c>
      <c r="V214" s="4">
        <f>IF(Q214="YES", IF(O214="NO" , IF(K214="YES", _xlfn.MINIFS('azure-vm-prices-base'!I$2:I$123, 'azure-vm-prices-base'!A$2:A$123,"&gt;="&amp;F214*(100-$B$2)/100, 'azure-vm-prices-base'!B$2:B$123,"&gt;="&amp;G214*(100-$B$2)/100, 'azure-vm-prices-base'!D$2:D$123,K214, 'azure-vm-prices-base'!E$2:E$123,L214), _xlfn.MINIFS('azure-vm-prices-base'!I$2:I$123, 'azure-vm-prices-base'!A$2:A$123,"&gt;="&amp;F214*(100-$B$2)/100, 'azure-vm-prices-base'!B$2:B$123,"&gt;="&amp;G214*(100-$B$2)/100, 'azure-vm-prices-base'!E$2:E$123,L214)), IF(K214="YES", _xlfn.MINIFS('azure-vm-prices-base'!C$2:C$123, 'azure-vm-prices-base'!A$2:A$123,"&gt;="&amp;F214*(100-$B$2)/100, 'azure-vm-prices-base'!B$2:B$123,"&gt;="&amp;G214*(100-$B$2)/100, 'azure-vm-prices-base'!D$2:D$123,K214, 'azure-vm-prices-base'!E$2:E$123,L214), _xlfn.MINIFS('azure-vm-prices-base'!C$2:C$123, 'azure-vm-prices-base'!A$2:A$123,"&gt;="&amp;F214*(100-$B$2)/100, 'azure-vm-prices-base'!B$2:B$123,"&gt;="&amp;G214*(100-$B$2)/100, 'azure-vm-prices-base'!E$2:E$123,L214))), "")</f>
        <v>0</v>
      </c>
      <c r="W214" s="4">
        <f>IF(Q214="YES", IF(K214="YES", VLOOKUP(X214 &amp; L214 &amp; K214,'azure-vm-prices-1Y'!G$2:H$124  , 2, 0), VLOOKUP(X214 &amp; L214 &amp; "*",'azure-vm-prices-1Y'!G$2:H$124, 2, 0)),   "")</f>
        <v>0</v>
      </c>
      <c r="X214" s="4">
        <f>IF(Q214="YES", IF(O214="NO" , IF(K214="YES", _xlfn.MINIFS('azure-vm-prices-1Y'!I$2:I$123,   'azure-vm-prices-1Y'!A$2:A$123,"&gt;="&amp;F214*(100-$B$2)/100,   'azure-vm-prices-1Y'!B$2:B$123,"&gt;="&amp;G214*(100-$B$2)/100,   'azure-vm-prices-1Y'!D$2:D$123,K214,   'azure-vm-prices-1Y'!E$2:E$123,L214),   _xlfn.MINIFS('azure-vm-prices-1Y'!I$2:I$123,   'azure-vm-prices-1Y'!A$2:A$123,"&gt;="&amp;F214*(100-$B$2)/100,   'azure-vm-prices-1Y'!B$2:B$123,"&gt;="&amp;G214*(100-$B$2)/100,   'azure-vm-prices-1Y'!E$2:E$123,L214)),   IF(K214="YES", _xlfn.MINIFS('azure-vm-prices-1Y'!C$2:C$123,   'azure-vm-prices-1Y'!A$2:A$123,"&gt;="&amp;F214*(100-$B$2)/100,   'azure-vm-prices-1Y'!B$2:B$123,"&gt;="&amp;G214*(100-$B$2)/100,   'azure-vm-prices-1Y'!D$2:D$123,K214,   'azure-vm-prices-1Y'!E$2:E$123,L214),   _xlfn.MINIFS('azure-vm-prices-1Y'!C$2:C$123,   'azure-vm-prices-1Y'!A$2:A$123,"&gt;="&amp;F214*(100-$B$2)/100,   'azure-vm-prices-1Y'!B$2:B$123,"&gt;="&amp;G214*(100-$B$2)/100,   'azure-vm-prices-1Y'!E$2:E$123,L214))),   "")</f>
        <v>0</v>
      </c>
      <c r="Y214" s="4">
        <f>IF(Q214="YES", IF(K214="YES", VLOOKUP(Z214 &amp; L214 &amp; K214,'azure-vm-prices-3Y'!G$2:H$124  , 2, 0), VLOOKUP(Z214 &amp; L214 &amp; "*",'azure-vm-prices-3Y'!G$2:H$124, 2, 0)),   "")</f>
        <v>0</v>
      </c>
      <c r="Z214" s="4">
        <f>IF(Q214="YES", IF(O214="NO" , IF(K214="YES", _xlfn.MINIFS('azure-vm-prices-3Y'!I$2:I$123,   'azure-vm-prices-3Y'!A$2:A$123,"&gt;="&amp;F214*(100-$B$2)/100,   'azure-vm-prices-3Y'!B$2:B$123,"&gt;="&amp;G214*(100-$B$2)/100,   'azure-vm-prices-3Y'!D$2:D$123,K214,   'azure-vm-prices-3Y'!E$2:E$123,L214),   _xlfn.MINIFS('azure-vm-prices-3Y'!I$2:I$123,   'azure-vm-prices-3Y'!A$2:A$123,"&gt;="&amp;F214*(100-$B$2)/100,   'azure-vm-prices-3Y'!B$2:B$123,"&gt;="&amp;G214*(100-$B$2)/100,   'azure-vm-prices-3Y'!E$2:E$123,L214)),   IF(K214="YES", _xlfn.MINIFS('azure-vm-prices-3Y'!C$2:C$123,   'azure-vm-prices-3Y'!A$2:A$123,"&gt;="&amp;F214*(100-$B$2)/100,   'azure-vm-prices-3Y'!B$2:B$123,"&gt;="&amp;G214*(100-$B$2)/100,   'azure-vm-prices-3Y'!D$2:D$123,K214,   'azure-vm-prices-3Y'!E$2:E$123,L214),   _xlfn.MINIFS('azure-vm-prices-3Y'!C$2:C$123,   'azure-vm-prices-3Y'!A$2:A$123,"&gt;="&amp;F214*(100-$B$2)/100,   'azure-vm-prices-3Y'!B$2:B$123,"&gt;="&amp;G214*(100-$B$2)/100,   'azure-vm-prices-3Y'!E$2:E$123,L214))),   "")</f>
        <v>0</v>
      </c>
      <c r="AA214" s="4">
        <f>IF(Q214="YES",N214*V214*12,"")</f>
        <v>0</v>
      </c>
      <c r="AB214" s="4">
        <f>IF(Q214="YES",X214*8760,"")</f>
        <v>0</v>
      </c>
      <c r="AC214" s="4">
        <f>IF(Q214="YES",Z214*8760,"")</f>
        <v>0</v>
      </c>
      <c r="AD214" s="4">
        <f>IF(Q214="YES",IF(P214="YES", MIN(AA214:AC214), AA214),"")</f>
        <v>0</v>
      </c>
      <c r="AE214" s="4">
        <f>IF(AND(I214="STANDARD",Q214="YES",H214&lt;'azure-standard-disk-prices'!B2, H214&gt;0),1+IF(M214="YES",1),"")</f>
        <v>0</v>
      </c>
      <c r="AF214" s="4">
        <f>IF(AND(I214="STANDARD",Q214="YES",H214&gt;'azure-standard-disk-prices'!B2,H214&lt;'azure-standard-disk-prices'!B3),1+IF(M214="YES",1),"")</f>
        <v>0</v>
      </c>
      <c r="AG214" s="4">
        <f>IF(AND(I214="STANDARD",Q214="YES",H214&gt;'azure-standard-disk-prices'!B3,H214&lt;'azure-standard-disk-prices'!B4),1+IF(M214="YES",1),"")</f>
        <v>0</v>
      </c>
      <c r="AH214" s="4">
        <f>IF(AND(I214="STANDARD",Q214="YES",H214&gt;'azure-standard-disk-prices'!B4,H214&lt;'azure-standard-disk-prices'!B5),1+IF(M214="YES",1),"")</f>
        <v>0</v>
      </c>
      <c r="AI214" s="4">
        <f>IF(AND(I214="STANDARD",Q214="YES",H214&gt;'azure-standard-disk-prices'!B5,H214&lt;'azure-standard-disk-prices'!B6),1+IF(M214="YES",1),"")</f>
        <v>0</v>
      </c>
      <c r="AJ214" s="4">
        <f>IF(AND(I214="STANDARD",Q214="YES",H214&gt;'azure-standard-disk-prices'!B6,H214&lt;'azure-standard-disk-prices'!B7),1+IF(M214="YES",1),"")</f>
        <v>0</v>
      </c>
      <c r="AK214" s="4">
        <f>IF(AND(I214="STANDARD",Q214="YES",H214&gt;'azure-standard-disk-prices'!B7,H214&lt;'azure-standard-disk-prices'!B8),1+IF(M214="YES",1),"")</f>
        <v>0</v>
      </c>
      <c r="AL214" s="4">
        <f>IF(AND(I214="STANDARD",Q214="YES",H214&gt;'azure-standard-disk-prices'!B8,H214&lt;'azure-standard-disk-prices'!B9),1+IF(M214="YES",1),"")</f>
        <v>0</v>
      </c>
      <c r="AM214" s="4">
        <f>IF(AND(I213="PREMIUM",Q213="YES",H213&lt;'azure-premium-disk-prices'!B2,H213&gt;0),1+IF(M213="YES",1),"")</f>
        <v>0</v>
      </c>
      <c r="AN214" s="4">
        <f>IF(AND(I213="PREMIUM",Q213="YES",H213&gt;'azure-premium-disk-prices'!B2,H213&lt;'azure-premium-disk-prices'!B3),1+IF(M213="YES",1),"")</f>
        <v>0</v>
      </c>
      <c r="AO214" s="4">
        <f>IF(AND(I213="PREMIUM",Q213="YES",H213&gt;'azure-premium-disk-prices'!B3,H213&lt;'azure-premium-disk-prices'!B4),1+IF(M213="YES",1),"")</f>
        <v>0</v>
      </c>
      <c r="AP214" s="4">
        <f>IF(AND(I213="PREMIUM",Q213="YES",H213&gt;'azure-premium-disk-prices'!B4,H213&lt;'azure-premium-disk-prices'!B5),1+IF(M213="YES",1),"")</f>
        <v>0</v>
      </c>
      <c r="AQ214" s="4">
        <f>IF(AND(I213="PREMIUM",Q213="YES",H213&gt;'azure-premium-disk-prices'!B5,H213&lt;'azure-premium-disk-prices'!B6),1+IF(M213="YES",1),"")</f>
        <v>0</v>
      </c>
      <c r="AR214" s="4">
        <f>IF(AND(I213="PREMIUM",Q213="YES",H213&gt;'azure-premium-disk-prices'!B6,H213&lt;'azure-premium-disk-prices'!B7),1+IF(M213="YES",1),"")</f>
        <v>0</v>
      </c>
      <c r="AS214" s="4">
        <f>IF(AND(I213="PREMIUM",Q213="YES",H213&gt;'azure-premium-disk-prices'!B7,H213&lt;'azure-premium-disk-prices'!B8),1+IF(M213="YES",1),"")</f>
        <v>0</v>
      </c>
      <c r="AT214" s="4">
        <f>IF(AND(I213="PREMIUM",Q213="YES",H213&gt;'azure-premium-disk-prices'!B8,H213&lt;'azure-premium-disk-prices'!B9),1+IF(M213="YES",1),"")</f>
        <v>0</v>
      </c>
      <c r="AU214" s="4">
        <f>IF(AND(M214="YES", Q214="YES"),1,"")</f>
        <v>0</v>
      </c>
      <c r="AV214" s="4">
        <f>IF(AND(J214="STANDARD", Q214="YES"), IF(M214="YES",2,1) ,"")</f>
        <v>0</v>
      </c>
      <c r="AW214" s="4">
        <f>IF( AND(J214="PREMIUM",  Q214="YES"), IF(M214="YES",2,1) ,"")</f>
        <v>0</v>
      </c>
    </row>
    <row r="215" spans="5:49">
      <c r="E215" s="3"/>
      <c r="F215" s="3"/>
      <c r="G215" s="3"/>
      <c r="H215" s="3"/>
      <c r="I215" s="3" t="s">
        <v>9</v>
      </c>
      <c r="J215" s="3" t="s">
        <v>9</v>
      </c>
      <c r="K215" s="3" t="s">
        <v>5</v>
      </c>
      <c r="L215" s="3" t="s">
        <v>5</v>
      </c>
      <c r="M215" s="3" t="s">
        <v>5</v>
      </c>
      <c r="N215" s="3">
        <v>730</v>
      </c>
      <c r="O215" s="3" t="s">
        <v>5</v>
      </c>
      <c r="P215" s="3" t="s">
        <v>14</v>
      </c>
      <c r="Q215" s="4">
        <f>IF(AND(E215&lt;&gt;"", F215&lt;&gt;"", G215&lt;&gt;"", H215&lt;&gt;"", I215&lt;&gt;"", J215&lt;&gt;"", K215&lt;&gt;"", L215&lt;&gt;"", M215&lt;&gt;"", N215&lt;&gt;"", O215&lt;&gt;""),"YES","NO")</f>
        <v>0</v>
      </c>
      <c r="R215" s="4">
        <f>IF(AD215=AA215, U215, IF(AD215=AB215,W215,Y215))</f>
        <v>0</v>
      </c>
      <c r="S215" s="4">
        <f>AD215</f>
        <v>0</v>
      </c>
      <c r="T215" s="4">
        <f> IF(AA215="" ,"",IF(AD215=AA215, "PAYG", IF(AD215=AB215,"1Y RI","3Y RI")))</f>
        <v>0</v>
      </c>
      <c r="U215" s="4">
        <f>IF(Q215="YES", IF(K215="YES", VLOOKUP(V215 &amp; L215 &amp; K215,'azure-vm-prices-base'!G$2:H$124, 2, 0), VLOOKUP(V215 &amp; L215 &amp; "*",'azure-vm-prices-base'!G$2:H$124, 2, 0)), "")</f>
        <v>0</v>
      </c>
      <c r="V215" s="4">
        <f>IF(Q215="YES", IF(O215="NO" , IF(K215="YES", _xlfn.MINIFS('azure-vm-prices-base'!I$2:I$123, 'azure-vm-prices-base'!A$2:A$123,"&gt;="&amp;F215*(100-$B$2)/100, 'azure-vm-prices-base'!B$2:B$123,"&gt;="&amp;G215*(100-$B$2)/100, 'azure-vm-prices-base'!D$2:D$123,K215, 'azure-vm-prices-base'!E$2:E$123,L215), _xlfn.MINIFS('azure-vm-prices-base'!I$2:I$123, 'azure-vm-prices-base'!A$2:A$123,"&gt;="&amp;F215*(100-$B$2)/100, 'azure-vm-prices-base'!B$2:B$123,"&gt;="&amp;G215*(100-$B$2)/100, 'azure-vm-prices-base'!E$2:E$123,L215)), IF(K215="YES", _xlfn.MINIFS('azure-vm-prices-base'!C$2:C$123, 'azure-vm-prices-base'!A$2:A$123,"&gt;="&amp;F215*(100-$B$2)/100, 'azure-vm-prices-base'!B$2:B$123,"&gt;="&amp;G215*(100-$B$2)/100, 'azure-vm-prices-base'!D$2:D$123,K215, 'azure-vm-prices-base'!E$2:E$123,L215), _xlfn.MINIFS('azure-vm-prices-base'!C$2:C$123, 'azure-vm-prices-base'!A$2:A$123,"&gt;="&amp;F215*(100-$B$2)/100, 'azure-vm-prices-base'!B$2:B$123,"&gt;="&amp;G215*(100-$B$2)/100, 'azure-vm-prices-base'!E$2:E$123,L215))), "")</f>
        <v>0</v>
      </c>
      <c r="W215" s="4">
        <f>IF(Q215="YES", IF(K215="YES", VLOOKUP(X215 &amp; L215 &amp; K215,'azure-vm-prices-1Y'!G$2:H$124  , 2, 0), VLOOKUP(X215 &amp; L215 &amp; "*",'azure-vm-prices-1Y'!G$2:H$124, 2, 0)),   "")</f>
        <v>0</v>
      </c>
      <c r="X215" s="4">
        <f>IF(Q215="YES", IF(O215="NO" , IF(K215="YES", _xlfn.MINIFS('azure-vm-prices-1Y'!I$2:I$123,   'azure-vm-prices-1Y'!A$2:A$123,"&gt;="&amp;F215*(100-$B$2)/100,   'azure-vm-prices-1Y'!B$2:B$123,"&gt;="&amp;G215*(100-$B$2)/100,   'azure-vm-prices-1Y'!D$2:D$123,K215,   'azure-vm-prices-1Y'!E$2:E$123,L215),   _xlfn.MINIFS('azure-vm-prices-1Y'!I$2:I$123,   'azure-vm-prices-1Y'!A$2:A$123,"&gt;="&amp;F215*(100-$B$2)/100,   'azure-vm-prices-1Y'!B$2:B$123,"&gt;="&amp;G215*(100-$B$2)/100,   'azure-vm-prices-1Y'!E$2:E$123,L215)),   IF(K215="YES", _xlfn.MINIFS('azure-vm-prices-1Y'!C$2:C$123,   'azure-vm-prices-1Y'!A$2:A$123,"&gt;="&amp;F215*(100-$B$2)/100,   'azure-vm-prices-1Y'!B$2:B$123,"&gt;="&amp;G215*(100-$B$2)/100,   'azure-vm-prices-1Y'!D$2:D$123,K215,   'azure-vm-prices-1Y'!E$2:E$123,L215),   _xlfn.MINIFS('azure-vm-prices-1Y'!C$2:C$123,   'azure-vm-prices-1Y'!A$2:A$123,"&gt;="&amp;F215*(100-$B$2)/100,   'azure-vm-prices-1Y'!B$2:B$123,"&gt;="&amp;G215*(100-$B$2)/100,   'azure-vm-prices-1Y'!E$2:E$123,L215))),   "")</f>
        <v>0</v>
      </c>
      <c r="Y215" s="4">
        <f>IF(Q215="YES", IF(K215="YES", VLOOKUP(Z215 &amp; L215 &amp; K215,'azure-vm-prices-3Y'!G$2:H$124  , 2, 0), VLOOKUP(Z215 &amp; L215 &amp; "*",'azure-vm-prices-3Y'!G$2:H$124, 2, 0)),   "")</f>
        <v>0</v>
      </c>
      <c r="Z215" s="4">
        <f>IF(Q215="YES", IF(O215="NO" , IF(K215="YES", _xlfn.MINIFS('azure-vm-prices-3Y'!I$2:I$123,   'azure-vm-prices-3Y'!A$2:A$123,"&gt;="&amp;F215*(100-$B$2)/100,   'azure-vm-prices-3Y'!B$2:B$123,"&gt;="&amp;G215*(100-$B$2)/100,   'azure-vm-prices-3Y'!D$2:D$123,K215,   'azure-vm-prices-3Y'!E$2:E$123,L215),   _xlfn.MINIFS('azure-vm-prices-3Y'!I$2:I$123,   'azure-vm-prices-3Y'!A$2:A$123,"&gt;="&amp;F215*(100-$B$2)/100,   'azure-vm-prices-3Y'!B$2:B$123,"&gt;="&amp;G215*(100-$B$2)/100,   'azure-vm-prices-3Y'!E$2:E$123,L215)),   IF(K215="YES", _xlfn.MINIFS('azure-vm-prices-3Y'!C$2:C$123,   'azure-vm-prices-3Y'!A$2:A$123,"&gt;="&amp;F215*(100-$B$2)/100,   'azure-vm-prices-3Y'!B$2:B$123,"&gt;="&amp;G215*(100-$B$2)/100,   'azure-vm-prices-3Y'!D$2:D$123,K215,   'azure-vm-prices-3Y'!E$2:E$123,L215),   _xlfn.MINIFS('azure-vm-prices-3Y'!C$2:C$123,   'azure-vm-prices-3Y'!A$2:A$123,"&gt;="&amp;F215*(100-$B$2)/100,   'azure-vm-prices-3Y'!B$2:B$123,"&gt;="&amp;G215*(100-$B$2)/100,   'azure-vm-prices-3Y'!E$2:E$123,L215))),   "")</f>
        <v>0</v>
      </c>
      <c r="AA215" s="4">
        <f>IF(Q215="YES",N215*V215*12,"")</f>
        <v>0</v>
      </c>
      <c r="AB215" s="4">
        <f>IF(Q215="YES",X215*8760,"")</f>
        <v>0</v>
      </c>
      <c r="AC215" s="4">
        <f>IF(Q215="YES",Z215*8760,"")</f>
        <v>0</v>
      </c>
      <c r="AD215" s="4">
        <f>IF(Q215="YES",IF(P215="YES", MIN(AA215:AC215), AA215),"")</f>
        <v>0</v>
      </c>
      <c r="AE215" s="4">
        <f>IF(AND(I215="STANDARD",Q215="YES",H215&lt;'azure-standard-disk-prices'!B2, H215&gt;0),1+IF(M215="YES",1),"")</f>
        <v>0</v>
      </c>
      <c r="AF215" s="4">
        <f>IF(AND(I215="STANDARD",Q215="YES",H215&gt;'azure-standard-disk-prices'!B2,H215&lt;'azure-standard-disk-prices'!B3),1+IF(M215="YES",1),"")</f>
        <v>0</v>
      </c>
      <c r="AG215" s="4">
        <f>IF(AND(I215="STANDARD",Q215="YES",H215&gt;'azure-standard-disk-prices'!B3,H215&lt;'azure-standard-disk-prices'!B4),1+IF(M215="YES",1),"")</f>
        <v>0</v>
      </c>
      <c r="AH215" s="4">
        <f>IF(AND(I215="STANDARD",Q215="YES",H215&gt;'azure-standard-disk-prices'!B4,H215&lt;'azure-standard-disk-prices'!B5),1+IF(M215="YES",1),"")</f>
        <v>0</v>
      </c>
      <c r="AI215" s="4">
        <f>IF(AND(I215="STANDARD",Q215="YES",H215&gt;'azure-standard-disk-prices'!B5,H215&lt;'azure-standard-disk-prices'!B6),1+IF(M215="YES",1),"")</f>
        <v>0</v>
      </c>
      <c r="AJ215" s="4">
        <f>IF(AND(I215="STANDARD",Q215="YES",H215&gt;'azure-standard-disk-prices'!B6,H215&lt;'azure-standard-disk-prices'!B7),1+IF(M215="YES",1),"")</f>
        <v>0</v>
      </c>
      <c r="AK215" s="4">
        <f>IF(AND(I215="STANDARD",Q215="YES",H215&gt;'azure-standard-disk-prices'!B7,H215&lt;'azure-standard-disk-prices'!B8),1+IF(M215="YES",1),"")</f>
        <v>0</v>
      </c>
      <c r="AL215" s="4">
        <f>IF(AND(I215="STANDARD",Q215="YES",H215&gt;'azure-standard-disk-prices'!B8,H215&lt;'azure-standard-disk-prices'!B9),1+IF(M215="YES",1),"")</f>
        <v>0</v>
      </c>
      <c r="AM215" s="4">
        <f>IF(AND(I214="PREMIUM",Q214="YES",H214&lt;'azure-premium-disk-prices'!B2,H214&gt;0),1+IF(M214="YES",1),"")</f>
        <v>0</v>
      </c>
      <c r="AN215" s="4">
        <f>IF(AND(I214="PREMIUM",Q214="YES",H214&gt;'azure-premium-disk-prices'!B2,H214&lt;'azure-premium-disk-prices'!B3),1+IF(M214="YES",1),"")</f>
        <v>0</v>
      </c>
      <c r="AO215" s="4">
        <f>IF(AND(I214="PREMIUM",Q214="YES",H214&gt;'azure-premium-disk-prices'!B3,H214&lt;'azure-premium-disk-prices'!B4),1+IF(M214="YES",1),"")</f>
        <v>0</v>
      </c>
      <c r="AP215" s="4">
        <f>IF(AND(I214="PREMIUM",Q214="YES",H214&gt;'azure-premium-disk-prices'!B4,H214&lt;'azure-premium-disk-prices'!B5),1+IF(M214="YES",1),"")</f>
        <v>0</v>
      </c>
      <c r="AQ215" s="4">
        <f>IF(AND(I214="PREMIUM",Q214="YES",H214&gt;'azure-premium-disk-prices'!B5,H214&lt;'azure-premium-disk-prices'!B6),1+IF(M214="YES",1),"")</f>
        <v>0</v>
      </c>
      <c r="AR215" s="4">
        <f>IF(AND(I214="PREMIUM",Q214="YES",H214&gt;'azure-premium-disk-prices'!B6,H214&lt;'azure-premium-disk-prices'!B7),1+IF(M214="YES",1),"")</f>
        <v>0</v>
      </c>
      <c r="AS215" s="4">
        <f>IF(AND(I214="PREMIUM",Q214="YES",H214&gt;'azure-premium-disk-prices'!B7,H214&lt;'azure-premium-disk-prices'!B8),1+IF(M214="YES",1),"")</f>
        <v>0</v>
      </c>
      <c r="AT215" s="4">
        <f>IF(AND(I214="PREMIUM",Q214="YES",H214&gt;'azure-premium-disk-prices'!B8,H214&lt;'azure-premium-disk-prices'!B9),1+IF(M214="YES",1),"")</f>
        <v>0</v>
      </c>
      <c r="AU215" s="4">
        <f>IF(AND(M215="YES", Q215="YES"),1,"")</f>
        <v>0</v>
      </c>
      <c r="AV215" s="4">
        <f>IF(AND(J215="STANDARD", Q215="YES"), IF(M215="YES",2,1) ,"")</f>
        <v>0</v>
      </c>
      <c r="AW215" s="4">
        <f>IF( AND(J215="PREMIUM",  Q215="YES"), IF(M215="YES",2,1) ,"")</f>
        <v>0</v>
      </c>
    </row>
    <row r="216" spans="5:49">
      <c r="E216" s="3"/>
      <c r="F216" s="3"/>
      <c r="G216" s="3"/>
      <c r="H216" s="3"/>
      <c r="I216" s="3" t="s">
        <v>9</v>
      </c>
      <c r="J216" s="3" t="s">
        <v>9</v>
      </c>
      <c r="K216" s="3" t="s">
        <v>5</v>
      </c>
      <c r="L216" s="3" t="s">
        <v>5</v>
      </c>
      <c r="M216" s="3" t="s">
        <v>5</v>
      </c>
      <c r="N216" s="3">
        <v>730</v>
      </c>
      <c r="O216" s="3" t="s">
        <v>5</v>
      </c>
      <c r="P216" s="3" t="s">
        <v>14</v>
      </c>
      <c r="Q216" s="4">
        <f>IF(AND(E216&lt;&gt;"", F216&lt;&gt;"", G216&lt;&gt;"", H216&lt;&gt;"", I216&lt;&gt;"", J216&lt;&gt;"", K216&lt;&gt;"", L216&lt;&gt;"", M216&lt;&gt;"", N216&lt;&gt;"", O216&lt;&gt;""),"YES","NO")</f>
        <v>0</v>
      </c>
      <c r="R216" s="4">
        <f>IF(AD216=AA216, U216, IF(AD216=AB216,W216,Y216))</f>
        <v>0</v>
      </c>
      <c r="S216" s="4">
        <f>AD216</f>
        <v>0</v>
      </c>
      <c r="T216" s="4">
        <f> IF(AA216="" ,"",IF(AD216=AA216, "PAYG", IF(AD216=AB216,"1Y RI","3Y RI")))</f>
        <v>0</v>
      </c>
      <c r="U216" s="4">
        <f>IF(Q216="YES", IF(K216="YES", VLOOKUP(V216 &amp; L216 &amp; K216,'azure-vm-prices-base'!G$2:H$124, 2, 0), VLOOKUP(V216 &amp; L216 &amp; "*",'azure-vm-prices-base'!G$2:H$124, 2, 0)), "")</f>
        <v>0</v>
      </c>
      <c r="V216" s="4">
        <f>IF(Q216="YES", IF(O216="NO" , IF(K216="YES", _xlfn.MINIFS('azure-vm-prices-base'!I$2:I$123, 'azure-vm-prices-base'!A$2:A$123,"&gt;="&amp;F216*(100-$B$2)/100, 'azure-vm-prices-base'!B$2:B$123,"&gt;="&amp;G216*(100-$B$2)/100, 'azure-vm-prices-base'!D$2:D$123,K216, 'azure-vm-prices-base'!E$2:E$123,L216), _xlfn.MINIFS('azure-vm-prices-base'!I$2:I$123, 'azure-vm-prices-base'!A$2:A$123,"&gt;="&amp;F216*(100-$B$2)/100, 'azure-vm-prices-base'!B$2:B$123,"&gt;="&amp;G216*(100-$B$2)/100, 'azure-vm-prices-base'!E$2:E$123,L216)), IF(K216="YES", _xlfn.MINIFS('azure-vm-prices-base'!C$2:C$123, 'azure-vm-prices-base'!A$2:A$123,"&gt;="&amp;F216*(100-$B$2)/100, 'azure-vm-prices-base'!B$2:B$123,"&gt;="&amp;G216*(100-$B$2)/100, 'azure-vm-prices-base'!D$2:D$123,K216, 'azure-vm-prices-base'!E$2:E$123,L216), _xlfn.MINIFS('azure-vm-prices-base'!C$2:C$123, 'azure-vm-prices-base'!A$2:A$123,"&gt;="&amp;F216*(100-$B$2)/100, 'azure-vm-prices-base'!B$2:B$123,"&gt;="&amp;G216*(100-$B$2)/100, 'azure-vm-prices-base'!E$2:E$123,L216))), "")</f>
        <v>0</v>
      </c>
      <c r="W216" s="4">
        <f>IF(Q216="YES", IF(K216="YES", VLOOKUP(X216 &amp; L216 &amp; K216,'azure-vm-prices-1Y'!G$2:H$124  , 2, 0), VLOOKUP(X216 &amp; L216 &amp; "*",'azure-vm-prices-1Y'!G$2:H$124, 2, 0)),   "")</f>
        <v>0</v>
      </c>
      <c r="X216" s="4">
        <f>IF(Q216="YES", IF(O216="NO" , IF(K216="YES", _xlfn.MINIFS('azure-vm-prices-1Y'!I$2:I$123,   'azure-vm-prices-1Y'!A$2:A$123,"&gt;="&amp;F216*(100-$B$2)/100,   'azure-vm-prices-1Y'!B$2:B$123,"&gt;="&amp;G216*(100-$B$2)/100,   'azure-vm-prices-1Y'!D$2:D$123,K216,   'azure-vm-prices-1Y'!E$2:E$123,L216),   _xlfn.MINIFS('azure-vm-prices-1Y'!I$2:I$123,   'azure-vm-prices-1Y'!A$2:A$123,"&gt;="&amp;F216*(100-$B$2)/100,   'azure-vm-prices-1Y'!B$2:B$123,"&gt;="&amp;G216*(100-$B$2)/100,   'azure-vm-prices-1Y'!E$2:E$123,L216)),   IF(K216="YES", _xlfn.MINIFS('azure-vm-prices-1Y'!C$2:C$123,   'azure-vm-prices-1Y'!A$2:A$123,"&gt;="&amp;F216*(100-$B$2)/100,   'azure-vm-prices-1Y'!B$2:B$123,"&gt;="&amp;G216*(100-$B$2)/100,   'azure-vm-prices-1Y'!D$2:D$123,K216,   'azure-vm-prices-1Y'!E$2:E$123,L216),   _xlfn.MINIFS('azure-vm-prices-1Y'!C$2:C$123,   'azure-vm-prices-1Y'!A$2:A$123,"&gt;="&amp;F216*(100-$B$2)/100,   'azure-vm-prices-1Y'!B$2:B$123,"&gt;="&amp;G216*(100-$B$2)/100,   'azure-vm-prices-1Y'!E$2:E$123,L216))),   "")</f>
        <v>0</v>
      </c>
      <c r="Y216" s="4">
        <f>IF(Q216="YES", IF(K216="YES", VLOOKUP(Z216 &amp; L216 &amp; K216,'azure-vm-prices-3Y'!G$2:H$124  , 2, 0), VLOOKUP(Z216 &amp; L216 &amp; "*",'azure-vm-prices-3Y'!G$2:H$124, 2, 0)),   "")</f>
        <v>0</v>
      </c>
      <c r="Z216" s="4">
        <f>IF(Q216="YES", IF(O216="NO" , IF(K216="YES", _xlfn.MINIFS('azure-vm-prices-3Y'!I$2:I$123,   'azure-vm-prices-3Y'!A$2:A$123,"&gt;="&amp;F216*(100-$B$2)/100,   'azure-vm-prices-3Y'!B$2:B$123,"&gt;="&amp;G216*(100-$B$2)/100,   'azure-vm-prices-3Y'!D$2:D$123,K216,   'azure-vm-prices-3Y'!E$2:E$123,L216),   _xlfn.MINIFS('azure-vm-prices-3Y'!I$2:I$123,   'azure-vm-prices-3Y'!A$2:A$123,"&gt;="&amp;F216*(100-$B$2)/100,   'azure-vm-prices-3Y'!B$2:B$123,"&gt;="&amp;G216*(100-$B$2)/100,   'azure-vm-prices-3Y'!E$2:E$123,L216)),   IF(K216="YES", _xlfn.MINIFS('azure-vm-prices-3Y'!C$2:C$123,   'azure-vm-prices-3Y'!A$2:A$123,"&gt;="&amp;F216*(100-$B$2)/100,   'azure-vm-prices-3Y'!B$2:B$123,"&gt;="&amp;G216*(100-$B$2)/100,   'azure-vm-prices-3Y'!D$2:D$123,K216,   'azure-vm-prices-3Y'!E$2:E$123,L216),   _xlfn.MINIFS('azure-vm-prices-3Y'!C$2:C$123,   'azure-vm-prices-3Y'!A$2:A$123,"&gt;="&amp;F216*(100-$B$2)/100,   'azure-vm-prices-3Y'!B$2:B$123,"&gt;="&amp;G216*(100-$B$2)/100,   'azure-vm-prices-3Y'!E$2:E$123,L216))),   "")</f>
        <v>0</v>
      </c>
      <c r="AA216" s="4">
        <f>IF(Q216="YES",N216*V216*12,"")</f>
        <v>0</v>
      </c>
      <c r="AB216" s="4">
        <f>IF(Q216="YES",X216*8760,"")</f>
        <v>0</v>
      </c>
      <c r="AC216" s="4">
        <f>IF(Q216="YES",Z216*8760,"")</f>
        <v>0</v>
      </c>
      <c r="AD216" s="4">
        <f>IF(Q216="YES",IF(P216="YES", MIN(AA216:AC216), AA216),"")</f>
        <v>0</v>
      </c>
      <c r="AE216" s="4">
        <f>IF(AND(I216="STANDARD",Q216="YES",H216&lt;'azure-standard-disk-prices'!B2, H216&gt;0),1+IF(M216="YES",1),"")</f>
        <v>0</v>
      </c>
      <c r="AF216" s="4">
        <f>IF(AND(I216="STANDARD",Q216="YES",H216&gt;'azure-standard-disk-prices'!B2,H216&lt;'azure-standard-disk-prices'!B3),1+IF(M216="YES",1),"")</f>
        <v>0</v>
      </c>
      <c r="AG216" s="4">
        <f>IF(AND(I216="STANDARD",Q216="YES",H216&gt;'azure-standard-disk-prices'!B3,H216&lt;'azure-standard-disk-prices'!B4),1+IF(M216="YES",1),"")</f>
        <v>0</v>
      </c>
      <c r="AH216" s="4">
        <f>IF(AND(I216="STANDARD",Q216="YES",H216&gt;'azure-standard-disk-prices'!B4,H216&lt;'azure-standard-disk-prices'!B5),1+IF(M216="YES",1),"")</f>
        <v>0</v>
      </c>
      <c r="AI216" s="4">
        <f>IF(AND(I216="STANDARD",Q216="YES",H216&gt;'azure-standard-disk-prices'!B5,H216&lt;'azure-standard-disk-prices'!B6),1+IF(M216="YES",1),"")</f>
        <v>0</v>
      </c>
      <c r="AJ216" s="4">
        <f>IF(AND(I216="STANDARD",Q216="YES",H216&gt;'azure-standard-disk-prices'!B6,H216&lt;'azure-standard-disk-prices'!B7),1+IF(M216="YES",1),"")</f>
        <v>0</v>
      </c>
      <c r="AK216" s="4">
        <f>IF(AND(I216="STANDARD",Q216="YES",H216&gt;'azure-standard-disk-prices'!B7,H216&lt;'azure-standard-disk-prices'!B8),1+IF(M216="YES",1),"")</f>
        <v>0</v>
      </c>
      <c r="AL216" s="4">
        <f>IF(AND(I216="STANDARD",Q216="YES",H216&gt;'azure-standard-disk-prices'!B8,H216&lt;'azure-standard-disk-prices'!B9),1+IF(M216="YES",1),"")</f>
        <v>0</v>
      </c>
      <c r="AM216" s="4">
        <f>IF(AND(I215="PREMIUM",Q215="YES",H215&lt;'azure-premium-disk-prices'!B2,H215&gt;0),1+IF(M215="YES",1),"")</f>
        <v>0</v>
      </c>
      <c r="AN216" s="4">
        <f>IF(AND(I215="PREMIUM",Q215="YES",H215&gt;'azure-premium-disk-prices'!B2,H215&lt;'azure-premium-disk-prices'!B3),1+IF(M215="YES",1),"")</f>
        <v>0</v>
      </c>
      <c r="AO216" s="4">
        <f>IF(AND(I215="PREMIUM",Q215="YES",H215&gt;'azure-premium-disk-prices'!B3,H215&lt;'azure-premium-disk-prices'!B4),1+IF(M215="YES",1),"")</f>
        <v>0</v>
      </c>
      <c r="AP216" s="4">
        <f>IF(AND(I215="PREMIUM",Q215="YES",H215&gt;'azure-premium-disk-prices'!B4,H215&lt;'azure-premium-disk-prices'!B5),1+IF(M215="YES",1),"")</f>
        <v>0</v>
      </c>
      <c r="AQ216" s="4">
        <f>IF(AND(I215="PREMIUM",Q215="YES",H215&gt;'azure-premium-disk-prices'!B5,H215&lt;'azure-premium-disk-prices'!B6),1+IF(M215="YES",1),"")</f>
        <v>0</v>
      </c>
      <c r="AR216" s="4">
        <f>IF(AND(I215="PREMIUM",Q215="YES",H215&gt;'azure-premium-disk-prices'!B6,H215&lt;'azure-premium-disk-prices'!B7),1+IF(M215="YES",1),"")</f>
        <v>0</v>
      </c>
      <c r="AS216" s="4">
        <f>IF(AND(I215="PREMIUM",Q215="YES",H215&gt;'azure-premium-disk-prices'!B7,H215&lt;'azure-premium-disk-prices'!B8),1+IF(M215="YES",1),"")</f>
        <v>0</v>
      </c>
      <c r="AT216" s="4">
        <f>IF(AND(I215="PREMIUM",Q215="YES",H215&gt;'azure-premium-disk-prices'!B8,H215&lt;'azure-premium-disk-prices'!B9),1+IF(M215="YES",1),"")</f>
        <v>0</v>
      </c>
      <c r="AU216" s="4">
        <f>IF(AND(M216="YES", Q216="YES"),1,"")</f>
        <v>0</v>
      </c>
      <c r="AV216" s="4">
        <f>IF(AND(J216="STANDARD", Q216="YES"), IF(M216="YES",2,1) ,"")</f>
        <v>0</v>
      </c>
      <c r="AW216" s="4">
        <f>IF( AND(J216="PREMIUM",  Q216="YES"), IF(M216="YES",2,1) ,"")</f>
        <v>0</v>
      </c>
    </row>
    <row r="217" spans="5:49">
      <c r="E217" s="3"/>
      <c r="F217" s="3"/>
      <c r="G217" s="3"/>
      <c r="H217" s="3"/>
      <c r="I217" s="3" t="s">
        <v>9</v>
      </c>
      <c r="J217" s="3" t="s">
        <v>9</v>
      </c>
      <c r="K217" s="3" t="s">
        <v>5</v>
      </c>
      <c r="L217" s="3" t="s">
        <v>5</v>
      </c>
      <c r="M217" s="3" t="s">
        <v>5</v>
      </c>
      <c r="N217" s="3">
        <v>730</v>
      </c>
      <c r="O217" s="3" t="s">
        <v>5</v>
      </c>
      <c r="P217" s="3" t="s">
        <v>14</v>
      </c>
      <c r="Q217" s="4">
        <f>IF(AND(E217&lt;&gt;"", F217&lt;&gt;"", G217&lt;&gt;"", H217&lt;&gt;"", I217&lt;&gt;"", J217&lt;&gt;"", K217&lt;&gt;"", L217&lt;&gt;"", M217&lt;&gt;"", N217&lt;&gt;"", O217&lt;&gt;""),"YES","NO")</f>
        <v>0</v>
      </c>
      <c r="R217" s="4">
        <f>IF(AD217=AA217, U217, IF(AD217=AB217,W217,Y217))</f>
        <v>0</v>
      </c>
      <c r="S217" s="4">
        <f>AD217</f>
        <v>0</v>
      </c>
      <c r="T217" s="4">
        <f> IF(AA217="" ,"",IF(AD217=AA217, "PAYG", IF(AD217=AB217,"1Y RI","3Y RI")))</f>
        <v>0</v>
      </c>
      <c r="U217" s="4">
        <f>IF(Q217="YES", IF(K217="YES", VLOOKUP(V217 &amp; L217 &amp; K217,'azure-vm-prices-base'!G$2:H$124, 2, 0), VLOOKUP(V217 &amp; L217 &amp; "*",'azure-vm-prices-base'!G$2:H$124, 2, 0)), "")</f>
        <v>0</v>
      </c>
      <c r="V217" s="4">
        <f>IF(Q217="YES", IF(O217="NO" , IF(K217="YES", _xlfn.MINIFS('azure-vm-prices-base'!I$2:I$123, 'azure-vm-prices-base'!A$2:A$123,"&gt;="&amp;F217*(100-$B$2)/100, 'azure-vm-prices-base'!B$2:B$123,"&gt;="&amp;G217*(100-$B$2)/100, 'azure-vm-prices-base'!D$2:D$123,K217, 'azure-vm-prices-base'!E$2:E$123,L217), _xlfn.MINIFS('azure-vm-prices-base'!I$2:I$123, 'azure-vm-prices-base'!A$2:A$123,"&gt;="&amp;F217*(100-$B$2)/100, 'azure-vm-prices-base'!B$2:B$123,"&gt;="&amp;G217*(100-$B$2)/100, 'azure-vm-prices-base'!E$2:E$123,L217)), IF(K217="YES", _xlfn.MINIFS('azure-vm-prices-base'!C$2:C$123, 'azure-vm-prices-base'!A$2:A$123,"&gt;="&amp;F217*(100-$B$2)/100, 'azure-vm-prices-base'!B$2:B$123,"&gt;="&amp;G217*(100-$B$2)/100, 'azure-vm-prices-base'!D$2:D$123,K217, 'azure-vm-prices-base'!E$2:E$123,L217), _xlfn.MINIFS('azure-vm-prices-base'!C$2:C$123, 'azure-vm-prices-base'!A$2:A$123,"&gt;="&amp;F217*(100-$B$2)/100, 'azure-vm-prices-base'!B$2:B$123,"&gt;="&amp;G217*(100-$B$2)/100, 'azure-vm-prices-base'!E$2:E$123,L217))), "")</f>
        <v>0</v>
      </c>
      <c r="W217" s="4">
        <f>IF(Q217="YES", IF(K217="YES", VLOOKUP(X217 &amp; L217 &amp; K217,'azure-vm-prices-1Y'!G$2:H$124  , 2, 0), VLOOKUP(X217 &amp; L217 &amp; "*",'azure-vm-prices-1Y'!G$2:H$124, 2, 0)),   "")</f>
        <v>0</v>
      </c>
      <c r="X217" s="4">
        <f>IF(Q217="YES", IF(O217="NO" , IF(K217="YES", _xlfn.MINIFS('azure-vm-prices-1Y'!I$2:I$123,   'azure-vm-prices-1Y'!A$2:A$123,"&gt;="&amp;F217*(100-$B$2)/100,   'azure-vm-prices-1Y'!B$2:B$123,"&gt;="&amp;G217*(100-$B$2)/100,   'azure-vm-prices-1Y'!D$2:D$123,K217,   'azure-vm-prices-1Y'!E$2:E$123,L217),   _xlfn.MINIFS('azure-vm-prices-1Y'!I$2:I$123,   'azure-vm-prices-1Y'!A$2:A$123,"&gt;="&amp;F217*(100-$B$2)/100,   'azure-vm-prices-1Y'!B$2:B$123,"&gt;="&amp;G217*(100-$B$2)/100,   'azure-vm-prices-1Y'!E$2:E$123,L217)),   IF(K217="YES", _xlfn.MINIFS('azure-vm-prices-1Y'!C$2:C$123,   'azure-vm-prices-1Y'!A$2:A$123,"&gt;="&amp;F217*(100-$B$2)/100,   'azure-vm-prices-1Y'!B$2:B$123,"&gt;="&amp;G217*(100-$B$2)/100,   'azure-vm-prices-1Y'!D$2:D$123,K217,   'azure-vm-prices-1Y'!E$2:E$123,L217),   _xlfn.MINIFS('azure-vm-prices-1Y'!C$2:C$123,   'azure-vm-prices-1Y'!A$2:A$123,"&gt;="&amp;F217*(100-$B$2)/100,   'azure-vm-prices-1Y'!B$2:B$123,"&gt;="&amp;G217*(100-$B$2)/100,   'azure-vm-prices-1Y'!E$2:E$123,L217))),   "")</f>
        <v>0</v>
      </c>
      <c r="Y217" s="4">
        <f>IF(Q217="YES", IF(K217="YES", VLOOKUP(Z217 &amp; L217 &amp; K217,'azure-vm-prices-3Y'!G$2:H$124  , 2, 0), VLOOKUP(Z217 &amp; L217 &amp; "*",'azure-vm-prices-3Y'!G$2:H$124, 2, 0)),   "")</f>
        <v>0</v>
      </c>
      <c r="Z217" s="4">
        <f>IF(Q217="YES", IF(O217="NO" , IF(K217="YES", _xlfn.MINIFS('azure-vm-prices-3Y'!I$2:I$123,   'azure-vm-prices-3Y'!A$2:A$123,"&gt;="&amp;F217*(100-$B$2)/100,   'azure-vm-prices-3Y'!B$2:B$123,"&gt;="&amp;G217*(100-$B$2)/100,   'azure-vm-prices-3Y'!D$2:D$123,K217,   'azure-vm-prices-3Y'!E$2:E$123,L217),   _xlfn.MINIFS('azure-vm-prices-3Y'!I$2:I$123,   'azure-vm-prices-3Y'!A$2:A$123,"&gt;="&amp;F217*(100-$B$2)/100,   'azure-vm-prices-3Y'!B$2:B$123,"&gt;="&amp;G217*(100-$B$2)/100,   'azure-vm-prices-3Y'!E$2:E$123,L217)),   IF(K217="YES", _xlfn.MINIFS('azure-vm-prices-3Y'!C$2:C$123,   'azure-vm-prices-3Y'!A$2:A$123,"&gt;="&amp;F217*(100-$B$2)/100,   'azure-vm-prices-3Y'!B$2:B$123,"&gt;="&amp;G217*(100-$B$2)/100,   'azure-vm-prices-3Y'!D$2:D$123,K217,   'azure-vm-prices-3Y'!E$2:E$123,L217),   _xlfn.MINIFS('azure-vm-prices-3Y'!C$2:C$123,   'azure-vm-prices-3Y'!A$2:A$123,"&gt;="&amp;F217*(100-$B$2)/100,   'azure-vm-prices-3Y'!B$2:B$123,"&gt;="&amp;G217*(100-$B$2)/100,   'azure-vm-prices-3Y'!E$2:E$123,L217))),   "")</f>
        <v>0</v>
      </c>
      <c r="AA217" s="4">
        <f>IF(Q217="YES",N217*V217*12,"")</f>
        <v>0</v>
      </c>
      <c r="AB217" s="4">
        <f>IF(Q217="YES",X217*8760,"")</f>
        <v>0</v>
      </c>
      <c r="AC217" s="4">
        <f>IF(Q217="YES",Z217*8760,"")</f>
        <v>0</v>
      </c>
      <c r="AD217" s="4">
        <f>IF(Q217="YES",IF(P217="YES", MIN(AA217:AC217), AA217),"")</f>
        <v>0</v>
      </c>
      <c r="AE217" s="4">
        <f>IF(AND(I217="STANDARD",Q217="YES",H217&lt;'azure-standard-disk-prices'!B2, H217&gt;0),1+IF(M217="YES",1),"")</f>
        <v>0</v>
      </c>
      <c r="AF217" s="4">
        <f>IF(AND(I217="STANDARD",Q217="YES",H217&gt;'azure-standard-disk-prices'!B2,H217&lt;'azure-standard-disk-prices'!B3),1+IF(M217="YES",1),"")</f>
        <v>0</v>
      </c>
      <c r="AG217" s="4">
        <f>IF(AND(I217="STANDARD",Q217="YES",H217&gt;'azure-standard-disk-prices'!B3,H217&lt;'azure-standard-disk-prices'!B4),1+IF(M217="YES",1),"")</f>
        <v>0</v>
      </c>
      <c r="AH217" s="4">
        <f>IF(AND(I217="STANDARD",Q217="YES",H217&gt;'azure-standard-disk-prices'!B4,H217&lt;'azure-standard-disk-prices'!B5),1+IF(M217="YES",1),"")</f>
        <v>0</v>
      </c>
      <c r="AI217" s="4">
        <f>IF(AND(I217="STANDARD",Q217="YES",H217&gt;'azure-standard-disk-prices'!B5,H217&lt;'azure-standard-disk-prices'!B6),1+IF(M217="YES",1),"")</f>
        <v>0</v>
      </c>
      <c r="AJ217" s="4">
        <f>IF(AND(I217="STANDARD",Q217="YES",H217&gt;'azure-standard-disk-prices'!B6,H217&lt;'azure-standard-disk-prices'!B7),1+IF(M217="YES",1),"")</f>
        <v>0</v>
      </c>
      <c r="AK217" s="4">
        <f>IF(AND(I217="STANDARD",Q217="YES",H217&gt;'azure-standard-disk-prices'!B7,H217&lt;'azure-standard-disk-prices'!B8),1+IF(M217="YES",1),"")</f>
        <v>0</v>
      </c>
      <c r="AL217" s="4">
        <f>IF(AND(I217="STANDARD",Q217="YES",H217&gt;'azure-standard-disk-prices'!B8,H217&lt;'azure-standard-disk-prices'!B9),1+IF(M217="YES",1),"")</f>
        <v>0</v>
      </c>
      <c r="AM217" s="4">
        <f>IF(AND(I216="PREMIUM",Q216="YES",H216&lt;'azure-premium-disk-prices'!B2,H216&gt;0),1+IF(M216="YES",1),"")</f>
        <v>0</v>
      </c>
      <c r="AN217" s="4">
        <f>IF(AND(I216="PREMIUM",Q216="YES",H216&gt;'azure-premium-disk-prices'!B2,H216&lt;'azure-premium-disk-prices'!B3),1+IF(M216="YES",1),"")</f>
        <v>0</v>
      </c>
      <c r="AO217" s="4">
        <f>IF(AND(I216="PREMIUM",Q216="YES",H216&gt;'azure-premium-disk-prices'!B3,H216&lt;'azure-premium-disk-prices'!B4),1+IF(M216="YES",1),"")</f>
        <v>0</v>
      </c>
      <c r="AP217" s="4">
        <f>IF(AND(I216="PREMIUM",Q216="YES",H216&gt;'azure-premium-disk-prices'!B4,H216&lt;'azure-premium-disk-prices'!B5),1+IF(M216="YES",1),"")</f>
        <v>0</v>
      </c>
      <c r="AQ217" s="4">
        <f>IF(AND(I216="PREMIUM",Q216="YES",H216&gt;'azure-premium-disk-prices'!B5,H216&lt;'azure-premium-disk-prices'!B6),1+IF(M216="YES",1),"")</f>
        <v>0</v>
      </c>
      <c r="AR217" s="4">
        <f>IF(AND(I216="PREMIUM",Q216="YES",H216&gt;'azure-premium-disk-prices'!B6,H216&lt;'azure-premium-disk-prices'!B7),1+IF(M216="YES",1),"")</f>
        <v>0</v>
      </c>
      <c r="AS217" s="4">
        <f>IF(AND(I216="PREMIUM",Q216="YES",H216&gt;'azure-premium-disk-prices'!B7,H216&lt;'azure-premium-disk-prices'!B8),1+IF(M216="YES",1),"")</f>
        <v>0</v>
      </c>
      <c r="AT217" s="4">
        <f>IF(AND(I216="PREMIUM",Q216="YES",H216&gt;'azure-premium-disk-prices'!B8,H216&lt;'azure-premium-disk-prices'!B9),1+IF(M216="YES",1),"")</f>
        <v>0</v>
      </c>
      <c r="AU217" s="4">
        <f>IF(AND(M217="YES", Q217="YES"),1,"")</f>
        <v>0</v>
      </c>
      <c r="AV217" s="4">
        <f>IF(AND(J217="STANDARD", Q217="YES"), IF(M217="YES",2,1) ,"")</f>
        <v>0</v>
      </c>
      <c r="AW217" s="4">
        <f>IF( AND(J217="PREMIUM",  Q217="YES"), IF(M217="YES",2,1) ,"")</f>
        <v>0</v>
      </c>
    </row>
    <row r="218" spans="5:49">
      <c r="E218" s="3"/>
      <c r="F218" s="3"/>
      <c r="G218" s="3"/>
      <c r="H218" s="3"/>
      <c r="I218" s="3" t="s">
        <v>9</v>
      </c>
      <c r="J218" s="3" t="s">
        <v>9</v>
      </c>
      <c r="K218" s="3" t="s">
        <v>5</v>
      </c>
      <c r="L218" s="3" t="s">
        <v>5</v>
      </c>
      <c r="M218" s="3" t="s">
        <v>5</v>
      </c>
      <c r="N218" s="3">
        <v>730</v>
      </c>
      <c r="O218" s="3" t="s">
        <v>5</v>
      </c>
      <c r="P218" s="3" t="s">
        <v>14</v>
      </c>
      <c r="Q218" s="4">
        <f>IF(AND(E218&lt;&gt;"", F218&lt;&gt;"", G218&lt;&gt;"", H218&lt;&gt;"", I218&lt;&gt;"", J218&lt;&gt;"", K218&lt;&gt;"", L218&lt;&gt;"", M218&lt;&gt;"", N218&lt;&gt;"", O218&lt;&gt;""),"YES","NO")</f>
        <v>0</v>
      </c>
      <c r="R218" s="4">
        <f>IF(AD218=AA218, U218, IF(AD218=AB218,W218,Y218))</f>
        <v>0</v>
      </c>
      <c r="S218" s="4">
        <f>AD218</f>
        <v>0</v>
      </c>
      <c r="T218" s="4">
        <f> IF(AA218="" ,"",IF(AD218=AA218, "PAYG", IF(AD218=AB218,"1Y RI","3Y RI")))</f>
        <v>0</v>
      </c>
      <c r="U218" s="4">
        <f>IF(Q218="YES", IF(K218="YES", VLOOKUP(V218 &amp; L218 &amp; K218,'azure-vm-prices-base'!G$2:H$124, 2, 0), VLOOKUP(V218 &amp; L218 &amp; "*",'azure-vm-prices-base'!G$2:H$124, 2, 0)), "")</f>
        <v>0</v>
      </c>
      <c r="V218" s="4">
        <f>IF(Q218="YES", IF(O218="NO" , IF(K218="YES", _xlfn.MINIFS('azure-vm-prices-base'!I$2:I$123, 'azure-vm-prices-base'!A$2:A$123,"&gt;="&amp;F218*(100-$B$2)/100, 'azure-vm-prices-base'!B$2:B$123,"&gt;="&amp;G218*(100-$B$2)/100, 'azure-vm-prices-base'!D$2:D$123,K218, 'azure-vm-prices-base'!E$2:E$123,L218), _xlfn.MINIFS('azure-vm-prices-base'!I$2:I$123, 'azure-vm-prices-base'!A$2:A$123,"&gt;="&amp;F218*(100-$B$2)/100, 'azure-vm-prices-base'!B$2:B$123,"&gt;="&amp;G218*(100-$B$2)/100, 'azure-vm-prices-base'!E$2:E$123,L218)), IF(K218="YES", _xlfn.MINIFS('azure-vm-prices-base'!C$2:C$123, 'azure-vm-prices-base'!A$2:A$123,"&gt;="&amp;F218*(100-$B$2)/100, 'azure-vm-prices-base'!B$2:B$123,"&gt;="&amp;G218*(100-$B$2)/100, 'azure-vm-prices-base'!D$2:D$123,K218, 'azure-vm-prices-base'!E$2:E$123,L218), _xlfn.MINIFS('azure-vm-prices-base'!C$2:C$123, 'azure-vm-prices-base'!A$2:A$123,"&gt;="&amp;F218*(100-$B$2)/100, 'azure-vm-prices-base'!B$2:B$123,"&gt;="&amp;G218*(100-$B$2)/100, 'azure-vm-prices-base'!E$2:E$123,L218))), "")</f>
        <v>0</v>
      </c>
      <c r="W218" s="4">
        <f>IF(Q218="YES", IF(K218="YES", VLOOKUP(X218 &amp; L218 &amp; K218,'azure-vm-prices-1Y'!G$2:H$124  , 2, 0), VLOOKUP(X218 &amp; L218 &amp; "*",'azure-vm-prices-1Y'!G$2:H$124, 2, 0)),   "")</f>
        <v>0</v>
      </c>
      <c r="X218" s="4">
        <f>IF(Q218="YES", IF(O218="NO" , IF(K218="YES", _xlfn.MINIFS('azure-vm-prices-1Y'!I$2:I$123,   'azure-vm-prices-1Y'!A$2:A$123,"&gt;="&amp;F218*(100-$B$2)/100,   'azure-vm-prices-1Y'!B$2:B$123,"&gt;="&amp;G218*(100-$B$2)/100,   'azure-vm-prices-1Y'!D$2:D$123,K218,   'azure-vm-prices-1Y'!E$2:E$123,L218),   _xlfn.MINIFS('azure-vm-prices-1Y'!I$2:I$123,   'azure-vm-prices-1Y'!A$2:A$123,"&gt;="&amp;F218*(100-$B$2)/100,   'azure-vm-prices-1Y'!B$2:B$123,"&gt;="&amp;G218*(100-$B$2)/100,   'azure-vm-prices-1Y'!E$2:E$123,L218)),   IF(K218="YES", _xlfn.MINIFS('azure-vm-prices-1Y'!C$2:C$123,   'azure-vm-prices-1Y'!A$2:A$123,"&gt;="&amp;F218*(100-$B$2)/100,   'azure-vm-prices-1Y'!B$2:B$123,"&gt;="&amp;G218*(100-$B$2)/100,   'azure-vm-prices-1Y'!D$2:D$123,K218,   'azure-vm-prices-1Y'!E$2:E$123,L218),   _xlfn.MINIFS('azure-vm-prices-1Y'!C$2:C$123,   'azure-vm-prices-1Y'!A$2:A$123,"&gt;="&amp;F218*(100-$B$2)/100,   'azure-vm-prices-1Y'!B$2:B$123,"&gt;="&amp;G218*(100-$B$2)/100,   'azure-vm-prices-1Y'!E$2:E$123,L218))),   "")</f>
        <v>0</v>
      </c>
      <c r="Y218" s="4">
        <f>IF(Q218="YES", IF(K218="YES", VLOOKUP(Z218 &amp; L218 &amp; K218,'azure-vm-prices-3Y'!G$2:H$124  , 2, 0), VLOOKUP(Z218 &amp; L218 &amp; "*",'azure-vm-prices-3Y'!G$2:H$124, 2, 0)),   "")</f>
        <v>0</v>
      </c>
      <c r="Z218" s="4">
        <f>IF(Q218="YES", IF(O218="NO" , IF(K218="YES", _xlfn.MINIFS('azure-vm-prices-3Y'!I$2:I$123,   'azure-vm-prices-3Y'!A$2:A$123,"&gt;="&amp;F218*(100-$B$2)/100,   'azure-vm-prices-3Y'!B$2:B$123,"&gt;="&amp;G218*(100-$B$2)/100,   'azure-vm-prices-3Y'!D$2:D$123,K218,   'azure-vm-prices-3Y'!E$2:E$123,L218),   _xlfn.MINIFS('azure-vm-prices-3Y'!I$2:I$123,   'azure-vm-prices-3Y'!A$2:A$123,"&gt;="&amp;F218*(100-$B$2)/100,   'azure-vm-prices-3Y'!B$2:B$123,"&gt;="&amp;G218*(100-$B$2)/100,   'azure-vm-prices-3Y'!E$2:E$123,L218)),   IF(K218="YES", _xlfn.MINIFS('azure-vm-prices-3Y'!C$2:C$123,   'azure-vm-prices-3Y'!A$2:A$123,"&gt;="&amp;F218*(100-$B$2)/100,   'azure-vm-prices-3Y'!B$2:B$123,"&gt;="&amp;G218*(100-$B$2)/100,   'azure-vm-prices-3Y'!D$2:D$123,K218,   'azure-vm-prices-3Y'!E$2:E$123,L218),   _xlfn.MINIFS('azure-vm-prices-3Y'!C$2:C$123,   'azure-vm-prices-3Y'!A$2:A$123,"&gt;="&amp;F218*(100-$B$2)/100,   'azure-vm-prices-3Y'!B$2:B$123,"&gt;="&amp;G218*(100-$B$2)/100,   'azure-vm-prices-3Y'!E$2:E$123,L218))),   "")</f>
        <v>0</v>
      </c>
      <c r="AA218" s="4">
        <f>IF(Q218="YES",N218*V218*12,"")</f>
        <v>0</v>
      </c>
      <c r="AB218" s="4">
        <f>IF(Q218="YES",X218*8760,"")</f>
        <v>0</v>
      </c>
      <c r="AC218" s="4">
        <f>IF(Q218="YES",Z218*8760,"")</f>
        <v>0</v>
      </c>
      <c r="AD218" s="4">
        <f>IF(Q218="YES",IF(P218="YES", MIN(AA218:AC218), AA218),"")</f>
        <v>0</v>
      </c>
      <c r="AE218" s="4">
        <f>IF(AND(I218="STANDARD",Q218="YES",H218&lt;'azure-standard-disk-prices'!B2, H218&gt;0),1+IF(M218="YES",1),"")</f>
        <v>0</v>
      </c>
      <c r="AF218" s="4">
        <f>IF(AND(I218="STANDARD",Q218="YES",H218&gt;'azure-standard-disk-prices'!B2,H218&lt;'azure-standard-disk-prices'!B3),1+IF(M218="YES",1),"")</f>
        <v>0</v>
      </c>
      <c r="AG218" s="4">
        <f>IF(AND(I218="STANDARD",Q218="YES",H218&gt;'azure-standard-disk-prices'!B3,H218&lt;'azure-standard-disk-prices'!B4),1+IF(M218="YES",1),"")</f>
        <v>0</v>
      </c>
      <c r="AH218" s="4">
        <f>IF(AND(I218="STANDARD",Q218="YES",H218&gt;'azure-standard-disk-prices'!B4,H218&lt;'azure-standard-disk-prices'!B5),1+IF(M218="YES",1),"")</f>
        <v>0</v>
      </c>
      <c r="AI218" s="4">
        <f>IF(AND(I218="STANDARD",Q218="YES",H218&gt;'azure-standard-disk-prices'!B5,H218&lt;'azure-standard-disk-prices'!B6),1+IF(M218="YES",1),"")</f>
        <v>0</v>
      </c>
      <c r="AJ218" s="4">
        <f>IF(AND(I218="STANDARD",Q218="YES",H218&gt;'azure-standard-disk-prices'!B6,H218&lt;'azure-standard-disk-prices'!B7),1+IF(M218="YES",1),"")</f>
        <v>0</v>
      </c>
      <c r="AK218" s="4">
        <f>IF(AND(I218="STANDARD",Q218="YES",H218&gt;'azure-standard-disk-prices'!B7,H218&lt;'azure-standard-disk-prices'!B8),1+IF(M218="YES",1),"")</f>
        <v>0</v>
      </c>
      <c r="AL218" s="4">
        <f>IF(AND(I218="STANDARD",Q218="YES",H218&gt;'azure-standard-disk-prices'!B8,H218&lt;'azure-standard-disk-prices'!B9),1+IF(M218="YES",1),"")</f>
        <v>0</v>
      </c>
      <c r="AM218" s="4">
        <f>IF(AND(I217="PREMIUM",Q217="YES",H217&lt;'azure-premium-disk-prices'!B2,H217&gt;0),1+IF(M217="YES",1),"")</f>
        <v>0</v>
      </c>
      <c r="AN218" s="4">
        <f>IF(AND(I217="PREMIUM",Q217="YES",H217&gt;'azure-premium-disk-prices'!B2,H217&lt;'azure-premium-disk-prices'!B3),1+IF(M217="YES",1),"")</f>
        <v>0</v>
      </c>
      <c r="AO218" s="4">
        <f>IF(AND(I217="PREMIUM",Q217="YES",H217&gt;'azure-premium-disk-prices'!B3,H217&lt;'azure-premium-disk-prices'!B4),1+IF(M217="YES",1),"")</f>
        <v>0</v>
      </c>
      <c r="AP218" s="4">
        <f>IF(AND(I217="PREMIUM",Q217="YES",H217&gt;'azure-premium-disk-prices'!B4,H217&lt;'azure-premium-disk-prices'!B5),1+IF(M217="YES",1),"")</f>
        <v>0</v>
      </c>
      <c r="AQ218" s="4">
        <f>IF(AND(I217="PREMIUM",Q217="YES",H217&gt;'azure-premium-disk-prices'!B5,H217&lt;'azure-premium-disk-prices'!B6),1+IF(M217="YES",1),"")</f>
        <v>0</v>
      </c>
      <c r="AR218" s="4">
        <f>IF(AND(I217="PREMIUM",Q217="YES",H217&gt;'azure-premium-disk-prices'!B6,H217&lt;'azure-premium-disk-prices'!B7),1+IF(M217="YES",1),"")</f>
        <v>0</v>
      </c>
      <c r="AS218" s="4">
        <f>IF(AND(I217="PREMIUM",Q217="YES",H217&gt;'azure-premium-disk-prices'!B7,H217&lt;'azure-premium-disk-prices'!B8),1+IF(M217="YES",1),"")</f>
        <v>0</v>
      </c>
      <c r="AT218" s="4">
        <f>IF(AND(I217="PREMIUM",Q217="YES",H217&gt;'azure-premium-disk-prices'!B8,H217&lt;'azure-premium-disk-prices'!B9),1+IF(M217="YES",1),"")</f>
        <v>0</v>
      </c>
      <c r="AU218" s="4">
        <f>IF(AND(M218="YES", Q218="YES"),1,"")</f>
        <v>0</v>
      </c>
      <c r="AV218" s="4">
        <f>IF(AND(J218="STANDARD", Q218="YES"), IF(M218="YES",2,1) ,"")</f>
        <v>0</v>
      </c>
      <c r="AW218" s="4">
        <f>IF( AND(J218="PREMIUM",  Q218="YES"), IF(M218="YES",2,1) ,"")</f>
        <v>0</v>
      </c>
    </row>
    <row r="219" spans="5:49">
      <c r="E219" s="3"/>
      <c r="F219" s="3"/>
      <c r="G219" s="3"/>
      <c r="H219" s="3"/>
      <c r="I219" s="3" t="s">
        <v>9</v>
      </c>
      <c r="J219" s="3" t="s">
        <v>9</v>
      </c>
      <c r="K219" s="3" t="s">
        <v>5</v>
      </c>
      <c r="L219" s="3" t="s">
        <v>5</v>
      </c>
      <c r="M219" s="3" t="s">
        <v>5</v>
      </c>
      <c r="N219" s="3">
        <v>730</v>
      </c>
      <c r="O219" s="3" t="s">
        <v>5</v>
      </c>
      <c r="P219" s="3" t="s">
        <v>14</v>
      </c>
      <c r="Q219" s="4">
        <f>IF(AND(E219&lt;&gt;"", F219&lt;&gt;"", G219&lt;&gt;"", H219&lt;&gt;"", I219&lt;&gt;"", J219&lt;&gt;"", K219&lt;&gt;"", L219&lt;&gt;"", M219&lt;&gt;"", N219&lt;&gt;"", O219&lt;&gt;""),"YES","NO")</f>
        <v>0</v>
      </c>
      <c r="R219" s="4">
        <f>IF(AD219=AA219, U219, IF(AD219=AB219,W219,Y219))</f>
        <v>0</v>
      </c>
      <c r="S219" s="4">
        <f>AD219</f>
        <v>0</v>
      </c>
      <c r="T219" s="4">
        <f> IF(AA219="" ,"",IF(AD219=AA219, "PAYG", IF(AD219=AB219,"1Y RI","3Y RI")))</f>
        <v>0</v>
      </c>
      <c r="U219" s="4">
        <f>IF(Q219="YES", IF(K219="YES", VLOOKUP(V219 &amp; L219 &amp; K219,'azure-vm-prices-base'!G$2:H$124, 2, 0), VLOOKUP(V219 &amp; L219 &amp; "*",'azure-vm-prices-base'!G$2:H$124, 2, 0)), "")</f>
        <v>0</v>
      </c>
      <c r="V219" s="4">
        <f>IF(Q219="YES", IF(O219="NO" , IF(K219="YES", _xlfn.MINIFS('azure-vm-prices-base'!I$2:I$123, 'azure-vm-prices-base'!A$2:A$123,"&gt;="&amp;F219*(100-$B$2)/100, 'azure-vm-prices-base'!B$2:B$123,"&gt;="&amp;G219*(100-$B$2)/100, 'azure-vm-prices-base'!D$2:D$123,K219, 'azure-vm-prices-base'!E$2:E$123,L219), _xlfn.MINIFS('azure-vm-prices-base'!I$2:I$123, 'azure-vm-prices-base'!A$2:A$123,"&gt;="&amp;F219*(100-$B$2)/100, 'azure-vm-prices-base'!B$2:B$123,"&gt;="&amp;G219*(100-$B$2)/100, 'azure-vm-prices-base'!E$2:E$123,L219)), IF(K219="YES", _xlfn.MINIFS('azure-vm-prices-base'!C$2:C$123, 'azure-vm-prices-base'!A$2:A$123,"&gt;="&amp;F219*(100-$B$2)/100, 'azure-vm-prices-base'!B$2:B$123,"&gt;="&amp;G219*(100-$B$2)/100, 'azure-vm-prices-base'!D$2:D$123,K219, 'azure-vm-prices-base'!E$2:E$123,L219), _xlfn.MINIFS('azure-vm-prices-base'!C$2:C$123, 'azure-vm-prices-base'!A$2:A$123,"&gt;="&amp;F219*(100-$B$2)/100, 'azure-vm-prices-base'!B$2:B$123,"&gt;="&amp;G219*(100-$B$2)/100, 'azure-vm-prices-base'!E$2:E$123,L219))), "")</f>
        <v>0</v>
      </c>
      <c r="W219" s="4">
        <f>IF(Q219="YES", IF(K219="YES", VLOOKUP(X219 &amp; L219 &amp; K219,'azure-vm-prices-1Y'!G$2:H$124  , 2, 0), VLOOKUP(X219 &amp; L219 &amp; "*",'azure-vm-prices-1Y'!G$2:H$124, 2, 0)),   "")</f>
        <v>0</v>
      </c>
      <c r="X219" s="4">
        <f>IF(Q219="YES", IF(O219="NO" , IF(K219="YES", _xlfn.MINIFS('azure-vm-prices-1Y'!I$2:I$123,   'azure-vm-prices-1Y'!A$2:A$123,"&gt;="&amp;F219*(100-$B$2)/100,   'azure-vm-prices-1Y'!B$2:B$123,"&gt;="&amp;G219*(100-$B$2)/100,   'azure-vm-prices-1Y'!D$2:D$123,K219,   'azure-vm-prices-1Y'!E$2:E$123,L219),   _xlfn.MINIFS('azure-vm-prices-1Y'!I$2:I$123,   'azure-vm-prices-1Y'!A$2:A$123,"&gt;="&amp;F219*(100-$B$2)/100,   'azure-vm-prices-1Y'!B$2:B$123,"&gt;="&amp;G219*(100-$B$2)/100,   'azure-vm-prices-1Y'!E$2:E$123,L219)),   IF(K219="YES", _xlfn.MINIFS('azure-vm-prices-1Y'!C$2:C$123,   'azure-vm-prices-1Y'!A$2:A$123,"&gt;="&amp;F219*(100-$B$2)/100,   'azure-vm-prices-1Y'!B$2:B$123,"&gt;="&amp;G219*(100-$B$2)/100,   'azure-vm-prices-1Y'!D$2:D$123,K219,   'azure-vm-prices-1Y'!E$2:E$123,L219),   _xlfn.MINIFS('azure-vm-prices-1Y'!C$2:C$123,   'azure-vm-prices-1Y'!A$2:A$123,"&gt;="&amp;F219*(100-$B$2)/100,   'azure-vm-prices-1Y'!B$2:B$123,"&gt;="&amp;G219*(100-$B$2)/100,   'azure-vm-prices-1Y'!E$2:E$123,L219))),   "")</f>
        <v>0</v>
      </c>
      <c r="Y219" s="4">
        <f>IF(Q219="YES", IF(K219="YES", VLOOKUP(Z219 &amp; L219 &amp; K219,'azure-vm-prices-3Y'!G$2:H$124  , 2, 0), VLOOKUP(Z219 &amp; L219 &amp; "*",'azure-vm-prices-3Y'!G$2:H$124, 2, 0)),   "")</f>
        <v>0</v>
      </c>
      <c r="Z219" s="4">
        <f>IF(Q219="YES", IF(O219="NO" , IF(K219="YES", _xlfn.MINIFS('azure-vm-prices-3Y'!I$2:I$123,   'azure-vm-prices-3Y'!A$2:A$123,"&gt;="&amp;F219*(100-$B$2)/100,   'azure-vm-prices-3Y'!B$2:B$123,"&gt;="&amp;G219*(100-$B$2)/100,   'azure-vm-prices-3Y'!D$2:D$123,K219,   'azure-vm-prices-3Y'!E$2:E$123,L219),   _xlfn.MINIFS('azure-vm-prices-3Y'!I$2:I$123,   'azure-vm-prices-3Y'!A$2:A$123,"&gt;="&amp;F219*(100-$B$2)/100,   'azure-vm-prices-3Y'!B$2:B$123,"&gt;="&amp;G219*(100-$B$2)/100,   'azure-vm-prices-3Y'!E$2:E$123,L219)),   IF(K219="YES", _xlfn.MINIFS('azure-vm-prices-3Y'!C$2:C$123,   'azure-vm-prices-3Y'!A$2:A$123,"&gt;="&amp;F219*(100-$B$2)/100,   'azure-vm-prices-3Y'!B$2:B$123,"&gt;="&amp;G219*(100-$B$2)/100,   'azure-vm-prices-3Y'!D$2:D$123,K219,   'azure-vm-prices-3Y'!E$2:E$123,L219),   _xlfn.MINIFS('azure-vm-prices-3Y'!C$2:C$123,   'azure-vm-prices-3Y'!A$2:A$123,"&gt;="&amp;F219*(100-$B$2)/100,   'azure-vm-prices-3Y'!B$2:B$123,"&gt;="&amp;G219*(100-$B$2)/100,   'azure-vm-prices-3Y'!E$2:E$123,L219))),   "")</f>
        <v>0</v>
      </c>
      <c r="AA219" s="4">
        <f>IF(Q219="YES",N219*V219*12,"")</f>
        <v>0</v>
      </c>
      <c r="AB219" s="4">
        <f>IF(Q219="YES",X219*8760,"")</f>
        <v>0</v>
      </c>
      <c r="AC219" s="4">
        <f>IF(Q219="YES",Z219*8760,"")</f>
        <v>0</v>
      </c>
      <c r="AD219" s="4">
        <f>IF(Q219="YES",IF(P219="YES", MIN(AA219:AC219), AA219),"")</f>
        <v>0</v>
      </c>
      <c r="AE219" s="4">
        <f>IF(AND(I219="STANDARD",Q219="YES",H219&lt;'azure-standard-disk-prices'!B2, H219&gt;0),1+IF(M219="YES",1),"")</f>
        <v>0</v>
      </c>
      <c r="AF219" s="4">
        <f>IF(AND(I219="STANDARD",Q219="YES",H219&gt;'azure-standard-disk-prices'!B2,H219&lt;'azure-standard-disk-prices'!B3),1+IF(M219="YES",1),"")</f>
        <v>0</v>
      </c>
      <c r="AG219" s="4">
        <f>IF(AND(I219="STANDARD",Q219="YES",H219&gt;'azure-standard-disk-prices'!B3,H219&lt;'azure-standard-disk-prices'!B4),1+IF(M219="YES",1),"")</f>
        <v>0</v>
      </c>
      <c r="AH219" s="4">
        <f>IF(AND(I219="STANDARD",Q219="YES",H219&gt;'azure-standard-disk-prices'!B4,H219&lt;'azure-standard-disk-prices'!B5),1+IF(M219="YES",1),"")</f>
        <v>0</v>
      </c>
      <c r="AI219" s="4">
        <f>IF(AND(I219="STANDARD",Q219="YES",H219&gt;'azure-standard-disk-prices'!B5,H219&lt;'azure-standard-disk-prices'!B6),1+IF(M219="YES",1),"")</f>
        <v>0</v>
      </c>
      <c r="AJ219" s="4">
        <f>IF(AND(I219="STANDARD",Q219="YES",H219&gt;'azure-standard-disk-prices'!B6,H219&lt;'azure-standard-disk-prices'!B7),1+IF(M219="YES",1),"")</f>
        <v>0</v>
      </c>
      <c r="AK219" s="4">
        <f>IF(AND(I219="STANDARD",Q219="YES",H219&gt;'azure-standard-disk-prices'!B7,H219&lt;'azure-standard-disk-prices'!B8),1+IF(M219="YES",1),"")</f>
        <v>0</v>
      </c>
      <c r="AL219" s="4">
        <f>IF(AND(I219="STANDARD",Q219="YES",H219&gt;'azure-standard-disk-prices'!B8,H219&lt;'azure-standard-disk-prices'!B9),1+IF(M219="YES",1),"")</f>
        <v>0</v>
      </c>
      <c r="AM219" s="4">
        <f>IF(AND(I218="PREMIUM",Q218="YES",H218&lt;'azure-premium-disk-prices'!B2,H218&gt;0),1+IF(M218="YES",1),"")</f>
        <v>0</v>
      </c>
      <c r="AN219" s="4">
        <f>IF(AND(I218="PREMIUM",Q218="YES",H218&gt;'azure-premium-disk-prices'!B2,H218&lt;'azure-premium-disk-prices'!B3),1+IF(M218="YES",1),"")</f>
        <v>0</v>
      </c>
      <c r="AO219" s="4">
        <f>IF(AND(I218="PREMIUM",Q218="YES",H218&gt;'azure-premium-disk-prices'!B3,H218&lt;'azure-premium-disk-prices'!B4),1+IF(M218="YES",1),"")</f>
        <v>0</v>
      </c>
      <c r="AP219" s="4">
        <f>IF(AND(I218="PREMIUM",Q218="YES",H218&gt;'azure-premium-disk-prices'!B4,H218&lt;'azure-premium-disk-prices'!B5),1+IF(M218="YES",1),"")</f>
        <v>0</v>
      </c>
      <c r="AQ219" s="4">
        <f>IF(AND(I218="PREMIUM",Q218="YES",H218&gt;'azure-premium-disk-prices'!B5,H218&lt;'azure-premium-disk-prices'!B6),1+IF(M218="YES",1),"")</f>
        <v>0</v>
      </c>
      <c r="AR219" s="4">
        <f>IF(AND(I218="PREMIUM",Q218="YES",H218&gt;'azure-premium-disk-prices'!B6,H218&lt;'azure-premium-disk-prices'!B7),1+IF(M218="YES",1),"")</f>
        <v>0</v>
      </c>
      <c r="AS219" s="4">
        <f>IF(AND(I218="PREMIUM",Q218="YES",H218&gt;'azure-premium-disk-prices'!B7,H218&lt;'azure-premium-disk-prices'!B8),1+IF(M218="YES",1),"")</f>
        <v>0</v>
      </c>
      <c r="AT219" s="4">
        <f>IF(AND(I218="PREMIUM",Q218="YES",H218&gt;'azure-premium-disk-prices'!B8,H218&lt;'azure-premium-disk-prices'!B9),1+IF(M218="YES",1),"")</f>
        <v>0</v>
      </c>
      <c r="AU219" s="4">
        <f>IF(AND(M219="YES", Q219="YES"),1,"")</f>
        <v>0</v>
      </c>
      <c r="AV219" s="4">
        <f>IF(AND(J219="STANDARD", Q219="YES"), IF(M219="YES",2,1) ,"")</f>
        <v>0</v>
      </c>
      <c r="AW219" s="4">
        <f>IF( AND(J219="PREMIUM",  Q219="YES"), IF(M219="YES",2,1) ,"")</f>
        <v>0</v>
      </c>
    </row>
    <row r="220" spans="5:49">
      <c r="E220" s="3"/>
      <c r="F220" s="3"/>
      <c r="G220" s="3"/>
      <c r="H220" s="3"/>
      <c r="I220" s="3" t="s">
        <v>9</v>
      </c>
      <c r="J220" s="3" t="s">
        <v>9</v>
      </c>
      <c r="K220" s="3" t="s">
        <v>5</v>
      </c>
      <c r="L220" s="3" t="s">
        <v>5</v>
      </c>
      <c r="M220" s="3" t="s">
        <v>5</v>
      </c>
      <c r="N220" s="3">
        <v>730</v>
      </c>
      <c r="O220" s="3" t="s">
        <v>5</v>
      </c>
      <c r="P220" s="3" t="s">
        <v>14</v>
      </c>
      <c r="Q220" s="4">
        <f>IF(AND(E220&lt;&gt;"", F220&lt;&gt;"", G220&lt;&gt;"", H220&lt;&gt;"", I220&lt;&gt;"", J220&lt;&gt;"", K220&lt;&gt;"", L220&lt;&gt;"", M220&lt;&gt;"", N220&lt;&gt;"", O220&lt;&gt;""),"YES","NO")</f>
        <v>0</v>
      </c>
      <c r="R220" s="4">
        <f>IF(AD220=AA220, U220, IF(AD220=AB220,W220,Y220))</f>
        <v>0</v>
      </c>
      <c r="S220" s="4">
        <f>AD220</f>
        <v>0</v>
      </c>
      <c r="T220" s="4">
        <f> IF(AA220="" ,"",IF(AD220=AA220, "PAYG", IF(AD220=AB220,"1Y RI","3Y RI")))</f>
        <v>0</v>
      </c>
      <c r="U220" s="4">
        <f>IF(Q220="YES", IF(K220="YES", VLOOKUP(V220 &amp; L220 &amp; K220,'azure-vm-prices-base'!G$2:H$124, 2, 0), VLOOKUP(V220 &amp; L220 &amp; "*",'azure-vm-prices-base'!G$2:H$124, 2, 0)), "")</f>
        <v>0</v>
      </c>
      <c r="V220" s="4">
        <f>IF(Q220="YES", IF(O220="NO" , IF(K220="YES", _xlfn.MINIFS('azure-vm-prices-base'!I$2:I$123, 'azure-vm-prices-base'!A$2:A$123,"&gt;="&amp;F220*(100-$B$2)/100, 'azure-vm-prices-base'!B$2:B$123,"&gt;="&amp;G220*(100-$B$2)/100, 'azure-vm-prices-base'!D$2:D$123,K220, 'azure-vm-prices-base'!E$2:E$123,L220), _xlfn.MINIFS('azure-vm-prices-base'!I$2:I$123, 'azure-vm-prices-base'!A$2:A$123,"&gt;="&amp;F220*(100-$B$2)/100, 'azure-vm-prices-base'!B$2:B$123,"&gt;="&amp;G220*(100-$B$2)/100, 'azure-vm-prices-base'!E$2:E$123,L220)), IF(K220="YES", _xlfn.MINIFS('azure-vm-prices-base'!C$2:C$123, 'azure-vm-prices-base'!A$2:A$123,"&gt;="&amp;F220*(100-$B$2)/100, 'azure-vm-prices-base'!B$2:B$123,"&gt;="&amp;G220*(100-$B$2)/100, 'azure-vm-prices-base'!D$2:D$123,K220, 'azure-vm-prices-base'!E$2:E$123,L220), _xlfn.MINIFS('azure-vm-prices-base'!C$2:C$123, 'azure-vm-prices-base'!A$2:A$123,"&gt;="&amp;F220*(100-$B$2)/100, 'azure-vm-prices-base'!B$2:B$123,"&gt;="&amp;G220*(100-$B$2)/100, 'azure-vm-prices-base'!E$2:E$123,L220))), "")</f>
        <v>0</v>
      </c>
      <c r="W220" s="4">
        <f>IF(Q220="YES", IF(K220="YES", VLOOKUP(X220 &amp; L220 &amp; K220,'azure-vm-prices-1Y'!G$2:H$124  , 2, 0), VLOOKUP(X220 &amp; L220 &amp; "*",'azure-vm-prices-1Y'!G$2:H$124, 2, 0)),   "")</f>
        <v>0</v>
      </c>
      <c r="X220" s="4">
        <f>IF(Q220="YES", IF(O220="NO" , IF(K220="YES", _xlfn.MINIFS('azure-vm-prices-1Y'!I$2:I$123,   'azure-vm-prices-1Y'!A$2:A$123,"&gt;="&amp;F220*(100-$B$2)/100,   'azure-vm-prices-1Y'!B$2:B$123,"&gt;="&amp;G220*(100-$B$2)/100,   'azure-vm-prices-1Y'!D$2:D$123,K220,   'azure-vm-prices-1Y'!E$2:E$123,L220),   _xlfn.MINIFS('azure-vm-prices-1Y'!I$2:I$123,   'azure-vm-prices-1Y'!A$2:A$123,"&gt;="&amp;F220*(100-$B$2)/100,   'azure-vm-prices-1Y'!B$2:B$123,"&gt;="&amp;G220*(100-$B$2)/100,   'azure-vm-prices-1Y'!E$2:E$123,L220)),   IF(K220="YES", _xlfn.MINIFS('azure-vm-prices-1Y'!C$2:C$123,   'azure-vm-prices-1Y'!A$2:A$123,"&gt;="&amp;F220*(100-$B$2)/100,   'azure-vm-prices-1Y'!B$2:B$123,"&gt;="&amp;G220*(100-$B$2)/100,   'azure-vm-prices-1Y'!D$2:D$123,K220,   'azure-vm-prices-1Y'!E$2:E$123,L220),   _xlfn.MINIFS('azure-vm-prices-1Y'!C$2:C$123,   'azure-vm-prices-1Y'!A$2:A$123,"&gt;="&amp;F220*(100-$B$2)/100,   'azure-vm-prices-1Y'!B$2:B$123,"&gt;="&amp;G220*(100-$B$2)/100,   'azure-vm-prices-1Y'!E$2:E$123,L220))),   "")</f>
        <v>0</v>
      </c>
      <c r="Y220" s="4">
        <f>IF(Q220="YES", IF(K220="YES", VLOOKUP(Z220 &amp; L220 &amp; K220,'azure-vm-prices-3Y'!G$2:H$124  , 2, 0), VLOOKUP(Z220 &amp; L220 &amp; "*",'azure-vm-prices-3Y'!G$2:H$124, 2, 0)),   "")</f>
        <v>0</v>
      </c>
      <c r="Z220" s="4">
        <f>IF(Q220="YES", IF(O220="NO" , IF(K220="YES", _xlfn.MINIFS('azure-vm-prices-3Y'!I$2:I$123,   'azure-vm-prices-3Y'!A$2:A$123,"&gt;="&amp;F220*(100-$B$2)/100,   'azure-vm-prices-3Y'!B$2:B$123,"&gt;="&amp;G220*(100-$B$2)/100,   'azure-vm-prices-3Y'!D$2:D$123,K220,   'azure-vm-prices-3Y'!E$2:E$123,L220),   _xlfn.MINIFS('azure-vm-prices-3Y'!I$2:I$123,   'azure-vm-prices-3Y'!A$2:A$123,"&gt;="&amp;F220*(100-$B$2)/100,   'azure-vm-prices-3Y'!B$2:B$123,"&gt;="&amp;G220*(100-$B$2)/100,   'azure-vm-prices-3Y'!E$2:E$123,L220)),   IF(K220="YES", _xlfn.MINIFS('azure-vm-prices-3Y'!C$2:C$123,   'azure-vm-prices-3Y'!A$2:A$123,"&gt;="&amp;F220*(100-$B$2)/100,   'azure-vm-prices-3Y'!B$2:B$123,"&gt;="&amp;G220*(100-$B$2)/100,   'azure-vm-prices-3Y'!D$2:D$123,K220,   'azure-vm-prices-3Y'!E$2:E$123,L220),   _xlfn.MINIFS('azure-vm-prices-3Y'!C$2:C$123,   'azure-vm-prices-3Y'!A$2:A$123,"&gt;="&amp;F220*(100-$B$2)/100,   'azure-vm-prices-3Y'!B$2:B$123,"&gt;="&amp;G220*(100-$B$2)/100,   'azure-vm-prices-3Y'!E$2:E$123,L220))),   "")</f>
        <v>0</v>
      </c>
      <c r="AA220" s="4">
        <f>IF(Q220="YES",N220*V220*12,"")</f>
        <v>0</v>
      </c>
      <c r="AB220" s="4">
        <f>IF(Q220="YES",X220*8760,"")</f>
        <v>0</v>
      </c>
      <c r="AC220" s="4">
        <f>IF(Q220="YES",Z220*8760,"")</f>
        <v>0</v>
      </c>
      <c r="AD220" s="4">
        <f>IF(Q220="YES",IF(P220="YES", MIN(AA220:AC220), AA220),"")</f>
        <v>0</v>
      </c>
      <c r="AE220" s="4">
        <f>IF(AND(I220="STANDARD",Q220="YES",H220&lt;'azure-standard-disk-prices'!B2, H220&gt;0),1+IF(M220="YES",1),"")</f>
        <v>0</v>
      </c>
      <c r="AF220" s="4">
        <f>IF(AND(I220="STANDARD",Q220="YES",H220&gt;'azure-standard-disk-prices'!B2,H220&lt;'azure-standard-disk-prices'!B3),1+IF(M220="YES",1),"")</f>
        <v>0</v>
      </c>
      <c r="AG220" s="4">
        <f>IF(AND(I220="STANDARD",Q220="YES",H220&gt;'azure-standard-disk-prices'!B3,H220&lt;'azure-standard-disk-prices'!B4),1+IF(M220="YES",1),"")</f>
        <v>0</v>
      </c>
      <c r="AH220" s="4">
        <f>IF(AND(I220="STANDARD",Q220="YES",H220&gt;'azure-standard-disk-prices'!B4,H220&lt;'azure-standard-disk-prices'!B5),1+IF(M220="YES",1),"")</f>
        <v>0</v>
      </c>
      <c r="AI220" s="4">
        <f>IF(AND(I220="STANDARD",Q220="YES",H220&gt;'azure-standard-disk-prices'!B5,H220&lt;'azure-standard-disk-prices'!B6),1+IF(M220="YES",1),"")</f>
        <v>0</v>
      </c>
      <c r="AJ220" s="4">
        <f>IF(AND(I220="STANDARD",Q220="YES",H220&gt;'azure-standard-disk-prices'!B6,H220&lt;'azure-standard-disk-prices'!B7),1+IF(M220="YES",1),"")</f>
        <v>0</v>
      </c>
      <c r="AK220" s="4">
        <f>IF(AND(I220="STANDARD",Q220="YES",H220&gt;'azure-standard-disk-prices'!B7,H220&lt;'azure-standard-disk-prices'!B8),1+IF(M220="YES",1),"")</f>
        <v>0</v>
      </c>
      <c r="AL220" s="4">
        <f>IF(AND(I220="STANDARD",Q220="YES",H220&gt;'azure-standard-disk-prices'!B8,H220&lt;'azure-standard-disk-prices'!B9),1+IF(M220="YES",1),"")</f>
        <v>0</v>
      </c>
      <c r="AM220" s="4">
        <f>IF(AND(I219="PREMIUM",Q219="YES",H219&lt;'azure-premium-disk-prices'!B2,H219&gt;0),1+IF(M219="YES",1),"")</f>
        <v>0</v>
      </c>
      <c r="AN220" s="4">
        <f>IF(AND(I219="PREMIUM",Q219="YES",H219&gt;'azure-premium-disk-prices'!B2,H219&lt;'azure-premium-disk-prices'!B3),1+IF(M219="YES",1),"")</f>
        <v>0</v>
      </c>
      <c r="AO220" s="4">
        <f>IF(AND(I219="PREMIUM",Q219="YES",H219&gt;'azure-premium-disk-prices'!B3,H219&lt;'azure-premium-disk-prices'!B4),1+IF(M219="YES",1),"")</f>
        <v>0</v>
      </c>
      <c r="AP220" s="4">
        <f>IF(AND(I219="PREMIUM",Q219="YES",H219&gt;'azure-premium-disk-prices'!B4,H219&lt;'azure-premium-disk-prices'!B5),1+IF(M219="YES",1),"")</f>
        <v>0</v>
      </c>
      <c r="AQ220" s="4">
        <f>IF(AND(I219="PREMIUM",Q219="YES",H219&gt;'azure-premium-disk-prices'!B5,H219&lt;'azure-premium-disk-prices'!B6),1+IF(M219="YES",1),"")</f>
        <v>0</v>
      </c>
      <c r="AR220" s="4">
        <f>IF(AND(I219="PREMIUM",Q219="YES",H219&gt;'azure-premium-disk-prices'!B6,H219&lt;'azure-premium-disk-prices'!B7),1+IF(M219="YES",1),"")</f>
        <v>0</v>
      </c>
      <c r="AS220" s="4">
        <f>IF(AND(I219="PREMIUM",Q219="YES",H219&gt;'azure-premium-disk-prices'!B7,H219&lt;'azure-premium-disk-prices'!B8),1+IF(M219="YES",1),"")</f>
        <v>0</v>
      </c>
      <c r="AT220" s="4">
        <f>IF(AND(I219="PREMIUM",Q219="YES",H219&gt;'azure-premium-disk-prices'!B8,H219&lt;'azure-premium-disk-prices'!B9),1+IF(M219="YES",1),"")</f>
        <v>0</v>
      </c>
      <c r="AU220" s="4">
        <f>IF(AND(M220="YES", Q220="YES"),1,"")</f>
        <v>0</v>
      </c>
      <c r="AV220" s="4">
        <f>IF(AND(J220="STANDARD", Q220="YES"), IF(M220="YES",2,1) ,"")</f>
        <v>0</v>
      </c>
      <c r="AW220" s="4">
        <f>IF( AND(J220="PREMIUM",  Q220="YES"), IF(M220="YES",2,1) ,"")</f>
        <v>0</v>
      </c>
    </row>
    <row r="221" spans="5:49">
      <c r="E221" s="3"/>
      <c r="F221" s="3"/>
      <c r="G221" s="3"/>
      <c r="H221" s="3"/>
      <c r="I221" s="3" t="s">
        <v>9</v>
      </c>
      <c r="J221" s="3" t="s">
        <v>9</v>
      </c>
      <c r="K221" s="3" t="s">
        <v>5</v>
      </c>
      <c r="L221" s="3" t="s">
        <v>5</v>
      </c>
      <c r="M221" s="3" t="s">
        <v>5</v>
      </c>
      <c r="N221" s="3">
        <v>730</v>
      </c>
      <c r="O221" s="3" t="s">
        <v>5</v>
      </c>
      <c r="P221" s="3" t="s">
        <v>14</v>
      </c>
      <c r="Q221" s="4">
        <f>IF(AND(E221&lt;&gt;"", F221&lt;&gt;"", G221&lt;&gt;"", H221&lt;&gt;"", I221&lt;&gt;"", J221&lt;&gt;"", K221&lt;&gt;"", L221&lt;&gt;"", M221&lt;&gt;"", N221&lt;&gt;"", O221&lt;&gt;""),"YES","NO")</f>
        <v>0</v>
      </c>
      <c r="R221" s="4">
        <f>IF(AD221=AA221, U221, IF(AD221=AB221,W221,Y221))</f>
        <v>0</v>
      </c>
      <c r="S221" s="4">
        <f>AD221</f>
        <v>0</v>
      </c>
      <c r="T221" s="4">
        <f> IF(AA221="" ,"",IF(AD221=AA221, "PAYG", IF(AD221=AB221,"1Y RI","3Y RI")))</f>
        <v>0</v>
      </c>
      <c r="U221" s="4">
        <f>IF(Q221="YES", IF(K221="YES", VLOOKUP(V221 &amp; L221 &amp; K221,'azure-vm-prices-base'!G$2:H$124, 2, 0), VLOOKUP(V221 &amp; L221 &amp; "*",'azure-vm-prices-base'!G$2:H$124, 2, 0)), "")</f>
        <v>0</v>
      </c>
      <c r="V221" s="4">
        <f>IF(Q221="YES", IF(O221="NO" , IF(K221="YES", _xlfn.MINIFS('azure-vm-prices-base'!I$2:I$123, 'azure-vm-prices-base'!A$2:A$123,"&gt;="&amp;F221*(100-$B$2)/100, 'azure-vm-prices-base'!B$2:B$123,"&gt;="&amp;G221*(100-$B$2)/100, 'azure-vm-prices-base'!D$2:D$123,K221, 'azure-vm-prices-base'!E$2:E$123,L221), _xlfn.MINIFS('azure-vm-prices-base'!I$2:I$123, 'azure-vm-prices-base'!A$2:A$123,"&gt;="&amp;F221*(100-$B$2)/100, 'azure-vm-prices-base'!B$2:B$123,"&gt;="&amp;G221*(100-$B$2)/100, 'azure-vm-prices-base'!E$2:E$123,L221)), IF(K221="YES", _xlfn.MINIFS('azure-vm-prices-base'!C$2:C$123, 'azure-vm-prices-base'!A$2:A$123,"&gt;="&amp;F221*(100-$B$2)/100, 'azure-vm-prices-base'!B$2:B$123,"&gt;="&amp;G221*(100-$B$2)/100, 'azure-vm-prices-base'!D$2:D$123,K221, 'azure-vm-prices-base'!E$2:E$123,L221), _xlfn.MINIFS('azure-vm-prices-base'!C$2:C$123, 'azure-vm-prices-base'!A$2:A$123,"&gt;="&amp;F221*(100-$B$2)/100, 'azure-vm-prices-base'!B$2:B$123,"&gt;="&amp;G221*(100-$B$2)/100, 'azure-vm-prices-base'!E$2:E$123,L221))), "")</f>
        <v>0</v>
      </c>
      <c r="W221" s="4">
        <f>IF(Q221="YES", IF(K221="YES", VLOOKUP(X221 &amp; L221 &amp; K221,'azure-vm-prices-1Y'!G$2:H$124  , 2, 0), VLOOKUP(X221 &amp; L221 &amp; "*",'azure-vm-prices-1Y'!G$2:H$124, 2, 0)),   "")</f>
        <v>0</v>
      </c>
      <c r="X221" s="4">
        <f>IF(Q221="YES", IF(O221="NO" , IF(K221="YES", _xlfn.MINIFS('azure-vm-prices-1Y'!I$2:I$123,   'azure-vm-prices-1Y'!A$2:A$123,"&gt;="&amp;F221*(100-$B$2)/100,   'azure-vm-prices-1Y'!B$2:B$123,"&gt;="&amp;G221*(100-$B$2)/100,   'azure-vm-prices-1Y'!D$2:D$123,K221,   'azure-vm-prices-1Y'!E$2:E$123,L221),   _xlfn.MINIFS('azure-vm-prices-1Y'!I$2:I$123,   'azure-vm-prices-1Y'!A$2:A$123,"&gt;="&amp;F221*(100-$B$2)/100,   'azure-vm-prices-1Y'!B$2:B$123,"&gt;="&amp;G221*(100-$B$2)/100,   'azure-vm-prices-1Y'!E$2:E$123,L221)),   IF(K221="YES", _xlfn.MINIFS('azure-vm-prices-1Y'!C$2:C$123,   'azure-vm-prices-1Y'!A$2:A$123,"&gt;="&amp;F221*(100-$B$2)/100,   'azure-vm-prices-1Y'!B$2:B$123,"&gt;="&amp;G221*(100-$B$2)/100,   'azure-vm-prices-1Y'!D$2:D$123,K221,   'azure-vm-prices-1Y'!E$2:E$123,L221),   _xlfn.MINIFS('azure-vm-prices-1Y'!C$2:C$123,   'azure-vm-prices-1Y'!A$2:A$123,"&gt;="&amp;F221*(100-$B$2)/100,   'azure-vm-prices-1Y'!B$2:B$123,"&gt;="&amp;G221*(100-$B$2)/100,   'azure-vm-prices-1Y'!E$2:E$123,L221))),   "")</f>
        <v>0</v>
      </c>
      <c r="Y221" s="4">
        <f>IF(Q221="YES", IF(K221="YES", VLOOKUP(Z221 &amp; L221 &amp; K221,'azure-vm-prices-3Y'!G$2:H$124  , 2, 0), VLOOKUP(Z221 &amp; L221 &amp; "*",'azure-vm-prices-3Y'!G$2:H$124, 2, 0)),   "")</f>
        <v>0</v>
      </c>
      <c r="Z221" s="4">
        <f>IF(Q221="YES", IF(O221="NO" , IF(K221="YES", _xlfn.MINIFS('azure-vm-prices-3Y'!I$2:I$123,   'azure-vm-prices-3Y'!A$2:A$123,"&gt;="&amp;F221*(100-$B$2)/100,   'azure-vm-prices-3Y'!B$2:B$123,"&gt;="&amp;G221*(100-$B$2)/100,   'azure-vm-prices-3Y'!D$2:D$123,K221,   'azure-vm-prices-3Y'!E$2:E$123,L221),   _xlfn.MINIFS('azure-vm-prices-3Y'!I$2:I$123,   'azure-vm-prices-3Y'!A$2:A$123,"&gt;="&amp;F221*(100-$B$2)/100,   'azure-vm-prices-3Y'!B$2:B$123,"&gt;="&amp;G221*(100-$B$2)/100,   'azure-vm-prices-3Y'!E$2:E$123,L221)),   IF(K221="YES", _xlfn.MINIFS('azure-vm-prices-3Y'!C$2:C$123,   'azure-vm-prices-3Y'!A$2:A$123,"&gt;="&amp;F221*(100-$B$2)/100,   'azure-vm-prices-3Y'!B$2:B$123,"&gt;="&amp;G221*(100-$B$2)/100,   'azure-vm-prices-3Y'!D$2:D$123,K221,   'azure-vm-prices-3Y'!E$2:E$123,L221),   _xlfn.MINIFS('azure-vm-prices-3Y'!C$2:C$123,   'azure-vm-prices-3Y'!A$2:A$123,"&gt;="&amp;F221*(100-$B$2)/100,   'azure-vm-prices-3Y'!B$2:B$123,"&gt;="&amp;G221*(100-$B$2)/100,   'azure-vm-prices-3Y'!E$2:E$123,L221))),   "")</f>
        <v>0</v>
      </c>
      <c r="AA221" s="4">
        <f>IF(Q221="YES",N221*V221*12,"")</f>
        <v>0</v>
      </c>
      <c r="AB221" s="4">
        <f>IF(Q221="YES",X221*8760,"")</f>
        <v>0</v>
      </c>
      <c r="AC221" s="4">
        <f>IF(Q221="YES",Z221*8760,"")</f>
        <v>0</v>
      </c>
      <c r="AD221" s="4">
        <f>IF(Q221="YES",IF(P221="YES", MIN(AA221:AC221), AA221),"")</f>
        <v>0</v>
      </c>
      <c r="AE221" s="4">
        <f>IF(AND(I221="STANDARD",Q221="YES",H221&lt;'azure-standard-disk-prices'!B2, H221&gt;0),1+IF(M221="YES",1),"")</f>
        <v>0</v>
      </c>
      <c r="AF221" s="4">
        <f>IF(AND(I221="STANDARD",Q221="YES",H221&gt;'azure-standard-disk-prices'!B2,H221&lt;'azure-standard-disk-prices'!B3),1+IF(M221="YES",1),"")</f>
        <v>0</v>
      </c>
      <c r="AG221" s="4">
        <f>IF(AND(I221="STANDARD",Q221="YES",H221&gt;'azure-standard-disk-prices'!B3,H221&lt;'azure-standard-disk-prices'!B4),1+IF(M221="YES",1),"")</f>
        <v>0</v>
      </c>
      <c r="AH221" s="4">
        <f>IF(AND(I221="STANDARD",Q221="YES",H221&gt;'azure-standard-disk-prices'!B4,H221&lt;'azure-standard-disk-prices'!B5),1+IF(M221="YES",1),"")</f>
        <v>0</v>
      </c>
      <c r="AI221" s="4">
        <f>IF(AND(I221="STANDARD",Q221="YES",H221&gt;'azure-standard-disk-prices'!B5,H221&lt;'azure-standard-disk-prices'!B6),1+IF(M221="YES",1),"")</f>
        <v>0</v>
      </c>
      <c r="AJ221" s="4">
        <f>IF(AND(I221="STANDARD",Q221="YES",H221&gt;'azure-standard-disk-prices'!B6,H221&lt;'azure-standard-disk-prices'!B7),1+IF(M221="YES",1),"")</f>
        <v>0</v>
      </c>
      <c r="AK221" s="4">
        <f>IF(AND(I221="STANDARD",Q221="YES",H221&gt;'azure-standard-disk-prices'!B7,H221&lt;'azure-standard-disk-prices'!B8),1+IF(M221="YES",1),"")</f>
        <v>0</v>
      </c>
      <c r="AL221" s="4">
        <f>IF(AND(I221="STANDARD",Q221="YES",H221&gt;'azure-standard-disk-prices'!B8,H221&lt;'azure-standard-disk-prices'!B9),1+IF(M221="YES",1),"")</f>
        <v>0</v>
      </c>
      <c r="AM221" s="4">
        <f>IF(AND(I220="PREMIUM",Q220="YES",H220&lt;'azure-premium-disk-prices'!B2,H220&gt;0),1+IF(M220="YES",1),"")</f>
        <v>0</v>
      </c>
      <c r="AN221" s="4">
        <f>IF(AND(I220="PREMIUM",Q220="YES",H220&gt;'azure-premium-disk-prices'!B2,H220&lt;'azure-premium-disk-prices'!B3),1+IF(M220="YES",1),"")</f>
        <v>0</v>
      </c>
      <c r="AO221" s="4">
        <f>IF(AND(I220="PREMIUM",Q220="YES",H220&gt;'azure-premium-disk-prices'!B3,H220&lt;'azure-premium-disk-prices'!B4),1+IF(M220="YES",1),"")</f>
        <v>0</v>
      </c>
      <c r="AP221" s="4">
        <f>IF(AND(I220="PREMIUM",Q220="YES",H220&gt;'azure-premium-disk-prices'!B4,H220&lt;'azure-premium-disk-prices'!B5),1+IF(M220="YES",1),"")</f>
        <v>0</v>
      </c>
      <c r="AQ221" s="4">
        <f>IF(AND(I220="PREMIUM",Q220="YES",H220&gt;'azure-premium-disk-prices'!B5,H220&lt;'azure-premium-disk-prices'!B6),1+IF(M220="YES",1),"")</f>
        <v>0</v>
      </c>
      <c r="AR221" s="4">
        <f>IF(AND(I220="PREMIUM",Q220="YES",H220&gt;'azure-premium-disk-prices'!B6,H220&lt;'azure-premium-disk-prices'!B7),1+IF(M220="YES",1),"")</f>
        <v>0</v>
      </c>
      <c r="AS221" s="4">
        <f>IF(AND(I220="PREMIUM",Q220="YES",H220&gt;'azure-premium-disk-prices'!B7,H220&lt;'azure-premium-disk-prices'!B8),1+IF(M220="YES",1),"")</f>
        <v>0</v>
      </c>
      <c r="AT221" s="4">
        <f>IF(AND(I220="PREMIUM",Q220="YES",H220&gt;'azure-premium-disk-prices'!B8,H220&lt;'azure-premium-disk-prices'!B9),1+IF(M220="YES",1),"")</f>
        <v>0</v>
      </c>
      <c r="AU221" s="4">
        <f>IF(AND(M221="YES", Q221="YES"),1,"")</f>
        <v>0</v>
      </c>
      <c r="AV221" s="4">
        <f>IF(AND(J221="STANDARD", Q221="YES"), IF(M221="YES",2,1) ,"")</f>
        <v>0</v>
      </c>
      <c r="AW221" s="4">
        <f>IF( AND(J221="PREMIUM",  Q221="YES"), IF(M221="YES",2,1) ,"")</f>
        <v>0</v>
      </c>
    </row>
    <row r="222" spans="5:49">
      <c r="E222" s="3"/>
      <c r="F222" s="3"/>
      <c r="G222" s="3"/>
      <c r="H222" s="3"/>
      <c r="I222" s="3" t="s">
        <v>9</v>
      </c>
      <c r="J222" s="3" t="s">
        <v>9</v>
      </c>
      <c r="K222" s="3" t="s">
        <v>5</v>
      </c>
      <c r="L222" s="3" t="s">
        <v>5</v>
      </c>
      <c r="M222" s="3" t="s">
        <v>5</v>
      </c>
      <c r="N222" s="3">
        <v>730</v>
      </c>
      <c r="O222" s="3" t="s">
        <v>5</v>
      </c>
      <c r="P222" s="3" t="s">
        <v>14</v>
      </c>
      <c r="Q222" s="4">
        <f>IF(AND(E222&lt;&gt;"", F222&lt;&gt;"", G222&lt;&gt;"", H222&lt;&gt;"", I222&lt;&gt;"", J222&lt;&gt;"", K222&lt;&gt;"", L222&lt;&gt;"", M222&lt;&gt;"", N222&lt;&gt;"", O222&lt;&gt;""),"YES","NO")</f>
        <v>0</v>
      </c>
      <c r="R222" s="4">
        <f>IF(AD222=AA222, U222, IF(AD222=AB222,W222,Y222))</f>
        <v>0</v>
      </c>
      <c r="S222" s="4">
        <f>AD222</f>
        <v>0</v>
      </c>
      <c r="T222" s="4">
        <f> IF(AA222="" ,"",IF(AD222=AA222, "PAYG", IF(AD222=AB222,"1Y RI","3Y RI")))</f>
        <v>0</v>
      </c>
      <c r="U222" s="4">
        <f>IF(Q222="YES", IF(K222="YES", VLOOKUP(V222 &amp; L222 &amp; K222,'azure-vm-prices-base'!G$2:H$124, 2, 0), VLOOKUP(V222 &amp; L222 &amp; "*",'azure-vm-prices-base'!G$2:H$124, 2, 0)), "")</f>
        <v>0</v>
      </c>
      <c r="V222" s="4">
        <f>IF(Q222="YES", IF(O222="NO" , IF(K222="YES", _xlfn.MINIFS('azure-vm-prices-base'!I$2:I$123, 'azure-vm-prices-base'!A$2:A$123,"&gt;="&amp;F222*(100-$B$2)/100, 'azure-vm-prices-base'!B$2:B$123,"&gt;="&amp;G222*(100-$B$2)/100, 'azure-vm-prices-base'!D$2:D$123,K222, 'azure-vm-prices-base'!E$2:E$123,L222), _xlfn.MINIFS('azure-vm-prices-base'!I$2:I$123, 'azure-vm-prices-base'!A$2:A$123,"&gt;="&amp;F222*(100-$B$2)/100, 'azure-vm-prices-base'!B$2:B$123,"&gt;="&amp;G222*(100-$B$2)/100, 'azure-vm-prices-base'!E$2:E$123,L222)), IF(K222="YES", _xlfn.MINIFS('azure-vm-prices-base'!C$2:C$123, 'azure-vm-prices-base'!A$2:A$123,"&gt;="&amp;F222*(100-$B$2)/100, 'azure-vm-prices-base'!B$2:B$123,"&gt;="&amp;G222*(100-$B$2)/100, 'azure-vm-prices-base'!D$2:D$123,K222, 'azure-vm-prices-base'!E$2:E$123,L222), _xlfn.MINIFS('azure-vm-prices-base'!C$2:C$123, 'azure-vm-prices-base'!A$2:A$123,"&gt;="&amp;F222*(100-$B$2)/100, 'azure-vm-prices-base'!B$2:B$123,"&gt;="&amp;G222*(100-$B$2)/100, 'azure-vm-prices-base'!E$2:E$123,L222))), "")</f>
        <v>0</v>
      </c>
      <c r="W222" s="4">
        <f>IF(Q222="YES", IF(K222="YES", VLOOKUP(X222 &amp; L222 &amp; K222,'azure-vm-prices-1Y'!G$2:H$124  , 2, 0), VLOOKUP(X222 &amp; L222 &amp; "*",'azure-vm-prices-1Y'!G$2:H$124, 2, 0)),   "")</f>
        <v>0</v>
      </c>
      <c r="X222" s="4">
        <f>IF(Q222="YES", IF(O222="NO" , IF(K222="YES", _xlfn.MINIFS('azure-vm-prices-1Y'!I$2:I$123,   'azure-vm-prices-1Y'!A$2:A$123,"&gt;="&amp;F222*(100-$B$2)/100,   'azure-vm-prices-1Y'!B$2:B$123,"&gt;="&amp;G222*(100-$B$2)/100,   'azure-vm-prices-1Y'!D$2:D$123,K222,   'azure-vm-prices-1Y'!E$2:E$123,L222),   _xlfn.MINIFS('azure-vm-prices-1Y'!I$2:I$123,   'azure-vm-prices-1Y'!A$2:A$123,"&gt;="&amp;F222*(100-$B$2)/100,   'azure-vm-prices-1Y'!B$2:B$123,"&gt;="&amp;G222*(100-$B$2)/100,   'azure-vm-prices-1Y'!E$2:E$123,L222)),   IF(K222="YES", _xlfn.MINIFS('azure-vm-prices-1Y'!C$2:C$123,   'azure-vm-prices-1Y'!A$2:A$123,"&gt;="&amp;F222*(100-$B$2)/100,   'azure-vm-prices-1Y'!B$2:B$123,"&gt;="&amp;G222*(100-$B$2)/100,   'azure-vm-prices-1Y'!D$2:D$123,K222,   'azure-vm-prices-1Y'!E$2:E$123,L222),   _xlfn.MINIFS('azure-vm-prices-1Y'!C$2:C$123,   'azure-vm-prices-1Y'!A$2:A$123,"&gt;="&amp;F222*(100-$B$2)/100,   'azure-vm-prices-1Y'!B$2:B$123,"&gt;="&amp;G222*(100-$B$2)/100,   'azure-vm-prices-1Y'!E$2:E$123,L222))),   "")</f>
        <v>0</v>
      </c>
      <c r="Y222" s="4">
        <f>IF(Q222="YES", IF(K222="YES", VLOOKUP(Z222 &amp; L222 &amp; K222,'azure-vm-prices-3Y'!G$2:H$124  , 2, 0), VLOOKUP(Z222 &amp; L222 &amp; "*",'azure-vm-prices-3Y'!G$2:H$124, 2, 0)),   "")</f>
        <v>0</v>
      </c>
      <c r="Z222" s="4">
        <f>IF(Q222="YES", IF(O222="NO" , IF(K222="YES", _xlfn.MINIFS('azure-vm-prices-3Y'!I$2:I$123,   'azure-vm-prices-3Y'!A$2:A$123,"&gt;="&amp;F222*(100-$B$2)/100,   'azure-vm-prices-3Y'!B$2:B$123,"&gt;="&amp;G222*(100-$B$2)/100,   'azure-vm-prices-3Y'!D$2:D$123,K222,   'azure-vm-prices-3Y'!E$2:E$123,L222),   _xlfn.MINIFS('azure-vm-prices-3Y'!I$2:I$123,   'azure-vm-prices-3Y'!A$2:A$123,"&gt;="&amp;F222*(100-$B$2)/100,   'azure-vm-prices-3Y'!B$2:B$123,"&gt;="&amp;G222*(100-$B$2)/100,   'azure-vm-prices-3Y'!E$2:E$123,L222)),   IF(K222="YES", _xlfn.MINIFS('azure-vm-prices-3Y'!C$2:C$123,   'azure-vm-prices-3Y'!A$2:A$123,"&gt;="&amp;F222*(100-$B$2)/100,   'azure-vm-prices-3Y'!B$2:B$123,"&gt;="&amp;G222*(100-$B$2)/100,   'azure-vm-prices-3Y'!D$2:D$123,K222,   'azure-vm-prices-3Y'!E$2:E$123,L222),   _xlfn.MINIFS('azure-vm-prices-3Y'!C$2:C$123,   'azure-vm-prices-3Y'!A$2:A$123,"&gt;="&amp;F222*(100-$B$2)/100,   'azure-vm-prices-3Y'!B$2:B$123,"&gt;="&amp;G222*(100-$B$2)/100,   'azure-vm-prices-3Y'!E$2:E$123,L222))),   "")</f>
        <v>0</v>
      </c>
      <c r="AA222" s="4">
        <f>IF(Q222="YES",N222*V222*12,"")</f>
        <v>0</v>
      </c>
      <c r="AB222" s="4">
        <f>IF(Q222="YES",X222*8760,"")</f>
        <v>0</v>
      </c>
      <c r="AC222" s="4">
        <f>IF(Q222="YES",Z222*8760,"")</f>
        <v>0</v>
      </c>
      <c r="AD222" s="4">
        <f>IF(Q222="YES",IF(P222="YES", MIN(AA222:AC222), AA222),"")</f>
        <v>0</v>
      </c>
      <c r="AE222" s="4">
        <f>IF(AND(I222="STANDARD",Q222="YES",H222&lt;'azure-standard-disk-prices'!B2, H222&gt;0),1+IF(M222="YES",1),"")</f>
        <v>0</v>
      </c>
      <c r="AF222" s="4">
        <f>IF(AND(I222="STANDARD",Q222="YES",H222&gt;'azure-standard-disk-prices'!B2,H222&lt;'azure-standard-disk-prices'!B3),1+IF(M222="YES",1),"")</f>
        <v>0</v>
      </c>
      <c r="AG222" s="4">
        <f>IF(AND(I222="STANDARD",Q222="YES",H222&gt;'azure-standard-disk-prices'!B3,H222&lt;'azure-standard-disk-prices'!B4),1+IF(M222="YES",1),"")</f>
        <v>0</v>
      </c>
      <c r="AH222" s="4">
        <f>IF(AND(I222="STANDARD",Q222="YES",H222&gt;'azure-standard-disk-prices'!B4,H222&lt;'azure-standard-disk-prices'!B5),1+IF(M222="YES",1),"")</f>
        <v>0</v>
      </c>
      <c r="AI222" s="4">
        <f>IF(AND(I222="STANDARD",Q222="YES",H222&gt;'azure-standard-disk-prices'!B5,H222&lt;'azure-standard-disk-prices'!B6),1+IF(M222="YES",1),"")</f>
        <v>0</v>
      </c>
      <c r="AJ222" s="4">
        <f>IF(AND(I222="STANDARD",Q222="YES",H222&gt;'azure-standard-disk-prices'!B6,H222&lt;'azure-standard-disk-prices'!B7),1+IF(M222="YES",1),"")</f>
        <v>0</v>
      </c>
      <c r="AK222" s="4">
        <f>IF(AND(I222="STANDARD",Q222="YES",H222&gt;'azure-standard-disk-prices'!B7,H222&lt;'azure-standard-disk-prices'!B8),1+IF(M222="YES",1),"")</f>
        <v>0</v>
      </c>
      <c r="AL222" s="4">
        <f>IF(AND(I222="STANDARD",Q222="YES",H222&gt;'azure-standard-disk-prices'!B8,H222&lt;'azure-standard-disk-prices'!B9),1+IF(M222="YES",1),"")</f>
        <v>0</v>
      </c>
      <c r="AM222" s="4">
        <f>IF(AND(I221="PREMIUM",Q221="YES",H221&lt;'azure-premium-disk-prices'!B2,H221&gt;0),1+IF(M221="YES",1),"")</f>
        <v>0</v>
      </c>
      <c r="AN222" s="4">
        <f>IF(AND(I221="PREMIUM",Q221="YES",H221&gt;'azure-premium-disk-prices'!B2,H221&lt;'azure-premium-disk-prices'!B3),1+IF(M221="YES",1),"")</f>
        <v>0</v>
      </c>
      <c r="AO222" s="4">
        <f>IF(AND(I221="PREMIUM",Q221="YES",H221&gt;'azure-premium-disk-prices'!B3,H221&lt;'azure-premium-disk-prices'!B4),1+IF(M221="YES",1),"")</f>
        <v>0</v>
      </c>
      <c r="AP222" s="4">
        <f>IF(AND(I221="PREMIUM",Q221="YES",H221&gt;'azure-premium-disk-prices'!B4,H221&lt;'azure-premium-disk-prices'!B5),1+IF(M221="YES",1),"")</f>
        <v>0</v>
      </c>
      <c r="AQ222" s="4">
        <f>IF(AND(I221="PREMIUM",Q221="YES",H221&gt;'azure-premium-disk-prices'!B5,H221&lt;'azure-premium-disk-prices'!B6),1+IF(M221="YES",1),"")</f>
        <v>0</v>
      </c>
      <c r="AR222" s="4">
        <f>IF(AND(I221="PREMIUM",Q221="YES",H221&gt;'azure-premium-disk-prices'!B6,H221&lt;'azure-premium-disk-prices'!B7),1+IF(M221="YES",1),"")</f>
        <v>0</v>
      </c>
      <c r="AS222" s="4">
        <f>IF(AND(I221="PREMIUM",Q221="YES",H221&gt;'azure-premium-disk-prices'!B7,H221&lt;'azure-premium-disk-prices'!B8),1+IF(M221="YES",1),"")</f>
        <v>0</v>
      </c>
      <c r="AT222" s="4">
        <f>IF(AND(I221="PREMIUM",Q221="YES",H221&gt;'azure-premium-disk-prices'!B8,H221&lt;'azure-premium-disk-prices'!B9),1+IF(M221="YES",1),"")</f>
        <v>0</v>
      </c>
      <c r="AU222" s="4">
        <f>IF(AND(M222="YES", Q222="YES"),1,"")</f>
        <v>0</v>
      </c>
      <c r="AV222" s="4">
        <f>IF(AND(J222="STANDARD", Q222="YES"), IF(M222="YES",2,1) ,"")</f>
        <v>0</v>
      </c>
      <c r="AW222" s="4">
        <f>IF( AND(J222="PREMIUM",  Q222="YES"), IF(M222="YES",2,1) ,"")</f>
        <v>0</v>
      </c>
    </row>
    <row r="223" spans="5:49">
      <c r="E223" s="3"/>
      <c r="F223" s="3"/>
      <c r="G223" s="3"/>
      <c r="H223" s="3"/>
      <c r="I223" s="3" t="s">
        <v>9</v>
      </c>
      <c r="J223" s="3" t="s">
        <v>9</v>
      </c>
      <c r="K223" s="3" t="s">
        <v>5</v>
      </c>
      <c r="L223" s="3" t="s">
        <v>5</v>
      </c>
      <c r="M223" s="3" t="s">
        <v>5</v>
      </c>
      <c r="N223" s="3">
        <v>730</v>
      </c>
      <c r="O223" s="3" t="s">
        <v>5</v>
      </c>
      <c r="P223" s="3" t="s">
        <v>14</v>
      </c>
      <c r="Q223" s="4">
        <f>IF(AND(E223&lt;&gt;"", F223&lt;&gt;"", G223&lt;&gt;"", H223&lt;&gt;"", I223&lt;&gt;"", J223&lt;&gt;"", K223&lt;&gt;"", L223&lt;&gt;"", M223&lt;&gt;"", N223&lt;&gt;"", O223&lt;&gt;""),"YES","NO")</f>
        <v>0</v>
      </c>
      <c r="R223" s="4">
        <f>IF(AD223=AA223, U223, IF(AD223=AB223,W223,Y223))</f>
        <v>0</v>
      </c>
      <c r="S223" s="4">
        <f>AD223</f>
        <v>0</v>
      </c>
      <c r="T223" s="4">
        <f> IF(AA223="" ,"",IF(AD223=AA223, "PAYG", IF(AD223=AB223,"1Y RI","3Y RI")))</f>
        <v>0</v>
      </c>
      <c r="U223" s="4">
        <f>IF(Q223="YES", IF(K223="YES", VLOOKUP(V223 &amp; L223 &amp; K223,'azure-vm-prices-base'!G$2:H$124, 2, 0), VLOOKUP(V223 &amp; L223 &amp; "*",'azure-vm-prices-base'!G$2:H$124, 2, 0)), "")</f>
        <v>0</v>
      </c>
      <c r="V223" s="4">
        <f>IF(Q223="YES", IF(O223="NO" , IF(K223="YES", _xlfn.MINIFS('azure-vm-prices-base'!I$2:I$123, 'azure-vm-prices-base'!A$2:A$123,"&gt;="&amp;F223*(100-$B$2)/100, 'azure-vm-prices-base'!B$2:B$123,"&gt;="&amp;G223*(100-$B$2)/100, 'azure-vm-prices-base'!D$2:D$123,K223, 'azure-vm-prices-base'!E$2:E$123,L223), _xlfn.MINIFS('azure-vm-prices-base'!I$2:I$123, 'azure-vm-prices-base'!A$2:A$123,"&gt;="&amp;F223*(100-$B$2)/100, 'azure-vm-prices-base'!B$2:B$123,"&gt;="&amp;G223*(100-$B$2)/100, 'azure-vm-prices-base'!E$2:E$123,L223)), IF(K223="YES", _xlfn.MINIFS('azure-vm-prices-base'!C$2:C$123, 'azure-vm-prices-base'!A$2:A$123,"&gt;="&amp;F223*(100-$B$2)/100, 'azure-vm-prices-base'!B$2:B$123,"&gt;="&amp;G223*(100-$B$2)/100, 'azure-vm-prices-base'!D$2:D$123,K223, 'azure-vm-prices-base'!E$2:E$123,L223), _xlfn.MINIFS('azure-vm-prices-base'!C$2:C$123, 'azure-vm-prices-base'!A$2:A$123,"&gt;="&amp;F223*(100-$B$2)/100, 'azure-vm-prices-base'!B$2:B$123,"&gt;="&amp;G223*(100-$B$2)/100, 'azure-vm-prices-base'!E$2:E$123,L223))), "")</f>
        <v>0</v>
      </c>
      <c r="W223" s="4">
        <f>IF(Q223="YES", IF(K223="YES", VLOOKUP(X223 &amp; L223 &amp; K223,'azure-vm-prices-1Y'!G$2:H$124  , 2, 0), VLOOKUP(X223 &amp; L223 &amp; "*",'azure-vm-prices-1Y'!G$2:H$124, 2, 0)),   "")</f>
        <v>0</v>
      </c>
      <c r="X223" s="4">
        <f>IF(Q223="YES", IF(O223="NO" , IF(K223="YES", _xlfn.MINIFS('azure-vm-prices-1Y'!I$2:I$123,   'azure-vm-prices-1Y'!A$2:A$123,"&gt;="&amp;F223*(100-$B$2)/100,   'azure-vm-prices-1Y'!B$2:B$123,"&gt;="&amp;G223*(100-$B$2)/100,   'azure-vm-prices-1Y'!D$2:D$123,K223,   'azure-vm-prices-1Y'!E$2:E$123,L223),   _xlfn.MINIFS('azure-vm-prices-1Y'!I$2:I$123,   'azure-vm-prices-1Y'!A$2:A$123,"&gt;="&amp;F223*(100-$B$2)/100,   'azure-vm-prices-1Y'!B$2:B$123,"&gt;="&amp;G223*(100-$B$2)/100,   'azure-vm-prices-1Y'!E$2:E$123,L223)),   IF(K223="YES", _xlfn.MINIFS('azure-vm-prices-1Y'!C$2:C$123,   'azure-vm-prices-1Y'!A$2:A$123,"&gt;="&amp;F223*(100-$B$2)/100,   'azure-vm-prices-1Y'!B$2:B$123,"&gt;="&amp;G223*(100-$B$2)/100,   'azure-vm-prices-1Y'!D$2:D$123,K223,   'azure-vm-prices-1Y'!E$2:E$123,L223),   _xlfn.MINIFS('azure-vm-prices-1Y'!C$2:C$123,   'azure-vm-prices-1Y'!A$2:A$123,"&gt;="&amp;F223*(100-$B$2)/100,   'azure-vm-prices-1Y'!B$2:B$123,"&gt;="&amp;G223*(100-$B$2)/100,   'azure-vm-prices-1Y'!E$2:E$123,L223))),   "")</f>
        <v>0</v>
      </c>
      <c r="Y223" s="4">
        <f>IF(Q223="YES", IF(K223="YES", VLOOKUP(Z223 &amp; L223 &amp; K223,'azure-vm-prices-3Y'!G$2:H$124  , 2, 0), VLOOKUP(Z223 &amp; L223 &amp; "*",'azure-vm-prices-3Y'!G$2:H$124, 2, 0)),   "")</f>
        <v>0</v>
      </c>
      <c r="Z223" s="4">
        <f>IF(Q223="YES", IF(O223="NO" , IF(K223="YES", _xlfn.MINIFS('azure-vm-prices-3Y'!I$2:I$123,   'azure-vm-prices-3Y'!A$2:A$123,"&gt;="&amp;F223*(100-$B$2)/100,   'azure-vm-prices-3Y'!B$2:B$123,"&gt;="&amp;G223*(100-$B$2)/100,   'azure-vm-prices-3Y'!D$2:D$123,K223,   'azure-vm-prices-3Y'!E$2:E$123,L223),   _xlfn.MINIFS('azure-vm-prices-3Y'!I$2:I$123,   'azure-vm-prices-3Y'!A$2:A$123,"&gt;="&amp;F223*(100-$B$2)/100,   'azure-vm-prices-3Y'!B$2:B$123,"&gt;="&amp;G223*(100-$B$2)/100,   'azure-vm-prices-3Y'!E$2:E$123,L223)),   IF(K223="YES", _xlfn.MINIFS('azure-vm-prices-3Y'!C$2:C$123,   'azure-vm-prices-3Y'!A$2:A$123,"&gt;="&amp;F223*(100-$B$2)/100,   'azure-vm-prices-3Y'!B$2:B$123,"&gt;="&amp;G223*(100-$B$2)/100,   'azure-vm-prices-3Y'!D$2:D$123,K223,   'azure-vm-prices-3Y'!E$2:E$123,L223),   _xlfn.MINIFS('azure-vm-prices-3Y'!C$2:C$123,   'azure-vm-prices-3Y'!A$2:A$123,"&gt;="&amp;F223*(100-$B$2)/100,   'azure-vm-prices-3Y'!B$2:B$123,"&gt;="&amp;G223*(100-$B$2)/100,   'azure-vm-prices-3Y'!E$2:E$123,L223))),   "")</f>
        <v>0</v>
      </c>
      <c r="AA223" s="4">
        <f>IF(Q223="YES",N223*V223*12,"")</f>
        <v>0</v>
      </c>
      <c r="AB223" s="4">
        <f>IF(Q223="YES",X223*8760,"")</f>
        <v>0</v>
      </c>
      <c r="AC223" s="4">
        <f>IF(Q223="YES",Z223*8760,"")</f>
        <v>0</v>
      </c>
      <c r="AD223" s="4">
        <f>IF(Q223="YES",IF(P223="YES", MIN(AA223:AC223), AA223),"")</f>
        <v>0</v>
      </c>
      <c r="AE223" s="4">
        <f>IF(AND(I223="STANDARD",Q223="YES",H223&lt;'azure-standard-disk-prices'!B2, H223&gt;0),1+IF(M223="YES",1),"")</f>
        <v>0</v>
      </c>
      <c r="AF223" s="4">
        <f>IF(AND(I223="STANDARD",Q223="YES",H223&gt;'azure-standard-disk-prices'!B2,H223&lt;'azure-standard-disk-prices'!B3),1+IF(M223="YES",1),"")</f>
        <v>0</v>
      </c>
      <c r="AG223" s="4">
        <f>IF(AND(I223="STANDARD",Q223="YES",H223&gt;'azure-standard-disk-prices'!B3,H223&lt;'azure-standard-disk-prices'!B4),1+IF(M223="YES",1),"")</f>
        <v>0</v>
      </c>
      <c r="AH223" s="4">
        <f>IF(AND(I223="STANDARD",Q223="YES",H223&gt;'azure-standard-disk-prices'!B4,H223&lt;'azure-standard-disk-prices'!B5),1+IF(M223="YES",1),"")</f>
        <v>0</v>
      </c>
      <c r="AI223" s="4">
        <f>IF(AND(I223="STANDARD",Q223="YES",H223&gt;'azure-standard-disk-prices'!B5,H223&lt;'azure-standard-disk-prices'!B6),1+IF(M223="YES",1),"")</f>
        <v>0</v>
      </c>
      <c r="AJ223" s="4">
        <f>IF(AND(I223="STANDARD",Q223="YES",H223&gt;'azure-standard-disk-prices'!B6,H223&lt;'azure-standard-disk-prices'!B7),1+IF(M223="YES",1),"")</f>
        <v>0</v>
      </c>
      <c r="AK223" s="4">
        <f>IF(AND(I223="STANDARD",Q223="YES",H223&gt;'azure-standard-disk-prices'!B7,H223&lt;'azure-standard-disk-prices'!B8),1+IF(M223="YES",1),"")</f>
        <v>0</v>
      </c>
      <c r="AL223" s="4">
        <f>IF(AND(I223="STANDARD",Q223="YES",H223&gt;'azure-standard-disk-prices'!B8,H223&lt;'azure-standard-disk-prices'!B9),1+IF(M223="YES",1),"")</f>
        <v>0</v>
      </c>
      <c r="AM223" s="4">
        <f>IF(AND(I222="PREMIUM",Q222="YES",H222&lt;'azure-premium-disk-prices'!B2,H222&gt;0),1+IF(M222="YES",1),"")</f>
        <v>0</v>
      </c>
      <c r="AN223" s="4">
        <f>IF(AND(I222="PREMIUM",Q222="YES",H222&gt;'azure-premium-disk-prices'!B2,H222&lt;'azure-premium-disk-prices'!B3),1+IF(M222="YES",1),"")</f>
        <v>0</v>
      </c>
      <c r="AO223" s="4">
        <f>IF(AND(I222="PREMIUM",Q222="YES",H222&gt;'azure-premium-disk-prices'!B3,H222&lt;'azure-premium-disk-prices'!B4),1+IF(M222="YES",1),"")</f>
        <v>0</v>
      </c>
      <c r="AP223" s="4">
        <f>IF(AND(I222="PREMIUM",Q222="YES",H222&gt;'azure-premium-disk-prices'!B4,H222&lt;'azure-premium-disk-prices'!B5),1+IF(M222="YES",1),"")</f>
        <v>0</v>
      </c>
      <c r="AQ223" s="4">
        <f>IF(AND(I222="PREMIUM",Q222="YES",H222&gt;'azure-premium-disk-prices'!B5,H222&lt;'azure-premium-disk-prices'!B6),1+IF(M222="YES",1),"")</f>
        <v>0</v>
      </c>
      <c r="AR223" s="4">
        <f>IF(AND(I222="PREMIUM",Q222="YES",H222&gt;'azure-premium-disk-prices'!B6,H222&lt;'azure-premium-disk-prices'!B7),1+IF(M222="YES",1),"")</f>
        <v>0</v>
      </c>
      <c r="AS223" s="4">
        <f>IF(AND(I222="PREMIUM",Q222="YES",H222&gt;'azure-premium-disk-prices'!B7,H222&lt;'azure-premium-disk-prices'!B8),1+IF(M222="YES",1),"")</f>
        <v>0</v>
      </c>
      <c r="AT223" s="4">
        <f>IF(AND(I222="PREMIUM",Q222="YES",H222&gt;'azure-premium-disk-prices'!B8,H222&lt;'azure-premium-disk-prices'!B9),1+IF(M222="YES",1),"")</f>
        <v>0</v>
      </c>
      <c r="AU223" s="4">
        <f>IF(AND(M223="YES", Q223="YES"),1,"")</f>
        <v>0</v>
      </c>
      <c r="AV223" s="4">
        <f>IF(AND(J223="STANDARD", Q223="YES"), IF(M223="YES",2,1) ,"")</f>
        <v>0</v>
      </c>
      <c r="AW223" s="4">
        <f>IF( AND(J223="PREMIUM",  Q223="YES"), IF(M223="YES",2,1) ,"")</f>
        <v>0</v>
      </c>
    </row>
    <row r="224" spans="5:49">
      <c r="E224" s="3"/>
      <c r="F224" s="3"/>
      <c r="G224" s="3"/>
      <c r="H224" s="3"/>
      <c r="I224" s="3" t="s">
        <v>9</v>
      </c>
      <c r="J224" s="3" t="s">
        <v>9</v>
      </c>
      <c r="K224" s="3" t="s">
        <v>5</v>
      </c>
      <c r="L224" s="3" t="s">
        <v>5</v>
      </c>
      <c r="M224" s="3" t="s">
        <v>5</v>
      </c>
      <c r="N224" s="3">
        <v>730</v>
      </c>
      <c r="O224" s="3" t="s">
        <v>5</v>
      </c>
      <c r="P224" s="3" t="s">
        <v>14</v>
      </c>
      <c r="Q224" s="4">
        <f>IF(AND(E224&lt;&gt;"", F224&lt;&gt;"", G224&lt;&gt;"", H224&lt;&gt;"", I224&lt;&gt;"", J224&lt;&gt;"", K224&lt;&gt;"", L224&lt;&gt;"", M224&lt;&gt;"", N224&lt;&gt;"", O224&lt;&gt;""),"YES","NO")</f>
        <v>0</v>
      </c>
      <c r="R224" s="4">
        <f>IF(AD224=AA224, U224, IF(AD224=AB224,W224,Y224))</f>
        <v>0</v>
      </c>
      <c r="S224" s="4">
        <f>AD224</f>
        <v>0</v>
      </c>
      <c r="T224" s="4">
        <f> IF(AA224="" ,"",IF(AD224=AA224, "PAYG", IF(AD224=AB224,"1Y RI","3Y RI")))</f>
        <v>0</v>
      </c>
      <c r="U224" s="4">
        <f>IF(Q224="YES", IF(K224="YES", VLOOKUP(V224 &amp; L224 &amp; K224,'azure-vm-prices-base'!G$2:H$124, 2, 0), VLOOKUP(V224 &amp; L224 &amp; "*",'azure-vm-prices-base'!G$2:H$124, 2, 0)), "")</f>
        <v>0</v>
      </c>
      <c r="V224" s="4">
        <f>IF(Q224="YES", IF(O224="NO" , IF(K224="YES", _xlfn.MINIFS('azure-vm-prices-base'!I$2:I$123, 'azure-vm-prices-base'!A$2:A$123,"&gt;="&amp;F224*(100-$B$2)/100, 'azure-vm-prices-base'!B$2:B$123,"&gt;="&amp;G224*(100-$B$2)/100, 'azure-vm-prices-base'!D$2:D$123,K224, 'azure-vm-prices-base'!E$2:E$123,L224), _xlfn.MINIFS('azure-vm-prices-base'!I$2:I$123, 'azure-vm-prices-base'!A$2:A$123,"&gt;="&amp;F224*(100-$B$2)/100, 'azure-vm-prices-base'!B$2:B$123,"&gt;="&amp;G224*(100-$B$2)/100, 'azure-vm-prices-base'!E$2:E$123,L224)), IF(K224="YES", _xlfn.MINIFS('azure-vm-prices-base'!C$2:C$123, 'azure-vm-prices-base'!A$2:A$123,"&gt;="&amp;F224*(100-$B$2)/100, 'azure-vm-prices-base'!B$2:B$123,"&gt;="&amp;G224*(100-$B$2)/100, 'azure-vm-prices-base'!D$2:D$123,K224, 'azure-vm-prices-base'!E$2:E$123,L224), _xlfn.MINIFS('azure-vm-prices-base'!C$2:C$123, 'azure-vm-prices-base'!A$2:A$123,"&gt;="&amp;F224*(100-$B$2)/100, 'azure-vm-prices-base'!B$2:B$123,"&gt;="&amp;G224*(100-$B$2)/100, 'azure-vm-prices-base'!E$2:E$123,L224))), "")</f>
        <v>0</v>
      </c>
      <c r="W224" s="4">
        <f>IF(Q224="YES", IF(K224="YES", VLOOKUP(X224 &amp; L224 &amp; K224,'azure-vm-prices-1Y'!G$2:H$124  , 2, 0), VLOOKUP(X224 &amp; L224 &amp; "*",'azure-vm-prices-1Y'!G$2:H$124, 2, 0)),   "")</f>
        <v>0</v>
      </c>
      <c r="X224" s="4">
        <f>IF(Q224="YES", IF(O224="NO" , IF(K224="YES", _xlfn.MINIFS('azure-vm-prices-1Y'!I$2:I$123,   'azure-vm-prices-1Y'!A$2:A$123,"&gt;="&amp;F224*(100-$B$2)/100,   'azure-vm-prices-1Y'!B$2:B$123,"&gt;="&amp;G224*(100-$B$2)/100,   'azure-vm-prices-1Y'!D$2:D$123,K224,   'azure-vm-prices-1Y'!E$2:E$123,L224),   _xlfn.MINIFS('azure-vm-prices-1Y'!I$2:I$123,   'azure-vm-prices-1Y'!A$2:A$123,"&gt;="&amp;F224*(100-$B$2)/100,   'azure-vm-prices-1Y'!B$2:B$123,"&gt;="&amp;G224*(100-$B$2)/100,   'azure-vm-prices-1Y'!E$2:E$123,L224)),   IF(K224="YES", _xlfn.MINIFS('azure-vm-prices-1Y'!C$2:C$123,   'azure-vm-prices-1Y'!A$2:A$123,"&gt;="&amp;F224*(100-$B$2)/100,   'azure-vm-prices-1Y'!B$2:B$123,"&gt;="&amp;G224*(100-$B$2)/100,   'azure-vm-prices-1Y'!D$2:D$123,K224,   'azure-vm-prices-1Y'!E$2:E$123,L224),   _xlfn.MINIFS('azure-vm-prices-1Y'!C$2:C$123,   'azure-vm-prices-1Y'!A$2:A$123,"&gt;="&amp;F224*(100-$B$2)/100,   'azure-vm-prices-1Y'!B$2:B$123,"&gt;="&amp;G224*(100-$B$2)/100,   'azure-vm-prices-1Y'!E$2:E$123,L224))),   "")</f>
        <v>0</v>
      </c>
      <c r="Y224" s="4">
        <f>IF(Q224="YES", IF(K224="YES", VLOOKUP(Z224 &amp; L224 &amp; K224,'azure-vm-prices-3Y'!G$2:H$124  , 2, 0), VLOOKUP(Z224 &amp; L224 &amp; "*",'azure-vm-prices-3Y'!G$2:H$124, 2, 0)),   "")</f>
        <v>0</v>
      </c>
      <c r="Z224" s="4">
        <f>IF(Q224="YES", IF(O224="NO" , IF(K224="YES", _xlfn.MINIFS('azure-vm-prices-3Y'!I$2:I$123,   'azure-vm-prices-3Y'!A$2:A$123,"&gt;="&amp;F224*(100-$B$2)/100,   'azure-vm-prices-3Y'!B$2:B$123,"&gt;="&amp;G224*(100-$B$2)/100,   'azure-vm-prices-3Y'!D$2:D$123,K224,   'azure-vm-prices-3Y'!E$2:E$123,L224),   _xlfn.MINIFS('azure-vm-prices-3Y'!I$2:I$123,   'azure-vm-prices-3Y'!A$2:A$123,"&gt;="&amp;F224*(100-$B$2)/100,   'azure-vm-prices-3Y'!B$2:B$123,"&gt;="&amp;G224*(100-$B$2)/100,   'azure-vm-prices-3Y'!E$2:E$123,L224)),   IF(K224="YES", _xlfn.MINIFS('azure-vm-prices-3Y'!C$2:C$123,   'azure-vm-prices-3Y'!A$2:A$123,"&gt;="&amp;F224*(100-$B$2)/100,   'azure-vm-prices-3Y'!B$2:B$123,"&gt;="&amp;G224*(100-$B$2)/100,   'azure-vm-prices-3Y'!D$2:D$123,K224,   'azure-vm-prices-3Y'!E$2:E$123,L224),   _xlfn.MINIFS('azure-vm-prices-3Y'!C$2:C$123,   'azure-vm-prices-3Y'!A$2:A$123,"&gt;="&amp;F224*(100-$B$2)/100,   'azure-vm-prices-3Y'!B$2:B$123,"&gt;="&amp;G224*(100-$B$2)/100,   'azure-vm-prices-3Y'!E$2:E$123,L224))),   "")</f>
        <v>0</v>
      </c>
      <c r="AA224" s="4">
        <f>IF(Q224="YES",N224*V224*12,"")</f>
        <v>0</v>
      </c>
      <c r="AB224" s="4">
        <f>IF(Q224="YES",X224*8760,"")</f>
        <v>0</v>
      </c>
      <c r="AC224" s="4">
        <f>IF(Q224="YES",Z224*8760,"")</f>
        <v>0</v>
      </c>
      <c r="AD224" s="4">
        <f>IF(Q224="YES",IF(P224="YES", MIN(AA224:AC224), AA224),"")</f>
        <v>0</v>
      </c>
      <c r="AE224" s="4">
        <f>IF(AND(I224="STANDARD",Q224="YES",H224&lt;'azure-standard-disk-prices'!B2, H224&gt;0),1+IF(M224="YES",1),"")</f>
        <v>0</v>
      </c>
      <c r="AF224" s="4">
        <f>IF(AND(I224="STANDARD",Q224="YES",H224&gt;'azure-standard-disk-prices'!B2,H224&lt;'azure-standard-disk-prices'!B3),1+IF(M224="YES",1),"")</f>
        <v>0</v>
      </c>
      <c r="AG224" s="4">
        <f>IF(AND(I224="STANDARD",Q224="YES",H224&gt;'azure-standard-disk-prices'!B3,H224&lt;'azure-standard-disk-prices'!B4),1+IF(M224="YES",1),"")</f>
        <v>0</v>
      </c>
      <c r="AH224" s="4">
        <f>IF(AND(I224="STANDARD",Q224="YES",H224&gt;'azure-standard-disk-prices'!B4,H224&lt;'azure-standard-disk-prices'!B5),1+IF(M224="YES",1),"")</f>
        <v>0</v>
      </c>
      <c r="AI224" s="4">
        <f>IF(AND(I224="STANDARD",Q224="YES",H224&gt;'azure-standard-disk-prices'!B5,H224&lt;'azure-standard-disk-prices'!B6),1+IF(M224="YES",1),"")</f>
        <v>0</v>
      </c>
      <c r="AJ224" s="4">
        <f>IF(AND(I224="STANDARD",Q224="YES",H224&gt;'azure-standard-disk-prices'!B6,H224&lt;'azure-standard-disk-prices'!B7),1+IF(M224="YES",1),"")</f>
        <v>0</v>
      </c>
      <c r="AK224" s="4">
        <f>IF(AND(I224="STANDARD",Q224="YES",H224&gt;'azure-standard-disk-prices'!B7,H224&lt;'azure-standard-disk-prices'!B8),1+IF(M224="YES",1),"")</f>
        <v>0</v>
      </c>
      <c r="AL224" s="4">
        <f>IF(AND(I224="STANDARD",Q224="YES",H224&gt;'azure-standard-disk-prices'!B8,H224&lt;'azure-standard-disk-prices'!B9),1+IF(M224="YES",1),"")</f>
        <v>0</v>
      </c>
      <c r="AM224" s="4">
        <f>IF(AND(I223="PREMIUM",Q223="YES",H223&lt;'azure-premium-disk-prices'!B2,H223&gt;0),1+IF(M223="YES",1),"")</f>
        <v>0</v>
      </c>
      <c r="AN224" s="4">
        <f>IF(AND(I223="PREMIUM",Q223="YES",H223&gt;'azure-premium-disk-prices'!B2,H223&lt;'azure-premium-disk-prices'!B3),1+IF(M223="YES",1),"")</f>
        <v>0</v>
      </c>
      <c r="AO224" s="4">
        <f>IF(AND(I223="PREMIUM",Q223="YES",H223&gt;'azure-premium-disk-prices'!B3,H223&lt;'azure-premium-disk-prices'!B4),1+IF(M223="YES",1),"")</f>
        <v>0</v>
      </c>
      <c r="AP224" s="4">
        <f>IF(AND(I223="PREMIUM",Q223="YES",H223&gt;'azure-premium-disk-prices'!B4,H223&lt;'azure-premium-disk-prices'!B5),1+IF(M223="YES",1),"")</f>
        <v>0</v>
      </c>
      <c r="AQ224" s="4">
        <f>IF(AND(I223="PREMIUM",Q223="YES",H223&gt;'azure-premium-disk-prices'!B5,H223&lt;'azure-premium-disk-prices'!B6),1+IF(M223="YES",1),"")</f>
        <v>0</v>
      </c>
      <c r="AR224" s="4">
        <f>IF(AND(I223="PREMIUM",Q223="YES",H223&gt;'azure-premium-disk-prices'!B6,H223&lt;'azure-premium-disk-prices'!B7),1+IF(M223="YES",1),"")</f>
        <v>0</v>
      </c>
      <c r="AS224" s="4">
        <f>IF(AND(I223="PREMIUM",Q223="YES",H223&gt;'azure-premium-disk-prices'!B7,H223&lt;'azure-premium-disk-prices'!B8),1+IF(M223="YES",1),"")</f>
        <v>0</v>
      </c>
      <c r="AT224" s="4">
        <f>IF(AND(I223="PREMIUM",Q223="YES",H223&gt;'azure-premium-disk-prices'!B8,H223&lt;'azure-premium-disk-prices'!B9),1+IF(M223="YES",1),"")</f>
        <v>0</v>
      </c>
      <c r="AU224" s="4">
        <f>IF(AND(M224="YES", Q224="YES"),1,"")</f>
        <v>0</v>
      </c>
      <c r="AV224" s="4">
        <f>IF(AND(J224="STANDARD", Q224="YES"), IF(M224="YES",2,1) ,"")</f>
        <v>0</v>
      </c>
      <c r="AW224" s="4">
        <f>IF( AND(J224="PREMIUM",  Q224="YES"), IF(M224="YES",2,1) ,"")</f>
        <v>0</v>
      </c>
    </row>
    <row r="225" spans="5:49">
      <c r="E225" s="3"/>
      <c r="F225" s="3"/>
      <c r="G225" s="3"/>
      <c r="H225" s="3"/>
      <c r="I225" s="3" t="s">
        <v>9</v>
      </c>
      <c r="J225" s="3" t="s">
        <v>9</v>
      </c>
      <c r="K225" s="3" t="s">
        <v>5</v>
      </c>
      <c r="L225" s="3" t="s">
        <v>5</v>
      </c>
      <c r="M225" s="3" t="s">
        <v>5</v>
      </c>
      <c r="N225" s="3">
        <v>730</v>
      </c>
      <c r="O225" s="3" t="s">
        <v>5</v>
      </c>
      <c r="P225" s="3" t="s">
        <v>14</v>
      </c>
      <c r="Q225" s="4">
        <f>IF(AND(E225&lt;&gt;"", F225&lt;&gt;"", G225&lt;&gt;"", H225&lt;&gt;"", I225&lt;&gt;"", J225&lt;&gt;"", K225&lt;&gt;"", L225&lt;&gt;"", M225&lt;&gt;"", N225&lt;&gt;"", O225&lt;&gt;""),"YES","NO")</f>
        <v>0</v>
      </c>
      <c r="R225" s="4">
        <f>IF(AD225=AA225, U225, IF(AD225=AB225,W225,Y225))</f>
        <v>0</v>
      </c>
      <c r="S225" s="4">
        <f>AD225</f>
        <v>0</v>
      </c>
      <c r="T225" s="4">
        <f> IF(AA225="" ,"",IF(AD225=AA225, "PAYG", IF(AD225=AB225,"1Y RI","3Y RI")))</f>
        <v>0</v>
      </c>
      <c r="U225" s="4">
        <f>IF(Q225="YES", IF(K225="YES", VLOOKUP(V225 &amp; L225 &amp; K225,'azure-vm-prices-base'!G$2:H$124, 2, 0), VLOOKUP(V225 &amp; L225 &amp; "*",'azure-vm-prices-base'!G$2:H$124, 2, 0)), "")</f>
        <v>0</v>
      </c>
      <c r="V225" s="4">
        <f>IF(Q225="YES", IF(O225="NO" , IF(K225="YES", _xlfn.MINIFS('azure-vm-prices-base'!I$2:I$123, 'azure-vm-prices-base'!A$2:A$123,"&gt;="&amp;F225*(100-$B$2)/100, 'azure-vm-prices-base'!B$2:B$123,"&gt;="&amp;G225*(100-$B$2)/100, 'azure-vm-prices-base'!D$2:D$123,K225, 'azure-vm-prices-base'!E$2:E$123,L225), _xlfn.MINIFS('azure-vm-prices-base'!I$2:I$123, 'azure-vm-prices-base'!A$2:A$123,"&gt;="&amp;F225*(100-$B$2)/100, 'azure-vm-prices-base'!B$2:B$123,"&gt;="&amp;G225*(100-$B$2)/100, 'azure-vm-prices-base'!E$2:E$123,L225)), IF(K225="YES", _xlfn.MINIFS('azure-vm-prices-base'!C$2:C$123, 'azure-vm-prices-base'!A$2:A$123,"&gt;="&amp;F225*(100-$B$2)/100, 'azure-vm-prices-base'!B$2:B$123,"&gt;="&amp;G225*(100-$B$2)/100, 'azure-vm-prices-base'!D$2:D$123,K225, 'azure-vm-prices-base'!E$2:E$123,L225), _xlfn.MINIFS('azure-vm-prices-base'!C$2:C$123, 'azure-vm-prices-base'!A$2:A$123,"&gt;="&amp;F225*(100-$B$2)/100, 'azure-vm-prices-base'!B$2:B$123,"&gt;="&amp;G225*(100-$B$2)/100, 'azure-vm-prices-base'!E$2:E$123,L225))), "")</f>
        <v>0</v>
      </c>
      <c r="W225" s="4">
        <f>IF(Q225="YES", IF(K225="YES", VLOOKUP(X225 &amp; L225 &amp; K225,'azure-vm-prices-1Y'!G$2:H$124  , 2, 0), VLOOKUP(X225 &amp; L225 &amp; "*",'azure-vm-prices-1Y'!G$2:H$124, 2, 0)),   "")</f>
        <v>0</v>
      </c>
      <c r="X225" s="4">
        <f>IF(Q225="YES", IF(O225="NO" , IF(K225="YES", _xlfn.MINIFS('azure-vm-prices-1Y'!I$2:I$123,   'azure-vm-prices-1Y'!A$2:A$123,"&gt;="&amp;F225*(100-$B$2)/100,   'azure-vm-prices-1Y'!B$2:B$123,"&gt;="&amp;G225*(100-$B$2)/100,   'azure-vm-prices-1Y'!D$2:D$123,K225,   'azure-vm-prices-1Y'!E$2:E$123,L225),   _xlfn.MINIFS('azure-vm-prices-1Y'!I$2:I$123,   'azure-vm-prices-1Y'!A$2:A$123,"&gt;="&amp;F225*(100-$B$2)/100,   'azure-vm-prices-1Y'!B$2:B$123,"&gt;="&amp;G225*(100-$B$2)/100,   'azure-vm-prices-1Y'!E$2:E$123,L225)),   IF(K225="YES", _xlfn.MINIFS('azure-vm-prices-1Y'!C$2:C$123,   'azure-vm-prices-1Y'!A$2:A$123,"&gt;="&amp;F225*(100-$B$2)/100,   'azure-vm-prices-1Y'!B$2:B$123,"&gt;="&amp;G225*(100-$B$2)/100,   'azure-vm-prices-1Y'!D$2:D$123,K225,   'azure-vm-prices-1Y'!E$2:E$123,L225),   _xlfn.MINIFS('azure-vm-prices-1Y'!C$2:C$123,   'azure-vm-prices-1Y'!A$2:A$123,"&gt;="&amp;F225*(100-$B$2)/100,   'azure-vm-prices-1Y'!B$2:B$123,"&gt;="&amp;G225*(100-$B$2)/100,   'azure-vm-prices-1Y'!E$2:E$123,L225))),   "")</f>
        <v>0</v>
      </c>
      <c r="Y225" s="4">
        <f>IF(Q225="YES", IF(K225="YES", VLOOKUP(Z225 &amp; L225 &amp; K225,'azure-vm-prices-3Y'!G$2:H$124  , 2, 0), VLOOKUP(Z225 &amp; L225 &amp; "*",'azure-vm-prices-3Y'!G$2:H$124, 2, 0)),   "")</f>
        <v>0</v>
      </c>
      <c r="Z225" s="4">
        <f>IF(Q225="YES", IF(O225="NO" , IF(K225="YES", _xlfn.MINIFS('azure-vm-prices-3Y'!I$2:I$123,   'azure-vm-prices-3Y'!A$2:A$123,"&gt;="&amp;F225*(100-$B$2)/100,   'azure-vm-prices-3Y'!B$2:B$123,"&gt;="&amp;G225*(100-$B$2)/100,   'azure-vm-prices-3Y'!D$2:D$123,K225,   'azure-vm-prices-3Y'!E$2:E$123,L225),   _xlfn.MINIFS('azure-vm-prices-3Y'!I$2:I$123,   'azure-vm-prices-3Y'!A$2:A$123,"&gt;="&amp;F225*(100-$B$2)/100,   'azure-vm-prices-3Y'!B$2:B$123,"&gt;="&amp;G225*(100-$B$2)/100,   'azure-vm-prices-3Y'!E$2:E$123,L225)),   IF(K225="YES", _xlfn.MINIFS('azure-vm-prices-3Y'!C$2:C$123,   'azure-vm-prices-3Y'!A$2:A$123,"&gt;="&amp;F225*(100-$B$2)/100,   'azure-vm-prices-3Y'!B$2:B$123,"&gt;="&amp;G225*(100-$B$2)/100,   'azure-vm-prices-3Y'!D$2:D$123,K225,   'azure-vm-prices-3Y'!E$2:E$123,L225),   _xlfn.MINIFS('azure-vm-prices-3Y'!C$2:C$123,   'azure-vm-prices-3Y'!A$2:A$123,"&gt;="&amp;F225*(100-$B$2)/100,   'azure-vm-prices-3Y'!B$2:B$123,"&gt;="&amp;G225*(100-$B$2)/100,   'azure-vm-prices-3Y'!E$2:E$123,L225))),   "")</f>
        <v>0</v>
      </c>
      <c r="AA225" s="4">
        <f>IF(Q225="YES",N225*V225*12,"")</f>
        <v>0</v>
      </c>
      <c r="AB225" s="4">
        <f>IF(Q225="YES",X225*8760,"")</f>
        <v>0</v>
      </c>
      <c r="AC225" s="4">
        <f>IF(Q225="YES",Z225*8760,"")</f>
        <v>0</v>
      </c>
      <c r="AD225" s="4">
        <f>IF(Q225="YES",IF(P225="YES", MIN(AA225:AC225), AA225),"")</f>
        <v>0</v>
      </c>
      <c r="AE225" s="4">
        <f>IF(AND(I225="STANDARD",Q225="YES",H225&lt;'azure-standard-disk-prices'!B2, H225&gt;0),1+IF(M225="YES",1),"")</f>
        <v>0</v>
      </c>
      <c r="AF225" s="4">
        <f>IF(AND(I225="STANDARD",Q225="YES",H225&gt;'azure-standard-disk-prices'!B2,H225&lt;'azure-standard-disk-prices'!B3),1+IF(M225="YES",1),"")</f>
        <v>0</v>
      </c>
      <c r="AG225" s="4">
        <f>IF(AND(I225="STANDARD",Q225="YES",H225&gt;'azure-standard-disk-prices'!B3,H225&lt;'azure-standard-disk-prices'!B4),1+IF(M225="YES",1),"")</f>
        <v>0</v>
      </c>
      <c r="AH225" s="4">
        <f>IF(AND(I225="STANDARD",Q225="YES",H225&gt;'azure-standard-disk-prices'!B4,H225&lt;'azure-standard-disk-prices'!B5),1+IF(M225="YES",1),"")</f>
        <v>0</v>
      </c>
      <c r="AI225" s="4">
        <f>IF(AND(I225="STANDARD",Q225="YES",H225&gt;'azure-standard-disk-prices'!B5,H225&lt;'azure-standard-disk-prices'!B6),1+IF(M225="YES",1),"")</f>
        <v>0</v>
      </c>
      <c r="AJ225" s="4">
        <f>IF(AND(I225="STANDARD",Q225="YES",H225&gt;'azure-standard-disk-prices'!B6,H225&lt;'azure-standard-disk-prices'!B7),1+IF(M225="YES",1),"")</f>
        <v>0</v>
      </c>
      <c r="AK225" s="4">
        <f>IF(AND(I225="STANDARD",Q225="YES",H225&gt;'azure-standard-disk-prices'!B7,H225&lt;'azure-standard-disk-prices'!B8),1+IF(M225="YES",1),"")</f>
        <v>0</v>
      </c>
      <c r="AL225" s="4">
        <f>IF(AND(I225="STANDARD",Q225="YES",H225&gt;'azure-standard-disk-prices'!B8,H225&lt;'azure-standard-disk-prices'!B9),1+IF(M225="YES",1),"")</f>
        <v>0</v>
      </c>
      <c r="AM225" s="4">
        <f>IF(AND(I224="PREMIUM",Q224="YES",H224&lt;'azure-premium-disk-prices'!B2,H224&gt;0),1+IF(M224="YES",1),"")</f>
        <v>0</v>
      </c>
      <c r="AN225" s="4">
        <f>IF(AND(I224="PREMIUM",Q224="YES",H224&gt;'azure-premium-disk-prices'!B2,H224&lt;'azure-premium-disk-prices'!B3),1+IF(M224="YES",1),"")</f>
        <v>0</v>
      </c>
      <c r="AO225" s="4">
        <f>IF(AND(I224="PREMIUM",Q224="YES",H224&gt;'azure-premium-disk-prices'!B3,H224&lt;'azure-premium-disk-prices'!B4),1+IF(M224="YES",1),"")</f>
        <v>0</v>
      </c>
      <c r="AP225" s="4">
        <f>IF(AND(I224="PREMIUM",Q224="YES",H224&gt;'azure-premium-disk-prices'!B4,H224&lt;'azure-premium-disk-prices'!B5),1+IF(M224="YES",1),"")</f>
        <v>0</v>
      </c>
      <c r="AQ225" s="4">
        <f>IF(AND(I224="PREMIUM",Q224="YES",H224&gt;'azure-premium-disk-prices'!B5,H224&lt;'azure-premium-disk-prices'!B6),1+IF(M224="YES",1),"")</f>
        <v>0</v>
      </c>
      <c r="AR225" s="4">
        <f>IF(AND(I224="PREMIUM",Q224="YES",H224&gt;'azure-premium-disk-prices'!B6,H224&lt;'azure-premium-disk-prices'!B7),1+IF(M224="YES",1),"")</f>
        <v>0</v>
      </c>
      <c r="AS225" s="4">
        <f>IF(AND(I224="PREMIUM",Q224="YES",H224&gt;'azure-premium-disk-prices'!B7,H224&lt;'azure-premium-disk-prices'!B8),1+IF(M224="YES",1),"")</f>
        <v>0</v>
      </c>
      <c r="AT225" s="4">
        <f>IF(AND(I224="PREMIUM",Q224="YES",H224&gt;'azure-premium-disk-prices'!B8,H224&lt;'azure-premium-disk-prices'!B9),1+IF(M224="YES",1),"")</f>
        <v>0</v>
      </c>
      <c r="AU225" s="4">
        <f>IF(AND(M225="YES", Q225="YES"),1,"")</f>
        <v>0</v>
      </c>
      <c r="AV225" s="4">
        <f>IF(AND(J225="STANDARD", Q225="YES"), IF(M225="YES",2,1) ,"")</f>
        <v>0</v>
      </c>
      <c r="AW225" s="4">
        <f>IF( AND(J225="PREMIUM",  Q225="YES"), IF(M225="YES",2,1) ,"")</f>
        <v>0</v>
      </c>
    </row>
    <row r="226" spans="5:49">
      <c r="E226" s="3"/>
      <c r="F226" s="3"/>
      <c r="G226" s="3"/>
      <c r="H226" s="3"/>
      <c r="I226" s="3" t="s">
        <v>9</v>
      </c>
      <c r="J226" s="3" t="s">
        <v>9</v>
      </c>
      <c r="K226" s="3" t="s">
        <v>5</v>
      </c>
      <c r="L226" s="3" t="s">
        <v>5</v>
      </c>
      <c r="M226" s="3" t="s">
        <v>5</v>
      </c>
      <c r="N226" s="3">
        <v>730</v>
      </c>
      <c r="O226" s="3" t="s">
        <v>5</v>
      </c>
      <c r="P226" s="3" t="s">
        <v>14</v>
      </c>
      <c r="Q226" s="4">
        <f>IF(AND(E226&lt;&gt;"", F226&lt;&gt;"", G226&lt;&gt;"", H226&lt;&gt;"", I226&lt;&gt;"", J226&lt;&gt;"", K226&lt;&gt;"", L226&lt;&gt;"", M226&lt;&gt;"", N226&lt;&gt;"", O226&lt;&gt;""),"YES","NO")</f>
        <v>0</v>
      </c>
      <c r="R226" s="4">
        <f>IF(AD226=AA226, U226, IF(AD226=AB226,W226,Y226))</f>
        <v>0</v>
      </c>
      <c r="S226" s="4">
        <f>AD226</f>
        <v>0</v>
      </c>
      <c r="T226" s="4">
        <f> IF(AA226="" ,"",IF(AD226=AA226, "PAYG", IF(AD226=AB226,"1Y RI","3Y RI")))</f>
        <v>0</v>
      </c>
      <c r="U226" s="4">
        <f>IF(Q226="YES", IF(K226="YES", VLOOKUP(V226 &amp; L226 &amp; K226,'azure-vm-prices-base'!G$2:H$124, 2, 0), VLOOKUP(V226 &amp; L226 &amp; "*",'azure-vm-prices-base'!G$2:H$124, 2, 0)), "")</f>
        <v>0</v>
      </c>
      <c r="V226" s="4">
        <f>IF(Q226="YES", IF(O226="NO" , IF(K226="YES", _xlfn.MINIFS('azure-vm-prices-base'!I$2:I$123, 'azure-vm-prices-base'!A$2:A$123,"&gt;="&amp;F226*(100-$B$2)/100, 'azure-vm-prices-base'!B$2:B$123,"&gt;="&amp;G226*(100-$B$2)/100, 'azure-vm-prices-base'!D$2:D$123,K226, 'azure-vm-prices-base'!E$2:E$123,L226), _xlfn.MINIFS('azure-vm-prices-base'!I$2:I$123, 'azure-vm-prices-base'!A$2:A$123,"&gt;="&amp;F226*(100-$B$2)/100, 'azure-vm-prices-base'!B$2:B$123,"&gt;="&amp;G226*(100-$B$2)/100, 'azure-vm-prices-base'!E$2:E$123,L226)), IF(K226="YES", _xlfn.MINIFS('azure-vm-prices-base'!C$2:C$123, 'azure-vm-prices-base'!A$2:A$123,"&gt;="&amp;F226*(100-$B$2)/100, 'azure-vm-prices-base'!B$2:B$123,"&gt;="&amp;G226*(100-$B$2)/100, 'azure-vm-prices-base'!D$2:D$123,K226, 'azure-vm-prices-base'!E$2:E$123,L226), _xlfn.MINIFS('azure-vm-prices-base'!C$2:C$123, 'azure-vm-prices-base'!A$2:A$123,"&gt;="&amp;F226*(100-$B$2)/100, 'azure-vm-prices-base'!B$2:B$123,"&gt;="&amp;G226*(100-$B$2)/100, 'azure-vm-prices-base'!E$2:E$123,L226))), "")</f>
        <v>0</v>
      </c>
      <c r="W226" s="4">
        <f>IF(Q226="YES", IF(K226="YES", VLOOKUP(X226 &amp; L226 &amp; K226,'azure-vm-prices-1Y'!G$2:H$124  , 2, 0), VLOOKUP(X226 &amp; L226 &amp; "*",'azure-vm-prices-1Y'!G$2:H$124, 2, 0)),   "")</f>
        <v>0</v>
      </c>
      <c r="X226" s="4">
        <f>IF(Q226="YES", IF(O226="NO" , IF(K226="YES", _xlfn.MINIFS('azure-vm-prices-1Y'!I$2:I$123,   'azure-vm-prices-1Y'!A$2:A$123,"&gt;="&amp;F226*(100-$B$2)/100,   'azure-vm-prices-1Y'!B$2:B$123,"&gt;="&amp;G226*(100-$B$2)/100,   'azure-vm-prices-1Y'!D$2:D$123,K226,   'azure-vm-prices-1Y'!E$2:E$123,L226),   _xlfn.MINIFS('azure-vm-prices-1Y'!I$2:I$123,   'azure-vm-prices-1Y'!A$2:A$123,"&gt;="&amp;F226*(100-$B$2)/100,   'azure-vm-prices-1Y'!B$2:B$123,"&gt;="&amp;G226*(100-$B$2)/100,   'azure-vm-prices-1Y'!E$2:E$123,L226)),   IF(K226="YES", _xlfn.MINIFS('azure-vm-prices-1Y'!C$2:C$123,   'azure-vm-prices-1Y'!A$2:A$123,"&gt;="&amp;F226*(100-$B$2)/100,   'azure-vm-prices-1Y'!B$2:B$123,"&gt;="&amp;G226*(100-$B$2)/100,   'azure-vm-prices-1Y'!D$2:D$123,K226,   'azure-vm-prices-1Y'!E$2:E$123,L226),   _xlfn.MINIFS('azure-vm-prices-1Y'!C$2:C$123,   'azure-vm-prices-1Y'!A$2:A$123,"&gt;="&amp;F226*(100-$B$2)/100,   'azure-vm-prices-1Y'!B$2:B$123,"&gt;="&amp;G226*(100-$B$2)/100,   'azure-vm-prices-1Y'!E$2:E$123,L226))),   "")</f>
        <v>0</v>
      </c>
      <c r="Y226" s="4">
        <f>IF(Q226="YES", IF(K226="YES", VLOOKUP(Z226 &amp; L226 &amp; K226,'azure-vm-prices-3Y'!G$2:H$124  , 2, 0), VLOOKUP(Z226 &amp; L226 &amp; "*",'azure-vm-prices-3Y'!G$2:H$124, 2, 0)),   "")</f>
        <v>0</v>
      </c>
      <c r="Z226" s="4">
        <f>IF(Q226="YES", IF(O226="NO" , IF(K226="YES", _xlfn.MINIFS('azure-vm-prices-3Y'!I$2:I$123,   'azure-vm-prices-3Y'!A$2:A$123,"&gt;="&amp;F226*(100-$B$2)/100,   'azure-vm-prices-3Y'!B$2:B$123,"&gt;="&amp;G226*(100-$B$2)/100,   'azure-vm-prices-3Y'!D$2:D$123,K226,   'azure-vm-prices-3Y'!E$2:E$123,L226),   _xlfn.MINIFS('azure-vm-prices-3Y'!I$2:I$123,   'azure-vm-prices-3Y'!A$2:A$123,"&gt;="&amp;F226*(100-$B$2)/100,   'azure-vm-prices-3Y'!B$2:B$123,"&gt;="&amp;G226*(100-$B$2)/100,   'azure-vm-prices-3Y'!E$2:E$123,L226)),   IF(K226="YES", _xlfn.MINIFS('azure-vm-prices-3Y'!C$2:C$123,   'azure-vm-prices-3Y'!A$2:A$123,"&gt;="&amp;F226*(100-$B$2)/100,   'azure-vm-prices-3Y'!B$2:B$123,"&gt;="&amp;G226*(100-$B$2)/100,   'azure-vm-prices-3Y'!D$2:D$123,K226,   'azure-vm-prices-3Y'!E$2:E$123,L226),   _xlfn.MINIFS('azure-vm-prices-3Y'!C$2:C$123,   'azure-vm-prices-3Y'!A$2:A$123,"&gt;="&amp;F226*(100-$B$2)/100,   'azure-vm-prices-3Y'!B$2:B$123,"&gt;="&amp;G226*(100-$B$2)/100,   'azure-vm-prices-3Y'!E$2:E$123,L226))),   "")</f>
        <v>0</v>
      </c>
      <c r="AA226" s="4">
        <f>IF(Q226="YES",N226*V226*12,"")</f>
        <v>0</v>
      </c>
      <c r="AB226" s="4">
        <f>IF(Q226="YES",X226*8760,"")</f>
        <v>0</v>
      </c>
      <c r="AC226" s="4">
        <f>IF(Q226="YES",Z226*8760,"")</f>
        <v>0</v>
      </c>
      <c r="AD226" s="4">
        <f>IF(Q226="YES",IF(P226="YES", MIN(AA226:AC226), AA226),"")</f>
        <v>0</v>
      </c>
      <c r="AE226" s="4">
        <f>IF(AND(I226="STANDARD",Q226="YES",H226&lt;'azure-standard-disk-prices'!B2, H226&gt;0),1+IF(M226="YES",1),"")</f>
        <v>0</v>
      </c>
      <c r="AF226" s="4">
        <f>IF(AND(I226="STANDARD",Q226="YES",H226&gt;'azure-standard-disk-prices'!B2,H226&lt;'azure-standard-disk-prices'!B3),1+IF(M226="YES",1),"")</f>
        <v>0</v>
      </c>
      <c r="AG226" s="4">
        <f>IF(AND(I226="STANDARD",Q226="YES",H226&gt;'azure-standard-disk-prices'!B3,H226&lt;'azure-standard-disk-prices'!B4),1+IF(M226="YES",1),"")</f>
        <v>0</v>
      </c>
      <c r="AH226" s="4">
        <f>IF(AND(I226="STANDARD",Q226="YES",H226&gt;'azure-standard-disk-prices'!B4,H226&lt;'azure-standard-disk-prices'!B5),1+IF(M226="YES",1),"")</f>
        <v>0</v>
      </c>
      <c r="AI226" s="4">
        <f>IF(AND(I226="STANDARD",Q226="YES",H226&gt;'azure-standard-disk-prices'!B5,H226&lt;'azure-standard-disk-prices'!B6),1+IF(M226="YES",1),"")</f>
        <v>0</v>
      </c>
      <c r="AJ226" s="4">
        <f>IF(AND(I226="STANDARD",Q226="YES",H226&gt;'azure-standard-disk-prices'!B6,H226&lt;'azure-standard-disk-prices'!B7),1+IF(M226="YES",1),"")</f>
        <v>0</v>
      </c>
      <c r="AK226" s="4">
        <f>IF(AND(I226="STANDARD",Q226="YES",H226&gt;'azure-standard-disk-prices'!B7,H226&lt;'azure-standard-disk-prices'!B8),1+IF(M226="YES",1),"")</f>
        <v>0</v>
      </c>
      <c r="AL226" s="4">
        <f>IF(AND(I226="STANDARD",Q226="YES",H226&gt;'azure-standard-disk-prices'!B8,H226&lt;'azure-standard-disk-prices'!B9),1+IF(M226="YES",1),"")</f>
        <v>0</v>
      </c>
      <c r="AM226" s="4">
        <f>IF(AND(I225="PREMIUM",Q225="YES",H225&lt;'azure-premium-disk-prices'!B2,H225&gt;0),1+IF(M225="YES",1),"")</f>
        <v>0</v>
      </c>
      <c r="AN226" s="4">
        <f>IF(AND(I225="PREMIUM",Q225="YES",H225&gt;'azure-premium-disk-prices'!B2,H225&lt;'azure-premium-disk-prices'!B3),1+IF(M225="YES",1),"")</f>
        <v>0</v>
      </c>
      <c r="AO226" s="4">
        <f>IF(AND(I225="PREMIUM",Q225="YES",H225&gt;'azure-premium-disk-prices'!B3,H225&lt;'azure-premium-disk-prices'!B4),1+IF(M225="YES",1),"")</f>
        <v>0</v>
      </c>
      <c r="AP226" s="4">
        <f>IF(AND(I225="PREMIUM",Q225="YES",H225&gt;'azure-premium-disk-prices'!B4,H225&lt;'azure-premium-disk-prices'!B5),1+IF(M225="YES",1),"")</f>
        <v>0</v>
      </c>
      <c r="AQ226" s="4">
        <f>IF(AND(I225="PREMIUM",Q225="YES",H225&gt;'azure-premium-disk-prices'!B5,H225&lt;'azure-premium-disk-prices'!B6),1+IF(M225="YES",1),"")</f>
        <v>0</v>
      </c>
      <c r="AR226" s="4">
        <f>IF(AND(I225="PREMIUM",Q225="YES",H225&gt;'azure-premium-disk-prices'!B6,H225&lt;'azure-premium-disk-prices'!B7),1+IF(M225="YES",1),"")</f>
        <v>0</v>
      </c>
      <c r="AS226" s="4">
        <f>IF(AND(I225="PREMIUM",Q225="YES",H225&gt;'azure-premium-disk-prices'!B7,H225&lt;'azure-premium-disk-prices'!B8),1+IF(M225="YES",1),"")</f>
        <v>0</v>
      </c>
      <c r="AT226" s="4">
        <f>IF(AND(I225="PREMIUM",Q225="YES",H225&gt;'azure-premium-disk-prices'!B8,H225&lt;'azure-premium-disk-prices'!B9),1+IF(M225="YES",1),"")</f>
        <v>0</v>
      </c>
      <c r="AU226" s="4">
        <f>IF(AND(M226="YES", Q226="YES"),1,"")</f>
        <v>0</v>
      </c>
      <c r="AV226" s="4">
        <f>IF(AND(J226="STANDARD", Q226="YES"), IF(M226="YES",2,1) ,"")</f>
        <v>0</v>
      </c>
      <c r="AW226" s="4">
        <f>IF( AND(J226="PREMIUM",  Q226="YES"), IF(M226="YES",2,1) ,"")</f>
        <v>0</v>
      </c>
    </row>
    <row r="227" spans="5:49">
      <c r="E227" s="3"/>
      <c r="F227" s="3"/>
      <c r="G227" s="3"/>
      <c r="H227" s="3"/>
      <c r="I227" s="3" t="s">
        <v>9</v>
      </c>
      <c r="J227" s="3" t="s">
        <v>9</v>
      </c>
      <c r="K227" s="3" t="s">
        <v>5</v>
      </c>
      <c r="L227" s="3" t="s">
        <v>5</v>
      </c>
      <c r="M227" s="3" t="s">
        <v>5</v>
      </c>
      <c r="N227" s="3">
        <v>730</v>
      </c>
      <c r="O227" s="3" t="s">
        <v>5</v>
      </c>
      <c r="P227" s="3" t="s">
        <v>14</v>
      </c>
      <c r="Q227" s="4">
        <f>IF(AND(E227&lt;&gt;"", F227&lt;&gt;"", G227&lt;&gt;"", H227&lt;&gt;"", I227&lt;&gt;"", J227&lt;&gt;"", K227&lt;&gt;"", L227&lt;&gt;"", M227&lt;&gt;"", N227&lt;&gt;"", O227&lt;&gt;""),"YES","NO")</f>
        <v>0</v>
      </c>
      <c r="R227" s="4">
        <f>IF(AD227=AA227, U227, IF(AD227=AB227,W227,Y227))</f>
        <v>0</v>
      </c>
      <c r="S227" s="4">
        <f>AD227</f>
        <v>0</v>
      </c>
      <c r="T227" s="4">
        <f> IF(AA227="" ,"",IF(AD227=AA227, "PAYG", IF(AD227=AB227,"1Y RI","3Y RI")))</f>
        <v>0</v>
      </c>
      <c r="U227" s="4">
        <f>IF(Q227="YES", IF(K227="YES", VLOOKUP(V227 &amp; L227 &amp; K227,'azure-vm-prices-base'!G$2:H$124, 2, 0), VLOOKUP(V227 &amp; L227 &amp; "*",'azure-vm-prices-base'!G$2:H$124, 2, 0)), "")</f>
        <v>0</v>
      </c>
      <c r="V227" s="4">
        <f>IF(Q227="YES", IF(O227="NO" , IF(K227="YES", _xlfn.MINIFS('azure-vm-prices-base'!I$2:I$123, 'azure-vm-prices-base'!A$2:A$123,"&gt;="&amp;F227*(100-$B$2)/100, 'azure-vm-prices-base'!B$2:B$123,"&gt;="&amp;G227*(100-$B$2)/100, 'azure-vm-prices-base'!D$2:D$123,K227, 'azure-vm-prices-base'!E$2:E$123,L227), _xlfn.MINIFS('azure-vm-prices-base'!I$2:I$123, 'azure-vm-prices-base'!A$2:A$123,"&gt;="&amp;F227*(100-$B$2)/100, 'azure-vm-prices-base'!B$2:B$123,"&gt;="&amp;G227*(100-$B$2)/100, 'azure-vm-prices-base'!E$2:E$123,L227)), IF(K227="YES", _xlfn.MINIFS('azure-vm-prices-base'!C$2:C$123, 'azure-vm-prices-base'!A$2:A$123,"&gt;="&amp;F227*(100-$B$2)/100, 'azure-vm-prices-base'!B$2:B$123,"&gt;="&amp;G227*(100-$B$2)/100, 'azure-vm-prices-base'!D$2:D$123,K227, 'azure-vm-prices-base'!E$2:E$123,L227), _xlfn.MINIFS('azure-vm-prices-base'!C$2:C$123, 'azure-vm-prices-base'!A$2:A$123,"&gt;="&amp;F227*(100-$B$2)/100, 'azure-vm-prices-base'!B$2:B$123,"&gt;="&amp;G227*(100-$B$2)/100, 'azure-vm-prices-base'!E$2:E$123,L227))), "")</f>
        <v>0</v>
      </c>
      <c r="W227" s="4">
        <f>IF(Q227="YES", IF(K227="YES", VLOOKUP(X227 &amp; L227 &amp; K227,'azure-vm-prices-1Y'!G$2:H$124  , 2, 0), VLOOKUP(X227 &amp; L227 &amp; "*",'azure-vm-prices-1Y'!G$2:H$124, 2, 0)),   "")</f>
        <v>0</v>
      </c>
      <c r="X227" s="4">
        <f>IF(Q227="YES", IF(O227="NO" , IF(K227="YES", _xlfn.MINIFS('azure-vm-prices-1Y'!I$2:I$123,   'azure-vm-prices-1Y'!A$2:A$123,"&gt;="&amp;F227*(100-$B$2)/100,   'azure-vm-prices-1Y'!B$2:B$123,"&gt;="&amp;G227*(100-$B$2)/100,   'azure-vm-prices-1Y'!D$2:D$123,K227,   'azure-vm-prices-1Y'!E$2:E$123,L227),   _xlfn.MINIFS('azure-vm-prices-1Y'!I$2:I$123,   'azure-vm-prices-1Y'!A$2:A$123,"&gt;="&amp;F227*(100-$B$2)/100,   'azure-vm-prices-1Y'!B$2:B$123,"&gt;="&amp;G227*(100-$B$2)/100,   'azure-vm-prices-1Y'!E$2:E$123,L227)),   IF(K227="YES", _xlfn.MINIFS('azure-vm-prices-1Y'!C$2:C$123,   'azure-vm-prices-1Y'!A$2:A$123,"&gt;="&amp;F227*(100-$B$2)/100,   'azure-vm-prices-1Y'!B$2:B$123,"&gt;="&amp;G227*(100-$B$2)/100,   'azure-vm-prices-1Y'!D$2:D$123,K227,   'azure-vm-prices-1Y'!E$2:E$123,L227),   _xlfn.MINIFS('azure-vm-prices-1Y'!C$2:C$123,   'azure-vm-prices-1Y'!A$2:A$123,"&gt;="&amp;F227*(100-$B$2)/100,   'azure-vm-prices-1Y'!B$2:B$123,"&gt;="&amp;G227*(100-$B$2)/100,   'azure-vm-prices-1Y'!E$2:E$123,L227))),   "")</f>
        <v>0</v>
      </c>
      <c r="Y227" s="4">
        <f>IF(Q227="YES", IF(K227="YES", VLOOKUP(Z227 &amp; L227 &amp; K227,'azure-vm-prices-3Y'!G$2:H$124  , 2, 0), VLOOKUP(Z227 &amp; L227 &amp; "*",'azure-vm-prices-3Y'!G$2:H$124, 2, 0)),   "")</f>
        <v>0</v>
      </c>
      <c r="Z227" s="4">
        <f>IF(Q227="YES", IF(O227="NO" , IF(K227="YES", _xlfn.MINIFS('azure-vm-prices-3Y'!I$2:I$123,   'azure-vm-prices-3Y'!A$2:A$123,"&gt;="&amp;F227*(100-$B$2)/100,   'azure-vm-prices-3Y'!B$2:B$123,"&gt;="&amp;G227*(100-$B$2)/100,   'azure-vm-prices-3Y'!D$2:D$123,K227,   'azure-vm-prices-3Y'!E$2:E$123,L227),   _xlfn.MINIFS('azure-vm-prices-3Y'!I$2:I$123,   'azure-vm-prices-3Y'!A$2:A$123,"&gt;="&amp;F227*(100-$B$2)/100,   'azure-vm-prices-3Y'!B$2:B$123,"&gt;="&amp;G227*(100-$B$2)/100,   'azure-vm-prices-3Y'!E$2:E$123,L227)),   IF(K227="YES", _xlfn.MINIFS('azure-vm-prices-3Y'!C$2:C$123,   'azure-vm-prices-3Y'!A$2:A$123,"&gt;="&amp;F227*(100-$B$2)/100,   'azure-vm-prices-3Y'!B$2:B$123,"&gt;="&amp;G227*(100-$B$2)/100,   'azure-vm-prices-3Y'!D$2:D$123,K227,   'azure-vm-prices-3Y'!E$2:E$123,L227),   _xlfn.MINIFS('azure-vm-prices-3Y'!C$2:C$123,   'azure-vm-prices-3Y'!A$2:A$123,"&gt;="&amp;F227*(100-$B$2)/100,   'azure-vm-prices-3Y'!B$2:B$123,"&gt;="&amp;G227*(100-$B$2)/100,   'azure-vm-prices-3Y'!E$2:E$123,L227))),   "")</f>
        <v>0</v>
      </c>
      <c r="AA227" s="4">
        <f>IF(Q227="YES",N227*V227*12,"")</f>
        <v>0</v>
      </c>
      <c r="AB227" s="4">
        <f>IF(Q227="YES",X227*8760,"")</f>
        <v>0</v>
      </c>
      <c r="AC227" s="4">
        <f>IF(Q227="YES",Z227*8760,"")</f>
        <v>0</v>
      </c>
      <c r="AD227" s="4">
        <f>IF(Q227="YES",IF(P227="YES", MIN(AA227:AC227), AA227),"")</f>
        <v>0</v>
      </c>
      <c r="AE227" s="4">
        <f>IF(AND(I227="STANDARD",Q227="YES",H227&lt;'azure-standard-disk-prices'!B2, H227&gt;0),1+IF(M227="YES",1),"")</f>
        <v>0</v>
      </c>
      <c r="AF227" s="4">
        <f>IF(AND(I227="STANDARD",Q227="YES",H227&gt;'azure-standard-disk-prices'!B2,H227&lt;'azure-standard-disk-prices'!B3),1+IF(M227="YES",1),"")</f>
        <v>0</v>
      </c>
      <c r="AG227" s="4">
        <f>IF(AND(I227="STANDARD",Q227="YES",H227&gt;'azure-standard-disk-prices'!B3,H227&lt;'azure-standard-disk-prices'!B4),1+IF(M227="YES",1),"")</f>
        <v>0</v>
      </c>
      <c r="AH227" s="4">
        <f>IF(AND(I227="STANDARD",Q227="YES",H227&gt;'azure-standard-disk-prices'!B4,H227&lt;'azure-standard-disk-prices'!B5),1+IF(M227="YES",1),"")</f>
        <v>0</v>
      </c>
      <c r="AI227" s="4">
        <f>IF(AND(I227="STANDARD",Q227="YES",H227&gt;'azure-standard-disk-prices'!B5,H227&lt;'azure-standard-disk-prices'!B6),1+IF(M227="YES",1),"")</f>
        <v>0</v>
      </c>
      <c r="AJ227" s="4">
        <f>IF(AND(I227="STANDARD",Q227="YES",H227&gt;'azure-standard-disk-prices'!B6,H227&lt;'azure-standard-disk-prices'!B7),1+IF(M227="YES",1),"")</f>
        <v>0</v>
      </c>
      <c r="AK227" s="4">
        <f>IF(AND(I227="STANDARD",Q227="YES",H227&gt;'azure-standard-disk-prices'!B7,H227&lt;'azure-standard-disk-prices'!B8),1+IF(M227="YES",1),"")</f>
        <v>0</v>
      </c>
      <c r="AL227" s="4">
        <f>IF(AND(I227="STANDARD",Q227="YES",H227&gt;'azure-standard-disk-prices'!B8,H227&lt;'azure-standard-disk-prices'!B9),1+IF(M227="YES",1),"")</f>
        <v>0</v>
      </c>
      <c r="AM227" s="4">
        <f>IF(AND(I226="PREMIUM",Q226="YES",H226&lt;'azure-premium-disk-prices'!B2,H226&gt;0),1+IF(M226="YES",1),"")</f>
        <v>0</v>
      </c>
      <c r="AN227" s="4">
        <f>IF(AND(I226="PREMIUM",Q226="YES",H226&gt;'azure-premium-disk-prices'!B2,H226&lt;'azure-premium-disk-prices'!B3),1+IF(M226="YES",1),"")</f>
        <v>0</v>
      </c>
      <c r="AO227" s="4">
        <f>IF(AND(I226="PREMIUM",Q226="YES",H226&gt;'azure-premium-disk-prices'!B3,H226&lt;'azure-premium-disk-prices'!B4),1+IF(M226="YES",1),"")</f>
        <v>0</v>
      </c>
      <c r="AP227" s="4">
        <f>IF(AND(I226="PREMIUM",Q226="YES",H226&gt;'azure-premium-disk-prices'!B4,H226&lt;'azure-premium-disk-prices'!B5),1+IF(M226="YES",1),"")</f>
        <v>0</v>
      </c>
      <c r="AQ227" s="4">
        <f>IF(AND(I226="PREMIUM",Q226="YES",H226&gt;'azure-premium-disk-prices'!B5,H226&lt;'azure-premium-disk-prices'!B6),1+IF(M226="YES",1),"")</f>
        <v>0</v>
      </c>
      <c r="AR227" s="4">
        <f>IF(AND(I226="PREMIUM",Q226="YES",H226&gt;'azure-premium-disk-prices'!B6,H226&lt;'azure-premium-disk-prices'!B7),1+IF(M226="YES",1),"")</f>
        <v>0</v>
      </c>
      <c r="AS227" s="4">
        <f>IF(AND(I226="PREMIUM",Q226="YES",H226&gt;'azure-premium-disk-prices'!B7,H226&lt;'azure-premium-disk-prices'!B8),1+IF(M226="YES",1),"")</f>
        <v>0</v>
      </c>
      <c r="AT227" s="4">
        <f>IF(AND(I226="PREMIUM",Q226="YES",H226&gt;'azure-premium-disk-prices'!B8,H226&lt;'azure-premium-disk-prices'!B9),1+IF(M226="YES",1),"")</f>
        <v>0</v>
      </c>
      <c r="AU227" s="4">
        <f>IF(AND(M227="YES", Q227="YES"),1,"")</f>
        <v>0</v>
      </c>
      <c r="AV227" s="4">
        <f>IF(AND(J227="STANDARD", Q227="YES"), IF(M227="YES",2,1) ,"")</f>
        <v>0</v>
      </c>
      <c r="AW227" s="4">
        <f>IF( AND(J227="PREMIUM",  Q227="YES"), IF(M227="YES",2,1) ,"")</f>
        <v>0</v>
      </c>
    </row>
    <row r="228" spans="5:49">
      <c r="E228" s="3"/>
      <c r="F228" s="3"/>
      <c r="G228" s="3"/>
      <c r="H228" s="3"/>
      <c r="I228" s="3" t="s">
        <v>9</v>
      </c>
      <c r="J228" s="3" t="s">
        <v>9</v>
      </c>
      <c r="K228" s="3" t="s">
        <v>5</v>
      </c>
      <c r="L228" s="3" t="s">
        <v>5</v>
      </c>
      <c r="M228" s="3" t="s">
        <v>5</v>
      </c>
      <c r="N228" s="3">
        <v>730</v>
      </c>
      <c r="O228" s="3" t="s">
        <v>5</v>
      </c>
      <c r="P228" s="3" t="s">
        <v>14</v>
      </c>
      <c r="Q228" s="4">
        <f>IF(AND(E228&lt;&gt;"", F228&lt;&gt;"", G228&lt;&gt;"", H228&lt;&gt;"", I228&lt;&gt;"", J228&lt;&gt;"", K228&lt;&gt;"", L228&lt;&gt;"", M228&lt;&gt;"", N228&lt;&gt;"", O228&lt;&gt;""),"YES","NO")</f>
        <v>0</v>
      </c>
      <c r="R228" s="4">
        <f>IF(AD228=AA228, U228, IF(AD228=AB228,W228,Y228))</f>
        <v>0</v>
      </c>
      <c r="S228" s="4">
        <f>AD228</f>
        <v>0</v>
      </c>
      <c r="T228" s="4">
        <f> IF(AA228="" ,"",IF(AD228=AA228, "PAYG", IF(AD228=AB228,"1Y RI","3Y RI")))</f>
        <v>0</v>
      </c>
      <c r="U228" s="4">
        <f>IF(Q228="YES", IF(K228="YES", VLOOKUP(V228 &amp; L228 &amp; K228,'azure-vm-prices-base'!G$2:H$124, 2, 0), VLOOKUP(V228 &amp; L228 &amp; "*",'azure-vm-prices-base'!G$2:H$124, 2, 0)), "")</f>
        <v>0</v>
      </c>
      <c r="V228" s="4">
        <f>IF(Q228="YES", IF(O228="NO" , IF(K228="YES", _xlfn.MINIFS('azure-vm-prices-base'!I$2:I$123, 'azure-vm-prices-base'!A$2:A$123,"&gt;="&amp;F228*(100-$B$2)/100, 'azure-vm-prices-base'!B$2:B$123,"&gt;="&amp;G228*(100-$B$2)/100, 'azure-vm-prices-base'!D$2:D$123,K228, 'azure-vm-prices-base'!E$2:E$123,L228), _xlfn.MINIFS('azure-vm-prices-base'!I$2:I$123, 'azure-vm-prices-base'!A$2:A$123,"&gt;="&amp;F228*(100-$B$2)/100, 'azure-vm-prices-base'!B$2:B$123,"&gt;="&amp;G228*(100-$B$2)/100, 'azure-vm-prices-base'!E$2:E$123,L228)), IF(K228="YES", _xlfn.MINIFS('azure-vm-prices-base'!C$2:C$123, 'azure-vm-prices-base'!A$2:A$123,"&gt;="&amp;F228*(100-$B$2)/100, 'azure-vm-prices-base'!B$2:B$123,"&gt;="&amp;G228*(100-$B$2)/100, 'azure-vm-prices-base'!D$2:D$123,K228, 'azure-vm-prices-base'!E$2:E$123,L228), _xlfn.MINIFS('azure-vm-prices-base'!C$2:C$123, 'azure-vm-prices-base'!A$2:A$123,"&gt;="&amp;F228*(100-$B$2)/100, 'azure-vm-prices-base'!B$2:B$123,"&gt;="&amp;G228*(100-$B$2)/100, 'azure-vm-prices-base'!E$2:E$123,L228))), "")</f>
        <v>0</v>
      </c>
      <c r="W228" s="4">
        <f>IF(Q228="YES", IF(K228="YES", VLOOKUP(X228 &amp; L228 &amp; K228,'azure-vm-prices-1Y'!G$2:H$124  , 2, 0), VLOOKUP(X228 &amp; L228 &amp; "*",'azure-vm-prices-1Y'!G$2:H$124, 2, 0)),   "")</f>
        <v>0</v>
      </c>
      <c r="X228" s="4">
        <f>IF(Q228="YES", IF(O228="NO" , IF(K228="YES", _xlfn.MINIFS('azure-vm-prices-1Y'!I$2:I$123,   'azure-vm-prices-1Y'!A$2:A$123,"&gt;="&amp;F228*(100-$B$2)/100,   'azure-vm-prices-1Y'!B$2:B$123,"&gt;="&amp;G228*(100-$B$2)/100,   'azure-vm-prices-1Y'!D$2:D$123,K228,   'azure-vm-prices-1Y'!E$2:E$123,L228),   _xlfn.MINIFS('azure-vm-prices-1Y'!I$2:I$123,   'azure-vm-prices-1Y'!A$2:A$123,"&gt;="&amp;F228*(100-$B$2)/100,   'azure-vm-prices-1Y'!B$2:B$123,"&gt;="&amp;G228*(100-$B$2)/100,   'azure-vm-prices-1Y'!E$2:E$123,L228)),   IF(K228="YES", _xlfn.MINIFS('azure-vm-prices-1Y'!C$2:C$123,   'azure-vm-prices-1Y'!A$2:A$123,"&gt;="&amp;F228*(100-$B$2)/100,   'azure-vm-prices-1Y'!B$2:B$123,"&gt;="&amp;G228*(100-$B$2)/100,   'azure-vm-prices-1Y'!D$2:D$123,K228,   'azure-vm-prices-1Y'!E$2:E$123,L228),   _xlfn.MINIFS('azure-vm-prices-1Y'!C$2:C$123,   'azure-vm-prices-1Y'!A$2:A$123,"&gt;="&amp;F228*(100-$B$2)/100,   'azure-vm-prices-1Y'!B$2:B$123,"&gt;="&amp;G228*(100-$B$2)/100,   'azure-vm-prices-1Y'!E$2:E$123,L228))),   "")</f>
        <v>0</v>
      </c>
      <c r="Y228" s="4">
        <f>IF(Q228="YES", IF(K228="YES", VLOOKUP(Z228 &amp; L228 &amp; K228,'azure-vm-prices-3Y'!G$2:H$124  , 2, 0), VLOOKUP(Z228 &amp; L228 &amp; "*",'azure-vm-prices-3Y'!G$2:H$124, 2, 0)),   "")</f>
        <v>0</v>
      </c>
      <c r="Z228" s="4">
        <f>IF(Q228="YES", IF(O228="NO" , IF(K228="YES", _xlfn.MINIFS('azure-vm-prices-3Y'!I$2:I$123,   'azure-vm-prices-3Y'!A$2:A$123,"&gt;="&amp;F228*(100-$B$2)/100,   'azure-vm-prices-3Y'!B$2:B$123,"&gt;="&amp;G228*(100-$B$2)/100,   'azure-vm-prices-3Y'!D$2:D$123,K228,   'azure-vm-prices-3Y'!E$2:E$123,L228),   _xlfn.MINIFS('azure-vm-prices-3Y'!I$2:I$123,   'azure-vm-prices-3Y'!A$2:A$123,"&gt;="&amp;F228*(100-$B$2)/100,   'azure-vm-prices-3Y'!B$2:B$123,"&gt;="&amp;G228*(100-$B$2)/100,   'azure-vm-prices-3Y'!E$2:E$123,L228)),   IF(K228="YES", _xlfn.MINIFS('azure-vm-prices-3Y'!C$2:C$123,   'azure-vm-prices-3Y'!A$2:A$123,"&gt;="&amp;F228*(100-$B$2)/100,   'azure-vm-prices-3Y'!B$2:B$123,"&gt;="&amp;G228*(100-$B$2)/100,   'azure-vm-prices-3Y'!D$2:D$123,K228,   'azure-vm-prices-3Y'!E$2:E$123,L228),   _xlfn.MINIFS('azure-vm-prices-3Y'!C$2:C$123,   'azure-vm-prices-3Y'!A$2:A$123,"&gt;="&amp;F228*(100-$B$2)/100,   'azure-vm-prices-3Y'!B$2:B$123,"&gt;="&amp;G228*(100-$B$2)/100,   'azure-vm-prices-3Y'!E$2:E$123,L228))),   "")</f>
        <v>0</v>
      </c>
      <c r="AA228" s="4">
        <f>IF(Q228="YES",N228*V228*12,"")</f>
        <v>0</v>
      </c>
      <c r="AB228" s="4">
        <f>IF(Q228="YES",X228*8760,"")</f>
        <v>0</v>
      </c>
      <c r="AC228" s="4">
        <f>IF(Q228="YES",Z228*8760,"")</f>
        <v>0</v>
      </c>
      <c r="AD228" s="4">
        <f>IF(Q228="YES",IF(P228="YES", MIN(AA228:AC228), AA228),"")</f>
        <v>0</v>
      </c>
      <c r="AE228" s="4">
        <f>IF(AND(I228="STANDARD",Q228="YES",H228&lt;'azure-standard-disk-prices'!B2, H228&gt;0),1+IF(M228="YES",1),"")</f>
        <v>0</v>
      </c>
      <c r="AF228" s="4">
        <f>IF(AND(I228="STANDARD",Q228="YES",H228&gt;'azure-standard-disk-prices'!B2,H228&lt;'azure-standard-disk-prices'!B3),1+IF(M228="YES",1),"")</f>
        <v>0</v>
      </c>
      <c r="AG228" s="4">
        <f>IF(AND(I228="STANDARD",Q228="YES",H228&gt;'azure-standard-disk-prices'!B3,H228&lt;'azure-standard-disk-prices'!B4),1+IF(M228="YES",1),"")</f>
        <v>0</v>
      </c>
      <c r="AH228" s="4">
        <f>IF(AND(I228="STANDARD",Q228="YES",H228&gt;'azure-standard-disk-prices'!B4,H228&lt;'azure-standard-disk-prices'!B5),1+IF(M228="YES",1),"")</f>
        <v>0</v>
      </c>
      <c r="AI228" s="4">
        <f>IF(AND(I228="STANDARD",Q228="YES",H228&gt;'azure-standard-disk-prices'!B5,H228&lt;'azure-standard-disk-prices'!B6),1+IF(M228="YES",1),"")</f>
        <v>0</v>
      </c>
      <c r="AJ228" s="4">
        <f>IF(AND(I228="STANDARD",Q228="YES",H228&gt;'azure-standard-disk-prices'!B6,H228&lt;'azure-standard-disk-prices'!B7),1+IF(M228="YES",1),"")</f>
        <v>0</v>
      </c>
      <c r="AK228" s="4">
        <f>IF(AND(I228="STANDARD",Q228="YES",H228&gt;'azure-standard-disk-prices'!B7,H228&lt;'azure-standard-disk-prices'!B8),1+IF(M228="YES",1),"")</f>
        <v>0</v>
      </c>
      <c r="AL228" s="4">
        <f>IF(AND(I228="STANDARD",Q228="YES",H228&gt;'azure-standard-disk-prices'!B8,H228&lt;'azure-standard-disk-prices'!B9),1+IF(M228="YES",1),"")</f>
        <v>0</v>
      </c>
      <c r="AM228" s="4">
        <f>IF(AND(I227="PREMIUM",Q227="YES",H227&lt;'azure-premium-disk-prices'!B2,H227&gt;0),1+IF(M227="YES",1),"")</f>
        <v>0</v>
      </c>
      <c r="AN228" s="4">
        <f>IF(AND(I227="PREMIUM",Q227="YES",H227&gt;'azure-premium-disk-prices'!B2,H227&lt;'azure-premium-disk-prices'!B3),1+IF(M227="YES",1),"")</f>
        <v>0</v>
      </c>
      <c r="AO228" s="4">
        <f>IF(AND(I227="PREMIUM",Q227="YES",H227&gt;'azure-premium-disk-prices'!B3,H227&lt;'azure-premium-disk-prices'!B4),1+IF(M227="YES",1),"")</f>
        <v>0</v>
      </c>
      <c r="AP228" s="4">
        <f>IF(AND(I227="PREMIUM",Q227="YES",H227&gt;'azure-premium-disk-prices'!B4,H227&lt;'azure-premium-disk-prices'!B5),1+IF(M227="YES",1),"")</f>
        <v>0</v>
      </c>
      <c r="AQ228" s="4">
        <f>IF(AND(I227="PREMIUM",Q227="YES",H227&gt;'azure-premium-disk-prices'!B5,H227&lt;'azure-premium-disk-prices'!B6),1+IF(M227="YES",1),"")</f>
        <v>0</v>
      </c>
      <c r="AR228" s="4">
        <f>IF(AND(I227="PREMIUM",Q227="YES",H227&gt;'azure-premium-disk-prices'!B6,H227&lt;'azure-premium-disk-prices'!B7),1+IF(M227="YES",1),"")</f>
        <v>0</v>
      </c>
      <c r="AS228" s="4">
        <f>IF(AND(I227="PREMIUM",Q227="YES",H227&gt;'azure-premium-disk-prices'!B7,H227&lt;'azure-premium-disk-prices'!B8),1+IF(M227="YES",1),"")</f>
        <v>0</v>
      </c>
      <c r="AT228" s="4">
        <f>IF(AND(I227="PREMIUM",Q227="YES",H227&gt;'azure-premium-disk-prices'!B8,H227&lt;'azure-premium-disk-prices'!B9),1+IF(M227="YES",1),"")</f>
        <v>0</v>
      </c>
      <c r="AU228" s="4">
        <f>IF(AND(M228="YES", Q228="YES"),1,"")</f>
        <v>0</v>
      </c>
      <c r="AV228" s="4">
        <f>IF(AND(J228="STANDARD", Q228="YES"), IF(M228="YES",2,1) ,"")</f>
        <v>0</v>
      </c>
      <c r="AW228" s="4">
        <f>IF( AND(J228="PREMIUM",  Q228="YES"), IF(M228="YES",2,1) ,"")</f>
        <v>0</v>
      </c>
    </row>
    <row r="229" spans="5:49">
      <c r="E229" s="3"/>
      <c r="F229" s="3"/>
      <c r="G229" s="3"/>
      <c r="H229" s="3"/>
      <c r="I229" s="3" t="s">
        <v>9</v>
      </c>
      <c r="J229" s="3" t="s">
        <v>9</v>
      </c>
      <c r="K229" s="3" t="s">
        <v>5</v>
      </c>
      <c r="L229" s="3" t="s">
        <v>5</v>
      </c>
      <c r="M229" s="3" t="s">
        <v>5</v>
      </c>
      <c r="N229" s="3">
        <v>730</v>
      </c>
      <c r="O229" s="3" t="s">
        <v>5</v>
      </c>
      <c r="P229" s="3" t="s">
        <v>14</v>
      </c>
      <c r="Q229" s="4">
        <f>IF(AND(E229&lt;&gt;"", F229&lt;&gt;"", G229&lt;&gt;"", H229&lt;&gt;"", I229&lt;&gt;"", J229&lt;&gt;"", K229&lt;&gt;"", L229&lt;&gt;"", M229&lt;&gt;"", N229&lt;&gt;"", O229&lt;&gt;""),"YES","NO")</f>
        <v>0</v>
      </c>
      <c r="R229" s="4">
        <f>IF(AD229=AA229, U229, IF(AD229=AB229,W229,Y229))</f>
        <v>0</v>
      </c>
      <c r="S229" s="4">
        <f>AD229</f>
        <v>0</v>
      </c>
      <c r="T229" s="4">
        <f> IF(AA229="" ,"",IF(AD229=AA229, "PAYG", IF(AD229=AB229,"1Y RI","3Y RI")))</f>
        <v>0</v>
      </c>
      <c r="U229" s="4">
        <f>IF(Q229="YES", IF(K229="YES", VLOOKUP(V229 &amp; L229 &amp; K229,'azure-vm-prices-base'!G$2:H$124, 2, 0), VLOOKUP(V229 &amp; L229 &amp; "*",'azure-vm-prices-base'!G$2:H$124, 2, 0)), "")</f>
        <v>0</v>
      </c>
      <c r="V229" s="4">
        <f>IF(Q229="YES", IF(O229="NO" , IF(K229="YES", _xlfn.MINIFS('azure-vm-prices-base'!I$2:I$123, 'azure-vm-prices-base'!A$2:A$123,"&gt;="&amp;F229*(100-$B$2)/100, 'azure-vm-prices-base'!B$2:B$123,"&gt;="&amp;G229*(100-$B$2)/100, 'azure-vm-prices-base'!D$2:D$123,K229, 'azure-vm-prices-base'!E$2:E$123,L229), _xlfn.MINIFS('azure-vm-prices-base'!I$2:I$123, 'azure-vm-prices-base'!A$2:A$123,"&gt;="&amp;F229*(100-$B$2)/100, 'azure-vm-prices-base'!B$2:B$123,"&gt;="&amp;G229*(100-$B$2)/100, 'azure-vm-prices-base'!E$2:E$123,L229)), IF(K229="YES", _xlfn.MINIFS('azure-vm-prices-base'!C$2:C$123, 'azure-vm-prices-base'!A$2:A$123,"&gt;="&amp;F229*(100-$B$2)/100, 'azure-vm-prices-base'!B$2:B$123,"&gt;="&amp;G229*(100-$B$2)/100, 'azure-vm-prices-base'!D$2:D$123,K229, 'azure-vm-prices-base'!E$2:E$123,L229), _xlfn.MINIFS('azure-vm-prices-base'!C$2:C$123, 'azure-vm-prices-base'!A$2:A$123,"&gt;="&amp;F229*(100-$B$2)/100, 'azure-vm-prices-base'!B$2:B$123,"&gt;="&amp;G229*(100-$B$2)/100, 'azure-vm-prices-base'!E$2:E$123,L229))), "")</f>
        <v>0</v>
      </c>
      <c r="W229" s="4">
        <f>IF(Q229="YES", IF(K229="YES", VLOOKUP(X229 &amp; L229 &amp; K229,'azure-vm-prices-1Y'!G$2:H$124  , 2, 0), VLOOKUP(X229 &amp; L229 &amp; "*",'azure-vm-prices-1Y'!G$2:H$124, 2, 0)),   "")</f>
        <v>0</v>
      </c>
      <c r="X229" s="4">
        <f>IF(Q229="YES", IF(O229="NO" , IF(K229="YES", _xlfn.MINIFS('azure-vm-prices-1Y'!I$2:I$123,   'azure-vm-prices-1Y'!A$2:A$123,"&gt;="&amp;F229*(100-$B$2)/100,   'azure-vm-prices-1Y'!B$2:B$123,"&gt;="&amp;G229*(100-$B$2)/100,   'azure-vm-prices-1Y'!D$2:D$123,K229,   'azure-vm-prices-1Y'!E$2:E$123,L229),   _xlfn.MINIFS('azure-vm-prices-1Y'!I$2:I$123,   'azure-vm-prices-1Y'!A$2:A$123,"&gt;="&amp;F229*(100-$B$2)/100,   'azure-vm-prices-1Y'!B$2:B$123,"&gt;="&amp;G229*(100-$B$2)/100,   'azure-vm-prices-1Y'!E$2:E$123,L229)),   IF(K229="YES", _xlfn.MINIFS('azure-vm-prices-1Y'!C$2:C$123,   'azure-vm-prices-1Y'!A$2:A$123,"&gt;="&amp;F229*(100-$B$2)/100,   'azure-vm-prices-1Y'!B$2:B$123,"&gt;="&amp;G229*(100-$B$2)/100,   'azure-vm-prices-1Y'!D$2:D$123,K229,   'azure-vm-prices-1Y'!E$2:E$123,L229),   _xlfn.MINIFS('azure-vm-prices-1Y'!C$2:C$123,   'azure-vm-prices-1Y'!A$2:A$123,"&gt;="&amp;F229*(100-$B$2)/100,   'azure-vm-prices-1Y'!B$2:B$123,"&gt;="&amp;G229*(100-$B$2)/100,   'azure-vm-prices-1Y'!E$2:E$123,L229))),   "")</f>
        <v>0</v>
      </c>
      <c r="Y229" s="4">
        <f>IF(Q229="YES", IF(K229="YES", VLOOKUP(Z229 &amp; L229 &amp; K229,'azure-vm-prices-3Y'!G$2:H$124  , 2, 0), VLOOKUP(Z229 &amp; L229 &amp; "*",'azure-vm-prices-3Y'!G$2:H$124, 2, 0)),   "")</f>
        <v>0</v>
      </c>
      <c r="Z229" s="4">
        <f>IF(Q229="YES", IF(O229="NO" , IF(K229="YES", _xlfn.MINIFS('azure-vm-prices-3Y'!I$2:I$123,   'azure-vm-prices-3Y'!A$2:A$123,"&gt;="&amp;F229*(100-$B$2)/100,   'azure-vm-prices-3Y'!B$2:B$123,"&gt;="&amp;G229*(100-$B$2)/100,   'azure-vm-prices-3Y'!D$2:D$123,K229,   'azure-vm-prices-3Y'!E$2:E$123,L229),   _xlfn.MINIFS('azure-vm-prices-3Y'!I$2:I$123,   'azure-vm-prices-3Y'!A$2:A$123,"&gt;="&amp;F229*(100-$B$2)/100,   'azure-vm-prices-3Y'!B$2:B$123,"&gt;="&amp;G229*(100-$B$2)/100,   'azure-vm-prices-3Y'!E$2:E$123,L229)),   IF(K229="YES", _xlfn.MINIFS('azure-vm-prices-3Y'!C$2:C$123,   'azure-vm-prices-3Y'!A$2:A$123,"&gt;="&amp;F229*(100-$B$2)/100,   'azure-vm-prices-3Y'!B$2:B$123,"&gt;="&amp;G229*(100-$B$2)/100,   'azure-vm-prices-3Y'!D$2:D$123,K229,   'azure-vm-prices-3Y'!E$2:E$123,L229),   _xlfn.MINIFS('azure-vm-prices-3Y'!C$2:C$123,   'azure-vm-prices-3Y'!A$2:A$123,"&gt;="&amp;F229*(100-$B$2)/100,   'azure-vm-prices-3Y'!B$2:B$123,"&gt;="&amp;G229*(100-$B$2)/100,   'azure-vm-prices-3Y'!E$2:E$123,L229))),   "")</f>
        <v>0</v>
      </c>
      <c r="AA229" s="4">
        <f>IF(Q229="YES",N229*V229*12,"")</f>
        <v>0</v>
      </c>
      <c r="AB229" s="4">
        <f>IF(Q229="YES",X229*8760,"")</f>
        <v>0</v>
      </c>
      <c r="AC229" s="4">
        <f>IF(Q229="YES",Z229*8760,"")</f>
        <v>0</v>
      </c>
      <c r="AD229" s="4">
        <f>IF(Q229="YES",IF(P229="YES", MIN(AA229:AC229), AA229),"")</f>
        <v>0</v>
      </c>
      <c r="AE229" s="4">
        <f>IF(AND(I229="STANDARD",Q229="YES",H229&lt;'azure-standard-disk-prices'!B2, H229&gt;0),1+IF(M229="YES",1),"")</f>
        <v>0</v>
      </c>
      <c r="AF229" s="4">
        <f>IF(AND(I229="STANDARD",Q229="YES",H229&gt;'azure-standard-disk-prices'!B2,H229&lt;'azure-standard-disk-prices'!B3),1+IF(M229="YES",1),"")</f>
        <v>0</v>
      </c>
      <c r="AG229" s="4">
        <f>IF(AND(I229="STANDARD",Q229="YES",H229&gt;'azure-standard-disk-prices'!B3,H229&lt;'azure-standard-disk-prices'!B4),1+IF(M229="YES",1),"")</f>
        <v>0</v>
      </c>
      <c r="AH229" s="4">
        <f>IF(AND(I229="STANDARD",Q229="YES",H229&gt;'azure-standard-disk-prices'!B4,H229&lt;'azure-standard-disk-prices'!B5),1+IF(M229="YES",1),"")</f>
        <v>0</v>
      </c>
      <c r="AI229" s="4">
        <f>IF(AND(I229="STANDARD",Q229="YES",H229&gt;'azure-standard-disk-prices'!B5,H229&lt;'azure-standard-disk-prices'!B6),1+IF(M229="YES",1),"")</f>
        <v>0</v>
      </c>
      <c r="AJ229" s="4">
        <f>IF(AND(I229="STANDARD",Q229="YES",H229&gt;'azure-standard-disk-prices'!B6,H229&lt;'azure-standard-disk-prices'!B7),1+IF(M229="YES",1),"")</f>
        <v>0</v>
      </c>
      <c r="AK229" s="4">
        <f>IF(AND(I229="STANDARD",Q229="YES",H229&gt;'azure-standard-disk-prices'!B7,H229&lt;'azure-standard-disk-prices'!B8),1+IF(M229="YES",1),"")</f>
        <v>0</v>
      </c>
      <c r="AL229" s="4">
        <f>IF(AND(I229="STANDARD",Q229="YES",H229&gt;'azure-standard-disk-prices'!B8,H229&lt;'azure-standard-disk-prices'!B9),1+IF(M229="YES",1),"")</f>
        <v>0</v>
      </c>
      <c r="AM229" s="4">
        <f>IF(AND(I228="PREMIUM",Q228="YES",H228&lt;'azure-premium-disk-prices'!B2,H228&gt;0),1+IF(M228="YES",1),"")</f>
        <v>0</v>
      </c>
      <c r="AN229" s="4">
        <f>IF(AND(I228="PREMIUM",Q228="YES",H228&gt;'azure-premium-disk-prices'!B2,H228&lt;'azure-premium-disk-prices'!B3),1+IF(M228="YES",1),"")</f>
        <v>0</v>
      </c>
      <c r="AO229" s="4">
        <f>IF(AND(I228="PREMIUM",Q228="YES",H228&gt;'azure-premium-disk-prices'!B3,H228&lt;'azure-premium-disk-prices'!B4),1+IF(M228="YES",1),"")</f>
        <v>0</v>
      </c>
      <c r="AP229" s="4">
        <f>IF(AND(I228="PREMIUM",Q228="YES",H228&gt;'azure-premium-disk-prices'!B4,H228&lt;'azure-premium-disk-prices'!B5),1+IF(M228="YES",1),"")</f>
        <v>0</v>
      </c>
      <c r="AQ229" s="4">
        <f>IF(AND(I228="PREMIUM",Q228="YES",H228&gt;'azure-premium-disk-prices'!B5,H228&lt;'azure-premium-disk-prices'!B6),1+IF(M228="YES",1),"")</f>
        <v>0</v>
      </c>
      <c r="AR229" s="4">
        <f>IF(AND(I228="PREMIUM",Q228="YES",H228&gt;'azure-premium-disk-prices'!B6,H228&lt;'azure-premium-disk-prices'!B7),1+IF(M228="YES",1),"")</f>
        <v>0</v>
      </c>
      <c r="AS229" s="4">
        <f>IF(AND(I228="PREMIUM",Q228="YES",H228&gt;'azure-premium-disk-prices'!B7,H228&lt;'azure-premium-disk-prices'!B8),1+IF(M228="YES",1),"")</f>
        <v>0</v>
      </c>
      <c r="AT229" s="4">
        <f>IF(AND(I228="PREMIUM",Q228="YES",H228&gt;'azure-premium-disk-prices'!B8,H228&lt;'azure-premium-disk-prices'!B9),1+IF(M228="YES",1),"")</f>
        <v>0</v>
      </c>
      <c r="AU229" s="4">
        <f>IF(AND(M229="YES", Q229="YES"),1,"")</f>
        <v>0</v>
      </c>
      <c r="AV229" s="4">
        <f>IF(AND(J229="STANDARD", Q229="YES"), IF(M229="YES",2,1) ,"")</f>
        <v>0</v>
      </c>
      <c r="AW229" s="4">
        <f>IF( AND(J229="PREMIUM",  Q229="YES"), IF(M229="YES",2,1) ,"")</f>
        <v>0</v>
      </c>
    </row>
    <row r="230" spans="5:49">
      <c r="E230" s="3"/>
      <c r="F230" s="3"/>
      <c r="G230" s="3"/>
      <c r="H230" s="3"/>
      <c r="I230" s="3" t="s">
        <v>9</v>
      </c>
      <c r="J230" s="3" t="s">
        <v>9</v>
      </c>
      <c r="K230" s="3" t="s">
        <v>5</v>
      </c>
      <c r="L230" s="3" t="s">
        <v>5</v>
      </c>
      <c r="M230" s="3" t="s">
        <v>5</v>
      </c>
      <c r="N230" s="3">
        <v>730</v>
      </c>
      <c r="O230" s="3" t="s">
        <v>5</v>
      </c>
      <c r="P230" s="3" t="s">
        <v>14</v>
      </c>
      <c r="Q230" s="4">
        <f>IF(AND(E230&lt;&gt;"", F230&lt;&gt;"", G230&lt;&gt;"", H230&lt;&gt;"", I230&lt;&gt;"", J230&lt;&gt;"", K230&lt;&gt;"", L230&lt;&gt;"", M230&lt;&gt;"", N230&lt;&gt;"", O230&lt;&gt;""),"YES","NO")</f>
        <v>0</v>
      </c>
      <c r="R230" s="4">
        <f>IF(AD230=AA230, U230, IF(AD230=AB230,W230,Y230))</f>
        <v>0</v>
      </c>
      <c r="S230" s="4">
        <f>AD230</f>
        <v>0</v>
      </c>
      <c r="T230" s="4">
        <f> IF(AA230="" ,"",IF(AD230=AA230, "PAYG", IF(AD230=AB230,"1Y RI","3Y RI")))</f>
        <v>0</v>
      </c>
      <c r="U230" s="4">
        <f>IF(Q230="YES", IF(K230="YES", VLOOKUP(V230 &amp; L230 &amp; K230,'azure-vm-prices-base'!G$2:H$124, 2, 0), VLOOKUP(V230 &amp; L230 &amp; "*",'azure-vm-prices-base'!G$2:H$124, 2, 0)), "")</f>
        <v>0</v>
      </c>
      <c r="V230" s="4">
        <f>IF(Q230="YES", IF(O230="NO" , IF(K230="YES", _xlfn.MINIFS('azure-vm-prices-base'!I$2:I$123, 'azure-vm-prices-base'!A$2:A$123,"&gt;="&amp;F230*(100-$B$2)/100, 'azure-vm-prices-base'!B$2:B$123,"&gt;="&amp;G230*(100-$B$2)/100, 'azure-vm-prices-base'!D$2:D$123,K230, 'azure-vm-prices-base'!E$2:E$123,L230), _xlfn.MINIFS('azure-vm-prices-base'!I$2:I$123, 'azure-vm-prices-base'!A$2:A$123,"&gt;="&amp;F230*(100-$B$2)/100, 'azure-vm-prices-base'!B$2:B$123,"&gt;="&amp;G230*(100-$B$2)/100, 'azure-vm-prices-base'!E$2:E$123,L230)), IF(K230="YES", _xlfn.MINIFS('azure-vm-prices-base'!C$2:C$123, 'azure-vm-prices-base'!A$2:A$123,"&gt;="&amp;F230*(100-$B$2)/100, 'azure-vm-prices-base'!B$2:B$123,"&gt;="&amp;G230*(100-$B$2)/100, 'azure-vm-prices-base'!D$2:D$123,K230, 'azure-vm-prices-base'!E$2:E$123,L230), _xlfn.MINIFS('azure-vm-prices-base'!C$2:C$123, 'azure-vm-prices-base'!A$2:A$123,"&gt;="&amp;F230*(100-$B$2)/100, 'azure-vm-prices-base'!B$2:B$123,"&gt;="&amp;G230*(100-$B$2)/100, 'azure-vm-prices-base'!E$2:E$123,L230))), "")</f>
        <v>0</v>
      </c>
      <c r="W230" s="4">
        <f>IF(Q230="YES", IF(K230="YES", VLOOKUP(X230 &amp; L230 &amp; K230,'azure-vm-prices-1Y'!G$2:H$124  , 2, 0), VLOOKUP(X230 &amp; L230 &amp; "*",'azure-vm-prices-1Y'!G$2:H$124, 2, 0)),   "")</f>
        <v>0</v>
      </c>
      <c r="X230" s="4">
        <f>IF(Q230="YES", IF(O230="NO" , IF(K230="YES", _xlfn.MINIFS('azure-vm-prices-1Y'!I$2:I$123,   'azure-vm-prices-1Y'!A$2:A$123,"&gt;="&amp;F230*(100-$B$2)/100,   'azure-vm-prices-1Y'!B$2:B$123,"&gt;="&amp;G230*(100-$B$2)/100,   'azure-vm-prices-1Y'!D$2:D$123,K230,   'azure-vm-prices-1Y'!E$2:E$123,L230),   _xlfn.MINIFS('azure-vm-prices-1Y'!I$2:I$123,   'azure-vm-prices-1Y'!A$2:A$123,"&gt;="&amp;F230*(100-$B$2)/100,   'azure-vm-prices-1Y'!B$2:B$123,"&gt;="&amp;G230*(100-$B$2)/100,   'azure-vm-prices-1Y'!E$2:E$123,L230)),   IF(K230="YES", _xlfn.MINIFS('azure-vm-prices-1Y'!C$2:C$123,   'azure-vm-prices-1Y'!A$2:A$123,"&gt;="&amp;F230*(100-$B$2)/100,   'azure-vm-prices-1Y'!B$2:B$123,"&gt;="&amp;G230*(100-$B$2)/100,   'azure-vm-prices-1Y'!D$2:D$123,K230,   'azure-vm-prices-1Y'!E$2:E$123,L230),   _xlfn.MINIFS('azure-vm-prices-1Y'!C$2:C$123,   'azure-vm-prices-1Y'!A$2:A$123,"&gt;="&amp;F230*(100-$B$2)/100,   'azure-vm-prices-1Y'!B$2:B$123,"&gt;="&amp;G230*(100-$B$2)/100,   'azure-vm-prices-1Y'!E$2:E$123,L230))),   "")</f>
        <v>0</v>
      </c>
      <c r="Y230" s="4">
        <f>IF(Q230="YES", IF(K230="YES", VLOOKUP(Z230 &amp; L230 &amp; K230,'azure-vm-prices-3Y'!G$2:H$124  , 2, 0), VLOOKUP(Z230 &amp; L230 &amp; "*",'azure-vm-prices-3Y'!G$2:H$124, 2, 0)),   "")</f>
        <v>0</v>
      </c>
      <c r="Z230" s="4">
        <f>IF(Q230="YES", IF(O230="NO" , IF(K230="YES", _xlfn.MINIFS('azure-vm-prices-3Y'!I$2:I$123,   'azure-vm-prices-3Y'!A$2:A$123,"&gt;="&amp;F230*(100-$B$2)/100,   'azure-vm-prices-3Y'!B$2:B$123,"&gt;="&amp;G230*(100-$B$2)/100,   'azure-vm-prices-3Y'!D$2:D$123,K230,   'azure-vm-prices-3Y'!E$2:E$123,L230),   _xlfn.MINIFS('azure-vm-prices-3Y'!I$2:I$123,   'azure-vm-prices-3Y'!A$2:A$123,"&gt;="&amp;F230*(100-$B$2)/100,   'azure-vm-prices-3Y'!B$2:B$123,"&gt;="&amp;G230*(100-$B$2)/100,   'azure-vm-prices-3Y'!E$2:E$123,L230)),   IF(K230="YES", _xlfn.MINIFS('azure-vm-prices-3Y'!C$2:C$123,   'azure-vm-prices-3Y'!A$2:A$123,"&gt;="&amp;F230*(100-$B$2)/100,   'azure-vm-prices-3Y'!B$2:B$123,"&gt;="&amp;G230*(100-$B$2)/100,   'azure-vm-prices-3Y'!D$2:D$123,K230,   'azure-vm-prices-3Y'!E$2:E$123,L230),   _xlfn.MINIFS('azure-vm-prices-3Y'!C$2:C$123,   'azure-vm-prices-3Y'!A$2:A$123,"&gt;="&amp;F230*(100-$B$2)/100,   'azure-vm-prices-3Y'!B$2:B$123,"&gt;="&amp;G230*(100-$B$2)/100,   'azure-vm-prices-3Y'!E$2:E$123,L230))),   "")</f>
        <v>0</v>
      </c>
      <c r="AA230" s="4">
        <f>IF(Q230="YES",N230*V230*12,"")</f>
        <v>0</v>
      </c>
      <c r="AB230" s="4">
        <f>IF(Q230="YES",X230*8760,"")</f>
        <v>0</v>
      </c>
      <c r="AC230" s="4">
        <f>IF(Q230="YES",Z230*8760,"")</f>
        <v>0</v>
      </c>
      <c r="AD230" s="4">
        <f>IF(Q230="YES",IF(P230="YES", MIN(AA230:AC230), AA230),"")</f>
        <v>0</v>
      </c>
      <c r="AE230" s="4">
        <f>IF(AND(I230="STANDARD",Q230="YES",H230&lt;'azure-standard-disk-prices'!B2, H230&gt;0),1+IF(M230="YES",1),"")</f>
        <v>0</v>
      </c>
      <c r="AF230" s="4">
        <f>IF(AND(I230="STANDARD",Q230="YES",H230&gt;'azure-standard-disk-prices'!B2,H230&lt;'azure-standard-disk-prices'!B3),1+IF(M230="YES",1),"")</f>
        <v>0</v>
      </c>
      <c r="AG230" s="4">
        <f>IF(AND(I230="STANDARD",Q230="YES",H230&gt;'azure-standard-disk-prices'!B3,H230&lt;'azure-standard-disk-prices'!B4),1+IF(M230="YES",1),"")</f>
        <v>0</v>
      </c>
      <c r="AH230" s="4">
        <f>IF(AND(I230="STANDARD",Q230="YES",H230&gt;'azure-standard-disk-prices'!B4,H230&lt;'azure-standard-disk-prices'!B5),1+IF(M230="YES",1),"")</f>
        <v>0</v>
      </c>
      <c r="AI230" s="4">
        <f>IF(AND(I230="STANDARD",Q230="YES",H230&gt;'azure-standard-disk-prices'!B5,H230&lt;'azure-standard-disk-prices'!B6),1+IF(M230="YES",1),"")</f>
        <v>0</v>
      </c>
      <c r="AJ230" s="4">
        <f>IF(AND(I230="STANDARD",Q230="YES",H230&gt;'azure-standard-disk-prices'!B6,H230&lt;'azure-standard-disk-prices'!B7),1+IF(M230="YES",1),"")</f>
        <v>0</v>
      </c>
      <c r="AK230" s="4">
        <f>IF(AND(I230="STANDARD",Q230="YES",H230&gt;'azure-standard-disk-prices'!B7,H230&lt;'azure-standard-disk-prices'!B8),1+IF(M230="YES",1),"")</f>
        <v>0</v>
      </c>
      <c r="AL230" s="4">
        <f>IF(AND(I230="STANDARD",Q230="YES",H230&gt;'azure-standard-disk-prices'!B8,H230&lt;'azure-standard-disk-prices'!B9),1+IF(M230="YES",1),"")</f>
        <v>0</v>
      </c>
      <c r="AM230" s="4">
        <f>IF(AND(I229="PREMIUM",Q229="YES",H229&lt;'azure-premium-disk-prices'!B2,H229&gt;0),1+IF(M229="YES",1),"")</f>
        <v>0</v>
      </c>
      <c r="AN230" s="4">
        <f>IF(AND(I229="PREMIUM",Q229="YES",H229&gt;'azure-premium-disk-prices'!B2,H229&lt;'azure-premium-disk-prices'!B3),1+IF(M229="YES",1),"")</f>
        <v>0</v>
      </c>
      <c r="AO230" s="4">
        <f>IF(AND(I229="PREMIUM",Q229="YES",H229&gt;'azure-premium-disk-prices'!B3,H229&lt;'azure-premium-disk-prices'!B4),1+IF(M229="YES",1),"")</f>
        <v>0</v>
      </c>
      <c r="AP230" s="4">
        <f>IF(AND(I229="PREMIUM",Q229="YES",H229&gt;'azure-premium-disk-prices'!B4,H229&lt;'azure-premium-disk-prices'!B5),1+IF(M229="YES",1),"")</f>
        <v>0</v>
      </c>
      <c r="AQ230" s="4">
        <f>IF(AND(I229="PREMIUM",Q229="YES",H229&gt;'azure-premium-disk-prices'!B5,H229&lt;'azure-premium-disk-prices'!B6),1+IF(M229="YES",1),"")</f>
        <v>0</v>
      </c>
      <c r="AR230" s="4">
        <f>IF(AND(I229="PREMIUM",Q229="YES",H229&gt;'azure-premium-disk-prices'!B6,H229&lt;'azure-premium-disk-prices'!B7),1+IF(M229="YES",1),"")</f>
        <v>0</v>
      </c>
      <c r="AS230" s="4">
        <f>IF(AND(I229="PREMIUM",Q229="YES",H229&gt;'azure-premium-disk-prices'!B7,H229&lt;'azure-premium-disk-prices'!B8),1+IF(M229="YES",1),"")</f>
        <v>0</v>
      </c>
      <c r="AT230" s="4">
        <f>IF(AND(I229="PREMIUM",Q229="YES",H229&gt;'azure-premium-disk-prices'!B8,H229&lt;'azure-premium-disk-prices'!B9),1+IF(M229="YES",1),"")</f>
        <v>0</v>
      </c>
      <c r="AU230" s="4">
        <f>IF(AND(M230="YES", Q230="YES"),1,"")</f>
        <v>0</v>
      </c>
      <c r="AV230" s="4">
        <f>IF(AND(J230="STANDARD", Q230="YES"), IF(M230="YES",2,1) ,"")</f>
        <v>0</v>
      </c>
      <c r="AW230" s="4">
        <f>IF( AND(J230="PREMIUM",  Q230="YES"), IF(M230="YES",2,1) ,"")</f>
        <v>0</v>
      </c>
    </row>
    <row r="231" spans="5:49">
      <c r="E231" s="3"/>
      <c r="F231" s="3"/>
      <c r="G231" s="3"/>
      <c r="H231" s="3"/>
      <c r="I231" s="3" t="s">
        <v>9</v>
      </c>
      <c r="J231" s="3" t="s">
        <v>9</v>
      </c>
      <c r="K231" s="3" t="s">
        <v>5</v>
      </c>
      <c r="L231" s="3" t="s">
        <v>5</v>
      </c>
      <c r="M231" s="3" t="s">
        <v>5</v>
      </c>
      <c r="N231" s="3">
        <v>730</v>
      </c>
      <c r="O231" s="3" t="s">
        <v>5</v>
      </c>
      <c r="P231" s="3" t="s">
        <v>14</v>
      </c>
      <c r="Q231" s="4">
        <f>IF(AND(E231&lt;&gt;"", F231&lt;&gt;"", G231&lt;&gt;"", H231&lt;&gt;"", I231&lt;&gt;"", J231&lt;&gt;"", K231&lt;&gt;"", L231&lt;&gt;"", M231&lt;&gt;"", N231&lt;&gt;"", O231&lt;&gt;""),"YES","NO")</f>
        <v>0</v>
      </c>
      <c r="R231" s="4">
        <f>IF(AD231=AA231, U231, IF(AD231=AB231,W231,Y231))</f>
        <v>0</v>
      </c>
      <c r="S231" s="4">
        <f>AD231</f>
        <v>0</v>
      </c>
      <c r="T231" s="4">
        <f> IF(AA231="" ,"",IF(AD231=AA231, "PAYG", IF(AD231=AB231,"1Y RI","3Y RI")))</f>
        <v>0</v>
      </c>
      <c r="U231" s="4">
        <f>IF(Q231="YES", IF(K231="YES", VLOOKUP(V231 &amp; L231 &amp; K231,'azure-vm-prices-base'!G$2:H$124, 2, 0), VLOOKUP(V231 &amp; L231 &amp; "*",'azure-vm-prices-base'!G$2:H$124, 2, 0)), "")</f>
        <v>0</v>
      </c>
      <c r="V231" s="4">
        <f>IF(Q231="YES", IF(O231="NO" , IF(K231="YES", _xlfn.MINIFS('azure-vm-prices-base'!I$2:I$123, 'azure-vm-prices-base'!A$2:A$123,"&gt;="&amp;F231*(100-$B$2)/100, 'azure-vm-prices-base'!B$2:B$123,"&gt;="&amp;G231*(100-$B$2)/100, 'azure-vm-prices-base'!D$2:D$123,K231, 'azure-vm-prices-base'!E$2:E$123,L231), _xlfn.MINIFS('azure-vm-prices-base'!I$2:I$123, 'azure-vm-prices-base'!A$2:A$123,"&gt;="&amp;F231*(100-$B$2)/100, 'azure-vm-prices-base'!B$2:B$123,"&gt;="&amp;G231*(100-$B$2)/100, 'azure-vm-prices-base'!E$2:E$123,L231)), IF(K231="YES", _xlfn.MINIFS('azure-vm-prices-base'!C$2:C$123, 'azure-vm-prices-base'!A$2:A$123,"&gt;="&amp;F231*(100-$B$2)/100, 'azure-vm-prices-base'!B$2:B$123,"&gt;="&amp;G231*(100-$B$2)/100, 'azure-vm-prices-base'!D$2:D$123,K231, 'azure-vm-prices-base'!E$2:E$123,L231), _xlfn.MINIFS('azure-vm-prices-base'!C$2:C$123, 'azure-vm-prices-base'!A$2:A$123,"&gt;="&amp;F231*(100-$B$2)/100, 'azure-vm-prices-base'!B$2:B$123,"&gt;="&amp;G231*(100-$B$2)/100, 'azure-vm-prices-base'!E$2:E$123,L231))), "")</f>
        <v>0</v>
      </c>
      <c r="W231" s="4">
        <f>IF(Q231="YES", IF(K231="YES", VLOOKUP(X231 &amp; L231 &amp; K231,'azure-vm-prices-1Y'!G$2:H$124  , 2, 0), VLOOKUP(X231 &amp; L231 &amp; "*",'azure-vm-prices-1Y'!G$2:H$124, 2, 0)),   "")</f>
        <v>0</v>
      </c>
      <c r="X231" s="4">
        <f>IF(Q231="YES", IF(O231="NO" , IF(K231="YES", _xlfn.MINIFS('azure-vm-prices-1Y'!I$2:I$123,   'azure-vm-prices-1Y'!A$2:A$123,"&gt;="&amp;F231*(100-$B$2)/100,   'azure-vm-prices-1Y'!B$2:B$123,"&gt;="&amp;G231*(100-$B$2)/100,   'azure-vm-prices-1Y'!D$2:D$123,K231,   'azure-vm-prices-1Y'!E$2:E$123,L231),   _xlfn.MINIFS('azure-vm-prices-1Y'!I$2:I$123,   'azure-vm-prices-1Y'!A$2:A$123,"&gt;="&amp;F231*(100-$B$2)/100,   'azure-vm-prices-1Y'!B$2:B$123,"&gt;="&amp;G231*(100-$B$2)/100,   'azure-vm-prices-1Y'!E$2:E$123,L231)),   IF(K231="YES", _xlfn.MINIFS('azure-vm-prices-1Y'!C$2:C$123,   'azure-vm-prices-1Y'!A$2:A$123,"&gt;="&amp;F231*(100-$B$2)/100,   'azure-vm-prices-1Y'!B$2:B$123,"&gt;="&amp;G231*(100-$B$2)/100,   'azure-vm-prices-1Y'!D$2:D$123,K231,   'azure-vm-prices-1Y'!E$2:E$123,L231),   _xlfn.MINIFS('azure-vm-prices-1Y'!C$2:C$123,   'azure-vm-prices-1Y'!A$2:A$123,"&gt;="&amp;F231*(100-$B$2)/100,   'azure-vm-prices-1Y'!B$2:B$123,"&gt;="&amp;G231*(100-$B$2)/100,   'azure-vm-prices-1Y'!E$2:E$123,L231))),   "")</f>
        <v>0</v>
      </c>
      <c r="Y231" s="4">
        <f>IF(Q231="YES", IF(K231="YES", VLOOKUP(Z231 &amp; L231 &amp; K231,'azure-vm-prices-3Y'!G$2:H$124  , 2, 0), VLOOKUP(Z231 &amp; L231 &amp; "*",'azure-vm-prices-3Y'!G$2:H$124, 2, 0)),   "")</f>
        <v>0</v>
      </c>
      <c r="Z231" s="4">
        <f>IF(Q231="YES", IF(O231="NO" , IF(K231="YES", _xlfn.MINIFS('azure-vm-prices-3Y'!I$2:I$123,   'azure-vm-prices-3Y'!A$2:A$123,"&gt;="&amp;F231*(100-$B$2)/100,   'azure-vm-prices-3Y'!B$2:B$123,"&gt;="&amp;G231*(100-$B$2)/100,   'azure-vm-prices-3Y'!D$2:D$123,K231,   'azure-vm-prices-3Y'!E$2:E$123,L231),   _xlfn.MINIFS('azure-vm-prices-3Y'!I$2:I$123,   'azure-vm-prices-3Y'!A$2:A$123,"&gt;="&amp;F231*(100-$B$2)/100,   'azure-vm-prices-3Y'!B$2:B$123,"&gt;="&amp;G231*(100-$B$2)/100,   'azure-vm-prices-3Y'!E$2:E$123,L231)),   IF(K231="YES", _xlfn.MINIFS('azure-vm-prices-3Y'!C$2:C$123,   'azure-vm-prices-3Y'!A$2:A$123,"&gt;="&amp;F231*(100-$B$2)/100,   'azure-vm-prices-3Y'!B$2:B$123,"&gt;="&amp;G231*(100-$B$2)/100,   'azure-vm-prices-3Y'!D$2:D$123,K231,   'azure-vm-prices-3Y'!E$2:E$123,L231),   _xlfn.MINIFS('azure-vm-prices-3Y'!C$2:C$123,   'azure-vm-prices-3Y'!A$2:A$123,"&gt;="&amp;F231*(100-$B$2)/100,   'azure-vm-prices-3Y'!B$2:B$123,"&gt;="&amp;G231*(100-$B$2)/100,   'azure-vm-prices-3Y'!E$2:E$123,L231))),   "")</f>
        <v>0</v>
      </c>
      <c r="AA231" s="4">
        <f>IF(Q231="YES",N231*V231*12,"")</f>
        <v>0</v>
      </c>
      <c r="AB231" s="4">
        <f>IF(Q231="YES",X231*8760,"")</f>
        <v>0</v>
      </c>
      <c r="AC231" s="4">
        <f>IF(Q231="YES",Z231*8760,"")</f>
        <v>0</v>
      </c>
      <c r="AD231" s="4">
        <f>IF(Q231="YES",IF(P231="YES", MIN(AA231:AC231), AA231),"")</f>
        <v>0</v>
      </c>
      <c r="AE231" s="4">
        <f>IF(AND(I231="STANDARD",Q231="YES",H231&lt;'azure-standard-disk-prices'!B2, H231&gt;0),1+IF(M231="YES",1),"")</f>
        <v>0</v>
      </c>
      <c r="AF231" s="4">
        <f>IF(AND(I231="STANDARD",Q231="YES",H231&gt;'azure-standard-disk-prices'!B2,H231&lt;'azure-standard-disk-prices'!B3),1+IF(M231="YES",1),"")</f>
        <v>0</v>
      </c>
      <c r="AG231" s="4">
        <f>IF(AND(I231="STANDARD",Q231="YES",H231&gt;'azure-standard-disk-prices'!B3,H231&lt;'azure-standard-disk-prices'!B4),1+IF(M231="YES",1),"")</f>
        <v>0</v>
      </c>
      <c r="AH231" s="4">
        <f>IF(AND(I231="STANDARD",Q231="YES",H231&gt;'azure-standard-disk-prices'!B4,H231&lt;'azure-standard-disk-prices'!B5),1+IF(M231="YES",1),"")</f>
        <v>0</v>
      </c>
      <c r="AI231" s="4">
        <f>IF(AND(I231="STANDARD",Q231="YES",H231&gt;'azure-standard-disk-prices'!B5,H231&lt;'azure-standard-disk-prices'!B6),1+IF(M231="YES",1),"")</f>
        <v>0</v>
      </c>
      <c r="AJ231" s="4">
        <f>IF(AND(I231="STANDARD",Q231="YES",H231&gt;'azure-standard-disk-prices'!B6,H231&lt;'azure-standard-disk-prices'!B7),1+IF(M231="YES",1),"")</f>
        <v>0</v>
      </c>
      <c r="AK231" s="4">
        <f>IF(AND(I231="STANDARD",Q231="YES",H231&gt;'azure-standard-disk-prices'!B7,H231&lt;'azure-standard-disk-prices'!B8),1+IF(M231="YES",1),"")</f>
        <v>0</v>
      </c>
      <c r="AL231" s="4">
        <f>IF(AND(I231="STANDARD",Q231="YES",H231&gt;'azure-standard-disk-prices'!B8,H231&lt;'azure-standard-disk-prices'!B9),1+IF(M231="YES",1),"")</f>
        <v>0</v>
      </c>
      <c r="AM231" s="4">
        <f>IF(AND(I230="PREMIUM",Q230="YES",H230&lt;'azure-premium-disk-prices'!B2,H230&gt;0),1+IF(M230="YES",1),"")</f>
        <v>0</v>
      </c>
      <c r="AN231" s="4">
        <f>IF(AND(I230="PREMIUM",Q230="YES",H230&gt;'azure-premium-disk-prices'!B2,H230&lt;'azure-premium-disk-prices'!B3),1+IF(M230="YES",1),"")</f>
        <v>0</v>
      </c>
      <c r="AO231" s="4">
        <f>IF(AND(I230="PREMIUM",Q230="YES",H230&gt;'azure-premium-disk-prices'!B3,H230&lt;'azure-premium-disk-prices'!B4),1+IF(M230="YES",1),"")</f>
        <v>0</v>
      </c>
      <c r="AP231" s="4">
        <f>IF(AND(I230="PREMIUM",Q230="YES",H230&gt;'azure-premium-disk-prices'!B4,H230&lt;'azure-premium-disk-prices'!B5),1+IF(M230="YES",1),"")</f>
        <v>0</v>
      </c>
      <c r="AQ231" s="4">
        <f>IF(AND(I230="PREMIUM",Q230="YES",H230&gt;'azure-premium-disk-prices'!B5,H230&lt;'azure-premium-disk-prices'!B6),1+IF(M230="YES",1),"")</f>
        <v>0</v>
      </c>
      <c r="AR231" s="4">
        <f>IF(AND(I230="PREMIUM",Q230="YES",H230&gt;'azure-premium-disk-prices'!B6,H230&lt;'azure-premium-disk-prices'!B7),1+IF(M230="YES",1),"")</f>
        <v>0</v>
      </c>
      <c r="AS231" s="4">
        <f>IF(AND(I230="PREMIUM",Q230="YES",H230&gt;'azure-premium-disk-prices'!B7,H230&lt;'azure-premium-disk-prices'!B8),1+IF(M230="YES",1),"")</f>
        <v>0</v>
      </c>
      <c r="AT231" s="4">
        <f>IF(AND(I230="PREMIUM",Q230="YES",H230&gt;'azure-premium-disk-prices'!B8,H230&lt;'azure-premium-disk-prices'!B9),1+IF(M230="YES",1),"")</f>
        <v>0</v>
      </c>
      <c r="AU231" s="4">
        <f>IF(AND(M231="YES", Q231="YES"),1,"")</f>
        <v>0</v>
      </c>
      <c r="AV231" s="4">
        <f>IF(AND(J231="STANDARD", Q231="YES"), IF(M231="YES",2,1) ,"")</f>
        <v>0</v>
      </c>
      <c r="AW231" s="4">
        <f>IF( AND(J231="PREMIUM",  Q231="YES"), IF(M231="YES",2,1) ,"")</f>
        <v>0</v>
      </c>
    </row>
    <row r="232" spans="5:49">
      <c r="E232" s="3"/>
      <c r="F232" s="3"/>
      <c r="G232" s="3"/>
      <c r="H232" s="3"/>
      <c r="I232" s="3" t="s">
        <v>9</v>
      </c>
      <c r="J232" s="3" t="s">
        <v>9</v>
      </c>
      <c r="K232" s="3" t="s">
        <v>5</v>
      </c>
      <c r="L232" s="3" t="s">
        <v>5</v>
      </c>
      <c r="M232" s="3" t="s">
        <v>5</v>
      </c>
      <c r="N232" s="3">
        <v>730</v>
      </c>
      <c r="O232" s="3" t="s">
        <v>5</v>
      </c>
      <c r="P232" s="3" t="s">
        <v>14</v>
      </c>
      <c r="Q232" s="4">
        <f>IF(AND(E232&lt;&gt;"", F232&lt;&gt;"", G232&lt;&gt;"", H232&lt;&gt;"", I232&lt;&gt;"", J232&lt;&gt;"", K232&lt;&gt;"", L232&lt;&gt;"", M232&lt;&gt;"", N232&lt;&gt;"", O232&lt;&gt;""),"YES","NO")</f>
        <v>0</v>
      </c>
      <c r="R232" s="4">
        <f>IF(AD232=AA232, U232, IF(AD232=AB232,W232,Y232))</f>
        <v>0</v>
      </c>
      <c r="S232" s="4">
        <f>AD232</f>
        <v>0</v>
      </c>
      <c r="T232" s="4">
        <f> IF(AA232="" ,"",IF(AD232=AA232, "PAYG", IF(AD232=AB232,"1Y RI","3Y RI")))</f>
        <v>0</v>
      </c>
      <c r="U232" s="4">
        <f>IF(Q232="YES", IF(K232="YES", VLOOKUP(V232 &amp; L232 &amp; K232,'azure-vm-prices-base'!G$2:H$124, 2, 0), VLOOKUP(V232 &amp; L232 &amp; "*",'azure-vm-prices-base'!G$2:H$124, 2, 0)), "")</f>
        <v>0</v>
      </c>
      <c r="V232" s="4">
        <f>IF(Q232="YES", IF(O232="NO" , IF(K232="YES", _xlfn.MINIFS('azure-vm-prices-base'!I$2:I$123, 'azure-vm-prices-base'!A$2:A$123,"&gt;="&amp;F232*(100-$B$2)/100, 'azure-vm-prices-base'!B$2:B$123,"&gt;="&amp;G232*(100-$B$2)/100, 'azure-vm-prices-base'!D$2:D$123,K232, 'azure-vm-prices-base'!E$2:E$123,L232), _xlfn.MINIFS('azure-vm-prices-base'!I$2:I$123, 'azure-vm-prices-base'!A$2:A$123,"&gt;="&amp;F232*(100-$B$2)/100, 'azure-vm-prices-base'!B$2:B$123,"&gt;="&amp;G232*(100-$B$2)/100, 'azure-vm-prices-base'!E$2:E$123,L232)), IF(K232="YES", _xlfn.MINIFS('azure-vm-prices-base'!C$2:C$123, 'azure-vm-prices-base'!A$2:A$123,"&gt;="&amp;F232*(100-$B$2)/100, 'azure-vm-prices-base'!B$2:B$123,"&gt;="&amp;G232*(100-$B$2)/100, 'azure-vm-prices-base'!D$2:D$123,K232, 'azure-vm-prices-base'!E$2:E$123,L232), _xlfn.MINIFS('azure-vm-prices-base'!C$2:C$123, 'azure-vm-prices-base'!A$2:A$123,"&gt;="&amp;F232*(100-$B$2)/100, 'azure-vm-prices-base'!B$2:B$123,"&gt;="&amp;G232*(100-$B$2)/100, 'azure-vm-prices-base'!E$2:E$123,L232))), "")</f>
        <v>0</v>
      </c>
      <c r="W232" s="4">
        <f>IF(Q232="YES", IF(K232="YES", VLOOKUP(X232 &amp; L232 &amp; K232,'azure-vm-prices-1Y'!G$2:H$124  , 2, 0), VLOOKUP(X232 &amp; L232 &amp; "*",'azure-vm-prices-1Y'!G$2:H$124, 2, 0)),   "")</f>
        <v>0</v>
      </c>
      <c r="X232" s="4">
        <f>IF(Q232="YES", IF(O232="NO" , IF(K232="YES", _xlfn.MINIFS('azure-vm-prices-1Y'!I$2:I$123,   'azure-vm-prices-1Y'!A$2:A$123,"&gt;="&amp;F232*(100-$B$2)/100,   'azure-vm-prices-1Y'!B$2:B$123,"&gt;="&amp;G232*(100-$B$2)/100,   'azure-vm-prices-1Y'!D$2:D$123,K232,   'azure-vm-prices-1Y'!E$2:E$123,L232),   _xlfn.MINIFS('azure-vm-prices-1Y'!I$2:I$123,   'azure-vm-prices-1Y'!A$2:A$123,"&gt;="&amp;F232*(100-$B$2)/100,   'azure-vm-prices-1Y'!B$2:B$123,"&gt;="&amp;G232*(100-$B$2)/100,   'azure-vm-prices-1Y'!E$2:E$123,L232)),   IF(K232="YES", _xlfn.MINIFS('azure-vm-prices-1Y'!C$2:C$123,   'azure-vm-prices-1Y'!A$2:A$123,"&gt;="&amp;F232*(100-$B$2)/100,   'azure-vm-prices-1Y'!B$2:B$123,"&gt;="&amp;G232*(100-$B$2)/100,   'azure-vm-prices-1Y'!D$2:D$123,K232,   'azure-vm-prices-1Y'!E$2:E$123,L232),   _xlfn.MINIFS('azure-vm-prices-1Y'!C$2:C$123,   'azure-vm-prices-1Y'!A$2:A$123,"&gt;="&amp;F232*(100-$B$2)/100,   'azure-vm-prices-1Y'!B$2:B$123,"&gt;="&amp;G232*(100-$B$2)/100,   'azure-vm-prices-1Y'!E$2:E$123,L232))),   "")</f>
        <v>0</v>
      </c>
      <c r="Y232" s="4">
        <f>IF(Q232="YES", IF(K232="YES", VLOOKUP(Z232 &amp; L232 &amp; K232,'azure-vm-prices-3Y'!G$2:H$124  , 2, 0), VLOOKUP(Z232 &amp; L232 &amp; "*",'azure-vm-prices-3Y'!G$2:H$124, 2, 0)),   "")</f>
        <v>0</v>
      </c>
      <c r="Z232" s="4">
        <f>IF(Q232="YES", IF(O232="NO" , IF(K232="YES", _xlfn.MINIFS('azure-vm-prices-3Y'!I$2:I$123,   'azure-vm-prices-3Y'!A$2:A$123,"&gt;="&amp;F232*(100-$B$2)/100,   'azure-vm-prices-3Y'!B$2:B$123,"&gt;="&amp;G232*(100-$B$2)/100,   'azure-vm-prices-3Y'!D$2:D$123,K232,   'azure-vm-prices-3Y'!E$2:E$123,L232),   _xlfn.MINIFS('azure-vm-prices-3Y'!I$2:I$123,   'azure-vm-prices-3Y'!A$2:A$123,"&gt;="&amp;F232*(100-$B$2)/100,   'azure-vm-prices-3Y'!B$2:B$123,"&gt;="&amp;G232*(100-$B$2)/100,   'azure-vm-prices-3Y'!E$2:E$123,L232)),   IF(K232="YES", _xlfn.MINIFS('azure-vm-prices-3Y'!C$2:C$123,   'azure-vm-prices-3Y'!A$2:A$123,"&gt;="&amp;F232*(100-$B$2)/100,   'azure-vm-prices-3Y'!B$2:B$123,"&gt;="&amp;G232*(100-$B$2)/100,   'azure-vm-prices-3Y'!D$2:D$123,K232,   'azure-vm-prices-3Y'!E$2:E$123,L232),   _xlfn.MINIFS('azure-vm-prices-3Y'!C$2:C$123,   'azure-vm-prices-3Y'!A$2:A$123,"&gt;="&amp;F232*(100-$B$2)/100,   'azure-vm-prices-3Y'!B$2:B$123,"&gt;="&amp;G232*(100-$B$2)/100,   'azure-vm-prices-3Y'!E$2:E$123,L232))),   "")</f>
        <v>0</v>
      </c>
      <c r="AA232" s="4">
        <f>IF(Q232="YES",N232*V232*12,"")</f>
        <v>0</v>
      </c>
      <c r="AB232" s="4">
        <f>IF(Q232="YES",X232*8760,"")</f>
        <v>0</v>
      </c>
      <c r="AC232" s="4">
        <f>IF(Q232="YES",Z232*8760,"")</f>
        <v>0</v>
      </c>
      <c r="AD232" s="4">
        <f>IF(Q232="YES",IF(P232="YES", MIN(AA232:AC232), AA232),"")</f>
        <v>0</v>
      </c>
      <c r="AE232" s="4">
        <f>IF(AND(I232="STANDARD",Q232="YES",H232&lt;'azure-standard-disk-prices'!B2, H232&gt;0),1+IF(M232="YES",1),"")</f>
        <v>0</v>
      </c>
      <c r="AF232" s="4">
        <f>IF(AND(I232="STANDARD",Q232="YES",H232&gt;'azure-standard-disk-prices'!B2,H232&lt;'azure-standard-disk-prices'!B3),1+IF(M232="YES",1),"")</f>
        <v>0</v>
      </c>
      <c r="AG232" s="4">
        <f>IF(AND(I232="STANDARD",Q232="YES",H232&gt;'azure-standard-disk-prices'!B3,H232&lt;'azure-standard-disk-prices'!B4),1+IF(M232="YES",1),"")</f>
        <v>0</v>
      </c>
      <c r="AH232" s="4">
        <f>IF(AND(I232="STANDARD",Q232="YES",H232&gt;'azure-standard-disk-prices'!B4,H232&lt;'azure-standard-disk-prices'!B5),1+IF(M232="YES",1),"")</f>
        <v>0</v>
      </c>
      <c r="AI232" s="4">
        <f>IF(AND(I232="STANDARD",Q232="YES",H232&gt;'azure-standard-disk-prices'!B5,H232&lt;'azure-standard-disk-prices'!B6),1+IF(M232="YES",1),"")</f>
        <v>0</v>
      </c>
      <c r="AJ232" s="4">
        <f>IF(AND(I232="STANDARD",Q232="YES",H232&gt;'azure-standard-disk-prices'!B6,H232&lt;'azure-standard-disk-prices'!B7),1+IF(M232="YES",1),"")</f>
        <v>0</v>
      </c>
      <c r="AK232" s="4">
        <f>IF(AND(I232="STANDARD",Q232="YES",H232&gt;'azure-standard-disk-prices'!B7,H232&lt;'azure-standard-disk-prices'!B8),1+IF(M232="YES",1),"")</f>
        <v>0</v>
      </c>
      <c r="AL232" s="4">
        <f>IF(AND(I232="STANDARD",Q232="YES",H232&gt;'azure-standard-disk-prices'!B8,H232&lt;'azure-standard-disk-prices'!B9),1+IF(M232="YES",1),"")</f>
        <v>0</v>
      </c>
      <c r="AM232" s="4">
        <f>IF(AND(I231="PREMIUM",Q231="YES",H231&lt;'azure-premium-disk-prices'!B2,H231&gt;0),1+IF(M231="YES",1),"")</f>
        <v>0</v>
      </c>
      <c r="AN232" s="4">
        <f>IF(AND(I231="PREMIUM",Q231="YES",H231&gt;'azure-premium-disk-prices'!B2,H231&lt;'azure-premium-disk-prices'!B3),1+IF(M231="YES",1),"")</f>
        <v>0</v>
      </c>
      <c r="AO232" s="4">
        <f>IF(AND(I231="PREMIUM",Q231="YES",H231&gt;'azure-premium-disk-prices'!B3,H231&lt;'azure-premium-disk-prices'!B4),1+IF(M231="YES",1),"")</f>
        <v>0</v>
      </c>
      <c r="AP232" s="4">
        <f>IF(AND(I231="PREMIUM",Q231="YES",H231&gt;'azure-premium-disk-prices'!B4,H231&lt;'azure-premium-disk-prices'!B5),1+IF(M231="YES",1),"")</f>
        <v>0</v>
      </c>
      <c r="AQ232" s="4">
        <f>IF(AND(I231="PREMIUM",Q231="YES",H231&gt;'azure-premium-disk-prices'!B5,H231&lt;'azure-premium-disk-prices'!B6),1+IF(M231="YES",1),"")</f>
        <v>0</v>
      </c>
      <c r="AR232" s="4">
        <f>IF(AND(I231="PREMIUM",Q231="YES",H231&gt;'azure-premium-disk-prices'!B6,H231&lt;'azure-premium-disk-prices'!B7),1+IF(M231="YES",1),"")</f>
        <v>0</v>
      </c>
      <c r="AS232" s="4">
        <f>IF(AND(I231="PREMIUM",Q231="YES",H231&gt;'azure-premium-disk-prices'!B7,H231&lt;'azure-premium-disk-prices'!B8),1+IF(M231="YES",1),"")</f>
        <v>0</v>
      </c>
      <c r="AT232" s="4">
        <f>IF(AND(I231="PREMIUM",Q231="YES",H231&gt;'azure-premium-disk-prices'!B8,H231&lt;'azure-premium-disk-prices'!B9),1+IF(M231="YES",1),"")</f>
        <v>0</v>
      </c>
      <c r="AU232" s="4">
        <f>IF(AND(M232="YES", Q232="YES"),1,"")</f>
        <v>0</v>
      </c>
      <c r="AV232" s="4">
        <f>IF(AND(J232="STANDARD", Q232="YES"), IF(M232="YES",2,1) ,"")</f>
        <v>0</v>
      </c>
      <c r="AW232" s="4">
        <f>IF( AND(J232="PREMIUM",  Q232="YES"), IF(M232="YES",2,1) ,"")</f>
        <v>0</v>
      </c>
    </row>
    <row r="233" spans="5:49">
      <c r="E233" s="3"/>
      <c r="F233" s="3"/>
      <c r="G233" s="3"/>
      <c r="H233" s="3"/>
      <c r="I233" s="3" t="s">
        <v>9</v>
      </c>
      <c r="J233" s="3" t="s">
        <v>9</v>
      </c>
      <c r="K233" s="3" t="s">
        <v>5</v>
      </c>
      <c r="L233" s="3" t="s">
        <v>5</v>
      </c>
      <c r="M233" s="3" t="s">
        <v>5</v>
      </c>
      <c r="N233" s="3">
        <v>730</v>
      </c>
      <c r="O233" s="3" t="s">
        <v>5</v>
      </c>
      <c r="P233" s="3" t="s">
        <v>14</v>
      </c>
      <c r="Q233" s="4">
        <f>IF(AND(E233&lt;&gt;"", F233&lt;&gt;"", G233&lt;&gt;"", H233&lt;&gt;"", I233&lt;&gt;"", J233&lt;&gt;"", K233&lt;&gt;"", L233&lt;&gt;"", M233&lt;&gt;"", N233&lt;&gt;"", O233&lt;&gt;""),"YES","NO")</f>
        <v>0</v>
      </c>
      <c r="R233" s="4">
        <f>IF(AD233=AA233, U233, IF(AD233=AB233,W233,Y233))</f>
        <v>0</v>
      </c>
      <c r="S233" s="4">
        <f>AD233</f>
        <v>0</v>
      </c>
      <c r="T233" s="4">
        <f> IF(AA233="" ,"",IF(AD233=AA233, "PAYG", IF(AD233=AB233,"1Y RI","3Y RI")))</f>
        <v>0</v>
      </c>
      <c r="U233" s="4">
        <f>IF(Q233="YES", IF(K233="YES", VLOOKUP(V233 &amp; L233 &amp; K233,'azure-vm-prices-base'!G$2:H$124, 2, 0), VLOOKUP(V233 &amp; L233 &amp; "*",'azure-vm-prices-base'!G$2:H$124, 2, 0)), "")</f>
        <v>0</v>
      </c>
      <c r="V233" s="4">
        <f>IF(Q233="YES", IF(O233="NO" , IF(K233="YES", _xlfn.MINIFS('azure-vm-prices-base'!I$2:I$123, 'azure-vm-prices-base'!A$2:A$123,"&gt;="&amp;F233*(100-$B$2)/100, 'azure-vm-prices-base'!B$2:B$123,"&gt;="&amp;G233*(100-$B$2)/100, 'azure-vm-prices-base'!D$2:D$123,K233, 'azure-vm-prices-base'!E$2:E$123,L233), _xlfn.MINIFS('azure-vm-prices-base'!I$2:I$123, 'azure-vm-prices-base'!A$2:A$123,"&gt;="&amp;F233*(100-$B$2)/100, 'azure-vm-prices-base'!B$2:B$123,"&gt;="&amp;G233*(100-$B$2)/100, 'azure-vm-prices-base'!E$2:E$123,L233)), IF(K233="YES", _xlfn.MINIFS('azure-vm-prices-base'!C$2:C$123, 'azure-vm-prices-base'!A$2:A$123,"&gt;="&amp;F233*(100-$B$2)/100, 'azure-vm-prices-base'!B$2:B$123,"&gt;="&amp;G233*(100-$B$2)/100, 'azure-vm-prices-base'!D$2:D$123,K233, 'azure-vm-prices-base'!E$2:E$123,L233), _xlfn.MINIFS('azure-vm-prices-base'!C$2:C$123, 'azure-vm-prices-base'!A$2:A$123,"&gt;="&amp;F233*(100-$B$2)/100, 'azure-vm-prices-base'!B$2:B$123,"&gt;="&amp;G233*(100-$B$2)/100, 'azure-vm-prices-base'!E$2:E$123,L233))), "")</f>
        <v>0</v>
      </c>
      <c r="W233" s="4">
        <f>IF(Q233="YES", IF(K233="YES", VLOOKUP(X233 &amp; L233 &amp; K233,'azure-vm-prices-1Y'!G$2:H$124  , 2, 0), VLOOKUP(X233 &amp; L233 &amp; "*",'azure-vm-prices-1Y'!G$2:H$124, 2, 0)),   "")</f>
        <v>0</v>
      </c>
      <c r="X233" s="4">
        <f>IF(Q233="YES", IF(O233="NO" , IF(K233="YES", _xlfn.MINIFS('azure-vm-prices-1Y'!I$2:I$123,   'azure-vm-prices-1Y'!A$2:A$123,"&gt;="&amp;F233*(100-$B$2)/100,   'azure-vm-prices-1Y'!B$2:B$123,"&gt;="&amp;G233*(100-$B$2)/100,   'azure-vm-prices-1Y'!D$2:D$123,K233,   'azure-vm-prices-1Y'!E$2:E$123,L233),   _xlfn.MINIFS('azure-vm-prices-1Y'!I$2:I$123,   'azure-vm-prices-1Y'!A$2:A$123,"&gt;="&amp;F233*(100-$B$2)/100,   'azure-vm-prices-1Y'!B$2:B$123,"&gt;="&amp;G233*(100-$B$2)/100,   'azure-vm-prices-1Y'!E$2:E$123,L233)),   IF(K233="YES", _xlfn.MINIFS('azure-vm-prices-1Y'!C$2:C$123,   'azure-vm-prices-1Y'!A$2:A$123,"&gt;="&amp;F233*(100-$B$2)/100,   'azure-vm-prices-1Y'!B$2:B$123,"&gt;="&amp;G233*(100-$B$2)/100,   'azure-vm-prices-1Y'!D$2:D$123,K233,   'azure-vm-prices-1Y'!E$2:E$123,L233),   _xlfn.MINIFS('azure-vm-prices-1Y'!C$2:C$123,   'azure-vm-prices-1Y'!A$2:A$123,"&gt;="&amp;F233*(100-$B$2)/100,   'azure-vm-prices-1Y'!B$2:B$123,"&gt;="&amp;G233*(100-$B$2)/100,   'azure-vm-prices-1Y'!E$2:E$123,L233))),   "")</f>
        <v>0</v>
      </c>
      <c r="Y233" s="4">
        <f>IF(Q233="YES", IF(K233="YES", VLOOKUP(Z233 &amp; L233 &amp; K233,'azure-vm-prices-3Y'!G$2:H$124  , 2, 0), VLOOKUP(Z233 &amp; L233 &amp; "*",'azure-vm-prices-3Y'!G$2:H$124, 2, 0)),   "")</f>
        <v>0</v>
      </c>
      <c r="Z233" s="4">
        <f>IF(Q233="YES", IF(O233="NO" , IF(K233="YES", _xlfn.MINIFS('azure-vm-prices-3Y'!I$2:I$123,   'azure-vm-prices-3Y'!A$2:A$123,"&gt;="&amp;F233*(100-$B$2)/100,   'azure-vm-prices-3Y'!B$2:B$123,"&gt;="&amp;G233*(100-$B$2)/100,   'azure-vm-prices-3Y'!D$2:D$123,K233,   'azure-vm-prices-3Y'!E$2:E$123,L233),   _xlfn.MINIFS('azure-vm-prices-3Y'!I$2:I$123,   'azure-vm-prices-3Y'!A$2:A$123,"&gt;="&amp;F233*(100-$B$2)/100,   'azure-vm-prices-3Y'!B$2:B$123,"&gt;="&amp;G233*(100-$B$2)/100,   'azure-vm-prices-3Y'!E$2:E$123,L233)),   IF(K233="YES", _xlfn.MINIFS('azure-vm-prices-3Y'!C$2:C$123,   'azure-vm-prices-3Y'!A$2:A$123,"&gt;="&amp;F233*(100-$B$2)/100,   'azure-vm-prices-3Y'!B$2:B$123,"&gt;="&amp;G233*(100-$B$2)/100,   'azure-vm-prices-3Y'!D$2:D$123,K233,   'azure-vm-prices-3Y'!E$2:E$123,L233),   _xlfn.MINIFS('azure-vm-prices-3Y'!C$2:C$123,   'azure-vm-prices-3Y'!A$2:A$123,"&gt;="&amp;F233*(100-$B$2)/100,   'azure-vm-prices-3Y'!B$2:B$123,"&gt;="&amp;G233*(100-$B$2)/100,   'azure-vm-prices-3Y'!E$2:E$123,L233))),   "")</f>
        <v>0</v>
      </c>
      <c r="AA233" s="4">
        <f>IF(Q233="YES",N233*V233*12,"")</f>
        <v>0</v>
      </c>
      <c r="AB233" s="4">
        <f>IF(Q233="YES",X233*8760,"")</f>
        <v>0</v>
      </c>
      <c r="AC233" s="4">
        <f>IF(Q233="YES",Z233*8760,"")</f>
        <v>0</v>
      </c>
      <c r="AD233" s="4">
        <f>IF(Q233="YES",IF(P233="YES", MIN(AA233:AC233), AA233),"")</f>
        <v>0</v>
      </c>
      <c r="AE233" s="4">
        <f>IF(AND(I233="STANDARD",Q233="YES",H233&lt;'azure-standard-disk-prices'!B2, H233&gt;0),1+IF(M233="YES",1),"")</f>
        <v>0</v>
      </c>
      <c r="AF233" s="4">
        <f>IF(AND(I233="STANDARD",Q233="YES",H233&gt;'azure-standard-disk-prices'!B2,H233&lt;'azure-standard-disk-prices'!B3),1+IF(M233="YES",1),"")</f>
        <v>0</v>
      </c>
      <c r="AG233" s="4">
        <f>IF(AND(I233="STANDARD",Q233="YES",H233&gt;'azure-standard-disk-prices'!B3,H233&lt;'azure-standard-disk-prices'!B4),1+IF(M233="YES",1),"")</f>
        <v>0</v>
      </c>
      <c r="AH233" s="4">
        <f>IF(AND(I233="STANDARD",Q233="YES",H233&gt;'azure-standard-disk-prices'!B4,H233&lt;'azure-standard-disk-prices'!B5),1+IF(M233="YES",1),"")</f>
        <v>0</v>
      </c>
      <c r="AI233" s="4">
        <f>IF(AND(I233="STANDARD",Q233="YES",H233&gt;'azure-standard-disk-prices'!B5,H233&lt;'azure-standard-disk-prices'!B6),1+IF(M233="YES",1),"")</f>
        <v>0</v>
      </c>
      <c r="AJ233" s="4">
        <f>IF(AND(I233="STANDARD",Q233="YES",H233&gt;'azure-standard-disk-prices'!B6,H233&lt;'azure-standard-disk-prices'!B7),1+IF(M233="YES",1),"")</f>
        <v>0</v>
      </c>
      <c r="AK233" s="4">
        <f>IF(AND(I233="STANDARD",Q233="YES",H233&gt;'azure-standard-disk-prices'!B7,H233&lt;'azure-standard-disk-prices'!B8),1+IF(M233="YES",1),"")</f>
        <v>0</v>
      </c>
      <c r="AL233" s="4">
        <f>IF(AND(I233="STANDARD",Q233="YES",H233&gt;'azure-standard-disk-prices'!B8,H233&lt;'azure-standard-disk-prices'!B9),1+IF(M233="YES",1),"")</f>
        <v>0</v>
      </c>
      <c r="AM233" s="4">
        <f>IF(AND(I232="PREMIUM",Q232="YES",H232&lt;'azure-premium-disk-prices'!B2,H232&gt;0),1+IF(M232="YES",1),"")</f>
        <v>0</v>
      </c>
      <c r="AN233" s="4">
        <f>IF(AND(I232="PREMIUM",Q232="YES",H232&gt;'azure-premium-disk-prices'!B2,H232&lt;'azure-premium-disk-prices'!B3),1+IF(M232="YES",1),"")</f>
        <v>0</v>
      </c>
      <c r="AO233" s="4">
        <f>IF(AND(I232="PREMIUM",Q232="YES",H232&gt;'azure-premium-disk-prices'!B3,H232&lt;'azure-premium-disk-prices'!B4),1+IF(M232="YES",1),"")</f>
        <v>0</v>
      </c>
      <c r="AP233" s="4">
        <f>IF(AND(I232="PREMIUM",Q232="YES",H232&gt;'azure-premium-disk-prices'!B4,H232&lt;'azure-premium-disk-prices'!B5),1+IF(M232="YES",1),"")</f>
        <v>0</v>
      </c>
      <c r="AQ233" s="4">
        <f>IF(AND(I232="PREMIUM",Q232="YES",H232&gt;'azure-premium-disk-prices'!B5,H232&lt;'azure-premium-disk-prices'!B6),1+IF(M232="YES",1),"")</f>
        <v>0</v>
      </c>
      <c r="AR233" s="4">
        <f>IF(AND(I232="PREMIUM",Q232="YES",H232&gt;'azure-premium-disk-prices'!B6,H232&lt;'azure-premium-disk-prices'!B7),1+IF(M232="YES",1),"")</f>
        <v>0</v>
      </c>
      <c r="AS233" s="4">
        <f>IF(AND(I232="PREMIUM",Q232="YES",H232&gt;'azure-premium-disk-prices'!B7,H232&lt;'azure-premium-disk-prices'!B8),1+IF(M232="YES",1),"")</f>
        <v>0</v>
      </c>
      <c r="AT233" s="4">
        <f>IF(AND(I232="PREMIUM",Q232="YES",H232&gt;'azure-premium-disk-prices'!B8,H232&lt;'azure-premium-disk-prices'!B9),1+IF(M232="YES",1),"")</f>
        <v>0</v>
      </c>
      <c r="AU233" s="4">
        <f>IF(AND(M233="YES", Q233="YES"),1,"")</f>
        <v>0</v>
      </c>
      <c r="AV233" s="4">
        <f>IF(AND(J233="STANDARD", Q233="YES"), IF(M233="YES",2,1) ,"")</f>
        <v>0</v>
      </c>
      <c r="AW233" s="4">
        <f>IF( AND(J233="PREMIUM",  Q233="YES"), IF(M233="YES",2,1) ,"")</f>
        <v>0</v>
      </c>
    </row>
    <row r="234" spans="5:49">
      <c r="E234" s="3"/>
      <c r="F234" s="3"/>
      <c r="G234" s="3"/>
      <c r="H234" s="3"/>
      <c r="I234" s="3" t="s">
        <v>9</v>
      </c>
      <c r="J234" s="3" t="s">
        <v>9</v>
      </c>
      <c r="K234" s="3" t="s">
        <v>5</v>
      </c>
      <c r="L234" s="3" t="s">
        <v>5</v>
      </c>
      <c r="M234" s="3" t="s">
        <v>5</v>
      </c>
      <c r="N234" s="3">
        <v>730</v>
      </c>
      <c r="O234" s="3" t="s">
        <v>5</v>
      </c>
      <c r="P234" s="3" t="s">
        <v>14</v>
      </c>
      <c r="Q234" s="4">
        <f>IF(AND(E234&lt;&gt;"", F234&lt;&gt;"", G234&lt;&gt;"", H234&lt;&gt;"", I234&lt;&gt;"", J234&lt;&gt;"", K234&lt;&gt;"", L234&lt;&gt;"", M234&lt;&gt;"", N234&lt;&gt;"", O234&lt;&gt;""),"YES","NO")</f>
        <v>0</v>
      </c>
      <c r="R234" s="4">
        <f>IF(AD234=AA234, U234, IF(AD234=AB234,W234,Y234))</f>
        <v>0</v>
      </c>
      <c r="S234" s="4">
        <f>AD234</f>
        <v>0</v>
      </c>
      <c r="T234" s="4">
        <f> IF(AA234="" ,"",IF(AD234=AA234, "PAYG", IF(AD234=AB234,"1Y RI","3Y RI")))</f>
        <v>0</v>
      </c>
      <c r="U234" s="4">
        <f>IF(Q234="YES", IF(K234="YES", VLOOKUP(V234 &amp; L234 &amp; K234,'azure-vm-prices-base'!G$2:H$124, 2, 0), VLOOKUP(V234 &amp; L234 &amp; "*",'azure-vm-prices-base'!G$2:H$124, 2, 0)), "")</f>
        <v>0</v>
      </c>
      <c r="V234" s="4">
        <f>IF(Q234="YES", IF(O234="NO" , IF(K234="YES", _xlfn.MINIFS('azure-vm-prices-base'!I$2:I$123, 'azure-vm-prices-base'!A$2:A$123,"&gt;="&amp;F234*(100-$B$2)/100, 'azure-vm-prices-base'!B$2:B$123,"&gt;="&amp;G234*(100-$B$2)/100, 'azure-vm-prices-base'!D$2:D$123,K234, 'azure-vm-prices-base'!E$2:E$123,L234), _xlfn.MINIFS('azure-vm-prices-base'!I$2:I$123, 'azure-vm-prices-base'!A$2:A$123,"&gt;="&amp;F234*(100-$B$2)/100, 'azure-vm-prices-base'!B$2:B$123,"&gt;="&amp;G234*(100-$B$2)/100, 'azure-vm-prices-base'!E$2:E$123,L234)), IF(K234="YES", _xlfn.MINIFS('azure-vm-prices-base'!C$2:C$123, 'azure-vm-prices-base'!A$2:A$123,"&gt;="&amp;F234*(100-$B$2)/100, 'azure-vm-prices-base'!B$2:B$123,"&gt;="&amp;G234*(100-$B$2)/100, 'azure-vm-prices-base'!D$2:D$123,K234, 'azure-vm-prices-base'!E$2:E$123,L234), _xlfn.MINIFS('azure-vm-prices-base'!C$2:C$123, 'azure-vm-prices-base'!A$2:A$123,"&gt;="&amp;F234*(100-$B$2)/100, 'azure-vm-prices-base'!B$2:B$123,"&gt;="&amp;G234*(100-$B$2)/100, 'azure-vm-prices-base'!E$2:E$123,L234))), "")</f>
        <v>0</v>
      </c>
      <c r="W234" s="4">
        <f>IF(Q234="YES", IF(K234="YES", VLOOKUP(X234 &amp; L234 &amp; K234,'azure-vm-prices-1Y'!G$2:H$124  , 2, 0), VLOOKUP(X234 &amp; L234 &amp; "*",'azure-vm-prices-1Y'!G$2:H$124, 2, 0)),   "")</f>
        <v>0</v>
      </c>
      <c r="X234" s="4">
        <f>IF(Q234="YES", IF(O234="NO" , IF(K234="YES", _xlfn.MINIFS('azure-vm-prices-1Y'!I$2:I$123,   'azure-vm-prices-1Y'!A$2:A$123,"&gt;="&amp;F234*(100-$B$2)/100,   'azure-vm-prices-1Y'!B$2:B$123,"&gt;="&amp;G234*(100-$B$2)/100,   'azure-vm-prices-1Y'!D$2:D$123,K234,   'azure-vm-prices-1Y'!E$2:E$123,L234),   _xlfn.MINIFS('azure-vm-prices-1Y'!I$2:I$123,   'azure-vm-prices-1Y'!A$2:A$123,"&gt;="&amp;F234*(100-$B$2)/100,   'azure-vm-prices-1Y'!B$2:B$123,"&gt;="&amp;G234*(100-$B$2)/100,   'azure-vm-prices-1Y'!E$2:E$123,L234)),   IF(K234="YES", _xlfn.MINIFS('azure-vm-prices-1Y'!C$2:C$123,   'azure-vm-prices-1Y'!A$2:A$123,"&gt;="&amp;F234*(100-$B$2)/100,   'azure-vm-prices-1Y'!B$2:B$123,"&gt;="&amp;G234*(100-$B$2)/100,   'azure-vm-prices-1Y'!D$2:D$123,K234,   'azure-vm-prices-1Y'!E$2:E$123,L234),   _xlfn.MINIFS('azure-vm-prices-1Y'!C$2:C$123,   'azure-vm-prices-1Y'!A$2:A$123,"&gt;="&amp;F234*(100-$B$2)/100,   'azure-vm-prices-1Y'!B$2:B$123,"&gt;="&amp;G234*(100-$B$2)/100,   'azure-vm-prices-1Y'!E$2:E$123,L234))),   "")</f>
        <v>0</v>
      </c>
      <c r="Y234" s="4">
        <f>IF(Q234="YES", IF(K234="YES", VLOOKUP(Z234 &amp; L234 &amp; K234,'azure-vm-prices-3Y'!G$2:H$124  , 2, 0), VLOOKUP(Z234 &amp; L234 &amp; "*",'azure-vm-prices-3Y'!G$2:H$124, 2, 0)),   "")</f>
        <v>0</v>
      </c>
      <c r="Z234" s="4">
        <f>IF(Q234="YES", IF(O234="NO" , IF(K234="YES", _xlfn.MINIFS('azure-vm-prices-3Y'!I$2:I$123,   'azure-vm-prices-3Y'!A$2:A$123,"&gt;="&amp;F234*(100-$B$2)/100,   'azure-vm-prices-3Y'!B$2:B$123,"&gt;="&amp;G234*(100-$B$2)/100,   'azure-vm-prices-3Y'!D$2:D$123,K234,   'azure-vm-prices-3Y'!E$2:E$123,L234),   _xlfn.MINIFS('azure-vm-prices-3Y'!I$2:I$123,   'azure-vm-prices-3Y'!A$2:A$123,"&gt;="&amp;F234*(100-$B$2)/100,   'azure-vm-prices-3Y'!B$2:B$123,"&gt;="&amp;G234*(100-$B$2)/100,   'azure-vm-prices-3Y'!E$2:E$123,L234)),   IF(K234="YES", _xlfn.MINIFS('azure-vm-prices-3Y'!C$2:C$123,   'azure-vm-prices-3Y'!A$2:A$123,"&gt;="&amp;F234*(100-$B$2)/100,   'azure-vm-prices-3Y'!B$2:B$123,"&gt;="&amp;G234*(100-$B$2)/100,   'azure-vm-prices-3Y'!D$2:D$123,K234,   'azure-vm-prices-3Y'!E$2:E$123,L234),   _xlfn.MINIFS('azure-vm-prices-3Y'!C$2:C$123,   'azure-vm-prices-3Y'!A$2:A$123,"&gt;="&amp;F234*(100-$B$2)/100,   'azure-vm-prices-3Y'!B$2:B$123,"&gt;="&amp;G234*(100-$B$2)/100,   'azure-vm-prices-3Y'!E$2:E$123,L234))),   "")</f>
        <v>0</v>
      </c>
      <c r="AA234" s="4">
        <f>IF(Q234="YES",N234*V234*12,"")</f>
        <v>0</v>
      </c>
      <c r="AB234" s="4">
        <f>IF(Q234="YES",X234*8760,"")</f>
        <v>0</v>
      </c>
      <c r="AC234" s="4">
        <f>IF(Q234="YES",Z234*8760,"")</f>
        <v>0</v>
      </c>
      <c r="AD234" s="4">
        <f>IF(Q234="YES",IF(P234="YES", MIN(AA234:AC234), AA234),"")</f>
        <v>0</v>
      </c>
      <c r="AE234" s="4">
        <f>IF(AND(I234="STANDARD",Q234="YES",H234&lt;'azure-standard-disk-prices'!B2, H234&gt;0),1+IF(M234="YES",1),"")</f>
        <v>0</v>
      </c>
      <c r="AF234" s="4">
        <f>IF(AND(I234="STANDARD",Q234="YES",H234&gt;'azure-standard-disk-prices'!B2,H234&lt;'azure-standard-disk-prices'!B3),1+IF(M234="YES",1),"")</f>
        <v>0</v>
      </c>
      <c r="AG234" s="4">
        <f>IF(AND(I234="STANDARD",Q234="YES",H234&gt;'azure-standard-disk-prices'!B3,H234&lt;'azure-standard-disk-prices'!B4),1+IF(M234="YES",1),"")</f>
        <v>0</v>
      </c>
      <c r="AH234" s="4">
        <f>IF(AND(I234="STANDARD",Q234="YES",H234&gt;'azure-standard-disk-prices'!B4,H234&lt;'azure-standard-disk-prices'!B5),1+IF(M234="YES",1),"")</f>
        <v>0</v>
      </c>
      <c r="AI234" s="4">
        <f>IF(AND(I234="STANDARD",Q234="YES",H234&gt;'azure-standard-disk-prices'!B5,H234&lt;'azure-standard-disk-prices'!B6),1+IF(M234="YES",1),"")</f>
        <v>0</v>
      </c>
      <c r="AJ234" s="4">
        <f>IF(AND(I234="STANDARD",Q234="YES",H234&gt;'azure-standard-disk-prices'!B6,H234&lt;'azure-standard-disk-prices'!B7),1+IF(M234="YES",1),"")</f>
        <v>0</v>
      </c>
      <c r="AK234" s="4">
        <f>IF(AND(I234="STANDARD",Q234="YES",H234&gt;'azure-standard-disk-prices'!B7,H234&lt;'azure-standard-disk-prices'!B8),1+IF(M234="YES",1),"")</f>
        <v>0</v>
      </c>
      <c r="AL234" s="4">
        <f>IF(AND(I234="STANDARD",Q234="YES",H234&gt;'azure-standard-disk-prices'!B8,H234&lt;'azure-standard-disk-prices'!B9),1+IF(M234="YES",1),"")</f>
        <v>0</v>
      </c>
      <c r="AM234" s="4">
        <f>IF(AND(I233="PREMIUM",Q233="YES",H233&lt;'azure-premium-disk-prices'!B2,H233&gt;0),1+IF(M233="YES",1),"")</f>
        <v>0</v>
      </c>
      <c r="AN234" s="4">
        <f>IF(AND(I233="PREMIUM",Q233="YES",H233&gt;'azure-premium-disk-prices'!B2,H233&lt;'azure-premium-disk-prices'!B3),1+IF(M233="YES",1),"")</f>
        <v>0</v>
      </c>
      <c r="AO234" s="4">
        <f>IF(AND(I233="PREMIUM",Q233="YES",H233&gt;'azure-premium-disk-prices'!B3,H233&lt;'azure-premium-disk-prices'!B4),1+IF(M233="YES",1),"")</f>
        <v>0</v>
      </c>
      <c r="AP234" s="4">
        <f>IF(AND(I233="PREMIUM",Q233="YES",H233&gt;'azure-premium-disk-prices'!B4,H233&lt;'azure-premium-disk-prices'!B5),1+IF(M233="YES",1),"")</f>
        <v>0</v>
      </c>
      <c r="AQ234" s="4">
        <f>IF(AND(I233="PREMIUM",Q233="YES",H233&gt;'azure-premium-disk-prices'!B5,H233&lt;'azure-premium-disk-prices'!B6),1+IF(M233="YES",1),"")</f>
        <v>0</v>
      </c>
      <c r="AR234" s="4">
        <f>IF(AND(I233="PREMIUM",Q233="YES",H233&gt;'azure-premium-disk-prices'!B6,H233&lt;'azure-premium-disk-prices'!B7),1+IF(M233="YES",1),"")</f>
        <v>0</v>
      </c>
      <c r="AS234" s="4">
        <f>IF(AND(I233="PREMIUM",Q233="YES",H233&gt;'azure-premium-disk-prices'!B7,H233&lt;'azure-premium-disk-prices'!B8),1+IF(M233="YES",1),"")</f>
        <v>0</v>
      </c>
      <c r="AT234" s="4">
        <f>IF(AND(I233="PREMIUM",Q233="YES",H233&gt;'azure-premium-disk-prices'!B8,H233&lt;'azure-premium-disk-prices'!B9),1+IF(M233="YES",1),"")</f>
        <v>0</v>
      </c>
      <c r="AU234" s="4">
        <f>IF(AND(M234="YES", Q234="YES"),1,"")</f>
        <v>0</v>
      </c>
      <c r="AV234" s="4">
        <f>IF(AND(J234="STANDARD", Q234="YES"), IF(M234="YES",2,1) ,"")</f>
        <v>0</v>
      </c>
      <c r="AW234" s="4">
        <f>IF( AND(J234="PREMIUM",  Q234="YES"), IF(M234="YES",2,1) ,"")</f>
        <v>0</v>
      </c>
    </row>
    <row r="235" spans="5:49">
      <c r="E235" s="3"/>
      <c r="F235" s="3"/>
      <c r="G235" s="3"/>
      <c r="H235" s="3"/>
      <c r="I235" s="3" t="s">
        <v>9</v>
      </c>
      <c r="J235" s="3" t="s">
        <v>9</v>
      </c>
      <c r="K235" s="3" t="s">
        <v>5</v>
      </c>
      <c r="L235" s="3" t="s">
        <v>5</v>
      </c>
      <c r="M235" s="3" t="s">
        <v>5</v>
      </c>
      <c r="N235" s="3">
        <v>730</v>
      </c>
      <c r="O235" s="3" t="s">
        <v>5</v>
      </c>
      <c r="P235" s="3" t="s">
        <v>14</v>
      </c>
      <c r="Q235" s="4">
        <f>IF(AND(E235&lt;&gt;"", F235&lt;&gt;"", G235&lt;&gt;"", H235&lt;&gt;"", I235&lt;&gt;"", J235&lt;&gt;"", K235&lt;&gt;"", L235&lt;&gt;"", M235&lt;&gt;"", N235&lt;&gt;"", O235&lt;&gt;""),"YES","NO")</f>
        <v>0</v>
      </c>
      <c r="R235" s="4">
        <f>IF(AD235=AA235, U235, IF(AD235=AB235,W235,Y235))</f>
        <v>0</v>
      </c>
      <c r="S235" s="4">
        <f>AD235</f>
        <v>0</v>
      </c>
      <c r="T235" s="4">
        <f> IF(AA235="" ,"",IF(AD235=AA235, "PAYG", IF(AD235=AB235,"1Y RI","3Y RI")))</f>
        <v>0</v>
      </c>
      <c r="U235" s="4">
        <f>IF(Q235="YES", IF(K235="YES", VLOOKUP(V235 &amp; L235 &amp; K235,'azure-vm-prices-base'!G$2:H$124, 2, 0), VLOOKUP(V235 &amp; L235 &amp; "*",'azure-vm-prices-base'!G$2:H$124, 2, 0)), "")</f>
        <v>0</v>
      </c>
      <c r="V235" s="4">
        <f>IF(Q235="YES", IF(O235="NO" , IF(K235="YES", _xlfn.MINIFS('azure-vm-prices-base'!I$2:I$123, 'azure-vm-prices-base'!A$2:A$123,"&gt;="&amp;F235*(100-$B$2)/100, 'azure-vm-prices-base'!B$2:B$123,"&gt;="&amp;G235*(100-$B$2)/100, 'azure-vm-prices-base'!D$2:D$123,K235, 'azure-vm-prices-base'!E$2:E$123,L235), _xlfn.MINIFS('azure-vm-prices-base'!I$2:I$123, 'azure-vm-prices-base'!A$2:A$123,"&gt;="&amp;F235*(100-$B$2)/100, 'azure-vm-prices-base'!B$2:B$123,"&gt;="&amp;G235*(100-$B$2)/100, 'azure-vm-prices-base'!E$2:E$123,L235)), IF(K235="YES", _xlfn.MINIFS('azure-vm-prices-base'!C$2:C$123, 'azure-vm-prices-base'!A$2:A$123,"&gt;="&amp;F235*(100-$B$2)/100, 'azure-vm-prices-base'!B$2:B$123,"&gt;="&amp;G235*(100-$B$2)/100, 'azure-vm-prices-base'!D$2:D$123,K235, 'azure-vm-prices-base'!E$2:E$123,L235), _xlfn.MINIFS('azure-vm-prices-base'!C$2:C$123, 'azure-vm-prices-base'!A$2:A$123,"&gt;="&amp;F235*(100-$B$2)/100, 'azure-vm-prices-base'!B$2:B$123,"&gt;="&amp;G235*(100-$B$2)/100, 'azure-vm-prices-base'!E$2:E$123,L235))), "")</f>
        <v>0</v>
      </c>
      <c r="W235" s="4">
        <f>IF(Q235="YES", IF(K235="YES", VLOOKUP(X235 &amp; L235 &amp; K235,'azure-vm-prices-1Y'!G$2:H$124  , 2, 0), VLOOKUP(X235 &amp; L235 &amp; "*",'azure-vm-prices-1Y'!G$2:H$124, 2, 0)),   "")</f>
        <v>0</v>
      </c>
      <c r="X235" s="4">
        <f>IF(Q235="YES", IF(O235="NO" , IF(K235="YES", _xlfn.MINIFS('azure-vm-prices-1Y'!I$2:I$123,   'azure-vm-prices-1Y'!A$2:A$123,"&gt;="&amp;F235*(100-$B$2)/100,   'azure-vm-prices-1Y'!B$2:B$123,"&gt;="&amp;G235*(100-$B$2)/100,   'azure-vm-prices-1Y'!D$2:D$123,K235,   'azure-vm-prices-1Y'!E$2:E$123,L235),   _xlfn.MINIFS('azure-vm-prices-1Y'!I$2:I$123,   'azure-vm-prices-1Y'!A$2:A$123,"&gt;="&amp;F235*(100-$B$2)/100,   'azure-vm-prices-1Y'!B$2:B$123,"&gt;="&amp;G235*(100-$B$2)/100,   'azure-vm-prices-1Y'!E$2:E$123,L235)),   IF(K235="YES", _xlfn.MINIFS('azure-vm-prices-1Y'!C$2:C$123,   'azure-vm-prices-1Y'!A$2:A$123,"&gt;="&amp;F235*(100-$B$2)/100,   'azure-vm-prices-1Y'!B$2:B$123,"&gt;="&amp;G235*(100-$B$2)/100,   'azure-vm-prices-1Y'!D$2:D$123,K235,   'azure-vm-prices-1Y'!E$2:E$123,L235),   _xlfn.MINIFS('azure-vm-prices-1Y'!C$2:C$123,   'azure-vm-prices-1Y'!A$2:A$123,"&gt;="&amp;F235*(100-$B$2)/100,   'azure-vm-prices-1Y'!B$2:B$123,"&gt;="&amp;G235*(100-$B$2)/100,   'azure-vm-prices-1Y'!E$2:E$123,L235))),   "")</f>
        <v>0</v>
      </c>
      <c r="Y235" s="4">
        <f>IF(Q235="YES", IF(K235="YES", VLOOKUP(Z235 &amp; L235 &amp; K235,'azure-vm-prices-3Y'!G$2:H$124  , 2, 0), VLOOKUP(Z235 &amp; L235 &amp; "*",'azure-vm-prices-3Y'!G$2:H$124, 2, 0)),   "")</f>
        <v>0</v>
      </c>
      <c r="Z235" s="4">
        <f>IF(Q235="YES", IF(O235="NO" , IF(K235="YES", _xlfn.MINIFS('azure-vm-prices-3Y'!I$2:I$123,   'azure-vm-prices-3Y'!A$2:A$123,"&gt;="&amp;F235*(100-$B$2)/100,   'azure-vm-prices-3Y'!B$2:B$123,"&gt;="&amp;G235*(100-$B$2)/100,   'azure-vm-prices-3Y'!D$2:D$123,K235,   'azure-vm-prices-3Y'!E$2:E$123,L235),   _xlfn.MINIFS('azure-vm-prices-3Y'!I$2:I$123,   'azure-vm-prices-3Y'!A$2:A$123,"&gt;="&amp;F235*(100-$B$2)/100,   'azure-vm-prices-3Y'!B$2:B$123,"&gt;="&amp;G235*(100-$B$2)/100,   'azure-vm-prices-3Y'!E$2:E$123,L235)),   IF(K235="YES", _xlfn.MINIFS('azure-vm-prices-3Y'!C$2:C$123,   'azure-vm-prices-3Y'!A$2:A$123,"&gt;="&amp;F235*(100-$B$2)/100,   'azure-vm-prices-3Y'!B$2:B$123,"&gt;="&amp;G235*(100-$B$2)/100,   'azure-vm-prices-3Y'!D$2:D$123,K235,   'azure-vm-prices-3Y'!E$2:E$123,L235),   _xlfn.MINIFS('azure-vm-prices-3Y'!C$2:C$123,   'azure-vm-prices-3Y'!A$2:A$123,"&gt;="&amp;F235*(100-$B$2)/100,   'azure-vm-prices-3Y'!B$2:B$123,"&gt;="&amp;G235*(100-$B$2)/100,   'azure-vm-prices-3Y'!E$2:E$123,L235))),   "")</f>
        <v>0</v>
      </c>
      <c r="AA235" s="4">
        <f>IF(Q235="YES",N235*V235*12,"")</f>
        <v>0</v>
      </c>
      <c r="AB235" s="4">
        <f>IF(Q235="YES",X235*8760,"")</f>
        <v>0</v>
      </c>
      <c r="AC235" s="4">
        <f>IF(Q235="YES",Z235*8760,"")</f>
        <v>0</v>
      </c>
      <c r="AD235" s="4">
        <f>IF(Q235="YES",IF(P235="YES", MIN(AA235:AC235), AA235),"")</f>
        <v>0</v>
      </c>
      <c r="AE235" s="4">
        <f>IF(AND(I235="STANDARD",Q235="YES",H235&lt;'azure-standard-disk-prices'!B2, H235&gt;0),1+IF(M235="YES",1),"")</f>
        <v>0</v>
      </c>
      <c r="AF235" s="4">
        <f>IF(AND(I235="STANDARD",Q235="YES",H235&gt;'azure-standard-disk-prices'!B2,H235&lt;'azure-standard-disk-prices'!B3),1+IF(M235="YES",1),"")</f>
        <v>0</v>
      </c>
      <c r="AG235" s="4">
        <f>IF(AND(I235="STANDARD",Q235="YES",H235&gt;'azure-standard-disk-prices'!B3,H235&lt;'azure-standard-disk-prices'!B4),1+IF(M235="YES",1),"")</f>
        <v>0</v>
      </c>
      <c r="AH235" s="4">
        <f>IF(AND(I235="STANDARD",Q235="YES",H235&gt;'azure-standard-disk-prices'!B4,H235&lt;'azure-standard-disk-prices'!B5),1+IF(M235="YES",1),"")</f>
        <v>0</v>
      </c>
      <c r="AI235" s="4">
        <f>IF(AND(I235="STANDARD",Q235="YES",H235&gt;'azure-standard-disk-prices'!B5,H235&lt;'azure-standard-disk-prices'!B6),1+IF(M235="YES",1),"")</f>
        <v>0</v>
      </c>
      <c r="AJ235" s="4">
        <f>IF(AND(I235="STANDARD",Q235="YES",H235&gt;'azure-standard-disk-prices'!B6,H235&lt;'azure-standard-disk-prices'!B7),1+IF(M235="YES",1),"")</f>
        <v>0</v>
      </c>
      <c r="AK235" s="4">
        <f>IF(AND(I235="STANDARD",Q235="YES",H235&gt;'azure-standard-disk-prices'!B7,H235&lt;'azure-standard-disk-prices'!B8),1+IF(M235="YES",1),"")</f>
        <v>0</v>
      </c>
      <c r="AL235" s="4">
        <f>IF(AND(I235="STANDARD",Q235="YES",H235&gt;'azure-standard-disk-prices'!B8,H235&lt;'azure-standard-disk-prices'!B9),1+IF(M235="YES",1),"")</f>
        <v>0</v>
      </c>
      <c r="AM235" s="4">
        <f>IF(AND(I234="PREMIUM",Q234="YES",H234&lt;'azure-premium-disk-prices'!B2,H234&gt;0),1+IF(M234="YES",1),"")</f>
        <v>0</v>
      </c>
      <c r="AN235" s="4">
        <f>IF(AND(I234="PREMIUM",Q234="YES",H234&gt;'azure-premium-disk-prices'!B2,H234&lt;'azure-premium-disk-prices'!B3),1+IF(M234="YES",1),"")</f>
        <v>0</v>
      </c>
      <c r="AO235" s="4">
        <f>IF(AND(I234="PREMIUM",Q234="YES",H234&gt;'azure-premium-disk-prices'!B3,H234&lt;'azure-premium-disk-prices'!B4),1+IF(M234="YES",1),"")</f>
        <v>0</v>
      </c>
      <c r="AP235" s="4">
        <f>IF(AND(I234="PREMIUM",Q234="YES",H234&gt;'azure-premium-disk-prices'!B4,H234&lt;'azure-premium-disk-prices'!B5),1+IF(M234="YES",1),"")</f>
        <v>0</v>
      </c>
      <c r="AQ235" s="4">
        <f>IF(AND(I234="PREMIUM",Q234="YES",H234&gt;'azure-premium-disk-prices'!B5,H234&lt;'azure-premium-disk-prices'!B6),1+IF(M234="YES",1),"")</f>
        <v>0</v>
      </c>
      <c r="AR235" s="4">
        <f>IF(AND(I234="PREMIUM",Q234="YES",H234&gt;'azure-premium-disk-prices'!B6,H234&lt;'azure-premium-disk-prices'!B7),1+IF(M234="YES",1),"")</f>
        <v>0</v>
      </c>
      <c r="AS235" s="4">
        <f>IF(AND(I234="PREMIUM",Q234="YES",H234&gt;'azure-premium-disk-prices'!B7,H234&lt;'azure-premium-disk-prices'!B8),1+IF(M234="YES",1),"")</f>
        <v>0</v>
      </c>
      <c r="AT235" s="4">
        <f>IF(AND(I234="PREMIUM",Q234="YES",H234&gt;'azure-premium-disk-prices'!B8,H234&lt;'azure-premium-disk-prices'!B9),1+IF(M234="YES",1),"")</f>
        <v>0</v>
      </c>
      <c r="AU235" s="4">
        <f>IF(AND(M235="YES", Q235="YES"),1,"")</f>
        <v>0</v>
      </c>
      <c r="AV235" s="4">
        <f>IF(AND(J235="STANDARD", Q235="YES"), IF(M235="YES",2,1) ,"")</f>
        <v>0</v>
      </c>
      <c r="AW235" s="4">
        <f>IF( AND(J235="PREMIUM",  Q235="YES"), IF(M235="YES",2,1) ,"")</f>
        <v>0</v>
      </c>
    </row>
    <row r="236" spans="5:49">
      <c r="E236" s="3"/>
      <c r="F236" s="3"/>
      <c r="G236" s="3"/>
      <c r="H236" s="3"/>
      <c r="I236" s="3" t="s">
        <v>9</v>
      </c>
      <c r="J236" s="3" t="s">
        <v>9</v>
      </c>
      <c r="K236" s="3" t="s">
        <v>5</v>
      </c>
      <c r="L236" s="3" t="s">
        <v>5</v>
      </c>
      <c r="M236" s="3" t="s">
        <v>5</v>
      </c>
      <c r="N236" s="3">
        <v>730</v>
      </c>
      <c r="O236" s="3" t="s">
        <v>5</v>
      </c>
      <c r="P236" s="3" t="s">
        <v>14</v>
      </c>
      <c r="Q236" s="4">
        <f>IF(AND(E236&lt;&gt;"", F236&lt;&gt;"", G236&lt;&gt;"", H236&lt;&gt;"", I236&lt;&gt;"", J236&lt;&gt;"", K236&lt;&gt;"", L236&lt;&gt;"", M236&lt;&gt;"", N236&lt;&gt;"", O236&lt;&gt;""),"YES","NO")</f>
        <v>0</v>
      </c>
      <c r="R236" s="4">
        <f>IF(AD236=AA236, U236, IF(AD236=AB236,W236,Y236))</f>
        <v>0</v>
      </c>
      <c r="S236" s="4">
        <f>AD236</f>
        <v>0</v>
      </c>
      <c r="T236" s="4">
        <f> IF(AA236="" ,"",IF(AD236=AA236, "PAYG", IF(AD236=AB236,"1Y RI","3Y RI")))</f>
        <v>0</v>
      </c>
      <c r="U236" s="4">
        <f>IF(Q236="YES", IF(K236="YES", VLOOKUP(V236 &amp; L236 &amp; K236,'azure-vm-prices-base'!G$2:H$124, 2, 0), VLOOKUP(V236 &amp; L236 &amp; "*",'azure-vm-prices-base'!G$2:H$124, 2, 0)), "")</f>
        <v>0</v>
      </c>
      <c r="V236" s="4">
        <f>IF(Q236="YES", IF(O236="NO" , IF(K236="YES", _xlfn.MINIFS('azure-vm-prices-base'!I$2:I$123, 'azure-vm-prices-base'!A$2:A$123,"&gt;="&amp;F236*(100-$B$2)/100, 'azure-vm-prices-base'!B$2:B$123,"&gt;="&amp;G236*(100-$B$2)/100, 'azure-vm-prices-base'!D$2:D$123,K236, 'azure-vm-prices-base'!E$2:E$123,L236), _xlfn.MINIFS('azure-vm-prices-base'!I$2:I$123, 'azure-vm-prices-base'!A$2:A$123,"&gt;="&amp;F236*(100-$B$2)/100, 'azure-vm-prices-base'!B$2:B$123,"&gt;="&amp;G236*(100-$B$2)/100, 'azure-vm-prices-base'!E$2:E$123,L236)), IF(K236="YES", _xlfn.MINIFS('azure-vm-prices-base'!C$2:C$123, 'azure-vm-prices-base'!A$2:A$123,"&gt;="&amp;F236*(100-$B$2)/100, 'azure-vm-prices-base'!B$2:B$123,"&gt;="&amp;G236*(100-$B$2)/100, 'azure-vm-prices-base'!D$2:D$123,K236, 'azure-vm-prices-base'!E$2:E$123,L236), _xlfn.MINIFS('azure-vm-prices-base'!C$2:C$123, 'azure-vm-prices-base'!A$2:A$123,"&gt;="&amp;F236*(100-$B$2)/100, 'azure-vm-prices-base'!B$2:B$123,"&gt;="&amp;G236*(100-$B$2)/100, 'azure-vm-prices-base'!E$2:E$123,L236))), "")</f>
        <v>0</v>
      </c>
      <c r="W236" s="4">
        <f>IF(Q236="YES", IF(K236="YES", VLOOKUP(X236 &amp; L236 &amp; K236,'azure-vm-prices-1Y'!G$2:H$124  , 2, 0), VLOOKUP(X236 &amp; L236 &amp; "*",'azure-vm-prices-1Y'!G$2:H$124, 2, 0)),   "")</f>
        <v>0</v>
      </c>
      <c r="X236" s="4">
        <f>IF(Q236="YES", IF(O236="NO" , IF(K236="YES", _xlfn.MINIFS('azure-vm-prices-1Y'!I$2:I$123,   'azure-vm-prices-1Y'!A$2:A$123,"&gt;="&amp;F236*(100-$B$2)/100,   'azure-vm-prices-1Y'!B$2:B$123,"&gt;="&amp;G236*(100-$B$2)/100,   'azure-vm-prices-1Y'!D$2:D$123,K236,   'azure-vm-prices-1Y'!E$2:E$123,L236),   _xlfn.MINIFS('azure-vm-prices-1Y'!I$2:I$123,   'azure-vm-prices-1Y'!A$2:A$123,"&gt;="&amp;F236*(100-$B$2)/100,   'azure-vm-prices-1Y'!B$2:B$123,"&gt;="&amp;G236*(100-$B$2)/100,   'azure-vm-prices-1Y'!E$2:E$123,L236)),   IF(K236="YES", _xlfn.MINIFS('azure-vm-prices-1Y'!C$2:C$123,   'azure-vm-prices-1Y'!A$2:A$123,"&gt;="&amp;F236*(100-$B$2)/100,   'azure-vm-prices-1Y'!B$2:B$123,"&gt;="&amp;G236*(100-$B$2)/100,   'azure-vm-prices-1Y'!D$2:D$123,K236,   'azure-vm-prices-1Y'!E$2:E$123,L236),   _xlfn.MINIFS('azure-vm-prices-1Y'!C$2:C$123,   'azure-vm-prices-1Y'!A$2:A$123,"&gt;="&amp;F236*(100-$B$2)/100,   'azure-vm-prices-1Y'!B$2:B$123,"&gt;="&amp;G236*(100-$B$2)/100,   'azure-vm-prices-1Y'!E$2:E$123,L236))),   "")</f>
        <v>0</v>
      </c>
      <c r="Y236" s="4">
        <f>IF(Q236="YES", IF(K236="YES", VLOOKUP(Z236 &amp; L236 &amp; K236,'azure-vm-prices-3Y'!G$2:H$124  , 2, 0), VLOOKUP(Z236 &amp; L236 &amp; "*",'azure-vm-prices-3Y'!G$2:H$124, 2, 0)),   "")</f>
        <v>0</v>
      </c>
      <c r="Z236" s="4">
        <f>IF(Q236="YES", IF(O236="NO" , IF(K236="YES", _xlfn.MINIFS('azure-vm-prices-3Y'!I$2:I$123,   'azure-vm-prices-3Y'!A$2:A$123,"&gt;="&amp;F236*(100-$B$2)/100,   'azure-vm-prices-3Y'!B$2:B$123,"&gt;="&amp;G236*(100-$B$2)/100,   'azure-vm-prices-3Y'!D$2:D$123,K236,   'azure-vm-prices-3Y'!E$2:E$123,L236),   _xlfn.MINIFS('azure-vm-prices-3Y'!I$2:I$123,   'azure-vm-prices-3Y'!A$2:A$123,"&gt;="&amp;F236*(100-$B$2)/100,   'azure-vm-prices-3Y'!B$2:B$123,"&gt;="&amp;G236*(100-$B$2)/100,   'azure-vm-prices-3Y'!E$2:E$123,L236)),   IF(K236="YES", _xlfn.MINIFS('azure-vm-prices-3Y'!C$2:C$123,   'azure-vm-prices-3Y'!A$2:A$123,"&gt;="&amp;F236*(100-$B$2)/100,   'azure-vm-prices-3Y'!B$2:B$123,"&gt;="&amp;G236*(100-$B$2)/100,   'azure-vm-prices-3Y'!D$2:D$123,K236,   'azure-vm-prices-3Y'!E$2:E$123,L236),   _xlfn.MINIFS('azure-vm-prices-3Y'!C$2:C$123,   'azure-vm-prices-3Y'!A$2:A$123,"&gt;="&amp;F236*(100-$B$2)/100,   'azure-vm-prices-3Y'!B$2:B$123,"&gt;="&amp;G236*(100-$B$2)/100,   'azure-vm-prices-3Y'!E$2:E$123,L236))),   "")</f>
        <v>0</v>
      </c>
      <c r="AA236" s="4">
        <f>IF(Q236="YES",N236*V236*12,"")</f>
        <v>0</v>
      </c>
      <c r="AB236" s="4">
        <f>IF(Q236="YES",X236*8760,"")</f>
        <v>0</v>
      </c>
      <c r="AC236" s="4">
        <f>IF(Q236="YES",Z236*8760,"")</f>
        <v>0</v>
      </c>
      <c r="AD236" s="4">
        <f>IF(Q236="YES",IF(P236="YES", MIN(AA236:AC236), AA236),"")</f>
        <v>0</v>
      </c>
      <c r="AE236" s="4">
        <f>IF(AND(I236="STANDARD",Q236="YES",H236&lt;'azure-standard-disk-prices'!B2, H236&gt;0),1+IF(M236="YES",1),"")</f>
        <v>0</v>
      </c>
      <c r="AF236" s="4">
        <f>IF(AND(I236="STANDARD",Q236="YES",H236&gt;'azure-standard-disk-prices'!B2,H236&lt;'azure-standard-disk-prices'!B3),1+IF(M236="YES",1),"")</f>
        <v>0</v>
      </c>
      <c r="AG236" s="4">
        <f>IF(AND(I236="STANDARD",Q236="YES",H236&gt;'azure-standard-disk-prices'!B3,H236&lt;'azure-standard-disk-prices'!B4),1+IF(M236="YES",1),"")</f>
        <v>0</v>
      </c>
      <c r="AH236" s="4">
        <f>IF(AND(I236="STANDARD",Q236="YES",H236&gt;'azure-standard-disk-prices'!B4,H236&lt;'azure-standard-disk-prices'!B5),1+IF(M236="YES",1),"")</f>
        <v>0</v>
      </c>
      <c r="AI236" s="4">
        <f>IF(AND(I236="STANDARD",Q236="YES",H236&gt;'azure-standard-disk-prices'!B5,H236&lt;'azure-standard-disk-prices'!B6),1+IF(M236="YES",1),"")</f>
        <v>0</v>
      </c>
      <c r="AJ236" s="4">
        <f>IF(AND(I236="STANDARD",Q236="YES",H236&gt;'azure-standard-disk-prices'!B6,H236&lt;'azure-standard-disk-prices'!B7),1+IF(M236="YES",1),"")</f>
        <v>0</v>
      </c>
      <c r="AK236" s="4">
        <f>IF(AND(I236="STANDARD",Q236="YES",H236&gt;'azure-standard-disk-prices'!B7,H236&lt;'azure-standard-disk-prices'!B8),1+IF(M236="YES",1),"")</f>
        <v>0</v>
      </c>
      <c r="AL236" s="4">
        <f>IF(AND(I236="STANDARD",Q236="YES",H236&gt;'azure-standard-disk-prices'!B8,H236&lt;'azure-standard-disk-prices'!B9),1+IF(M236="YES",1),"")</f>
        <v>0</v>
      </c>
      <c r="AM236" s="4">
        <f>IF(AND(I235="PREMIUM",Q235="YES",H235&lt;'azure-premium-disk-prices'!B2,H235&gt;0),1+IF(M235="YES",1),"")</f>
        <v>0</v>
      </c>
      <c r="AN236" s="4">
        <f>IF(AND(I235="PREMIUM",Q235="YES",H235&gt;'azure-premium-disk-prices'!B2,H235&lt;'azure-premium-disk-prices'!B3),1+IF(M235="YES",1),"")</f>
        <v>0</v>
      </c>
      <c r="AO236" s="4">
        <f>IF(AND(I235="PREMIUM",Q235="YES",H235&gt;'azure-premium-disk-prices'!B3,H235&lt;'azure-premium-disk-prices'!B4),1+IF(M235="YES",1),"")</f>
        <v>0</v>
      </c>
      <c r="AP236" s="4">
        <f>IF(AND(I235="PREMIUM",Q235="YES",H235&gt;'azure-premium-disk-prices'!B4,H235&lt;'azure-premium-disk-prices'!B5),1+IF(M235="YES",1),"")</f>
        <v>0</v>
      </c>
      <c r="AQ236" s="4">
        <f>IF(AND(I235="PREMIUM",Q235="YES",H235&gt;'azure-premium-disk-prices'!B5,H235&lt;'azure-premium-disk-prices'!B6),1+IF(M235="YES",1),"")</f>
        <v>0</v>
      </c>
      <c r="AR236" s="4">
        <f>IF(AND(I235="PREMIUM",Q235="YES",H235&gt;'azure-premium-disk-prices'!B6,H235&lt;'azure-premium-disk-prices'!B7),1+IF(M235="YES",1),"")</f>
        <v>0</v>
      </c>
      <c r="AS236" s="4">
        <f>IF(AND(I235="PREMIUM",Q235="YES",H235&gt;'azure-premium-disk-prices'!B7,H235&lt;'azure-premium-disk-prices'!B8),1+IF(M235="YES",1),"")</f>
        <v>0</v>
      </c>
      <c r="AT236" s="4">
        <f>IF(AND(I235="PREMIUM",Q235="YES",H235&gt;'azure-premium-disk-prices'!B8,H235&lt;'azure-premium-disk-prices'!B9),1+IF(M235="YES",1),"")</f>
        <v>0</v>
      </c>
      <c r="AU236" s="4">
        <f>IF(AND(M236="YES", Q236="YES"),1,"")</f>
        <v>0</v>
      </c>
      <c r="AV236" s="4">
        <f>IF(AND(J236="STANDARD", Q236="YES"), IF(M236="YES",2,1) ,"")</f>
        <v>0</v>
      </c>
      <c r="AW236" s="4">
        <f>IF( AND(J236="PREMIUM",  Q236="YES"), IF(M236="YES",2,1) ,"")</f>
        <v>0</v>
      </c>
    </row>
    <row r="237" spans="5:49">
      <c r="E237" s="3"/>
      <c r="F237" s="3"/>
      <c r="G237" s="3"/>
      <c r="H237" s="3"/>
      <c r="I237" s="3" t="s">
        <v>9</v>
      </c>
      <c r="J237" s="3" t="s">
        <v>9</v>
      </c>
      <c r="K237" s="3" t="s">
        <v>5</v>
      </c>
      <c r="L237" s="3" t="s">
        <v>5</v>
      </c>
      <c r="M237" s="3" t="s">
        <v>5</v>
      </c>
      <c r="N237" s="3">
        <v>730</v>
      </c>
      <c r="O237" s="3" t="s">
        <v>5</v>
      </c>
      <c r="P237" s="3" t="s">
        <v>14</v>
      </c>
      <c r="Q237" s="4">
        <f>IF(AND(E237&lt;&gt;"", F237&lt;&gt;"", G237&lt;&gt;"", H237&lt;&gt;"", I237&lt;&gt;"", J237&lt;&gt;"", K237&lt;&gt;"", L237&lt;&gt;"", M237&lt;&gt;"", N237&lt;&gt;"", O237&lt;&gt;""),"YES","NO")</f>
        <v>0</v>
      </c>
      <c r="R237" s="4">
        <f>IF(AD237=AA237, U237, IF(AD237=AB237,W237,Y237))</f>
        <v>0</v>
      </c>
      <c r="S237" s="4">
        <f>AD237</f>
        <v>0</v>
      </c>
      <c r="T237" s="4">
        <f> IF(AA237="" ,"",IF(AD237=AA237, "PAYG", IF(AD237=AB237,"1Y RI","3Y RI")))</f>
        <v>0</v>
      </c>
      <c r="U237" s="4">
        <f>IF(Q237="YES", IF(K237="YES", VLOOKUP(V237 &amp; L237 &amp; K237,'azure-vm-prices-base'!G$2:H$124, 2, 0), VLOOKUP(V237 &amp; L237 &amp; "*",'azure-vm-prices-base'!G$2:H$124, 2, 0)), "")</f>
        <v>0</v>
      </c>
      <c r="V237" s="4">
        <f>IF(Q237="YES", IF(O237="NO" , IF(K237="YES", _xlfn.MINIFS('azure-vm-prices-base'!I$2:I$123, 'azure-vm-prices-base'!A$2:A$123,"&gt;="&amp;F237*(100-$B$2)/100, 'azure-vm-prices-base'!B$2:B$123,"&gt;="&amp;G237*(100-$B$2)/100, 'azure-vm-prices-base'!D$2:D$123,K237, 'azure-vm-prices-base'!E$2:E$123,L237), _xlfn.MINIFS('azure-vm-prices-base'!I$2:I$123, 'azure-vm-prices-base'!A$2:A$123,"&gt;="&amp;F237*(100-$B$2)/100, 'azure-vm-prices-base'!B$2:B$123,"&gt;="&amp;G237*(100-$B$2)/100, 'azure-vm-prices-base'!E$2:E$123,L237)), IF(K237="YES", _xlfn.MINIFS('azure-vm-prices-base'!C$2:C$123, 'azure-vm-prices-base'!A$2:A$123,"&gt;="&amp;F237*(100-$B$2)/100, 'azure-vm-prices-base'!B$2:B$123,"&gt;="&amp;G237*(100-$B$2)/100, 'azure-vm-prices-base'!D$2:D$123,K237, 'azure-vm-prices-base'!E$2:E$123,L237), _xlfn.MINIFS('azure-vm-prices-base'!C$2:C$123, 'azure-vm-prices-base'!A$2:A$123,"&gt;="&amp;F237*(100-$B$2)/100, 'azure-vm-prices-base'!B$2:B$123,"&gt;="&amp;G237*(100-$B$2)/100, 'azure-vm-prices-base'!E$2:E$123,L237))), "")</f>
        <v>0</v>
      </c>
      <c r="W237" s="4">
        <f>IF(Q237="YES", IF(K237="YES", VLOOKUP(X237 &amp; L237 &amp; K237,'azure-vm-prices-1Y'!G$2:H$124  , 2, 0), VLOOKUP(X237 &amp; L237 &amp; "*",'azure-vm-prices-1Y'!G$2:H$124, 2, 0)),   "")</f>
        <v>0</v>
      </c>
      <c r="X237" s="4">
        <f>IF(Q237="YES", IF(O237="NO" , IF(K237="YES", _xlfn.MINIFS('azure-vm-prices-1Y'!I$2:I$123,   'azure-vm-prices-1Y'!A$2:A$123,"&gt;="&amp;F237*(100-$B$2)/100,   'azure-vm-prices-1Y'!B$2:B$123,"&gt;="&amp;G237*(100-$B$2)/100,   'azure-vm-prices-1Y'!D$2:D$123,K237,   'azure-vm-prices-1Y'!E$2:E$123,L237),   _xlfn.MINIFS('azure-vm-prices-1Y'!I$2:I$123,   'azure-vm-prices-1Y'!A$2:A$123,"&gt;="&amp;F237*(100-$B$2)/100,   'azure-vm-prices-1Y'!B$2:B$123,"&gt;="&amp;G237*(100-$B$2)/100,   'azure-vm-prices-1Y'!E$2:E$123,L237)),   IF(K237="YES", _xlfn.MINIFS('azure-vm-prices-1Y'!C$2:C$123,   'azure-vm-prices-1Y'!A$2:A$123,"&gt;="&amp;F237*(100-$B$2)/100,   'azure-vm-prices-1Y'!B$2:B$123,"&gt;="&amp;G237*(100-$B$2)/100,   'azure-vm-prices-1Y'!D$2:D$123,K237,   'azure-vm-prices-1Y'!E$2:E$123,L237),   _xlfn.MINIFS('azure-vm-prices-1Y'!C$2:C$123,   'azure-vm-prices-1Y'!A$2:A$123,"&gt;="&amp;F237*(100-$B$2)/100,   'azure-vm-prices-1Y'!B$2:B$123,"&gt;="&amp;G237*(100-$B$2)/100,   'azure-vm-prices-1Y'!E$2:E$123,L237))),   "")</f>
        <v>0</v>
      </c>
      <c r="Y237" s="4">
        <f>IF(Q237="YES", IF(K237="YES", VLOOKUP(Z237 &amp; L237 &amp; K237,'azure-vm-prices-3Y'!G$2:H$124  , 2, 0), VLOOKUP(Z237 &amp; L237 &amp; "*",'azure-vm-prices-3Y'!G$2:H$124, 2, 0)),   "")</f>
        <v>0</v>
      </c>
      <c r="Z237" s="4">
        <f>IF(Q237="YES", IF(O237="NO" , IF(K237="YES", _xlfn.MINIFS('azure-vm-prices-3Y'!I$2:I$123,   'azure-vm-prices-3Y'!A$2:A$123,"&gt;="&amp;F237*(100-$B$2)/100,   'azure-vm-prices-3Y'!B$2:B$123,"&gt;="&amp;G237*(100-$B$2)/100,   'azure-vm-prices-3Y'!D$2:D$123,K237,   'azure-vm-prices-3Y'!E$2:E$123,L237),   _xlfn.MINIFS('azure-vm-prices-3Y'!I$2:I$123,   'azure-vm-prices-3Y'!A$2:A$123,"&gt;="&amp;F237*(100-$B$2)/100,   'azure-vm-prices-3Y'!B$2:B$123,"&gt;="&amp;G237*(100-$B$2)/100,   'azure-vm-prices-3Y'!E$2:E$123,L237)),   IF(K237="YES", _xlfn.MINIFS('azure-vm-prices-3Y'!C$2:C$123,   'azure-vm-prices-3Y'!A$2:A$123,"&gt;="&amp;F237*(100-$B$2)/100,   'azure-vm-prices-3Y'!B$2:B$123,"&gt;="&amp;G237*(100-$B$2)/100,   'azure-vm-prices-3Y'!D$2:D$123,K237,   'azure-vm-prices-3Y'!E$2:E$123,L237),   _xlfn.MINIFS('azure-vm-prices-3Y'!C$2:C$123,   'azure-vm-prices-3Y'!A$2:A$123,"&gt;="&amp;F237*(100-$B$2)/100,   'azure-vm-prices-3Y'!B$2:B$123,"&gt;="&amp;G237*(100-$B$2)/100,   'azure-vm-prices-3Y'!E$2:E$123,L237))),   "")</f>
        <v>0</v>
      </c>
      <c r="AA237" s="4">
        <f>IF(Q237="YES",N237*V237*12,"")</f>
        <v>0</v>
      </c>
      <c r="AB237" s="4">
        <f>IF(Q237="YES",X237*8760,"")</f>
        <v>0</v>
      </c>
      <c r="AC237" s="4">
        <f>IF(Q237="YES",Z237*8760,"")</f>
        <v>0</v>
      </c>
      <c r="AD237" s="4">
        <f>IF(Q237="YES",IF(P237="YES", MIN(AA237:AC237), AA237),"")</f>
        <v>0</v>
      </c>
      <c r="AE237" s="4">
        <f>IF(AND(I237="STANDARD",Q237="YES",H237&lt;'azure-standard-disk-prices'!B2, H237&gt;0),1+IF(M237="YES",1),"")</f>
        <v>0</v>
      </c>
      <c r="AF237" s="4">
        <f>IF(AND(I237="STANDARD",Q237="YES",H237&gt;'azure-standard-disk-prices'!B2,H237&lt;'azure-standard-disk-prices'!B3),1+IF(M237="YES",1),"")</f>
        <v>0</v>
      </c>
      <c r="AG237" s="4">
        <f>IF(AND(I237="STANDARD",Q237="YES",H237&gt;'azure-standard-disk-prices'!B3,H237&lt;'azure-standard-disk-prices'!B4),1+IF(M237="YES",1),"")</f>
        <v>0</v>
      </c>
      <c r="AH237" s="4">
        <f>IF(AND(I237="STANDARD",Q237="YES",H237&gt;'azure-standard-disk-prices'!B4,H237&lt;'azure-standard-disk-prices'!B5),1+IF(M237="YES",1),"")</f>
        <v>0</v>
      </c>
      <c r="AI237" s="4">
        <f>IF(AND(I237="STANDARD",Q237="YES",H237&gt;'azure-standard-disk-prices'!B5,H237&lt;'azure-standard-disk-prices'!B6),1+IF(M237="YES",1),"")</f>
        <v>0</v>
      </c>
      <c r="AJ237" s="4">
        <f>IF(AND(I237="STANDARD",Q237="YES",H237&gt;'azure-standard-disk-prices'!B6,H237&lt;'azure-standard-disk-prices'!B7),1+IF(M237="YES",1),"")</f>
        <v>0</v>
      </c>
      <c r="AK237" s="4">
        <f>IF(AND(I237="STANDARD",Q237="YES",H237&gt;'azure-standard-disk-prices'!B7,H237&lt;'azure-standard-disk-prices'!B8),1+IF(M237="YES",1),"")</f>
        <v>0</v>
      </c>
      <c r="AL237" s="4">
        <f>IF(AND(I237="STANDARD",Q237="YES",H237&gt;'azure-standard-disk-prices'!B8,H237&lt;'azure-standard-disk-prices'!B9),1+IF(M237="YES",1),"")</f>
        <v>0</v>
      </c>
      <c r="AM237" s="4">
        <f>IF(AND(I236="PREMIUM",Q236="YES",H236&lt;'azure-premium-disk-prices'!B2,H236&gt;0),1+IF(M236="YES",1),"")</f>
        <v>0</v>
      </c>
      <c r="AN237" s="4">
        <f>IF(AND(I236="PREMIUM",Q236="YES",H236&gt;'azure-premium-disk-prices'!B2,H236&lt;'azure-premium-disk-prices'!B3),1+IF(M236="YES",1),"")</f>
        <v>0</v>
      </c>
      <c r="AO237" s="4">
        <f>IF(AND(I236="PREMIUM",Q236="YES",H236&gt;'azure-premium-disk-prices'!B3,H236&lt;'azure-premium-disk-prices'!B4),1+IF(M236="YES",1),"")</f>
        <v>0</v>
      </c>
      <c r="AP237" s="4">
        <f>IF(AND(I236="PREMIUM",Q236="YES",H236&gt;'azure-premium-disk-prices'!B4,H236&lt;'azure-premium-disk-prices'!B5),1+IF(M236="YES",1),"")</f>
        <v>0</v>
      </c>
      <c r="AQ237" s="4">
        <f>IF(AND(I236="PREMIUM",Q236="YES",H236&gt;'azure-premium-disk-prices'!B5,H236&lt;'azure-premium-disk-prices'!B6),1+IF(M236="YES",1),"")</f>
        <v>0</v>
      </c>
      <c r="AR237" s="4">
        <f>IF(AND(I236="PREMIUM",Q236="YES",H236&gt;'azure-premium-disk-prices'!B6,H236&lt;'azure-premium-disk-prices'!B7),1+IF(M236="YES",1),"")</f>
        <v>0</v>
      </c>
      <c r="AS237" s="4">
        <f>IF(AND(I236="PREMIUM",Q236="YES",H236&gt;'azure-premium-disk-prices'!B7,H236&lt;'azure-premium-disk-prices'!B8),1+IF(M236="YES",1),"")</f>
        <v>0</v>
      </c>
      <c r="AT237" s="4">
        <f>IF(AND(I236="PREMIUM",Q236="YES",H236&gt;'azure-premium-disk-prices'!B8,H236&lt;'azure-premium-disk-prices'!B9),1+IF(M236="YES",1),"")</f>
        <v>0</v>
      </c>
      <c r="AU237" s="4">
        <f>IF(AND(M237="YES", Q237="YES"),1,"")</f>
        <v>0</v>
      </c>
      <c r="AV237" s="4">
        <f>IF(AND(J237="STANDARD", Q237="YES"), IF(M237="YES",2,1) ,"")</f>
        <v>0</v>
      </c>
      <c r="AW237" s="4">
        <f>IF( AND(J237="PREMIUM",  Q237="YES"), IF(M237="YES",2,1) ,"")</f>
        <v>0</v>
      </c>
    </row>
    <row r="238" spans="5:49">
      <c r="E238" s="3"/>
      <c r="F238" s="3"/>
      <c r="G238" s="3"/>
      <c r="H238" s="3"/>
      <c r="I238" s="3" t="s">
        <v>9</v>
      </c>
      <c r="J238" s="3" t="s">
        <v>9</v>
      </c>
      <c r="K238" s="3" t="s">
        <v>5</v>
      </c>
      <c r="L238" s="3" t="s">
        <v>5</v>
      </c>
      <c r="M238" s="3" t="s">
        <v>5</v>
      </c>
      <c r="N238" s="3">
        <v>730</v>
      </c>
      <c r="O238" s="3" t="s">
        <v>5</v>
      </c>
      <c r="P238" s="3" t="s">
        <v>14</v>
      </c>
      <c r="Q238" s="4">
        <f>IF(AND(E238&lt;&gt;"", F238&lt;&gt;"", G238&lt;&gt;"", H238&lt;&gt;"", I238&lt;&gt;"", J238&lt;&gt;"", K238&lt;&gt;"", L238&lt;&gt;"", M238&lt;&gt;"", N238&lt;&gt;"", O238&lt;&gt;""),"YES","NO")</f>
        <v>0</v>
      </c>
      <c r="R238" s="4">
        <f>IF(AD238=AA238, U238, IF(AD238=AB238,W238,Y238))</f>
        <v>0</v>
      </c>
      <c r="S238" s="4">
        <f>AD238</f>
        <v>0</v>
      </c>
      <c r="T238" s="4">
        <f> IF(AA238="" ,"",IF(AD238=AA238, "PAYG", IF(AD238=AB238,"1Y RI","3Y RI")))</f>
        <v>0</v>
      </c>
      <c r="U238" s="4">
        <f>IF(Q238="YES", IF(K238="YES", VLOOKUP(V238 &amp; L238 &amp; K238,'azure-vm-prices-base'!G$2:H$124, 2, 0), VLOOKUP(V238 &amp; L238 &amp; "*",'azure-vm-prices-base'!G$2:H$124, 2, 0)), "")</f>
        <v>0</v>
      </c>
      <c r="V238" s="4">
        <f>IF(Q238="YES", IF(O238="NO" , IF(K238="YES", _xlfn.MINIFS('azure-vm-prices-base'!I$2:I$123, 'azure-vm-prices-base'!A$2:A$123,"&gt;="&amp;F238*(100-$B$2)/100, 'azure-vm-prices-base'!B$2:B$123,"&gt;="&amp;G238*(100-$B$2)/100, 'azure-vm-prices-base'!D$2:D$123,K238, 'azure-vm-prices-base'!E$2:E$123,L238), _xlfn.MINIFS('azure-vm-prices-base'!I$2:I$123, 'azure-vm-prices-base'!A$2:A$123,"&gt;="&amp;F238*(100-$B$2)/100, 'azure-vm-prices-base'!B$2:B$123,"&gt;="&amp;G238*(100-$B$2)/100, 'azure-vm-prices-base'!E$2:E$123,L238)), IF(K238="YES", _xlfn.MINIFS('azure-vm-prices-base'!C$2:C$123, 'azure-vm-prices-base'!A$2:A$123,"&gt;="&amp;F238*(100-$B$2)/100, 'azure-vm-prices-base'!B$2:B$123,"&gt;="&amp;G238*(100-$B$2)/100, 'azure-vm-prices-base'!D$2:D$123,K238, 'azure-vm-prices-base'!E$2:E$123,L238), _xlfn.MINIFS('azure-vm-prices-base'!C$2:C$123, 'azure-vm-prices-base'!A$2:A$123,"&gt;="&amp;F238*(100-$B$2)/100, 'azure-vm-prices-base'!B$2:B$123,"&gt;="&amp;G238*(100-$B$2)/100, 'azure-vm-prices-base'!E$2:E$123,L238))), "")</f>
        <v>0</v>
      </c>
      <c r="W238" s="4">
        <f>IF(Q238="YES", IF(K238="YES", VLOOKUP(X238 &amp; L238 &amp; K238,'azure-vm-prices-1Y'!G$2:H$124  , 2, 0), VLOOKUP(X238 &amp; L238 &amp; "*",'azure-vm-prices-1Y'!G$2:H$124, 2, 0)),   "")</f>
        <v>0</v>
      </c>
      <c r="X238" s="4">
        <f>IF(Q238="YES", IF(O238="NO" , IF(K238="YES", _xlfn.MINIFS('azure-vm-prices-1Y'!I$2:I$123,   'azure-vm-prices-1Y'!A$2:A$123,"&gt;="&amp;F238*(100-$B$2)/100,   'azure-vm-prices-1Y'!B$2:B$123,"&gt;="&amp;G238*(100-$B$2)/100,   'azure-vm-prices-1Y'!D$2:D$123,K238,   'azure-vm-prices-1Y'!E$2:E$123,L238),   _xlfn.MINIFS('azure-vm-prices-1Y'!I$2:I$123,   'azure-vm-prices-1Y'!A$2:A$123,"&gt;="&amp;F238*(100-$B$2)/100,   'azure-vm-prices-1Y'!B$2:B$123,"&gt;="&amp;G238*(100-$B$2)/100,   'azure-vm-prices-1Y'!E$2:E$123,L238)),   IF(K238="YES", _xlfn.MINIFS('azure-vm-prices-1Y'!C$2:C$123,   'azure-vm-prices-1Y'!A$2:A$123,"&gt;="&amp;F238*(100-$B$2)/100,   'azure-vm-prices-1Y'!B$2:B$123,"&gt;="&amp;G238*(100-$B$2)/100,   'azure-vm-prices-1Y'!D$2:D$123,K238,   'azure-vm-prices-1Y'!E$2:E$123,L238),   _xlfn.MINIFS('azure-vm-prices-1Y'!C$2:C$123,   'azure-vm-prices-1Y'!A$2:A$123,"&gt;="&amp;F238*(100-$B$2)/100,   'azure-vm-prices-1Y'!B$2:B$123,"&gt;="&amp;G238*(100-$B$2)/100,   'azure-vm-prices-1Y'!E$2:E$123,L238))),   "")</f>
        <v>0</v>
      </c>
      <c r="Y238" s="4">
        <f>IF(Q238="YES", IF(K238="YES", VLOOKUP(Z238 &amp; L238 &amp; K238,'azure-vm-prices-3Y'!G$2:H$124  , 2, 0), VLOOKUP(Z238 &amp; L238 &amp; "*",'azure-vm-prices-3Y'!G$2:H$124, 2, 0)),   "")</f>
        <v>0</v>
      </c>
      <c r="Z238" s="4">
        <f>IF(Q238="YES", IF(O238="NO" , IF(K238="YES", _xlfn.MINIFS('azure-vm-prices-3Y'!I$2:I$123,   'azure-vm-prices-3Y'!A$2:A$123,"&gt;="&amp;F238*(100-$B$2)/100,   'azure-vm-prices-3Y'!B$2:B$123,"&gt;="&amp;G238*(100-$B$2)/100,   'azure-vm-prices-3Y'!D$2:D$123,K238,   'azure-vm-prices-3Y'!E$2:E$123,L238),   _xlfn.MINIFS('azure-vm-prices-3Y'!I$2:I$123,   'azure-vm-prices-3Y'!A$2:A$123,"&gt;="&amp;F238*(100-$B$2)/100,   'azure-vm-prices-3Y'!B$2:B$123,"&gt;="&amp;G238*(100-$B$2)/100,   'azure-vm-prices-3Y'!E$2:E$123,L238)),   IF(K238="YES", _xlfn.MINIFS('azure-vm-prices-3Y'!C$2:C$123,   'azure-vm-prices-3Y'!A$2:A$123,"&gt;="&amp;F238*(100-$B$2)/100,   'azure-vm-prices-3Y'!B$2:B$123,"&gt;="&amp;G238*(100-$B$2)/100,   'azure-vm-prices-3Y'!D$2:D$123,K238,   'azure-vm-prices-3Y'!E$2:E$123,L238),   _xlfn.MINIFS('azure-vm-prices-3Y'!C$2:C$123,   'azure-vm-prices-3Y'!A$2:A$123,"&gt;="&amp;F238*(100-$B$2)/100,   'azure-vm-prices-3Y'!B$2:B$123,"&gt;="&amp;G238*(100-$B$2)/100,   'azure-vm-prices-3Y'!E$2:E$123,L238))),   "")</f>
        <v>0</v>
      </c>
      <c r="AA238" s="4">
        <f>IF(Q238="YES",N238*V238*12,"")</f>
        <v>0</v>
      </c>
      <c r="AB238" s="4">
        <f>IF(Q238="YES",X238*8760,"")</f>
        <v>0</v>
      </c>
      <c r="AC238" s="4">
        <f>IF(Q238="YES",Z238*8760,"")</f>
        <v>0</v>
      </c>
      <c r="AD238" s="4">
        <f>IF(Q238="YES",IF(P238="YES", MIN(AA238:AC238), AA238),"")</f>
        <v>0</v>
      </c>
      <c r="AE238" s="4">
        <f>IF(AND(I238="STANDARD",Q238="YES",H238&lt;'azure-standard-disk-prices'!B2, H238&gt;0),1+IF(M238="YES",1),"")</f>
        <v>0</v>
      </c>
      <c r="AF238" s="4">
        <f>IF(AND(I238="STANDARD",Q238="YES",H238&gt;'azure-standard-disk-prices'!B2,H238&lt;'azure-standard-disk-prices'!B3),1+IF(M238="YES",1),"")</f>
        <v>0</v>
      </c>
      <c r="AG238" s="4">
        <f>IF(AND(I238="STANDARD",Q238="YES",H238&gt;'azure-standard-disk-prices'!B3,H238&lt;'azure-standard-disk-prices'!B4),1+IF(M238="YES",1),"")</f>
        <v>0</v>
      </c>
      <c r="AH238" s="4">
        <f>IF(AND(I238="STANDARD",Q238="YES",H238&gt;'azure-standard-disk-prices'!B4,H238&lt;'azure-standard-disk-prices'!B5),1+IF(M238="YES",1),"")</f>
        <v>0</v>
      </c>
      <c r="AI238" s="4">
        <f>IF(AND(I238="STANDARD",Q238="YES",H238&gt;'azure-standard-disk-prices'!B5,H238&lt;'azure-standard-disk-prices'!B6),1+IF(M238="YES",1),"")</f>
        <v>0</v>
      </c>
      <c r="AJ238" s="4">
        <f>IF(AND(I238="STANDARD",Q238="YES",H238&gt;'azure-standard-disk-prices'!B6,H238&lt;'azure-standard-disk-prices'!B7),1+IF(M238="YES",1),"")</f>
        <v>0</v>
      </c>
      <c r="AK238" s="4">
        <f>IF(AND(I238="STANDARD",Q238="YES",H238&gt;'azure-standard-disk-prices'!B7,H238&lt;'azure-standard-disk-prices'!B8),1+IF(M238="YES",1),"")</f>
        <v>0</v>
      </c>
      <c r="AL238" s="4">
        <f>IF(AND(I238="STANDARD",Q238="YES",H238&gt;'azure-standard-disk-prices'!B8,H238&lt;'azure-standard-disk-prices'!B9),1+IF(M238="YES",1),"")</f>
        <v>0</v>
      </c>
      <c r="AM238" s="4">
        <f>IF(AND(I237="PREMIUM",Q237="YES",H237&lt;'azure-premium-disk-prices'!B2,H237&gt;0),1+IF(M237="YES",1),"")</f>
        <v>0</v>
      </c>
      <c r="AN238" s="4">
        <f>IF(AND(I237="PREMIUM",Q237="YES",H237&gt;'azure-premium-disk-prices'!B2,H237&lt;'azure-premium-disk-prices'!B3),1+IF(M237="YES",1),"")</f>
        <v>0</v>
      </c>
      <c r="AO238" s="4">
        <f>IF(AND(I237="PREMIUM",Q237="YES",H237&gt;'azure-premium-disk-prices'!B3,H237&lt;'azure-premium-disk-prices'!B4),1+IF(M237="YES",1),"")</f>
        <v>0</v>
      </c>
      <c r="AP238" s="4">
        <f>IF(AND(I237="PREMIUM",Q237="YES",H237&gt;'azure-premium-disk-prices'!B4,H237&lt;'azure-premium-disk-prices'!B5),1+IF(M237="YES",1),"")</f>
        <v>0</v>
      </c>
      <c r="AQ238" s="4">
        <f>IF(AND(I237="PREMIUM",Q237="YES",H237&gt;'azure-premium-disk-prices'!B5,H237&lt;'azure-premium-disk-prices'!B6),1+IF(M237="YES",1),"")</f>
        <v>0</v>
      </c>
      <c r="AR238" s="4">
        <f>IF(AND(I237="PREMIUM",Q237="YES",H237&gt;'azure-premium-disk-prices'!B6,H237&lt;'azure-premium-disk-prices'!B7),1+IF(M237="YES",1),"")</f>
        <v>0</v>
      </c>
      <c r="AS238" s="4">
        <f>IF(AND(I237="PREMIUM",Q237="YES",H237&gt;'azure-premium-disk-prices'!B7,H237&lt;'azure-premium-disk-prices'!B8),1+IF(M237="YES",1),"")</f>
        <v>0</v>
      </c>
      <c r="AT238" s="4">
        <f>IF(AND(I237="PREMIUM",Q237="YES",H237&gt;'azure-premium-disk-prices'!B8,H237&lt;'azure-premium-disk-prices'!B9),1+IF(M237="YES",1),"")</f>
        <v>0</v>
      </c>
      <c r="AU238" s="4">
        <f>IF(AND(M238="YES", Q238="YES"),1,"")</f>
        <v>0</v>
      </c>
      <c r="AV238" s="4">
        <f>IF(AND(J238="STANDARD", Q238="YES"), IF(M238="YES",2,1) ,"")</f>
        <v>0</v>
      </c>
      <c r="AW238" s="4">
        <f>IF( AND(J238="PREMIUM",  Q238="YES"), IF(M238="YES",2,1) ,"")</f>
        <v>0</v>
      </c>
    </row>
    <row r="239" spans="5:49">
      <c r="E239" s="3"/>
      <c r="F239" s="3"/>
      <c r="G239" s="3"/>
      <c r="H239" s="3"/>
      <c r="I239" s="3" t="s">
        <v>9</v>
      </c>
      <c r="J239" s="3" t="s">
        <v>9</v>
      </c>
      <c r="K239" s="3" t="s">
        <v>5</v>
      </c>
      <c r="L239" s="3" t="s">
        <v>5</v>
      </c>
      <c r="M239" s="3" t="s">
        <v>5</v>
      </c>
      <c r="N239" s="3">
        <v>730</v>
      </c>
      <c r="O239" s="3" t="s">
        <v>5</v>
      </c>
      <c r="P239" s="3" t="s">
        <v>14</v>
      </c>
      <c r="Q239" s="4">
        <f>IF(AND(E239&lt;&gt;"", F239&lt;&gt;"", G239&lt;&gt;"", H239&lt;&gt;"", I239&lt;&gt;"", J239&lt;&gt;"", K239&lt;&gt;"", L239&lt;&gt;"", M239&lt;&gt;"", N239&lt;&gt;"", O239&lt;&gt;""),"YES","NO")</f>
        <v>0</v>
      </c>
      <c r="R239" s="4">
        <f>IF(AD239=AA239, U239, IF(AD239=AB239,W239,Y239))</f>
        <v>0</v>
      </c>
      <c r="S239" s="4">
        <f>AD239</f>
        <v>0</v>
      </c>
      <c r="T239" s="4">
        <f> IF(AA239="" ,"",IF(AD239=AA239, "PAYG", IF(AD239=AB239,"1Y RI","3Y RI")))</f>
        <v>0</v>
      </c>
      <c r="U239" s="4">
        <f>IF(Q239="YES", IF(K239="YES", VLOOKUP(V239 &amp; L239 &amp; K239,'azure-vm-prices-base'!G$2:H$124, 2, 0), VLOOKUP(V239 &amp; L239 &amp; "*",'azure-vm-prices-base'!G$2:H$124, 2, 0)), "")</f>
        <v>0</v>
      </c>
      <c r="V239" s="4">
        <f>IF(Q239="YES", IF(O239="NO" , IF(K239="YES", _xlfn.MINIFS('azure-vm-prices-base'!I$2:I$123, 'azure-vm-prices-base'!A$2:A$123,"&gt;="&amp;F239*(100-$B$2)/100, 'azure-vm-prices-base'!B$2:B$123,"&gt;="&amp;G239*(100-$B$2)/100, 'azure-vm-prices-base'!D$2:D$123,K239, 'azure-vm-prices-base'!E$2:E$123,L239), _xlfn.MINIFS('azure-vm-prices-base'!I$2:I$123, 'azure-vm-prices-base'!A$2:A$123,"&gt;="&amp;F239*(100-$B$2)/100, 'azure-vm-prices-base'!B$2:B$123,"&gt;="&amp;G239*(100-$B$2)/100, 'azure-vm-prices-base'!E$2:E$123,L239)), IF(K239="YES", _xlfn.MINIFS('azure-vm-prices-base'!C$2:C$123, 'azure-vm-prices-base'!A$2:A$123,"&gt;="&amp;F239*(100-$B$2)/100, 'azure-vm-prices-base'!B$2:B$123,"&gt;="&amp;G239*(100-$B$2)/100, 'azure-vm-prices-base'!D$2:D$123,K239, 'azure-vm-prices-base'!E$2:E$123,L239), _xlfn.MINIFS('azure-vm-prices-base'!C$2:C$123, 'azure-vm-prices-base'!A$2:A$123,"&gt;="&amp;F239*(100-$B$2)/100, 'azure-vm-prices-base'!B$2:B$123,"&gt;="&amp;G239*(100-$B$2)/100, 'azure-vm-prices-base'!E$2:E$123,L239))), "")</f>
        <v>0</v>
      </c>
      <c r="W239" s="4">
        <f>IF(Q239="YES", IF(K239="YES", VLOOKUP(X239 &amp; L239 &amp; K239,'azure-vm-prices-1Y'!G$2:H$124  , 2, 0), VLOOKUP(X239 &amp; L239 &amp; "*",'azure-vm-prices-1Y'!G$2:H$124, 2, 0)),   "")</f>
        <v>0</v>
      </c>
      <c r="X239" s="4">
        <f>IF(Q239="YES", IF(O239="NO" , IF(K239="YES", _xlfn.MINIFS('azure-vm-prices-1Y'!I$2:I$123,   'azure-vm-prices-1Y'!A$2:A$123,"&gt;="&amp;F239*(100-$B$2)/100,   'azure-vm-prices-1Y'!B$2:B$123,"&gt;="&amp;G239*(100-$B$2)/100,   'azure-vm-prices-1Y'!D$2:D$123,K239,   'azure-vm-prices-1Y'!E$2:E$123,L239),   _xlfn.MINIFS('azure-vm-prices-1Y'!I$2:I$123,   'azure-vm-prices-1Y'!A$2:A$123,"&gt;="&amp;F239*(100-$B$2)/100,   'azure-vm-prices-1Y'!B$2:B$123,"&gt;="&amp;G239*(100-$B$2)/100,   'azure-vm-prices-1Y'!E$2:E$123,L239)),   IF(K239="YES", _xlfn.MINIFS('azure-vm-prices-1Y'!C$2:C$123,   'azure-vm-prices-1Y'!A$2:A$123,"&gt;="&amp;F239*(100-$B$2)/100,   'azure-vm-prices-1Y'!B$2:B$123,"&gt;="&amp;G239*(100-$B$2)/100,   'azure-vm-prices-1Y'!D$2:D$123,K239,   'azure-vm-prices-1Y'!E$2:E$123,L239),   _xlfn.MINIFS('azure-vm-prices-1Y'!C$2:C$123,   'azure-vm-prices-1Y'!A$2:A$123,"&gt;="&amp;F239*(100-$B$2)/100,   'azure-vm-prices-1Y'!B$2:B$123,"&gt;="&amp;G239*(100-$B$2)/100,   'azure-vm-prices-1Y'!E$2:E$123,L239))),   "")</f>
        <v>0</v>
      </c>
      <c r="Y239" s="4">
        <f>IF(Q239="YES", IF(K239="YES", VLOOKUP(Z239 &amp; L239 &amp; K239,'azure-vm-prices-3Y'!G$2:H$124  , 2, 0), VLOOKUP(Z239 &amp; L239 &amp; "*",'azure-vm-prices-3Y'!G$2:H$124, 2, 0)),   "")</f>
        <v>0</v>
      </c>
      <c r="Z239" s="4">
        <f>IF(Q239="YES", IF(O239="NO" , IF(K239="YES", _xlfn.MINIFS('azure-vm-prices-3Y'!I$2:I$123,   'azure-vm-prices-3Y'!A$2:A$123,"&gt;="&amp;F239*(100-$B$2)/100,   'azure-vm-prices-3Y'!B$2:B$123,"&gt;="&amp;G239*(100-$B$2)/100,   'azure-vm-prices-3Y'!D$2:D$123,K239,   'azure-vm-prices-3Y'!E$2:E$123,L239),   _xlfn.MINIFS('azure-vm-prices-3Y'!I$2:I$123,   'azure-vm-prices-3Y'!A$2:A$123,"&gt;="&amp;F239*(100-$B$2)/100,   'azure-vm-prices-3Y'!B$2:B$123,"&gt;="&amp;G239*(100-$B$2)/100,   'azure-vm-prices-3Y'!E$2:E$123,L239)),   IF(K239="YES", _xlfn.MINIFS('azure-vm-prices-3Y'!C$2:C$123,   'azure-vm-prices-3Y'!A$2:A$123,"&gt;="&amp;F239*(100-$B$2)/100,   'azure-vm-prices-3Y'!B$2:B$123,"&gt;="&amp;G239*(100-$B$2)/100,   'azure-vm-prices-3Y'!D$2:D$123,K239,   'azure-vm-prices-3Y'!E$2:E$123,L239),   _xlfn.MINIFS('azure-vm-prices-3Y'!C$2:C$123,   'azure-vm-prices-3Y'!A$2:A$123,"&gt;="&amp;F239*(100-$B$2)/100,   'azure-vm-prices-3Y'!B$2:B$123,"&gt;="&amp;G239*(100-$B$2)/100,   'azure-vm-prices-3Y'!E$2:E$123,L239))),   "")</f>
        <v>0</v>
      </c>
      <c r="AA239" s="4">
        <f>IF(Q239="YES",N239*V239*12,"")</f>
        <v>0</v>
      </c>
      <c r="AB239" s="4">
        <f>IF(Q239="YES",X239*8760,"")</f>
        <v>0</v>
      </c>
      <c r="AC239" s="4">
        <f>IF(Q239="YES",Z239*8760,"")</f>
        <v>0</v>
      </c>
      <c r="AD239" s="4">
        <f>IF(Q239="YES",IF(P239="YES", MIN(AA239:AC239), AA239),"")</f>
        <v>0</v>
      </c>
      <c r="AE239" s="4">
        <f>IF(AND(I239="STANDARD",Q239="YES",H239&lt;'azure-standard-disk-prices'!B2, H239&gt;0),1+IF(M239="YES",1),"")</f>
        <v>0</v>
      </c>
      <c r="AF239" s="4">
        <f>IF(AND(I239="STANDARD",Q239="YES",H239&gt;'azure-standard-disk-prices'!B2,H239&lt;'azure-standard-disk-prices'!B3),1+IF(M239="YES",1),"")</f>
        <v>0</v>
      </c>
      <c r="AG239" s="4">
        <f>IF(AND(I239="STANDARD",Q239="YES",H239&gt;'azure-standard-disk-prices'!B3,H239&lt;'azure-standard-disk-prices'!B4),1+IF(M239="YES",1),"")</f>
        <v>0</v>
      </c>
      <c r="AH239" s="4">
        <f>IF(AND(I239="STANDARD",Q239="YES",H239&gt;'azure-standard-disk-prices'!B4,H239&lt;'azure-standard-disk-prices'!B5),1+IF(M239="YES",1),"")</f>
        <v>0</v>
      </c>
      <c r="AI239" s="4">
        <f>IF(AND(I239="STANDARD",Q239="YES",H239&gt;'azure-standard-disk-prices'!B5,H239&lt;'azure-standard-disk-prices'!B6),1+IF(M239="YES",1),"")</f>
        <v>0</v>
      </c>
      <c r="AJ239" s="4">
        <f>IF(AND(I239="STANDARD",Q239="YES",H239&gt;'azure-standard-disk-prices'!B6,H239&lt;'azure-standard-disk-prices'!B7),1+IF(M239="YES",1),"")</f>
        <v>0</v>
      </c>
      <c r="AK239" s="4">
        <f>IF(AND(I239="STANDARD",Q239="YES",H239&gt;'azure-standard-disk-prices'!B7,H239&lt;'azure-standard-disk-prices'!B8),1+IF(M239="YES",1),"")</f>
        <v>0</v>
      </c>
      <c r="AL239" s="4">
        <f>IF(AND(I239="STANDARD",Q239="YES",H239&gt;'azure-standard-disk-prices'!B8,H239&lt;'azure-standard-disk-prices'!B9),1+IF(M239="YES",1),"")</f>
        <v>0</v>
      </c>
      <c r="AM239" s="4">
        <f>IF(AND(I238="PREMIUM",Q238="YES",H238&lt;'azure-premium-disk-prices'!B2,H238&gt;0),1+IF(M238="YES",1),"")</f>
        <v>0</v>
      </c>
      <c r="AN239" s="4">
        <f>IF(AND(I238="PREMIUM",Q238="YES",H238&gt;'azure-premium-disk-prices'!B2,H238&lt;'azure-premium-disk-prices'!B3),1+IF(M238="YES",1),"")</f>
        <v>0</v>
      </c>
      <c r="AO239" s="4">
        <f>IF(AND(I238="PREMIUM",Q238="YES",H238&gt;'azure-premium-disk-prices'!B3,H238&lt;'azure-premium-disk-prices'!B4),1+IF(M238="YES",1),"")</f>
        <v>0</v>
      </c>
      <c r="AP239" s="4">
        <f>IF(AND(I238="PREMIUM",Q238="YES",H238&gt;'azure-premium-disk-prices'!B4,H238&lt;'azure-premium-disk-prices'!B5),1+IF(M238="YES",1),"")</f>
        <v>0</v>
      </c>
      <c r="AQ239" s="4">
        <f>IF(AND(I238="PREMIUM",Q238="YES",H238&gt;'azure-premium-disk-prices'!B5,H238&lt;'azure-premium-disk-prices'!B6),1+IF(M238="YES",1),"")</f>
        <v>0</v>
      </c>
      <c r="AR239" s="4">
        <f>IF(AND(I238="PREMIUM",Q238="YES",H238&gt;'azure-premium-disk-prices'!B6,H238&lt;'azure-premium-disk-prices'!B7),1+IF(M238="YES",1),"")</f>
        <v>0</v>
      </c>
      <c r="AS239" s="4">
        <f>IF(AND(I238="PREMIUM",Q238="YES",H238&gt;'azure-premium-disk-prices'!B7,H238&lt;'azure-premium-disk-prices'!B8),1+IF(M238="YES",1),"")</f>
        <v>0</v>
      </c>
      <c r="AT239" s="4">
        <f>IF(AND(I238="PREMIUM",Q238="YES",H238&gt;'azure-premium-disk-prices'!B8,H238&lt;'azure-premium-disk-prices'!B9),1+IF(M238="YES",1),"")</f>
        <v>0</v>
      </c>
      <c r="AU239" s="4">
        <f>IF(AND(M239="YES", Q239="YES"),1,"")</f>
        <v>0</v>
      </c>
      <c r="AV239" s="4">
        <f>IF(AND(J239="STANDARD", Q239="YES"), IF(M239="YES",2,1) ,"")</f>
        <v>0</v>
      </c>
      <c r="AW239" s="4">
        <f>IF( AND(J239="PREMIUM",  Q239="YES"), IF(M239="YES",2,1) ,"")</f>
        <v>0</v>
      </c>
    </row>
    <row r="240" spans="5:49">
      <c r="E240" s="3"/>
      <c r="F240" s="3"/>
      <c r="G240" s="3"/>
      <c r="H240" s="3"/>
      <c r="I240" s="3" t="s">
        <v>9</v>
      </c>
      <c r="J240" s="3" t="s">
        <v>9</v>
      </c>
      <c r="K240" s="3" t="s">
        <v>5</v>
      </c>
      <c r="L240" s="3" t="s">
        <v>5</v>
      </c>
      <c r="M240" s="3" t="s">
        <v>5</v>
      </c>
      <c r="N240" s="3">
        <v>730</v>
      </c>
      <c r="O240" s="3" t="s">
        <v>5</v>
      </c>
      <c r="P240" s="3" t="s">
        <v>14</v>
      </c>
      <c r="Q240" s="4">
        <f>IF(AND(E240&lt;&gt;"", F240&lt;&gt;"", G240&lt;&gt;"", H240&lt;&gt;"", I240&lt;&gt;"", J240&lt;&gt;"", K240&lt;&gt;"", L240&lt;&gt;"", M240&lt;&gt;"", N240&lt;&gt;"", O240&lt;&gt;""),"YES","NO")</f>
        <v>0</v>
      </c>
      <c r="R240" s="4">
        <f>IF(AD240=AA240, U240, IF(AD240=AB240,W240,Y240))</f>
        <v>0</v>
      </c>
      <c r="S240" s="4">
        <f>AD240</f>
        <v>0</v>
      </c>
      <c r="T240" s="4">
        <f> IF(AA240="" ,"",IF(AD240=AA240, "PAYG", IF(AD240=AB240,"1Y RI","3Y RI")))</f>
        <v>0</v>
      </c>
      <c r="U240" s="4">
        <f>IF(Q240="YES", IF(K240="YES", VLOOKUP(V240 &amp; L240 &amp; K240,'azure-vm-prices-base'!G$2:H$124, 2, 0), VLOOKUP(V240 &amp; L240 &amp; "*",'azure-vm-prices-base'!G$2:H$124, 2, 0)), "")</f>
        <v>0</v>
      </c>
      <c r="V240" s="4">
        <f>IF(Q240="YES", IF(O240="NO" , IF(K240="YES", _xlfn.MINIFS('azure-vm-prices-base'!I$2:I$123, 'azure-vm-prices-base'!A$2:A$123,"&gt;="&amp;F240*(100-$B$2)/100, 'azure-vm-prices-base'!B$2:B$123,"&gt;="&amp;G240*(100-$B$2)/100, 'azure-vm-prices-base'!D$2:D$123,K240, 'azure-vm-prices-base'!E$2:E$123,L240), _xlfn.MINIFS('azure-vm-prices-base'!I$2:I$123, 'azure-vm-prices-base'!A$2:A$123,"&gt;="&amp;F240*(100-$B$2)/100, 'azure-vm-prices-base'!B$2:B$123,"&gt;="&amp;G240*(100-$B$2)/100, 'azure-vm-prices-base'!E$2:E$123,L240)), IF(K240="YES", _xlfn.MINIFS('azure-vm-prices-base'!C$2:C$123, 'azure-vm-prices-base'!A$2:A$123,"&gt;="&amp;F240*(100-$B$2)/100, 'azure-vm-prices-base'!B$2:B$123,"&gt;="&amp;G240*(100-$B$2)/100, 'azure-vm-prices-base'!D$2:D$123,K240, 'azure-vm-prices-base'!E$2:E$123,L240), _xlfn.MINIFS('azure-vm-prices-base'!C$2:C$123, 'azure-vm-prices-base'!A$2:A$123,"&gt;="&amp;F240*(100-$B$2)/100, 'azure-vm-prices-base'!B$2:B$123,"&gt;="&amp;G240*(100-$B$2)/100, 'azure-vm-prices-base'!E$2:E$123,L240))), "")</f>
        <v>0</v>
      </c>
      <c r="W240" s="4">
        <f>IF(Q240="YES", IF(K240="YES", VLOOKUP(X240 &amp; L240 &amp; K240,'azure-vm-prices-1Y'!G$2:H$124  , 2, 0), VLOOKUP(X240 &amp; L240 &amp; "*",'azure-vm-prices-1Y'!G$2:H$124, 2, 0)),   "")</f>
        <v>0</v>
      </c>
      <c r="X240" s="4">
        <f>IF(Q240="YES", IF(O240="NO" , IF(K240="YES", _xlfn.MINIFS('azure-vm-prices-1Y'!I$2:I$123,   'azure-vm-prices-1Y'!A$2:A$123,"&gt;="&amp;F240*(100-$B$2)/100,   'azure-vm-prices-1Y'!B$2:B$123,"&gt;="&amp;G240*(100-$B$2)/100,   'azure-vm-prices-1Y'!D$2:D$123,K240,   'azure-vm-prices-1Y'!E$2:E$123,L240),   _xlfn.MINIFS('azure-vm-prices-1Y'!I$2:I$123,   'azure-vm-prices-1Y'!A$2:A$123,"&gt;="&amp;F240*(100-$B$2)/100,   'azure-vm-prices-1Y'!B$2:B$123,"&gt;="&amp;G240*(100-$B$2)/100,   'azure-vm-prices-1Y'!E$2:E$123,L240)),   IF(K240="YES", _xlfn.MINIFS('azure-vm-prices-1Y'!C$2:C$123,   'azure-vm-prices-1Y'!A$2:A$123,"&gt;="&amp;F240*(100-$B$2)/100,   'azure-vm-prices-1Y'!B$2:B$123,"&gt;="&amp;G240*(100-$B$2)/100,   'azure-vm-prices-1Y'!D$2:D$123,K240,   'azure-vm-prices-1Y'!E$2:E$123,L240),   _xlfn.MINIFS('azure-vm-prices-1Y'!C$2:C$123,   'azure-vm-prices-1Y'!A$2:A$123,"&gt;="&amp;F240*(100-$B$2)/100,   'azure-vm-prices-1Y'!B$2:B$123,"&gt;="&amp;G240*(100-$B$2)/100,   'azure-vm-prices-1Y'!E$2:E$123,L240))),   "")</f>
        <v>0</v>
      </c>
      <c r="Y240" s="4">
        <f>IF(Q240="YES", IF(K240="YES", VLOOKUP(Z240 &amp; L240 &amp; K240,'azure-vm-prices-3Y'!G$2:H$124  , 2, 0), VLOOKUP(Z240 &amp; L240 &amp; "*",'azure-vm-prices-3Y'!G$2:H$124, 2, 0)),   "")</f>
        <v>0</v>
      </c>
      <c r="Z240" s="4">
        <f>IF(Q240="YES", IF(O240="NO" , IF(K240="YES", _xlfn.MINIFS('azure-vm-prices-3Y'!I$2:I$123,   'azure-vm-prices-3Y'!A$2:A$123,"&gt;="&amp;F240*(100-$B$2)/100,   'azure-vm-prices-3Y'!B$2:B$123,"&gt;="&amp;G240*(100-$B$2)/100,   'azure-vm-prices-3Y'!D$2:D$123,K240,   'azure-vm-prices-3Y'!E$2:E$123,L240),   _xlfn.MINIFS('azure-vm-prices-3Y'!I$2:I$123,   'azure-vm-prices-3Y'!A$2:A$123,"&gt;="&amp;F240*(100-$B$2)/100,   'azure-vm-prices-3Y'!B$2:B$123,"&gt;="&amp;G240*(100-$B$2)/100,   'azure-vm-prices-3Y'!E$2:E$123,L240)),   IF(K240="YES", _xlfn.MINIFS('azure-vm-prices-3Y'!C$2:C$123,   'azure-vm-prices-3Y'!A$2:A$123,"&gt;="&amp;F240*(100-$B$2)/100,   'azure-vm-prices-3Y'!B$2:B$123,"&gt;="&amp;G240*(100-$B$2)/100,   'azure-vm-prices-3Y'!D$2:D$123,K240,   'azure-vm-prices-3Y'!E$2:E$123,L240),   _xlfn.MINIFS('azure-vm-prices-3Y'!C$2:C$123,   'azure-vm-prices-3Y'!A$2:A$123,"&gt;="&amp;F240*(100-$B$2)/100,   'azure-vm-prices-3Y'!B$2:B$123,"&gt;="&amp;G240*(100-$B$2)/100,   'azure-vm-prices-3Y'!E$2:E$123,L240))),   "")</f>
        <v>0</v>
      </c>
      <c r="AA240" s="4">
        <f>IF(Q240="YES",N240*V240*12,"")</f>
        <v>0</v>
      </c>
      <c r="AB240" s="4">
        <f>IF(Q240="YES",X240*8760,"")</f>
        <v>0</v>
      </c>
      <c r="AC240" s="4">
        <f>IF(Q240="YES",Z240*8760,"")</f>
        <v>0</v>
      </c>
      <c r="AD240" s="4">
        <f>IF(Q240="YES",IF(P240="YES", MIN(AA240:AC240), AA240),"")</f>
        <v>0</v>
      </c>
      <c r="AE240" s="4">
        <f>IF(AND(I240="STANDARD",Q240="YES",H240&lt;'azure-standard-disk-prices'!B2, H240&gt;0),1+IF(M240="YES",1),"")</f>
        <v>0</v>
      </c>
      <c r="AF240" s="4">
        <f>IF(AND(I240="STANDARD",Q240="YES",H240&gt;'azure-standard-disk-prices'!B2,H240&lt;'azure-standard-disk-prices'!B3),1+IF(M240="YES",1),"")</f>
        <v>0</v>
      </c>
      <c r="AG240" s="4">
        <f>IF(AND(I240="STANDARD",Q240="YES",H240&gt;'azure-standard-disk-prices'!B3,H240&lt;'azure-standard-disk-prices'!B4),1+IF(M240="YES",1),"")</f>
        <v>0</v>
      </c>
      <c r="AH240" s="4">
        <f>IF(AND(I240="STANDARD",Q240="YES",H240&gt;'azure-standard-disk-prices'!B4,H240&lt;'azure-standard-disk-prices'!B5),1+IF(M240="YES",1),"")</f>
        <v>0</v>
      </c>
      <c r="AI240" s="4">
        <f>IF(AND(I240="STANDARD",Q240="YES",H240&gt;'azure-standard-disk-prices'!B5,H240&lt;'azure-standard-disk-prices'!B6),1+IF(M240="YES",1),"")</f>
        <v>0</v>
      </c>
      <c r="AJ240" s="4">
        <f>IF(AND(I240="STANDARD",Q240="YES",H240&gt;'azure-standard-disk-prices'!B6,H240&lt;'azure-standard-disk-prices'!B7),1+IF(M240="YES",1),"")</f>
        <v>0</v>
      </c>
      <c r="AK240" s="4">
        <f>IF(AND(I240="STANDARD",Q240="YES",H240&gt;'azure-standard-disk-prices'!B7,H240&lt;'azure-standard-disk-prices'!B8),1+IF(M240="YES",1),"")</f>
        <v>0</v>
      </c>
      <c r="AL240" s="4">
        <f>IF(AND(I240="STANDARD",Q240="YES",H240&gt;'azure-standard-disk-prices'!B8,H240&lt;'azure-standard-disk-prices'!B9),1+IF(M240="YES",1),"")</f>
        <v>0</v>
      </c>
      <c r="AM240" s="4">
        <f>IF(AND(I239="PREMIUM",Q239="YES",H239&lt;'azure-premium-disk-prices'!B2,H239&gt;0),1+IF(M239="YES",1),"")</f>
        <v>0</v>
      </c>
      <c r="AN240" s="4">
        <f>IF(AND(I239="PREMIUM",Q239="YES",H239&gt;'azure-premium-disk-prices'!B2,H239&lt;'azure-premium-disk-prices'!B3),1+IF(M239="YES",1),"")</f>
        <v>0</v>
      </c>
      <c r="AO240" s="4">
        <f>IF(AND(I239="PREMIUM",Q239="YES",H239&gt;'azure-premium-disk-prices'!B3,H239&lt;'azure-premium-disk-prices'!B4),1+IF(M239="YES",1),"")</f>
        <v>0</v>
      </c>
      <c r="AP240" s="4">
        <f>IF(AND(I239="PREMIUM",Q239="YES",H239&gt;'azure-premium-disk-prices'!B4,H239&lt;'azure-premium-disk-prices'!B5),1+IF(M239="YES",1),"")</f>
        <v>0</v>
      </c>
      <c r="AQ240" s="4">
        <f>IF(AND(I239="PREMIUM",Q239="YES",H239&gt;'azure-premium-disk-prices'!B5,H239&lt;'azure-premium-disk-prices'!B6),1+IF(M239="YES",1),"")</f>
        <v>0</v>
      </c>
      <c r="AR240" s="4">
        <f>IF(AND(I239="PREMIUM",Q239="YES",H239&gt;'azure-premium-disk-prices'!B6,H239&lt;'azure-premium-disk-prices'!B7),1+IF(M239="YES",1),"")</f>
        <v>0</v>
      </c>
      <c r="AS240" s="4">
        <f>IF(AND(I239="PREMIUM",Q239="YES",H239&gt;'azure-premium-disk-prices'!B7,H239&lt;'azure-premium-disk-prices'!B8),1+IF(M239="YES",1),"")</f>
        <v>0</v>
      </c>
      <c r="AT240" s="4">
        <f>IF(AND(I239="PREMIUM",Q239="YES",H239&gt;'azure-premium-disk-prices'!B8,H239&lt;'azure-premium-disk-prices'!B9),1+IF(M239="YES",1),"")</f>
        <v>0</v>
      </c>
      <c r="AU240" s="4">
        <f>IF(AND(M240="YES", Q240="YES"),1,"")</f>
        <v>0</v>
      </c>
      <c r="AV240" s="4">
        <f>IF(AND(J240="STANDARD", Q240="YES"), IF(M240="YES",2,1) ,"")</f>
        <v>0</v>
      </c>
      <c r="AW240" s="4">
        <f>IF( AND(J240="PREMIUM",  Q240="YES"), IF(M240="YES",2,1) ,"")</f>
        <v>0</v>
      </c>
    </row>
    <row r="241" spans="5:49">
      <c r="E241" s="3"/>
      <c r="F241" s="3"/>
      <c r="G241" s="3"/>
      <c r="H241" s="3"/>
      <c r="I241" s="3" t="s">
        <v>9</v>
      </c>
      <c r="J241" s="3" t="s">
        <v>9</v>
      </c>
      <c r="K241" s="3" t="s">
        <v>5</v>
      </c>
      <c r="L241" s="3" t="s">
        <v>5</v>
      </c>
      <c r="M241" s="3" t="s">
        <v>5</v>
      </c>
      <c r="N241" s="3">
        <v>730</v>
      </c>
      <c r="O241" s="3" t="s">
        <v>5</v>
      </c>
      <c r="P241" s="3" t="s">
        <v>14</v>
      </c>
      <c r="Q241" s="4">
        <f>IF(AND(E241&lt;&gt;"", F241&lt;&gt;"", G241&lt;&gt;"", H241&lt;&gt;"", I241&lt;&gt;"", J241&lt;&gt;"", K241&lt;&gt;"", L241&lt;&gt;"", M241&lt;&gt;"", N241&lt;&gt;"", O241&lt;&gt;""),"YES","NO")</f>
        <v>0</v>
      </c>
      <c r="R241" s="4">
        <f>IF(AD241=AA241, U241, IF(AD241=AB241,W241,Y241))</f>
        <v>0</v>
      </c>
      <c r="S241" s="4">
        <f>AD241</f>
        <v>0</v>
      </c>
      <c r="T241" s="4">
        <f> IF(AA241="" ,"",IF(AD241=AA241, "PAYG", IF(AD241=AB241,"1Y RI","3Y RI")))</f>
        <v>0</v>
      </c>
      <c r="U241" s="4">
        <f>IF(Q241="YES", IF(K241="YES", VLOOKUP(V241 &amp; L241 &amp; K241,'azure-vm-prices-base'!G$2:H$124, 2, 0), VLOOKUP(V241 &amp; L241 &amp; "*",'azure-vm-prices-base'!G$2:H$124, 2, 0)), "")</f>
        <v>0</v>
      </c>
      <c r="V241" s="4">
        <f>IF(Q241="YES", IF(O241="NO" , IF(K241="YES", _xlfn.MINIFS('azure-vm-prices-base'!I$2:I$123, 'azure-vm-prices-base'!A$2:A$123,"&gt;="&amp;F241*(100-$B$2)/100, 'azure-vm-prices-base'!B$2:B$123,"&gt;="&amp;G241*(100-$B$2)/100, 'azure-vm-prices-base'!D$2:D$123,K241, 'azure-vm-prices-base'!E$2:E$123,L241), _xlfn.MINIFS('azure-vm-prices-base'!I$2:I$123, 'azure-vm-prices-base'!A$2:A$123,"&gt;="&amp;F241*(100-$B$2)/100, 'azure-vm-prices-base'!B$2:B$123,"&gt;="&amp;G241*(100-$B$2)/100, 'azure-vm-prices-base'!E$2:E$123,L241)), IF(K241="YES", _xlfn.MINIFS('azure-vm-prices-base'!C$2:C$123, 'azure-vm-prices-base'!A$2:A$123,"&gt;="&amp;F241*(100-$B$2)/100, 'azure-vm-prices-base'!B$2:B$123,"&gt;="&amp;G241*(100-$B$2)/100, 'azure-vm-prices-base'!D$2:D$123,K241, 'azure-vm-prices-base'!E$2:E$123,L241), _xlfn.MINIFS('azure-vm-prices-base'!C$2:C$123, 'azure-vm-prices-base'!A$2:A$123,"&gt;="&amp;F241*(100-$B$2)/100, 'azure-vm-prices-base'!B$2:B$123,"&gt;="&amp;G241*(100-$B$2)/100, 'azure-vm-prices-base'!E$2:E$123,L241))), "")</f>
        <v>0</v>
      </c>
      <c r="W241" s="4">
        <f>IF(Q241="YES", IF(K241="YES", VLOOKUP(X241 &amp; L241 &amp; K241,'azure-vm-prices-1Y'!G$2:H$124  , 2, 0), VLOOKUP(X241 &amp; L241 &amp; "*",'azure-vm-prices-1Y'!G$2:H$124, 2, 0)),   "")</f>
        <v>0</v>
      </c>
      <c r="X241" s="4">
        <f>IF(Q241="YES", IF(O241="NO" , IF(K241="YES", _xlfn.MINIFS('azure-vm-prices-1Y'!I$2:I$123,   'azure-vm-prices-1Y'!A$2:A$123,"&gt;="&amp;F241*(100-$B$2)/100,   'azure-vm-prices-1Y'!B$2:B$123,"&gt;="&amp;G241*(100-$B$2)/100,   'azure-vm-prices-1Y'!D$2:D$123,K241,   'azure-vm-prices-1Y'!E$2:E$123,L241),   _xlfn.MINIFS('azure-vm-prices-1Y'!I$2:I$123,   'azure-vm-prices-1Y'!A$2:A$123,"&gt;="&amp;F241*(100-$B$2)/100,   'azure-vm-prices-1Y'!B$2:B$123,"&gt;="&amp;G241*(100-$B$2)/100,   'azure-vm-prices-1Y'!E$2:E$123,L241)),   IF(K241="YES", _xlfn.MINIFS('azure-vm-prices-1Y'!C$2:C$123,   'azure-vm-prices-1Y'!A$2:A$123,"&gt;="&amp;F241*(100-$B$2)/100,   'azure-vm-prices-1Y'!B$2:B$123,"&gt;="&amp;G241*(100-$B$2)/100,   'azure-vm-prices-1Y'!D$2:D$123,K241,   'azure-vm-prices-1Y'!E$2:E$123,L241),   _xlfn.MINIFS('azure-vm-prices-1Y'!C$2:C$123,   'azure-vm-prices-1Y'!A$2:A$123,"&gt;="&amp;F241*(100-$B$2)/100,   'azure-vm-prices-1Y'!B$2:B$123,"&gt;="&amp;G241*(100-$B$2)/100,   'azure-vm-prices-1Y'!E$2:E$123,L241))),   "")</f>
        <v>0</v>
      </c>
      <c r="Y241" s="4">
        <f>IF(Q241="YES", IF(K241="YES", VLOOKUP(Z241 &amp; L241 &amp; K241,'azure-vm-prices-3Y'!G$2:H$124  , 2, 0), VLOOKUP(Z241 &amp; L241 &amp; "*",'azure-vm-prices-3Y'!G$2:H$124, 2, 0)),   "")</f>
        <v>0</v>
      </c>
      <c r="Z241" s="4">
        <f>IF(Q241="YES", IF(O241="NO" , IF(K241="YES", _xlfn.MINIFS('azure-vm-prices-3Y'!I$2:I$123,   'azure-vm-prices-3Y'!A$2:A$123,"&gt;="&amp;F241*(100-$B$2)/100,   'azure-vm-prices-3Y'!B$2:B$123,"&gt;="&amp;G241*(100-$B$2)/100,   'azure-vm-prices-3Y'!D$2:D$123,K241,   'azure-vm-prices-3Y'!E$2:E$123,L241),   _xlfn.MINIFS('azure-vm-prices-3Y'!I$2:I$123,   'azure-vm-prices-3Y'!A$2:A$123,"&gt;="&amp;F241*(100-$B$2)/100,   'azure-vm-prices-3Y'!B$2:B$123,"&gt;="&amp;G241*(100-$B$2)/100,   'azure-vm-prices-3Y'!E$2:E$123,L241)),   IF(K241="YES", _xlfn.MINIFS('azure-vm-prices-3Y'!C$2:C$123,   'azure-vm-prices-3Y'!A$2:A$123,"&gt;="&amp;F241*(100-$B$2)/100,   'azure-vm-prices-3Y'!B$2:B$123,"&gt;="&amp;G241*(100-$B$2)/100,   'azure-vm-prices-3Y'!D$2:D$123,K241,   'azure-vm-prices-3Y'!E$2:E$123,L241),   _xlfn.MINIFS('azure-vm-prices-3Y'!C$2:C$123,   'azure-vm-prices-3Y'!A$2:A$123,"&gt;="&amp;F241*(100-$B$2)/100,   'azure-vm-prices-3Y'!B$2:B$123,"&gt;="&amp;G241*(100-$B$2)/100,   'azure-vm-prices-3Y'!E$2:E$123,L241))),   "")</f>
        <v>0</v>
      </c>
      <c r="AA241" s="4">
        <f>IF(Q241="YES",N241*V241*12,"")</f>
        <v>0</v>
      </c>
      <c r="AB241" s="4">
        <f>IF(Q241="YES",X241*8760,"")</f>
        <v>0</v>
      </c>
      <c r="AC241" s="4">
        <f>IF(Q241="YES",Z241*8760,"")</f>
        <v>0</v>
      </c>
      <c r="AD241" s="4">
        <f>IF(Q241="YES",IF(P241="YES", MIN(AA241:AC241), AA241),"")</f>
        <v>0</v>
      </c>
      <c r="AE241" s="4">
        <f>IF(AND(I241="STANDARD",Q241="YES",H241&lt;'azure-standard-disk-prices'!B2, H241&gt;0),1+IF(M241="YES",1),"")</f>
        <v>0</v>
      </c>
      <c r="AF241" s="4">
        <f>IF(AND(I241="STANDARD",Q241="YES",H241&gt;'azure-standard-disk-prices'!B2,H241&lt;'azure-standard-disk-prices'!B3),1+IF(M241="YES",1),"")</f>
        <v>0</v>
      </c>
      <c r="AG241" s="4">
        <f>IF(AND(I241="STANDARD",Q241="YES",H241&gt;'azure-standard-disk-prices'!B3,H241&lt;'azure-standard-disk-prices'!B4),1+IF(M241="YES",1),"")</f>
        <v>0</v>
      </c>
      <c r="AH241" s="4">
        <f>IF(AND(I241="STANDARD",Q241="YES",H241&gt;'azure-standard-disk-prices'!B4,H241&lt;'azure-standard-disk-prices'!B5),1+IF(M241="YES",1),"")</f>
        <v>0</v>
      </c>
      <c r="AI241" s="4">
        <f>IF(AND(I241="STANDARD",Q241="YES",H241&gt;'azure-standard-disk-prices'!B5,H241&lt;'azure-standard-disk-prices'!B6),1+IF(M241="YES",1),"")</f>
        <v>0</v>
      </c>
      <c r="AJ241" s="4">
        <f>IF(AND(I241="STANDARD",Q241="YES",H241&gt;'azure-standard-disk-prices'!B6,H241&lt;'azure-standard-disk-prices'!B7),1+IF(M241="YES",1),"")</f>
        <v>0</v>
      </c>
      <c r="AK241" s="4">
        <f>IF(AND(I241="STANDARD",Q241="YES",H241&gt;'azure-standard-disk-prices'!B7,H241&lt;'azure-standard-disk-prices'!B8),1+IF(M241="YES",1),"")</f>
        <v>0</v>
      </c>
      <c r="AL241" s="4">
        <f>IF(AND(I241="STANDARD",Q241="YES",H241&gt;'azure-standard-disk-prices'!B8,H241&lt;'azure-standard-disk-prices'!B9),1+IF(M241="YES",1),"")</f>
        <v>0</v>
      </c>
      <c r="AM241" s="4">
        <f>IF(AND(I240="PREMIUM",Q240="YES",H240&lt;'azure-premium-disk-prices'!B2,H240&gt;0),1+IF(M240="YES",1),"")</f>
        <v>0</v>
      </c>
      <c r="AN241" s="4">
        <f>IF(AND(I240="PREMIUM",Q240="YES",H240&gt;'azure-premium-disk-prices'!B2,H240&lt;'azure-premium-disk-prices'!B3),1+IF(M240="YES",1),"")</f>
        <v>0</v>
      </c>
      <c r="AO241" s="4">
        <f>IF(AND(I240="PREMIUM",Q240="YES",H240&gt;'azure-premium-disk-prices'!B3,H240&lt;'azure-premium-disk-prices'!B4),1+IF(M240="YES",1),"")</f>
        <v>0</v>
      </c>
      <c r="AP241" s="4">
        <f>IF(AND(I240="PREMIUM",Q240="YES",H240&gt;'azure-premium-disk-prices'!B4,H240&lt;'azure-premium-disk-prices'!B5),1+IF(M240="YES",1),"")</f>
        <v>0</v>
      </c>
      <c r="AQ241" s="4">
        <f>IF(AND(I240="PREMIUM",Q240="YES",H240&gt;'azure-premium-disk-prices'!B5,H240&lt;'azure-premium-disk-prices'!B6),1+IF(M240="YES",1),"")</f>
        <v>0</v>
      </c>
      <c r="AR241" s="4">
        <f>IF(AND(I240="PREMIUM",Q240="YES",H240&gt;'azure-premium-disk-prices'!B6,H240&lt;'azure-premium-disk-prices'!B7),1+IF(M240="YES",1),"")</f>
        <v>0</v>
      </c>
      <c r="AS241" s="4">
        <f>IF(AND(I240="PREMIUM",Q240="YES",H240&gt;'azure-premium-disk-prices'!B7,H240&lt;'azure-premium-disk-prices'!B8),1+IF(M240="YES",1),"")</f>
        <v>0</v>
      </c>
      <c r="AT241" s="4">
        <f>IF(AND(I240="PREMIUM",Q240="YES",H240&gt;'azure-premium-disk-prices'!B8,H240&lt;'azure-premium-disk-prices'!B9),1+IF(M240="YES",1),"")</f>
        <v>0</v>
      </c>
      <c r="AU241" s="4">
        <f>IF(AND(M241="YES", Q241="YES"),1,"")</f>
        <v>0</v>
      </c>
      <c r="AV241" s="4">
        <f>IF(AND(J241="STANDARD", Q241="YES"), IF(M241="YES",2,1) ,"")</f>
        <v>0</v>
      </c>
      <c r="AW241" s="4">
        <f>IF( AND(J241="PREMIUM",  Q241="YES"), IF(M241="YES",2,1) ,"")</f>
        <v>0</v>
      </c>
    </row>
    <row r="242" spans="5:49">
      <c r="E242" s="3"/>
      <c r="F242" s="3"/>
      <c r="G242" s="3"/>
      <c r="H242" s="3"/>
      <c r="I242" s="3" t="s">
        <v>9</v>
      </c>
      <c r="J242" s="3" t="s">
        <v>9</v>
      </c>
      <c r="K242" s="3" t="s">
        <v>5</v>
      </c>
      <c r="L242" s="3" t="s">
        <v>5</v>
      </c>
      <c r="M242" s="3" t="s">
        <v>5</v>
      </c>
      <c r="N242" s="3">
        <v>730</v>
      </c>
      <c r="O242" s="3" t="s">
        <v>5</v>
      </c>
      <c r="P242" s="3" t="s">
        <v>14</v>
      </c>
      <c r="Q242" s="4">
        <f>IF(AND(E242&lt;&gt;"", F242&lt;&gt;"", G242&lt;&gt;"", H242&lt;&gt;"", I242&lt;&gt;"", J242&lt;&gt;"", K242&lt;&gt;"", L242&lt;&gt;"", M242&lt;&gt;"", N242&lt;&gt;"", O242&lt;&gt;""),"YES","NO")</f>
        <v>0</v>
      </c>
      <c r="R242" s="4">
        <f>IF(AD242=AA242, U242, IF(AD242=AB242,W242,Y242))</f>
        <v>0</v>
      </c>
      <c r="S242" s="4">
        <f>AD242</f>
        <v>0</v>
      </c>
      <c r="T242" s="4">
        <f> IF(AA242="" ,"",IF(AD242=AA242, "PAYG", IF(AD242=AB242,"1Y RI","3Y RI")))</f>
        <v>0</v>
      </c>
      <c r="U242" s="4">
        <f>IF(Q242="YES", IF(K242="YES", VLOOKUP(V242 &amp; L242 &amp; K242,'azure-vm-prices-base'!G$2:H$124, 2, 0), VLOOKUP(V242 &amp; L242 &amp; "*",'azure-vm-prices-base'!G$2:H$124, 2, 0)), "")</f>
        <v>0</v>
      </c>
      <c r="V242" s="4">
        <f>IF(Q242="YES", IF(O242="NO" , IF(K242="YES", _xlfn.MINIFS('azure-vm-prices-base'!I$2:I$123, 'azure-vm-prices-base'!A$2:A$123,"&gt;="&amp;F242*(100-$B$2)/100, 'azure-vm-prices-base'!B$2:B$123,"&gt;="&amp;G242*(100-$B$2)/100, 'azure-vm-prices-base'!D$2:D$123,K242, 'azure-vm-prices-base'!E$2:E$123,L242), _xlfn.MINIFS('azure-vm-prices-base'!I$2:I$123, 'azure-vm-prices-base'!A$2:A$123,"&gt;="&amp;F242*(100-$B$2)/100, 'azure-vm-prices-base'!B$2:B$123,"&gt;="&amp;G242*(100-$B$2)/100, 'azure-vm-prices-base'!E$2:E$123,L242)), IF(K242="YES", _xlfn.MINIFS('azure-vm-prices-base'!C$2:C$123, 'azure-vm-prices-base'!A$2:A$123,"&gt;="&amp;F242*(100-$B$2)/100, 'azure-vm-prices-base'!B$2:B$123,"&gt;="&amp;G242*(100-$B$2)/100, 'azure-vm-prices-base'!D$2:D$123,K242, 'azure-vm-prices-base'!E$2:E$123,L242), _xlfn.MINIFS('azure-vm-prices-base'!C$2:C$123, 'azure-vm-prices-base'!A$2:A$123,"&gt;="&amp;F242*(100-$B$2)/100, 'azure-vm-prices-base'!B$2:B$123,"&gt;="&amp;G242*(100-$B$2)/100, 'azure-vm-prices-base'!E$2:E$123,L242))), "")</f>
        <v>0</v>
      </c>
      <c r="W242" s="4">
        <f>IF(Q242="YES", IF(K242="YES", VLOOKUP(X242 &amp; L242 &amp; K242,'azure-vm-prices-1Y'!G$2:H$124  , 2, 0), VLOOKUP(X242 &amp; L242 &amp; "*",'azure-vm-prices-1Y'!G$2:H$124, 2, 0)),   "")</f>
        <v>0</v>
      </c>
      <c r="X242" s="4">
        <f>IF(Q242="YES", IF(O242="NO" , IF(K242="YES", _xlfn.MINIFS('azure-vm-prices-1Y'!I$2:I$123,   'azure-vm-prices-1Y'!A$2:A$123,"&gt;="&amp;F242*(100-$B$2)/100,   'azure-vm-prices-1Y'!B$2:B$123,"&gt;="&amp;G242*(100-$B$2)/100,   'azure-vm-prices-1Y'!D$2:D$123,K242,   'azure-vm-prices-1Y'!E$2:E$123,L242),   _xlfn.MINIFS('azure-vm-prices-1Y'!I$2:I$123,   'azure-vm-prices-1Y'!A$2:A$123,"&gt;="&amp;F242*(100-$B$2)/100,   'azure-vm-prices-1Y'!B$2:B$123,"&gt;="&amp;G242*(100-$B$2)/100,   'azure-vm-prices-1Y'!E$2:E$123,L242)),   IF(K242="YES", _xlfn.MINIFS('azure-vm-prices-1Y'!C$2:C$123,   'azure-vm-prices-1Y'!A$2:A$123,"&gt;="&amp;F242*(100-$B$2)/100,   'azure-vm-prices-1Y'!B$2:B$123,"&gt;="&amp;G242*(100-$B$2)/100,   'azure-vm-prices-1Y'!D$2:D$123,K242,   'azure-vm-prices-1Y'!E$2:E$123,L242),   _xlfn.MINIFS('azure-vm-prices-1Y'!C$2:C$123,   'azure-vm-prices-1Y'!A$2:A$123,"&gt;="&amp;F242*(100-$B$2)/100,   'azure-vm-prices-1Y'!B$2:B$123,"&gt;="&amp;G242*(100-$B$2)/100,   'azure-vm-prices-1Y'!E$2:E$123,L242))),   "")</f>
        <v>0</v>
      </c>
      <c r="Y242" s="4">
        <f>IF(Q242="YES", IF(K242="YES", VLOOKUP(Z242 &amp; L242 &amp; K242,'azure-vm-prices-3Y'!G$2:H$124  , 2, 0), VLOOKUP(Z242 &amp; L242 &amp; "*",'azure-vm-prices-3Y'!G$2:H$124, 2, 0)),   "")</f>
        <v>0</v>
      </c>
      <c r="Z242" s="4">
        <f>IF(Q242="YES", IF(O242="NO" , IF(K242="YES", _xlfn.MINIFS('azure-vm-prices-3Y'!I$2:I$123,   'azure-vm-prices-3Y'!A$2:A$123,"&gt;="&amp;F242*(100-$B$2)/100,   'azure-vm-prices-3Y'!B$2:B$123,"&gt;="&amp;G242*(100-$B$2)/100,   'azure-vm-prices-3Y'!D$2:D$123,K242,   'azure-vm-prices-3Y'!E$2:E$123,L242),   _xlfn.MINIFS('azure-vm-prices-3Y'!I$2:I$123,   'azure-vm-prices-3Y'!A$2:A$123,"&gt;="&amp;F242*(100-$B$2)/100,   'azure-vm-prices-3Y'!B$2:B$123,"&gt;="&amp;G242*(100-$B$2)/100,   'azure-vm-prices-3Y'!E$2:E$123,L242)),   IF(K242="YES", _xlfn.MINIFS('azure-vm-prices-3Y'!C$2:C$123,   'azure-vm-prices-3Y'!A$2:A$123,"&gt;="&amp;F242*(100-$B$2)/100,   'azure-vm-prices-3Y'!B$2:B$123,"&gt;="&amp;G242*(100-$B$2)/100,   'azure-vm-prices-3Y'!D$2:D$123,K242,   'azure-vm-prices-3Y'!E$2:E$123,L242),   _xlfn.MINIFS('azure-vm-prices-3Y'!C$2:C$123,   'azure-vm-prices-3Y'!A$2:A$123,"&gt;="&amp;F242*(100-$B$2)/100,   'azure-vm-prices-3Y'!B$2:B$123,"&gt;="&amp;G242*(100-$B$2)/100,   'azure-vm-prices-3Y'!E$2:E$123,L242))),   "")</f>
        <v>0</v>
      </c>
      <c r="AA242" s="4">
        <f>IF(Q242="YES",N242*V242*12,"")</f>
        <v>0</v>
      </c>
      <c r="AB242" s="4">
        <f>IF(Q242="YES",X242*8760,"")</f>
        <v>0</v>
      </c>
      <c r="AC242" s="4">
        <f>IF(Q242="YES",Z242*8760,"")</f>
        <v>0</v>
      </c>
      <c r="AD242" s="4">
        <f>IF(Q242="YES",IF(P242="YES", MIN(AA242:AC242), AA242),"")</f>
        <v>0</v>
      </c>
      <c r="AE242" s="4">
        <f>IF(AND(I242="STANDARD",Q242="YES",H242&lt;'azure-standard-disk-prices'!B2, H242&gt;0),1+IF(M242="YES",1),"")</f>
        <v>0</v>
      </c>
      <c r="AF242" s="4">
        <f>IF(AND(I242="STANDARD",Q242="YES",H242&gt;'azure-standard-disk-prices'!B2,H242&lt;'azure-standard-disk-prices'!B3),1+IF(M242="YES",1),"")</f>
        <v>0</v>
      </c>
      <c r="AG242" s="4">
        <f>IF(AND(I242="STANDARD",Q242="YES",H242&gt;'azure-standard-disk-prices'!B3,H242&lt;'azure-standard-disk-prices'!B4),1+IF(M242="YES",1),"")</f>
        <v>0</v>
      </c>
      <c r="AH242" s="4">
        <f>IF(AND(I242="STANDARD",Q242="YES",H242&gt;'azure-standard-disk-prices'!B4,H242&lt;'azure-standard-disk-prices'!B5),1+IF(M242="YES",1),"")</f>
        <v>0</v>
      </c>
      <c r="AI242" s="4">
        <f>IF(AND(I242="STANDARD",Q242="YES",H242&gt;'azure-standard-disk-prices'!B5,H242&lt;'azure-standard-disk-prices'!B6),1+IF(M242="YES",1),"")</f>
        <v>0</v>
      </c>
      <c r="AJ242" s="4">
        <f>IF(AND(I242="STANDARD",Q242="YES",H242&gt;'azure-standard-disk-prices'!B6,H242&lt;'azure-standard-disk-prices'!B7),1+IF(M242="YES",1),"")</f>
        <v>0</v>
      </c>
      <c r="AK242" s="4">
        <f>IF(AND(I242="STANDARD",Q242="YES",H242&gt;'azure-standard-disk-prices'!B7,H242&lt;'azure-standard-disk-prices'!B8),1+IF(M242="YES",1),"")</f>
        <v>0</v>
      </c>
      <c r="AL242" s="4">
        <f>IF(AND(I242="STANDARD",Q242="YES",H242&gt;'azure-standard-disk-prices'!B8,H242&lt;'azure-standard-disk-prices'!B9),1+IF(M242="YES",1),"")</f>
        <v>0</v>
      </c>
      <c r="AM242" s="4">
        <f>IF(AND(I241="PREMIUM",Q241="YES",H241&lt;'azure-premium-disk-prices'!B2,H241&gt;0),1+IF(M241="YES",1),"")</f>
        <v>0</v>
      </c>
      <c r="AN242" s="4">
        <f>IF(AND(I241="PREMIUM",Q241="YES",H241&gt;'azure-premium-disk-prices'!B2,H241&lt;'azure-premium-disk-prices'!B3),1+IF(M241="YES",1),"")</f>
        <v>0</v>
      </c>
      <c r="AO242" s="4">
        <f>IF(AND(I241="PREMIUM",Q241="YES",H241&gt;'azure-premium-disk-prices'!B3,H241&lt;'azure-premium-disk-prices'!B4),1+IF(M241="YES",1),"")</f>
        <v>0</v>
      </c>
      <c r="AP242" s="4">
        <f>IF(AND(I241="PREMIUM",Q241="YES",H241&gt;'azure-premium-disk-prices'!B4,H241&lt;'azure-premium-disk-prices'!B5),1+IF(M241="YES",1),"")</f>
        <v>0</v>
      </c>
      <c r="AQ242" s="4">
        <f>IF(AND(I241="PREMIUM",Q241="YES",H241&gt;'azure-premium-disk-prices'!B5,H241&lt;'azure-premium-disk-prices'!B6),1+IF(M241="YES",1),"")</f>
        <v>0</v>
      </c>
      <c r="AR242" s="4">
        <f>IF(AND(I241="PREMIUM",Q241="YES",H241&gt;'azure-premium-disk-prices'!B6,H241&lt;'azure-premium-disk-prices'!B7),1+IF(M241="YES",1),"")</f>
        <v>0</v>
      </c>
      <c r="AS242" s="4">
        <f>IF(AND(I241="PREMIUM",Q241="YES",H241&gt;'azure-premium-disk-prices'!B7,H241&lt;'azure-premium-disk-prices'!B8),1+IF(M241="YES",1),"")</f>
        <v>0</v>
      </c>
      <c r="AT242" s="4">
        <f>IF(AND(I241="PREMIUM",Q241="YES",H241&gt;'azure-premium-disk-prices'!B8,H241&lt;'azure-premium-disk-prices'!B9),1+IF(M241="YES",1),"")</f>
        <v>0</v>
      </c>
      <c r="AU242" s="4">
        <f>IF(AND(M242="YES", Q242="YES"),1,"")</f>
        <v>0</v>
      </c>
      <c r="AV242" s="4">
        <f>IF(AND(J242="STANDARD", Q242="YES"), IF(M242="YES",2,1) ,"")</f>
        <v>0</v>
      </c>
      <c r="AW242" s="4">
        <f>IF( AND(J242="PREMIUM",  Q242="YES"), IF(M242="YES",2,1) ,"")</f>
        <v>0</v>
      </c>
    </row>
    <row r="243" spans="5:49">
      <c r="E243" s="3"/>
      <c r="F243" s="3"/>
      <c r="G243" s="3"/>
      <c r="H243" s="3"/>
      <c r="I243" s="3" t="s">
        <v>9</v>
      </c>
      <c r="J243" s="3" t="s">
        <v>9</v>
      </c>
      <c r="K243" s="3" t="s">
        <v>5</v>
      </c>
      <c r="L243" s="3" t="s">
        <v>5</v>
      </c>
      <c r="M243" s="3" t="s">
        <v>5</v>
      </c>
      <c r="N243" s="3">
        <v>730</v>
      </c>
      <c r="O243" s="3" t="s">
        <v>5</v>
      </c>
      <c r="P243" s="3" t="s">
        <v>14</v>
      </c>
      <c r="Q243" s="4">
        <f>IF(AND(E243&lt;&gt;"", F243&lt;&gt;"", G243&lt;&gt;"", H243&lt;&gt;"", I243&lt;&gt;"", J243&lt;&gt;"", K243&lt;&gt;"", L243&lt;&gt;"", M243&lt;&gt;"", N243&lt;&gt;"", O243&lt;&gt;""),"YES","NO")</f>
        <v>0</v>
      </c>
      <c r="R243" s="4">
        <f>IF(AD243=AA243, U243, IF(AD243=AB243,W243,Y243))</f>
        <v>0</v>
      </c>
      <c r="S243" s="4">
        <f>AD243</f>
        <v>0</v>
      </c>
      <c r="T243" s="4">
        <f> IF(AA243="" ,"",IF(AD243=AA243, "PAYG", IF(AD243=AB243,"1Y RI","3Y RI")))</f>
        <v>0</v>
      </c>
      <c r="U243" s="4">
        <f>IF(Q243="YES", IF(K243="YES", VLOOKUP(V243 &amp; L243 &amp; K243,'azure-vm-prices-base'!G$2:H$124, 2, 0), VLOOKUP(V243 &amp; L243 &amp; "*",'azure-vm-prices-base'!G$2:H$124, 2, 0)), "")</f>
        <v>0</v>
      </c>
      <c r="V243" s="4">
        <f>IF(Q243="YES", IF(O243="NO" , IF(K243="YES", _xlfn.MINIFS('azure-vm-prices-base'!I$2:I$123, 'azure-vm-prices-base'!A$2:A$123,"&gt;="&amp;F243*(100-$B$2)/100, 'azure-vm-prices-base'!B$2:B$123,"&gt;="&amp;G243*(100-$B$2)/100, 'azure-vm-prices-base'!D$2:D$123,K243, 'azure-vm-prices-base'!E$2:E$123,L243), _xlfn.MINIFS('azure-vm-prices-base'!I$2:I$123, 'azure-vm-prices-base'!A$2:A$123,"&gt;="&amp;F243*(100-$B$2)/100, 'azure-vm-prices-base'!B$2:B$123,"&gt;="&amp;G243*(100-$B$2)/100, 'azure-vm-prices-base'!E$2:E$123,L243)), IF(K243="YES", _xlfn.MINIFS('azure-vm-prices-base'!C$2:C$123, 'azure-vm-prices-base'!A$2:A$123,"&gt;="&amp;F243*(100-$B$2)/100, 'azure-vm-prices-base'!B$2:B$123,"&gt;="&amp;G243*(100-$B$2)/100, 'azure-vm-prices-base'!D$2:D$123,K243, 'azure-vm-prices-base'!E$2:E$123,L243), _xlfn.MINIFS('azure-vm-prices-base'!C$2:C$123, 'azure-vm-prices-base'!A$2:A$123,"&gt;="&amp;F243*(100-$B$2)/100, 'azure-vm-prices-base'!B$2:B$123,"&gt;="&amp;G243*(100-$B$2)/100, 'azure-vm-prices-base'!E$2:E$123,L243))), "")</f>
        <v>0</v>
      </c>
      <c r="W243" s="4">
        <f>IF(Q243="YES", IF(K243="YES", VLOOKUP(X243 &amp; L243 &amp; K243,'azure-vm-prices-1Y'!G$2:H$124  , 2, 0), VLOOKUP(X243 &amp; L243 &amp; "*",'azure-vm-prices-1Y'!G$2:H$124, 2, 0)),   "")</f>
        <v>0</v>
      </c>
      <c r="X243" s="4">
        <f>IF(Q243="YES", IF(O243="NO" , IF(K243="YES", _xlfn.MINIFS('azure-vm-prices-1Y'!I$2:I$123,   'azure-vm-prices-1Y'!A$2:A$123,"&gt;="&amp;F243*(100-$B$2)/100,   'azure-vm-prices-1Y'!B$2:B$123,"&gt;="&amp;G243*(100-$B$2)/100,   'azure-vm-prices-1Y'!D$2:D$123,K243,   'azure-vm-prices-1Y'!E$2:E$123,L243),   _xlfn.MINIFS('azure-vm-prices-1Y'!I$2:I$123,   'azure-vm-prices-1Y'!A$2:A$123,"&gt;="&amp;F243*(100-$B$2)/100,   'azure-vm-prices-1Y'!B$2:B$123,"&gt;="&amp;G243*(100-$B$2)/100,   'azure-vm-prices-1Y'!E$2:E$123,L243)),   IF(K243="YES", _xlfn.MINIFS('azure-vm-prices-1Y'!C$2:C$123,   'azure-vm-prices-1Y'!A$2:A$123,"&gt;="&amp;F243*(100-$B$2)/100,   'azure-vm-prices-1Y'!B$2:B$123,"&gt;="&amp;G243*(100-$B$2)/100,   'azure-vm-prices-1Y'!D$2:D$123,K243,   'azure-vm-prices-1Y'!E$2:E$123,L243),   _xlfn.MINIFS('azure-vm-prices-1Y'!C$2:C$123,   'azure-vm-prices-1Y'!A$2:A$123,"&gt;="&amp;F243*(100-$B$2)/100,   'azure-vm-prices-1Y'!B$2:B$123,"&gt;="&amp;G243*(100-$B$2)/100,   'azure-vm-prices-1Y'!E$2:E$123,L243))),   "")</f>
        <v>0</v>
      </c>
      <c r="Y243" s="4">
        <f>IF(Q243="YES", IF(K243="YES", VLOOKUP(Z243 &amp; L243 &amp; K243,'azure-vm-prices-3Y'!G$2:H$124  , 2, 0), VLOOKUP(Z243 &amp; L243 &amp; "*",'azure-vm-prices-3Y'!G$2:H$124, 2, 0)),   "")</f>
        <v>0</v>
      </c>
      <c r="Z243" s="4">
        <f>IF(Q243="YES", IF(O243="NO" , IF(K243="YES", _xlfn.MINIFS('azure-vm-prices-3Y'!I$2:I$123,   'azure-vm-prices-3Y'!A$2:A$123,"&gt;="&amp;F243*(100-$B$2)/100,   'azure-vm-prices-3Y'!B$2:B$123,"&gt;="&amp;G243*(100-$B$2)/100,   'azure-vm-prices-3Y'!D$2:D$123,K243,   'azure-vm-prices-3Y'!E$2:E$123,L243),   _xlfn.MINIFS('azure-vm-prices-3Y'!I$2:I$123,   'azure-vm-prices-3Y'!A$2:A$123,"&gt;="&amp;F243*(100-$B$2)/100,   'azure-vm-prices-3Y'!B$2:B$123,"&gt;="&amp;G243*(100-$B$2)/100,   'azure-vm-prices-3Y'!E$2:E$123,L243)),   IF(K243="YES", _xlfn.MINIFS('azure-vm-prices-3Y'!C$2:C$123,   'azure-vm-prices-3Y'!A$2:A$123,"&gt;="&amp;F243*(100-$B$2)/100,   'azure-vm-prices-3Y'!B$2:B$123,"&gt;="&amp;G243*(100-$B$2)/100,   'azure-vm-prices-3Y'!D$2:D$123,K243,   'azure-vm-prices-3Y'!E$2:E$123,L243),   _xlfn.MINIFS('azure-vm-prices-3Y'!C$2:C$123,   'azure-vm-prices-3Y'!A$2:A$123,"&gt;="&amp;F243*(100-$B$2)/100,   'azure-vm-prices-3Y'!B$2:B$123,"&gt;="&amp;G243*(100-$B$2)/100,   'azure-vm-prices-3Y'!E$2:E$123,L243))),   "")</f>
        <v>0</v>
      </c>
      <c r="AA243" s="4">
        <f>IF(Q243="YES",N243*V243*12,"")</f>
        <v>0</v>
      </c>
      <c r="AB243" s="4">
        <f>IF(Q243="YES",X243*8760,"")</f>
        <v>0</v>
      </c>
      <c r="AC243" s="4">
        <f>IF(Q243="YES",Z243*8760,"")</f>
        <v>0</v>
      </c>
      <c r="AD243" s="4">
        <f>IF(Q243="YES",IF(P243="YES", MIN(AA243:AC243), AA243),"")</f>
        <v>0</v>
      </c>
      <c r="AE243" s="4">
        <f>IF(AND(I243="STANDARD",Q243="YES",H243&lt;'azure-standard-disk-prices'!B2, H243&gt;0),1+IF(M243="YES",1),"")</f>
        <v>0</v>
      </c>
      <c r="AF243" s="4">
        <f>IF(AND(I243="STANDARD",Q243="YES",H243&gt;'azure-standard-disk-prices'!B2,H243&lt;'azure-standard-disk-prices'!B3),1+IF(M243="YES",1),"")</f>
        <v>0</v>
      </c>
      <c r="AG243" s="4">
        <f>IF(AND(I243="STANDARD",Q243="YES",H243&gt;'azure-standard-disk-prices'!B3,H243&lt;'azure-standard-disk-prices'!B4),1+IF(M243="YES",1),"")</f>
        <v>0</v>
      </c>
      <c r="AH243" s="4">
        <f>IF(AND(I243="STANDARD",Q243="YES",H243&gt;'azure-standard-disk-prices'!B4,H243&lt;'azure-standard-disk-prices'!B5),1+IF(M243="YES",1),"")</f>
        <v>0</v>
      </c>
      <c r="AI243" s="4">
        <f>IF(AND(I243="STANDARD",Q243="YES",H243&gt;'azure-standard-disk-prices'!B5,H243&lt;'azure-standard-disk-prices'!B6),1+IF(M243="YES",1),"")</f>
        <v>0</v>
      </c>
      <c r="AJ243" s="4">
        <f>IF(AND(I243="STANDARD",Q243="YES",H243&gt;'azure-standard-disk-prices'!B6,H243&lt;'azure-standard-disk-prices'!B7),1+IF(M243="YES",1),"")</f>
        <v>0</v>
      </c>
      <c r="AK243" s="4">
        <f>IF(AND(I243="STANDARD",Q243="YES",H243&gt;'azure-standard-disk-prices'!B7,H243&lt;'azure-standard-disk-prices'!B8),1+IF(M243="YES",1),"")</f>
        <v>0</v>
      </c>
      <c r="AL243" s="4">
        <f>IF(AND(I243="STANDARD",Q243="YES",H243&gt;'azure-standard-disk-prices'!B8,H243&lt;'azure-standard-disk-prices'!B9),1+IF(M243="YES",1),"")</f>
        <v>0</v>
      </c>
      <c r="AM243" s="4">
        <f>IF(AND(I242="PREMIUM",Q242="YES",H242&lt;'azure-premium-disk-prices'!B2,H242&gt;0),1+IF(M242="YES",1),"")</f>
        <v>0</v>
      </c>
      <c r="AN243" s="4">
        <f>IF(AND(I242="PREMIUM",Q242="YES",H242&gt;'azure-premium-disk-prices'!B2,H242&lt;'azure-premium-disk-prices'!B3),1+IF(M242="YES",1),"")</f>
        <v>0</v>
      </c>
      <c r="AO243" s="4">
        <f>IF(AND(I242="PREMIUM",Q242="YES",H242&gt;'azure-premium-disk-prices'!B3,H242&lt;'azure-premium-disk-prices'!B4),1+IF(M242="YES",1),"")</f>
        <v>0</v>
      </c>
      <c r="AP243" s="4">
        <f>IF(AND(I242="PREMIUM",Q242="YES",H242&gt;'azure-premium-disk-prices'!B4,H242&lt;'azure-premium-disk-prices'!B5),1+IF(M242="YES",1),"")</f>
        <v>0</v>
      </c>
      <c r="AQ243" s="4">
        <f>IF(AND(I242="PREMIUM",Q242="YES",H242&gt;'azure-premium-disk-prices'!B5,H242&lt;'azure-premium-disk-prices'!B6),1+IF(M242="YES",1),"")</f>
        <v>0</v>
      </c>
      <c r="AR243" s="4">
        <f>IF(AND(I242="PREMIUM",Q242="YES",H242&gt;'azure-premium-disk-prices'!B6,H242&lt;'azure-premium-disk-prices'!B7),1+IF(M242="YES",1),"")</f>
        <v>0</v>
      </c>
      <c r="AS243" s="4">
        <f>IF(AND(I242="PREMIUM",Q242="YES",H242&gt;'azure-premium-disk-prices'!B7,H242&lt;'azure-premium-disk-prices'!B8),1+IF(M242="YES",1),"")</f>
        <v>0</v>
      </c>
      <c r="AT243" s="4">
        <f>IF(AND(I242="PREMIUM",Q242="YES",H242&gt;'azure-premium-disk-prices'!B8,H242&lt;'azure-premium-disk-prices'!B9),1+IF(M242="YES",1),"")</f>
        <v>0</v>
      </c>
      <c r="AU243" s="4">
        <f>IF(AND(M243="YES", Q243="YES"),1,"")</f>
        <v>0</v>
      </c>
      <c r="AV243" s="4">
        <f>IF(AND(J243="STANDARD", Q243="YES"), IF(M243="YES",2,1) ,"")</f>
        <v>0</v>
      </c>
      <c r="AW243" s="4">
        <f>IF( AND(J243="PREMIUM",  Q243="YES"), IF(M243="YES",2,1) ,"")</f>
        <v>0</v>
      </c>
    </row>
    <row r="244" spans="5:49">
      <c r="E244" s="3"/>
      <c r="F244" s="3"/>
      <c r="G244" s="3"/>
      <c r="H244" s="3"/>
      <c r="I244" s="3" t="s">
        <v>9</v>
      </c>
      <c r="J244" s="3" t="s">
        <v>9</v>
      </c>
      <c r="K244" s="3" t="s">
        <v>5</v>
      </c>
      <c r="L244" s="3" t="s">
        <v>5</v>
      </c>
      <c r="M244" s="3" t="s">
        <v>5</v>
      </c>
      <c r="N244" s="3">
        <v>730</v>
      </c>
      <c r="O244" s="3" t="s">
        <v>5</v>
      </c>
      <c r="P244" s="3" t="s">
        <v>14</v>
      </c>
      <c r="Q244" s="4">
        <f>IF(AND(E244&lt;&gt;"", F244&lt;&gt;"", G244&lt;&gt;"", H244&lt;&gt;"", I244&lt;&gt;"", J244&lt;&gt;"", K244&lt;&gt;"", L244&lt;&gt;"", M244&lt;&gt;"", N244&lt;&gt;"", O244&lt;&gt;""),"YES","NO")</f>
        <v>0</v>
      </c>
      <c r="R244" s="4">
        <f>IF(AD244=AA244, U244, IF(AD244=AB244,W244,Y244))</f>
        <v>0</v>
      </c>
      <c r="S244" s="4">
        <f>AD244</f>
        <v>0</v>
      </c>
      <c r="T244" s="4">
        <f> IF(AA244="" ,"",IF(AD244=AA244, "PAYG", IF(AD244=AB244,"1Y RI","3Y RI")))</f>
        <v>0</v>
      </c>
      <c r="U244" s="4">
        <f>IF(Q244="YES", IF(K244="YES", VLOOKUP(V244 &amp; L244 &amp; K244,'azure-vm-prices-base'!G$2:H$124, 2, 0), VLOOKUP(V244 &amp; L244 &amp; "*",'azure-vm-prices-base'!G$2:H$124, 2, 0)), "")</f>
        <v>0</v>
      </c>
      <c r="V244" s="4">
        <f>IF(Q244="YES", IF(O244="NO" , IF(K244="YES", _xlfn.MINIFS('azure-vm-prices-base'!I$2:I$123, 'azure-vm-prices-base'!A$2:A$123,"&gt;="&amp;F244*(100-$B$2)/100, 'azure-vm-prices-base'!B$2:B$123,"&gt;="&amp;G244*(100-$B$2)/100, 'azure-vm-prices-base'!D$2:D$123,K244, 'azure-vm-prices-base'!E$2:E$123,L244), _xlfn.MINIFS('azure-vm-prices-base'!I$2:I$123, 'azure-vm-prices-base'!A$2:A$123,"&gt;="&amp;F244*(100-$B$2)/100, 'azure-vm-prices-base'!B$2:B$123,"&gt;="&amp;G244*(100-$B$2)/100, 'azure-vm-prices-base'!E$2:E$123,L244)), IF(K244="YES", _xlfn.MINIFS('azure-vm-prices-base'!C$2:C$123, 'azure-vm-prices-base'!A$2:A$123,"&gt;="&amp;F244*(100-$B$2)/100, 'azure-vm-prices-base'!B$2:B$123,"&gt;="&amp;G244*(100-$B$2)/100, 'azure-vm-prices-base'!D$2:D$123,K244, 'azure-vm-prices-base'!E$2:E$123,L244), _xlfn.MINIFS('azure-vm-prices-base'!C$2:C$123, 'azure-vm-prices-base'!A$2:A$123,"&gt;="&amp;F244*(100-$B$2)/100, 'azure-vm-prices-base'!B$2:B$123,"&gt;="&amp;G244*(100-$B$2)/100, 'azure-vm-prices-base'!E$2:E$123,L244))), "")</f>
        <v>0</v>
      </c>
      <c r="W244" s="4">
        <f>IF(Q244="YES", IF(K244="YES", VLOOKUP(X244 &amp; L244 &amp; K244,'azure-vm-prices-1Y'!G$2:H$124  , 2, 0), VLOOKUP(X244 &amp; L244 &amp; "*",'azure-vm-prices-1Y'!G$2:H$124, 2, 0)),   "")</f>
        <v>0</v>
      </c>
      <c r="X244" s="4">
        <f>IF(Q244="YES", IF(O244="NO" , IF(K244="YES", _xlfn.MINIFS('azure-vm-prices-1Y'!I$2:I$123,   'azure-vm-prices-1Y'!A$2:A$123,"&gt;="&amp;F244*(100-$B$2)/100,   'azure-vm-prices-1Y'!B$2:B$123,"&gt;="&amp;G244*(100-$B$2)/100,   'azure-vm-prices-1Y'!D$2:D$123,K244,   'azure-vm-prices-1Y'!E$2:E$123,L244),   _xlfn.MINIFS('azure-vm-prices-1Y'!I$2:I$123,   'azure-vm-prices-1Y'!A$2:A$123,"&gt;="&amp;F244*(100-$B$2)/100,   'azure-vm-prices-1Y'!B$2:B$123,"&gt;="&amp;G244*(100-$B$2)/100,   'azure-vm-prices-1Y'!E$2:E$123,L244)),   IF(K244="YES", _xlfn.MINIFS('azure-vm-prices-1Y'!C$2:C$123,   'azure-vm-prices-1Y'!A$2:A$123,"&gt;="&amp;F244*(100-$B$2)/100,   'azure-vm-prices-1Y'!B$2:B$123,"&gt;="&amp;G244*(100-$B$2)/100,   'azure-vm-prices-1Y'!D$2:D$123,K244,   'azure-vm-prices-1Y'!E$2:E$123,L244),   _xlfn.MINIFS('azure-vm-prices-1Y'!C$2:C$123,   'azure-vm-prices-1Y'!A$2:A$123,"&gt;="&amp;F244*(100-$B$2)/100,   'azure-vm-prices-1Y'!B$2:B$123,"&gt;="&amp;G244*(100-$B$2)/100,   'azure-vm-prices-1Y'!E$2:E$123,L244))),   "")</f>
        <v>0</v>
      </c>
      <c r="Y244" s="4">
        <f>IF(Q244="YES", IF(K244="YES", VLOOKUP(Z244 &amp; L244 &amp; K244,'azure-vm-prices-3Y'!G$2:H$124  , 2, 0), VLOOKUP(Z244 &amp; L244 &amp; "*",'azure-vm-prices-3Y'!G$2:H$124, 2, 0)),   "")</f>
        <v>0</v>
      </c>
      <c r="Z244" s="4">
        <f>IF(Q244="YES", IF(O244="NO" , IF(K244="YES", _xlfn.MINIFS('azure-vm-prices-3Y'!I$2:I$123,   'azure-vm-prices-3Y'!A$2:A$123,"&gt;="&amp;F244*(100-$B$2)/100,   'azure-vm-prices-3Y'!B$2:B$123,"&gt;="&amp;G244*(100-$B$2)/100,   'azure-vm-prices-3Y'!D$2:D$123,K244,   'azure-vm-prices-3Y'!E$2:E$123,L244),   _xlfn.MINIFS('azure-vm-prices-3Y'!I$2:I$123,   'azure-vm-prices-3Y'!A$2:A$123,"&gt;="&amp;F244*(100-$B$2)/100,   'azure-vm-prices-3Y'!B$2:B$123,"&gt;="&amp;G244*(100-$B$2)/100,   'azure-vm-prices-3Y'!E$2:E$123,L244)),   IF(K244="YES", _xlfn.MINIFS('azure-vm-prices-3Y'!C$2:C$123,   'azure-vm-prices-3Y'!A$2:A$123,"&gt;="&amp;F244*(100-$B$2)/100,   'azure-vm-prices-3Y'!B$2:B$123,"&gt;="&amp;G244*(100-$B$2)/100,   'azure-vm-prices-3Y'!D$2:D$123,K244,   'azure-vm-prices-3Y'!E$2:E$123,L244),   _xlfn.MINIFS('azure-vm-prices-3Y'!C$2:C$123,   'azure-vm-prices-3Y'!A$2:A$123,"&gt;="&amp;F244*(100-$B$2)/100,   'azure-vm-prices-3Y'!B$2:B$123,"&gt;="&amp;G244*(100-$B$2)/100,   'azure-vm-prices-3Y'!E$2:E$123,L244))),   "")</f>
        <v>0</v>
      </c>
      <c r="AA244" s="4">
        <f>IF(Q244="YES",N244*V244*12,"")</f>
        <v>0</v>
      </c>
      <c r="AB244" s="4">
        <f>IF(Q244="YES",X244*8760,"")</f>
        <v>0</v>
      </c>
      <c r="AC244" s="4">
        <f>IF(Q244="YES",Z244*8760,"")</f>
        <v>0</v>
      </c>
      <c r="AD244" s="4">
        <f>IF(Q244="YES",IF(P244="YES", MIN(AA244:AC244), AA244),"")</f>
        <v>0</v>
      </c>
      <c r="AE244" s="4">
        <f>IF(AND(I244="STANDARD",Q244="YES",H244&lt;'azure-standard-disk-prices'!B2, H244&gt;0),1+IF(M244="YES",1),"")</f>
        <v>0</v>
      </c>
      <c r="AF244" s="4">
        <f>IF(AND(I244="STANDARD",Q244="YES",H244&gt;'azure-standard-disk-prices'!B2,H244&lt;'azure-standard-disk-prices'!B3),1+IF(M244="YES",1),"")</f>
        <v>0</v>
      </c>
      <c r="AG244" s="4">
        <f>IF(AND(I244="STANDARD",Q244="YES",H244&gt;'azure-standard-disk-prices'!B3,H244&lt;'azure-standard-disk-prices'!B4),1+IF(M244="YES",1),"")</f>
        <v>0</v>
      </c>
      <c r="AH244" s="4">
        <f>IF(AND(I244="STANDARD",Q244="YES",H244&gt;'azure-standard-disk-prices'!B4,H244&lt;'azure-standard-disk-prices'!B5),1+IF(M244="YES",1),"")</f>
        <v>0</v>
      </c>
      <c r="AI244" s="4">
        <f>IF(AND(I244="STANDARD",Q244="YES",H244&gt;'azure-standard-disk-prices'!B5,H244&lt;'azure-standard-disk-prices'!B6),1+IF(M244="YES",1),"")</f>
        <v>0</v>
      </c>
      <c r="AJ244" s="4">
        <f>IF(AND(I244="STANDARD",Q244="YES",H244&gt;'azure-standard-disk-prices'!B6,H244&lt;'azure-standard-disk-prices'!B7),1+IF(M244="YES",1),"")</f>
        <v>0</v>
      </c>
      <c r="AK244" s="4">
        <f>IF(AND(I244="STANDARD",Q244="YES",H244&gt;'azure-standard-disk-prices'!B7,H244&lt;'azure-standard-disk-prices'!B8),1+IF(M244="YES",1),"")</f>
        <v>0</v>
      </c>
      <c r="AL244" s="4">
        <f>IF(AND(I244="STANDARD",Q244="YES",H244&gt;'azure-standard-disk-prices'!B8,H244&lt;'azure-standard-disk-prices'!B9),1+IF(M244="YES",1),"")</f>
        <v>0</v>
      </c>
      <c r="AM244" s="4">
        <f>IF(AND(I243="PREMIUM",Q243="YES",H243&lt;'azure-premium-disk-prices'!B2,H243&gt;0),1+IF(M243="YES",1),"")</f>
        <v>0</v>
      </c>
      <c r="AN244" s="4">
        <f>IF(AND(I243="PREMIUM",Q243="YES",H243&gt;'azure-premium-disk-prices'!B2,H243&lt;'azure-premium-disk-prices'!B3),1+IF(M243="YES",1),"")</f>
        <v>0</v>
      </c>
      <c r="AO244" s="4">
        <f>IF(AND(I243="PREMIUM",Q243="YES",H243&gt;'azure-premium-disk-prices'!B3,H243&lt;'azure-premium-disk-prices'!B4),1+IF(M243="YES",1),"")</f>
        <v>0</v>
      </c>
      <c r="AP244" s="4">
        <f>IF(AND(I243="PREMIUM",Q243="YES",H243&gt;'azure-premium-disk-prices'!B4,H243&lt;'azure-premium-disk-prices'!B5),1+IF(M243="YES",1),"")</f>
        <v>0</v>
      </c>
      <c r="AQ244" s="4">
        <f>IF(AND(I243="PREMIUM",Q243="YES",H243&gt;'azure-premium-disk-prices'!B5,H243&lt;'azure-premium-disk-prices'!B6),1+IF(M243="YES",1),"")</f>
        <v>0</v>
      </c>
      <c r="AR244" s="4">
        <f>IF(AND(I243="PREMIUM",Q243="YES",H243&gt;'azure-premium-disk-prices'!B6,H243&lt;'azure-premium-disk-prices'!B7),1+IF(M243="YES",1),"")</f>
        <v>0</v>
      </c>
      <c r="AS244" s="4">
        <f>IF(AND(I243="PREMIUM",Q243="YES",H243&gt;'azure-premium-disk-prices'!B7,H243&lt;'azure-premium-disk-prices'!B8),1+IF(M243="YES",1),"")</f>
        <v>0</v>
      </c>
      <c r="AT244" s="4">
        <f>IF(AND(I243="PREMIUM",Q243="YES",H243&gt;'azure-premium-disk-prices'!B8,H243&lt;'azure-premium-disk-prices'!B9),1+IF(M243="YES",1),"")</f>
        <v>0</v>
      </c>
      <c r="AU244" s="4">
        <f>IF(AND(M244="YES", Q244="YES"),1,"")</f>
        <v>0</v>
      </c>
      <c r="AV244" s="4">
        <f>IF(AND(J244="STANDARD", Q244="YES"), IF(M244="YES",2,1) ,"")</f>
        <v>0</v>
      </c>
      <c r="AW244" s="4">
        <f>IF( AND(J244="PREMIUM",  Q244="YES"), IF(M244="YES",2,1) ,"")</f>
        <v>0</v>
      </c>
    </row>
    <row r="245" spans="5:49">
      <c r="E245" s="3"/>
      <c r="F245" s="3"/>
      <c r="G245" s="3"/>
      <c r="H245" s="3"/>
      <c r="I245" s="3" t="s">
        <v>9</v>
      </c>
      <c r="J245" s="3" t="s">
        <v>9</v>
      </c>
      <c r="K245" s="3" t="s">
        <v>5</v>
      </c>
      <c r="L245" s="3" t="s">
        <v>5</v>
      </c>
      <c r="M245" s="3" t="s">
        <v>5</v>
      </c>
      <c r="N245" s="3">
        <v>730</v>
      </c>
      <c r="O245" s="3" t="s">
        <v>5</v>
      </c>
      <c r="P245" s="3" t="s">
        <v>14</v>
      </c>
      <c r="Q245" s="4">
        <f>IF(AND(E245&lt;&gt;"", F245&lt;&gt;"", G245&lt;&gt;"", H245&lt;&gt;"", I245&lt;&gt;"", J245&lt;&gt;"", K245&lt;&gt;"", L245&lt;&gt;"", M245&lt;&gt;"", N245&lt;&gt;"", O245&lt;&gt;""),"YES","NO")</f>
        <v>0</v>
      </c>
      <c r="R245" s="4">
        <f>IF(AD245=AA245, U245, IF(AD245=AB245,W245,Y245))</f>
        <v>0</v>
      </c>
      <c r="S245" s="4">
        <f>AD245</f>
        <v>0</v>
      </c>
      <c r="T245" s="4">
        <f> IF(AA245="" ,"",IF(AD245=AA245, "PAYG", IF(AD245=AB245,"1Y RI","3Y RI")))</f>
        <v>0</v>
      </c>
      <c r="U245" s="4">
        <f>IF(Q245="YES", IF(K245="YES", VLOOKUP(V245 &amp; L245 &amp; K245,'azure-vm-prices-base'!G$2:H$124, 2, 0), VLOOKUP(V245 &amp; L245 &amp; "*",'azure-vm-prices-base'!G$2:H$124, 2, 0)), "")</f>
        <v>0</v>
      </c>
      <c r="V245" s="4">
        <f>IF(Q245="YES", IF(O245="NO" , IF(K245="YES", _xlfn.MINIFS('azure-vm-prices-base'!I$2:I$123, 'azure-vm-prices-base'!A$2:A$123,"&gt;="&amp;F245*(100-$B$2)/100, 'azure-vm-prices-base'!B$2:B$123,"&gt;="&amp;G245*(100-$B$2)/100, 'azure-vm-prices-base'!D$2:D$123,K245, 'azure-vm-prices-base'!E$2:E$123,L245), _xlfn.MINIFS('azure-vm-prices-base'!I$2:I$123, 'azure-vm-prices-base'!A$2:A$123,"&gt;="&amp;F245*(100-$B$2)/100, 'azure-vm-prices-base'!B$2:B$123,"&gt;="&amp;G245*(100-$B$2)/100, 'azure-vm-prices-base'!E$2:E$123,L245)), IF(K245="YES", _xlfn.MINIFS('azure-vm-prices-base'!C$2:C$123, 'azure-vm-prices-base'!A$2:A$123,"&gt;="&amp;F245*(100-$B$2)/100, 'azure-vm-prices-base'!B$2:B$123,"&gt;="&amp;G245*(100-$B$2)/100, 'azure-vm-prices-base'!D$2:D$123,K245, 'azure-vm-prices-base'!E$2:E$123,L245), _xlfn.MINIFS('azure-vm-prices-base'!C$2:C$123, 'azure-vm-prices-base'!A$2:A$123,"&gt;="&amp;F245*(100-$B$2)/100, 'azure-vm-prices-base'!B$2:B$123,"&gt;="&amp;G245*(100-$B$2)/100, 'azure-vm-prices-base'!E$2:E$123,L245))), "")</f>
        <v>0</v>
      </c>
      <c r="W245" s="4">
        <f>IF(Q245="YES", IF(K245="YES", VLOOKUP(X245 &amp; L245 &amp; K245,'azure-vm-prices-1Y'!G$2:H$124  , 2, 0), VLOOKUP(X245 &amp; L245 &amp; "*",'azure-vm-prices-1Y'!G$2:H$124, 2, 0)),   "")</f>
        <v>0</v>
      </c>
      <c r="X245" s="4">
        <f>IF(Q245="YES", IF(O245="NO" , IF(K245="YES", _xlfn.MINIFS('azure-vm-prices-1Y'!I$2:I$123,   'azure-vm-prices-1Y'!A$2:A$123,"&gt;="&amp;F245*(100-$B$2)/100,   'azure-vm-prices-1Y'!B$2:B$123,"&gt;="&amp;G245*(100-$B$2)/100,   'azure-vm-prices-1Y'!D$2:D$123,K245,   'azure-vm-prices-1Y'!E$2:E$123,L245),   _xlfn.MINIFS('azure-vm-prices-1Y'!I$2:I$123,   'azure-vm-prices-1Y'!A$2:A$123,"&gt;="&amp;F245*(100-$B$2)/100,   'azure-vm-prices-1Y'!B$2:B$123,"&gt;="&amp;G245*(100-$B$2)/100,   'azure-vm-prices-1Y'!E$2:E$123,L245)),   IF(K245="YES", _xlfn.MINIFS('azure-vm-prices-1Y'!C$2:C$123,   'azure-vm-prices-1Y'!A$2:A$123,"&gt;="&amp;F245*(100-$B$2)/100,   'azure-vm-prices-1Y'!B$2:B$123,"&gt;="&amp;G245*(100-$B$2)/100,   'azure-vm-prices-1Y'!D$2:D$123,K245,   'azure-vm-prices-1Y'!E$2:E$123,L245),   _xlfn.MINIFS('azure-vm-prices-1Y'!C$2:C$123,   'azure-vm-prices-1Y'!A$2:A$123,"&gt;="&amp;F245*(100-$B$2)/100,   'azure-vm-prices-1Y'!B$2:B$123,"&gt;="&amp;G245*(100-$B$2)/100,   'azure-vm-prices-1Y'!E$2:E$123,L245))),   "")</f>
        <v>0</v>
      </c>
      <c r="Y245" s="4">
        <f>IF(Q245="YES", IF(K245="YES", VLOOKUP(Z245 &amp; L245 &amp; K245,'azure-vm-prices-3Y'!G$2:H$124  , 2, 0), VLOOKUP(Z245 &amp; L245 &amp; "*",'azure-vm-prices-3Y'!G$2:H$124, 2, 0)),   "")</f>
        <v>0</v>
      </c>
      <c r="Z245" s="4">
        <f>IF(Q245="YES", IF(O245="NO" , IF(K245="YES", _xlfn.MINIFS('azure-vm-prices-3Y'!I$2:I$123,   'azure-vm-prices-3Y'!A$2:A$123,"&gt;="&amp;F245*(100-$B$2)/100,   'azure-vm-prices-3Y'!B$2:B$123,"&gt;="&amp;G245*(100-$B$2)/100,   'azure-vm-prices-3Y'!D$2:D$123,K245,   'azure-vm-prices-3Y'!E$2:E$123,L245),   _xlfn.MINIFS('azure-vm-prices-3Y'!I$2:I$123,   'azure-vm-prices-3Y'!A$2:A$123,"&gt;="&amp;F245*(100-$B$2)/100,   'azure-vm-prices-3Y'!B$2:B$123,"&gt;="&amp;G245*(100-$B$2)/100,   'azure-vm-prices-3Y'!E$2:E$123,L245)),   IF(K245="YES", _xlfn.MINIFS('azure-vm-prices-3Y'!C$2:C$123,   'azure-vm-prices-3Y'!A$2:A$123,"&gt;="&amp;F245*(100-$B$2)/100,   'azure-vm-prices-3Y'!B$2:B$123,"&gt;="&amp;G245*(100-$B$2)/100,   'azure-vm-prices-3Y'!D$2:D$123,K245,   'azure-vm-prices-3Y'!E$2:E$123,L245),   _xlfn.MINIFS('azure-vm-prices-3Y'!C$2:C$123,   'azure-vm-prices-3Y'!A$2:A$123,"&gt;="&amp;F245*(100-$B$2)/100,   'azure-vm-prices-3Y'!B$2:B$123,"&gt;="&amp;G245*(100-$B$2)/100,   'azure-vm-prices-3Y'!E$2:E$123,L245))),   "")</f>
        <v>0</v>
      </c>
      <c r="AA245" s="4">
        <f>IF(Q245="YES",N245*V245*12,"")</f>
        <v>0</v>
      </c>
      <c r="AB245" s="4">
        <f>IF(Q245="YES",X245*8760,"")</f>
        <v>0</v>
      </c>
      <c r="AC245" s="4">
        <f>IF(Q245="YES",Z245*8760,"")</f>
        <v>0</v>
      </c>
      <c r="AD245" s="4">
        <f>IF(Q245="YES",IF(P245="YES", MIN(AA245:AC245), AA245),"")</f>
        <v>0</v>
      </c>
      <c r="AE245" s="4">
        <f>IF(AND(I245="STANDARD",Q245="YES",H245&lt;'azure-standard-disk-prices'!B2, H245&gt;0),1+IF(M245="YES",1),"")</f>
        <v>0</v>
      </c>
      <c r="AF245" s="4">
        <f>IF(AND(I245="STANDARD",Q245="YES",H245&gt;'azure-standard-disk-prices'!B2,H245&lt;'azure-standard-disk-prices'!B3),1+IF(M245="YES",1),"")</f>
        <v>0</v>
      </c>
      <c r="AG245" s="4">
        <f>IF(AND(I245="STANDARD",Q245="YES",H245&gt;'azure-standard-disk-prices'!B3,H245&lt;'azure-standard-disk-prices'!B4),1+IF(M245="YES",1),"")</f>
        <v>0</v>
      </c>
      <c r="AH245" s="4">
        <f>IF(AND(I245="STANDARD",Q245="YES",H245&gt;'azure-standard-disk-prices'!B4,H245&lt;'azure-standard-disk-prices'!B5),1+IF(M245="YES",1),"")</f>
        <v>0</v>
      </c>
      <c r="AI245" s="4">
        <f>IF(AND(I245="STANDARD",Q245="YES",H245&gt;'azure-standard-disk-prices'!B5,H245&lt;'azure-standard-disk-prices'!B6),1+IF(M245="YES",1),"")</f>
        <v>0</v>
      </c>
      <c r="AJ245" s="4">
        <f>IF(AND(I245="STANDARD",Q245="YES",H245&gt;'azure-standard-disk-prices'!B6,H245&lt;'azure-standard-disk-prices'!B7),1+IF(M245="YES",1),"")</f>
        <v>0</v>
      </c>
      <c r="AK245" s="4">
        <f>IF(AND(I245="STANDARD",Q245="YES",H245&gt;'azure-standard-disk-prices'!B7,H245&lt;'azure-standard-disk-prices'!B8),1+IF(M245="YES",1),"")</f>
        <v>0</v>
      </c>
      <c r="AL245" s="4">
        <f>IF(AND(I245="STANDARD",Q245="YES",H245&gt;'azure-standard-disk-prices'!B8,H245&lt;'azure-standard-disk-prices'!B9),1+IF(M245="YES",1),"")</f>
        <v>0</v>
      </c>
      <c r="AM245" s="4">
        <f>IF(AND(I244="PREMIUM",Q244="YES",H244&lt;'azure-premium-disk-prices'!B2,H244&gt;0),1+IF(M244="YES",1),"")</f>
        <v>0</v>
      </c>
      <c r="AN245" s="4">
        <f>IF(AND(I244="PREMIUM",Q244="YES",H244&gt;'azure-premium-disk-prices'!B2,H244&lt;'azure-premium-disk-prices'!B3),1+IF(M244="YES",1),"")</f>
        <v>0</v>
      </c>
      <c r="AO245" s="4">
        <f>IF(AND(I244="PREMIUM",Q244="YES",H244&gt;'azure-premium-disk-prices'!B3,H244&lt;'azure-premium-disk-prices'!B4),1+IF(M244="YES",1),"")</f>
        <v>0</v>
      </c>
      <c r="AP245" s="4">
        <f>IF(AND(I244="PREMIUM",Q244="YES",H244&gt;'azure-premium-disk-prices'!B4,H244&lt;'azure-premium-disk-prices'!B5),1+IF(M244="YES",1),"")</f>
        <v>0</v>
      </c>
      <c r="AQ245" s="4">
        <f>IF(AND(I244="PREMIUM",Q244="YES",H244&gt;'azure-premium-disk-prices'!B5,H244&lt;'azure-premium-disk-prices'!B6),1+IF(M244="YES",1),"")</f>
        <v>0</v>
      </c>
      <c r="AR245" s="4">
        <f>IF(AND(I244="PREMIUM",Q244="YES",H244&gt;'azure-premium-disk-prices'!B6,H244&lt;'azure-premium-disk-prices'!B7),1+IF(M244="YES",1),"")</f>
        <v>0</v>
      </c>
      <c r="AS245" s="4">
        <f>IF(AND(I244="PREMIUM",Q244="YES",H244&gt;'azure-premium-disk-prices'!B7,H244&lt;'azure-premium-disk-prices'!B8),1+IF(M244="YES",1),"")</f>
        <v>0</v>
      </c>
      <c r="AT245" s="4">
        <f>IF(AND(I244="PREMIUM",Q244="YES",H244&gt;'azure-premium-disk-prices'!B8,H244&lt;'azure-premium-disk-prices'!B9),1+IF(M244="YES",1),"")</f>
        <v>0</v>
      </c>
      <c r="AU245" s="4">
        <f>IF(AND(M245="YES", Q245="YES"),1,"")</f>
        <v>0</v>
      </c>
      <c r="AV245" s="4">
        <f>IF(AND(J245="STANDARD", Q245="YES"), IF(M245="YES",2,1) ,"")</f>
        <v>0</v>
      </c>
      <c r="AW245" s="4">
        <f>IF( AND(J245="PREMIUM",  Q245="YES"), IF(M245="YES",2,1) ,"")</f>
        <v>0</v>
      </c>
    </row>
    <row r="246" spans="5:49">
      <c r="E246" s="3"/>
      <c r="F246" s="3"/>
      <c r="G246" s="3"/>
      <c r="H246" s="3"/>
      <c r="I246" s="3" t="s">
        <v>9</v>
      </c>
      <c r="J246" s="3" t="s">
        <v>9</v>
      </c>
      <c r="K246" s="3" t="s">
        <v>5</v>
      </c>
      <c r="L246" s="3" t="s">
        <v>5</v>
      </c>
      <c r="M246" s="3" t="s">
        <v>5</v>
      </c>
      <c r="N246" s="3">
        <v>730</v>
      </c>
      <c r="O246" s="3" t="s">
        <v>5</v>
      </c>
      <c r="P246" s="3" t="s">
        <v>14</v>
      </c>
      <c r="Q246" s="4">
        <f>IF(AND(E246&lt;&gt;"", F246&lt;&gt;"", G246&lt;&gt;"", H246&lt;&gt;"", I246&lt;&gt;"", J246&lt;&gt;"", K246&lt;&gt;"", L246&lt;&gt;"", M246&lt;&gt;"", N246&lt;&gt;"", O246&lt;&gt;""),"YES","NO")</f>
        <v>0</v>
      </c>
      <c r="R246" s="4">
        <f>IF(AD246=AA246, U246, IF(AD246=AB246,W246,Y246))</f>
        <v>0</v>
      </c>
      <c r="S246" s="4">
        <f>AD246</f>
        <v>0</v>
      </c>
      <c r="T246" s="4">
        <f> IF(AA246="" ,"",IF(AD246=AA246, "PAYG", IF(AD246=AB246,"1Y RI","3Y RI")))</f>
        <v>0</v>
      </c>
      <c r="U246" s="4">
        <f>IF(Q246="YES", IF(K246="YES", VLOOKUP(V246 &amp; L246 &amp; K246,'azure-vm-prices-base'!G$2:H$124, 2, 0), VLOOKUP(V246 &amp; L246 &amp; "*",'azure-vm-prices-base'!G$2:H$124, 2, 0)), "")</f>
        <v>0</v>
      </c>
      <c r="V246" s="4">
        <f>IF(Q246="YES", IF(O246="NO" , IF(K246="YES", _xlfn.MINIFS('azure-vm-prices-base'!I$2:I$123, 'azure-vm-prices-base'!A$2:A$123,"&gt;="&amp;F246*(100-$B$2)/100, 'azure-vm-prices-base'!B$2:B$123,"&gt;="&amp;G246*(100-$B$2)/100, 'azure-vm-prices-base'!D$2:D$123,K246, 'azure-vm-prices-base'!E$2:E$123,L246), _xlfn.MINIFS('azure-vm-prices-base'!I$2:I$123, 'azure-vm-prices-base'!A$2:A$123,"&gt;="&amp;F246*(100-$B$2)/100, 'azure-vm-prices-base'!B$2:B$123,"&gt;="&amp;G246*(100-$B$2)/100, 'azure-vm-prices-base'!E$2:E$123,L246)), IF(K246="YES", _xlfn.MINIFS('azure-vm-prices-base'!C$2:C$123, 'azure-vm-prices-base'!A$2:A$123,"&gt;="&amp;F246*(100-$B$2)/100, 'azure-vm-prices-base'!B$2:B$123,"&gt;="&amp;G246*(100-$B$2)/100, 'azure-vm-prices-base'!D$2:D$123,K246, 'azure-vm-prices-base'!E$2:E$123,L246), _xlfn.MINIFS('azure-vm-prices-base'!C$2:C$123, 'azure-vm-prices-base'!A$2:A$123,"&gt;="&amp;F246*(100-$B$2)/100, 'azure-vm-prices-base'!B$2:B$123,"&gt;="&amp;G246*(100-$B$2)/100, 'azure-vm-prices-base'!E$2:E$123,L246))), "")</f>
        <v>0</v>
      </c>
      <c r="W246" s="4">
        <f>IF(Q246="YES", IF(K246="YES", VLOOKUP(X246 &amp; L246 &amp; K246,'azure-vm-prices-1Y'!G$2:H$124  , 2, 0), VLOOKUP(X246 &amp; L246 &amp; "*",'azure-vm-prices-1Y'!G$2:H$124, 2, 0)),   "")</f>
        <v>0</v>
      </c>
      <c r="X246" s="4">
        <f>IF(Q246="YES", IF(O246="NO" , IF(K246="YES", _xlfn.MINIFS('azure-vm-prices-1Y'!I$2:I$123,   'azure-vm-prices-1Y'!A$2:A$123,"&gt;="&amp;F246*(100-$B$2)/100,   'azure-vm-prices-1Y'!B$2:B$123,"&gt;="&amp;G246*(100-$B$2)/100,   'azure-vm-prices-1Y'!D$2:D$123,K246,   'azure-vm-prices-1Y'!E$2:E$123,L246),   _xlfn.MINIFS('azure-vm-prices-1Y'!I$2:I$123,   'azure-vm-prices-1Y'!A$2:A$123,"&gt;="&amp;F246*(100-$B$2)/100,   'azure-vm-prices-1Y'!B$2:B$123,"&gt;="&amp;G246*(100-$B$2)/100,   'azure-vm-prices-1Y'!E$2:E$123,L246)),   IF(K246="YES", _xlfn.MINIFS('azure-vm-prices-1Y'!C$2:C$123,   'azure-vm-prices-1Y'!A$2:A$123,"&gt;="&amp;F246*(100-$B$2)/100,   'azure-vm-prices-1Y'!B$2:B$123,"&gt;="&amp;G246*(100-$B$2)/100,   'azure-vm-prices-1Y'!D$2:D$123,K246,   'azure-vm-prices-1Y'!E$2:E$123,L246),   _xlfn.MINIFS('azure-vm-prices-1Y'!C$2:C$123,   'azure-vm-prices-1Y'!A$2:A$123,"&gt;="&amp;F246*(100-$B$2)/100,   'azure-vm-prices-1Y'!B$2:B$123,"&gt;="&amp;G246*(100-$B$2)/100,   'azure-vm-prices-1Y'!E$2:E$123,L246))),   "")</f>
        <v>0</v>
      </c>
      <c r="Y246" s="4">
        <f>IF(Q246="YES", IF(K246="YES", VLOOKUP(Z246 &amp; L246 &amp; K246,'azure-vm-prices-3Y'!G$2:H$124  , 2, 0), VLOOKUP(Z246 &amp; L246 &amp; "*",'azure-vm-prices-3Y'!G$2:H$124, 2, 0)),   "")</f>
        <v>0</v>
      </c>
      <c r="Z246" s="4">
        <f>IF(Q246="YES", IF(O246="NO" , IF(K246="YES", _xlfn.MINIFS('azure-vm-prices-3Y'!I$2:I$123,   'azure-vm-prices-3Y'!A$2:A$123,"&gt;="&amp;F246*(100-$B$2)/100,   'azure-vm-prices-3Y'!B$2:B$123,"&gt;="&amp;G246*(100-$B$2)/100,   'azure-vm-prices-3Y'!D$2:D$123,K246,   'azure-vm-prices-3Y'!E$2:E$123,L246),   _xlfn.MINIFS('azure-vm-prices-3Y'!I$2:I$123,   'azure-vm-prices-3Y'!A$2:A$123,"&gt;="&amp;F246*(100-$B$2)/100,   'azure-vm-prices-3Y'!B$2:B$123,"&gt;="&amp;G246*(100-$B$2)/100,   'azure-vm-prices-3Y'!E$2:E$123,L246)),   IF(K246="YES", _xlfn.MINIFS('azure-vm-prices-3Y'!C$2:C$123,   'azure-vm-prices-3Y'!A$2:A$123,"&gt;="&amp;F246*(100-$B$2)/100,   'azure-vm-prices-3Y'!B$2:B$123,"&gt;="&amp;G246*(100-$B$2)/100,   'azure-vm-prices-3Y'!D$2:D$123,K246,   'azure-vm-prices-3Y'!E$2:E$123,L246),   _xlfn.MINIFS('azure-vm-prices-3Y'!C$2:C$123,   'azure-vm-prices-3Y'!A$2:A$123,"&gt;="&amp;F246*(100-$B$2)/100,   'azure-vm-prices-3Y'!B$2:B$123,"&gt;="&amp;G246*(100-$B$2)/100,   'azure-vm-prices-3Y'!E$2:E$123,L246))),   "")</f>
        <v>0</v>
      </c>
      <c r="AA246" s="4">
        <f>IF(Q246="YES",N246*V246*12,"")</f>
        <v>0</v>
      </c>
      <c r="AB246" s="4">
        <f>IF(Q246="YES",X246*8760,"")</f>
        <v>0</v>
      </c>
      <c r="AC246" s="4">
        <f>IF(Q246="YES",Z246*8760,"")</f>
        <v>0</v>
      </c>
      <c r="AD246" s="4">
        <f>IF(Q246="YES",IF(P246="YES", MIN(AA246:AC246), AA246),"")</f>
        <v>0</v>
      </c>
      <c r="AE246" s="4">
        <f>IF(AND(I246="STANDARD",Q246="YES",H246&lt;'azure-standard-disk-prices'!B2, H246&gt;0),1+IF(M246="YES",1),"")</f>
        <v>0</v>
      </c>
      <c r="AF246" s="4">
        <f>IF(AND(I246="STANDARD",Q246="YES",H246&gt;'azure-standard-disk-prices'!B2,H246&lt;'azure-standard-disk-prices'!B3),1+IF(M246="YES",1),"")</f>
        <v>0</v>
      </c>
      <c r="AG246" s="4">
        <f>IF(AND(I246="STANDARD",Q246="YES",H246&gt;'azure-standard-disk-prices'!B3,H246&lt;'azure-standard-disk-prices'!B4),1+IF(M246="YES",1),"")</f>
        <v>0</v>
      </c>
      <c r="AH246" s="4">
        <f>IF(AND(I246="STANDARD",Q246="YES",H246&gt;'azure-standard-disk-prices'!B4,H246&lt;'azure-standard-disk-prices'!B5),1+IF(M246="YES",1),"")</f>
        <v>0</v>
      </c>
      <c r="AI246" s="4">
        <f>IF(AND(I246="STANDARD",Q246="YES",H246&gt;'azure-standard-disk-prices'!B5,H246&lt;'azure-standard-disk-prices'!B6),1+IF(M246="YES",1),"")</f>
        <v>0</v>
      </c>
      <c r="AJ246" s="4">
        <f>IF(AND(I246="STANDARD",Q246="YES",H246&gt;'azure-standard-disk-prices'!B6,H246&lt;'azure-standard-disk-prices'!B7),1+IF(M246="YES",1),"")</f>
        <v>0</v>
      </c>
      <c r="AK246" s="4">
        <f>IF(AND(I246="STANDARD",Q246="YES",H246&gt;'azure-standard-disk-prices'!B7,H246&lt;'azure-standard-disk-prices'!B8),1+IF(M246="YES",1),"")</f>
        <v>0</v>
      </c>
      <c r="AL246" s="4">
        <f>IF(AND(I246="STANDARD",Q246="YES",H246&gt;'azure-standard-disk-prices'!B8,H246&lt;'azure-standard-disk-prices'!B9),1+IF(M246="YES",1),"")</f>
        <v>0</v>
      </c>
      <c r="AM246" s="4">
        <f>IF(AND(I245="PREMIUM",Q245="YES",H245&lt;'azure-premium-disk-prices'!B2,H245&gt;0),1+IF(M245="YES",1),"")</f>
        <v>0</v>
      </c>
      <c r="AN246" s="4">
        <f>IF(AND(I245="PREMIUM",Q245="YES",H245&gt;'azure-premium-disk-prices'!B2,H245&lt;'azure-premium-disk-prices'!B3),1+IF(M245="YES",1),"")</f>
        <v>0</v>
      </c>
      <c r="AO246" s="4">
        <f>IF(AND(I245="PREMIUM",Q245="YES",H245&gt;'azure-premium-disk-prices'!B3,H245&lt;'azure-premium-disk-prices'!B4),1+IF(M245="YES",1),"")</f>
        <v>0</v>
      </c>
      <c r="AP246" s="4">
        <f>IF(AND(I245="PREMIUM",Q245="YES",H245&gt;'azure-premium-disk-prices'!B4,H245&lt;'azure-premium-disk-prices'!B5),1+IF(M245="YES",1),"")</f>
        <v>0</v>
      </c>
      <c r="AQ246" s="4">
        <f>IF(AND(I245="PREMIUM",Q245="YES",H245&gt;'azure-premium-disk-prices'!B5,H245&lt;'azure-premium-disk-prices'!B6),1+IF(M245="YES",1),"")</f>
        <v>0</v>
      </c>
      <c r="AR246" s="4">
        <f>IF(AND(I245="PREMIUM",Q245="YES",H245&gt;'azure-premium-disk-prices'!B6,H245&lt;'azure-premium-disk-prices'!B7),1+IF(M245="YES",1),"")</f>
        <v>0</v>
      </c>
      <c r="AS246" s="4">
        <f>IF(AND(I245="PREMIUM",Q245="YES",H245&gt;'azure-premium-disk-prices'!B7,H245&lt;'azure-premium-disk-prices'!B8),1+IF(M245="YES",1),"")</f>
        <v>0</v>
      </c>
      <c r="AT246" s="4">
        <f>IF(AND(I245="PREMIUM",Q245="YES",H245&gt;'azure-premium-disk-prices'!B8,H245&lt;'azure-premium-disk-prices'!B9),1+IF(M245="YES",1),"")</f>
        <v>0</v>
      </c>
      <c r="AU246" s="4">
        <f>IF(AND(M246="YES", Q246="YES"),1,"")</f>
        <v>0</v>
      </c>
      <c r="AV246" s="4">
        <f>IF(AND(J246="STANDARD", Q246="YES"), IF(M246="YES",2,1) ,"")</f>
        <v>0</v>
      </c>
      <c r="AW246" s="4">
        <f>IF( AND(J246="PREMIUM",  Q246="YES"), IF(M246="YES",2,1) ,"")</f>
        <v>0</v>
      </c>
    </row>
    <row r="247" spans="5:49">
      <c r="E247" s="3"/>
      <c r="F247" s="3"/>
      <c r="G247" s="3"/>
      <c r="H247" s="3"/>
      <c r="I247" s="3" t="s">
        <v>9</v>
      </c>
      <c r="J247" s="3" t="s">
        <v>9</v>
      </c>
      <c r="K247" s="3" t="s">
        <v>5</v>
      </c>
      <c r="L247" s="3" t="s">
        <v>5</v>
      </c>
      <c r="M247" s="3" t="s">
        <v>5</v>
      </c>
      <c r="N247" s="3">
        <v>730</v>
      </c>
      <c r="O247" s="3" t="s">
        <v>5</v>
      </c>
      <c r="P247" s="3" t="s">
        <v>14</v>
      </c>
      <c r="Q247" s="4">
        <f>IF(AND(E247&lt;&gt;"", F247&lt;&gt;"", G247&lt;&gt;"", H247&lt;&gt;"", I247&lt;&gt;"", J247&lt;&gt;"", K247&lt;&gt;"", L247&lt;&gt;"", M247&lt;&gt;"", N247&lt;&gt;"", O247&lt;&gt;""),"YES","NO")</f>
        <v>0</v>
      </c>
      <c r="R247" s="4">
        <f>IF(AD247=AA247, U247, IF(AD247=AB247,W247,Y247))</f>
        <v>0</v>
      </c>
      <c r="S247" s="4">
        <f>AD247</f>
        <v>0</v>
      </c>
      <c r="T247" s="4">
        <f> IF(AA247="" ,"",IF(AD247=AA247, "PAYG", IF(AD247=AB247,"1Y RI","3Y RI")))</f>
        <v>0</v>
      </c>
      <c r="U247" s="4">
        <f>IF(Q247="YES", IF(K247="YES", VLOOKUP(V247 &amp; L247 &amp; K247,'azure-vm-prices-base'!G$2:H$124, 2, 0), VLOOKUP(V247 &amp; L247 &amp; "*",'azure-vm-prices-base'!G$2:H$124, 2, 0)), "")</f>
        <v>0</v>
      </c>
      <c r="V247" s="4">
        <f>IF(Q247="YES", IF(O247="NO" , IF(K247="YES", _xlfn.MINIFS('azure-vm-prices-base'!I$2:I$123, 'azure-vm-prices-base'!A$2:A$123,"&gt;="&amp;F247*(100-$B$2)/100, 'azure-vm-prices-base'!B$2:B$123,"&gt;="&amp;G247*(100-$B$2)/100, 'azure-vm-prices-base'!D$2:D$123,K247, 'azure-vm-prices-base'!E$2:E$123,L247), _xlfn.MINIFS('azure-vm-prices-base'!I$2:I$123, 'azure-vm-prices-base'!A$2:A$123,"&gt;="&amp;F247*(100-$B$2)/100, 'azure-vm-prices-base'!B$2:B$123,"&gt;="&amp;G247*(100-$B$2)/100, 'azure-vm-prices-base'!E$2:E$123,L247)), IF(K247="YES", _xlfn.MINIFS('azure-vm-prices-base'!C$2:C$123, 'azure-vm-prices-base'!A$2:A$123,"&gt;="&amp;F247*(100-$B$2)/100, 'azure-vm-prices-base'!B$2:B$123,"&gt;="&amp;G247*(100-$B$2)/100, 'azure-vm-prices-base'!D$2:D$123,K247, 'azure-vm-prices-base'!E$2:E$123,L247), _xlfn.MINIFS('azure-vm-prices-base'!C$2:C$123, 'azure-vm-prices-base'!A$2:A$123,"&gt;="&amp;F247*(100-$B$2)/100, 'azure-vm-prices-base'!B$2:B$123,"&gt;="&amp;G247*(100-$B$2)/100, 'azure-vm-prices-base'!E$2:E$123,L247))), "")</f>
        <v>0</v>
      </c>
      <c r="W247" s="4">
        <f>IF(Q247="YES", IF(K247="YES", VLOOKUP(X247 &amp; L247 &amp; K247,'azure-vm-prices-1Y'!G$2:H$124  , 2, 0), VLOOKUP(X247 &amp; L247 &amp; "*",'azure-vm-prices-1Y'!G$2:H$124, 2, 0)),   "")</f>
        <v>0</v>
      </c>
      <c r="X247" s="4">
        <f>IF(Q247="YES", IF(O247="NO" , IF(K247="YES", _xlfn.MINIFS('azure-vm-prices-1Y'!I$2:I$123,   'azure-vm-prices-1Y'!A$2:A$123,"&gt;="&amp;F247*(100-$B$2)/100,   'azure-vm-prices-1Y'!B$2:B$123,"&gt;="&amp;G247*(100-$B$2)/100,   'azure-vm-prices-1Y'!D$2:D$123,K247,   'azure-vm-prices-1Y'!E$2:E$123,L247),   _xlfn.MINIFS('azure-vm-prices-1Y'!I$2:I$123,   'azure-vm-prices-1Y'!A$2:A$123,"&gt;="&amp;F247*(100-$B$2)/100,   'azure-vm-prices-1Y'!B$2:B$123,"&gt;="&amp;G247*(100-$B$2)/100,   'azure-vm-prices-1Y'!E$2:E$123,L247)),   IF(K247="YES", _xlfn.MINIFS('azure-vm-prices-1Y'!C$2:C$123,   'azure-vm-prices-1Y'!A$2:A$123,"&gt;="&amp;F247*(100-$B$2)/100,   'azure-vm-prices-1Y'!B$2:B$123,"&gt;="&amp;G247*(100-$B$2)/100,   'azure-vm-prices-1Y'!D$2:D$123,K247,   'azure-vm-prices-1Y'!E$2:E$123,L247),   _xlfn.MINIFS('azure-vm-prices-1Y'!C$2:C$123,   'azure-vm-prices-1Y'!A$2:A$123,"&gt;="&amp;F247*(100-$B$2)/100,   'azure-vm-prices-1Y'!B$2:B$123,"&gt;="&amp;G247*(100-$B$2)/100,   'azure-vm-prices-1Y'!E$2:E$123,L247))),   "")</f>
        <v>0</v>
      </c>
      <c r="Y247" s="4">
        <f>IF(Q247="YES", IF(K247="YES", VLOOKUP(Z247 &amp; L247 &amp; K247,'azure-vm-prices-3Y'!G$2:H$124  , 2, 0), VLOOKUP(Z247 &amp; L247 &amp; "*",'azure-vm-prices-3Y'!G$2:H$124, 2, 0)),   "")</f>
        <v>0</v>
      </c>
      <c r="Z247" s="4">
        <f>IF(Q247="YES", IF(O247="NO" , IF(K247="YES", _xlfn.MINIFS('azure-vm-prices-3Y'!I$2:I$123,   'azure-vm-prices-3Y'!A$2:A$123,"&gt;="&amp;F247*(100-$B$2)/100,   'azure-vm-prices-3Y'!B$2:B$123,"&gt;="&amp;G247*(100-$B$2)/100,   'azure-vm-prices-3Y'!D$2:D$123,K247,   'azure-vm-prices-3Y'!E$2:E$123,L247),   _xlfn.MINIFS('azure-vm-prices-3Y'!I$2:I$123,   'azure-vm-prices-3Y'!A$2:A$123,"&gt;="&amp;F247*(100-$B$2)/100,   'azure-vm-prices-3Y'!B$2:B$123,"&gt;="&amp;G247*(100-$B$2)/100,   'azure-vm-prices-3Y'!E$2:E$123,L247)),   IF(K247="YES", _xlfn.MINIFS('azure-vm-prices-3Y'!C$2:C$123,   'azure-vm-prices-3Y'!A$2:A$123,"&gt;="&amp;F247*(100-$B$2)/100,   'azure-vm-prices-3Y'!B$2:B$123,"&gt;="&amp;G247*(100-$B$2)/100,   'azure-vm-prices-3Y'!D$2:D$123,K247,   'azure-vm-prices-3Y'!E$2:E$123,L247),   _xlfn.MINIFS('azure-vm-prices-3Y'!C$2:C$123,   'azure-vm-prices-3Y'!A$2:A$123,"&gt;="&amp;F247*(100-$B$2)/100,   'azure-vm-prices-3Y'!B$2:B$123,"&gt;="&amp;G247*(100-$B$2)/100,   'azure-vm-prices-3Y'!E$2:E$123,L247))),   "")</f>
        <v>0</v>
      </c>
      <c r="AA247" s="4">
        <f>IF(Q247="YES",N247*V247*12,"")</f>
        <v>0</v>
      </c>
      <c r="AB247" s="4">
        <f>IF(Q247="YES",X247*8760,"")</f>
        <v>0</v>
      </c>
      <c r="AC247" s="4">
        <f>IF(Q247="YES",Z247*8760,"")</f>
        <v>0</v>
      </c>
      <c r="AD247" s="4">
        <f>IF(Q247="YES",IF(P247="YES", MIN(AA247:AC247), AA247),"")</f>
        <v>0</v>
      </c>
      <c r="AE247" s="4">
        <f>IF(AND(I247="STANDARD",Q247="YES",H247&lt;'azure-standard-disk-prices'!B2, H247&gt;0),1+IF(M247="YES",1),"")</f>
        <v>0</v>
      </c>
      <c r="AF247" s="4">
        <f>IF(AND(I247="STANDARD",Q247="YES",H247&gt;'azure-standard-disk-prices'!B2,H247&lt;'azure-standard-disk-prices'!B3),1+IF(M247="YES",1),"")</f>
        <v>0</v>
      </c>
      <c r="AG247" s="4">
        <f>IF(AND(I247="STANDARD",Q247="YES",H247&gt;'azure-standard-disk-prices'!B3,H247&lt;'azure-standard-disk-prices'!B4),1+IF(M247="YES",1),"")</f>
        <v>0</v>
      </c>
      <c r="AH247" s="4">
        <f>IF(AND(I247="STANDARD",Q247="YES",H247&gt;'azure-standard-disk-prices'!B4,H247&lt;'azure-standard-disk-prices'!B5),1+IF(M247="YES",1),"")</f>
        <v>0</v>
      </c>
      <c r="AI247" s="4">
        <f>IF(AND(I247="STANDARD",Q247="YES",H247&gt;'azure-standard-disk-prices'!B5,H247&lt;'azure-standard-disk-prices'!B6),1+IF(M247="YES",1),"")</f>
        <v>0</v>
      </c>
      <c r="AJ247" s="4">
        <f>IF(AND(I247="STANDARD",Q247="YES",H247&gt;'azure-standard-disk-prices'!B6,H247&lt;'azure-standard-disk-prices'!B7),1+IF(M247="YES",1),"")</f>
        <v>0</v>
      </c>
      <c r="AK247" s="4">
        <f>IF(AND(I247="STANDARD",Q247="YES",H247&gt;'azure-standard-disk-prices'!B7,H247&lt;'azure-standard-disk-prices'!B8),1+IF(M247="YES",1),"")</f>
        <v>0</v>
      </c>
      <c r="AL247" s="4">
        <f>IF(AND(I247="STANDARD",Q247="YES",H247&gt;'azure-standard-disk-prices'!B8,H247&lt;'azure-standard-disk-prices'!B9),1+IF(M247="YES",1),"")</f>
        <v>0</v>
      </c>
      <c r="AM247" s="4">
        <f>IF(AND(I246="PREMIUM",Q246="YES",H246&lt;'azure-premium-disk-prices'!B2,H246&gt;0),1+IF(M246="YES",1),"")</f>
        <v>0</v>
      </c>
      <c r="AN247" s="4">
        <f>IF(AND(I246="PREMIUM",Q246="YES",H246&gt;'azure-premium-disk-prices'!B2,H246&lt;'azure-premium-disk-prices'!B3),1+IF(M246="YES",1),"")</f>
        <v>0</v>
      </c>
      <c r="AO247" s="4">
        <f>IF(AND(I246="PREMIUM",Q246="YES",H246&gt;'azure-premium-disk-prices'!B3,H246&lt;'azure-premium-disk-prices'!B4),1+IF(M246="YES",1),"")</f>
        <v>0</v>
      </c>
      <c r="AP247" s="4">
        <f>IF(AND(I246="PREMIUM",Q246="YES",H246&gt;'azure-premium-disk-prices'!B4,H246&lt;'azure-premium-disk-prices'!B5),1+IF(M246="YES",1),"")</f>
        <v>0</v>
      </c>
      <c r="AQ247" s="4">
        <f>IF(AND(I246="PREMIUM",Q246="YES",H246&gt;'azure-premium-disk-prices'!B5,H246&lt;'azure-premium-disk-prices'!B6),1+IF(M246="YES",1),"")</f>
        <v>0</v>
      </c>
      <c r="AR247" s="4">
        <f>IF(AND(I246="PREMIUM",Q246="YES",H246&gt;'azure-premium-disk-prices'!B6,H246&lt;'azure-premium-disk-prices'!B7),1+IF(M246="YES",1),"")</f>
        <v>0</v>
      </c>
      <c r="AS247" s="4">
        <f>IF(AND(I246="PREMIUM",Q246="YES",H246&gt;'azure-premium-disk-prices'!B7,H246&lt;'azure-premium-disk-prices'!B8),1+IF(M246="YES",1),"")</f>
        <v>0</v>
      </c>
      <c r="AT247" s="4">
        <f>IF(AND(I246="PREMIUM",Q246="YES",H246&gt;'azure-premium-disk-prices'!B8,H246&lt;'azure-premium-disk-prices'!B9),1+IF(M246="YES",1),"")</f>
        <v>0</v>
      </c>
      <c r="AU247" s="4">
        <f>IF(AND(M247="YES", Q247="YES"),1,"")</f>
        <v>0</v>
      </c>
      <c r="AV247" s="4">
        <f>IF(AND(J247="STANDARD", Q247="YES"), IF(M247="YES",2,1) ,"")</f>
        <v>0</v>
      </c>
      <c r="AW247" s="4">
        <f>IF( AND(J247="PREMIUM",  Q247="YES"), IF(M247="YES",2,1) ,"")</f>
        <v>0</v>
      </c>
    </row>
    <row r="248" spans="5:49">
      <c r="E248" s="3"/>
      <c r="F248" s="3"/>
      <c r="G248" s="3"/>
      <c r="H248" s="3"/>
      <c r="I248" s="3" t="s">
        <v>9</v>
      </c>
      <c r="J248" s="3" t="s">
        <v>9</v>
      </c>
      <c r="K248" s="3" t="s">
        <v>5</v>
      </c>
      <c r="L248" s="3" t="s">
        <v>5</v>
      </c>
      <c r="M248" s="3" t="s">
        <v>5</v>
      </c>
      <c r="N248" s="3">
        <v>730</v>
      </c>
      <c r="O248" s="3" t="s">
        <v>5</v>
      </c>
      <c r="P248" s="3" t="s">
        <v>14</v>
      </c>
      <c r="Q248" s="4">
        <f>IF(AND(E248&lt;&gt;"", F248&lt;&gt;"", G248&lt;&gt;"", H248&lt;&gt;"", I248&lt;&gt;"", J248&lt;&gt;"", K248&lt;&gt;"", L248&lt;&gt;"", M248&lt;&gt;"", N248&lt;&gt;"", O248&lt;&gt;""),"YES","NO")</f>
        <v>0</v>
      </c>
      <c r="R248" s="4">
        <f>IF(AD248=AA248, U248, IF(AD248=AB248,W248,Y248))</f>
        <v>0</v>
      </c>
      <c r="S248" s="4">
        <f>AD248</f>
        <v>0</v>
      </c>
      <c r="T248" s="4">
        <f> IF(AA248="" ,"",IF(AD248=AA248, "PAYG", IF(AD248=AB248,"1Y RI","3Y RI")))</f>
        <v>0</v>
      </c>
      <c r="U248" s="4">
        <f>IF(Q248="YES", IF(K248="YES", VLOOKUP(V248 &amp; L248 &amp; K248,'azure-vm-prices-base'!G$2:H$124, 2, 0), VLOOKUP(V248 &amp; L248 &amp; "*",'azure-vm-prices-base'!G$2:H$124, 2, 0)), "")</f>
        <v>0</v>
      </c>
      <c r="V248" s="4">
        <f>IF(Q248="YES", IF(O248="NO" , IF(K248="YES", _xlfn.MINIFS('azure-vm-prices-base'!I$2:I$123, 'azure-vm-prices-base'!A$2:A$123,"&gt;="&amp;F248*(100-$B$2)/100, 'azure-vm-prices-base'!B$2:B$123,"&gt;="&amp;G248*(100-$B$2)/100, 'azure-vm-prices-base'!D$2:D$123,K248, 'azure-vm-prices-base'!E$2:E$123,L248), _xlfn.MINIFS('azure-vm-prices-base'!I$2:I$123, 'azure-vm-prices-base'!A$2:A$123,"&gt;="&amp;F248*(100-$B$2)/100, 'azure-vm-prices-base'!B$2:B$123,"&gt;="&amp;G248*(100-$B$2)/100, 'azure-vm-prices-base'!E$2:E$123,L248)), IF(K248="YES", _xlfn.MINIFS('azure-vm-prices-base'!C$2:C$123, 'azure-vm-prices-base'!A$2:A$123,"&gt;="&amp;F248*(100-$B$2)/100, 'azure-vm-prices-base'!B$2:B$123,"&gt;="&amp;G248*(100-$B$2)/100, 'azure-vm-prices-base'!D$2:D$123,K248, 'azure-vm-prices-base'!E$2:E$123,L248), _xlfn.MINIFS('azure-vm-prices-base'!C$2:C$123, 'azure-vm-prices-base'!A$2:A$123,"&gt;="&amp;F248*(100-$B$2)/100, 'azure-vm-prices-base'!B$2:B$123,"&gt;="&amp;G248*(100-$B$2)/100, 'azure-vm-prices-base'!E$2:E$123,L248))), "")</f>
        <v>0</v>
      </c>
      <c r="W248" s="4">
        <f>IF(Q248="YES", IF(K248="YES", VLOOKUP(X248 &amp; L248 &amp; K248,'azure-vm-prices-1Y'!G$2:H$124  , 2, 0), VLOOKUP(X248 &amp; L248 &amp; "*",'azure-vm-prices-1Y'!G$2:H$124, 2, 0)),   "")</f>
        <v>0</v>
      </c>
      <c r="X248" s="4">
        <f>IF(Q248="YES", IF(O248="NO" , IF(K248="YES", _xlfn.MINIFS('azure-vm-prices-1Y'!I$2:I$123,   'azure-vm-prices-1Y'!A$2:A$123,"&gt;="&amp;F248*(100-$B$2)/100,   'azure-vm-prices-1Y'!B$2:B$123,"&gt;="&amp;G248*(100-$B$2)/100,   'azure-vm-prices-1Y'!D$2:D$123,K248,   'azure-vm-prices-1Y'!E$2:E$123,L248),   _xlfn.MINIFS('azure-vm-prices-1Y'!I$2:I$123,   'azure-vm-prices-1Y'!A$2:A$123,"&gt;="&amp;F248*(100-$B$2)/100,   'azure-vm-prices-1Y'!B$2:B$123,"&gt;="&amp;G248*(100-$B$2)/100,   'azure-vm-prices-1Y'!E$2:E$123,L248)),   IF(K248="YES", _xlfn.MINIFS('azure-vm-prices-1Y'!C$2:C$123,   'azure-vm-prices-1Y'!A$2:A$123,"&gt;="&amp;F248*(100-$B$2)/100,   'azure-vm-prices-1Y'!B$2:B$123,"&gt;="&amp;G248*(100-$B$2)/100,   'azure-vm-prices-1Y'!D$2:D$123,K248,   'azure-vm-prices-1Y'!E$2:E$123,L248),   _xlfn.MINIFS('azure-vm-prices-1Y'!C$2:C$123,   'azure-vm-prices-1Y'!A$2:A$123,"&gt;="&amp;F248*(100-$B$2)/100,   'azure-vm-prices-1Y'!B$2:B$123,"&gt;="&amp;G248*(100-$B$2)/100,   'azure-vm-prices-1Y'!E$2:E$123,L248))),   "")</f>
        <v>0</v>
      </c>
      <c r="Y248" s="4">
        <f>IF(Q248="YES", IF(K248="YES", VLOOKUP(Z248 &amp; L248 &amp; K248,'azure-vm-prices-3Y'!G$2:H$124  , 2, 0), VLOOKUP(Z248 &amp; L248 &amp; "*",'azure-vm-prices-3Y'!G$2:H$124, 2, 0)),   "")</f>
        <v>0</v>
      </c>
      <c r="Z248" s="4">
        <f>IF(Q248="YES", IF(O248="NO" , IF(K248="YES", _xlfn.MINIFS('azure-vm-prices-3Y'!I$2:I$123,   'azure-vm-prices-3Y'!A$2:A$123,"&gt;="&amp;F248*(100-$B$2)/100,   'azure-vm-prices-3Y'!B$2:B$123,"&gt;="&amp;G248*(100-$B$2)/100,   'azure-vm-prices-3Y'!D$2:D$123,K248,   'azure-vm-prices-3Y'!E$2:E$123,L248),   _xlfn.MINIFS('azure-vm-prices-3Y'!I$2:I$123,   'azure-vm-prices-3Y'!A$2:A$123,"&gt;="&amp;F248*(100-$B$2)/100,   'azure-vm-prices-3Y'!B$2:B$123,"&gt;="&amp;G248*(100-$B$2)/100,   'azure-vm-prices-3Y'!E$2:E$123,L248)),   IF(K248="YES", _xlfn.MINIFS('azure-vm-prices-3Y'!C$2:C$123,   'azure-vm-prices-3Y'!A$2:A$123,"&gt;="&amp;F248*(100-$B$2)/100,   'azure-vm-prices-3Y'!B$2:B$123,"&gt;="&amp;G248*(100-$B$2)/100,   'azure-vm-prices-3Y'!D$2:D$123,K248,   'azure-vm-prices-3Y'!E$2:E$123,L248),   _xlfn.MINIFS('azure-vm-prices-3Y'!C$2:C$123,   'azure-vm-prices-3Y'!A$2:A$123,"&gt;="&amp;F248*(100-$B$2)/100,   'azure-vm-prices-3Y'!B$2:B$123,"&gt;="&amp;G248*(100-$B$2)/100,   'azure-vm-prices-3Y'!E$2:E$123,L248))),   "")</f>
        <v>0</v>
      </c>
      <c r="AA248" s="4">
        <f>IF(Q248="YES",N248*V248*12,"")</f>
        <v>0</v>
      </c>
      <c r="AB248" s="4">
        <f>IF(Q248="YES",X248*8760,"")</f>
        <v>0</v>
      </c>
      <c r="AC248" s="4">
        <f>IF(Q248="YES",Z248*8760,"")</f>
        <v>0</v>
      </c>
      <c r="AD248" s="4">
        <f>IF(Q248="YES",IF(P248="YES", MIN(AA248:AC248), AA248),"")</f>
        <v>0</v>
      </c>
      <c r="AE248" s="4">
        <f>IF(AND(I248="STANDARD",Q248="YES",H248&lt;'azure-standard-disk-prices'!B2, H248&gt;0),1+IF(M248="YES",1),"")</f>
        <v>0</v>
      </c>
      <c r="AF248" s="4">
        <f>IF(AND(I248="STANDARD",Q248="YES",H248&gt;'azure-standard-disk-prices'!B2,H248&lt;'azure-standard-disk-prices'!B3),1+IF(M248="YES",1),"")</f>
        <v>0</v>
      </c>
      <c r="AG248" s="4">
        <f>IF(AND(I248="STANDARD",Q248="YES",H248&gt;'azure-standard-disk-prices'!B3,H248&lt;'azure-standard-disk-prices'!B4),1+IF(M248="YES",1),"")</f>
        <v>0</v>
      </c>
      <c r="AH248" s="4">
        <f>IF(AND(I248="STANDARD",Q248="YES",H248&gt;'azure-standard-disk-prices'!B4,H248&lt;'azure-standard-disk-prices'!B5),1+IF(M248="YES",1),"")</f>
        <v>0</v>
      </c>
      <c r="AI248" s="4">
        <f>IF(AND(I248="STANDARD",Q248="YES",H248&gt;'azure-standard-disk-prices'!B5,H248&lt;'azure-standard-disk-prices'!B6),1+IF(M248="YES",1),"")</f>
        <v>0</v>
      </c>
      <c r="AJ248" s="4">
        <f>IF(AND(I248="STANDARD",Q248="YES",H248&gt;'azure-standard-disk-prices'!B6,H248&lt;'azure-standard-disk-prices'!B7),1+IF(M248="YES",1),"")</f>
        <v>0</v>
      </c>
      <c r="AK248" s="4">
        <f>IF(AND(I248="STANDARD",Q248="YES",H248&gt;'azure-standard-disk-prices'!B7,H248&lt;'azure-standard-disk-prices'!B8),1+IF(M248="YES",1),"")</f>
        <v>0</v>
      </c>
      <c r="AL248" s="4">
        <f>IF(AND(I248="STANDARD",Q248="YES",H248&gt;'azure-standard-disk-prices'!B8,H248&lt;'azure-standard-disk-prices'!B9),1+IF(M248="YES",1),"")</f>
        <v>0</v>
      </c>
      <c r="AM248" s="4">
        <f>IF(AND(I247="PREMIUM",Q247="YES",H247&lt;'azure-premium-disk-prices'!B2,H247&gt;0),1+IF(M247="YES",1),"")</f>
        <v>0</v>
      </c>
      <c r="AN248" s="4">
        <f>IF(AND(I247="PREMIUM",Q247="YES",H247&gt;'azure-premium-disk-prices'!B2,H247&lt;'azure-premium-disk-prices'!B3),1+IF(M247="YES",1),"")</f>
        <v>0</v>
      </c>
      <c r="AO248" s="4">
        <f>IF(AND(I247="PREMIUM",Q247="YES",H247&gt;'azure-premium-disk-prices'!B3,H247&lt;'azure-premium-disk-prices'!B4),1+IF(M247="YES",1),"")</f>
        <v>0</v>
      </c>
      <c r="AP248" s="4">
        <f>IF(AND(I247="PREMIUM",Q247="YES",H247&gt;'azure-premium-disk-prices'!B4,H247&lt;'azure-premium-disk-prices'!B5),1+IF(M247="YES",1),"")</f>
        <v>0</v>
      </c>
      <c r="AQ248" s="4">
        <f>IF(AND(I247="PREMIUM",Q247="YES",H247&gt;'azure-premium-disk-prices'!B5,H247&lt;'azure-premium-disk-prices'!B6),1+IF(M247="YES",1),"")</f>
        <v>0</v>
      </c>
      <c r="AR248" s="4">
        <f>IF(AND(I247="PREMIUM",Q247="YES",H247&gt;'azure-premium-disk-prices'!B6,H247&lt;'azure-premium-disk-prices'!B7),1+IF(M247="YES",1),"")</f>
        <v>0</v>
      </c>
      <c r="AS248" s="4">
        <f>IF(AND(I247="PREMIUM",Q247="YES",H247&gt;'azure-premium-disk-prices'!B7,H247&lt;'azure-premium-disk-prices'!B8),1+IF(M247="YES",1),"")</f>
        <v>0</v>
      </c>
      <c r="AT248" s="4">
        <f>IF(AND(I247="PREMIUM",Q247="YES",H247&gt;'azure-premium-disk-prices'!B8,H247&lt;'azure-premium-disk-prices'!B9),1+IF(M247="YES",1),"")</f>
        <v>0</v>
      </c>
      <c r="AU248" s="4">
        <f>IF(AND(M248="YES", Q248="YES"),1,"")</f>
        <v>0</v>
      </c>
      <c r="AV248" s="4">
        <f>IF(AND(J248="STANDARD", Q248="YES"), IF(M248="YES",2,1) ,"")</f>
        <v>0</v>
      </c>
      <c r="AW248" s="4">
        <f>IF( AND(J248="PREMIUM",  Q248="YES"), IF(M248="YES",2,1) ,"")</f>
        <v>0</v>
      </c>
    </row>
    <row r="249" spans="5:49">
      <c r="E249" s="3"/>
      <c r="F249" s="3"/>
      <c r="G249" s="3"/>
      <c r="H249" s="3"/>
      <c r="I249" s="3" t="s">
        <v>9</v>
      </c>
      <c r="J249" s="3" t="s">
        <v>9</v>
      </c>
      <c r="K249" s="3" t="s">
        <v>5</v>
      </c>
      <c r="L249" s="3" t="s">
        <v>5</v>
      </c>
      <c r="M249" s="3" t="s">
        <v>5</v>
      </c>
      <c r="N249" s="3">
        <v>730</v>
      </c>
      <c r="O249" s="3" t="s">
        <v>5</v>
      </c>
      <c r="P249" s="3" t="s">
        <v>14</v>
      </c>
      <c r="Q249" s="4">
        <f>IF(AND(E249&lt;&gt;"", F249&lt;&gt;"", G249&lt;&gt;"", H249&lt;&gt;"", I249&lt;&gt;"", J249&lt;&gt;"", K249&lt;&gt;"", L249&lt;&gt;"", M249&lt;&gt;"", N249&lt;&gt;"", O249&lt;&gt;""),"YES","NO")</f>
        <v>0</v>
      </c>
      <c r="R249" s="4">
        <f>IF(AD249=AA249, U249, IF(AD249=AB249,W249,Y249))</f>
        <v>0</v>
      </c>
      <c r="S249" s="4">
        <f>AD249</f>
        <v>0</v>
      </c>
      <c r="T249" s="4">
        <f> IF(AA249="" ,"",IF(AD249=AA249, "PAYG", IF(AD249=AB249,"1Y RI","3Y RI")))</f>
        <v>0</v>
      </c>
      <c r="U249" s="4">
        <f>IF(Q249="YES", IF(K249="YES", VLOOKUP(V249 &amp; L249 &amp; K249,'azure-vm-prices-base'!G$2:H$124, 2, 0), VLOOKUP(V249 &amp; L249 &amp; "*",'azure-vm-prices-base'!G$2:H$124, 2, 0)), "")</f>
        <v>0</v>
      </c>
      <c r="V249" s="4">
        <f>IF(Q249="YES", IF(O249="NO" , IF(K249="YES", _xlfn.MINIFS('azure-vm-prices-base'!I$2:I$123, 'azure-vm-prices-base'!A$2:A$123,"&gt;="&amp;F249*(100-$B$2)/100, 'azure-vm-prices-base'!B$2:B$123,"&gt;="&amp;G249*(100-$B$2)/100, 'azure-vm-prices-base'!D$2:D$123,K249, 'azure-vm-prices-base'!E$2:E$123,L249), _xlfn.MINIFS('azure-vm-prices-base'!I$2:I$123, 'azure-vm-prices-base'!A$2:A$123,"&gt;="&amp;F249*(100-$B$2)/100, 'azure-vm-prices-base'!B$2:B$123,"&gt;="&amp;G249*(100-$B$2)/100, 'azure-vm-prices-base'!E$2:E$123,L249)), IF(K249="YES", _xlfn.MINIFS('azure-vm-prices-base'!C$2:C$123, 'azure-vm-prices-base'!A$2:A$123,"&gt;="&amp;F249*(100-$B$2)/100, 'azure-vm-prices-base'!B$2:B$123,"&gt;="&amp;G249*(100-$B$2)/100, 'azure-vm-prices-base'!D$2:D$123,K249, 'azure-vm-prices-base'!E$2:E$123,L249), _xlfn.MINIFS('azure-vm-prices-base'!C$2:C$123, 'azure-vm-prices-base'!A$2:A$123,"&gt;="&amp;F249*(100-$B$2)/100, 'azure-vm-prices-base'!B$2:B$123,"&gt;="&amp;G249*(100-$B$2)/100, 'azure-vm-prices-base'!E$2:E$123,L249))), "")</f>
        <v>0</v>
      </c>
      <c r="W249" s="4">
        <f>IF(Q249="YES", IF(K249="YES", VLOOKUP(X249 &amp; L249 &amp; K249,'azure-vm-prices-1Y'!G$2:H$124  , 2, 0), VLOOKUP(X249 &amp; L249 &amp; "*",'azure-vm-prices-1Y'!G$2:H$124, 2, 0)),   "")</f>
        <v>0</v>
      </c>
      <c r="X249" s="4">
        <f>IF(Q249="YES", IF(O249="NO" , IF(K249="YES", _xlfn.MINIFS('azure-vm-prices-1Y'!I$2:I$123,   'azure-vm-prices-1Y'!A$2:A$123,"&gt;="&amp;F249*(100-$B$2)/100,   'azure-vm-prices-1Y'!B$2:B$123,"&gt;="&amp;G249*(100-$B$2)/100,   'azure-vm-prices-1Y'!D$2:D$123,K249,   'azure-vm-prices-1Y'!E$2:E$123,L249),   _xlfn.MINIFS('azure-vm-prices-1Y'!I$2:I$123,   'azure-vm-prices-1Y'!A$2:A$123,"&gt;="&amp;F249*(100-$B$2)/100,   'azure-vm-prices-1Y'!B$2:B$123,"&gt;="&amp;G249*(100-$B$2)/100,   'azure-vm-prices-1Y'!E$2:E$123,L249)),   IF(K249="YES", _xlfn.MINIFS('azure-vm-prices-1Y'!C$2:C$123,   'azure-vm-prices-1Y'!A$2:A$123,"&gt;="&amp;F249*(100-$B$2)/100,   'azure-vm-prices-1Y'!B$2:B$123,"&gt;="&amp;G249*(100-$B$2)/100,   'azure-vm-prices-1Y'!D$2:D$123,K249,   'azure-vm-prices-1Y'!E$2:E$123,L249),   _xlfn.MINIFS('azure-vm-prices-1Y'!C$2:C$123,   'azure-vm-prices-1Y'!A$2:A$123,"&gt;="&amp;F249*(100-$B$2)/100,   'azure-vm-prices-1Y'!B$2:B$123,"&gt;="&amp;G249*(100-$B$2)/100,   'azure-vm-prices-1Y'!E$2:E$123,L249))),   "")</f>
        <v>0</v>
      </c>
      <c r="Y249" s="4">
        <f>IF(Q249="YES", IF(K249="YES", VLOOKUP(Z249 &amp; L249 &amp; K249,'azure-vm-prices-3Y'!G$2:H$124  , 2, 0), VLOOKUP(Z249 &amp; L249 &amp; "*",'azure-vm-prices-3Y'!G$2:H$124, 2, 0)),   "")</f>
        <v>0</v>
      </c>
      <c r="Z249" s="4">
        <f>IF(Q249="YES", IF(O249="NO" , IF(K249="YES", _xlfn.MINIFS('azure-vm-prices-3Y'!I$2:I$123,   'azure-vm-prices-3Y'!A$2:A$123,"&gt;="&amp;F249*(100-$B$2)/100,   'azure-vm-prices-3Y'!B$2:B$123,"&gt;="&amp;G249*(100-$B$2)/100,   'azure-vm-prices-3Y'!D$2:D$123,K249,   'azure-vm-prices-3Y'!E$2:E$123,L249),   _xlfn.MINIFS('azure-vm-prices-3Y'!I$2:I$123,   'azure-vm-prices-3Y'!A$2:A$123,"&gt;="&amp;F249*(100-$B$2)/100,   'azure-vm-prices-3Y'!B$2:B$123,"&gt;="&amp;G249*(100-$B$2)/100,   'azure-vm-prices-3Y'!E$2:E$123,L249)),   IF(K249="YES", _xlfn.MINIFS('azure-vm-prices-3Y'!C$2:C$123,   'azure-vm-prices-3Y'!A$2:A$123,"&gt;="&amp;F249*(100-$B$2)/100,   'azure-vm-prices-3Y'!B$2:B$123,"&gt;="&amp;G249*(100-$B$2)/100,   'azure-vm-prices-3Y'!D$2:D$123,K249,   'azure-vm-prices-3Y'!E$2:E$123,L249),   _xlfn.MINIFS('azure-vm-prices-3Y'!C$2:C$123,   'azure-vm-prices-3Y'!A$2:A$123,"&gt;="&amp;F249*(100-$B$2)/100,   'azure-vm-prices-3Y'!B$2:B$123,"&gt;="&amp;G249*(100-$B$2)/100,   'azure-vm-prices-3Y'!E$2:E$123,L249))),   "")</f>
        <v>0</v>
      </c>
      <c r="AA249" s="4">
        <f>IF(Q249="YES",N249*V249*12,"")</f>
        <v>0</v>
      </c>
      <c r="AB249" s="4">
        <f>IF(Q249="YES",X249*8760,"")</f>
        <v>0</v>
      </c>
      <c r="AC249" s="4">
        <f>IF(Q249="YES",Z249*8760,"")</f>
        <v>0</v>
      </c>
      <c r="AD249" s="4">
        <f>IF(Q249="YES",IF(P249="YES", MIN(AA249:AC249), AA249),"")</f>
        <v>0</v>
      </c>
      <c r="AE249" s="4">
        <f>IF(AND(I249="STANDARD",Q249="YES",H249&lt;'azure-standard-disk-prices'!B2, H249&gt;0),1+IF(M249="YES",1),"")</f>
        <v>0</v>
      </c>
      <c r="AF249" s="4">
        <f>IF(AND(I249="STANDARD",Q249="YES",H249&gt;'azure-standard-disk-prices'!B2,H249&lt;'azure-standard-disk-prices'!B3),1+IF(M249="YES",1),"")</f>
        <v>0</v>
      </c>
      <c r="AG249" s="4">
        <f>IF(AND(I249="STANDARD",Q249="YES",H249&gt;'azure-standard-disk-prices'!B3,H249&lt;'azure-standard-disk-prices'!B4),1+IF(M249="YES",1),"")</f>
        <v>0</v>
      </c>
      <c r="AH249" s="4">
        <f>IF(AND(I249="STANDARD",Q249="YES",H249&gt;'azure-standard-disk-prices'!B4,H249&lt;'azure-standard-disk-prices'!B5),1+IF(M249="YES",1),"")</f>
        <v>0</v>
      </c>
      <c r="AI249" s="4">
        <f>IF(AND(I249="STANDARD",Q249="YES",H249&gt;'azure-standard-disk-prices'!B5,H249&lt;'azure-standard-disk-prices'!B6),1+IF(M249="YES",1),"")</f>
        <v>0</v>
      </c>
      <c r="AJ249" s="4">
        <f>IF(AND(I249="STANDARD",Q249="YES",H249&gt;'azure-standard-disk-prices'!B6,H249&lt;'azure-standard-disk-prices'!B7),1+IF(M249="YES",1),"")</f>
        <v>0</v>
      </c>
      <c r="AK249" s="4">
        <f>IF(AND(I249="STANDARD",Q249="YES",H249&gt;'azure-standard-disk-prices'!B7,H249&lt;'azure-standard-disk-prices'!B8),1+IF(M249="YES",1),"")</f>
        <v>0</v>
      </c>
      <c r="AL249" s="4">
        <f>IF(AND(I249="STANDARD",Q249="YES",H249&gt;'azure-standard-disk-prices'!B8,H249&lt;'azure-standard-disk-prices'!B9),1+IF(M249="YES",1),"")</f>
        <v>0</v>
      </c>
      <c r="AM249" s="4">
        <f>IF(AND(I248="PREMIUM",Q248="YES",H248&lt;'azure-premium-disk-prices'!B2,H248&gt;0),1+IF(M248="YES",1),"")</f>
        <v>0</v>
      </c>
      <c r="AN249" s="4">
        <f>IF(AND(I248="PREMIUM",Q248="YES",H248&gt;'azure-premium-disk-prices'!B2,H248&lt;'azure-premium-disk-prices'!B3),1+IF(M248="YES",1),"")</f>
        <v>0</v>
      </c>
      <c r="AO249" s="4">
        <f>IF(AND(I248="PREMIUM",Q248="YES",H248&gt;'azure-premium-disk-prices'!B3,H248&lt;'azure-premium-disk-prices'!B4),1+IF(M248="YES",1),"")</f>
        <v>0</v>
      </c>
      <c r="AP249" s="4">
        <f>IF(AND(I248="PREMIUM",Q248="YES",H248&gt;'azure-premium-disk-prices'!B4,H248&lt;'azure-premium-disk-prices'!B5),1+IF(M248="YES",1),"")</f>
        <v>0</v>
      </c>
      <c r="AQ249" s="4">
        <f>IF(AND(I248="PREMIUM",Q248="YES",H248&gt;'azure-premium-disk-prices'!B5,H248&lt;'azure-premium-disk-prices'!B6),1+IF(M248="YES",1),"")</f>
        <v>0</v>
      </c>
      <c r="AR249" s="4">
        <f>IF(AND(I248="PREMIUM",Q248="YES",H248&gt;'azure-premium-disk-prices'!B6,H248&lt;'azure-premium-disk-prices'!B7),1+IF(M248="YES",1),"")</f>
        <v>0</v>
      </c>
      <c r="AS249" s="4">
        <f>IF(AND(I248="PREMIUM",Q248="YES",H248&gt;'azure-premium-disk-prices'!B7,H248&lt;'azure-premium-disk-prices'!B8),1+IF(M248="YES",1),"")</f>
        <v>0</v>
      </c>
      <c r="AT249" s="4">
        <f>IF(AND(I248="PREMIUM",Q248="YES",H248&gt;'azure-premium-disk-prices'!B8,H248&lt;'azure-premium-disk-prices'!B9),1+IF(M248="YES",1),"")</f>
        <v>0</v>
      </c>
      <c r="AU249" s="4">
        <f>IF(AND(M249="YES", Q249="YES"),1,"")</f>
        <v>0</v>
      </c>
      <c r="AV249" s="4">
        <f>IF(AND(J249="STANDARD", Q249="YES"), IF(M249="YES",2,1) ,"")</f>
        <v>0</v>
      </c>
      <c r="AW249" s="4">
        <f>IF( AND(J249="PREMIUM",  Q249="YES"), IF(M249="YES",2,1) ,"")</f>
        <v>0</v>
      </c>
    </row>
    <row r="250" spans="5:49">
      <c r="E250" s="3"/>
      <c r="F250" s="3"/>
      <c r="G250" s="3"/>
      <c r="H250" s="3"/>
      <c r="I250" s="3" t="s">
        <v>9</v>
      </c>
      <c r="J250" s="3" t="s">
        <v>9</v>
      </c>
      <c r="K250" s="3" t="s">
        <v>5</v>
      </c>
      <c r="L250" s="3" t="s">
        <v>5</v>
      </c>
      <c r="M250" s="3" t="s">
        <v>5</v>
      </c>
      <c r="N250" s="3">
        <v>730</v>
      </c>
      <c r="O250" s="3" t="s">
        <v>5</v>
      </c>
      <c r="P250" s="3" t="s">
        <v>14</v>
      </c>
      <c r="Q250" s="4">
        <f>IF(AND(E250&lt;&gt;"", F250&lt;&gt;"", G250&lt;&gt;"", H250&lt;&gt;"", I250&lt;&gt;"", J250&lt;&gt;"", K250&lt;&gt;"", L250&lt;&gt;"", M250&lt;&gt;"", N250&lt;&gt;"", O250&lt;&gt;""),"YES","NO")</f>
        <v>0</v>
      </c>
      <c r="R250" s="4">
        <f>IF(AD250=AA250, U250, IF(AD250=AB250,W250,Y250))</f>
        <v>0</v>
      </c>
      <c r="S250" s="4">
        <f>AD250</f>
        <v>0</v>
      </c>
      <c r="T250" s="4">
        <f> IF(AA250="" ,"",IF(AD250=AA250, "PAYG", IF(AD250=AB250,"1Y RI","3Y RI")))</f>
        <v>0</v>
      </c>
      <c r="U250" s="4">
        <f>IF(Q250="YES", IF(K250="YES", VLOOKUP(V250 &amp; L250 &amp; K250,'azure-vm-prices-base'!G$2:H$124, 2, 0), VLOOKUP(V250 &amp; L250 &amp; "*",'azure-vm-prices-base'!G$2:H$124, 2, 0)), "")</f>
        <v>0</v>
      </c>
      <c r="V250" s="4">
        <f>IF(Q250="YES", IF(O250="NO" , IF(K250="YES", _xlfn.MINIFS('azure-vm-prices-base'!I$2:I$123, 'azure-vm-prices-base'!A$2:A$123,"&gt;="&amp;F250*(100-$B$2)/100, 'azure-vm-prices-base'!B$2:B$123,"&gt;="&amp;G250*(100-$B$2)/100, 'azure-vm-prices-base'!D$2:D$123,K250, 'azure-vm-prices-base'!E$2:E$123,L250), _xlfn.MINIFS('azure-vm-prices-base'!I$2:I$123, 'azure-vm-prices-base'!A$2:A$123,"&gt;="&amp;F250*(100-$B$2)/100, 'azure-vm-prices-base'!B$2:B$123,"&gt;="&amp;G250*(100-$B$2)/100, 'azure-vm-prices-base'!E$2:E$123,L250)), IF(K250="YES", _xlfn.MINIFS('azure-vm-prices-base'!C$2:C$123, 'azure-vm-prices-base'!A$2:A$123,"&gt;="&amp;F250*(100-$B$2)/100, 'azure-vm-prices-base'!B$2:B$123,"&gt;="&amp;G250*(100-$B$2)/100, 'azure-vm-prices-base'!D$2:D$123,K250, 'azure-vm-prices-base'!E$2:E$123,L250), _xlfn.MINIFS('azure-vm-prices-base'!C$2:C$123, 'azure-vm-prices-base'!A$2:A$123,"&gt;="&amp;F250*(100-$B$2)/100, 'azure-vm-prices-base'!B$2:B$123,"&gt;="&amp;G250*(100-$B$2)/100, 'azure-vm-prices-base'!E$2:E$123,L250))), "")</f>
        <v>0</v>
      </c>
      <c r="W250" s="4">
        <f>IF(Q250="YES", IF(K250="YES", VLOOKUP(X250 &amp; L250 &amp; K250,'azure-vm-prices-1Y'!G$2:H$124  , 2, 0), VLOOKUP(X250 &amp; L250 &amp; "*",'azure-vm-prices-1Y'!G$2:H$124, 2, 0)),   "")</f>
        <v>0</v>
      </c>
      <c r="X250" s="4">
        <f>IF(Q250="YES", IF(O250="NO" , IF(K250="YES", _xlfn.MINIFS('azure-vm-prices-1Y'!I$2:I$123,   'azure-vm-prices-1Y'!A$2:A$123,"&gt;="&amp;F250*(100-$B$2)/100,   'azure-vm-prices-1Y'!B$2:B$123,"&gt;="&amp;G250*(100-$B$2)/100,   'azure-vm-prices-1Y'!D$2:D$123,K250,   'azure-vm-prices-1Y'!E$2:E$123,L250),   _xlfn.MINIFS('azure-vm-prices-1Y'!I$2:I$123,   'azure-vm-prices-1Y'!A$2:A$123,"&gt;="&amp;F250*(100-$B$2)/100,   'azure-vm-prices-1Y'!B$2:B$123,"&gt;="&amp;G250*(100-$B$2)/100,   'azure-vm-prices-1Y'!E$2:E$123,L250)),   IF(K250="YES", _xlfn.MINIFS('azure-vm-prices-1Y'!C$2:C$123,   'azure-vm-prices-1Y'!A$2:A$123,"&gt;="&amp;F250*(100-$B$2)/100,   'azure-vm-prices-1Y'!B$2:B$123,"&gt;="&amp;G250*(100-$B$2)/100,   'azure-vm-prices-1Y'!D$2:D$123,K250,   'azure-vm-prices-1Y'!E$2:E$123,L250),   _xlfn.MINIFS('azure-vm-prices-1Y'!C$2:C$123,   'azure-vm-prices-1Y'!A$2:A$123,"&gt;="&amp;F250*(100-$B$2)/100,   'azure-vm-prices-1Y'!B$2:B$123,"&gt;="&amp;G250*(100-$B$2)/100,   'azure-vm-prices-1Y'!E$2:E$123,L250))),   "")</f>
        <v>0</v>
      </c>
      <c r="Y250" s="4">
        <f>IF(Q250="YES", IF(K250="YES", VLOOKUP(Z250 &amp; L250 &amp; K250,'azure-vm-prices-3Y'!G$2:H$124  , 2, 0), VLOOKUP(Z250 &amp; L250 &amp; "*",'azure-vm-prices-3Y'!G$2:H$124, 2, 0)),   "")</f>
        <v>0</v>
      </c>
      <c r="Z250" s="4">
        <f>IF(Q250="YES", IF(O250="NO" , IF(K250="YES", _xlfn.MINIFS('azure-vm-prices-3Y'!I$2:I$123,   'azure-vm-prices-3Y'!A$2:A$123,"&gt;="&amp;F250*(100-$B$2)/100,   'azure-vm-prices-3Y'!B$2:B$123,"&gt;="&amp;G250*(100-$B$2)/100,   'azure-vm-prices-3Y'!D$2:D$123,K250,   'azure-vm-prices-3Y'!E$2:E$123,L250),   _xlfn.MINIFS('azure-vm-prices-3Y'!I$2:I$123,   'azure-vm-prices-3Y'!A$2:A$123,"&gt;="&amp;F250*(100-$B$2)/100,   'azure-vm-prices-3Y'!B$2:B$123,"&gt;="&amp;G250*(100-$B$2)/100,   'azure-vm-prices-3Y'!E$2:E$123,L250)),   IF(K250="YES", _xlfn.MINIFS('azure-vm-prices-3Y'!C$2:C$123,   'azure-vm-prices-3Y'!A$2:A$123,"&gt;="&amp;F250*(100-$B$2)/100,   'azure-vm-prices-3Y'!B$2:B$123,"&gt;="&amp;G250*(100-$B$2)/100,   'azure-vm-prices-3Y'!D$2:D$123,K250,   'azure-vm-prices-3Y'!E$2:E$123,L250),   _xlfn.MINIFS('azure-vm-prices-3Y'!C$2:C$123,   'azure-vm-prices-3Y'!A$2:A$123,"&gt;="&amp;F250*(100-$B$2)/100,   'azure-vm-prices-3Y'!B$2:B$123,"&gt;="&amp;G250*(100-$B$2)/100,   'azure-vm-prices-3Y'!E$2:E$123,L250))),   "")</f>
        <v>0</v>
      </c>
      <c r="AA250" s="4">
        <f>IF(Q250="YES",N250*V250*12,"")</f>
        <v>0</v>
      </c>
      <c r="AB250" s="4">
        <f>IF(Q250="YES",X250*8760,"")</f>
        <v>0</v>
      </c>
      <c r="AC250" s="4">
        <f>IF(Q250="YES",Z250*8760,"")</f>
        <v>0</v>
      </c>
      <c r="AD250" s="4">
        <f>IF(Q250="YES",IF(P250="YES", MIN(AA250:AC250), AA250),"")</f>
        <v>0</v>
      </c>
      <c r="AE250" s="4">
        <f>IF(AND(I250="STANDARD",Q250="YES",H250&lt;'azure-standard-disk-prices'!B2, H250&gt;0),1+IF(M250="YES",1),"")</f>
        <v>0</v>
      </c>
      <c r="AF250" s="4">
        <f>IF(AND(I250="STANDARD",Q250="YES",H250&gt;'azure-standard-disk-prices'!B2,H250&lt;'azure-standard-disk-prices'!B3),1+IF(M250="YES",1),"")</f>
        <v>0</v>
      </c>
      <c r="AG250" s="4">
        <f>IF(AND(I250="STANDARD",Q250="YES",H250&gt;'azure-standard-disk-prices'!B3,H250&lt;'azure-standard-disk-prices'!B4),1+IF(M250="YES",1),"")</f>
        <v>0</v>
      </c>
      <c r="AH250" s="4">
        <f>IF(AND(I250="STANDARD",Q250="YES",H250&gt;'azure-standard-disk-prices'!B4,H250&lt;'azure-standard-disk-prices'!B5),1+IF(M250="YES",1),"")</f>
        <v>0</v>
      </c>
      <c r="AI250" s="4">
        <f>IF(AND(I250="STANDARD",Q250="YES",H250&gt;'azure-standard-disk-prices'!B5,H250&lt;'azure-standard-disk-prices'!B6),1+IF(M250="YES",1),"")</f>
        <v>0</v>
      </c>
      <c r="AJ250" s="4">
        <f>IF(AND(I250="STANDARD",Q250="YES",H250&gt;'azure-standard-disk-prices'!B6,H250&lt;'azure-standard-disk-prices'!B7),1+IF(M250="YES",1),"")</f>
        <v>0</v>
      </c>
      <c r="AK250" s="4">
        <f>IF(AND(I250="STANDARD",Q250="YES",H250&gt;'azure-standard-disk-prices'!B7,H250&lt;'azure-standard-disk-prices'!B8),1+IF(M250="YES",1),"")</f>
        <v>0</v>
      </c>
      <c r="AL250" s="4">
        <f>IF(AND(I250="STANDARD",Q250="YES",H250&gt;'azure-standard-disk-prices'!B8,H250&lt;'azure-standard-disk-prices'!B9),1+IF(M250="YES",1),"")</f>
        <v>0</v>
      </c>
      <c r="AM250" s="4">
        <f>IF(AND(I249="PREMIUM",Q249="YES",H249&lt;'azure-premium-disk-prices'!B2,H249&gt;0),1+IF(M249="YES",1),"")</f>
        <v>0</v>
      </c>
      <c r="AN250" s="4">
        <f>IF(AND(I249="PREMIUM",Q249="YES",H249&gt;'azure-premium-disk-prices'!B2,H249&lt;'azure-premium-disk-prices'!B3),1+IF(M249="YES",1),"")</f>
        <v>0</v>
      </c>
      <c r="AO250" s="4">
        <f>IF(AND(I249="PREMIUM",Q249="YES",H249&gt;'azure-premium-disk-prices'!B3,H249&lt;'azure-premium-disk-prices'!B4),1+IF(M249="YES",1),"")</f>
        <v>0</v>
      </c>
      <c r="AP250" s="4">
        <f>IF(AND(I249="PREMIUM",Q249="YES",H249&gt;'azure-premium-disk-prices'!B4,H249&lt;'azure-premium-disk-prices'!B5),1+IF(M249="YES",1),"")</f>
        <v>0</v>
      </c>
      <c r="AQ250" s="4">
        <f>IF(AND(I249="PREMIUM",Q249="YES",H249&gt;'azure-premium-disk-prices'!B5,H249&lt;'azure-premium-disk-prices'!B6),1+IF(M249="YES",1),"")</f>
        <v>0</v>
      </c>
      <c r="AR250" s="4">
        <f>IF(AND(I249="PREMIUM",Q249="YES",H249&gt;'azure-premium-disk-prices'!B6,H249&lt;'azure-premium-disk-prices'!B7),1+IF(M249="YES",1),"")</f>
        <v>0</v>
      </c>
      <c r="AS250" s="4">
        <f>IF(AND(I249="PREMIUM",Q249="YES",H249&gt;'azure-premium-disk-prices'!B7,H249&lt;'azure-premium-disk-prices'!B8),1+IF(M249="YES",1),"")</f>
        <v>0</v>
      </c>
      <c r="AT250" s="4">
        <f>IF(AND(I249="PREMIUM",Q249="YES",H249&gt;'azure-premium-disk-prices'!B8,H249&lt;'azure-premium-disk-prices'!B9),1+IF(M249="YES",1),"")</f>
        <v>0</v>
      </c>
      <c r="AU250" s="4">
        <f>IF(AND(M250="YES", Q250="YES"),1,"")</f>
        <v>0</v>
      </c>
      <c r="AV250" s="4">
        <f>IF(AND(J250="STANDARD", Q250="YES"), IF(M250="YES",2,1) ,"")</f>
        <v>0</v>
      </c>
      <c r="AW250" s="4">
        <f>IF( AND(J250="PREMIUM",  Q250="YES"), IF(M250="YES",2,1) ,"")</f>
        <v>0</v>
      </c>
    </row>
    <row r="251" spans="5:49">
      <c r="E251" s="3"/>
      <c r="F251" s="3"/>
      <c r="G251" s="3"/>
      <c r="H251" s="3"/>
      <c r="I251" s="3" t="s">
        <v>9</v>
      </c>
      <c r="J251" s="3" t="s">
        <v>9</v>
      </c>
      <c r="K251" s="3" t="s">
        <v>5</v>
      </c>
      <c r="L251" s="3" t="s">
        <v>5</v>
      </c>
      <c r="M251" s="3" t="s">
        <v>5</v>
      </c>
      <c r="N251" s="3">
        <v>730</v>
      </c>
      <c r="O251" s="3" t="s">
        <v>5</v>
      </c>
      <c r="P251" s="3" t="s">
        <v>14</v>
      </c>
      <c r="Q251" s="4">
        <f>IF(AND(E251&lt;&gt;"", F251&lt;&gt;"", G251&lt;&gt;"", H251&lt;&gt;"", I251&lt;&gt;"", J251&lt;&gt;"", K251&lt;&gt;"", L251&lt;&gt;"", M251&lt;&gt;"", N251&lt;&gt;"", O251&lt;&gt;""),"YES","NO")</f>
        <v>0</v>
      </c>
      <c r="R251" s="4">
        <f>IF(AD251=AA251, U251, IF(AD251=AB251,W251,Y251))</f>
        <v>0</v>
      </c>
      <c r="S251" s="4">
        <f>AD251</f>
        <v>0</v>
      </c>
      <c r="T251" s="4">
        <f> IF(AA251="" ,"",IF(AD251=AA251, "PAYG", IF(AD251=AB251,"1Y RI","3Y RI")))</f>
        <v>0</v>
      </c>
      <c r="U251" s="4">
        <f>IF(Q251="YES", IF(K251="YES", VLOOKUP(V251 &amp; L251 &amp; K251,'azure-vm-prices-base'!G$2:H$124, 2, 0), VLOOKUP(V251 &amp; L251 &amp; "*",'azure-vm-prices-base'!G$2:H$124, 2, 0)), "")</f>
        <v>0</v>
      </c>
      <c r="V251" s="4">
        <f>IF(Q251="YES", IF(O251="NO" , IF(K251="YES", _xlfn.MINIFS('azure-vm-prices-base'!I$2:I$123, 'azure-vm-prices-base'!A$2:A$123,"&gt;="&amp;F251*(100-$B$2)/100, 'azure-vm-prices-base'!B$2:B$123,"&gt;="&amp;G251*(100-$B$2)/100, 'azure-vm-prices-base'!D$2:D$123,K251, 'azure-vm-prices-base'!E$2:E$123,L251), _xlfn.MINIFS('azure-vm-prices-base'!I$2:I$123, 'azure-vm-prices-base'!A$2:A$123,"&gt;="&amp;F251*(100-$B$2)/100, 'azure-vm-prices-base'!B$2:B$123,"&gt;="&amp;G251*(100-$B$2)/100, 'azure-vm-prices-base'!E$2:E$123,L251)), IF(K251="YES", _xlfn.MINIFS('azure-vm-prices-base'!C$2:C$123, 'azure-vm-prices-base'!A$2:A$123,"&gt;="&amp;F251*(100-$B$2)/100, 'azure-vm-prices-base'!B$2:B$123,"&gt;="&amp;G251*(100-$B$2)/100, 'azure-vm-prices-base'!D$2:D$123,K251, 'azure-vm-prices-base'!E$2:E$123,L251), _xlfn.MINIFS('azure-vm-prices-base'!C$2:C$123, 'azure-vm-prices-base'!A$2:A$123,"&gt;="&amp;F251*(100-$B$2)/100, 'azure-vm-prices-base'!B$2:B$123,"&gt;="&amp;G251*(100-$B$2)/100, 'azure-vm-prices-base'!E$2:E$123,L251))), "")</f>
        <v>0</v>
      </c>
      <c r="W251" s="4">
        <f>IF(Q251="YES", IF(K251="YES", VLOOKUP(X251 &amp; L251 &amp; K251,'azure-vm-prices-1Y'!G$2:H$124  , 2, 0), VLOOKUP(X251 &amp; L251 &amp; "*",'azure-vm-prices-1Y'!G$2:H$124, 2, 0)),   "")</f>
        <v>0</v>
      </c>
      <c r="X251" s="4">
        <f>IF(Q251="YES", IF(O251="NO" , IF(K251="YES", _xlfn.MINIFS('azure-vm-prices-1Y'!I$2:I$123,   'azure-vm-prices-1Y'!A$2:A$123,"&gt;="&amp;F251*(100-$B$2)/100,   'azure-vm-prices-1Y'!B$2:B$123,"&gt;="&amp;G251*(100-$B$2)/100,   'azure-vm-prices-1Y'!D$2:D$123,K251,   'azure-vm-prices-1Y'!E$2:E$123,L251),   _xlfn.MINIFS('azure-vm-prices-1Y'!I$2:I$123,   'azure-vm-prices-1Y'!A$2:A$123,"&gt;="&amp;F251*(100-$B$2)/100,   'azure-vm-prices-1Y'!B$2:B$123,"&gt;="&amp;G251*(100-$B$2)/100,   'azure-vm-prices-1Y'!E$2:E$123,L251)),   IF(K251="YES", _xlfn.MINIFS('azure-vm-prices-1Y'!C$2:C$123,   'azure-vm-prices-1Y'!A$2:A$123,"&gt;="&amp;F251*(100-$B$2)/100,   'azure-vm-prices-1Y'!B$2:B$123,"&gt;="&amp;G251*(100-$B$2)/100,   'azure-vm-prices-1Y'!D$2:D$123,K251,   'azure-vm-prices-1Y'!E$2:E$123,L251),   _xlfn.MINIFS('azure-vm-prices-1Y'!C$2:C$123,   'azure-vm-prices-1Y'!A$2:A$123,"&gt;="&amp;F251*(100-$B$2)/100,   'azure-vm-prices-1Y'!B$2:B$123,"&gt;="&amp;G251*(100-$B$2)/100,   'azure-vm-prices-1Y'!E$2:E$123,L251))),   "")</f>
        <v>0</v>
      </c>
      <c r="Y251" s="4">
        <f>IF(Q251="YES", IF(K251="YES", VLOOKUP(Z251 &amp; L251 &amp; K251,'azure-vm-prices-3Y'!G$2:H$124  , 2, 0), VLOOKUP(Z251 &amp; L251 &amp; "*",'azure-vm-prices-3Y'!G$2:H$124, 2, 0)),   "")</f>
        <v>0</v>
      </c>
      <c r="Z251" s="4">
        <f>IF(Q251="YES", IF(O251="NO" , IF(K251="YES", _xlfn.MINIFS('azure-vm-prices-3Y'!I$2:I$123,   'azure-vm-prices-3Y'!A$2:A$123,"&gt;="&amp;F251*(100-$B$2)/100,   'azure-vm-prices-3Y'!B$2:B$123,"&gt;="&amp;G251*(100-$B$2)/100,   'azure-vm-prices-3Y'!D$2:D$123,K251,   'azure-vm-prices-3Y'!E$2:E$123,L251),   _xlfn.MINIFS('azure-vm-prices-3Y'!I$2:I$123,   'azure-vm-prices-3Y'!A$2:A$123,"&gt;="&amp;F251*(100-$B$2)/100,   'azure-vm-prices-3Y'!B$2:B$123,"&gt;="&amp;G251*(100-$B$2)/100,   'azure-vm-prices-3Y'!E$2:E$123,L251)),   IF(K251="YES", _xlfn.MINIFS('azure-vm-prices-3Y'!C$2:C$123,   'azure-vm-prices-3Y'!A$2:A$123,"&gt;="&amp;F251*(100-$B$2)/100,   'azure-vm-prices-3Y'!B$2:B$123,"&gt;="&amp;G251*(100-$B$2)/100,   'azure-vm-prices-3Y'!D$2:D$123,K251,   'azure-vm-prices-3Y'!E$2:E$123,L251),   _xlfn.MINIFS('azure-vm-prices-3Y'!C$2:C$123,   'azure-vm-prices-3Y'!A$2:A$123,"&gt;="&amp;F251*(100-$B$2)/100,   'azure-vm-prices-3Y'!B$2:B$123,"&gt;="&amp;G251*(100-$B$2)/100,   'azure-vm-prices-3Y'!E$2:E$123,L251))),   "")</f>
        <v>0</v>
      </c>
      <c r="AA251" s="4">
        <f>IF(Q251="YES",N251*V251*12,"")</f>
        <v>0</v>
      </c>
      <c r="AB251" s="4">
        <f>IF(Q251="YES",X251*8760,"")</f>
        <v>0</v>
      </c>
      <c r="AC251" s="4">
        <f>IF(Q251="YES",Z251*8760,"")</f>
        <v>0</v>
      </c>
      <c r="AD251" s="4">
        <f>IF(Q251="YES",IF(P251="YES", MIN(AA251:AC251), AA251),"")</f>
        <v>0</v>
      </c>
      <c r="AE251" s="4">
        <f>IF(AND(I251="STANDARD",Q251="YES",H251&lt;'azure-standard-disk-prices'!B2, H251&gt;0),1+IF(M251="YES",1),"")</f>
        <v>0</v>
      </c>
      <c r="AF251" s="4">
        <f>IF(AND(I251="STANDARD",Q251="YES",H251&gt;'azure-standard-disk-prices'!B2,H251&lt;'azure-standard-disk-prices'!B3),1+IF(M251="YES",1),"")</f>
        <v>0</v>
      </c>
      <c r="AG251" s="4">
        <f>IF(AND(I251="STANDARD",Q251="YES",H251&gt;'azure-standard-disk-prices'!B3,H251&lt;'azure-standard-disk-prices'!B4),1+IF(M251="YES",1),"")</f>
        <v>0</v>
      </c>
      <c r="AH251" s="4">
        <f>IF(AND(I251="STANDARD",Q251="YES",H251&gt;'azure-standard-disk-prices'!B4,H251&lt;'azure-standard-disk-prices'!B5),1+IF(M251="YES",1),"")</f>
        <v>0</v>
      </c>
      <c r="AI251" s="4">
        <f>IF(AND(I251="STANDARD",Q251="YES",H251&gt;'azure-standard-disk-prices'!B5,H251&lt;'azure-standard-disk-prices'!B6),1+IF(M251="YES",1),"")</f>
        <v>0</v>
      </c>
      <c r="AJ251" s="4">
        <f>IF(AND(I251="STANDARD",Q251="YES",H251&gt;'azure-standard-disk-prices'!B6,H251&lt;'azure-standard-disk-prices'!B7),1+IF(M251="YES",1),"")</f>
        <v>0</v>
      </c>
      <c r="AK251" s="4">
        <f>IF(AND(I251="STANDARD",Q251="YES",H251&gt;'azure-standard-disk-prices'!B7,H251&lt;'azure-standard-disk-prices'!B8),1+IF(M251="YES",1),"")</f>
        <v>0</v>
      </c>
      <c r="AL251" s="4">
        <f>IF(AND(I251="STANDARD",Q251="YES",H251&gt;'azure-standard-disk-prices'!B8,H251&lt;'azure-standard-disk-prices'!B9),1+IF(M251="YES",1),"")</f>
        <v>0</v>
      </c>
      <c r="AM251" s="4">
        <f>IF(AND(I250="PREMIUM",Q250="YES",H250&lt;'azure-premium-disk-prices'!B2,H250&gt;0),1+IF(M250="YES",1),"")</f>
        <v>0</v>
      </c>
      <c r="AN251" s="4">
        <f>IF(AND(I250="PREMIUM",Q250="YES",H250&gt;'azure-premium-disk-prices'!B2,H250&lt;'azure-premium-disk-prices'!B3),1+IF(M250="YES",1),"")</f>
        <v>0</v>
      </c>
      <c r="AO251" s="4">
        <f>IF(AND(I250="PREMIUM",Q250="YES",H250&gt;'azure-premium-disk-prices'!B3,H250&lt;'azure-premium-disk-prices'!B4),1+IF(M250="YES",1),"")</f>
        <v>0</v>
      </c>
      <c r="AP251" s="4">
        <f>IF(AND(I250="PREMIUM",Q250="YES",H250&gt;'azure-premium-disk-prices'!B4,H250&lt;'azure-premium-disk-prices'!B5),1+IF(M250="YES",1),"")</f>
        <v>0</v>
      </c>
      <c r="AQ251" s="4">
        <f>IF(AND(I250="PREMIUM",Q250="YES",H250&gt;'azure-premium-disk-prices'!B5,H250&lt;'azure-premium-disk-prices'!B6),1+IF(M250="YES",1),"")</f>
        <v>0</v>
      </c>
      <c r="AR251" s="4">
        <f>IF(AND(I250="PREMIUM",Q250="YES",H250&gt;'azure-premium-disk-prices'!B6,H250&lt;'azure-premium-disk-prices'!B7),1+IF(M250="YES",1),"")</f>
        <v>0</v>
      </c>
      <c r="AS251" s="4">
        <f>IF(AND(I250="PREMIUM",Q250="YES",H250&gt;'azure-premium-disk-prices'!B7,H250&lt;'azure-premium-disk-prices'!B8),1+IF(M250="YES",1),"")</f>
        <v>0</v>
      </c>
      <c r="AT251" s="4">
        <f>IF(AND(I250="PREMIUM",Q250="YES",H250&gt;'azure-premium-disk-prices'!B8,H250&lt;'azure-premium-disk-prices'!B9),1+IF(M250="YES",1),"")</f>
        <v>0</v>
      </c>
      <c r="AU251" s="4">
        <f>IF(AND(M251="YES", Q251="YES"),1,"")</f>
        <v>0</v>
      </c>
      <c r="AV251" s="4">
        <f>IF(AND(J251="STANDARD", Q251="YES"), IF(M251="YES",2,1) ,"")</f>
        <v>0</v>
      </c>
      <c r="AW251" s="4">
        <f>IF( AND(J251="PREMIUM",  Q251="YES"), IF(M251="YES",2,1) ,"")</f>
        <v>0</v>
      </c>
    </row>
    <row r="252" spans="5:49">
      <c r="E252" s="3"/>
      <c r="F252" s="3"/>
      <c r="G252" s="3"/>
      <c r="H252" s="3"/>
      <c r="I252" s="3" t="s">
        <v>9</v>
      </c>
      <c r="J252" s="3" t="s">
        <v>9</v>
      </c>
      <c r="K252" s="3" t="s">
        <v>5</v>
      </c>
      <c r="L252" s="3" t="s">
        <v>5</v>
      </c>
      <c r="M252" s="3" t="s">
        <v>5</v>
      </c>
      <c r="N252" s="3">
        <v>730</v>
      </c>
      <c r="O252" s="3" t="s">
        <v>5</v>
      </c>
      <c r="P252" s="3" t="s">
        <v>14</v>
      </c>
      <c r="Q252" s="4">
        <f>IF(AND(E252&lt;&gt;"", F252&lt;&gt;"", G252&lt;&gt;"", H252&lt;&gt;"", I252&lt;&gt;"", J252&lt;&gt;"", K252&lt;&gt;"", L252&lt;&gt;"", M252&lt;&gt;"", N252&lt;&gt;"", O252&lt;&gt;""),"YES","NO")</f>
        <v>0</v>
      </c>
      <c r="R252" s="4">
        <f>IF(AD252=AA252, U252, IF(AD252=AB252,W252,Y252))</f>
        <v>0</v>
      </c>
      <c r="S252" s="4">
        <f>AD252</f>
        <v>0</v>
      </c>
      <c r="T252" s="4">
        <f> IF(AA252="" ,"",IF(AD252=AA252, "PAYG", IF(AD252=AB252,"1Y RI","3Y RI")))</f>
        <v>0</v>
      </c>
      <c r="U252" s="4">
        <f>IF(Q252="YES", IF(K252="YES", VLOOKUP(V252 &amp; L252 &amp; K252,'azure-vm-prices-base'!G$2:H$124, 2, 0), VLOOKUP(V252 &amp; L252 &amp; "*",'azure-vm-prices-base'!G$2:H$124, 2, 0)), "")</f>
        <v>0</v>
      </c>
      <c r="V252" s="4">
        <f>IF(Q252="YES", IF(O252="NO" , IF(K252="YES", _xlfn.MINIFS('azure-vm-prices-base'!I$2:I$123, 'azure-vm-prices-base'!A$2:A$123,"&gt;="&amp;F252*(100-$B$2)/100, 'azure-vm-prices-base'!B$2:B$123,"&gt;="&amp;G252*(100-$B$2)/100, 'azure-vm-prices-base'!D$2:D$123,K252, 'azure-vm-prices-base'!E$2:E$123,L252), _xlfn.MINIFS('azure-vm-prices-base'!I$2:I$123, 'azure-vm-prices-base'!A$2:A$123,"&gt;="&amp;F252*(100-$B$2)/100, 'azure-vm-prices-base'!B$2:B$123,"&gt;="&amp;G252*(100-$B$2)/100, 'azure-vm-prices-base'!E$2:E$123,L252)), IF(K252="YES", _xlfn.MINIFS('azure-vm-prices-base'!C$2:C$123, 'azure-vm-prices-base'!A$2:A$123,"&gt;="&amp;F252*(100-$B$2)/100, 'azure-vm-prices-base'!B$2:B$123,"&gt;="&amp;G252*(100-$B$2)/100, 'azure-vm-prices-base'!D$2:D$123,K252, 'azure-vm-prices-base'!E$2:E$123,L252), _xlfn.MINIFS('azure-vm-prices-base'!C$2:C$123, 'azure-vm-prices-base'!A$2:A$123,"&gt;="&amp;F252*(100-$B$2)/100, 'azure-vm-prices-base'!B$2:B$123,"&gt;="&amp;G252*(100-$B$2)/100, 'azure-vm-prices-base'!E$2:E$123,L252))), "")</f>
        <v>0</v>
      </c>
      <c r="W252" s="4">
        <f>IF(Q252="YES", IF(K252="YES", VLOOKUP(X252 &amp; L252 &amp; K252,'azure-vm-prices-1Y'!G$2:H$124  , 2, 0), VLOOKUP(X252 &amp; L252 &amp; "*",'azure-vm-prices-1Y'!G$2:H$124, 2, 0)),   "")</f>
        <v>0</v>
      </c>
      <c r="X252" s="4">
        <f>IF(Q252="YES", IF(O252="NO" , IF(K252="YES", _xlfn.MINIFS('azure-vm-prices-1Y'!I$2:I$123,   'azure-vm-prices-1Y'!A$2:A$123,"&gt;="&amp;F252*(100-$B$2)/100,   'azure-vm-prices-1Y'!B$2:B$123,"&gt;="&amp;G252*(100-$B$2)/100,   'azure-vm-prices-1Y'!D$2:D$123,K252,   'azure-vm-prices-1Y'!E$2:E$123,L252),   _xlfn.MINIFS('azure-vm-prices-1Y'!I$2:I$123,   'azure-vm-prices-1Y'!A$2:A$123,"&gt;="&amp;F252*(100-$B$2)/100,   'azure-vm-prices-1Y'!B$2:B$123,"&gt;="&amp;G252*(100-$B$2)/100,   'azure-vm-prices-1Y'!E$2:E$123,L252)),   IF(K252="YES", _xlfn.MINIFS('azure-vm-prices-1Y'!C$2:C$123,   'azure-vm-prices-1Y'!A$2:A$123,"&gt;="&amp;F252*(100-$B$2)/100,   'azure-vm-prices-1Y'!B$2:B$123,"&gt;="&amp;G252*(100-$B$2)/100,   'azure-vm-prices-1Y'!D$2:D$123,K252,   'azure-vm-prices-1Y'!E$2:E$123,L252),   _xlfn.MINIFS('azure-vm-prices-1Y'!C$2:C$123,   'azure-vm-prices-1Y'!A$2:A$123,"&gt;="&amp;F252*(100-$B$2)/100,   'azure-vm-prices-1Y'!B$2:B$123,"&gt;="&amp;G252*(100-$B$2)/100,   'azure-vm-prices-1Y'!E$2:E$123,L252))),   "")</f>
        <v>0</v>
      </c>
      <c r="Y252" s="4">
        <f>IF(Q252="YES", IF(K252="YES", VLOOKUP(Z252 &amp; L252 &amp; K252,'azure-vm-prices-3Y'!G$2:H$124  , 2, 0), VLOOKUP(Z252 &amp; L252 &amp; "*",'azure-vm-prices-3Y'!G$2:H$124, 2, 0)),   "")</f>
        <v>0</v>
      </c>
      <c r="Z252" s="4">
        <f>IF(Q252="YES", IF(O252="NO" , IF(K252="YES", _xlfn.MINIFS('azure-vm-prices-3Y'!I$2:I$123,   'azure-vm-prices-3Y'!A$2:A$123,"&gt;="&amp;F252*(100-$B$2)/100,   'azure-vm-prices-3Y'!B$2:B$123,"&gt;="&amp;G252*(100-$B$2)/100,   'azure-vm-prices-3Y'!D$2:D$123,K252,   'azure-vm-prices-3Y'!E$2:E$123,L252),   _xlfn.MINIFS('azure-vm-prices-3Y'!I$2:I$123,   'azure-vm-prices-3Y'!A$2:A$123,"&gt;="&amp;F252*(100-$B$2)/100,   'azure-vm-prices-3Y'!B$2:B$123,"&gt;="&amp;G252*(100-$B$2)/100,   'azure-vm-prices-3Y'!E$2:E$123,L252)),   IF(K252="YES", _xlfn.MINIFS('azure-vm-prices-3Y'!C$2:C$123,   'azure-vm-prices-3Y'!A$2:A$123,"&gt;="&amp;F252*(100-$B$2)/100,   'azure-vm-prices-3Y'!B$2:B$123,"&gt;="&amp;G252*(100-$B$2)/100,   'azure-vm-prices-3Y'!D$2:D$123,K252,   'azure-vm-prices-3Y'!E$2:E$123,L252),   _xlfn.MINIFS('azure-vm-prices-3Y'!C$2:C$123,   'azure-vm-prices-3Y'!A$2:A$123,"&gt;="&amp;F252*(100-$B$2)/100,   'azure-vm-prices-3Y'!B$2:B$123,"&gt;="&amp;G252*(100-$B$2)/100,   'azure-vm-prices-3Y'!E$2:E$123,L252))),   "")</f>
        <v>0</v>
      </c>
      <c r="AA252" s="4">
        <f>IF(Q252="YES",N252*V252*12,"")</f>
        <v>0</v>
      </c>
      <c r="AB252" s="4">
        <f>IF(Q252="YES",X252*8760,"")</f>
        <v>0</v>
      </c>
      <c r="AC252" s="4">
        <f>IF(Q252="YES",Z252*8760,"")</f>
        <v>0</v>
      </c>
      <c r="AD252" s="4">
        <f>IF(Q252="YES",IF(P252="YES", MIN(AA252:AC252), AA252),"")</f>
        <v>0</v>
      </c>
      <c r="AE252" s="4">
        <f>IF(AND(I252="STANDARD",Q252="YES",H252&lt;'azure-standard-disk-prices'!B2, H252&gt;0),1+IF(M252="YES",1),"")</f>
        <v>0</v>
      </c>
      <c r="AF252" s="4">
        <f>IF(AND(I252="STANDARD",Q252="YES",H252&gt;'azure-standard-disk-prices'!B2,H252&lt;'azure-standard-disk-prices'!B3),1+IF(M252="YES",1),"")</f>
        <v>0</v>
      </c>
      <c r="AG252" s="4">
        <f>IF(AND(I252="STANDARD",Q252="YES",H252&gt;'azure-standard-disk-prices'!B3,H252&lt;'azure-standard-disk-prices'!B4),1+IF(M252="YES",1),"")</f>
        <v>0</v>
      </c>
      <c r="AH252" s="4">
        <f>IF(AND(I252="STANDARD",Q252="YES",H252&gt;'azure-standard-disk-prices'!B4,H252&lt;'azure-standard-disk-prices'!B5),1+IF(M252="YES",1),"")</f>
        <v>0</v>
      </c>
      <c r="AI252" s="4">
        <f>IF(AND(I252="STANDARD",Q252="YES",H252&gt;'azure-standard-disk-prices'!B5,H252&lt;'azure-standard-disk-prices'!B6),1+IF(M252="YES",1),"")</f>
        <v>0</v>
      </c>
      <c r="AJ252" s="4">
        <f>IF(AND(I252="STANDARD",Q252="YES",H252&gt;'azure-standard-disk-prices'!B6,H252&lt;'azure-standard-disk-prices'!B7),1+IF(M252="YES",1),"")</f>
        <v>0</v>
      </c>
      <c r="AK252" s="4">
        <f>IF(AND(I252="STANDARD",Q252="YES",H252&gt;'azure-standard-disk-prices'!B7,H252&lt;'azure-standard-disk-prices'!B8),1+IF(M252="YES",1),"")</f>
        <v>0</v>
      </c>
      <c r="AL252" s="4">
        <f>IF(AND(I252="STANDARD",Q252="YES",H252&gt;'azure-standard-disk-prices'!B8,H252&lt;'azure-standard-disk-prices'!B9),1+IF(M252="YES",1),"")</f>
        <v>0</v>
      </c>
      <c r="AM252" s="4">
        <f>IF(AND(I251="PREMIUM",Q251="YES",H251&lt;'azure-premium-disk-prices'!B2,H251&gt;0),1+IF(M251="YES",1),"")</f>
        <v>0</v>
      </c>
      <c r="AN252" s="4">
        <f>IF(AND(I251="PREMIUM",Q251="YES",H251&gt;'azure-premium-disk-prices'!B2,H251&lt;'azure-premium-disk-prices'!B3),1+IF(M251="YES",1),"")</f>
        <v>0</v>
      </c>
      <c r="AO252" s="4">
        <f>IF(AND(I251="PREMIUM",Q251="YES",H251&gt;'azure-premium-disk-prices'!B3,H251&lt;'azure-premium-disk-prices'!B4),1+IF(M251="YES",1),"")</f>
        <v>0</v>
      </c>
      <c r="AP252" s="4">
        <f>IF(AND(I251="PREMIUM",Q251="YES",H251&gt;'azure-premium-disk-prices'!B4,H251&lt;'azure-premium-disk-prices'!B5),1+IF(M251="YES",1),"")</f>
        <v>0</v>
      </c>
      <c r="AQ252" s="4">
        <f>IF(AND(I251="PREMIUM",Q251="YES",H251&gt;'azure-premium-disk-prices'!B5,H251&lt;'azure-premium-disk-prices'!B6),1+IF(M251="YES",1),"")</f>
        <v>0</v>
      </c>
      <c r="AR252" s="4">
        <f>IF(AND(I251="PREMIUM",Q251="YES",H251&gt;'azure-premium-disk-prices'!B6,H251&lt;'azure-premium-disk-prices'!B7),1+IF(M251="YES",1),"")</f>
        <v>0</v>
      </c>
      <c r="AS252" s="4">
        <f>IF(AND(I251="PREMIUM",Q251="YES",H251&gt;'azure-premium-disk-prices'!B7,H251&lt;'azure-premium-disk-prices'!B8),1+IF(M251="YES",1),"")</f>
        <v>0</v>
      </c>
      <c r="AT252" s="4">
        <f>IF(AND(I251="PREMIUM",Q251="YES",H251&gt;'azure-premium-disk-prices'!B8,H251&lt;'azure-premium-disk-prices'!B9),1+IF(M251="YES",1),"")</f>
        <v>0</v>
      </c>
      <c r="AU252" s="4">
        <f>IF(AND(M252="YES", Q252="YES"),1,"")</f>
        <v>0</v>
      </c>
      <c r="AV252" s="4">
        <f>IF(AND(J252="STANDARD", Q252="YES"), IF(M252="YES",2,1) ,"")</f>
        <v>0</v>
      </c>
      <c r="AW252" s="4">
        <f>IF( AND(J252="PREMIUM",  Q252="YES"), IF(M252="YES",2,1) ,"")</f>
        <v>0</v>
      </c>
    </row>
    <row r="253" spans="5:49">
      <c r="E253" s="3"/>
      <c r="F253" s="3"/>
      <c r="G253" s="3"/>
      <c r="H253" s="3"/>
      <c r="I253" s="3" t="s">
        <v>9</v>
      </c>
      <c r="J253" s="3" t="s">
        <v>9</v>
      </c>
      <c r="K253" s="3" t="s">
        <v>5</v>
      </c>
      <c r="L253" s="3" t="s">
        <v>5</v>
      </c>
      <c r="M253" s="3" t="s">
        <v>5</v>
      </c>
      <c r="N253" s="3">
        <v>730</v>
      </c>
      <c r="O253" s="3" t="s">
        <v>5</v>
      </c>
      <c r="P253" s="3" t="s">
        <v>14</v>
      </c>
      <c r="Q253" s="4">
        <f>IF(AND(E253&lt;&gt;"", F253&lt;&gt;"", G253&lt;&gt;"", H253&lt;&gt;"", I253&lt;&gt;"", J253&lt;&gt;"", K253&lt;&gt;"", L253&lt;&gt;"", M253&lt;&gt;"", N253&lt;&gt;"", O253&lt;&gt;""),"YES","NO")</f>
        <v>0</v>
      </c>
      <c r="R253" s="4">
        <f>IF(AD253=AA253, U253, IF(AD253=AB253,W253,Y253))</f>
        <v>0</v>
      </c>
      <c r="S253" s="4">
        <f>AD253</f>
        <v>0</v>
      </c>
      <c r="T253" s="4">
        <f> IF(AA253="" ,"",IF(AD253=AA253, "PAYG", IF(AD253=AB253,"1Y RI","3Y RI")))</f>
        <v>0</v>
      </c>
      <c r="U253" s="4">
        <f>IF(Q253="YES", IF(K253="YES", VLOOKUP(V253 &amp; L253 &amp; K253,'azure-vm-prices-base'!G$2:H$124, 2, 0), VLOOKUP(V253 &amp; L253 &amp; "*",'azure-vm-prices-base'!G$2:H$124, 2, 0)), "")</f>
        <v>0</v>
      </c>
      <c r="V253" s="4">
        <f>IF(Q253="YES", IF(O253="NO" , IF(K253="YES", _xlfn.MINIFS('azure-vm-prices-base'!I$2:I$123, 'azure-vm-prices-base'!A$2:A$123,"&gt;="&amp;F253*(100-$B$2)/100, 'azure-vm-prices-base'!B$2:B$123,"&gt;="&amp;G253*(100-$B$2)/100, 'azure-vm-prices-base'!D$2:D$123,K253, 'azure-vm-prices-base'!E$2:E$123,L253), _xlfn.MINIFS('azure-vm-prices-base'!I$2:I$123, 'azure-vm-prices-base'!A$2:A$123,"&gt;="&amp;F253*(100-$B$2)/100, 'azure-vm-prices-base'!B$2:B$123,"&gt;="&amp;G253*(100-$B$2)/100, 'azure-vm-prices-base'!E$2:E$123,L253)), IF(K253="YES", _xlfn.MINIFS('azure-vm-prices-base'!C$2:C$123, 'azure-vm-prices-base'!A$2:A$123,"&gt;="&amp;F253*(100-$B$2)/100, 'azure-vm-prices-base'!B$2:B$123,"&gt;="&amp;G253*(100-$B$2)/100, 'azure-vm-prices-base'!D$2:D$123,K253, 'azure-vm-prices-base'!E$2:E$123,L253), _xlfn.MINIFS('azure-vm-prices-base'!C$2:C$123, 'azure-vm-prices-base'!A$2:A$123,"&gt;="&amp;F253*(100-$B$2)/100, 'azure-vm-prices-base'!B$2:B$123,"&gt;="&amp;G253*(100-$B$2)/100, 'azure-vm-prices-base'!E$2:E$123,L253))), "")</f>
        <v>0</v>
      </c>
      <c r="W253" s="4">
        <f>IF(Q253="YES", IF(K253="YES", VLOOKUP(X253 &amp; L253 &amp; K253,'azure-vm-prices-1Y'!G$2:H$124  , 2, 0), VLOOKUP(X253 &amp; L253 &amp; "*",'azure-vm-prices-1Y'!G$2:H$124, 2, 0)),   "")</f>
        <v>0</v>
      </c>
      <c r="X253" s="4">
        <f>IF(Q253="YES", IF(O253="NO" , IF(K253="YES", _xlfn.MINIFS('azure-vm-prices-1Y'!I$2:I$123,   'azure-vm-prices-1Y'!A$2:A$123,"&gt;="&amp;F253*(100-$B$2)/100,   'azure-vm-prices-1Y'!B$2:B$123,"&gt;="&amp;G253*(100-$B$2)/100,   'azure-vm-prices-1Y'!D$2:D$123,K253,   'azure-vm-prices-1Y'!E$2:E$123,L253),   _xlfn.MINIFS('azure-vm-prices-1Y'!I$2:I$123,   'azure-vm-prices-1Y'!A$2:A$123,"&gt;="&amp;F253*(100-$B$2)/100,   'azure-vm-prices-1Y'!B$2:B$123,"&gt;="&amp;G253*(100-$B$2)/100,   'azure-vm-prices-1Y'!E$2:E$123,L253)),   IF(K253="YES", _xlfn.MINIFS('azure-vm-prices-1Y'!C$2:C$123,   'azure-vm-prices-1Y'!A$2:A$123,"&gt;="&amp;F253*(100-$B$2)/100,   'azure-vm-prices-1Y'!B$2:B$123,"&gt;="&amp;G253*(100-$B$2)/100,   'azure-vm-prices-1Y'!D$2:D$123,K253,   'azure-vm-prices-1Y'!E$2:E$123,L253),   _xlfn.MINIFS('azure-vm-prices-1Y'!C$2:C$123,   'azure-vm-prices-1Y'!A$2:A$123,"&gt;="&amp;F253*(100-$B$2)/100,   'azure-vm-prices-1Y'!B$2:B$123,"&gt;="&amp;G253*(100-$B$2)/100,   'azure-vm-prices-1Y'!E$2:E$123,L253))),   "")</f>
        <v>0</v>
      </c>
      <c r="Y253" s="4">
        <f>IF(Q253="YES", IF(K253="YES", VLOOKUP(Z253 &amp; L253 &amp; K253,'azure-vm-prices-3Y'!G$2:H$124  , 2, 0), VLOOKUP(Z253 &amp; L253 &amp; "*",'azure-vm-prices-3Y'!G$2:H$124, 2, 0)),   "")</f>
        <v>0</v>
      </c>
      <c r="Z253" s="4">
        <f>IF(Q253="YES", IF(O253="NO" , IF(K253="YES", _xlfn.MINIFS('azure-vm-prices-3Y'!I$2:I$123,   'azure-vm-prices-3Y'!A$2:A$123,"&gt;="&amp;F253*(100-$B$2)/100,   'azure-vm-prices-3Y'!B$2:B$123,"&gt;="&amp;G253*(100-$B$2)/100,   'azure-vm-prices-3Y'!D$2:D$123,K253,   'azure-vm-prices-3Y'!E$2:E$123,L253),   _xlfn.MINIFS('azure-vm-prices-3Y'!I$2:I$123,   'azure-vm-prices-3Y'!A$2:A$123,"&gt;="&amp;F253*(100-$B$2)/100,   'azure-vm-prices-3Y'!B$2:B$123,"&gt;="&amp;G253*(100-$B$2)/100,   'azure-vm-prices-3Y'!E$2:E$123,L253)),   IF(K253="YES", _xlfn.MINIFS('azure-vm-prices-3Y'!C$2:C$123,   'azure-vm-prices-3Y'!A$2:A$123,"&gt;="&amp;F253*(100-$B$2)/100,   'azure-vm-prices-3Y'!B$2:B$123,"&gt;="&amp;G253*(100-$B$2)/100,   'azure-vm-prices-3Y'!D$2:D$123,K253,   'azure-vm-prices-3Y'!E$2:E$123,L253),   _xlfn.MINIFS('azure-vm-prices-3Y'!C$2:C$123,   'azure-vm-prices-3Y'!A$2:A$123,"&gt;="&amp;F253*(100-$B$2)/100,   'azure-vm-prices-3Y'!B$2:B$123,"&gt;="&amp;G253*(100-$B$2)/100,   'azure-vm-prices-3Y'!E$2:E$123,L253))),   "")</f>
        <v>0</v>
      </c>
      <c r="AA253" s="4">
        <f>IF(Q253="YES",N253*V253*12,"")</f>
        <v>0</v>
      </c>
      <c r="AB253" s="4">
        <f>IF(Q253="YES",X253*8760,"")</f>
        <v>0</v>
      </c>
      <c r="AC253" s="4">
        <f>IF(Q253="YES",Z253*8760,"")</f>
        <v>0</v>
      </c>
      <c r="AD253" s="4">
        <f>IF(Q253="YES",IF(P253="YES", MIN(AA253:AC253), AA253),"")</f>
        <v>0</v>
      </c>
      <c r="AE253" s="4">
        <f>IF(AND(I253="STANDARD",Q253="YES",H253&lt;'azure-standard-disk-prices'!B2, H253&gt;0),1+IF(M253="YES",1),"")</f>
        <v>0</v>
      </c>
      <c r="AF253" s="4">
        <f>IF(AND(I253="STANDARD",Q253="YES",H253&gt;'azure-standard-disk-prices'!B2,H253&lt;'azure-standard-disk-prices'!B3),1+IF(M253="YES",1),"")</f>
        <v>0</v>
      </c>
      <c r="AG253" s="4">
        <f>IF(AND(I253="STANDARD",Q253="YES",H253&gt;'azure-standard-disk-prices'!B3,H253&lt;'azure-standard-disk-prices'!B4),1+IF(M253="YES",1),"")</f>
        <v>0</v>
      </c>
      <c r="AH253" s="4">
        <f>IF(AND(I253="STANDARD",Q253="YES",H253&gt;'azure-standard-disk-prices'!B4,H253&lt;'azure-standard-disk-prices'!B5),1+IF(M253="YES",1),"")</f>
        <v>0</v>
      </c>
      <c r="AI253" s="4">
        <f>IF(AND(I253="STANDARD",Q253="YES",H253&gt;'azure-standard-disk-prices'!B5,H253&lt;'azure-standard-disk-prices'!B6),1+IF(M253="YES",1),"")</f>
        <v>0</v>
      </c>
      <c r="AJ253" s="4">
        <f>IF(AND(I253="STANDARD",Q253="YES",H253&gt;'azure-standard-disk-prices'!B6,H253&lt;'azure-standard-disk-prices'!B7),1+IF(M253="YES",1),"")</f>
        <v>0</v>
      </c>
      <c r="AK253" s="4">
        <f>IF(AND(I253="STANDARD",Q253="YES",H253&gt;'azure-standard-disk-prices'!B7,H253&lt;'azure-standard-disk-prices'!B8),1+IF(M253="YES",1),"")</f>
        <v>0</v>
      </c>
      <c r="AL253" s="4">
        <f>IF(AND(I253="STANDARD",Q253="YES",H253&gt;'azure-standard-disk-prices'!B8,H253&lt;'azure-standard-disk-prices'!B9),1+IF(M253="YES",1),"")</f>
        <v>0</v>
      </c>
      <c r="AM253" s="4">
        <f>IF(AND(I252="PREMIUM",Q252="YES",H252&lt;'azure-premium-disk-prices'!B2,H252&gt;0),1+IF(M252="YES",1),"")</f>
        <v>0</v>
      </c>
      <c r="AN253" s="4">
        <f>IF(AND(I252="PREMIUM",Q252="YES",H252&gt;'azure-premium-disk-prices'!B2,H252&lt;'azure-premium-disk-prices'!B3),1+IF(M252="YES",1),"")</f>
        <v>0</v>
      </c>
      <c r="AO253" s="4">
        <f>IF(AND(I252="PREMIUM",Q252="YES",H252&gt;'azure-premium-disk-prices'!B3,H252&lt;'azure-premium-disk-prices'!B4),1+IF(M252="YES",1),"")</f>
        <v>0</v>
      </c>
      <c r="AP253" s="4">
        <f>IF(AND(I252="PREMIUM",Q252="YES",H252&gt;'azure-premium-disk-prices'!B4,H252&lt;'azure-premium-disk-prices'!B5),1+IF(M252="YES",1),"")</f>
        <v>0</v>
      </c>
      <c r="AQ253" s="4">
        <f>IF(AND(I252="PREMIUM",Q252="YES",H252&gt;'azure-premium-disk-prices'!B5,H252&lt;'azure-premium-disk-prices'!B6),1+IF(M252="YES",1),"")</f>
        <v>0</v>
      </c>
      <c r="AR253" s="4">
        <f>IF(AND(I252="PREMIUM",Q252="YES",H252&gt;'azure-premium-disk-prices'!B6,H252&lt;'azure-premium-disk-prices'!B7),1+IF(M252="YES",1),"")</f>
        <v>0</v>
      </c>
      <c r="AS253" s="4">
        <f>IF(AND(I252="PREMIUM",Q252="YES",H252&gt;'azure-premium-disk-prices'!B7,H252&lt;'azure-premium-disk-prices'!B8),1+IF(M252="YES",1),"")</f>
        <v>0</v>
      </c>
      <c r="AT253" s="4">
        <f>IF(AND(I252="PREMIUM",Q252="YES",H252&gt;'azure-premium-disk-prices'!B8,H252&lt;'azure-premium-disk-prices'!B9),1+IF(M252="YES",1),"")</f>
        <v>0</v>
      </c>
      <c r="AU253" s="4">
        <f>IF(AND(M253="YES", Q253="YES"),1,"")</f>
        <v>0</v>
      </c>
      <c r="AV253" s="4">
        <f>IF(AND(J253="STANDARD", Q253="YES"), IF(M253="YES",2,1) ,"")</f>
        <v>0</v>
      </c>
      <c r="AW253" s="4">
        <f>IF( AND(J253="PREMIUM",  Q253="YES"), IF(M253="YES",2,1) ,"")</f>
        <v>0</v>
      </c>
    </row>
    <row r="254" spans="5:49">
      <c r="E254" s="3"/>
      <c r="F254" s="3"/>
      <c r="G254" s="3"/>
      <c r="H254" s="3"/>
      <c r="I254" s="3" t="s">
        <v>9</v>
      </c>
      <c r="J254" s="3" t="s">
        <v>9</v>
      </c>
      <c r="K254" s="3" t="s">
        <v>5</v>
      </c>
      <c r="L254" s="3" t="s">
        <v>5</v>
      </c>
      <c r="M254" s="3" t="s">
        <v>5</v>
      </c>
      <c r="N254" s="3">
        <v>730</v>
      </c>
      <c r="O254" s="3" t="s">
        <v>5</v>
      </c>
      <c r="P254" s="3" t="s">
        <v>14</v>
      </c>
      <c r="Q254" s="4">
        <f>IF(AND(E254&lt;&gt;"", F254&lt;&gt;"", G254&lt;&gt;"", H254&lt;&gt;"", I254&lt;&gt;"", J254&lt;&gt;"", K254&lt;&gt;"", L254&lt;&gt;"", M254&lt;&gt;"", N254&lt;&gt;"", O254&lt;&gt;""),"YES","NO")</f>
        <v>0</v>
      </c>
      <c r="R254" s="4">
        <f>IF(AD254=AA254, U254, IF(AD254=AB254,W254,Y254))</f>
        <v>0</v>
      </c>
      <c r="S254" s="4">
        <f>AD254</f>
        <v>0</v>
      </c>
      <c r="T254" s="4">
        <f> IF(AA254="" ,"",IF(AD254=AA254, "PAYG", IF(AD254=AB254,"1Y RI","3Y RI")))</f>
        <v>0</v>
      </c>
      <c r="U254" s="4">
        <f>IF(Q254="YES", IF(K254="YES", VLOOKUP(V254 &amp; L254 &amp; K254,'azure-vm-prices-base'!G$2:H$124, 2, 0), VLOOKUP(V254 &amp; L254 &amp; "*",'azure-vm-prices-base'!G$2:H$124, 2, 0)), "")</f>
        <v>0</v>
      </c>
      <c r="V254" s="4">
        <f>IF(Q254="YES", IF(O254="NO" , IF(K254="YES", _xlfn.MINIFS('azure-vm-prices-base'!I$2:I$123, 'azure-vm-prices-base'!A$2:A$123,"&gt;="&amp;F254*(100-$B$2)/100, 'azure-vm-prices-base'!B$2:B$123,"&gt;="&amp;G254*(100-$B$2)/100, 'azure-vm-prices-base'!D$2:D$123,K254, 'azure-vm-prices-base'!E$2:E$123,L254), _xlfn.MINIFS('azure-vm-prices-base'!I$2:I$123, 'azure-vm-prices-base'!A$2:A$123,"&gt;="&amp;F254*(100-$B$2)/100, 'azure-vm-prices-base'!B$2:B$123,"&gt;="&amp;G254*(100-$B$2)/100, 'azure-vm-prices-base'!E$2:E$123,L254)), IF(K254="YES", _xlfn.MINIFS('azure-vm-prices-base'!C$2:C$123, 'azure-vm-prices-base'!A$2:A$123,"&gt;="&amp;F254*(100-$B$2)/100, 'azure-vm-prices-base'!B$2:B$123,"&gt;="&amp;G254*(100-$B$2)/100, 'azure-vm-prices-base'!D$2:D$123,K254, 'azure-vm-prices-base'!E$2:E$123,L254), _xlfn.MINIFS('azure-vm-prices-base'!C$2:C$123, 'azure-vm-prices-base'!A$2:A$123,"&gt;="&amp;F254*(100-$B$2)/100, 'azure-vm-prices-base'!B$2:B$123,"&gt;="&amp;G254*(100-$B$2)/100, 'azure-vm-prices-base'!E$2:E$123,L254))), "")</f>
        <v>0</v>
      </c>
      <c r="W254" s="4">
        <f>IF(Q254="YES", IF(K254="YES", VLOOKUP(X254 &amp; L254 &amp; K254,'azure-vm-prices-1Y'!G$2:H$124  , 2, 0), VLOOKUP(X254 &amp; L254 &amp; "*",'azure-vm-prices-1Y'!G$2:H$124, 2, 0)),   "")</f>
        <v>0</v>
      </c>
      <c r="X254" s="4">
        <f>IF(Q254="YES", IF(O254="NO" , IF(K254="YES", _xlfn.MINIFS('azure-vm-prices-1Y'!I$2:I$123,   'azure-vm-prices-1Y'!A$2:A$123,"&gt;="&amp;F254*(100-$B$2)/100,   'azure-vm-prices-1Y'!B$2:B$123,"&gt;="&amp;G254*(100-$B$2)/100,   'azure-vm-prices-1Y'!D$2:D$123,K254,   'azure-vm-prices-1Y'!E$2:E$123,L254),   _xlfn.MINIFS('azure-vm-prices-1Y'!I$2:I$123,   'azure-vm-prices-1Y'!A$2:A$123,"&gt;="&amp;F254*(100-$B$2)/100,   'azure-vm-prices-1Y'!B$2:B$123,"&gt;="&amp;G254*(100-$B$2)/100,   'azure-vm-prices-1Y'!E$2:E$123,L254)),   IF(K254="YES", _xlfn.MINIFS('azure-vm-prices-1Y'!C$2:C$123,   'azure-vm-prices-1Y'!A$2:A$123,"&gt;="&amp;F254*(100-$B$2)/100,   'azure-vm-prices-1Y'!B$2:B$123,"&gt;="&amp;G254*(100-$B$2)/100,   'azure-vm-prices-1Y'!D$2:D$123,K254,   'azure-vm-prices-1Y'!E$2:E$123,L254),   _xlfn.MINIFS('azure-vm-prices-1Y'!C$2:C$123,   'azure-vm-prices-1Y'!A$2:A$123,"&gt;="&amp;F254*(100-$B$2)/100,   'azure-vm-prices-1Y'!B$2:B$123,"&gt;="&amp;G254*(100-$B$2)/100,   'azure-vm-prices-1Y'!E$2:E$123,L254))),   "")</f>
        <v>0</v>
      </c>
      <c r="Y254" s="4">
        <f>IF(Q254="YES", IF(K254="YES", VLOOKUP(Z254 &amp; L254 &amp; K254,'azure-vm-prices-3Y'!G$2:H$124  , 2, 0), VLOOKUP(Z254 &amp; L254 &amp; "*",'azure-vm-prices-3Y'!G$2:H$124, 2, 0)),   "")</f>
        <v>0</v>
      </c>
      <c r="Z254" s="4">
        <f>IF(Q254="YES", IF(O254="NO" , IF(K254="YES", _xlfn.MINIFS('azure-vm-prices-3Y'!I$2:I$123,   'azure-vm-prices-3Y'!A$2:A$123,"&gt;="&amp;F254*(100-$B$2)/100,   'azure-vm-prices-3Y'!B$2:B$123,"&gt;="&amp;G254*(100-$B$2)/100,   'azure-vm-prices-3Y'!D$2:D$123,K254,   'azure-vm-prices-3Y'!E$2:E$123,L254),   _xlfn.MINIFS('azure-vm-prices-3Y'!I$2:I$123,   'azure-vm-prices-3Y'!A$2:A$123,"&gt;="&amp;F254*(100-$B$2)/100,   'azure-vm-prices-3Y'!B$2:B$123,"&gt;="&amp;G254*(100-$B$2)/100,   'azure-vm-prices-3Y'!E$2:E$123,L254)),   IF(K254="YES", _xlfn.MINIFS('azure-vm-prices-3Y'!C$2:C$123,   'azure-vm-prices-3Y'!A$2:A$123,"&gt;="&amp;F254*(100-$B$2)/100,   'azure-vm-prices-3Y'!B$2:B$123,"&gt;="&amp;G254*(100-$B$2)/100,   'azure-vm-prices-3Y'!D$2:D$123,K254,   'azure-vm-prices-3Y'!E$2:E$123,L254),   _xlfn.MINIFS('azure-vm-prices-3Y'!C$2:C$123,   'azure-vm-prices-3Y'!A$2:A$123,"&gt;="&amp;F254*(100-$B$2)/100,   'azure-vm-prices-3Y'!B$2:B$123,"&gt;="&amp;G254*(100-$B$2)/100,   'azure-vm-prices-3Y'!E$2:E$123,L254))),   "")</f>
        <v>0</v>
      </c>
      <c r="AA254" s="4">
        <f>IF(Q254="YES",N254*V254*12,"")</f>
        <v>0</v>
      </c>
      <c r="AB254" s="4">
        <f>IF(Q254="YES",X254*8760,"")</f>
        <v>0</v>
      </c>
      <c r="AC254" s="4">
        <f>IF(Q254="YES",Z254*8760,"")</f>
        <v>0</v>
      </c>
      <c r="AD254" s="4">
        <f>IF(Q254="YES",IF(P254="YES", MIN(AA254:AC254), AA254),"")</f>
        <v>0</v>
      </c>
      <c r="AE254" s="4">
        <f>IF(AND(I254="STANDARD",Q254="YES",H254&lt;'azure-standard-disk-prices'!B2, H254&gt;0),1+IF(M254="YES",1),"")</f>
        <v>0</v>
      </c>
      <c r="AF254" s="4">
        <f>IF(AND(I254="STANDARD",Q254="YES",H254&gt;'azure-standard-disk-prices'!B2,H254&lt;'azure-standard-disk-prices'!B3),1+IF(M254="YES",1),"")</f>
        <v>0</v>
      </c>
      <c r="AG254" s="4">
        <f>IF(AND(I254="STANDARD",Q254="YES",H254&gt;'azure-standard-disk-prices'!B3,H254&lt;'azure-standard-disk-prices'!B4),1+IF(M254="YES",1),"")</f>
        <v>0</v>
      </c>
      <c r="AH254" s="4">
        <f>IF(AND(I254="STANDARD",Q254="YES",H254&gt;'azure-standard-disk-prices'!B4,H254&lt;'azure-standard-disk-prices'!B5),1+IF(M254="YES",1),"")</f>
        <v>0</v>
      </c>
      <c r="AI254" s="4">
        <f>IF(AND(I254="STANDARD",Q254="YES",H254&gt;'azure-standard-disk-prices'!B5,H254&lt;'azure-standard-disk-prices'!B6),1+IF(M254="YES",1),"")</f>
        <v>0</v>
      </c>
      <c r="AJ254" s="4">
        <f>IF(AND(I254="STANDARD",Q254="YES",H254&gt;'azure-standard-disk-prices'!B6,H254&lt;'azure-standard-disk-prices'!B7),1+IF(M254="YES",1),"")</f>
        <v>0</v>
      </c>
      <c r="AK254" s="4">
        <f>IF(AND(I254="STANDARD",Q254="YES",H254&gt;'azure-standard-disk-prices'!B7,H254&lt;'azure-standard-disk-prices'!B8),1+IF(M254="YES",1),"")</f>
        <v>0</v>
      </c>
      <c r="AL254" s="4">
        <f>IF(AND(I254="STANDARD",Q254="YES",H254&gt;'azure-standard-disk-prices'!B8,H254&lt;'azure-standard-disk-prices'!B9),1+IF(M254="YES",1),"")</f>
        <v>0</v>
      </c>
      <c r="AM254" s="4">
        <f>IF(AND(I253="PREMIUM",Q253="YES",H253&lt;'azure-premium-disk-prices'!B2,H253&gt;0),1+IF(M253="YES",1),"")</f>
        <v>0</v>
      </c>
      <c r="AN254" s="4">
        <f>IF(AND(I253="PREMIUM",Q253="YES",H253&gt;'azure-premium-disk-prices'!B2,H253&lt;'azure-premium-disk-prices'!B3),1+IF(M253="YES",1),"")</f>
        <v>0</v>
      </c>
      <c r="AO254" s="4">
        <f>IF(AND(I253="PREMIUM",Q253="YES",H253&gt;'azure-premium-disk-prices'!B3,H253&lt;'azure-premium-disk-prices'!B4),1+IF(M253="YES",1),"")</f>
        <v>0</v>
      </c>
      <c r="AP254" s="4">
        <f>IF(AND(I253="PREMIUM",Q253="YES",H253&gt;'azure-premium-disk-prices'!B4,H253&lt;'azure-premium-disk-prices'!B5),1+IF(M253="YES",1),"")</f>
        <v>0</v>
      </c>
      <c r="AQ254" s="4">
        <f>IF(AND(I253="PREMIUM",Q253="YES",H253&gt;'azure-premium-disk-prices'!B5,H253&lt;'azure-premium-disk-prices'!B6),1+IF(M253="YES",1),"")</f>
        <v>0</v>
      </c>
      <c r="AR254" s="4">
        <f>IF(AND(I253="PREMIUM",Q253="YES",H253&gt;'azure-premium-disk-prices'!B6,H253&lt;'azure-premium-disk-prices'!B7),1+IF(M253="YES",1),"")</f>
        <v>0</v>
      </c>
      <c r="AS254" s="4">
        <f>IF(AND(I253="PREMIUM",Q253="YES",H253&gt;'azure-premium-disk-prices'!B7,H253&lt;'azure-premium-disk-prices'!B8),1+IF(M253="YES",1),"")</f>
        <v>0</v>
      </c>
      <c r="AT254" s="4">
        <f>IF(AND(I253="PREMIUM",Q253="YES",H253&gt;'azure-premium-disk-prices'!B8,H253&lt;'azure-premium-disk-prices'!B9),1+IF(M253="YES",1),"")</f>
        <v>0</v>
      </c>
      <c r="AU254" s="4">
        <f>IF(AND(M254="YES", Q254="YES"),1,"")</f>
        <v>0</v>
      </c>
      <c r="AV254" s="4">
        <f>IF(AND(J254="STANDARD", Q254="YES"), IF(M254="YES",2,1) ,"")</f>
        <v>0</v>
      </c>
      <c r="AW254" s="4">
        <f>IF( AND(J254="PREMIUM",  Q254="YES"), IF(M254="YES",2,1) ,"")</f>
        <v>0</v>
      </c>
    </row>
    <row r="255" spans="5:49">
      <c r="E255" s="3"/>
      <c r="F255" s="3"/>
      <c r="G255" s="3"/>
      <c r="H255" s="3"/>
      <c r="I255" s="3" t="s">
        <v>9</v>
      </c>
      <c r="J255" s="3" t="s">
        <v>9</v>
      </c>
      <c r="K255" s="3" t="s">
        <v>5</v>
      </c>
      <c r="L255" s="3" t="s">
        <v>5</v>
      </c>
      <c r="M255" s="3" t="s">
        <v>5</v>
      </c>
      <c r="N255" s="3">
        <v>730</v>
      </c>
      <c r="O255" s="3" t="s">
        <v>5</v>
      </c>
      <c r="P255" s="3" t="s">
        <v>14</v>
      </c>
      <c r="Q255" s="4">
        <f>IF(AND(E255&lt;&gt;"", F255&lt;&gt;"", G255&lt;&gt;"", H255&lt;&gt;"", I255&lt;&gt;"", J255&lt;&gt;"", K255&lt;&gt;"", L255&lt;&gt;"", M255&lt;&gt;"", N255&lt;&gt;"", O255&lt;&gt;""),"YES","NO")</f>
        <v>0</v>
      </c>
      <c r="R255" s="4">
        <f>IF(AD255=AA255, U255, IF(AD255=AB255,W255,Y255))</f>
        <v>0</v>
      </c>
      <c r="S255" s="4">
        <f>AD255</f>
        <v>0</v>
      </c>
      <c r="T255" s="4">
        <f> IF(AA255="" ,"",IF(AD255=AA255, "PAYG", IF(AD255=AB255,"1Y RI","3Y RI")))</f>
        <v>0</v>
      </c>
      <c r="U255" s="4">
        <f>IF(Q255="YES", IF(K255="YES", VLOOKUP(V255 &amp; L255 &amp; K255,'azure-vm-prices-base'!G$2:H$124, 2, 0), VLOOKUP(V255 &amp; L255 &amp; "*",'azure-vm-prices-base'!G$2:H$124, 2, 0)), "")</f>
        <v>0</v>
      </c>
      <c r="V255" s="4">
        <f>IF(Q255="YES", IF(O255="NO" , IF(K255="YES", _xlfn.MINIFS('azure-vm-prices-base'!I$2:I$123, 'azure-vm-prices-base'!A$2:A$123,"&gt;="&amp;F255*(100-$B$2)/100, 'azure-vm-prices-base'!B$2:B$123,"&gt;="&amp;G255*(100-$B$2)/100, 'azure-vm-prices-base'!D$2:D$123,K255, 'azure-vm-prices-base'!E$2:E$123,L255), _xlfn.MINIFS('azure-vm-prices-base'!I$2:I$123, 'azure-vm-prices-base'!A$2:A$123,"&gt;="&amp;F255*(100-$B$2)/100, 'azure-vm-prices-base'!B$2:B$123,"&gt;="&amp;G255*(100-$B$2)/100, 'azure-vm-prices-base'!E$2:E$123,L255)), IF(K255="YES", _xlfn.MINIFS('azure-vm-prices-base'!C$2:C$123, 'azure-vm-prices-base'!A$2:A$123,"&gt;="&amp;F255*(100-$B$2)/100, 'azure-vm-prices-base'!B$2:B$123,"&gt;="&amp;G255*(100-$B$2)/100, 'azure-vm-prices-base'!D$2:D$123,K255, 'azure-vm-prices-base'!E$2:E$123,L255), _xlfn.MINIFS('azure-vm-prices-base'!C$2:C$123, 'azure-vm-prices-base'!A$2:A$123,"&gt;="&amp;F255*(100-$B$2)/100, 'azure-vm-prices-base'!B$2:B$123,"&gt;="&amp;G255*(100-$B$2)/100, 'azure-vm-prices-base'!E$2:E$123,L255))), "")</f>
        <v>0</v>
      </c>
      <c r="W255" s="4">
        <f>IF(Q255="YES", IF(K255="YES", VLOOKUP(X255 &amp; L255 &amp; K255,'azure-vm-prices-1Y'!G$2:H$124  , 2, 0), VLOOKUP(X255 &amp; L255 &amp; "*",'azure-vm-prices-1Y'!G$2:H$124, 2, 0)),   "")</f>
        <v>0</v>
      </c>
      <c r="X255" s="4">
        <f>IF(Q255="YES", IF(O255="NO" , IF(K255="YES", _xlfn.MINIFS('azure-vm-prices-1Y'!I$2:I$123,   'azure-vm-prices-1Y'!A$2:A$123,"&gt;="&amp;F255*(100-$B$2)/100,   'azure-vm-prices-1Y'!B$2:B$123,"&gt;="&amp;G255*(100-$B$2)/100,   'azure-vm-prices-1Y'!D$2:D$123,K255,   'azure-vm-prices-1Y'!E$2:E$123,L255),   _xlfn.MINIFS('azure-vm-prices-1Y'!I$2:I$123,   'azure-vm-prices-1Y'!A$2:A$123,"&gt;="&amp;F255*(100-$B$2)/100,   'azure-vm-prices-1Y'!B$2:B$123,"&gt;="&amp;G255*(100-$B$2)/100,   'azure-vm-prices-1Y'!E$2:E$123,L255)),   IF(K255="YES", _xlfn.MINIFS('azure-vm-prices-1Y'!C$2:C$123,   'azure-vm-prices-1Y'!A$2:A$123,"&gt;="&amp;F255*(100-$B$2)/100,   'azure-vm-prices-1Y'!B$2:B$123,"&gt;="&amp;G255*(100-$B$2)/100,   'azure-vm-prices-1Y'!D$2:D$123,K255,   'azure-vm-prices-1Y'!E$2:E$123,L255),   _xlfn.MINIFS('azure-vm-prices-1Y'!C$2:C$123,   'azure-vm-prices-1Y'!A$2:A$123,"&gt;="&amp;F255*(100-$B$2)/100,   'azure-vm-prices-1Y'!B$2:B$123,"&gt;="&amp;G255*(100-$B$2)/100,   'azure-vm-prices-1Y'!E$2:E$123,L255))),   "")</f>
        <v>0</v>
      </c>
      <c r="Y255" s="4">
        <f>IF(Q255="YES", IF(K255="YES", VLOOKUP(Z255 &amp; L255 &amp; K255,'azure-vm-prices-3Y'!G$2:H$124  , 2, 0), VLOOKUP(Z255 &amp; L255 &amp; "*",'azure-vm-prices-3Y'!G$2:H$124, 2, 0)),   "")</f>
        <v>0</v>
      </c>
      <c r="Z255" s="4">
        <f>IF(Q255="YES", IF(O255="NO" , IF(K255="YES", _xlfn.MINIFS('azure-vm-prices-3Y'!I$2:I$123,   'azure-vm-prices-3Y'!A$2:A$123,"&gt;="&amp;F255*(100-$B$2)/100,   'azure-vm-prices-3Y'!B$2:B$123,"&gt;="&amp;G255*(100-$B$2)/100,   'azure-vm-prices-3Y'!D$2:D$123,K255,   'azure-vm-prices-3Y'!E$2:E$123,L255),   _xlfn.MINIFS('azure-vm-prices-3Y'!I$2:I$123,   'azure-vm-prices-3Y'!A$2:A$123,"&gt;="&amp;F255*(100-$B$2)/100,   'azure-vm-prices-3Y'!B$2:B$123,"&gt;="&amp;G255*(100-$B$2)/100,   'azure-vm-prices-3Y'!E$2:E$123,L255)),   IF(K255="YES", _xlfn.MINIFS('azure-vm-prices-3Y'!C$2:C$123,   'azure-vm-prices-3Y'!A$2:A$123,"&gt;="&amp;F255*(100-$B$2)/100,   'azure-vm-prices-3Y'!B$2:B$123,"&gt;="&amp;G255*(100-$B$2)/100,   'azure-vm-prices-3Y'!D$2:D$123,K255,   'azure-vm-prices-3Y'!E$2:E$123,L255),   _xlfn.MINIFS('azure-vm-prices-3Y'!C$2:C$123,   'azure-vm-prices-3Y'!A$2:A$123,"&gt;="&amp;F255*(100-$B$2)/100,   'azure-vm-prices-3Y'!B$2:B$123,"&gt;="&amp;G255*(100-$B$2)/100,   'azure-vm-prices-3Y'!E$2:E$123,L255))),   "")</f>
        <v>0</v>
      </c>
      <c r="AA255" s="4">
        <f>IF(Q255="YES",N255*V255*12,"")</f>
        <v>0</v>
      </c>
      <c r="AB255" s="4">
        <f>IF(Q255="YES",X255*8760,"")</f>
        <v>0</v>
      </c>
      <c r="AC255" s="4">
        <f>IF(Q255="YES",Z255*8760,"")</f>
        <v>0</v>
      </c>
      <c r="AD255" s="4">
        <f>IF(Q255="YES",IF(P255="YES", MIN(AA255:AC255), AA255),"")</f>
        <v>0</v>
      </c>
      <c r="AE255" s="4">
        <f>IF(AND(I255="STANDARD",Q255="YES",H255&lt;'azure-standard-disk-prices'!B2, H255&gt;0),1+IF(M255="YES",1),"")</f>
        <v>0</v>
      </c>
      <c r="AF255" s="4">
        <f>IF(AND(I255="STANDARD",Q255="YES",H255&gt;'azure-standard-disk-prices'!B2,H255&lt;'azure-standard-disk-prices'!B3),1+IF(M255="YES",1),"")</f>
        <v>0</v>
      </c>
      <c r="AG255" s="4">
        <f>IF(AND(I255="STANDARD",Q255="YES",H255&gt;'azure-standard-disk-prices'!B3,H255&lt;'azure-standard-disk-prices'!B4),1+IF(M255="YES",1),"")</f>
        <v>0</v>
      </c>
      <c r="AH255" s="4">
        <f>IF(AND(I255="STANDARD",Q255="YES",H255&gt;'azure-standard-disk-prices'!B4,H255&lt;'azure-standard-disk-prices'!B5),1+IF(M255="YES",1),"")</f>
        <v>0</v>
      </c>
      <c r="AI255" s="4">
        <f>IF(AND(I255="STANDARD",Q255="YES",H255&gt;'azure-standard-disk-prices'!B5,H255&lt;'azure-standard-disk-prices'!B6),1+IF(M255="YES",1),"")</f>
        <v>0</v>
      </c>
      <c r="AJ255" s="4">
        <f>IF(AND(I255="STANDARD",Q255="YES",H255&gt;'azure-standard-disk-prices'!B6,H255&lt;'azure-standard-disk-prices'!B7),1+IF(M255="YES",1),"")</f>
        <v>0</v>
      </c>
      <c r="AK255" s="4">
        <f>IF(AND(I255="STANDARD",Q255="YES",H255&gt;'azure-standard-disk-prices'!B7,H255&lt;'azure-standard-disk-prices'!B8),1+IF(M255="YES",1),"")</f>
        <v>0</v>
      </c>
      <c r="AL255" s="4">
        <f>IF(AND(I255="STANDARD",Q255="YES",H255&gt;'azure-standard-disk-prices'!B8,H255&lt;'azure-standard-disk-prices'!B9),1+IF(M255="YES",1),"")</f>
        <v>0</v>
      </c>
      <c r="AM255" s="4">
        <f>IF(AND(I254="PREMIUM",Q254="YES",H254&lt;'azure-premium-disk-prices'!B2,H254&gt;0),1+IF(M254="YES",1),"")</f>
        <v>0</v>
      </c>
      <c r="AN255" s="4">
        <f>IF(AND(I254="PREMIUM",Q254="YES",H254&gt;'azure-premium-disk-prices'!B2,H254&lt;'azure-premium-disk-prices'!B3),1+IF(M254="YES",1),"")</f>
        <v>0</v>
      </c>
      <c r="AO255" s="4">
        <f>IF(AND(I254="PREMIUM",Q254="YES",H254&gt;'azure-premium-disk-prices'!B3,H254&lt;'azure-premium-disk-prices'!B4),1+IF(M254="YES",1),"")</f>
        <v>0</v>
      </c>
      <c r="AP255" s="4">
        <f>IF(AND(I254="PREMIUM",Q254="YES",H254&gt;'azure-premium-disk-prices'!B4,H254&lt;'azure-premium-disk-prices'!B5),1+IF(M254="YES",1),"")</f>
        <v>0</v>
      </c>
      <c r="AQ255" s="4">
        <f>IF(AND(I254="PREMIUM",Q254="YES",H254&gt;'azure-premium-disk-prices'!B5,H254&lt;'azure-premium-disk-prices'!B6),1+IF(M254="YES",1),"")</f>
        <v>0</v>
      </c>
      <c r="AR255" s="4">
        <f>IF(AND(I254="PREMIUM",Q254="YES",H254&gt;'azure-premium-disk-prices'!B6,H254&lt;'azure-premium-disk-prices'!B7),1+IF(M254="YES",1),"")</f>
        <v>0</v>
      </c>
      <c r="AS255" s="4">
        <f>IF(AND(I254="PREMIUM",Q254="YES",H254&gt;'azure-premium-disk-prices'!B7,H254&lt;'azure-premium-disk-prices'!B8),1+IF(M254="YES",1),"")</f>
        <v>0</v>
      </c>
      <c r="AT255" s="4">
        <f>IF(AND(I254="PREMIUM",Q254="YES",H254&gt;'azure-premium-disk-prices'!B8,H254&lt;'azure-premium-disk-prices'!B9),1+IF(M254="YES",1),"")</f>
        <v>0</v>
      </c>
      <c r="AU255" s="4">
        <f>IF(AND(M255="YES", Q255="YES"),1,"")</f>
        <v>0</v>
      </c>
      <c r="AV255" s="4">
        <f>IF(AND(J255="STANDARD", Q255="YES"), IF(M255="YES",2,1) ,"")</f>
        <v>0</v>
      </c>
      <c r="AW255" s="4">
        <f>IF( AND(J255="PREMIUM",  Q255="YES"), IF(M255="YES",2,1) ,"")</f>
        <v>0</v>
      </c>
    </row>
    <row r="256" spans="5:49">
      <c r="E256" s="3"/>
      <c r="F256" s="3"/>
      <c r="G256" s="3"/>
      <c r="H256" s="3"/>
      <c r="I256" s="3" t="s">
        <v>9</v>
      </c>
      <c r="J256" s="3" t="s">
        <v>9</v>
      </c>
      <c r="K256" s="3" t="s">
        <v>5</v>
      </c>
      <c r="L256" s="3" t="s">
        <v>5</v>
      </c>
      <c r="M256" s="3" t="s">
        <v>5</v>
      </c>
      <c r="N256" s="3">
        <v>730</v>
      </c>
      <c r="O256" s="3" t="s">
        <v>5</v>
      </c>
      <c r="P256" s="3" t="s">
        <v>14</v>
      </c>
      <c r="Q256" s="4">
        <f>IF(AND(E256&lt;&gt;"", F256&lt;&gt;"", G256&lt;&gt;"", H256&lt;&gt;"", I256&lt;&gt;"", J256&lt;&gt;"", K256&lt;&gt;"", L256&lt;&gt;"", M256&lt;&gt;"", N256&lt;&gt;"", O256&lt;&gt;""),"YES","NO")</f>
        <v>0</v>
      </c>
      <c r="R256" s="4">
        <f>IF(AD256=AA256, U256, IF(AD256=AB256,W256,Y256))</f>
        <v>0</v>
      </c>
      <c r="S256" s="4">
        <f>AD256</f>
        <v>0</v>
      </c>
      <c r="T256" s="4">
        <f> IF(AA256="" ,"",IF(AD256=AA256, "PAYG", IF(AD256=AB256,"1Y RI","3Y RI")))</f>
        <v>0</v>
      </c>
      <c r="U256" s="4">
        <f>IF(Q256="YES", IF(K256="YES", VLOOKUP(V256 &amp; L256 &amp; K256,'azure-vm-prices-base'!G$2:H$124, 2, 0), VLOOKUP(V256 &amp; L256 &amp; "*",'azure-vm-prices-base'!G$2:H$124, 2, 0)), "")</f>
        <v>0</v>
      </c>
      <c r="V256" s="4">
        <f>IF(Q256="YES", IF(O256="NO" , IF(K256="YES", _xlfn.MINIFS('azure-vm-prices-base'!I$2:I$123, 'azure-vm-prices-base'!A$2:A$123,"&gt;="&amp;F256*(100-$B$2)/100, 'azure-vm-prices-base'!B$2:B$123,"&gt;="&amp;G256*(100-$B$2)/100, 'azure-vm-prices-base'!D$2:D$123,K256, 'azure-vm-prices-base'!E$2:E$123,L256), _xlfn.MINIFS('azure-vm-prices-base'!I$2:I$123, 'azure-vm-prices-base'!A$2:A$123,"&gt;="&amp;F256*(100-$B$2)/100, 'azure-vm-prices-base'!B$2:B$123,"&gt;="&amp;G256*(100-$B$2)/100, 'azure-vm-prices-base'!E$2:E$123,L256)), IF(K256="YES", _xlfn.MINIFS('azure-vm-prices-base'!C$2:C$123, 'azure-vm-prices-base'!A$2:A$123,"&gt;="&amp;F256*(100-$B$2)/100, 'azure-vm-prices-base'!B$2:B$123,"&gt;="&amp;G256*(100-$B$2)/100, 'azure-vm-prices-base'!D$2:D$123,K256, 'azure-vm-prices-base'!E$2:E$123,L256), _xlfn.MINIFS('azure-vm-prices-base'!C$2:C$123, 'azure-vm-prices-base'!A$2:A$123,"&gt;="&amp;F256*(100-$B$2)/100, 'azure-vm-prices-base'!B$2:B$123,"&gt;="&amp;G256*(100-$B$2)/100, 'azure-vm-prices-base'!E$2:E$123,L256))), "")</f>
        <v>0</v>
      </c>
      <c r="W256" s="4">
        <f>IF(Q256="YES", IF(K256="YES", VLOOKUP(X256 &amp; L256 &amp; K256,'azure-vm-prices-1Y'!G$2:H$124  , 2, 0), VLOOKUP(X256 &amp; L256 &amp; "*",'azure-vm-prices-1Y'!G$2:H$124, 2, 0)),   "")</f>
        <v>0</v>
      </c>
      <c r="X256" s="4">
        <f>IF(Q256="YES", IF(O256="NO" , IF(K256="YES", _xlfn.MINIFS('azure-vm-prices-1Y'!I$2:I$123,   'azure-vm-prices-1Y'!A$2:A$123,"&gt;="&amp;F256*(100-$B$2)/100,   'azure-vm-prices-1Y'!B$2:B$123,"&gt;="&amp;G256*(100-$B$2)/100,   'azure-vm-prices-1Y'!D$2:D$123,K256,   'azure-vm-prices-1Y'!E$2:E$123,L256),   _xlfn.MINIFS('azure-vm-prices-1Y'!I$2:I$123,   'azure-vm-prices-1Y'!A$2:A$123,"&gt;="&amp;F256*(100-$B$2)/100,   'azure-vm-prices-1Y'!B$2:B$123,"&gt;="&amp;G256*(100-$B$2)/100,   'azure-vm-prices-1Y'!E$2:E$123,L256)),   IF(K256="YES", _xlfn.MINIFS('azure-vm-prices-1Y'!C$2:C$123,   'azure-vm-prices-1Y'!A$2:A$123,"&gt;="&amp;F256*(100-$B$2)/100,   'azure-vm-prices-1Y'!B$2:B$123,"&gt;="&amp;G256*(100-$B$2)/100,   'azure-vm-prices-1Y'!D$2:D$123,K256,   'azure-vm-prices-1Y'!E$2:E$123,L256),   _xlfn.MINIFS('azure-vm-prices-1Y'!C$2:C$123,   'azure-vm-prices-1Y'!A$2:A$123,"&gt;="&amp;F256*(100-$B$2)/100,   'azure-vm-prices-1Y'!B$2:B$123,"&gt;="&amp;G256*(100-$B$2)/100,   'azure-vm-prices-1Y'!E$2:E$123,L256))),   "")</f>
        <v>0</v>
      </c>
      <c r="Y256" s="4">
        <f>IF(Q256="YES", IF(K256="YES", VLOOKUP(Z256 &amp; L256 &amp; K256,'azure-vm-prices-3Y'!G$2:H$124  , 2, 0), VLOOKUP(Z256 &amp; L256 &amp; "*",'azure-vm-prices-3Y'!G$2:H$124, 2, 0)),   "")</f>
        <v>0</v>
      </c>
      <c r="Z256" s="4">
        <f>IF(Q256="YES", IF(O256="NO" , IF(K256="YES", _xlfn.MINIFS('azure-vm-prices-3Y'!I$2:I$123,   'azure-vm-prices-3Y'!A$2:A$123,"&gt;="&amp;F256*(100-$B$2)/100,   'azure-vm-prices-3Y'!B$2:B$123,"&gt;="&amp;G256*(100-$B$2)/100,   'azure-vm-prices-3Y'!D$2:D$123,K256,   'azure-vm-prices-3Y'!E$2:E$123,L256),   _xlfn.MINIFS('azure-vm-prices-3Y'!I$2:I$123,   'azure-vm-prices-3Y'!A$2:A$123,"&gt;="&amp;F256*(100-$B$2)/100,   'azure-vm-prices-3Y'!B$2:B$123,"&gt;="&amp;G256*(100-$B$2)/100,   'azure-vm-prices-3Y'!E$2:E$123,L256)),   IF(K256="YES", _xlfn.MINIFS('azure-vm-prices-3Y'!C$2:C$123,   'azure-vm-prices-3Y'!A$2:A$123,"&gt;="&amp;F256*(100-$B$2)/100,   'azure-vm-prices-3Y'!B$2:B$123,"&gt;="&amp;G256*(100-$B$2)/100,   'azure-vm-prices-3Y'!D$2:D$123,K256,   'azure-vm-prices-3Y'!E$2:E$123,L256),   _xlfn.MINIFS('azure-vm-prices-3Y'!C$2:C$123,   'azure-vm-prices-3Y'!A$2:A$123,"&gt;="&amp;F256*(100-$B$2)/100,   'azure-vm-prices-3Y'!B$2:B$123,"&gt;="&amp;G256*(100-$B$2)/100,   'azure-vm-prices-3Y'!E$2:E$123,L256))),   "")</f>
        <v>0</v>
      </c>
      <c r="AA256" s="4">
        <f>IF(Q256="YES",N256*V256*12,"")</f>
        <v>0</v>
      </c>
      <c r="AB256" s="4">
        <f>IF(Q256="YES",X256*8760,"")</f>
        <v>0</v>
      </c>
      <c r="AC256" s="4">
        <f>IF(Q256="YES",Z256*8760,"")</f>
        <v>0</v>
      </c>
      <c r="AD256" s="4">
        <f>IF(Q256="YES",IF(P256="YES", MIN(AA256:AC256), AA256),"")</f>
        <v>0</v>
      </c>
      <c r="AE256" s="4">
        <f>IF(AND(I256="STANDARD",Q256="YES",H256&lt;'azure-standard-disk-prices'!B2, H256&gt;0),1+IF(M256="YES",1),"")</f>
        <v>0</v>
      </c>
      <c r="AF256" s="4">
        <f>IF(AND(I256="STANDARD",Q256="YES",H256&gt;'azure-standard-disk-prices'!B2,H256&lt;'azure-standard-disk-prices'!B3),1+IF(M256="YES",1),"")</f>
        <v>0</v>
      </c>
      <c r="AG256" s="4">
        <f>IF(AND(I256="STANDARD",Q256="YES",H256&gt;'azure-standard-disk-prices'!B3,H256&lt;'azure-standard-disk-prices'!B4),1+IF(M256="YES",1),"")</f>
        <v>0</v>
      </c>
      <c r="AH256" s="4">
        <f>IF(AND(I256="STANDARD",Q256="YES",H256&gt;'azure-standard-disk-prices'!B4,H256&lt;'azure-standard-disk-prices'!B5),1+IF(M256="YES",1),"")</f>
        <v>0</v>
      </c>
      <c r="AI256" s="4">
        <f>IF(AND(I256="STANDARD",Q256="YES",H256&gt;'azure-standard-disk-prices'!B5,H256&lt;'azure-standard-disk-prices'!B6),1+IF(M256="YES",1),"")</f>
        <v>0</v>
      </c>
      <c r="AJ256" s="4">
        <f>IF(AND(I256="STANDARD",Q256="YES",H256&gt;'azure-standard-disk-prices'!B6,H256&lt;'azure-standard-disk-prices'!B7),1+IF(M256="YES",1),"")</f>
        <v>0</v>
      </c>
      <c r="AK256" s="4">
        <f>IF(AND(I256="STANDARD",Q256="YES",H256&gt;'azure-standard-disk-prices'!B7,H256&lt;'azure-standard-disk-prices'!B8),1+IF(M256="YES",1),"")</f>
        <v>0</v>
      </c>
      <c r="AL256" s="4">
        <f>IF(AND(I256="STANDARD",Q256="YES",H256&gt;'azure-standard-disk-prices'!B8,H256&lt;'azure-standard-disk-prices'!B9),1+IF(M256="YES",1),"")</f>
        <v>0</v>
      </c>
      <c r="AM256" s="4">
        <f>IF(AND(I255="PREMIUM",Q255="YES",H255&lt;'azure-premium-disk-prices'!B2,H255&gt;0),1+IF(M255="YES",1),"")</f>
        <v>0</v>
      </c>
      <c r="AN256" s="4">
        <f>IF(AND(I255="PREMIUM",Q255="YES",H255&gt;'azure-premium-disk-prices'!B2,H255&lt;'azure-premium-disk-prices'!B3),1+IF(M255="YES",1),"")</f>
        <v>0</v>
      </c>
      <c r="AO256" s="4">
        <f>IF(AND(I255="PREMIUM",Q255="YES",H255&gt;'azure-premium-disk-prices'!B3,H255&lt;'azure-premium-disk-prices'!B4),1+IF(M255="YES",1),"")</f>
        <v>0</v>
      </c>
      <c r="AP256" s="4">
        <f>IF(AND(I255="PREMIUM",Q255="YES",H255&gt;'azure-premium-disk-prices'!B4,H255&lt;'azure-premium-disk-prices'!B5),1+IF(M255="YES",1),"")</f>
        <v>0</v>
      </c>
      <c r="AQ256" s="4">
        <f>IF(AND(I255="PREMIUM",Q255="YES",H255&gt;'azure-premium-disk-prices'!B5,H255&lt;'azure-premium-disk-prices'!B6),1+IF(M255="YES",1),"")</f>
        <v>0</v>
      </c>
      <c r="AR256" s="4">
        <f>IF(AND(I255="PREMIUM",Q255="YES",H255&gt;'azure-premium-disk-prices'!B6,H255&lt;'azure-premium-disk-prices'!B7),1+IF(M255="YES",1),"")</f>
        <v>0</v>
      </c>
      <c r="AS256" s="4">
        <f>IF(AND(I255="PREMIUM",Q255="YES",H255&gt;'azure-premium-disk-prices'!B7,H255&lt;'azure-premium-disk-prices'!B8),1+IF(M255="YES",1),"")</f>
        <v>0</v>
      </c>
      <c r="AT256" s="4">
        <f>IF(AND(I255="PREMIUM",Q255="YES",H255&gt;'azure-premium-disk-prices'!B8,H255&lt;'azure-premium-disk-prices'!B9),1+IF(M255="YES",1),"")</f>
        <v>0</v>
      </c>
      <c r="AU256" s="4">
        <f>IF(AND(M256="YES", Q256="YES"),1,"")</f>
        <v>0</v>
      </c>
      <c r="AV256" s="4">
        <f>IF(AND(J256="STANDARD", Q256="YES"), IF(M256="YES",2,1) ,"")</f>
        <v>0</v>
      </c>
      <c r="AW256" s="4">
        <f>IF( AND(J256="PREMIUM",  Q256="YES"), IF(M256="YES",2,1) ,"")</f>
        <v>0</v>
      </c>
    </row>
    <row r="257" spans="5:49">
      <c r="E257" s="3"/>
      <c r="F257" s="3"/>
      <c r="G257" s="3"/>
      <c r="H257" s="3"/>
      <c r="I257" s="3" t="s">
        <v>9</v>
      </c>
      <c r="J257" s="3" t="s">
        <v>9</v>
      </c>
      <c r="K257" s="3" t="s">
        <v>5</v>
      </c>
      <c r="L257" s="3" t="s">
        <v>5</v>
      </c>
      <c r="M257" s="3" t="s">
        <v>5</v>
      </c>
      <c r="N257" s="3">
        <v>730</v>
      </c>
      <c r="O257" s="3" t="s">
        <v>5</v>
      </c>
      <c r="P257" s="3" t="s">
        <v>14</v>
      </c>
      <c r="Q257" s="4">
        <f>IF(AND(E257&lt;&gt;"", F257&lt;&gt;"", G257&lt;&gt;"", H257&lt;&gt;"", I257&lt;&gt;"", J257&lt;&gt;"", K257&lt;&gt;"", L257&lt;&gt;"", M257&lt;&gt;"", N257&lt;&gt;"", O257&lt;&gt;""),"YES","NO")</f>
        <v>0</v>
      </c>
      <c r="R257" s="4">
        <f>IF(AD257=AA257, U257, IF(AD257=AB257,W257,Y257))</f>
        <v>0</v>
      </c>
      <c r="S257" s="4">
        <f>AD257</f>
        <v>0</v>
      </c>
      <c r="T257" s="4">
        <f> IF(AA257="" ,"",IF(AD257=AA257, "PAYG", IF(AD257=AB257,"1Y RI","3Y RI")))</f>
        <v>0</v>
      </c>
      <c r="U257" s="4">
        <f>IF(Q257="YES", IF(K257="YES", VLOOKUP(V257 &amp; L257 &amp; K257,'azure-vm-prices-base'!G$2:H$124, 2, 0), VLOOKUP(V257 &amp; L257 &amp; "*",'azure-vm-prices-base'!G$2:H$124, 2, 0)), "")</f>
        <v>0</v>
      </c>
      <c r="V257" s="4">
        <f>IF(Q257="YES", IF(O257="NO" , IF(K257="YES", _xlfn.MINIFS('azure-vm-prices-base'!I$2:I$123, 'azure-vm-prices-base'!A$2:A$123,"&gt;="&amp;F257*(100-$B$2)/100, 'azure-vm-prices-base'!B$2:B$123,"&gt;="&amp;G257*(100-$B$2)/100, 'azure-vm-prices-base'!D$2:D$123,K257, 'azure-vm-prices-base'!E$2:E$123,L257), _xlfn.MINIFS('azure-vm-prices-base'!I$2:I$123, 'azure-vm-prices-base'!A$2:A$123,"&gt;="&amp;F257*(100-$B$2)/100, 'azure-vm-prices-base'!B$2:B$123,"&gt;="&amp;G257*(100-$B$2)/100, 'azure-vm-prices-base'!E$2:E$123,L257)), IF(K257="YES", _xlfn.MINIFS('azure-vm-prices-base'!C$2:C$123, 'azure-vm-prices-base'!A$2:A$123,"&gt;="&amp;F257*(100-$B$2)/100, 'azure-vm-prices-base'!B$2:B$123,"&gt;="&amp;G257*(100-$B$2)/100, 'azure-vm-prices-base'!D$2:D$123,K257, 'azure-vm-prices-base'!E$2:E$123,L257), _xlfn.MINIFS('azure-vm-prices-base'!C$2:C$123, 'azure-vm-prices-base'!A$2:A$123,"&gt;="&amp;F257*(100-$B$2)/100, 'azure-vm-prices-base'!B$2:B$123,"&gt;="&amp;G257*(100-$B$2)/100, 'azure-vm-prices-base'!E$2:E$123,L257))), "")</f>
        <v>0</v>
      </c>
      <c r="W257" s="4">
        <f>IF(Q257="YES", IF(K257="YES", VLOOKUP(X257 &amp; L257 &amp; K257,'azure-vm-prices-1Y'!G$2:H$124  , 2, 0), VLOOKUP(X257 &amp; L257 &amp; "*",'azure-vm-prices-1Y'!G$2:H$124, 2, 0)),   "")</f>
        <v>0</v>
      </c>
      <c r="X257" s="4">
        <f>IF(Q257="YES", IF(O257="NO" , IF(K257="YES", _xlfn.MINIFS('azure-vm-prices-1Y'!I$2:I$123,   'azure-vm-prices-1Y'!A$2:A$123,"&gt;="&amp;F257*(100-$B$2)/100,   'azure-vm-prices-1Y'!B$2:B$123,"&gt;="&amp;G257*(100-$B$2)/100,   'azure-vm-prices-1Y'!D$2:D$123,K257,   'azure-vm-prices-1Y'!E$2:E$123,L257),   _xlfn.MINIFS('azure-vm-prices-1Y'!I$2:I$123,   'azure-vm-prices-1Y'!A$2:A$123,"&gt;="&amp;F257*(100-$B$2)/100,   'azure-vm-prices-1Y'!B$2:B$123,"&gt;="&amp;G257*(100-$B$2)/100,   'azure-vm-prices-1Y'!E$2:E$123,L257)),   IF(K257="YES", _xlfn.MINIFS('azure-vm-prices-1Y'!C$2:C$123,   'azure-vm-prices-1Y'!A$2:A$123,"&gt;="&amp;F257*(100-$B$2)/100,   'azure-vm-prices-1Y'!B$2:B$123,"&gt;="&amp;G257*(100-$B$2)/100,   'azure-vm-prices-1Y'!D$2:D$123,K257,   'azure-vm-prices-1Y'!E$2:E$123,L257),   _xlfn.MINIFS('azure-vm-prices-1Y'!C$2:C$123,   'azure-vm-prices-1Y'!A$2:A$123,"&gt;="&amp;F257*(100-$B$2)/100,   'azure-vm-prices-1Y'!B$2:B$123,"&gt;="&amp;G257*(100-$B$2)/100,   'azure-vm-prices-1Y'!E$2:E$123,L257))),   "")</f>
        <v>0</v>
      </c>
      <c r="Y257" s="4">
        <f>IF(Q257="YES", IF(K257="YES", VLOOKUP(Z257 &amp; L257 &amp; K257,'azure-vm-prices-3Y'!G$2:H$124  , 2, 0), VLOOKUP(Z257 &amp; L257 &amp; "*",'azure-vm-prices-3Y'!G$2:H$124, 2, 0)),   "")</f>
        <v>0</v>
      </c>
      <c r="Z257" s="4">
        <f>IF(Q257="YES", IF(O257="NO" , IF(K257="YES", _xlfn.MINIFS('azure-vm-prices-3Y'!I$2:I$123,   'azure-vm-prices-3Y'!A$2:A$123,"&gt;="&amp;F257*(100-$B$2)/100,   'azure-vm-prices-3Y'!B$2:B$123,"&gt;="&amp;G257*(100-$B$2)/100,   'azure-vm-prices-3Y'!D$2:D$123,K257,   'azure-vm-prices-3Y'!E$2:E$123,L257),   _xlfn.MINIFS('azure-vm-prices-3Y'!I$2:I$123,   'azure-vm-prices-3Y'!A$2:A$123,"&gt;="&amp;F257*(100-$B$2)/100,   'azure-vm-prices-3Y'!B$2:B$123,"&gt;="&amp;G257*(100-$B$2)/100,   'azure-vm-prices-3Y'!E$2:E$123,L257)),   IF(K257="YES", _xlfn.MINIFS('azure-vm-prices-3Y'!C$2:C$123,   'azure-vm-prices-3Y'!A$2:A$123,"&gt;="&amp;F257*(100-$B$2)/100,   'azure-vm-prices-3Y'!B$2:B$123,"&gt;="&amp;G257*(100-$B$2)/100,   'azure-vm-prices-3Y'!D$2:D$123,K257,   'azure-vm-prices-3Y'!E$2:E$123,L257),   _xlfn.MINIFS('azure-vm-prices-3Y'!C$2:C$123,   'azure-vm-prices-3Y'!A$2:A$123,"&gt;="&amp;F257*(100-$B$2)/100,   'azure-vm-prices-3Y'!B$2:B$123,"&gt;="&amp;G257*(100-$B$2)/100,   'azure-vm-prices-3Y'!E$2:E$123,L257))),   "")</f>
        <v>0</v>
      </c>
      <c r="AA257" s="4">
        <f>IF(Q257="YES",N257*V257*12,"")</f>
        <v>0</v>
      </c>
      <c r="AB257" s="4">
        <f>IF(Q257="YES",X257*8760,"")</f>
        <v>0</v>
      </c>
      <c r="AC257" s="4">
        <f>IF(Q257="YES",Z257*8760,"")</f>
        <v>0</v>
      </c>
      <c r="AD257" s="4">
        <f>IF(Q257="YES",IF(P257="YES", MIN(AA257:AC257), AA257),"")</f>
        <v>0</v>
      </c>
      <c r="AE257" s="4">
        <f>IF(AND(I257="STANDARD",Q257="YES",H257&lt;'azure-standard-disk-prices'!B2, H257&gt;0),1+IF(M257="YES",1),"")</f>
        <v>0</v>
      </c>
      <c r="AF257" s="4">
        <f>IF(AND(I257="STANDARD",Q257="YES",H257&gt;'azure-standard-disk-prices'!B2,H257&lt;'azure-standard-disk-prices'!B3),1+IF(M257="YES",1),"")</f>
        <v>0</v>
      </c>
      <c r="AG257" s="4">
        <f>IF(AND(I257="STANDARD",Q257="YES",H257&gt;'azure-standard-disk-prices'!B3,H257&lt;'azure-standard-disk-prices'!B4),1+IF(M257="YES",1),"")</f>
        <v>0</v>
      </c>
      <c r="AH257" s="4">
        <f>IF(AND(I257="STANDARD",Q257="YES",H257&gt;'azure-standard-disk-prices'!B4,H257&lt;'azure-standard-disk-prices'!B5),1+IF(M257="YES",1),"")</f>
        <v>0</v>
      </c>
      <c r="AI257" s="4">
        <f>IF(AND(I257="STANDARD",Q257="YES",H257&gt;'azure-standard-disk-prices'!B5,H257&lt;'azure-standard-disk-prices'!B6),1+IF(M257="YES",1),"")</f>
        <v>0</v>
      </c>
      <c r="AJ257" s="4">
        <f>IF(AND(I257="STANDARD",Q257="YES",H257&gt;'azure-standard-disk-prices'!B6,H257&lt;'azure-standard-disk-prices'!B7),1+IF(M257="YES",1),"")</f>
        <v>0</v>
      </c>
      <c r="AK257" s="4">
        <f>IF(AND(I257="STANDARD",Q257="YES",H257&gt;'azure-standard-disk-prices'!B7,H257&lt;'azure-standard-disk-prices'!B8),1+IF(M257="YES",1),"")</f>
        <v>0</v>
      </c>
      <c r="AL257" s="4">
        <f>IF(AND(I257="STANDARD",Q257="YES",H257&gt;'azure-standard-disk-prices'!B8,H257&lt;'azure-standard-disk-prices'!B9),1+IF(M257="YES",1),"")</f>
        <v>0</v>
      </c>
      <c r="AM257" s="4">
        <f>IF(AND(I256="PREMIUM",Q256="YES",H256&lt;'azure-premium-disk-prices'!B2,H256&gt;0),1+IF(M256="YES",1),"")</f>
        <v>0</v>
      </c>
      <c r="AN257" s="4">
        <f>IF(AND(I256="PREMIUM",Q256="YES",H256&gt;'azure-premium-disk-prices'!B2,H256&lt;'azure-premium-disk-prices'!B3),1+IF(M256="YES",1),"")</f>
        <v>0</v>
      </c>
      <c r="AO257" s="4">
        <f>IF(AND(I256="PREMIUM",Q256="YES",H256&gt;'azure-premium-disk-prices'!B3,H256&lt;'azure-premium-disk-prices'!B4),1+IF(M256="YES",1),"")</f>
        <v>0</v>
      </c>
      <c r="AP257" s="4">
        <f>IF(AND(I256="PREMIUM",Q256="YES",H256&gt;'azure-premium-disk-prices'!B4,H256&lt;'azure-premium-disk-prices'!B5),1+IF(M256="YES",1),"")</f>
        <v>0</v>
      </c>
      <c r="AQ257" s="4">
        <f>IF(AND(I256="PREMIUM",Q256="YES",H256&gt;'azure-premium-disk-prices'!B5,H256&lt;'azure-premium-disk-prices'!B6),1+IF(M256="YES",1),"")</f>
        <v>0</v>
      </c>
      <c r="AR257" s="4">
        <f>IF(AND(I256="PREMIUM",Q256="YES",H256&gt;'azure-premium-disk-prices'!B6,H256&lt;'azure-premium-disk-prices'!B7),1+IF(M256="YES",1),"")</f>
        <v>0</v>
      </c>
      <c r="AS257" s="4">
        <f>IF(AND(I256="PREMIUM",Q256="YES",H256&gt;'azure-premium-disk-prices'!B7,H256&lt;'azure-premium-disk-prices'!B8),1+IF(M256="YES",1),"")</f>
        <v>0</v>
      </c>
      <c r="AT257" s="4">
        <f>IF(AND(I256="PREMIUM",Q256="YES",H256&gt;'azure-premium-disk-prices'!B8,H256&lt;'azure-premium-disk-prices'!B9),1+IF(M256="YES",1),"")</f>
        <v>0</v>
      </c>
      <c r="AU257" s="4">
        <f>IF(AND(M257="YES", Q257="YES"),1,"")</f>
        <v>0</v>
      </c>
      <c r="AV257" s="4">
        <f>IF(AND(J257="STANDARD", Q257="YES"), IF(M257="YES",2,1) ,"")</f>
        <v>0</v>
      </c>
      <c r="AW257" s="4">
        <f>IF( AND(J257="PREMIUM",  Q257="YES"), IF(M257="YES",2,1) ,"")</f>
        <v>0</v>
      </c>
    </row>
    <row r="258" spans="5:49">
      <c r="E258" s="3"/>
      <c r="F258" s="3"/>
      <c r="G258" s="3"/>
      <c r="H258" s="3"/>
      <c r="I258" s="3" t="s">
        <v>9</v>
      </c>
      <c r="J258" s="3" t="s">
        <v>9</v>
      </c>
      <c r="K258" s="3" t="s">
        <v>5</v>
      </c>
      <c r="L258" s="3" t="s">
        <v>5</v>
      </c>
      <c r="M258" s="3" t="s">
        <v>5</v>
      </c>
      <c r="N258" s="3">
        <v>730</v>
      </c>
      <c r="O258" s="3" t="s">
        <v>5</v>
      </c>
      <c r="P258" s="3" t="s">
        <v>14</v>
      </c>
      <c r="Q258" s="4">
        <f>IF(AND(E258&lt;&gt;"", F258&lt;&gt;"", G258&lt;&gt;"", H258&lt;&gt;"", I258&lt;&gt;"", J258&lt;&gt;"", K258&lt;&gt;"", L258&lt;&gt;"", M258&lt;&gt;"", N258&lt;&gt;"", O258&lt;&gt;""),"YES","NO")</f>
        <v>0</v>
      </c>
      <c r="R258" s="4">
        <f>IF(AD258=AA258, U258, IF(AD258=AB258,W258,Y258))</f>
        <v>0</v>
      </c>
      <c r="S258" s="4">
        <f>AD258</f>
        <v>0</v>
      </c>
      <c r="T258" s="4">
        <f> IF(AA258="" ,"",IF(AD258=AA258, "PAYG", IF(AD258=AB258,"1Y RI","3Y RI")))</f>
        <v>0</v>
      </c>
      <c r="U258" s="4">
        <f>IF(Q258="YES", IF(K258="YES", VLOOKUP(V258 &amp; L258 &amp; K258,'azure-vm-prices-base'!G$2:H$124, 2, 0), VLOOKUP(V258 &amp; L258 &amp; "*",'azure-vm-prices-base'!G$2:H$124, 2, 0)), "")</f>
        <v>0</v>
      </c>
      <c r="V258" s="4">
        <f>IF(Q258="YES", IF(O258="NO" , IF(K258="YES", _xlfn.MINIFS('azure-vm-prices-base'!I$2:I$123, 'azure-vm-prices-base'!A$2:A$123,"&gt;="&amp;F258*(100-$B$2)/100, 'azure-vm-prices-base'!B$2:B$123,"&gt;="&amp;G258*(100-$B$2)/100, 'azure-vm-prices-base'!D$2:D$123,K258, 'azure-vm-prices-base'!E$2:E$123,L258), _xlfn.MINIFS('azure-vm-prices-base'!I$2:I$123, 'azure-vm-prices-base'!A$2:A$123,"&gt;="&amp;F258*(100-$B$2)/100, 'azure-vm-prices-base'!B$2:B$123,"&gt;="&amp;G258*(100-$B$2)/100, 'azure-vm-prices-base'!E$2:E$123,L258)), IF(K258="YES", _xlfn.MINIFS('azure-vm-prices-base'!C$2:C$123, 'azure-vm-prices-base'!A$2:A$123,"&gt;="&amp;F258*(100-$B$2)/100, 'azure-vm-prices-base'!B$2:B$123,"&gt;="&amp;G258*(100-$B$2)/100, 'azure-vm-prices-base'!D$2:D$123,K258, 'azure-vm-prices-base'!E$2:E$123,L258), _xlfn.MINIFS('azure-vm-prices-base'!C$2:C$123, 'azure-vm-prices-base'!A$2:A$123,"&gt;="&amp;F258*(100-$B$2)/100, 'azure-vm-prices-base'!B$2:B$123,"&gt;="&amp;G258*(100-$B$2)/100, 'azure-vm-prices-base'!E$2:E$123,L258))), "")</f>
        <v>0</v>
      </c>
      <c r="W258" s="4">
        <f>IF(Q258="YES", IF(K258="YES", VLOOKUP(X258 &amp; L258 &amp; K258,'azure-vm-prices-1Y'!G$2:H$124  , 2, 0), VLOOKUP(X258 &amp; L258 &amp; "*",'azure-vm-prices-1Y'!G$2:H$124, 2, 0)),   "")</f>
        <v>0</v>
      </c>
      <c r="X258" s="4">
        <f>IF(Q258="YES", IF(O258="NO" , IF(K258="YES", _xlfn.MINIFS('azure-vm-prices-1Y'!I$2:I$123,   'azure-vm-prices-1Y'!A$2:A$123,"&gt;="&amp;F258*(100-$B$2)/100,   'azure-vm-prices-1Y'!B$2:B$123,"&gt;="&amp;G258*(100-$B$2)/100,   'azure-vm-prices-1Y'!D$2:D$123,K258,   'azure-vm-prices-1Y'!E$2:E$123,L258),   _xlfn.MINIFS('azure-vm-prices-1Y'!I$2:I$123,   'azure-vm-prices-1Y'!A$2:A$123,"&gt;="&amp;F258*(100-$B$2)/100,   'azure-vm-prices-1Y'!B$2:B$123,"&gt;="&amp;G258*(100-$B$2)/100,   'azure-vm-prices-1Y'!E$2:E$123,L258)),   IF(K258="YES", _xlfn.MINIFS('azure-vm-prices-1Y'!C$2:C$123,   'azure-vm-prices-1Y'!A$2:A$123,"&gt;="&amp;F258*(100-$B$2)/100,   'azure-vm-prices-1Y'!B$2:B$123,"&gt;="&amp;G258*(100-$B$2)/100,   'azure-vm-prices-1Y'!D$2:D$123,K258,   'azure-vm-prices-1Y'!E$2:E$123,L258),   _xlfn.MINIFS('azure-vm-prices-1Y'!C$2:C$123,   'azure-vm-prices-1Y'!A$2:A$123,"&gt;="&amp;F258*(100-$B$2)/100,   'azure-vm-prices-1Y'!B$2:B$123,"&gt;="&amp;G258*(100-$B$2)/100,   'azure-vm-prices-1Y'!E$2:E$123,L258))),   "")</f>
        <v>0</v>
      </c>
      <c r="Y258" s="4">
        <f>IF(Q258="YES", IF(K258="YES", VLOOKUP(Z258 &amp; L258 &amp; K258,'azure-vm-prices-3Y'!G$2:H$124  , 2, 0), VLOOKUP(Z258 &amp; L258 &amp; "*",'azure-vm-prices-3Y'!G$2:H$124, 2, 0)),   "")</f>
        <v>0</v>
      </c>
      <c r="Z258" s="4">
        <f>IF(Q258="YES", IF(O258="NO" , IF(K258="YES", _xlfn.MINIFS('azure-vm-prices-3Y'!I$2:I$123,   'azure-vm-prices-3Y'!A$2:A$123,"&gt;="&amp;F258*(100-$B$2)/100,   'azure-vm-prices-3Y'!B$2:B$123,"&gt;="&amp;G258*(100-$B$2)/100,   'azure-vm-prices-3Y'!D$2:D$123,K258,   'azure-vm-prices-3Y'!E$2:E$123,L258),   _xlfn.MINIFS('azure-vm-prices-3Y'!I$2:I$123,   'azure-vm-prices-3Y'!A$2:A$123,"&gt;="&amp;F258*(100-$B$2)/100,   'azure-vm-prices-3Y'!B$2:B$123,"&gt;="&amp;G258*(100-$B$2)/100,   'azure-vm-prices-3Y'!E$2:E$123,L258)),   IF(K258="YES", _xlfn.MINIFS('azure-vm-prices-3Y'!C$2:C$123,   'azure-vm-prices-3Y'!A$2:A$123,"&gt;="&amp;F258*(100-$B$2)/100,   'azure-vm-prices-3Y'!B$2:B$123,"&gt;="&amp;G258*(100-$B$2)/100,   'azure-vm-prices-3Y'!D$2:D$123,K258,   'azure-vm-prices-3Y'!E$2:E$123,L258),   _xlfn.MINIFS('azure-vm-prices-3Y'!C$2:C$123,   'azure-vm-prices-3Y'!A$2:A$123,"&gt;="&amp;F258*(100-$B$2)/100,   'azure-vm-prices-3Y'!B$2:B$123,"&gt;="&amp;G258*(100-$B$2)/100,   'azure-vm-prices-3Y'!E$2:E$123,L258))),   "")</f>
        <v>0</v>
      </c>
      <c r="AA258" s="4">
        <f>IF(Q258="YES",N258*V258*12,"")</f>
        <v>0</v>
      </c>
      <c r="AB258" s="4">
        <f>IF(Q258="YES",X258*8760,"")</f>
        <v>0</v>
      </c>
      <c r="AC258" s="4">
        <f>IF(Q258="YES",Z258*8760,"")</f>
        <v>0</v>
      </c>
      <c r="AD258" s="4">
        <f>IF(Q258="YES",IF(P258="YES", MIN(AA258:AC258), AA258),"")</f>
        <v>0</v>
      </c>
      <c r="AE258" s="4">
        <f>IF(AND(I258="STANDARD",Q258="YES",H258&lt;'azure-standard-disk-prices'!B2, H258&gt;0),1+IF(M258="YES",1),"")</f>
        <v>0</v>
      </c>
      <c r="AF258" s="4">
        <f>IF(AND(I258="STANDARD",Q258="YES",H258&gt;'azure-standard-disk-prices'!B2,H258&lt;'azure-standard-disk-prices'!B3),1+IF(M258="YES",1),"")</f>
        <v>0</v>
      </c>
      <c r="AG258" s="4">
        <f>IF(AND(I258="STANDARD",Q258="YES",H258&gt;'azure-standard-disk-prices'!B3,H258&lt;'azure-standard-disk-prices'!B4),1+IF(M258="YES",1),"")</f>
        <v>0</v>
      </c>
      <c r="AH258" s="4">
        <f>IF(AND(I258="STANDARD",Q258="YES",H258&gt;'azure-standard-disk-prices'!B4,H258&lt;'azure-standard-disk-prices'!B5),1+IF(M258="YES",1),"")</f>
        <v>0</v>
      </c>
      <c r="AI258" s="4">
        <f>IF(AND(I258="STANDARD",Q258="YES",H258&gt;'azure-standard-disk-prices'!B5,H258&lt;'azure-standard-disk-prices'!B6),1+IF(M258="YES",1),"")</f>
        <v>0</v>
      </c>
      <c r="AJ258" s="4">
        <f>IF(AND(I258="STANDARD",Q258="YES",H258&gt;'azure-standard-disk-prices'!B6,H258&lt;'azure-standard-disk-prices'!B7),1+IF(M258="YES",1),"")</f>
        <v>0</v>
      </c>
      <c r="AK258" s="4">
        <f>IF(AND(I258="STANDARD",Q258="YES",H258&gt;'azure-standard-disk-prices'!B7,H258&lt;'azure-standard-disk-prices'!B8),1+IF(M258="YES",1),"")</f>
        <v>0</v>
      </c>
      <c r="AL258" s="4">
        <f>IF(AND(I258="STANDARD",Q258="YES",H258&gt;'azure-standard-disk-prices'!B8,H258&lt;'azure-standard-disk-prices'!B9),1+IF(M258="YES",1),"")</f>
        <v>0</v>
      </c>
      <c r="AM258" s="4">
        <f>IF(AND(I257="PREMIUM",Q257="YES",H257&lt;'azure-premium-disk-prices'!B2,H257&gt;0),1+IF(M257="YES",1),"")</f>
        <v>0</v>
      </c>
      <c r="AN258" s="4">
        <f>IF(AND(I257="PREMIUM",Q257="YES",H257&gt;'azure-premium-disk-prices'!B2,H257&lt;'azure-premium-disk-prices'!B3),1+IF(M257="YES",1),"")</f>
        <v>0</v>
      </c>
      <c r="AO258" s="4">
        <f>IF(AND(I257="PREMIUM",Q257="YES",H257&gt;'azure-premium-disk-prices'!B3,H257&lt;'azure-premium-disk-prices'!B4),1+IF(M257="YES",1),"")</f>
        <v>0</v>
      </c>
      <c r="AP258" s="4">
        <f>IF(AND(I257="PREMIUM",Q257="YES",H257&gt;'azure-premium-disk-prices'!B4,H257&lt;'azure-premium-disk-prices'!B5),1+IF(M257="YES",1),"")</f>
        <v>0</v>
      </c>
      <c r="AQ258" s="4">
        <f>IF(AND(I257="PREMIUM",Q257="YES",H257&gt;'azure-premium-disk-prices'!B5,H257&lt;'azure-premium-disk-prices'!B6),1+IF(M257="YES",1),"")</f>
        <v>0</v>
      </c>
      <c r="AR258" s="4">
        <f>IF(AND(I257="PREMIUM",Q257="YES",H257&gt;'azure-premium-disk-prices'!B6,H257&lt;'azure-premium-disk-prices'!B7),1+IF(M257="YES",1),"")</f>
        <v>0</v>
      </c>
      <c r="AS258" s="4">
        <f>IF(AND(I257="PREMIUM",Q257="YES",H257&gt;'azure-premium-disk-prices'!B7,H257&lt;'azure-premium-disk-prices'!B8),1+IF(M257="YES",1),"")</f>
        <v>0</v>
      </c>
      <c r="AT258" s="4">
        <f>IF(AND(I257="PREMIUM",Q257="YES",H257&gt;'azure-premium-disk-prices'!B8,H257&lt;'azure-premium-disk-prices'!B9),1+IF(M257="YES",1),"")</f>
        <v>0</v>
      </c>
      <c r="AU258" s="4">
        <f>IF(AND(M258="YES", Q258="YES"),1,"")</f>
        <v>0</v>
      </c>
      <c r="AV258" s="4">
        <f>IF(AND(J258="STANDARD", Q258="YES"), IF(M258="YES",2,1) ,"")</f>
        <v>0</v>
      </c>
      <c r="AW258" s="4">
        <f>IF( AND(J258="PREMIUM",  Q258="YES"), IF(M258="YES",2,1) ,"")</f>
        <v>0</v>
      </c>
    </row>
    <row r="259" spans="5:49">
      <c r="E259" s="3"/>
      <c r="F259" s="3"/>
      <c r="G259" s="3"/>
      <c r="H259" s="3"/>
      <c r="I259" s="3" t="s">
        <v>9</v>
      </c>
      <c r="J259" s="3" t="s">
        <v>9</v>
      </c>
      <c r="K259" s="3" t="s">
        <v>5</v>
      </c>
      <c r="L259" s="3" t="s">
        <v>5</v>
      </c>
      <c r="M259" s="3" t="s">
        <v>5</v>
      </c>
      <c r="N259" s="3">
        <v>730</v>
      </c>
      <c r="O259" s="3" t="s">
        <v>5</v>
      </c>
      <c r="P259" s="3" t="s">
        <v>14</v>
      </c>
      <c r="Q259" s="4">
        <f>IF(AND(E259&lt;&gt;"", F259&lt;&gt;"", G259&lt;&gt;"", H259&lt;&gt;"", I259&lt;&gt;"", J259&lt;&gt;"", K259&lt;&gt;"", L259&lt;&gt;"", M259&lt;&gt;"", N259&lt;&gt;"", O259&lt;&gt;""),"YES","NO")</f>
        <v>0</v>
      </c>
      <c r="R259" s="4">
        <f>IF(AD259=AA259, U259, IF(AD259=AB259,W259,Y259))</f>
        <v>0</v>
      </c>
      <c r="S259" s="4">
        <f>AD259</f>
        <v>0</v>
      </c>
      <c r="T259" s="4">
        <f> IF(AA259="" ,"",IF(AD259=AA259, "PAYG", IF(AD259=AB259,"1Y RI","3Y RI")))</f>
        <v>0</v>
      </c>
      <c r="U259" s="4">
        <f>IF(Q259="YES", IF(K259="YES", VLOOKUP(V259 &amp; L259 &amp; K259,'azure-vm-prices-base'!G$2:H$124, 2, 0), VLOOKUP(V259 &amp; L259 &amp; "*",'azure-vm-prices-base'!G$2:H$124, 2, 0)), "")</f>
        <v>0</v>
      </c>
      <c r="V259" s="4">
        <f>IF(Q259="YES", IF(O259="NO" , IF(K259="YES", _xlfn.MINIFS('azure-vm-prices-base'!I$2:I$123, 'azure-vm-prices-base'!A$2:A$123,"&gt;="&amp;F259*(100-$B$2)/100, 'azure-vm-prices-base'!B$2:B$123,"&gt;="&amp;G259*(100-$B$2)/100, 'azure-vm-prices-base'!D$2:D$123,K259, 'azure-vm-prices-base'!E$2:E$123,L259), _xlfn.MINIFS('azure-vm-prices-base'!I$2:I$123, 'azure-vm-prices-base'!A$2:A$123,"&gt;="&amp;F259*(100-$B$2)/100, 'azure-vm-prices-base'!B$2:B$123,"&gt;="&amp;G259*(100-$B$2)/100, 'azure-vm-prices-base'!E$2:E$123,L259)), IF(K259="YES", _xlfn.MINIFS('azure-vm-prices-base'!C$2:C$123, 'azure-vm-prices-base'!A$2:A$123,"&gt;="&amp;F259*(100-$B$2)/100, 'azure-vm-prices-base'!B$2:B$123,"&gt;="&amp;G259*(100-$B$2)/100, 'azure-vm-prices-base'!D$2:D$123,K259, 'azure-vm-prices-base'!E$2:E$123,L259), _xlfn.MINIFS('azure-vm-prices-base'!C$2:C$123, 'azure-vm-prices-base'!A$2:A$123,"&gt;="&amp;F259*(100-$B$2)/100, 'azure-vm-prices-base'!B$2:B$123,"&gt;="&amp;G259*(100-$B$2)/100, 'azure-vm-prices-base'!E$2:E$123,L259))), "")</f>
        <v>0</v>
      </c>
      <c r="W259" s="4">
        <f>IF(Q259="YES", IF(K259="YES", VLOOKUP(X259 &amp; L259 &amp; K259,'azure-vm-prices-1Y'!G$2:H$124  , 2, 0), VLOOKUP(X259 &amp; L259 &amp; "*",'azure-vm-prices-1Y'!G$2:H$124, 2, 0)),   "")</f>
        <v>0</v>
      </c>
      <c r="X259" s="4">
        <f>IF(Q259="YES", IF(O259="NO" , IF(K259="YES", _xlfn.MINIFS('azure-vm-prices-1Y'!I$2:I$123,   'azure-vm-prices-1Y'!A$2:A$123,"&gt;="&amp;F259*(100-$B$2)/100,   'azure-vm-prices-1Y'!B$2:B$123,"&gt;="&amp;G259*(100-$B$2)/100,   'azure-vm-prices-1Y'!D$2:D$123,K259,   'azure-vm-prices-1Y'!E$2:E$123,L259),   _xlfn.MINIFS('azure-vm-prices-1Y'!I$2:I$123,   'azure-vm-prices-1Y'!A$2:A$123,"&gt;="&amp;F259*(100-$B$2)/100,   'azure-vm-prices-1Y'!B$2:B$123,"&gt;="&amp;G259*(100-$B$2)/100,   'azure-vm-prices-1Y'!E$2:E$123,L259)),   IF(K259="YES", _xlfn.MINIFS('azure-vm-prices-1Y'!C$2:C$123,   'azure-vm-prices-1Y'!A$2:A$123,"&gt;="&amp;F259*(100-$B$2)/100,   'azure-vm-prices-1Y'!B$2:B$123,"&gt;="&amp;G259*(100-$B$2)/100,   'azure-vm-prices-1Y'!D$2:D$123,K259,   'azure-vm-prices-1Y'!E$2:E$123,L259),   _xlfn.MINIFS('azure-vm-prices-1Y'!C$2:C$123,   'azure-vm-prices-1Y'!A$2:A$123,"&gt;="&amp;F259*(100-$B$2)/100,   'azure-vm-prices-1Y'!B$2:B$123,"&gt;="&amp;G259*(100-$B$2)/100,   'azure-vm-prices-1Y'!E$2:E$123,L259))),   "")</f>
        <v>0</v>
      </c>
      <c r="Y259" s="4">
        <f>IF(Q259="YES", IF(K259="YES", VLOOKUP(Z259 &amp; L259 &amp; K259,'azure-vm-prices-3Y'!G$2:H$124  , 2, 0), VLOOKUP(Z259 &amp; L259 &amp; "*",'azure-vm-prices-3Y'!G$2:H$124, 2, 0)),   "")</f>
        <v>0</v>
      </c>
      <c r="Z259" s="4">
        <f>IF(Q259="YES", IF(O259="NO" , IF(K259="YES", _xlfn.MINIFS('azure-vm-prices-3Y'!I$2:I$123,   'azure-vm-prices-3Y'!A$2:A$123,"&gt;="&amp;F259*(100-$B$2)/100,   'azure-vm-prices-3Y'!B$2:B$123,"&gt;="&amp;G259*(100-$B$2)/100,   'azure-vm-prices-3Y'!D$2:D$123,K259,   'azure-vm-prices-3Y'!E$2:E$123,L259),   _xlfn.MINIFS('azure-vm-prices-3Y'!I$2:I$123,   'azure-vm-prices-3Y'!A$2:A$123,"&gt;="&amp;F259*(100-$B$2)/100,   'azure-vm-prices-3Y'!B$2:B$123,"&gt;="&amp;G259*(100-$B$2)/100,   'azure-vm-prices-3Y'!E$2:E$123,L259)),   IF(K259="YES", _xlfn.MINIFS('azure-vm-prices-3Y'!C$2:C$123,   'azure-vm-prices-3Y'!A$2:A$123,"&gt;="&amp;F259*(100-$B$2)/100,   'azure-vm-prices-3Y'!B$2:B$123,"&gt;="&amp;G259*(100-$B$2)/100,   'azure-vm-prices-3Y'!D$2:D$123,K259,   'azure-vm-prices-3Y'!E$2:E$123,L259),   _xlfn.MINIFS('azure-vm-prices-3Y'!C$2:C$123,   'azure-vm-prices-3Y'!A$2:A$123,"&gt;="&amp;F259*(100-$B$2)/100,   'azure-vm-prices-3Y'!B$2:B$123,"&gt;="&amp;G259*(100-$B$2)/100,   'azure-vm-prices-3Y'!E$2:E$123,L259))),   "")</f>
        <v>0</v>
      </c>
      <c r="AA259" s="4">
        <f>IF(Q259="YES",N259*V259*12,"")</f>
        <v>0</v>
      </c>
      <c r="AB259" s="4">
        <f>IF(Q259="YES",X259*8760,"")</f>
        <v>0</v>
      </c>
      <c r="AC259" s="4">
        <f>IF(Q259="YES",Z259*8760,"")</f>
        <v>0</v>
      </c>
      <c r="AD259" s="4">
        <f>IF(Q259="YES",IF(P259="YES", MIN(AA259:AC259), AA259),"")</f>
        <v>0</v>
      </c>
      <c r="AE259" s="4">
        <f>IF(AND(I259="STANDARD",Q259="YES",H259&lt;'azure-standard-disk-prices'!B2, H259&gt;0),1+IF(M259="YES",1),"")</f>
        <v>0</v>
      </c>
      <c r="AF259" s="4">
        <f>IF(AND(I259="STANDARD",Q259="YES",H259&gt;'azure-standard-disk-prices'!B2,H259&lt;'azure-standard-disk-prices'!B3),1+IF(M259="YES",1),"")</f>
        <v>0</v>
      </c>
      <c r="AG259" s="4">
        <f>IF(AND(I259="STANDARD",Q259="YES",H259&gt;'azure-standard-disk-prices'!B3,H259&lt;'azure-standard-disk-prices'!B4),1+IF(M259="YES",1),"")</f>
        <v>0</v>
      </c>
      <c r="AH259" s="4">
        <f>IF(AND(I259="STANDARD",Q259="YES",H259&gt;'azure-standard-disk-prices'!B4,H259&lt;'azure-standard-disk-prices'!B5),1+IF(M259="YES",1),"")</f>
        <v>0</v>
      </c>
      <c r="AI259" s="4">
        <f>IF(AND(I259="STANDARD",Q259="YES",H259&gt;'azure-standard-disk-prices'!B5,H259&lt;'azure-standard-disk-prices'!B6),1+IF(M259="YES",1),"")</f>
        <v>0</v>
      </c>
      <c r="AJ259" s="4">
        <f>IF(AND(I259="STANDARD",Q259="YES",H259&gt;'azure-standard-disk-prices'!B6,H259&lt;'azure-standard-disk-prices'!B7),1+IF(M259="YES",1),"")</f>
        <v>0</v>
      </c>
      <c r="AK259" s="4">
        <f>IF(AND(I259="STANDARD",Q259="YES",H259&gt;'azure-standard-disk-prices'!B7,H259&lt;'azure-standard-disk-prices'!B8),1+IF(M259="YES",1),"")</f>
        <v>0</v>
      </c>
      <c r="AL259" s="4">
        <f>IF(AND(I259="STANDARD",Q259="YES",H259&gt;'azure-standard-disk-prices'!B8,H259&lt;'azure-standard-disk-prices'!B9),1+IF(M259="YES",1),"")</f>
        <v>0</v>
      </c>
      <c r="AM259" s="4">
        <f>IF(AND(I258="PREMIUM",Q258="YES",H258&lt;'azure-premium-disk-prices'!B2,H258&gt;0),1+IF(M258="YES",1),"")</f>
        <v>0</v>
      </c>
      <c r="AN259" s="4">
        <f>IF(AND(I258="PREMIUM",Q258="YES",H258&gt;'azure-premium-disk-prices'!B2,H258&lt;'azure-premium-disk-prices'!B3),1+IF(M258="YES",1),"")</f>
        <v>0</v>
      </c>
      <c r="AO259" s="4">
        <f>IF(AND(I258="PREMIUM",Q258="YES",H258&gt;'azure-premium-disk-prices'!B3,H258&lt;'azure-premium-disk-prices'!B4),1+IF(M258="YES",1),"")</f>
        <v>0</v>
      </c>
      <c r="AP259" s="4">
        <f>IF(AND(I258="PREMIUM",Q258="YES",H258&gt;'azure-premium-disk-prices'!B4,H258&lt;'azure-premium-disk-prices'!B5),1+IF(M258="YES",1),"")</f>
        <v>0</v>
      </c>
      <c r="AQ259" s="4">
        <f>IF(AND(I258="PREMIUM",Q258="YES",H258&gt;'azure-premium-disk-prices'!B5,H258&lt;'azure-premium-disk-prices'!B6),1+IF(M258="YES",1),"")</f>
        <v>0</v>
      </c>
      <c r="AR259" s="4">
        <f>IF(AND(I258="PREMIUM",Q258="YES",H258&gt;'azure-premium-disk-prices'!B6,H258&lt;'azure-premium-disk-prices'!B7),1+IF(M258="YES",1),"")</f>
        <v>0</v>
      </c>
      <c r="AS259" s="4">
        <f>IF(AND(I258="PREMIUM",Q258="YES",H258&gt;'azure-premium-disk-prices'!B7,H258&lt;'azure-premium-disk-prices'!B8),1+IF(M258="YES",1),"")</f>
        <v>0</v>
      </c>
      <c r="AT259" s="4">
        <f>IF(AND(I258="PREMIUM",Q258="YES",H258&gt;'azure-premium-disk-prices'!B8,H258&lt;'azure-premium-disk-prices'!B9),1+IF(M258="YES",1),"")</f>
        <v>0</v>
      </c>
      <c r="AU259" s="4">
        <f>IF(AND(M259="YES", Q259="YES"),1,"")</f>
        <v>0</v>
      </c>
      <c r="AV259" s="4">
        <f>IF(AND(J259="STANDARD", Q259="YES"), IF(M259="YES",2,1) ,"")</f>
        <v>0</v>
      </c>
      <c r="AW259" s="4">
        <f>IF( AND(J259="PREMIUM",  Q259="YES"), IF(M259="YES",2,1) ,"")</f>
        <v>0</v>
      </c>
    </row>
    <row r="260" spans="5:49">
      <c r="E260" s="3"/>
      <c r="F260" s="3"/>
      <c r="G260" s="3"/>
      <c r="H260" s="3"/>
      <c r="I260" s="3" t="s">
        <v>9</v>
      </c>
      <c r="J260" s="3" t="s">
        <v>9</v>
      </c>
      <c r="K260" s="3" t="s">
        <v>5</v>
      </c>
      <c r="L260" s="3" t="s">
        <v>5</v>
      </c>
      <c r="M260" s="3" t="s">
        <v>5</v>
      </c>
      <c r="N260" s="3">
        <v>730</v>
      </c>
      <c r="O260" s="3" t="s">
        <v>5</v>
      </c>
      <c r="P260" s="3" t="s">
        <v>14</v>
      </c>
      <c r="Q260" s="4">
        <f>IF(AND(E260&lt;&gt;"", F260&lt;&gt;"", G260&lt;&gt;"", H260&lt;&gt;"", I260&lt;&gt;"", J260&lt;&gt;"", K260&lt;&gt;"", L260&lt;&gt;"", M260&lt;&gt;"", N260&lt;&gt;"", O260&lt;&gt;""),"YES","NO")</f>
        <v>0</v>
      </c>
      <c r="R260" s="4">
        <f>IF(AD260=AA260, U260, IF(AD260=AB260,W260,Y260))</f>
        <v>0</v>
      </c>
      <c r="S260" s="4">
        <f>AD260</f>
        <v>0</v>
      </c>
      <c r="T260" s="4">
        <f> IF(AA260="" ,"",IF(AD260=AA260, "PAYG", IF(AD260=AB260,"1Y RI","3Y RI")))</f>
        <v>0</v>
      </c>
      <c r="U260" s="4">
        <f>IF(Q260="YES", IF(K260="YES", VLOOKUP(V260 &amp; L260 &amp; K260,'azure-vm-prices-base'!G$2:H$124, 2, 0), VLOOKUP(V260 &amp; L260 &amp; "*",'azure-vm-prices-base'!G$2:H$124, 2, 0)), "")</f>
        <v>0</v>
      </c>
      <c r="V260" s="4">
        <f>IF(Q260="YES", IF(O260="NO" , IF(K260="YES", _xlfn.MINIFS('azure-vm-prices-base'!I$2:I$123, 'azure-vm-prices-base'!A$2:A$123,"&gt;="&amp;F260*(100-$B$2)/100, 'azure-vm-prices-base'!B$2:B$123,"&gt;="&amp;G260*(100-$B$2)/100, 'azure-vm-prices-base'!D$2:D$123,K260, 'azure-vm-prices-base'!E$2:E$123,L260), _xlfn.MINIFS('azure-vm-prices-base'!I$2:I$123, 'azure-vm-prices-base'!A$2:A$123,"&gt;="&amp;F260*(100-$B$2)/100, 'azure-vm-prices-base'!B$2:B$123,"&gt;="&amp;G260*(100-$B$2)/100, 'azure-vm-prices-base'!E$2:E$123,L260)), IF(K260="YES", _xlfn.MINIFS('azure-vm-prices-base'!C$2:C$123, 'azure-vm-prices-base'!A$2:A$123,"&gt;="&amp;F260*(100-$B$2)/100, 'azure-vm-prices-base'!B$2:B$123,"&gt;="&amp;G260*(100-$B$2)/100, 'azure-vm-prices-base'!D$2:D$123,K260, 'azure-vm-prices-base'!E$2:E$123,L260), _xlfn.MINIFS('azure-vm-prices-base'!C$2:C$123, 'azure-vm-prices-base'!A$2:A$123,"&gt;="&amp;F260*(100-$B$2)/100, 'azure-vm-prices-base'!B$2:B$123,"&gt;="&amp;G260*(100-$B$2)/100, 'azure-vm-prices-base'!E$2:E$123,L260))), "")</f>
        <v>0</v>
      </c>
      <c r="W260" s="4">
        <f>IF(Q260="YES", IF(K260="YES", VLOOKUP(X260 &amp; L260 &amp; K260,'azure-vm-prices-1Y'!G$2:H$124  , 2, 0), VLOOKUP(X260 &amp; L260 &amp; "*",'azure-vm-prices-1Y'!G$2:H$124, 2, 0)),   "")</f>
        <v>0</v>
      </c>
      <c r="X260" s="4">
        <f>IF(Q260="YES", IF(O260="NO" , IF(K260="YES", _xlfn.MINIFS('azure-vm-prices-1Y'!I$2:I$123,   'azure-vm-prices-1Y'!A$2:A$123,"&gt;="&amp;F260*(100-$B$2)/100,   'azure-vm-prices-1Y'!B$2:B$123,"&gt;="&amp;G260*(100-$B$2)/100,   'azure-vm-prices-1Y'!D$2:D$123,K260,   'azure-vm-prices-1Y'!E$2:E$123,L260),   _xlfn.MINIFS('azure-vm-prices-1Y'!I$2:I$123,   'azure-vm-prices-1Y'!A$2:A$123,"&gt;="&amp;F260*(100-$B$2)/100,   'azure-vm-prices-1Y'!B$2:B$123,"&gt;="&amp;G260*(100-$B$2)/100,   'azure-vm-prices-1Y'!E$2:E$123,L260)),   IF(K260="YES", _xlfn.MINIFS('azure-vm-prices-1Y'!C$2:C$123,   'azure-vm-prices-1Y'!A$2:A$123,"&gt;="&amp;F260*(100-$B$2)/100,   'azure-vm-prices-1Y'!B$2:B$123,"&gt;="&amp;G260*(100-$B$2)/100,   'azure-vm-prices-1Y'!D$2:D$123,K260,   'azure-vm-prices-1Y'!E$2:E$123,L260),   _xlfn.MINIFS('azure-vm-prices-1Y'!C$2:C$123,   'azure-vm-prices-1Y'!A$2:A$123,"&gt;="&amp;F260*(100-$B$2)/100,   'azure-vm-prices-1Y'!B$2:B$123,"&gt;="&amp;G260*(100-$B$2)/100,   'azure-vm-prices-1Y'!E$2:E$123,L260))),   "")</f>
        <v>0</v>
      </c>
      <c r="Y260" s="4">
        <f>IF(Q260="YES", IF(K260="YES", VLOOKUP(Z260 &amp; L260 &amp; K260,'azure-vm-prices-3Y'!G$2:H$124  , 2, 0), VLOOKUP(Z260 &amp; L260 &amp; "*",'azure-vm-prices-3Y'!G$2:H$124, 2, 0)),   "")</f>
        <v>0</v>
      </c>
      <c r="Z260" s="4">
        <f>IF(Q260="YES", IF(O260="NO" , IF(K260="YES", _xlfn.MINIFS('azure-vm-prices-3Y'!I$2:I$123,   'azure-vm-prices-3Y'!A$2:A$123,"&gt;="&amp;F260*(100-$B$2)/100,   'azure-vm-prices-3Y'!B$2:B$123,"&gt;="&amp;G260*(100-$B$2)/100,   'azure-vm-prices-3Y'!D$2:D$123,K260,   'azure-vm-prices-3Y'!E$2:E$123,L260),   _xlfn.MINIFS('azure-vm-prices-3Y'!I$2:I$123,   'azure-vm-prices-3Y'!A$2:A$123,"&gt;="&amp;F260*(100-$B$2)/100,   'azure-vm-prices-3Y'!B$2:B$123,"&gt;="&amp;G260*(100-$B$2)/100,   'azure-vm-prices-3Y'!E$2:E$123,L260)),   IF(K260="YES", _xlfn.MINIFS('azure-vm-prices-3Y'!C$2:C$123,   'azure-vm-prices-3Y'!A$2:A$123,"&gt;="&amp;F260*(100-$B$2)/100,   'azure-vm-prices-3Y'!B$2:B$123,"&gt;="&amp;G260*(100-$B$2)/100,   'azure-vm-prices-3Y'!D$2:D$123,K260,   'azure-vm-prices-3Y'!E$2:E$123,L260),   _xlfn.MINIFS('azure-vm-prices-3Y'!C$2:C$123,   'azure-vm-prices-3Y'!A$2:A$123,"&gt;="&amp;F260*(100-$B$2)/100,   'azure-vm-prices-3Y'!B$2:B$123,"&gt;="&amp;G260*(100-$B$2)/100,   'azure-vm-prices-3Y'!E$2:E$123,L260))),   "")</f>
        <v>0</v>
      </c>
      <c r="AA260" s="4">
        <f>IF(Q260="YES",N260*V260*12,"")</f>
        <v>0</v>
      </c>
      <c r="AB260" s="4">
        <f>IF(Q260="YES",X260*8760,"")</f>
        <v>0</v>
      </c>
      <c r="AC260" s="4">
        <f>IF(Q260="YES",Z260*8760,"")</f>
        <v>0</v>
      </c>
      <c r="AD260" s="4">
        <f>IF(Q260="YES",IF(P260="YES", MIN(AA260:AC260), AA260),"")</f>
        <v>0</v>
      </c>
      <c r="AE260" s="4">
        <f>IF(AND(I260="STANDARD",Q260="YES",H260&lt;'azure-standard-disk-prices'!B2, H260&gt;0),1+IF(M260="YES",1),"")</f>
        <v>0</v>
      </c>
      <c r="AF260" s="4">
        <f>IF(AND(I260="STANDARD",Q260="YES",H260&gt;'azure-standard-disk-prices'!B2,H260&lt;'azure-standard-disk-prices'!B3),1+IF(M260="YES",1),"")</f>
        <v>0</v>
      </c>
      <c r="AG260" s="4">
        <f>IF(AND(I260="STANDARD",Q260="YES",H260&gt;'azure-standard-disk-prices'!B3,H260&lt;'azure-standard-disk-prices'!B4),1+IF(M260="YES",1),"")</f>
        <v>0</v>
      </c>
      <c r="AH260" s="4">
        <f>IF(AND(I260="STANDARD",Q260="YES",H260&gt;'azure-standard-disk-prices'!B4,H260&lt;'azure-standard-disk-prices'!B5),1+IF(M260="YES",1),"")</f>
        <v>0</v>
      </c>
      <c r="AI260" s="4">
        <f>IF(AND(I260="STANDARD",Q260="YES",H260&gt;'azure-standard-disk-prices'!B5,H260&lt;'azure-standard-disk-prices'!B6),1+IF(M260="YES",1),"")</f>
        <v>0</v>
      </c>
      <c r="AJ260" s="4">
        <f>IF(AND(I260="STANDARD",Q260="YES",H260&gt;'azure-standard-disk-prices'!B6,H260&lt;'azure-standard-disk-prices'!B7),1+IF(M260="YES",1),"")</f>
        <v>0</v>
      </c>
      <c r="AK260" s="4">
        <f>IF(AND(I260="STANDARD",Q260="YES",H260&gt;'azure-standard-disk-prices'!B7,H260&lt;'azure-standard-disk-prices'!B8),1+IF(M260="YES",1),"")</f>
        <v>0</v>
      </c>
      <c r="AL260" s="4">
        <f>IF(AND(I260="STANDARD",Q260="YES",H260&gt;'azure-standard-disk-prices'!B8,H260&lt;'azure-standard-disk-prices'!B9),1+IF(M260="YES",1),"")</f>
        <v>0</v>
      </c>
      <c r="AM260" s="4">
        <f>IF(AND(I259="PREMIUM",Q259="YES",H259&lt;'azure-premium-disk-prices'!B2,H259&gt;0),1+IF(M259="YES",1),"")</f>
        <v>0</v>
      </c>
      <c r="AN260" s="4">
        <f>IF(AND(I259="PREMIUM",Q259="YES",H259&gt;'azure-premium-disk-prices'!B2,H259&lt;'azure-premium-disk-prices'!B3),1+IF(M259="YES",1),"")</f>
        <v>0</v>
      </c>
      <c r="AO260" s="4">
        <f>IF(AND(I259="PREMIUM",Q259="YES",H259&gt;'azure-premium-disk-prices'!B3,H259&lt;'azure-premium-disk-prices'!B4),1+IF(M259="YES",1),"")</f>
        <v>0</v>
      </c>
      <c r="AP260" s="4">
        <f>IF(AND(I259="PREMIUM",Q259="YES",H259&gt;'azure-premium-disk-prices'!B4,H259&lt;'azure-premium-disk-prices'!B5),1+IF(M259="YES",1),"")</f>
        <v>0</v>
      </c>
      <c r="AQ260" s="4">
        <f>IF(AND(I259="PREMIUM",Q259="YES",H259&gt;'azure-premium-disk-prices'!B5,H259&lt;'azure-premium-disk-prices'!B6),1+IF(M259="YES",1),"")</f>
        <v>0</v>
      </c>
      <c r="AR260" s="4">
        <f>IF(AND(I259="PREMIUM",Q259="YES",H259&gt;'azure-premium-disk-prices'!B6,H259&lt;'azure-premium-disk-prices'!B7),1+IF(M259="YES",1),"")</f>
        <v>0</v>
      </c>
      <c r="AS260" s="4">
        <f>IF(AND(I259="PREMIUM",Q259="YES",H259&gt;'azure-premium-disk-prices'!B7,H259&lt;'azure-premium-disk-prices'!B8),1+IF(M259="YES",1),"")</f>
        <v>0</v>
      </c>
      <c r="AT260" s="4">
        <f>IF(AND(I259="PREMIUM",Q259="YES",H259&gt;'azure-premium-disk-prices'!B8,H259&lt;'azure-premium-disk-prices'!B9),1+IF(M259="YES",1),"")</f>
        <v>0</v>
      </c>
      <c r="AU260" s="4">
        <f>IF(AND(M260="YES", Q260="YES"),1,"")</f>
        <v>0</v>
      </c>
      <c r="AV260" s="4">
        <f>IF(AND(J260="STANDARD", Q260="YES"), IF(M260="YES",2,1) ,"")</f>
        <v>0</v>
      </c>
      <c r="AW260" s="4">
        <f>IF( AND(J260="PREMIUM",  Q260="YES"), IF(M260="YES",2,1) ,"")</f>
        <v>0</v>
      </c>
    </row>
    <row r="261" spans="5:49">
      <c r="E261" s="3"/>
      <c r="F261" s="3"/>
      <c r="G261" s="3"/>
      <c r="H261" s="3"/>
      <c r="I261" s="3" t="s">
        <v>9</v>
      </c>
      <c r="J261" s="3" t="s">
        <v>9</v>
      </c>
      <c r="K261" s="3" t="s">
        <v>5</v>
      </c>
      <c r="L261" s="3" t="s">
        <v>5</v>
      </c>
      <c r="M261" s="3" t="s">
        <v>5</v>
      </c>
      <c r="N261" s="3">
        <v>730</v>
      </c>
      <c r="O261" s="3" t="s">
        <v>5</v>
      </c>
      <c r="P261" s="3" t="s">
        <v>14</v>
      </c>
      <c r="Q261" s="4">
        <f>IF(AND(E261&lt;&gt;"", F261&lt;&gt;"", G261&lt;&gt;"", H261&lt;&gt;"", I261&lt;&gt;"", J261&lt;&gt;"", K261&lt;&gt;"", L261&lt;&gt;"", M261&lt;&gt;"", N261&lt;&gt;"", O261&lt;&gt;""),"YES","NO")</f>
        <v>0</v>
      </c>
      <c r="R261" s="4">
        <f>IF(AD261=AA261, U261, IF(AD261=AB261,W261,Y261))</f>
        <v>0</v>
      </c>
      <c r="S261" s="4">
        <f>AD261</f>
        <v>0</v>
      </c>
      <c r="T261" s="4">
        <f> IF(AA261="" ,"",IF(AD261=AA261, "PAYG", IF(AD261=AB261,"1Y RI","3Y RI")))</f>
        <v>0</v>
      </c>
      <c r="U261" s="4">
        <f>IF(Q261="YES", IF(K261="YES", VLOOKUP(V261 &amp; L261 &amp; K261,'azure-vm-prices-base'!G$2:H$124, 2, 0), VLOOKUP(V261 &amp; L261 &amp; "*",'azure-vm-prices-base'!G$2:H$124, 2, 0)), "")</f>
        <v>0</v>
      </c>
      <c r="V261" s="4">
        <f>IF(Q261="YES", IF(O261="NO" , IF(K261="YES", _xlfn.MINIFS('azure-vm-prices-base'!I$2:I$123, 'azure-vm-prices-base'!A$2:A$123,"&gt;="&amp;F261*(100-$B$2)/100, 'azure-vm-prices-base'!B$2:B$123,"&gt;="&amp;G261*(100-$B$2)/100, 'azure-vm-prices-base'!D$2:D$123,K261, 'azure-vm-prices-base'!E$2:E$123,L261), _xlfn.MINIFS('azure-vm-prices-base'!I$2:I$123, 'azure-vm-prices-base'!A$2:A$123,"&gt;="&amp;F261*(100-$B$2)/100, 'azure-vm-prices-base'!B$2:B$123,"&gt;="&amp;G261*(100-$B$2)/100, 'azure-vm-prices-base'!E$2:E$123,L261)), IF(K261="YES", _xlfn.MINIFS('azure-vm-prices-base'!C$2:C$123, 'azure-vm-prices-base'!A$2:A$123,"&gt;="&amp;F261*(100-$B$2)/100, 'azure-vm-prices-base'!B$2:B$123,"&gt;="&amp;G261*(100-$B$2)/100, 'azure-vm-prices-base'!D$2:D$123,K261, 'azure-vm-prices-base'!E$2:E$123,L261), _xlfn.MINIFS('azure-vm-prices-base'!C$2:C$123, 'azure-vm-prices-base'!A$2:A$123,"&gt;="&amp;F261*(100-$B$2)/100, 'azure-vm-prices-base'!B$2:B$123,"&gt;="&amp;G261*(100-$B$2)/100, 'azure-vm-prices-base'!E$2:E$123,L261))), "")</f>
        <v>0</v>
      </c>
      <c r="W261" s="4">
        <f>IF(Q261="YES", IF(K261="YES", VLOOKUP(X261 &amp; L261 &amp; K261,'azure-vm-prices-1Y'!G$2:H$124  , 2, 0), VLOOKUP(X261 &amp; L261 &amp; "*",'azure-vm-prices-1Y'!G$2:H$124, 2, 0)),   "")</f>
        <v>0</v>
      </c>
      <c r="X261" s="4">
        <f>IF(Q261="YES", IF(O261="NO" , IF(K261="YES", _xlfn.MINIFS('azure-vm-prices-1Y'!I$2:I$123,   'azure-vm-prices-1Y'!A$2:A$123,"&gt;="&amp;F261*(100-$B$2)/100,   'azure-vm-prices-1Y'!B$2:B$123,"&gt;="&amp;G261*(100-$B$2)/100,   'azure-vm-prices-1Y'!D$2:D$123,K261,   'azure-vm-prices-1Y'!E$2:E$123,L261),   _xlfn.MINIFS('azure-vm-prices-1Y'!I$2:I$123,   'azure-vm-prices-1Y'!A$2:A$123,"&gt;="&amp;F261*(100-$B$2)/100,   'azure-vm-prices-1Y'!B$2:B$123,"&gt;="&amp;G261*(100-$B$2)/100,   'azure-vm-prices-1Y'!E$2:E$123,L261)),   IF(K261="YES", _xlfn.MINIFS('azure-vm-prices-1Y'!C$2:C$123,   'azure-vm-prices-1Y'!A$2:A$123,"&gt;="&amp;F261*(100-$B$2)/100,   'azure-vm-prices-1Y'!B$2:B$123,"&gt;="&amp;G261*(100-$B$2)/100,   'azure-vm-prices-1Y'!D$2:D$123,K261,   'azure-vm-prices-1Y'!E$2:E$123,L261),   _xlfn.MINIFS('azure-vm-prices-1Y'!C$2:C$123,   'azure-vm-prices-1Y'!A$2:A$123,"&gt;="&amp;F261*(100-$B$2)/100,   'azure-vm-prices-1Y'!B$2:B$123,"&gt;="&amp;G261*(100-$B$2)/100,   'azure-vm-prices-1Y'!E$2:E$123,L261))),   "")</f>
        <v>0</v>
      </c>
      <c r="Y261" s="4">
        <f>IF(Q261="YES", IF(K261="YES", VLOOKUP(Z261 &amp; L261 &amp; K261,'azure-vm-prices-3Y'!G$2:H$124  , 2, 0), VLOOKUP(Z261 &amp; L261 &amp; "*",'azure-vm-prices-3Y'!G$2:H$124, 2, 0)),   "")</f>
        <v>0</v>
      </c>
      <c r="Z261" s="4">
        <f>IF(Q261="YES", IF(O261="NO" , IF(K261="YES", _xlfn.MINIFS('azure-vm-prices-3Y'!I$2:I$123,   'azure-vm-prices-3Y'!A$2:A$123,"&gt;="&amp;F261*(100-$B$2)/100,   'azure-vm-prices-3Y'!B$2:B$123,"&gt;="&amp;G261*(100-$B$2)/100,   'azure-vm-prices-3Y'!D$2:D$123,K261,   'azure-vm-prices-3Y'!E$2:E$123,L261),   _xlfn.MINIFS('azure-vm-prices-3Y'!I$2:I$123,   'azure-vm-prices-3Y'!A$2:A$123,"&gt;="&amp;F261*(100-$B$2)/100,   'azure-vm-prices-3Y'!B$2:B$123,"&gt;="&amp;G261*(100-$B$2)/100,   'azure-vm-prices-3Y'!E$2:E$123,L261)),   IF(K261="YES", _xlfn.MINIFS('azure-vm-prices-3Y'!C$2:C$123,   'azure-vm-prices-3Y'!A$2:A$123,"&gt;="&amp;F261*(100-$B$2)/100,   'azure-vm-prices-3Y'!B$2:B$123,"&gt;="&amp;G261*(100-$B$2)/100,   'azure-vm-prices-3Y'!D$2:D$123,K261,   'azure-vm-prices-3Y'!E$2:E$123,L261),   _xlfn.MINIFS('azure-vm-prices-3Y'!C$2:C$123,   'azure-vm-prices-3Y'!A$2:A$123,"&gt;="&amp;F261*(100-$B$2)/100,   'azure-vm-prices-3Y'!B$2:B$123,"&gt;="&amp;G261*(100-$B$2)/100,   'azure-vm-prices-3Y'!E$2:E$123,L261))),   "")</f>
        <v>0</v>
      </c>
      <c r="AA261" s="4">
        <f>IF(Q261="YES",N261*V261*12,"")</f>
        <v>0</v>
      </c>
      <c r="AB261" s="4">
        <f>IF(Q261="YES",X261*8760,"")</f>
        <v>0</v>
      </c>
      <c r="AC261" s="4">
        <f>IF(Q261="YES",Z261*8760,"")</f>
        <v>0</v>
      </c>
      <c r="AD261" s="4">
        <f>IF(Q261="YES",IF(P261="YES", MIN(AA261:AC261), AA261),"")</f>
        <v>0</v>
      </c>
      <c r="AE261" s="4">
        <f>IF(AND(I261="STANDARD",Q261="YES",H261&lt;'azure-standard-disk-prices'!B2, H261&gt;0),1+IF(M261="YES",1),"")</f>
        <v>0</v>
      </c>
      <c r="AF261" s="4">
        <f>IF(AND(I261="STANDARD",Q261="YES",H261&gt;'azure-standard-disk-prices'!B2,H261&lt;'azure-standard-disk-prices'!B3),1+IF(M261="YES",1),"")</f>
        <v>0</v>
      </c>
      <c r="AG261" s="4">
        <f>IF(AND(I261="STANDARD",Q261="YES",H261&gt;'azure-standard-disk-prices'!B3,H261&lt;'azure-standard-disk-prices'!B4),1+IF(M261="YES",1),"")</f>
        <v>0</v>
      </c>
      <c r="AH261" s="4">
        <f>IF(AND(I261="STANDARD",Q261="YES",H261&gt;'azure-standard-disk-prices'!B4,H261&lt;'azure-standard-disk-prices'!B5),1+IF(M261="YES",1),"")</f>
        <v>0</v>
      </c>
      <c r="AI261" s="4">
        <f>IF(AND(I261="STANDARD",Q261="YES",H261&gt;'azure-standard-disk-prices'!B5,H261&lt;'azure-standard-disk-prices'!B6),1+IF(M261="YES",1),"")</f>
        <v>0</v>
      </c>
      <c r="AJ261" s="4">
        <f>IF(AND(I261="STANDARD",Q261="YES",H261&gt;'azure-standard-disk-prices'!B6,H261&lt;'azure-standard-disk-prices'!B7),1+IF(M261="YES",1),"")</f>
        <v>0</v>
      </c>
      <c r="AK261" s="4">
        <f>IF(AND(I261="STANDARD",Q261="YES",H261&gt;'azure-standard-disk-prices'!B7,H261&lt;'azure-standard-disk-prices'!B8),1+IF(M261="YES",1),"")</f>
        <v>0</v>
      </c>
      <c r="AL261" s="4">
        <f>IF(AND(I261="STANDARD",Q261="YES",H261&gt;'azure-standard-disk-prices'!B8,H261&lt;'azure-standard-disk-prices'!B9),1+IF(M261="YES",1),"")</f>
        <v>0</v>
      </c>
      <c r="AM261" s="4">
        <f>IF(AND(I260="PREMIUM",Q260="YES",H260&lt;'azure-premium-disk-prices'!B2,H260&gt;0),1+IF(M260="YES",1),"")</f>
        <v>0</v>
      </c>
      <c r="AN261" s="4">
        <f>IF(AND(I260="PREMIUM",Q260="YES",H260&gt;'azure-premium-disk-prices'!B2,H260&lt;'azure-premium-disk-prices'!B3),1+IF(M260="YES",1),"")</f>
        <v>0</v>
      </c>
      <c r="AO261" s="4">
        <f>IF(AND(I260="PREMIUM",Q260="YES",H260&gt;'azure-premium-disk-prices'!B3,H260&lt;'azure-premium-disk-prices'!B4),1+IF(M260="YES",1),"")</f>
        <v>0</v>
      </c>
      <c r="AP261" s="4">
        <f>IF(AND(I260="PREMIUM",Q260="YES",H260&gt;'azure-premium-disk-prices'!B4,H260&lt;'azure-premium-disk-prices'!B5),1+IF(M260="YES",1),"")</f>
        <v>0</v>
      </c>
      <c r="AQ261" s="4">
        <f>IF(AND(I260="PREMIUM",Q260="YES",H260&gt;'azure-premium-disk-prices'!B5,H260&lt;'azure-premium-disk-prices'!B6),1+IF(M260="YES",1),"")</f>
        <v>0</v>
      </c>
      <c r="AR261" s="4">
        <f>IF(AND(I260="PREMIUM",Q260="YES",H260&gt;'azure-premium-disk-prices'!B6,H260&lt;'azure-premium-disk-prices'!B7),1+IF(M260="YES",1),"")</f>
        <v>0</v>
      </c>
      <c r="AS261" s="4">
        <f>IF(AND(I260="PREMIUM",Q260="YES",H260&gt;'azure-premium-disk-prices'!B7,H260&lt;'azure-premium-disk-prices'!B8),1+IF(M260="YES",1),"")</f>
        <v>0</v>
      </c>
      <c r="AT261" s="4">
        <f>IF(AND(I260="PREMIUM",Q260="YES",H260&gt;'azure-premium-disk-prices'!B8,H260&lt;'azure-premium-disk-prices'!B9),1+IF(M260="YES",1),"")</f>
        <v>0</v>
      </c>
      <c r="AU261" s="4">
        <f>IF(AND(M261="YES", Q261="YES"),1,"")</f>
        <v>0</v>
      </c>
      <c r="AV261" s="4">
        <f>IF(AND(J261="STANDARD", Q261="YES"), IF(M261="YES",2,1) ,"")</f>
        <v>0</v>
      </c>
      <c r="AW261" s="4">
        <f>IF( AND(J261="PREMIUM",  Q261="YES"), IF(M261="YES",2,1) ,"")</f>
        <v>0</v>
      </c>
    </row>
    <row r="262" spans="5:49">
      <c r="E262" s="3"/>
      <c r="F262" s="3"/>
      <c r="G262" s="3"/>
      <c r="H262" s="3"/>
      <c r="I262" s="3" t="s">
        <v>9</v>
      </c>
      <c r="J262" s="3" t="s">
        <v>9</v>
      </c>
      <c r="K262" s="3" t="s">
        <v>5</v>
      </c>
      <c r="L262" s="3" t="s">
        <v>5</v>
      </c>
      <c r="M262" s="3" t="s">
        <v>5</v>
      </c>
      <c r="N262" s="3">
        <v>730</v>
      </c>
      <c r="O262" s="3" t="s">
        <v>5</v>
      </c>
      <c r="P262" s="3" t="s">
        <v>14</v>
      </c>
      <c r="Q262" s="4">
        <f>IF(AND(E262&lt;&gt;"", F262&lt;&gt;"", G262&lt;&gt;"", H262&lt;&gt;"", I262&lt;&gt;"", J262&lt;&gt;"", K262&lt;&gt;"", L262&lt;&gt;"", M262&lt;&gt;"", N262&lt;&gt;"", O262&lt;&gt;""),"YES","NO")</f>
        <v>0</v>
      </c>
      <c r="R262" s="4">
        <f>IF(AD262=AA262, U262, IF(AD262=AB262,W262,Y262))</f>
        <v>0</v>
      </c>
      <c r="S262" s="4">
        <f>AD262</f>
        <v>0</v>
      </c>
      <c r="T262" s="4">
        <f> IF(AA262="" ,"",IF(AD262=AA262, "PAYG", IF(AD262=AB262,"1Y RI","3Y RI")))</f>
        <v>0</v>
      </c>
      <c r="U262" s="4">
        <f>IF(Q262="YES", IF(K262="YES", VLOOKUP(V262 &amp; L262 &amp; K262,'azure-vm-prices-base'!G$2:H$124, 2, 0), VLOOKUP(V262 &amp; L262 &amp; "*",'azure-vm-prices-base'!G$2:H$124, 2, 0)), "")</f>
        <v>0</v>
      </c>
      <c r="V262" s="4">
        <f>IF(Q262="YES", IF(O262="NO" , IF(K262="YES", _xlfn.MINIFS('azure-vm-prices-base'!I$2:I$123, 'azure-vm-prices-base'!A$2:A$123,"&gt;="&amp;F262*(100-$B$2)/100, 'azure-vm-prices-base'!B$2:B$123,"&gt;="&amp;G262*(100-$B$2)/100, 'azure-vm-prices-base'!D$2:D$123,K262, 'azure-vm-prices-base'!E$2:E$123,L262), _xlfn.MINIFS('azure-vm-prices-base'!I$2:I$123, 'azure-vm-prices-base'!A$2:A$123,"&gt;="&amp;F262*(100-$B$2)/100, 'azure-vm-prices-base'!B$2:B$123,"&gt;="&amp;G262*(100-$B$2)/100, 'azure-vm-prices-base'!E$2:E$123,L262)), IF(K262="YES", _xlfn.MINIFS('azure-vm-prices-base'!C$2:C$123, 'azure-vm-prices-base'!A$2:A$123,"&gt;="&amp;F262*(100-$B$2)/100, 'azure-vm-prices-base'!B$2:B$123,"&gt;="&amp;G262*(100-$B$2)/100, 'azure-vm-prices-base'!D$2:D$123,K262, 'azure-vm-prices-base'!E$2:E$123,L262), _xlfn.MINIFS('azure-vm-prices-base'!C$2:C$123, 'azure-vm-prices-base'!A$2:A$123,"&gt;="&amp;F262*(100-$B$2)/100, 'azure-vm-prices-base'!B$2:B$123,"&gt;="&amp;G262*(100-$B$2)/100, 'azure-vm-prices-base'!E$2:E$123,L262))), "")</f>
        <v>0</v>
      </c>
      <c r="W262" s="4">
        <f>IF(Q262="YES", IF(K262="YES", VLOOKUP(X262 &amp; L262 &amp; K262,'azure-vm-prices-1Y'!G$2:H$124  , 2, 0), VLOOKUP(X262 &amp; L262 &amp; "*",'azure-vm-prices-1Y'!G$2:H$124, 2, 0)),   "")</f>
        <v>0</v>
      </c>
      <c r="X262" s="4">
        <f>IF(Q262="YES", IF(O262="NO" , IF(K262="YES", _xlfn.MINIFS('azure-vm-prices-1Y'!I$2:I$123,   'azure-vm-prices-1Y'!A$2:A$123,"&gt;="&amp;F262*(100-$B$2)/100,   'azure-vm-prices-1Y'!B$2:B$123,"&gt;="&amp;G262*(100-$B$2)/100,   'azure-vm-prices-1Y'!D$2:D$123,K262,   'azure-vm-prices-1Y'!E$2:E$123,L262),   _xlfn.MINIFS('azure-vm-prices-1Y'!I$2:I$123,   'azure-vm-prices-1Y'!A$2:A$123,"&gt;="&amp;F262*(100-$B$2)/100,   'azure-vm-prices-1Y'!B$2:B$123,"&gt;="&amp;G262*(100-$B$2)/100,   'azure-vm-prices-1Y'!E$2:E$123,L262)),   IF(K262="YES", _xlfn.MINIFS('azure-vm-prices-1Y'!C$2:C$123,   'azure-vm-prices-1Y'!A$2:A$123,"&gt;="&amp;F262*(100-$B$2)/100,   'azure-vm-prices-1Y'!B$2:B$123,"&gt;="&amp;G262*(100-$B$2)/100,   'azure-vm-prices-1Y'!D$2:D$123,K262,   'azure-vm-prices-1Y'!E$2:E$123,L262),   _xlfn.MINIFS('azure-vm-prices-1Y'!C$2:C$123,   'azure-vm-prices-1Y'!A$2:A$123,"&gt;="&amp;F262*(100-$B$2)/100,   'azure-vm-prices-1Y'!B$2:B$123,"&gt;="&amp;G262*(100-$B$2)/100,   'azure-vm-prices-1Y'!E$2:E$123,L262))),   "")</f>
        <v>0</v>
      </c>
      <c r="Y262" s="4">
        <f>IF(Q262="YES", IF(K262="YES", VLOOKUP(Z262 &amp; L262 &amp; K262,'azure-vm-prices-3Y'!G$2:H$124  , 2, 0), VLOOKUP(Z262 &amp; L262 &amp; "*",'azure-vm-prices-3Y'!G$2:H$124, 2, 0)),   "")</f>
        <v>0</v>
      </c>
      <c r="Z262" s="4">
        <f>IF(Q262="YES", IF(O262="NO" , IF(K262="YES", _xlfn.MINIFS('azure-vm-prices-3Y'!I$2:I$123,   'azure-vm-prices-3Y'!A$2:A$123,"&gt;="&amp;F262*(100-$B$2)/100,   'azure-vm-prices-3Y'!B$2:B$123,"&gt;="&amp;G262*(100-$B$2)/100,   'azure-vm-prices-3Y'!D$2:D$123,K262,   'azure-vm-prices-3Y'!E$2:E$123,L262),   _xlfn.MINIFS('azure-vm-prices-3Y'!I$2:I$123,   'azure-vm-prices-3Y'!A$2:A$123,"&gt;="&amp;F262*(100-$B$2)/100,   'azure-vm-prices-3Y'!B$2:B$123,"&gt;="&amp;G262*(100-$B$2)/100,   'azure-vm-prices-3Y'!E$2:E$123,L262)),   IF(K262="YES", _xlfn.MINIFS('azure-vm-prices-3Y'!C$2:C$123,   'azure-vm-prices-3Y'!A$2:A$123,"&gt;="&amp;F262*(100-$B$2)/100,   'azure-vm-prices-3Y'!B$2:B$123,"&gt;="&amp;G262*(100-$B$2)/100,   'azure-vm-prices-3Y'!D$2:D$123,K262,   'azure-vm-prices-3Y'!E$2:E$123,L262),   _xlfn.MINIFS('azure-vm-prices-3Y'!C$2:C$123,   'azure-vm-prices-3Y'!A$2:A$123,"&gt;="&amp;F262*(100-$B$2)/100,   'azure-vm-prices-3Y'!B$2:B$123,"&gt;="&amp;G262*(100-$B$2)/100,   'azure-vm-prices-3Y'!E$2:E$123,L262))),   "")</f>
        <v>0</v>
      </c>
      <c r="AA262" s="4">
        <f>IF(Q262="YES",N262*V262*12,"")</f>
        <v>0</v>
      </c>
      <c r="AB262" s="4">
        <f>IF(Q262="YES",X262*8760,"")</f>
        <v>0</v>
      </c>
      <c r="AC262" s="4">
        <f>IF(Q262="YES",Z262*8760,"")</f>
        <v>0</v>
      </c>
      <c r="AD262" s="4">
        <f>IF(Q262="YES",IF(P262="YES", MIN(AA262:AC262), AA262),"")</f>
        <v>0</v>
      </c>
      <c r="AE262" s="4">
        <f>IF(AND(I262="STANDARD",Q262="YES",H262&lt;'azure-standard-disk-prices'!B2, H262&gt;0),1+IF(M262="YES",1),"")</f>
        <v>0</v>
      </c>
      <c r="AF262" s="4">
        <f>IF(AND(I262="STANDARD",Q262="YES",H262&gt;'azure-standard-disk-prices'!B2,H262&lt;'azure-standard-disk-prices'!B3),1+IF(M262="YES",1),"")</f>
        <v>0</v>
      </c>
      <c r="AG262" s="4">
        <f>IF(AND(I262="STANDARD",Q262="YES",H262&gt;'azure-standard-disk-prices'!B3,H262&lt;'azure-standard-disk-prices'!B4),1+IF(M262="YES",1),"")</f>
        <v>0</v>
      </c>
      <c r="AH262" s="4">
        <f>IF(AND(I262="STANDARD",Q262="YES",H262&gt;'azure-standard-disk-prices'!B4,H262&lt;'azure-standard-disk-prices'!B5),1+IF(M262="YES",1),"")</f>
        <v>0</v>
      </c>
      <c r="AI262" s="4">
        <f>IF(AND(I262="STANDARD",Q262="YES",H262&gt;'azure-standard-disk-prices'!B5,H262&lt;'azure-standard-disk-prices'!B6),1+IF(M262="YES",1),"")</f>
        <v>0</v>
      </c>
      <c r="AJ262" s="4">
        <f>IF(AND(I262="STANDARD",Q262="YES",H262&gt;'azure-standard-disk-prices'!B6,H262&lt;'azure-standard-disk-prices'!B7),1+IF(M262="YES",1),"")</f>
        <v>0</v>
      </c>
      <c r="AK262" s="4">
        <f>IF(AND(I262="STANDARD",Q262="YES",H262&gt;'azure-standard-disk-prices'!B7,H262&lt;'azure-standard-disk-prices'!B8),1+IF(M262="YES",1),"")</f>
        <v>0</v>
      </c>
      <c r="AL262" s="4">
        <f>IF(AND(I262="STANDARD",Q262="YES",H262&gt;'azure-standard-disk-prices'!B8,H262&lt;'azure-standard-disk-prices'!B9),1+IF(M262="YES",1),"")</f>
        <v>0</v>
      </c>
      <c r="AM262" s="4">
        <f>IF(AND(I261="PREMIUM",Q261="YES",H261&lt;'azure-premium-disk-prices'!B2,H261&gt;0),1+IF(M261="YES",1),"")</f>
        <v>0</v>
      </c>
      <c r="AN262" s="4">
        <f>IF(AND(I261="PREMIUM",Q261="YES",H261&gt;'azure-premium-disk-prices'!B2,H261&lt;'azure-premium-disk-prices'!B3),1+IF(M261="YES",1),"")</f>
        <v>0</v>
      </c>
      <c r="AO262" s="4">
        <f>IF(AND(I261="PREMIUM",Q261="YES",H261&gt;'azure-premium-disk-prices'!B3,H261&lt;'azure-premium-disk-prices'!B4),1+IF(M261="YES",1),"")</f>
        <v>0</v>
      </c>
      <c r="AP262" s="4">
        <f>IF(AND(I261="PREMIUM",Q261="YES",H261&gt;'azure-premium-disk-prices'!B4,H261&lt;'azure-premium-disk-prices'!B5),1+IF(M261="YES",1),"")</f>
        <v>0</v>
      </c>
      <c r="AQ262" s="4">
        <f>IF(AND(I261="PREMIUM",Q261="YES",H261&gt;'azure-premium-disk-prices'!B5,H261&lt;'azure-premium-disk-prices'!B6),1+IF(M261="YES",1),"")</f>
        <v>0</v>
      </c>
      <c r="AR262" s="4">
        <f>IF(AND(I261="PREMIUM",Q261="YES",H261&gt;'azure-premium-disk-prices'!B6,H261&lt;'azure-premium-disk-prices'!B7),1+IF(M261="YES",1),"")</f>
        <v>0</v>
      </c>
      <c r="AS262" s="4">
        <f>IF(AND(I261="PREMIUM",Q261="YES",H261&gt;'azure-premium-disk-prices'!B7,H261&lt;'azure-premium-disk-prices'!B8),1+IF(M261="YES",1),"")</f>
        <v>0</v>
      </c>
      <c r="AT262" s="4">
        <f>IF(AND(I261="PREMIUM",Q261="YES",H261&gt;'azure-premium-disk-prices'!B8,H261&lt;'azure-premium-disk-prices'!B9),1+IF(M261="YES",1),"")</f>
        <v>0</v>
      </c>
      <c r="AU262" s="4">
        <f>IF(AND(M262="YES", Q262="YES"),1,"")</f>
        <v>0</v>
      </c>
      <c r="AV262" s="4">
        <f>IF(AND(J262="STANDARD", Q262="YES"), IF(M262="YES",2,1) ,"")</f>
        <v>0</v>
      </c>
      <c r="AW262" s="4">
        <f>IF( AND(J262="PREMIUM",  Q262="YES"), IF(M262="YES",2,1) ,"")</f>
        <v>0</v>
      </c>
    </row>
    <row r="263" spans="5:49">
      <c r="E263" s="3"/>
      <c r="F263" s="3"/>
      <c r="G263" s="3"/>
      <c r="H263" s="3"/>
      <c r="I263" s="3" t="s">
        <v>9</v>
      </c>
      <c r="J263" s="3" t="s">
        <v>9</v>
      </c>
      <c r="K263" s="3" t="s">
        <v>5</v>
      </c>
      <c r="L263" s="3" t="s">
        <v>5</v>
      </c>
      <c r="M263" s="3" t="s">
        <v>5</v>
      </c>
      <c r="N263" s="3">
        <v>730</v>
      </c>
      <c r="O263" s="3" t="s">
        <v>5</v>
      </c>
      <c r="P263" s="3" t="s">
        <v>14</v>
      </c>
      <c r="Q263" s="4">
        <f>IF(AND(E263&lt;&gt;"", F263&lt;&gt;"", G263&lt;&gt;"", H263&lt;&gt;"", I263&lt;&gt;"", J263&lt;&gt;"", K263&lt;&gt;"", L263&lt;&gt;"", M263&lt;&gt;"", N263&lt;&gt;"", O263&lt;&gt;""),"YES","NO")</f>
        <v>0</v>
      </c>
      <c r="R263" s="4">
        <f>IF(AD263=AA263, U263, IF(AD263=AB263,W263,Y263))</f>
        <v>0</v>
      </c>
      <c r="S263" s="4">
        <f>AD263</f>
        <v>0</v>
      </c>
      <c r="T263" s="4">
        <f> IF(AA263="" ,"",IF(AD263=AA263, "PAYG", IF(AD263=AB263,"1Y RI","3Y RI")))</f>
        <v>0</v>
      </c>
      <c r="U263" s="4">
        <f>IF(Q263="YES", IF(K263="YES", VLOOKUP(V263 &amp; L263 &amp; K263,'azure-vm-prices-base'!G$2:H$124, 2, 0), VLOOKUP(V263 &amp; L263 &amp; "*",'azure-vm-prices-base'!G$2:H$124, 2, 0)), "")</f>
        <v>0</v>
      </c>
      <c r="V263" s="4">
        <f>IF(Q263="YES", IF(O263="NO" , IF(K263="YES", _xlfn.MINIFS('azure-vm-prices-base'!I$2:I$123, 'azure-vm-prices-base'!A$2:A$123,"&gt;="&amp;F263*(100-$B$2)/100, 'azure-vm-prices-base'!B$2:B$123,"&gt;="&amp;G263*(100-$B$2)/100, 'azure-vm-prices-base'!D$2:D$123,K263, 'azure-vm-prices-base'!E$2:E$123,L263), _xlfn.MINIFS('azure-vm-prices-base'!I$2:I$123, 'azure-vm-prices-base'!A$2:A$123,"&gt;="&amp;F263*(100-$B$2)/100, 'azure-vm-prices-base'!B$2:B$123,"&gt;="&amp;G263*(100-$B$2)/100, 'azure-vm-prices-base'!E$2:E$123,L263)), IF(K263="YES", _xlfn.MINIFS('azure-vm-prices-base'!C$2:C$123, 'azure-vm-prices-base'!A$2:A$123,"&gt;="&amp;F263*(100-$B$2)/100, 'azure-vm-prices-base'!B$2:B$123,"&gt;="&amp;G263*(100-$B$2)/100, 'azure-vm-prices-base'!D$2:D$123,K263, 'azure-vm-prices-base'!E$2:E$123,L263), _xlfn.MINIFS('azure-vm-prices-base'!C$2:C$123, 'azure-vm-prices-base'!A$2:A$123,"&gt;="&amp;F263*(100-$B$2)/100, 'azure-vm-prices-base'!B$2:B$123,"&gt;="&amp;G263*(100-$B$2)/100, 'azure-vm-prices-base'!E$2:E$123,L263))), "")</f>
        <v>0</v>
      </c>
      <c r="W263" s="4">
        <f>IF(Q263="YES", IF(K263="YES", VLOOKUP(X263 &amp; L263 &amp; K263,'azure-vm-prices-1Y'!G$2:H$124  , 2, 0), VLOOKUP(X263 &amp; L263 &amp; "*",'azure-vm-prices-1Y'!G$2:H$124, 2, 0)),   "")</f>
        <v>0</v>
      </c>
      <c r="X263" s="4">
        <f>IF(Q263="YES", IF(O263="NO" , IF(K263="YES", _xlfn.MINIFS('azure-vm-prices-1Y'!I$2:I$123,   'azure-vm-prices-1Y'!A$2:A$123,"&gt;="&amp;F263*(100-$B$2)/100,   'azure-vm-prices-1Y'!B$2:B$123,"&gt;="&amp;G263*(100-$B$2)/100,   'azure-vm-prices-1Y'!D$2:D$123,K263,   'azure-vm-prices-1Y'!E$2:E$123,L263),   _xlfn.MINIFS('azure-vm-prices-1Y'!I$2:I$123,   'azure-vm-prices-1Y'!A$2:A$123,"&gt;="&amp;F263*(100-$B$2)/100,   'azure-vm-prices-1Y'!B$2:B$123,"&gt;="&amp;G263*(100-$B$2)/100,   'azure-vm-prices-1Y'!E$2:E$123,L263)),   IF(K263="YES", _xlfn.MINIFS('azure-vm-prices-1Y'!C$2:C$123,   'azure-vm-prices-1Y'!A$2:A$123,"&gt;="&amp;F263*(100-$B$2)/100,   'azure-vm-prices-1Y'!B$2:B$123,"&gt;="&amp;G263*(100-$B$2)/100,   'azure-vm-prices-1Y'!D$2:D$123,K263,   'azure-vm-prices-1Y'!E$2:E$123,L263),   _xlfn.MINIFS('azure-vm-prices-1Y'!C$2:C$123,   'azure-vm-prices-1Y'!A$2:A$123,"&gt;="&amp;F263*(100-$B$2)/100,   'azure-vm-prices-1Y'!B$2:B$123,"&gt;="&amp;G263*(100-$B$2)/100,   'azure-vm-prices-1Y'!E$2:E$123,L263))),   "")</f>
        <v>0</v>
      </c>
      <c r="Y263" s="4">
        <f>IF(Q263="YES", IF(K263="YES", VLOOKUP(Z263 &amp; L263 &amp; K263,'azure-vm-prices-3Y'!G$2:H$124  , 2, 0), VLOOKUP(Z263 &amp; L263 &amp; "*",'azure-vm-prices-3Y'!G$2:H$124, 2, 0)),   "")</f>
        <v>0</v>
      </c>
      <c r="Z263" s="4">
        <f>IF(Q263="YES", IF(O263="NO" , IF(K263="YES", _xlfn.MINIFS('azure-vm-prices-3Y'!I$2:I$123,   'azure-vm-prices-3Y'!A$2:A$123,"&gt;="&amp;F263*(100-$B$2)/100,   'azure-vm-prices-3Y'!B$2:B$123,"&gt;="&amp;G263*(100-$B$2)/100,   'azure-vm-prices-3Y'!D$2:D$123,K263,   'azure-vm-prices-3Y'!E$2:E$123,L263),   _xlfn.MINIFS('azure-vm-prices-3Y'!I$2:I$123,   'azure-vm-prices-3Y'!A$2:A$123,"&gt;="&amp;F263*(100-$B$2)/100,   'azure-vm-prices-3Y'!B$2:B$123,"&gt;="&amp;G263*(100-$B$2)/100,   'azure-vm-prices-3Y'!E$2:E$123,L263)),   IF(K263="YES", _xlfn.MINIFS('azure-vm-prices-3Y'!C$2:C$123,   'azure-vm-prices-3Y'!A$2:A$123,"&gt;="&amp;F263*(100-$B$2)/100,   'azure-vm-prices-3Y'!B$2:B$123,"&gt;="&amp;G263*(100-$B$2)/100,   'azure-vm-prices-3Y'!D$2:D$123,K263,   'azure-vm-prices-3Y'!E$2:E$123,L263),   _xlfn.MINIFS('azure-vm-prices-3Y'!C$2:C$123,   'azure-vm-prices-3Y'!A$2:A$123,"&gt;="&amp;F263*(100-$B$2)/100,   'azure-vm-prices-3Y'!B$2:B$123,"&gt;="&amp;G263*(100-$B$2)/100,   'azure-vm-prices-3Y'!E$2:E$123,L263))),   "")</f>
        <v>0</v>
      </c>
      <c r="AA263" s="4">
        <f>IF(Q263="YES",N263*V263*12,"")</f>
        <v>0</v>
      </c>
      <c r="AB263" s="4">
        <f>IF(Q263="YES",X263*8760,"")</f>
        <v>0</v>
      </c>
      <c r="AC263" s="4">
        <f>IF(Q263="YES",Z263*8760,"")</f>
        <v>0</v>
      </c>
      <c r="AD263" s="4">
        <f>IF(Q263="YES",IF(P263="YES", MIN(AA263:AC263), AA263),"")</f>
        <v>0</v>
      </c>
      <c r="AE263" s="4">
        <f>IF(AND(I263="STANDARD",Q263="YES",H263&lt;'azure-standard-disk-prices'!B2, H263&gt;0),1+IF(M263="YES",1),"")</f>
        <v>0</v>
      </c>
      <c r="AF263" s="4">
        <f>IF(AND(I263="STANDARD",Q263="YES",H263&gt;'azure-standard-disk-prices'!B2,H263&lt;'azure-standard-disk-prices'!B3),1+IF(M263="YES",1),"")</f>
        <v>0</v>
      </c>
      <c r="AG263" s="4">
        <f>IF(AND(I263="STANDARD",Q263="YES",H263&gt;'azure-standard-disk-prices'!B3,H263&lt;'azure-standard-disk-prices'!B4),1+IF(M263="YES",1),"")</f>
        <v>0</v>
      </c>
      <c r="AH263" s="4">
        <f>IF(AND(I263="STANDARD",Q263="YES",H263&gt;'azure-standard-disk-prices'!B4,H263&lt;'azure-standard-disk-prices'!B5),1+IF(M263="YES",1),"")</f>
        <v>0</v>
      </c>
      <c r="AI263" s="4">
        <f>IF(AND(I263="STANDARD",Q263="YES",H263&gt;'azure-standard-disk-prices'!B5,H263&lt;'azure-standard-disk-prices'!B6),1+IF(M263="YES",1),"")</f>
        <v>0</v>
      </c>
      <c r="AJ263" s="4">
        <f>IF(AND(I263="STANDARD",Q263="YES",H263&gt;'azure-standard-disk-prices'!B6,H263&lt;'azure-standard-disk-prices'!B7),1+IF(M263="YES",1),"")</f>
        <v>0</v>
      </c>
      <c r="AK263" s="4">
        <f>IF(AND(I263="STANDARD",Q263="YES",H263&gt;'azure-standard-disk-prices'!B7,H263&lt;'azure-standard-disk-prices'!B8),1+IF(M263="YES",1),"")</f>
        <v>0</v>
      </c>
      <c r="AL263" s="4">
        <f>IF(AND(I263="STANDARD",Q263="YES",H263&gt;'azure-standard-disk-prices'!B8,H263&lt;'azure-standard-disk-prices'!B9),1+IF(M263="YES",1),"")</f>
        <v>0</v>
      </c>
      <c r="AM263" s="4">
        <f>IF(AND(I262="PREMIUM",Q262="YES",H262&lt;'azure-premium-disk-prices'!B2,H262&gt;0),1+IF(M262="YES",1),"")</f>
        <v>0</v>
      </c>
      <c r="AN263" s="4">
        <f>IF(AND(I262="PREMIUM",Q262="YES",H262&gt;'azure-premium-disk-prices'!B2,H262&lt;'azure-premium-disk-prices'!B3),1+IF(M262="YES",1),"")</f>
        <v>0</v>
      </c>
      <c r="AO263" s="4">
        <f>IF(AND(I262="PREMIUM",Q262="YES",H262&gt;'azure-premium-disk-prices'!B3,H262&lt;'azure-premium-disk-prices'!B4),1+IF(M262="YES",1),"")</f>
        <v>0</v>
      </c>
      <c r="AP263" s="4">
        <f>IF(AND(I262="PREMIUM",Q262="YES",H262&gt;'azure-premium-disk-prices'!B4,H262&lt;'azure-premium-disk-prices'!B5),1+IF(M262="YES",1),"")</f>
        <v>0</v>
      </c>
      <c r="AQ263" s="4">
        <f>IF(AND(I262="PREMIUM",Q262="YES",H262&gt;'azure-premium-disk-prices'!B5,H262&lt;'azure-premium-disk-prices'!B6),1+IF(M262="YES",1),"")</f>
        <v>0</v>
      </c>
      <c r="AR263" s="4">
        <f>IF(AND(I262="PREMIUM",Q262="YES",H262&gt;'azure-premium-disk-prices'!B6,H262&lt;'azure-premium-disk-prices'!B7),1+IF(M262="YES",1),"")</f>
        <v>0</v>
      </c>
      <c r="AS263" s="4">
        <f>IF(AND(I262="PREMIUM",Q262="YES",H262&gt;'azure-premium-disk-prices'!B7,H262&lt;'azure-premium-disk-prices'!B8),1+IF(M262="YES",1),"")</f>
        <v>0</v>
      </c>
      <c r="AT263" s="4">
        <f>IF(AND(I262="PREMIUM",Q262="YES",H262&gt;'azure-premium-disk-prices'!B8,H262&lt;'azure-premium-disk-prices'!B9),1+IF(M262="YES",1),"")</f>
        <v>0</v>
      </c>
      <c r="AU263" s="4">
        <f>IF(AND(M263="YES", Q263="YES"),1,"")</f>
        <v>0</v>
      </c>
      <c r="AV263" s="4">
        <f>IF(AND(J263="STANDARD", Q263="YES"), IF(M263="YES",2,1) ,"")</f>
        <v>0</v>
      </c>
      <c r="AW263" s="4">
        <f>IF( AND(J263="PREMIUM",  Q263="YES"), IF(M263="YES",2,1) ,"")</f>
        <v>0</v>
      </c>
    </row>
    <row r="264" spans="5:49">
      <c r="E264" s="3"/>
      <c r="F264" s="3"/>
      <c r="G264" s="3"/>
      <c r="H264" s="3"/>
      <c r="I264" s="3" t="s">
        <v>9</v>
      </c>
      <c r="J264" s="3" t="s">
        <v>9</v>
      </c>
      <c r="K264" s="3" t="s">
        <v>5</v>
      </c>
      <c r="L264" s="3" t="s">
        <v>5</v>
      </c>
      <c r="M264" s="3" t="s">
        <v>5</v>
      </c>
      <c r="N264" s="3">
        <v>730</v>
      </c>
      <c r="O264" s="3" t="s">
        <v>5</v>
      </c>
      <c r="P264" s="3" t="s">
        <v>14</v>
      </c>
      <c r="Q264" s="4">
        <f>IF(AND(E264&lt;&gt;"", F264&lt;&gt;"", G264&lt;&gt;"", H264&lt;&gt;"", I264&lt;&gt;"", J264&lt;&gt;"", K264&lt;&gt;"", L264&lt;&gt;"", M264&lt;&gt;"", N264&lt;&gt;"", O264&lt;&gt;""),"YES","NO")</f>
        <v>0</v>
      </c>
      <c r="R264" s="4">
        <f>IF(AD264=AA264, U264, IF(AD264=AB264,W264,Y264))</f>
        <v>0</v>
      </c>
      <c r="S264" s="4">
        <f>AD264</f>
        <v>0</v>
      </c>
      <c r="T264" s="4">
        <f> IF(AA264="" ,"",IF(AD264=AA264, "PAYG", IF(AD264=AB264,"1Y RI","3Y RI")))</f>
        <v>0</v>
      </c>
      <c r="U264" s="4">
        <f>IF(Q264="YES", IF(K264="YES", VLOOKUP(V264 &amp; L264 &amp; K264,'azure-vm-prices-base'!G$2:H$124, 2, 0), VLOOKUP(V264 &amp; L264 &amp; "*",'azure-vm-prices-base'!G$2:H$124, 2, 0)), "")</f>
        <v>0</v>
      </c>
      <c r="V264" s="4">
        <f>IF(Q264="YES", IF(O264="NO" , IF(K264="YES", _xlfn.MINIFS('azure-vm-prices-base'!I$2:I$123, 'azure-vm-prices-base'!A$2:A$123,"&gt;="&amp;F264*(100-$B$2)/100, 'azure-vm-prices-base'!B$2:B$123,"&gt;="&amp;G264*(100-$B$2)/100, 'azure-vm-prices-base'!D$2:D$123,K264, 'azure-vm-prices-base'!E$2:E$123,L264), _xlfn.MINIFS('azure-vm-prices-base'!I$2:I$123, 'azure-vm-prices-base'!A$2:A$123,"&gt;="&amp;F264*(100-$B$2)/100, 'azure-vm-prices-base'!B$2:B$123,"&gt;="&amp;G264*(100-$B$2)/100, 'azure-vm-prices-base'!E$2:E$123,L264)), IF(K264="YES", _xlfn.MINIFS('azure-vm-prices-base'!C$2:C$123, 'azure-vm-prices-base'!A$2:A$123,"&gt;="&amp;F264*(100-$B$2)/100, 'azure-vm-prices-base'!B$2:B$123,"&gt;="&amp;G264*(100-$B$2)/100, 'azure-vm-prices-base'!D$2:D$123,K264, 'azure-vm-prices-base'!E$2:E$123,L264), _xlfn.MINIFS('azure-vm-prices-base'!C$2:C$123, 'azure-vm-prices-base'!A$2:A$123,"&gt;="&amp;F264*(100-$B$2)/100, 'azure-vm-prices-base'!B$2:B$123,"&gt;="&amp;G264*(100-$B$2)/100, 'azure-vm-prices-base'!E$2:E$123,L264))), "")</f>
        <v>0</v>
      </c>
      <c r="W264" s="4">
        <f>IF(Q264="YES", IF(K264="YES", VLOOKUP(X264 &amp; L264 &amp; K264,'azure-vm-prices-1Y'!G$2:H$124  , 2, 0), VLOOKUP(X264 &amp; L264 &amp; "*",'azure-vm-prices-1Y'!G$2:H$124, 2, 0)),   "")</f>
        <v>0</v>
      </c>
      <c r="X264" s="4">
        <f>IF(Q264="YES", IF(O264="NO" , IF(K264="YES", _xlfn.MINIFS('azure-vm-prices-1Y'!I$2:I$123,   'azure-vm-prices-1Y'!A$2:A$123,"&gt;="&amp;F264*(100-$B$2)/100,   'azure-vm-prices-1Y'!B$2:B$123,"&gt;="&amp;G264*(100-$B$2)/100,   'azure-vm-prices-1Y'!D$2:D$123,K264,   'azure-vm-prices-1Y'!E$2:E$123,L264),   _xlfn.MINIFS('azure-vm-prices-1Y'!I$2:I$123,   'azure-vm-prices-1Y'!A$2:A$123,"&gt;="&amp;F264*(100-$B$2)/100,   'azure-vm-prices-1Y'!B$2:B$123,"&gt;="&amp;G264*(100-$B$2)/100,   'azure-vm-prices-1Y'!E$2:E$123,L264)),   IF(K264="YES", _xlfn.MINIFS('azure-vm-prices-1Y'!C$2:C$123,   'azure-vm-prices-1Y'!A$2:A$123,"&gt;="&amp;F264*(100-$B$2)/100,   'azure-vm-prices-1Y'!B$2:B$123,"&gt;="&amp;G264*(100-$B$2)/100,   'azure-vm-prices-1Y'!D$2:D$123,K264,   'azure-vm-prices-1Y'!E$2:E$123,L264),   _xlfn.MINIFS('azure-vm-prices-1Y'!C$2:C$123,   'azure-vm-prices-1Y'!A$2:A$123,"&gt;="&amp;F264*(100-$B$2)/100,   'azure-vm-prices-1Y'!B$2:B$123,"&gt;="&amp;G264*(100-$B$2)/100,   'azure-vm-prices-1Y'!E$2:E$123,L264))),   "")</f>
        <v>0</v>
      </c>
      <c r="Y264" s="4">
        <f>IF(Q264="YES", IF(K264="YES", VLOOKUP(Z264 &amp; L264 &amp; K264,'azure-vm-prices-3Y'!G$2:H$124  , 2, 0), VLOOKUP(Z264 &amp; L264 &amp; "*",'azure-vm-prices-3Y'!G$2:H$124, 2, 0)),   "")</f>
        <v>0</v>
      </c>
      <c r="Z264" s="4">
        <f>IF(Q264="YES", IF(O264="NO" , IF(K264="YES", _xlfn.MINIFS('azure-vm-prices-3Y'!I$2:I$123,   'azure-vm-prices-3Y'!A$2:A$123,"&gt;="&amp;F264*(100-$B$2)/100,   'azure-vm-prices-3Y'!B$2:B$123,"&gt;="&amp;G264*(100-$B$2)/100,   'azure-vm-prices-3Y'!D$2:D$123,K264,   'azure-vm-prices-3Y'!E$2:E$123,L264),   _xlfn.MINIFS('azure-vm-prices-3Y'!I$2:I$123,   'azure-vm-prices-3Y'!A$2:A$123,"&gt;="&amp;F264*(100-$B$2)/100,   'azure-vm-prices-3Y'!B$2:B$123,"&gt;="&amp;G264*(100-$B$2)/100,   'azure-vm-prices-3Y'!E$2:E$123,L264)),   IF(K264="YES", _xlfn.MINIFS('azure-vm-prices-3Y'!C$2:C$123,   'azure-vm-prices-3Y'!A$2:A$123,"&gt;="&amp;F264*(100-$B$2)/100,   'azure-vm-prices-3Y'!B$2:B$123,"&gt;="&amp;G264*(100-$B$2)/100,   'azure-vm-prices-3Y'!D$2:D$123,K264,   'azure-vm-prices-3Y'!E$2:E$123,L264),   _xlfn.MINIFS('azure-vm-prices-3Y'!C$2:C$123,   'azure-vm-prices-3Y'!A$2:A$123,"&gt;="&amp;F264*(100-$B$2)/100,   'azure-vm-prices-3Y'!B$2:B$123,"&gt;="&amp;G264*(100-$B$2)/100,   'azure-vm-prices-3Y'!E$2:E$123,L264))),   "")</f>
        <v>0</v>
      </c>
      <c r="AA264" s="4">
        <f>IF(Q264="YES",N264*V264*12,"")</f>
        <v>0</v>
      </c>
      <c r="AB264" s="4">
        <f>IF(Q264="YES",X264*8760,"")</f>
        <v>0</v>
      </c>
      <c r="AC264" s="4">
        <f>IF(Q264="YES",Z264*8760,"")</f>
        <v>0</v>
      </c>
      <c r="AD264" s="4">
        <f>IF(Q264="YES",IF(P264="YES", MIN(AA264:AC264), AA264),"")</f>
        <v>0</v>
      </c>
      <c r="AE264" s="4">
        <f>IF(AND(I264="STANDARD",Q264="YES",H264&lt;'azure-standard-disk-prices'!B2, H264&gt;0),1+IF(M264="YES",1),"")</f>
        <v>0</v>
      </c>
      <c r="AF264" s="4">
        <f>IF(AND(I264="STANDARD",Q264="YES",H264&gt;'azure-standard-disk-prices'!B2,H264&lt;'azure-standard-disk-prices'!B3),1+IF(M264="YES",1),"")</f>
        <v>0</v>
      </c>
      <c r="AG264" s="4">
        <f>IF(AND(I264="STANDARD",Q264="YES",H264&gt;'azure-standard-disk-prices'!B3,H264&lt;'azure-standard-disk-prices'!B4),1+IF(M264="YES",1),"")</f>
        <v>0</v>
      </c>
      <c r="AH264" s="4">
        <f>IF(AND(I264="STANDARD",Q264="YES",H264&gt;'azure-standard-disk-prices'!B4,H264&lt;'azure-standard-disk-prices'!B5),1+IF(M264="YES",1),"")</f>
        <v>0</v>
      </c>
      <c r="AI264" s="4">
        <f>IF(AND(I264="STANDARD",Q264="YES",H264&gt;'azure-standard-disk-prices'!B5,H264&lt;'azure-standard-disk-prices'!B6),1+IF(M264="YES",1),"")</f>
        <v>0</v>
      </c>
      <c r="AJ264" s="4">
        <f>IF(AND(I264="STANDARD",Q264="YES",H264&gt;'azure-standard-disk-prices'!B6,H264&lt;'azure-standard-disk-prices'!B7),1+IF(M264="YES",1),"")</f>
        <v>0</v>
      </c>
      <c r="AK264" s="4">
        <f>IF(AND(I264="STANDARD",Q264="YES",H264&gt;'azure-standard-disk-prices'!B7,H264&lt;'azure-standard-disk-prices'!B8),1+IF(M264="YES",1),"")</f>
        <v>0</v>
      </c>
      <c r="AL264" s="4">
        <f>IF(AND(I264="STANDARD",Q264="YES",H264&gt;'azure-standard-disk-prices'!B8,H264&lt;'azure-standard-disk-prices'!B9),1+IF(M264="YES",1),"")</f>
        <v>0</v>
      </c>
      <c r="AM264" s="4">
        <f>IF(AND(I263="PREMIUM",Q263="YES",H263&lt;'azure-premium-disk-prices'!B2,H263&gt;0),1+IF(M263="YES",1),"")</f>
        <v>0</v>
      </c>
      <c r="AN264" s="4">
        <f>IF(AND(I263="PREMIUM",Q263="YES",H263&gt;'azure-premium-disk-prices'!B2,H263&lt;'azure-premium-disk-prices'!B3),1+IF(M263="YES",1),"")</f>
        <v>0</v>
      </c>
      <c r="AO264" s="4">
        <f>IF(AND(I263="PREMIUM",Q263="YES",H263&gt;'azure-premium-disk-prices'!B3,H263&lt;'azure-premium-disk-prices'!B4),1+IF(M263="YES",1),"")</f>
        <v>0</v>
      </c>
      <c r="AP264" s="4">
        <f>IF(AND(I263="PREMIUM",Q263="YES",H263&gt;'azure-premium-disk-prices'!B4,H263&lt;'azure-premium-disk-prices'!B5),1+IF(M263="YES",1),"")</f>
        <v>0</v>
      </c>
      <c r="AQ264" s="4">
        <f>IF(AND(I263="PREMIUM",Q263="YES",H263&gt;'azure-premium-disk-prices'!B5,H263&lt;'azure-premium-disk-prices'!B6),1+IF(M263="YES",1),"")</f>
        <v>0</v>
      </c>
      <c r="AR264" s="4">
        <f>IF(AND(I263="PREMIUM",Q263="YES",H263&gt;'azure-premium-disk-prices'!B6,H263&lt;'azure-premium-disk-prices'!B7),1+IF(M263="YES",1),"")</f>
        <v>0</v>
      </c>
      <c r="AS264" s="4">
        <f>IF(AND(I263="PREMIUM",Q263="YES",H263&gt;'azure-premium-disk-prices'!B7,H263&lt;'azure-premium-disk-prices'!B8),1+IF(M263="YES",1),"")</f>
        <v>0</v>
      </c>
      <c r="AT264" s="4">
        <f>IF(AND(I263="PREMIUM",Q263="YES",H263&gt;'azure-premium-disk-prices'!B8,H263&lt;'azure-premium-disk-prices'!B9),1+IF(M263="YES",1),"")</f>
        <v>0</v>
      </c>
      <c r="AU264" s="4">
        <f>IF(AND(M264="YES", Q264="YES"),1,"")</f>
        <v>0</v>
      </c>
      <c r="AV264" s="4">
        <f>IF(AND(J264="STANDARD", Q264="YES"), IF(M264="YES",2,1) ,"")</f>
        <v>0</v>
      </c>
      <c r="AW264" s="4">
        <f>IF( AND(J264="PREMIUM",  Q264="YES"), IF(M264="YES",2,1) ,"")</f>
        <v>0</v>
      </c>
    </row>
    <row r="265" spans="5:49">
      <c r="E265" s="3"/>
      <c r="F265" s="3"/>
      <c r="G265" s="3"/>
      <c r="H265" s="3"/>
      <c r="I265" s="3" t="s">
        <v>9</v>
      </c>
      <c r="J265" s="3" t="s">
        <v>9</v>
      </c>
      <c r="K265" s="3" t="s">
        <v>5</v>
      </c>
      <c r="L265" s="3" t="s">
        <v>5</v>
      </c>
      <c r="M265" s="3" t="s">
        <v>5</v>
      </c>
      <c r="N265" s="3">
        <v>730</v>
      </c>
      <c r="O265" s="3" t="s">
        <v>5</v>
      </c>
      <c r="P265" s="3" t="s">
        <v>14</v>
      </c>
      <c r="Q265" s="4">
        <f>IF(AND(E265&lt;&gt;"", F265&lt;&gt;"", G265&lt;&gt;"", H265&lt;&gt;"", I265&lt;&gt;"", J265&lt;&gt;"", K265&lt;&gt;"", L265&lt;&gt;"", M265&lt;&gt;"", N265&lt;&gt;"", O265&lt;&gt;""),"YES","NO")</f>
        <v>0</v>
      </c>
      <c r="R265" s="4">
        <f>IF(AD265=AA265, U265, IF(AD265=AB265,W265,Y265))</f>
        <v>0</v>
      </c>
      <c r="S265" s="4">
        <f>AD265</f>
        <v>0</v>
      </c>
      <c r="T265" s="4">
        <f> IF(AA265="" ,"",IF(AD265=AA265, "PAYG", IF(AD265=AB265,"1Y RI","3Y RI")))</f>
        <v>0</v>
      </c>
      <c r="U265" s="4">
        <f>IF(Q265="YES", IF(K265="YES", VLOOKUP(V265 &amp; L265 &amp; K265,'azure-vm-prices-base'!G$2:H$124, 2, 0), VLOOKUP(V265 &amp; L265 &amp; "*",'azure-vm-prices-base'!G$2:H$124, 2, 0)), "")</f>
        <v>0</v>
      </c>
      <c r="V265" s="4">
        <f>IF(Q265="YES", IF(O265="NO" , IF(K265="YES", _xlfn.MINIFS('azure-vm-prices-base'!I$2:I$123, 'azure-vm-prices-base'!A$2:A$123,"&gt;="&amp;F265*(100-$B$2)/100, 'azure-vm-prices-base'!B$2:B$123,"&gt;="&amp;G265*(100-$B$2)/100, 'azure-vm-prices-base'!D$2:D$123,K265, 'azure-vm-prices-base'!E$2:E$123,L265), _xlfn.MINIFS('azure-vm-prices-base'!I$2:I$123, 'azure-vm-prices-base'!A$2:A$123,"&gt;="&amp;F265*(100-$B$2)/100, 'azure-vm-prices-base'!B$2:B$123,"&gt;="&amp;G265*(100-$B$2)/100, 'azure-vm-prices-base'!E$2:E$123,L265)), IF(K265="YES", _xlfn.MINIFS('azure-vm-prices-base'!C$2:C$123, 'azure-vm-prices-base'!A$2:A$123,"&gt;="&amp;F265*(100-$B$2)/100, 'azure-vm-prices-base'!B$2:B$123,"&gt;="&amp;G265*(100-$B$2)/100, 'azure-vm-prices-base'!D$2:D$123,K265, 'azure-vm-prices-base'!E$2:E$123,L265), _xlfn.MINIFS('azure-vm-prices-base'!C$2:C$123, 'azure-vm-prices-base'!A$2:A$123,"&gt;="&amp;F265*(100-$B$2)/100, 'azure-vm-prices-base'!B$2:B$123,"&gt;="&amp;G265*(100-$B$2)/100, 'azure-vm-prices-base'!E$2:E$123,L265))), "")</f>
        <v>0</v>
      </c>
      <c r="W265" s="4">
        <f>IF(Q265="YES", IF(K265="YES", VLOOKUP(X265 &amp; L265 &amp; K265,'azure-vm-prices-1Y'!G$2:H$124  , 2, 0), VLOOKUP(X265 &amp; L265 &amp; "*",'azure-vm-prices-1Y'!G$2:H$124, 2, 0)),   "")</f>
        <v>0</v>
      </c>
      <c r="X265" s="4">
        <f>IF(Q265="YES", IF(O265="NO" , IF(K265="YES", _xlfn.MINIFS('azure-vm-prices-1Y'!I$2:I$123,   'azure-vm-prices-1Y'!A$2:A$123,"&gt;="&amp;F265*(100-$B$2)/100,   'azure-vm-prices-1Y'!B$2:B$123,"&gt;="&amp;G265*(100-$B$2)/100,   'azure-vm-prices-1Y'!D$2:D$123,K265,   'azure-vm-prices-1Y'!E$2:E$123,L265),   _xlfn.MINIFS('azure-vm-prices-1Y'!I$2:I$123,   'azure-vm-prices-1Y'!A$2:A$123,"&gt;="&amp;F265*(100-$B$2)/100,   'azure-vm-prices-1Y'!B$2:B$123,"&gt;="&amp;G265*(100-$B$2)/100,   'azure-vm-prices-1Y'!E$2:E$123,L265)),   IF(K265="YES", _xlfn.MINIFS('azure-vm-prices-1Y'!C$2:C$123,   'azure-vm-prices-1Y'!A$2:A$123,"&gt;="&amp;F265*(100-$B$2)/100,   'azure-vm-prices-1Y'!B$2:B$123,"&gt;="&amp;G265*(100-$B$2)/100,   'azure-vm-prices-1Y'!D$2:D$123,K265,   'azure-vm-prices-1Y'!E$2:E$123,L265),   _xlfn.MINIFS('azure-vm-prices-1Y'!C$2:C$123,   'azure-vm-prices-1Y'!A$2:A$123,"&gt;="&amp;F265*(100-$B$2)/100,   'azure-vm-prices-1Y'!B$2:B$123,"&gt;="&amp;G265*(100-$B$2)/100,   'azure-vm-prices-1Y'!E$2:E$123,L265))),   "")</f>
        <v>0</v>
      </c>
      <c r="Y265" s="4">
        <f>IF(Q265="YES", IF(K265="YES", VLOOKUP(Z265 &amp; L265 &amp; K265,'azure-vm-prices-3Y'!G$2:H$124  , 2, 0), VLOOKUP(Z265 &amp; L265 &amp; "*",'azure-vm-prices-3Y'!G$2:H$124, 2, 0)),   "")</f>
        <v>0</v>
      </c>
      <c r="Z265" s="4">
        <f>IF(Q265="YES", IF(O265="NO" , IF(K265="YES", _xlfn.MINIFS('azure-vm-prices-3Y'!I$2:I$123,   'azure-vm-prices-3Y'!A$2:A$123,"&gt;="&amp;F265*(100-$B$2)/100,   'azure-vm-prices-3Y'!B$2:B$123,"&gt;="&amp;G265*(100-$B$2)/100,   'azure-vm-prices-3Y'!D$2:D$123,K265,   'azure-vm-prices-3Y'!E$2:E$123,L265),   _xlfn.MINIFS('azure-vm-prices-3Y'!I$2:I$123,   'azure-vm-prices-3Y'!A$2:A$123,"&gt;="&amp;F265*(100-$B$2)/100,   'azure-vm-prices-3Y'!B$2:B$123,"&gt;="&amp;G265*(100-$B$2)/100,   'azure-vm-prices-3Y'!E$2:E$123,L265)),   IF(K265="YES", _xlfn.MINIFS('azure-vm-prices-3Y'!C$2:C$123,   'azure-vm-prices-3Y'!A$2:A$123,"&gt;="&amp;F265*(100-$B$2)/100,   'azure-vm-prices-3Y'!B$2:B$123,"&gt;="&amp;G265*(100-$B$2)/100,   'azure-vm-prices-3Y'!D$2:D$123,K265,   'azure-vm-prices-3Y'!E$2:E$123,L265),   _xlfn.MINIFS('azure-vm-prices-3Y'!C$2:C$123,   'azure-vm-prices-3Y'!A$2:A$123,"&gt;="&amp;F265*(100-$B$2)/100,   'azure-vm-prices-3Y'!B$2:B$123,"&gt;="&amp;G265*(100-$B$2)/100,   'azure-vm-prices-3Y'!E$2:E$123,L265))),   "")</f>
        <v>0</v>
      </c>
      <c r="AA265" s="4">
        <f>IF(Q265="YES",N265*V265*12,"")</f>
        <v>0</v>
      </c>
      <c r="AB265" s="4">
        <f>IF(Q265="YES",X265*8760,"")</f>
        <v>0</v>
      </c>
      <c r="AC265" s="4">
        <f>IF(Q265="YES",Z265*8760,"")</f>
        <v>0</v>
      </c>
      <c r="AD265" s="4">
        <f>IF(Q265="YES",IF(P265="YES", MIN(AA265:AC265), AA265),"")</f>
        <v>0</v>
      </c>
      <c r="AE265" s="4">
        <f>IF(AND(I265="STANDARD",Q265="YES",H265&lt;'azure-standard-disk-prices'!B2, H265&gt;0),1+IF(M265="YES",1),"")</f>
        <v>0</v>
      </c>
      <c r="AF265" s="4">
        <f>IF(AND(I265="STANDARD",Q265="YES",H265&gt;'azure-standard-disk-prices'!B2,H265&lt;'azure-standard-disk-prices'!B3),1+IF(M265="YES",1),"")</f>
        <v>0</v>
      </c>
      <c r="AG265" s="4">
        <f>IF(AND(I265="STANDARD",Q265="YES",H265&gt;'azure-standard-disk-prices'!B3,H265&lt;'azure-standard-disk-prices'!B4),1+IF(M265="YES",1),"")</f>
        <v>0</v>
      </c>
      <c r="AH265" s="4">
        <f>IF(AND(I265="STANDARD",Q265="YES",H265&gt;'azure-standard-disk-prices'!B4,H265&lt;'azure-standard-disk-prices'!B5),1+IF(M265="YES",1),"")</f>
        <v>0</v>
      </c>
      <c r="AI265" s="4">
        <f>IF(AND(I265="STANDARD",Q265="YES",H265&gt;'azure-standard-disk-prices'!B5,H265&lt;'azure-standard-disk-prices'!B6),1+IF(M265="YES",1),"")</f>
        <v>0</v>
      </c>
      <c r="AJ265" s="4">
        <f>IF(AND(I265="STANDARD",Q265="YES",H265&gt;'azure-standard-disk-prices'!B6,H265&lt;'azure-standard-disk-prices'!B7),1+IF(M265="YES",1),"")</f>
        <v>0</v>
      </c>
      <c r="AK265" s="4">
        <f>IF(AND(I265="STANDARD",Q265="YES",H265&gt;'azure-standard-disk-prices'!B7,H265&lt;'azure-standard-disk-prices'!B8),1+IF(M265="YES",1),"")</f>
        <v>0</v>
      </c>
      <c r="AL265" s="4">
        <f>IF(AND(I265="STANDARD",Q265="YES",H265&gt;'azure-standard-disk-prices'!B8,H265&lt;'azure-standard-disk-prices'!B9),1+IF(M265="YES",1),"")</f>
        <v>0</v>
      </c>
      <c r="AM265" s="4">
        <f>IF(AND(I264="PREMIUM",Q264="YES",H264&lt;'azure-premium-disk-prices'!B2,H264&gt;0),1+IF(M264="YES",1),"")</f>
        <v>0</v>
      </c>
      <c r="AN265" s="4">
        <f>IF(AND(I264="PREMIUM",Q264="YES",H264&gt;'azure-premium-disk-prices'!B2,H264&lt;'azure-premium-disk-prices'!B3),1+IF(M264="YES",1),"")</f>
        <v>0</v>
      </c>
      <c r="AO265" s="4">
        <f>IF(AND(I264="PREMIUM",Q264="YES",H264&gt;'azure-premium-disk-prices'!B3,H264&lt;'azure-premium-disk-prices'!B4),1+IF(M264="YES",1),"")</f>
        <v>0</v>
      </c>
      <c r="AP265" s="4">
        <f>IF(AND(I264="PREMIUM",Q264="YES",H264&gt;'azure-premium-disk-prices'!B4,H264&lt;'azure-premium-disk-prices'!B5),1+IF(M264="YES",1),"")</f>
        <v>0</v>
      </c>
      <c r="AQ265" s="4">
        <f>IF(AND(I264="PREMIUM",Q264="YES",H264&gt;'azure-premium-disk-prices'!B5,H264&lt;'azure-premium-disk-prices'!B6),1+IF(M264="YES",1),"")</f>
        <v>0</v>
      </c>
      <c r="AR265" s="4">
        <f>IF(AND(I264="PREMIUM",Q264="YES",H264&gt;'azure-premium-disk-prices'!B6,H264&lt;'azure-premium-disk-prices'!B7),1+IF(M264="YES",1),"")</f>
        <v>0</v>
      </c>
      <c r="AS265" s="4">
        <f>IF(AND(I264="PREMIUM",Q264="YES",H264&gt;'azure-premium-disk-prices'!B7,H264&lt;'azure-premium-disk-prices'!B8),1+IF(M264="YES",1),"")</f>
        <v>0</v>
      </c>
      <c r="AT265" s="4">
        <f>IF(AND(I264="PREMIUM",Q264="YES",H264&gt;'azure-premium-disk-prices'!B8,H264&lt;'azure-premium-disk-prices'!B9),1+IF(M264="YES",1),"")</f>
        <v>0</v>
      </c>
      <c r="AU265" s="4">
        <f>IF(AND(M265="YES", Q265="YES"),1,"")</f>
        <v>0</v>
      </c>
      <c r="AV265" s="4">
        <f>IF(AND(J265="STANDARD", Q265="YES"), IF(M265="YES",2,1) ,"")</f>
        <v>0</v>
      </c>
      <c r="AW265" s="4">
        <f>IF( AND(J265="PREMIUM",  Q265="YES"), IF(M265="YES",2,1) ,"")</f>
        <v>0</v>
      </c>
    </row>
    <row r="266" spans="5:49">
      <c r="E266" s="3"/>
      <c r="F266" s="3"/>
      <c r="G266" s="3"/>
      <c r="H266" s="3"/>
      <c r="I266" s="3" t="s">
        <v>9</v>
      </c>
      <c r="J266" s="3" t="s">
        <v>9</v>
      </c>
      <c r="K266" s="3" t="s">
        <v>5</v>
      </c>
      <c r="L266" s="3" t="s">
        <v>5</v>
      </c>
      <c r="M266" s="3" t="s">
        <v>5</v>
      </c>
      <c r="N266" s="3">
        <v>730</v>
      </c>
      <c r="O266" s="3" t="s">
        <v>5</v>
      </c>
      <c r="P266" s="3" t="s">
        <v>14</v>
      </c>
      <c r="Q266" s="4">
        <f>IF(AND(E266&lt;&gt;"", F266&lt;&gt;"", G266&lt;&gt;"", H266&lt;&gt;"", I266&lt;&gt;"", J266&lt;&gt;"", K266&lt;&gt;"", L266&lt;&gt;"", M266&lt;&gt;"", N266&lt;&gt;"", O266&lt;&gt;""),"YES","NO")</f>
        <v>0</v>
      </c>
      <c r="R266" s="4">
        <f>IF(AD266=AA266, U266, IF(AD266=AB266,W266,Y266))</f>
        <v>0</v>
      </c>
      <c r="S266" s="4">
        <f>AD266</f>
        <v>0</v>
      </c>
      <c r="T266" s="4">
        <f> IF(AA266="" ,"",IF(AD266=AA266, "PAYG", IF(AD266=AB266,"1Y RI","3Y RI")))</f>
        <v>0</v>
      </c>
      <c r="U266" s="4">
        <f>IF(Q266="YES", IF(K266="YES", VLOOKUP(V266 &amp; L266 &amp; K266,'azure-vm-prices-base'!G$2:H$124, 2, 0), VLOOKUP(V266 &amp; L266 &amp; "*",'azure-vm-prices-base'!G$2:H$124, 2, 0)), "")</f>
        <v>0</v>
      </c>
      <c r="V266" s="4">
        <f>IF(Q266="YES", IF(O266="NO" , IF(K266="YES", _xlfn.MINIFS('azure-vm-prices-base'!I$2:I$123, 'azure-vm-prices-base'!A$2:A$123,"&gt;="&amp;F266*(100-$B$2)/100, 'azure-vm-prices-base'!B$2:B$123,"&gt;="&amp;G266*(100-$B$2)/100, 'azure-vm-prices-base'!D$2:D$123,K266, 'azure-vm-prices-base'!E$2:E$123,L266), _xlfn.MINIFS('azure-vm-prices-base'!I$2:I$123, 'azure-vm-prices-base'!A$2:A$123,"&gt;="&amp;F266*(100-$B$2)/100, 'azure-vm-prices-base'!B$2:B$123,"&gt;="&amp;G266*(100-$B$2)/100, 'azure-vm-prices-base'!E$2:E$123,L266)), IF(K266="YES", _xlfn.MINIFS('azure-vm-prices-base'!C$2:C$123, 'azure-vm-prices-base'!A$2:A$123,"&gt;="&amp;F266*(100-$B$2)/100, 'azure-vm-prices-base'!B$2:B$123,"&gt;="&amp;G266*(100-$B$2)/100, 'azure-vm-prices-base'!D$2:D$123,K266, 'azure-vm-prices-base'!E$2:E$123,L266), _xlfn.MINIFS('azure-vm-prices-base'!C$2:C$123, 'azure-vm-prices-base'!A$2:A$123,"&gt;="&amp;F266*(100-$B$2)/100, 'azure-vm-prices-base'!B$2:B$123,"&gt;="&amp;G266*(100-$B$2)/100, 'azure-vm-prices-base'!E$2:E$123,L266))), "")</f>
        <v>0</v>
      </c>
      <c r="W266" s="4">
        <f>IF(Q266="YES", IF(K266="YES", VLOOKUP(X266 &amp; L266 &amp; K266,'azure-vm-prices-1Y'!G$2:H$124  , 2, 0), VLOOKUP(X266 &amp; L266 &amp; "*",'azure-vm-prices-1Y'!G$2:H$124, 2, 0)),   "")</f>
        <v>0</v>
      </c>
      <c r="X266" s="4">
        <f>IF(Q266="YES", IF(O266="NO" , IF(K266="YES", _xlfn.MINIFS('azure-vm-prices-1Y'!I$2:I$123,   'azure-vm-prices-1Y'!A$2:A$123,"&gt;="&amp;F266*(100-$B$2)/100,   'azure-vm-prices-1Y'!B$2:B$123,"&gt;="&amp;G266*(100-$B$2)/100,   'azure-vm-prices-1Y'!D$2:D$123,K266,   'azure-vm-prices-1Y'!E$2:E$123,L266),   _xlfn.MINIFS('azure-vm-prices-1Y'!I$2:I$123,   'azure-vm-prices-1Y'!A$2:A$123,"&gt;="&amp;F266*(100-$B$2)/100,   'azure-vm-prices-1Y'!B$2:B$123,"&gt;="&amp;G266*(100-$B$2)/100,   'azure-vm-prices-1Y'!E$2:E$123,L266)),   IF(K266="YES", _xlfn.MINIFS('azure-vm-prices-1Y'!C$2:C$123,   'azure-vm-prices-1Y'!A$2:A$123,"&gt;="&amp;F266*(100-$B$2)/100,   'azure-vm-prices-1Y'!B$2:B$123,"&gt;="&amp;G266*(100-$B$2)/100,   'azure-vm-prices-1Y'!D$2:D$123,K266,   'azure-vm-prices-1Y'!E$2:E$123,L266),   _xlfn.MINIFS('azure-vm-prices-1Y'!C$2:C$123,   'azure-vm-prices-1Y'!A$2:A$123,"&gt;="&amp;F266*(100-$B$2)/100,   'azure-vm-prices-1Y'!B$2:B$123,"&gt;="&amp;G266*(100-$B$2)/100,   'azure-vm-prices-1Y'!E$2:E$123,L266))),   "")</f>
        <v>0</v>
      </c>
      <c r="Y266" s="4">
        <f>IF(Q266="YES", IF(K266="YES", VLOOKUP(Z266 &amp; L266 &amp; K266,'azure-vm-prices-3Y'!G$2:H$124  , 2, 0), VLOOKUP(Z266 &amp; L266 &amp; "*",'azure-vm-prices-3Y'!G$2:H$124, 2, 0)),   "")</f>
        <v>0</v>
      </c>
      <c r="Z266" s="4">
        <f>IF(Q266="YES", IF(O266="NO" , IF(K266="YES", _xlfn.MINIFS('azure-vm-prices-3Y'!I$2:I$123,   'azure-vm-prices-3Y'!A$2:A$123,"&gt;="&amp;F266*(100-$B$2)/100,   'azure-vm-prices-3Y'!B$2:B$123,"&gt;="&amp;G266*(100-$B$2)/100,   'azure-vm-prices-3Y'!D$2:D$123,K266,   'azure-vm-prices-3Y'!E$2:E$123,L266),   _xlfn.MINIFS('azure-vm-prices-3Y'!I$2:I$123,   'azure-vm-prices-3Y'!A$2:A$123,"&gt;="&amp;F266*(100-$B$2)/100,   'azure-vm-prices-3Y'!B$2:B$123,"&gt;="&amp;G266*(100-$B$2)/100,   'azure-vm-prices-3Y'!E$2:E$123,L266)),   IF(K266="YES", _xlfn.MINIFS('azure-vm-prices-3Y'!C$2:C$123,   'azure-vm-prices-3Y'!A$2:A$123,"&gt;="&amp;F266*(100-$B$2)/100,   'azure-vm-prices-3Y'!B$2:B$123,"&gt;="&amp;G266*(100-$B$2)/100,   'azure-vm-prices-3Y'!D$2:D$123,K266,   'azure-vm-prices-3Y'!E$2:E$123,L266),   _xlfn.MINIFS('azure-vm-prices-3Y'!C$2:C$123,   'azure-vm-prices-3Y'!A$2:A$123,"&gt;="&amp;F266*(100-$B$2)/100,   'azure-vm-prices-3Y'!B$2:B$123,"&gt;="&amp;G266*(100-$B$2)/100,   'azure-vm-prices-3Y'!E$2:E$123,L266))),   "")</f>
        <v>0</v>
      </c>
      <c r="AA266" s="4">
        <f>IF(Q266="YES",N266*V266*12,"")</f>
        <v>0</v>
      </c>
      <c r="AB266" s="4">
        <f>IF(Q266="YES",X266*8760,"")</f>
        <v>0</v>
      </c>
      <c r="AC266" s="4">
        <f>IF(Q266="YES",Z266*8760,"")</f>
        <v>0</v>
      </c>
      <c r="AD266" s="4">
        <f>IF(Q266="YES",IF(P266="YES", MIN(AA266:AC266), AA266),"")</f>
        <v>0</v>
      </c>
      <c r="AE266" s="4">
        <f>IF(AND(I266="STANDARD",Q266="YES",H266&lt;'azure-standard-disk-prices'!B2, H266&gt;0),1+IF(M266="YES",1),"")</f>
        <v>0</v>
      </c>
      <c r="AF266" s="4">
        <f>IF(AND(I266="STANDARD",Q266="YES",H266&gt;'azure-standard-disk-prices'!B2,H266&lt;'azure-standard-disk-prices'!B3),1+IF(M266="YES",1),"")</f>
        <v>0</v>
      </c>
      <c r="AG266" s="4">
        <f>IF(AND(I266="STANDARD",Q266="YES",H266&gt;'azure-standard-disk-prices'!B3,H266&lt;'azure-standard-disk-prices'!B4),1+IF(M266="YES",1),"")</f>
        <v>0</v>
      </c>
      <c r="AH266" s="4">
        <f>IF(AND(I266="STANDARD",Q266="YES",H266&gt;'azure-standard-disk-prices'!B4,H266&lt;'azure-standard-disk-prices'!B5),1+IF(M266="YES",1),"")</f>
        <v>0</v>
      </c>
      <c r="AI266" s="4">
        <f>IF(AND(I266="STANDARD",Q266="YES",H266&gt;'azure-standard-disk-prices'!B5,H266&lt;'azure-standard-disk-prices'!B6),1+IF(M266="YES",1),"")</f>
        <v>0</v>
      </c>
      <c r="AJ266" s="4">
        <f>IF(AND(I266="STANDARD",Q266="YES",H266&gt;'azure-standard-disk-prices'!B6,H266&lt;'azure-standard-disk-prices'!B7),1+IF(M266="YES",1),"")</f>
        <v>0</v>
      </c>
      <c r="AK266" s="4">
        <f>IF(AND(I266="STANDARD",Q266="YES",H266&gt;'azure-standard-disk-prices'!B7,H266&lt;'azure-standard-disk-prices'!B8),1+IF(M266="YES",1),"")</f>
        <v>0</v>
      </c>
      <c r="AL266" s="4">
        <f>IF(AND(I266="STANDARD",Q266="YES",H266&gt;'azure-standard-disk-prices'!B8,H266&lt;'azure-standard-disk-prices'!B9),1+IF(M266="YES",1),"")</f>
        <v>0</v>
      </c>
      <c r="AM266" s="4">
        <f>IF(AND(I265="PREMIUM",Q265="YES",H265&lt;'azure-premium-disk-prices'!B2,H265&gt;0),1+IF(M265="YES",1),"")</f>
        <v>0</v>
      </c>
      <c r="AN266" s="4">
        <f>IF(AND(I265="PREMIUM",Q265="YES",H265&gt;'azure-premium-disk-prices'!B2,H265&lt;'azure-premium-disk-prices'!B3),1+IF(M265="YES",1),"")</f>
        <v>0</v>
      </c>
      <c r="AO266" s="4">
        <f>IF(AND(I265="PREMIUM",Q265="YES",H265&gt;'azure-premium-disk-prices'!B3,H265&lt;'azure-premium-disk-prices'!B4),1+IF(M265="YES",1),"")</f>
        <v>0</v>
      </c>
      <c r="AP266" s="4">
        <f>IF(AND(I265="PREMIUM",Q265="YES",H265&gt;'azure-premium-disk-prices'!B4,H265&lt;'azure-premium-disk-prices'!B5),1+IF(M265="YES",1),"")</f>
        <v>0</v>
      </c>
      <c r="AQ266" s="4">
        <f>IF(AND(I265="PREMIUM",Q265="YES",H265&gt;'azure-premium-disk-prices'!B5,H265&lt;'azure-premium-disk-prices'!B6),1+IF(M265="YES",1),"")</f>
        <v>0</v>
      </c>
      <c r="AR266" s="4">
        <f>IF(AND(I265="PREMIUM",Q265="YES",H265&gt;'azure-premium-disk-prices'!B6,H265&lt;'azure-premium-disk-prices'!B7),1+IF(M265="YES",1),"")</f>
        <v>0</v>
      </c>
      <c r="AS266" s="4">
        <f>IF(AND(I265="PREMIUM",Q265="YES",H265&gt;'azure-premium-disk-prices'!B7,H265&lt;'azure-premium-disk-prices'!B8),1+IF(M265="YES",1),"")</f>
        <v>0</v>
      </c>
      <c r="AT266" s="4">
        <f>IF(AND(I265="PREMIUM",Q265="YES",H265&gt;'azure-premium-disk-prices'!B8,H265&lt;'azure-premium-disk-prices'!B9),1+IF(M265="YES",1),"")</f>
        <v>0</v>
      </c>
      <c r="AU266" s="4">
        <f>IF(AND(M266="YES", Q266="YES"),1,"")</f>
        <v>0</v>
      </c>
      <c r="AV266" s="4">
        <f>IF(AND(J266="STANDARD", Q266="YES"), IF(M266="YES",2,1) ,"")</f>
        <v>0</v>
      </c>
      <c r="AW266" s="4">
        <f>IF( AND(J266="PREMIUM",  Q266="YES"), IF(M266="YES",2,1) ,"")</f>
        <v>0</v>
      </c>
    </row>
    <row r="267" spans="5:49">
      <c r="E267" s="3"/>
      <c r="F267" s="3"/>
      <c r="G267" s="3"/>
      <c r="H267" s="3"/>
      <c r="I267" s="3" t="s">
        <v>9</v>
      </c>
      <c r="J267" s="3" t="s">
        <v>9</v>
      </c>
      <c r="K267" s="3" t="s">
        <v>5</v>
      </c>
      <c r="L267" s="3" t="s">
        <v>5</v>
      </c>
      <c r="M267" s="3" t="s">
        <v>5</v>
      </c>
      <c r="N267" s="3">
        <v>730</v>
      </c>
      <c r="O267" s="3" t="s">
        <v>5</v>
      </c>
      <c r="P267" s="3" t="s">
        <v>14</v>
      </c>
      <c r="Q267" s="4">
        <f>IF(AND(E267&lt;&gt;"", F267&lt;&gt;"", G267&lt;&gt;"", H267&lt;&gt;"", I267&lt;&gt;"", J267&lt;&gt;"", K267&lt;&gt;"", L267&lt;&gt;"", M267&lt;&gt;"", N267&lt;&gt;"", O267&lt;&gt;""),"YES","NO")</f>
        <v>0</v>
      </c>
      <c r="R267" s="4">
        <f>IF(AD267=AA267, U267, IF(AD267=AB267,W267,Y267))</f>
        <v>0</v>
      </c>
      <c r="S267" s="4">
        <f>AD267</f>
        <v>0</v>
      </c>
      <c r="T267" s="4">
        <f> IF(AA267="" ,"",IF(AD267=AA267, "PAYG", IF(AD267=AB267,"1Y RI","3Y RI")))</f>
        <v>0</v>
      </c>
      <c r="U267" s="4">
        <f>IF(Q267="YES", IF(K267="YES", VLOOKUP(V267 &amp; L267 &amp; K267,'azure-vm-prices-base'!G$2:H$124, 2, 0), VLOOKUP(V267 &amp; L267 &amp; "*",'azure-vm-prices-base'!G$2:H$124, 2, 0)), "")</f>
        <v>0</v>
      </c>
      <c r="V267" s="4">
        <f>IF(Q267="YES", IF(O267="NO" , IF(K267="YES", _xlfn.MINIFS('azure-vm-prices-base'!I$2:I$123, 'azure-vm-prices-base'!A$2:A$123,"&gt;="&amp;F267*(100-$B$2)/100, 'azure-vm-prices-base'!B$2:B$123,"&gt;="&amp;G267*(100-$B$2)/100, 'azure-vm-prices-base'!D$2:D$123,K267, 'azure-vm-prices-base'!E$2:E$123,L267), _xlfn.MINIFS('azure-vm-prices-base'!I$2:I$123, 'azure-vm-prices-base'!A$2:A$123,"&gt;="&amp;F267*(100-$B$2)/100, 'azure-vm-prices-base'!B$2:B$123,"&gt;="&amp;G267*(100-$B$2)/100, 'azure-vm-prices-base'!E$2:E$123,L267)), IF(K267="YES", _xlfn.MINIFS('azure-vm-prices-base'!C$2:C$123, 'azure-vm-prices-base'!A$2:A$123,"&gt;="&amp;F267*(100-$B$2)/100, 'azure-vm-prices-base'!B$2:B$123,"&gt;="&amp;G267*(100-$B$2)/100, 'azure-vm-prices-base'!D$2:D$123,K267, 'azure-vm-prices-base'!E$2:E$123,L267), _xlfn.MINIFS('azure-vm-prices-base'!C$2:C$123, 'azure-vm-prices-base'!A$2:A$123,"&gt;="&amp;F267*(100-$B$2)/100, 'azure-vm-prices-base'!B$2:B$123,"&gt;="&amp;G267*(100-$B$2)/100, 'azure-vm-prices-base'!E$2:E$123,L267))), "")</f>
        <v>0</v>
      </c>
      <c r="W267" s="4">
        <f>IF(Q267="YES", IF(K267="YES", VLOOKUP(X267 &amp; L267 &amp; K267,'azure-vm-prices-1Y'!G$2:H$124  , 2, 0), VLOOKUP(X267 &amp; L267 &amp; "*",'azure-vm-prices-1Y'!G$2:H$124, 2, 0)),   "")</f>
        <v>0</v>
      </c>
      <c r="X267" s="4">
        <f>IF(Q267="YES", IF(O267="NO" , IF(K267="YES", _xlfn.MINIFS('azure-vm-prices-1Y'!I$2:I$123,   'azure-vm-prices-1Y'!A$2:A$123,"&gt;="&amp;F267*(100-$B$2)/100,   'azure-vm-prices-1Y'!B$2:B$123,"&gt;="&amp;G267*(100-$B$2)/100,   'azure-vm-prices-1Y'!D$2:D$123,K267,   'azure-vm-prices-1Y'!E$2:E$123,L267),   _xlfn.MINIFS('azure-vm-prices-1Y'!I$2:I$123,   'azure-vm-prices-1Y'!A$2:A$123,"&gt;="&amp;F267*(100-$B$2)/100,   'azure-vm-prices-1Y'!B$2:B$123,"&gt;="&amp;G267*(100-$B$2)/100,   'azure-vm-prices-1Y'!E$2:E$123,L267)),   IF(K267="YES", _xlfn.MINIFS('azure-vm-prices-1Y'!C$2:C$123,   'azure-vm-prices-1Y'!A$2:A$123,"&gt;="&amp;F267*(100-$B$2)/100,   'azure-vm-prices-1Y'!B$2:B$123,"&gt;="&amp;G267*(100-$B$2)/100,   'azure-vm-prices-1Y'!D$2:D$123,K267,   'azure-vm-prices-1Y'!E$2:E$123,L267),   _xlfn.MINIFS('azure-vm-prices-1Y'!C$2:C$123,   'azure-vm-prices-1Y'!A$2:A$123,"&gt;="&amp;F267*(100-$B$2)/100,   'azure-vm-prices-1Y'!B$2:B$123,"&gt;="&amp;G267*(100-$B$2)/100,   'azure-vm-prices-1Y'!E$2:E$123,L267))),   "")</f>
        <v>0</v>
      </c>
      <c r="Y267" s="4">
        <f>IF(Q267="YES", IF(K267="YES", VLOOKUP(Z267 &amp; L267 &amp; K267,'azure-vm-prices-3Y'!G$2:H$124  , 2, 0), VLOOKUP(Z267 &amp; L267 &amp; "*",'azure-vm-prices-3Y'!G$2:H$124, 2, 0)),   "")</f>
        <v>0</v>
      </c>
      <c r="Z267" s="4">
        <f>IF(Q267="YES", IF(O267="NO" , IF(K267="YES", _xlfn.MINIFS('azure-vm-prices-3Y'!I$2:I$123,   'azure-vm-prices-3Y'!A$2:A$123,"&gt;="&amp;F267*(100-$B$2)/100,   'azure-vm-prices-3Y'!B$2:B$123,"&gt;="&amp;G267*(100-$B$2)/100,   'azure-vm-prices-3Y'!D$2:D$123,K267,   'azure-vm-prices-3Y'!E$2:E$123,L267),   _xlfn.MINIFS('azure-vm-prices-3Y'!I$2:I$123,   'azure-vm-prices-3Y'!A$2:A$123,"&gt;="&amp;F267*(100-$B$2)/100,   'azure-vm-prices-3Y'!B$2:B$123,"&gt;="&amp;G267*(100-$B$2)/100,   'azure-vm-prices-3Y'!E$2:E$123,L267)),   IF(K267="YES", _xlfn.MINIFS('azure-vm-prices-3Y'!C$2:C$123,   'azure-vm-prices-3Y'!A$2:A$123,"&gt;="&amp;F267*(100-$B$2)/100,   'azure-vm-prices-3Y'!B$2:B$123,"&gt;="&amp;G267*(100-$B$2)/100,   'azure-vm-prices-3Y'!D$2:D$123,K267,   'azure-vm-prices-3Y'!E$2:E$123,L267),   _xlfn.MINIFS('azure-vm-prices-3Y'!C$2:C$123,   'azure-vm-prices-3Y'!A$2:A$123,"&gt;="&amp;F267*(100-$B$2)/100,   'azure-vm-prices-3Y'!B$2:B$123,"&gt;="&amp;G267*(100-$B$2)/100,   'azure-vm-prices-3Y'!E$2:E$123,L267))),   "")</f>
        <v>0</v>
      </c>
      <c r="AA267" s="4">
        <f>IF(Q267="YES",N267*V267*12,"")</f>
        <v>0</v>
      </c>
      <c r="AB267" s="4">
        <f>IF(Q267="YES",X267*8760,"")</f>
        <v>0</v>
      </c>
      <c r="AC267" s="4">
        <f>IF(Q267="YES",Z267*8760,"")</f>
        <v>0</v>
      </c>
      <c r="AD267" s="4">
        <f>IF(Q267="YES",IF(P267="YES", MIN(AA267:AC267), AA267),"")</f>
        <v>0</v>
      </c>
      <c r="AE267" s="4">
        <f>IF(AND(I267="STANDARD",Q267="YES",H267&lt;'azure-standard-disk-prices'!B2, H267&gt;0),1+IF(M267="YES",1),"")</f>
        <v>0</v>
      </c>
      <c r="AF267" s="4">
        <f>IF(AND(I267="STANDARD",Q267="YES",H267&gt;'azure-standard-disk-prices'!B2,H267&lt;'azure-standard-disk-prices'!B3),1+IF(M267="YES",1),"")</f>
        <v>0</v>
      </c>
      <c r="AG267" s="4">
        <f>IF(AND(I267="STANDARD",Q267="YES",H267&gt;'azure-standard-disk-prices'!B3,H267&lt;'azure-standard-disk-prices'!B4),1+IF(M267="YES",1),"")</f>
        <v>0</v>
      </c>
      <c r="AH267" s="4">
        <f>IF(AND(I267="STANDARD",Q267="YES",H267&gt;'azure-standard-disk-prices'!B4,H267&lt;'azure-standard-disk-prices'!B5),1+IF(M267="YES",1),"")</f>
        <v>0</v>
      </c>
      <c r="AI267" s="4">
        <f>IF(AND(I267="STANDARD",Q267="YES",H267&gt;'azure-standard-disk-prices'!B5,H267&lt;'azure-standard-disk-prices'!B6),1+IF(M267="YES",1),"")</f>
        <v>0</v>
      </c>
      <c r="AJ267" s="4">
        <f>IF(AND(I267="STANDARD",Q267="YES",H267&gt;'azure-standard-disk-prices'!B6,H267&lt;'azure-standard-disk-prices'!B7),1+IF(M267="YES",1),"")</f>
        <v>0</v>
      </c>
      <c r="AK267" s="4">
        <f>IF(AND(I267="STANDARD",Q267="YES",H267&gt;'azure-standard-disk-prices'!B7,H267&lt;'azure-standard-disk-prices'!B8),1+IF(M267="YES",1),"")</f>
        <v>0</v>
      </c>
      <c r="AL267" s="4">
        <f>IF(AND(I267="STANDARD",Q267="YES",H267&gt;'azure-standard-disk-prices'!B8,H267&lt;'azure-standard-disk-prices'!B9),1+IF(M267="YES",1),"")</f>
        <v>0</v>
      </c>
      <c r="AM267" s="4">
        <f>IF(AND(I266="PREMIUM",Q266="YES",H266&lt;'azure-premium-disk-prices'!B2,H266&gt;0),1+IF(M266="YES",1),"")</f>
        <v>0</v>
      </c>
      <c r="AN267" s="4">
        <f>IF(AND(I266="PREMIUM",Q266="YES",H266&gt;'azure-premium-disk-prices'!B2,H266&lt;'azure-premium-disk-prices'!B3),1+IF(M266="YES",1),"")</f>
        <v>0</v>
      </c>
      <c r="AO267" s="4">
        <f>IF(AND(I266="PREMIUM",Q266="YES",H266&gt;'azure-premium-disk-prices'!B3,H266&lt;'azure-premium-disk-prices'!B4),1+IF(M266="YES",1),"")</f>
        <v>0</v>
      </c>
      <c r="AP267" s="4">
        <f>IF(AND(I266="PREMIUM",Q266="YES",H266&gt;'azure-premium-disk-prices'!B4,H266&lt;'azure-premium-disk-prices'!B5),1+IF(M266="YES",1),"")</f>
        <v>0</v>
      </c>
      <c r="AQ267" s="4">
        <f>IF(AND(I266="PREMIUM",Q266="YES",H266&gt;'azure-premium-disk-prices'!B5,H266&lt;'azure-premium-disk-prices'!B6),1+IF(M266="YES",1),"")</f>
        <v>0</v>
      </c>
      <c r="AR267" s="4">
        <f>IF(AND(I266="PREMIUM",Q266="YES",H266&gt;'azure-premium-disk-prices'!B6,H266&lt;'azure-premium-disk-prices'!B7),1+IF(M266="YES",1),"")</f>
        <v>0</v>
      </c>
      <c r="AS267" s="4">
        <f>IF(AND(I266="PREMIUM",Q266="YES",H266&gt;'azure-premium-disk-prices'!B7,H266&lt;'azure-premium-disk-prices'!B8),1+IF(M266="YES",1),"")</f>
        <v>0</v>
      </c>
      <c r="AT267" s="4">
        <f>IF(AND(I266="PREMIUM",Q266="YES",H266&gt;'azure-premium-disk-prices'!B8,H266&lt;'azure-premium-disk-prices'!B9),1+IF(M266="YES",1),"")</f>
        <v>0</v>
      </c>
      <c r="AU267" s="4">
        <f>IF(AND(M267="YES", Q267="YES"),1,"")</f>
        <v>0</v>
      </c>
      <c r="AV267" s="4">
        <f>IF(AND(J267="STANDARD", Q267="YES"), IF(M267="YES",2,1) ,"")</f>
        <v>0</v>
      </c>
      <c r="AW267" s="4">
        <f>IF( AND(J267="PREMIUM",  Q267="YES"), IF(M267="YES",2,1) ,"")</f>
        <v>0</v>
      </c>
    </row>
    <row r="268" spans="5:49">
      <c r="E268" s="3"/>
      <c r="F268" s="3"/>
      <c r="G268" s="3"/>
      <c r="H268" s="3"/>
      <c r="I268" s="3" t="s">
        <v>9</v>
      </c>
      <c r="J268" s="3" t="s">
        <v>9</v>
      </c>
      <c r="K268" s="3" t="s">
        <v>5</v>
      </c>
      <c r="L268" s="3" t="s">
        <v>5</v>
      </c>
      <c r="M268" s="3" t="s">
        <v>5</v>
      </c>
      <c r="N268" s="3">
        <v>730</v>
      </c>
      <c r="O268" s="3" t="s">
        <v>5</v>
      </c>
      <c r="P268" s="3" t="s">
        <v>14</v>
      </c>
      <c r="Q268" s="4">
        <f>IF(AND(E268&lt;&gt;"", F268&lt;&gt;"", G268&lt;&gt;"", H268&lt;&gt;"", I268&lt;&gt;"", J268&lt;&gt;"", K268&lt;&gt;"", L268&lt;&gt;"", M268&lt;&gt;"", N268&lt;&gt;"", O268&lt;&gt;""),"YES","NO")</f>
        <v>0</v>
      </c>
      <c r="R268" s="4">
        <f>IF(AD268=AA268, U268, IF(AD268=AB268,W268,Y268))</f>
        <v>0</v>
      </c>
      <c r="S268" s="4">
        <f>AD268</f>
        <v>0</v>
      </c>
      <c r="T268" s="4">
        <f> IF(AA268="" ,"",IF(AD268=AA268, "PAYG", IF(AD268=AB268,"1Y RI","3Y RI")))</f>
        <v>0</v>
      </c>
      <c r="U268" s="4">
        <f>IF(Q268="YES", IF(K268="YES", VLOOKUP(V268 &amp; L268 &amp; K268,'azure-vm-prices-base'!G$2:H$124, 2, 0), VLOOKUP(V268 &amp; L268 &amp; "*",'azure-vm-prices-base'!G$2:H$124, 2, 0)), "")</f>
        <v>0</v>
      </c>
      <c r="V268" s="4">
        <f>IF(Q268="YES", IF(O268="NO" , IF(K268="YES", _xlfn.MINIFS('azure-vm-prices-base'!I$2:I$123, 'azure-vm-prices-base'!A$2:A$123,"&gt;="&amp;F268*(100-$B$2)/100, 'azure-vm-prices-base'!B$2:B$123,"&gt;="&amp;G268*(100-$B$2)/100, 'azure-vm-prices-base'!D$2:D$123,K268, 'azure-vm-prices-base'!E$2:E$123,L268), _xlfn.MINIFS('azure-vm-prices-base'!I$2:I$123, 'azure-vm-prices-base'!A$2:A$123,"&gt;="&amp;F268*(100-$B$2)/100, 'azure-vm-prices-base'!B$2:B$123,"&gt;="&amp;G268*(100-$B$2)/100, 'azure-vm-prices-base'!E$2:E$123,L268)), IF(K268="YES", _xlfn.MINIFS('azure-vm-prices-base'!C$2:C$123, 'azure-vm-prices-base'!A$2:A$123,"&gt;="&amp;F268*(100-$B$2)/100, 'azure-vm-prices-base'!B$2:B$123,"&gt;="&amp;G268*(100-$B$2)/100, 'azure-vm-prices-base'!D$2:D$123,K268, 'azure-vm-prices-base'!E$2:E$123,L268), _xlfn.MINIFS('azure-vm-prices-base'!C$2:C$123, 'azure-vm-prices-base'!A$2:A$123,"&gt;="&amp;F268*(100-$B$2)/100, 'azure-vm-prices-base'!B$2:B$123,"&gt;="&amp;G268*(100-$B$2)/100, 'azure-vm-prices-base'!E$2:E$123,L268))), "")</f>
        <v>0</v>
      </c>
      <c r="W268" s="4">
        <f>IF(Q268="YES", IF(K268="YES", VLOOKUP(X268 &amp; L268 &amp; K268,'azure-vm-prices-1Y'!G$2:H$124  , 2, 0), VLOOKUP(X268 &amp; L268 &amp; "*",'azure-vm-prices-1Y'!G$2:H$124, 2, 0)),   "")</f>
        <v>0</v>
      </c>
      <c r="X268" s="4">
        <f>IF(Q268="YES", IF(O268="NO" , IF(K268="YES", _xlfn.MINIFS('azure-vm-prices-1Y'!I$2:I$123,   'azure-vm-prices-1Y'!A$2:A$123,"&gt;="&amp;F268*(100-$B$2)/100,   'azure-vm-prices-1Y'!B$2:B$123,"&gt;="&amp;G268*(100-$B$2)/100,   'azure-vm-prices-1Y'!D$2:D$123,K268,   'azure-vm-prices-1Y'!E$2:E$123,L268),   _xlfn.MINIFS('azure-vm-prices-1Y'!I$2:I$123,   'azure-vm-prices-1Y'!A$2:A$123,"&gt;="&amp;F268*(100-$B$2)/100,   'azure-vm-prices-1Y'!B$2:B$123,"&gt;="&amp;G268*(100-$B$2)/100,   'azure-vm-prices-1Y'!E$2:E$123,L268)),   IF(K268="YES", _xlfn.MINIFS('azure-vm-prices-1Y'!C$2:C$123,   'azure-vm-prices-1Y'!A$2:A$123,"&gt;="&amp;F268*(100-$B$2)/100,   'azure-vm-prices-1Y'!B$2:B$123,"&gt;="&amp;G268*(100-$B$2)/100,   'azure-vm-prices-1Y'!D$2:D$123,K268,   'azure-vm-prices-1Y'!E$2:E$123,L268),   _xlfn.MINIFS('azure-vm-prices-1Y'!C$2:C$123,   'azure-vm-prices-1Y'!A$2:A$123,"&gt;="&amp;F268*(100-$B$2)/100,   'azure-vm-prices-1Y'!B$2:B$123,"&gt;="&amp;G268*(100-$B$2)/100,   'azure-vm-prices-1Y'!E$2:E$123,L268))),   "")</f>
        <v>0</v>
      </c>
      <c r="Y268" s="4">
        <f>IF(Q268="YES", IF(K268="YES", VLOOKUP(Z268 &amp; L268 &amp; K268,'azure-vm-prices-3Y'!G$2:H$124  , 2, 0), VLOOKUP(Z268 &amp; L268 &amp; "*",'azure-vm-prices-3Y'!G$2:H$124, 2, 0)),   "")</f>
        <v>0</v>
      </c>
      <c r="Z268" s="4">
        <f>IF(Q268="YES", IF(O268="NO" , IF(K268="YES", _xlfn.MINIFS('azure-vm-prices-3Y'!I$2:I$123,   'azure-vm-prices-3Y'!A$2:A$123,"&gt;="&amp;F268*(100-$B$2)/100,   'azure-vm-prices-3Y'!B$2:B$123,"&gt;="&amp;G268*(100-$B$2)/100,   'azure-vm-prices-3Y'!D$2:D$123,K268,   'azure-vm-prices-3Y'!E$2:E$123,L268),   _xlfn.MINIFS('azure-vm-prices-3Y'!I$2:I$123,   'azure-vm-prices-3Y'!A$2:A$123,"&gt;="&amp;F268*(100-$B$2)/100,   'azure-vm-prices-3Y'!B$2:B$123,"&gt;="&amp;G268*(100-$B$2)/100,   'azure-vm-prices-3Y'!E$2:E$123,L268)),   IF(K268="YES", _xlfn.MINIFS('azure-vm-prices-3Y'!C$2:C$123,   'azure-vm-prices-3Y'!A$2:A$123,"&gt;="&amp;F268*(100-$B$2)/100,   'azure-vm-prices-3Y'!B$2:B$123,"&gt;="&amp;G268*(100-$B$2)/100,   'azure-vm-prices-3Y'!D$2:D$123,K268,   'azure-vm-prices-3Y'!E$2:E$123,L268),   _xlfn.MINIFS('azure-vm-prices-3Y'!C$2:C$123,   'azure-vm-prices-3Y'!A$2:A$123,"&gt;="&amp;F268*(100-$B$2)/100,   'azure-vm-prices-3Y'!B$2:B$123,"&gt;="&amp;G268*(100-$B$2)/100,   'azure-vm-prices-3Y'!E$2:E$123,L268))),   "")</f>
        <v>0</v>
      </c>
      <c r="AA268" s="4">
        <f>IF(Q268="YES",N268*V268*12,"")</f>
        <v>0</v>
      </c>
      <c r="AB268" s="4">
        <f>IF(Q268="YES",X268*8760,"")</f>
        <v>0</v>
      </c>
      <c r="AC268" s="4">
        <f>IF(Q268="YES",Z268*8760,"")</f>
        <v>0</v>
      </c>
      <c r="AD268" s="4">
        <f>IF(Q268="YES",IF(P268="YES", MIN(AA268:AC268), AA268),"")</f>
        <v>0</v>
      </c>
      <c r="AE268" s="4">
        <f>IF(AND(I268="STANDARD",Q268="YES",H268&lt;'azure-standard-disk-prices'!B2, H268&gt;0),1+IF(M268="YES",1),"")</f>
        <v>0</v>
      </c>
      <c r="AF268" s="4">
        <f>IF(AND(I268="STANDARD",Q268="YES",H268&gt;'azure-standard-disk-prices'!B2,H268&lt;'azure-standard-disk-prices'!B3),1+IF(M268="YES",1),"")</f>
        <v>0</v>
      </c>
      <c r="AG268" s="4">
        <f>IF(AND(I268="STANDARD",Q268="YES",H268&gt;'azure-standard-disk-prices'!B3,H268&lt;'azure-standard-disk-prices'!B4),1+IF(M268="YES",1),"")</f>
        <v>0</v>
      </c>
      <c r="AH268" s="4">
        <f>IF(AND(I268="STANDARD",Q268="YES",H268&gt;'azure-standard-disk-prices'!B4,H268&lt;'azure-standard-disk-prices'!B5),1+IF(M268="YES",1),"")</f>
        <v>0</v>
      </c>
      <c r="AI268" s="4">
        <f>IF(AND(I268="STANDARD",Q268="YES",H268&gt;'azure-standard-disk-prices'!B5,H268&lt;'azure-standard-disk-prices'!B6),1+IF(M268="YES",1),"")</f>
        <v>0</v>
      </c>
      <c r="AJ268" s="4">
        <f>IF(AND(I268="STANDARD",Q268="YES",H268&gt;'azure-standard-disk-prices'!B6,H268&lt;'azure-standard-disk-prices'!B7),1+IF(M268="YES",1),"")</f>
        <v>0</v>
      </c>
      <c r="AK268" s="4">
        <f>IF(AND(I268="STANDARD",Q268="YES",H268&gt;'azure-standard-disk-prices'!B7,H268&lt;'azure-standard-disk-prices'!B8),1+IF(M268="YES",1),"")</f>
        <v>0</v>
      </c>
      <c r="AL268" s="4">
        <f>IF(AND(I268="STANDARD",Q268="YES",H268&gt;'azure-standard-disk-prices'!B8,H268&lt;'azure-standard-disk-prices'!B9),1+IF(M268="YES",1),"")</f>
        <v>0</v>
      </c>
      <c r="AM268" s="4">
        <f>IF(AND(I267="PREMIUM",Q267="YES",H267&lt;'azure-premium-disk-prices'!B2,H267&gt;0),1+IF(M267="YES",1),"")</f>
        <v>0</v>
      </c>
      <c r="AN268" s="4">
        <f>IF(AND(I267="PREMIUM",Q267="YES",H267&gt;'azure-premium-disk-prices'!B2,H267&lt;'azure-premium-disk-prices'!B3),1+IF(M267="YES",1),"")</f>
        <v>0</v>
      </c>
      <c r="AO268" s="4">
        <f>IF(AND(I267="PREMIUM",Q267="YES",H267&gt;'azure-premium-disk-prices'!B3,H267&lt;'azure-premium-disk-prices'!B4),1+IF(M267="YES",1),"")</f>
        <v>0</v>
      </c>
      <c r="AP268" s="4">
        <f>IF(AND(I267="PREMIUM",Q267="YES",H267&gt;'azure-premium-disk-prices'!B4,H267&lt;'azure-premium-disk-prices'!B5),1+IF(M267="YES",1),"")</f>
        <v>0</v>
      </c>
      <c r="AQ268" s="4">
        <f>IF(AND(I267="PREMIUM",Q267="YES",H267&gt;'azure-premium-disk-prices'!B5,H267&lt;'azure-premium-disk-prices'!B6),1+IF(M267="YES",1),"")</f>
        <v>0</v>
      </c>
      <c r="AR268" s="4">
        <f>IF(AND(I267="PREMIUM",Q267="YES",H267&gt;'azure-premium-disk-prices'!B6,H267&lt;'azure-premium-disk-prices'!B7),1+IF(M267="YES",1),"")</f>
        <v>0</v>
      </c>
      <c r="AS268" s="4">
        <f>IF(AND(I267="PREMIUM",Q267="YES",H267&gt;'azure-premium-disk-prices'!B7,H267&lt;'azure-premium-disk-prices'!B8),1+IF(M267="YES",1),"")</f>
        <v>0</v>
      </c>
      <c r="AT268" s="4">
        <f>IF(AND(I267="PREMIUM",Q267="YES",H267&gt;'azure-premium-disk-prices'!B8,H267&lt;'azure-premium-disk-prices'!B9),1+IF(M267="YES",1),"")</f>
        <v>0</v>
      </c>
      <c r="AU268" s="4">
        <f>IF(AND(M268="YES", Q268="YES"),1,"")</f>
        <v>0</v>
      </c>
      <c r="AV268" s="4">
        <f>IF(AND(J268="STANDARD", Q268="YES"), IF(M268="YES",2,1) ,"")</f>
        <v>0</v>
      </c>
      <c r="AW268" s="4">
        <f>IF( AND(J268="PREMIUM",  Q268="YES"), IF(M268="YES",2,1) ,"")</f>
        <v>0</v>
      </c>
    </row>
    <row r="269" spans="5:49">
      <c r="E269" s="3"/>
      <c r="F269" s="3"/>
      <c r="G269" s="3"/>
      <c r="H269" s="3"/>
      <c r="I269" s="3" t="s">
        <v>9</v>
      </c>
      <c r="J269" s="3" t="s">
        <v>9</v>
      </c>
      <c r="K269" s="3" t="s">
        <v>5</v>
      </c>
      <c r="L269" s="3" t="s">
        <v>5</v>
      </c>
      <c r="M269" s="3" t="s">
        <v>5</v>
      </c>
      <c r="N269" s="3">
        <v>730</v>
      </c>
      <c r="O269" s="3" t="s">
        <v>5</v>
      </c>
      <c r="P269" s="3" t="s">
        <v>14</v>
      </c>
      <c r="Q269" s="4">
        <f>IF(AND(E269&lt;&gt;"", F269&lt;&gt;"", G269&lt;&gt;"", H269&lt;&gt;"", I269&lt;&gt;"", J269&lt;&gt;"", K269&lt;&gt;"", L269&lt;&gt;"", M269&lt;&gt;"", N269&lt;&gt;"", O269&lt;&gt;""),"YES","NO")</f>
        <v>0</v>
      </c>
      <c r="R269" s="4">
        <f>IF(AD269=AA269, U269, IF(AD269=AB269,W269,Y269))</f>
        <v>0</v>
      </c>
      <c r="S269" s="4">
        <f>AD269</f>
        <v>0</v>
      </c>
      <c r="T269" s="4">
        <f> IF(AA269="" ,"",IF(AD269=AA269, "PAYG", IF(AD269=AB269,"1Y RI","3Y RI")))</f>
        <v>0</v>
      </c>
      <c r="U269" s="4">
        <f>IF(Q269="YES", IF(K269="YES", VLOOKUP(V269 &amp; L269 &amp; K269,'azure-vm-prices-base'!G$2:H$124, 2, 0), VLOOKUP(V269 &amp; L269 &amp; "*",'azure-vm-prices-base'!G$2:H$124, 2, 0)), "")</f>
        <v>0</v>
      </c>
      <c r="V269" s="4">
        <f>IF(Q269="YES", IF(O269="NO" , IF(K269="YES", _xlfn.MINIFS('azure-vm-prices-base'!I$2:I$123, 'azure-vm-prices-base'!A$2:A$123,"&gt;="&amp;F269*(100-$B$2)/100, 'azure-vm-prices-base'!B$2:B$123,"&gt;="&amp;G269*(100-$B$2)/100, 'azure-vm-prices-base'!D$2:D$123,K269, 'azure-vm-prices-base'!E$2:E$123,L269), _xlfn.MINIFS('azure-vm-prices-base'!I$2:I$123, 'azure-vm-prices-base'!A$2:A$123,"&gt;="&amp;F269*(100-$B$2)/100, 'azure-vm-prices-base'!B$2:B$123,"&gt;="&amp;G269*(100-$B$2)/100, 'azure-vm-prices-base'!E$2:E$123,L269)), IF(K269="YES", _xlfn.MINIFS('azure-vm-prices-base'!C$2:C$123, 'azure-vm-prices-base'!A$2:A$123,"&gt;="&amp;F269*(100-$B$2)/100, 'azure-vm-prices-base'!B$2:B$123,"&gt;="&amp;G269*(100-$B$2)/100, 'azure-vm-prices-base'!D$2:D$123,K269, 'azure-vm-prices-base'!E$2:E$123,L269), _xlfn.MINIFS('azure-vm-prices-base'!C$2:C$123, 'azure-vm-prices-base'!A$2:A$123,"&gt;="&amp;F269*(100-$B$2)/100, 'azure-vm-prices-base'!B$2:B$123,"&gt;="&amp;G269*(100-$B$2)/100, 'azure-vm-prices-base'!E$2:E$123,L269))), "")</f>
        <v>0</v>
      </c>
      <c r="W269" s="4">
        <f>IF(Q269="YES", IF(K269="YES", VLOOKUP(X269 &amp; L269 &amp; K269,'azure-vm-prices-1Y'!G$2:H$124  , 2, 0), VLOOKUP(X269 &amp; L269 &amp; "*",'azure-vm-prices-1Y'!G$2:H$124, 2, 0)),   "")</f>
        <v>0</v>
      </c>
      <c r="X269" s="4">
        <f>IF(Q269="YES", IF(O269="NO" , IF(K269="YES", _xlfn.MINIFS('azure-vm-prices-1Y'!I$2:I$123,   'azure-vm-prices-1Y'!A$2:A$123,"&gt;="&amp;F269*(100-$B$2)/100,   'azure-vm-prices-1Y'!B$2:B$123,"&gt;="&amp;G269*(100-$B$2)/100,   'azure-vm-prices-1Y'!D$2:D$123,K269,   'azure-vm-prices-1Y'!E$2:E$123,L269),   _xlfn.MINIFS('azure-vm-prices-1Y'!I$2:I$123,   'azure-vm-prices-1Y'!A$2:A$123,"&gt;="&amp;F269*(100-$B$2)/100,   'azure-vm-prices-1Y'!B$2:B$123,"&gt;="&amp;G269*(100-$B$2)/100,   'azure-vm-prices-1Y'!E$2:E$123,L269)),   IF(K269="YES", _xlfn.MINIFS('azure-vm-prices-1Y'!C$2:C$123,   'azure-vm-prices-1Y'!A$2:A$123,"&gt;="&amp;F269*(100-$B$2)/100,   'azure-vm-prices-1Y'!B$2:B$123,"&gt;="&amp;G269*(100-$B$2)/100,   'azure-vm-prices-1Y'!D$2:D$123,K269,   'azure-vm-prices-1Y'!E$2:E$123,L269),   _xlfn.MINIFS('azure-vm-prices-1Y'!C$2:C$123,   'azure-vm-prices-1Y'!A$2:A$123,"&gt;="&amp;F269*(100-$B$2)/100,   'azure-vm-prices-1Y'!B$2:B$123,"&gt;="&amp;G269*(100-$B$2)/100,   'azure-vm-prices-1Y'!E$2:E$123,L269))),   "")</f>
        <v>0</v>
      </c>
      <c r="Y269" s="4">
        <f>IF(Q269="YES", IF(K269="YES", VLOOKUP(Z269 &amp; L269 &amp; K269,'azure-vm-prices-3Y'!G$2:H$124  , 2, 0), VLOOKUP(Z269 &amp; L269 &amp; "*",'azure-vm-prices-3Y'!G$2:H$124, 2, 0)),   "")</f>
        <v>0</v>
      </c>
      <c r="Z269" s="4">
        <f>IF(Q269="YES", IF(O269="NO" , IF(K269="YES", _xlfn.MINIFS('azure-vm-prices-3Y'!I$2:I$123,   'azure-vm-prices-3Y'!A$2:A$123,"&gt;="&amp;F269*(100-$B$2)/100,   'azure-vm-prices-3Y'!B$2:B$123,"&gt;="&amp;G269*(100-$B$2)/100,   'azure-vm-prices-3Y'!D$2:D$123,K269,   'azure-vm-prices-3Y'!E$2:E$123,L269),   _xlfn.MINIFS('azure-vm-prices-3Y'!I$2:I$123,   'azure-vm-prices-3Y'!A$2:A$123,"&gt;="&amp;F269*(100-$B$2)/100,   'azure-vm-prices-3Y'!B$2:B$123,"&gt;="&amp;G269*(100-$B$2)/100,   'azure-vm-prices-3Y'!E$2:E$123,L269)),   IF(K269="YES", _xlfn.MINIFS('azure-vm-prices-3Y'!C$2:C$123,   'azure-vm-prices-3Y'!A$2:A$123,"&gt;="&amp;F269*(100-$B$2)/100,   'azure-vm-prices-3Y'!B$2:B$123,"&gt;="&amp;G269*(100-$B$2)/100,   'azure-vm-prices-3Y'!D$2:D$123,K269,   'azure-vm-prices-3Y'!E$2:E$123,L269),   _xlfn.MINIFS('azure-vm-prices-3Y'!C$2:C$123,   'azure-vm-prices-3Y'!A$2:A$123,"&gt;="&amp;F269*(100-$B$2)/100,   'azure-vm-prices-3Y'!B$2:B$123,"&gt;="&amp;G269*(100-$B$2)/100,   'azure-vm-prices-3Y'!E$2:E$123,L269))),   "")</f>
        <v>0</v>
      </c>
      <c r="AA269" s="4">
        <f>IF(Q269="YES",N269*V269*12,"")</f>
        <v>0</v>
      </c>
      <c r="AB269" s="4">
        <f>IF(Q269="YES",X269*8760,"")</f>
        <v>0</v>
      </c>
      <c r="AC269" s="4">
        <f>IF(Q269="YES",Z269*8760,"")</f>
        <v>0</v>
      </c>
      <c r="AD269" s="4">
        <f>IF(Q269="YES",IF(P269="YES", MIN(AA269:AC269), AA269),"")</f>
        <v>0</v>
      </c>
      <c r="AE269" s="4">
        <f>IF(AND(I269="STANDARD",Q269="YES",H269&lt;'azure-standard-disk-prices'!B2, H269&gt;0),1+IF(M269="YES",1),"")</f>
        <v>0</v>
      </c>
      <c r="AF269" s="4">
        <f>IF(AND(I269="STANDARD",Q269="YES",H269&gt;'azure-standard-disk-prices'!B2,H269&lt;'azure-standard-disk-prices'!B3),1+IF(M269="YES",1),"")</f>
        <v>0</v>
      </c>
      <c r="AG269" s="4">
        <f>IF(AND(I269="STANDARD",Q269="YES",H269&gt;'azure-standard-disk-prices'!B3,H269&lt;'azure-standard-disk-prices'!B4),1+IF(M269="YES",1),"")</f>
        <v>0</v>
      </c>
      <c r="AH269" s="4">
        <f>IF(AND(I269="STANDARD",Q269="YES",H269&gt;'azure-standard-disk-prices'!B4,H269&lt;'azure-standard-disk-prices'!B5),1+IF(M269="YES",1),"")</f>
        <v>0</v>
      </c>
      <c r="AI269" s="4">
        <f>IF(AND(I269="STANDARD",Q269="YES",H269&gt;'azure-standard-disk-prices'!B5,H269&lt;'azure-standard-disk-prices'!B6),1+IF(M269="YES",1),"")</f>
        <v>0</v>
      </c>
      <c r="AJ269" s="4">
        <f>IF(AND(I269="STANDARD",Q269="YES",H269&gt;'azure-standard-disk-prices'!B6,H269&lt;'azure-standard-disk-prices'!B7),1+IF(M269="YES",1),"")</f>
        <v>0</v>
      </c>
      <c r="AK269" s="4">
        <f>IF(AND(I269="STANDARD",Q269="YES",H269&gt;'azure-standard-disk-prices'!B7,H269&lt;'azure-standard-disk-prices'!B8),1+IF(M269="YES",1),"")</f>
        <v>0</v>
      </c>
      <c r="AL269" s="4">
        <f>IF(AND(I269="STANDARD",Q269="YES",H269&gt;'azure-standard-disk-prices'!B8,H269&lt;'azure-standard-disk-prices'!B9),1+IF(M269="YES",1),"")</f>
        <v>0</v>
      </c>
      <c r="AM269" s="4">
        <f>IF(AND(I268="PREMIUM",Q268="YES",H268&lt;'azure-premium-disk-prices'!B2,H268&gt;0),1+IF(M268="YES",1),"")</f>
        <v>0</v>
      </c>
      <c r="AN269" s="4">
        <f>IF(AND(I268="PREMIUM",Q268="YES",H268&gt;'azure-premium-disk-prices'!B2,H268&lt;'azure-premium-disk-prices'!B3),1+IF(M268="YES",1),"")</f>
        <v>0</v>
      </c>
      <c r="AO269" s="4">
        <f>IF(AND(I268="PREMIUM",Q268="YES",H268&gt;'azure-premium-disk-prices'!B3,H268&lt;'azure-premium-disk-prices'!B4),1+IF(M268="YES",1),"")</f>
        <v>0</v>
      </c>
      <c r="AP269" s="4">
        <f>IF(AND(I268="PREMIUM",Q268="YES",H268&gt;'azure-premium-disk-prices'!B4,H268&lt;'azure-premium-disk-prices'!B5),1+IF(M268="YES",1),"")</f>
        <v>0</v>
      </c>
      <c r="AQ269" s="4">
        <f>IF(AND(I268="PREMIUM",Q268="YES",H268&gt;'azure-premium-disk-prices'!B5,H268&lt;'azure-premium-disk-prices'!B6),1+IF(M268="YES",1),"")</f>
        <v>0</v>
      </c>
      <c r="AR269" s="4">
        <f>IF(AND(I268="PREMIUM",Q268="YES",H268&gt;'azure-premium-disk-prices'!B6,H268&lt;'azure-premium-disk-prices'!B7),1+IF(M268="YES",1),"")</f>
        <v>0</v>
      </c>
      <c r="AS269" s="4">
        <f>IF(AND(I268="PREMIUM",Q268="YES",H268&gt;'azure-premium-disk-prices'!B7,H268&lt;'azure-premium-disk-prices'!B8),1+IF(M268="YES",1),"")</f>
        <v>0</v>
      </c>
      <c r="AT269" s="4">
        <f>IF(AND(I268="PREMIUM",Q268="YES",H268&gt;'azure-premium-disk-prices'!B8,H268&lt;'azure-premium-disk-prices'!B9),1+IF(M268="YES",1),"")</f>
        <v>0</v>
      </c>
      <c r="AU269" s="4">
        <f>IF(AND(M269="YES", Q269="YES"),1,"")</f>
        <v>0</v>
      </c>
      <c r="AV269" s="4">
        <f>IF(AND(J269="STANDARD", Q269="YES"), IF(M269="YES",2,1) ,"")</f>
        <v>0</v>
      </c>
      <c r="AW269" s="4">
        <f>IF( AND(J269="PREMIUM",  Q269="YES"), IF(M269="YES",2,1) ,"")</f>
        <v>0</v>
      </c>
    </row>
    <row r="270" spans="5:49">
      <c r="E270" s="3"/>
      <c r="F270" s="3"/>
      <c r="G270" s="3"/>
      <c r="H270" s="3"/>
      <c r="I270" s="3" t="s">
        <v>9</v>
      </c>
      <c r="J270" s="3" t="s">
        <v>9</v>
      </c>
      <c r="K270" s="3" t="s">
        <v>5</v>
      </c>
      <c r="L270" s="3" t="s">
        <v>5</v>
      </c>
      <c r="M270" s="3" t="s">
        <v>5</v>
      </c>
      <c r="N270" s="3">
        <v>730</v>
      </c>
      <c r="O270" s="3" t="s">
        <v>5</v>
      </c>
      <c r="P270" s="3" t="s">
        <v>14</v>
      </c>
      <c r="Q270" s="4">
        <f>IF(AND(E270&lt;&gt;"", F270&lt;&gt;"", G270&lt;&gt;"", H270&lt;&gt;"", I270&lt;&gt;"", J270&lt;&gt;"", K270&lt;&gt;"", L270&lt;&gt;"", M270&lt;&gt;"", N270&lt;&gt;"", O270&lt;&gt;""),"YES","NO")</f>
        <v>0</v>
      </c>
      <c r="R270" s="4">
        <f>IF(AD270=AA270, U270, IF(AD270=AB270,W270,Y270))</f>
        <v>0</v>
      </c>
      <c r="S270" s="4">
        <f>AD270</f>
        <v>0</v>
      </c>
      <c r="T270" s="4">
        <f> IF(AA270="" ,"",IF(AD270=AA270, "PAYG", IF(AD270=AB270,"1Y RI","3Y RI")))</f>
        <v>0</v>
      </c>
      <c r="U270" s="4">
        <f>IF(Q270="YES", IF(K270="YES", VLOOKUP(V270 &amp; L270 &amp; K270,'azure-vm-prices-base'!G$2:H$124, 2, 0), VLOOKUP(V270 &amp; L270 &amp; "*",'azure-vm-prices-base'!G$2:H$124, 2, 0)), "")</f>
        <v>0</v>
      </c>
      <c r="V270" s="4">
        <f>IF(Q270="YES", IF(O270="NO" , IF(K270="YES", _xlfn.MINIFS('azure-vm-prices-base'!I$2:I$123, 'azure-vm-prices-base'!A$2:A$123,"&gt;="&amp;F270*(100-$B$2)/100, 'azure-vm-prices-base'!B$2:B$123,"&gt;="&amp;G270*(100-$B$2)/100, 'azure-vm-prices-base'!D$2:D$123,K270, 'azure-vm-prices-base'!E$2:E$123,L270), _xlfn.MINIFS('azure-vm-prices-base'!I$2:I$123, 'azure-vm-prices-base'!A$2:A$123,"&gt;="&amp;F270*(100-$B$2)/100, 'azure-vm-prices-base'!B$2:B$123,"&gt;="&amp;G270*(100-$B$2)/100, 'azure-vm-prices-base'!E$2:E$123,L270)), IF(K270="YES", _xlfn.MINIFS('azure-vm-prices-base'!C$2:C$123, 'azure-vm-prices-base'!A$2:A$123,"&gt;="&amp;F270*(100-$B$2)/100, 'azure-vm-prices-base'!B$2:B$123,"&gt;="&amp;G270*(100-$B$2)/100, 'azure-vm-prices-base'!D$2:D$123,K270, 'azure-vm-prices-base'!E$2:E$123,L270), _xlfn.MINIFS('azure-vm-prices-base'!C$2:C$123, 'azure-vm-prices-base'!A$2:A$123,"&gt;="&amp;F270*(100-$B$2)/100, 'azure-vm-prices-base'!B$2:B$123,"&gt;="&amp;G270*(100-$B$2)/100, 'azure-vm-prices-base'!E$2:E$123,L270))), "")</f>
        <v>0</v>
      </c>
      <c r="W270" s="4">
        <f>IF(Q270="YES", IF(K270="YES", VLOOKUP(X270 &amp; L270 &amp; K270,'azure-vm-prices-1Y'!G$2:H$124  , 2, 0), VLOOKUP(X270 &amp; L270 &amp; "*",'azure-vm-prices-1Y'!G$2:H$124, 2, 0)),   "")</f>
        <v>0</v>
      </c>
      <c r="X270" s="4">
        <f>IF(Q270="YES", IF(O270="NO" , IF(K270="YES", _xlfn.MINIFS('azure-vm-prices-1Y'!I$2:I$123,   'azure-vm-prices-1Y'!A$2:A$123,"&gt;="&amp;F270*(100-$B$2)/100,   'azure-vm-prices-1Y'!B$2:B$123,"&gt;="&amp;G270*(100-$B$2)/100,   'azure-vm-prices-1Y'!D$2:D$123,K270,   'azure-vm-prices-1Y'!E$2:E$123,L270),   _xlfn.MINIFS('azure-vm-prices-1Y'!I$2:I$123,   'azure-vm-prices-1Y'!A$2:A$123,"&gt;="&amp;F270*(100-$B$2)/100,   'azure-vm-prices-1Y'!B$2:B$123,"&gt;="&amp;G270*(100-$B$2)/100,   'azure-vm-prices-1Y'!E$2:E$123,L270)),   IF(K270="YES", _xlfn.MINIFS('azure-vm-prices-1Y'!C$2:C$123,   'azure-vm-prices-1Y'!A$2:A$123,"&gt;="&amp;F270*(100-$B$2)/100,   'azure-vm-prices-1Y'!B$2:B$123,"&gt;="&amp;G270*(100-$B$2)/100,   'azure-vm-prices-1Y'!D$2:D$123,K270,   'azure-vm-prices-1Y'!E$2:E$123,L270),   _xlfn.MINIFS('azure-vm-prices-1Y'!C$2:C$123,   'azure-vm-prices-1Y'!A$2:A$123,"&gt;="&amp;F270*(100-$B$2)/100,   'azure-vm-prices-1Y'!B$2:B$123,"&gt;="&amp;G270*(100-$B$2)/100,   'azure-vm-prices-1Y'!E$2:E$123,L270))),   "")</f>
        <v>0</v>
      </c>
      <c r="Y270" s="4">
        <f>IF(Q270="YES", IF(K270="YES", VLOOKUP(Z270 &amp; L270 &amp; K270,'azure-vm-prices-3Y'!G$2:H$124  , 2, 0), VLOOKUP(Z270 &amp; L270 &amp; "*",'azure-vm-prices-3Y'!G$2:H$124, 2, 0)),   "")</f>
        <v>0</v>
      </c>
      <c r="Z270" s="4">
        <f>IF(Q270="YES", IF(O270="NO" , IF(K270="YES", _xlfn.MINIFS('azure-vm-prices-3Y'!I$2:I$123,   'azure-vm-prices-3Y'!A$2:A$123,"&gt;="&amp;F270*(100-$B$2)/100,   'azure-vm-prices-3Y'!B$2:B$123,"&gt;="&amp;G270*(100-$B$2)/100,   'azure-vm-prices-3Y'!D$2:D$123,K270,   'azure-vm-prices-3Y'!E$2:E$123,L270),   _xlfn.MINIFS('azure-vm-prices-3Y'!I$2:I$123,   'azure-vm-prices-3Y'!A$2:A$123,"&gt;="&amp;F270*(100-$B$2)/100,   'azure-vm-prices-3Y'!B$2:B$123,"&gt;="&amp;G270*(100-$B$2)/100,   'azure-vm-prices-3Y'!E$2:E$123,L270)),   IF(K270="YES", _xlfn.MINIFS('azure-vm-prices-3Y'!C$2:C$123,   'azure-vm-prices-3Y'!A$2:A$123,"&gt;="&amp;F270*(100-$B$2)/100,   'azure-vm-prices-3Y'!B$2:B$123,"&gt;="&amp;G270*(100-$B$2)/100,   'azure-vm-prices-3Y'!D$2:D$123,K270,   'azure-vm-prices-3Y'!E$2:E$123,L270),   _xlfn.MINIFS('azure-vm-prices-3Y'!C$2:C$123,   'azure-vm-prices-3Y'!A$2:A$123,"&gt;="&amp;F270*(100-$B$2)/100,   'azure-vm-prices-3Y'!B$2:B$123,"&gt;="&amp;G270*(100-$B$2)/100,   'azure-vm-prices-3Y'!E$2:E$123,L270))),   "")</f>
        <v>0</v>
      </c>
      <c r="AA270" s="4">
        <f>IF(Q270="YES",N270*V270*12,"")</f>
        <v>0</v>
      </c>
      <c r="AB270" s="4">
        <f>IF(Q270="YES",X270*8760,"")</f>
        <v>0</v>
      </c>
      <c r="AC270" s="4">
        <f>IF(Q270="YES",Z270*8760,"")</f>
        <v>0</v>
      </c>
      <c r="AD270" s="4">
        <f>IF(Q270="YES",IF(P270="YES", MIN(AA270:AC270), AA270),"")</f>
        <v>0</v>
      </c>
      <c r="AE270" s="4">
        <f>IF(AND(I270="STANDARD",Q270="YES",H270&lt;'azure-standard-disk-prices'!B2, H270&gt;0),1+IF(M270="YES",1),"")</f>
        <v>0</v>
      </c>
      <c r="AF270" s="4">
        <f>IF(AND(I270="STANDARD",Q270="YES",H270&gt;'azure-standard-disk-prices'!B2,H270&lt;'azure-standard-disk-prices'!B3),1+IF(M270="YES",1),"")</f>
        <v>0</v>
      </c>
      <c r="AG270" s="4">
        <f>IF(AND(I270="STANDARD",Q270="YES",H270&gt;'azure-standard-disk-prices'!B3,H270&lt;'azure-standard-disk-prices'!B4),1+IF(M270="YES",1),"")</f>
        <v>0</v>
      </c>
      <c r="AH270" s="4">
        <f>IF(AND(I270="STANDARD",Q270="YES",H270&gt;'azure-standard-disk-prices'!B4,H270&lt;'azure-standard-disk-prices'!B5),1+IF(M270="YES",1),"")</f>
        <v>0</v>
      </c>
      <c r="AI270" s="4">
        <f>IF(AND(I270="STANDARD",Q270="YES",H270&gt;'azure-standard-disk-prices'!B5,H270&lt;'azure-standard-disk-prices'!B6),1+IF(M270="YES",1),"")</f>
        <v>0</v>
      </c>
      <c r="AJ270" s="4">
        <f>IF(AND(I270="STANDARD",Q270="YES",H270&gt;'azure-standard-disk-prices'!B6,H270&lt;'azure-standard-disk-prices'!B7),1+IF(M270="YES",1),"")</f>
        <v>0</v>
      </c>
      <c r="AK270" s="4">
        <f>IF(AND(I270="STANDARD",Q270="YES",H270&gt;'azure-standard-disk-prices'!B7,H270&lt;'azure-standard-disk-prices'!B8),1+IF(M270="YES",1),"")</f>
        <v>0</v>
      </c>
      <c r="AL270" s="4">
        <f>IF(AND(I270="STANDARD",Q270="YES",H270&gt;'azure-standard-disk-prices'!B8,H270&lt;'azure-standard-disk-prices'!B9),1+IF(M270="YES",1),"")</f>
        <v>0</v>
      </c>
      <c r="AM270" s="4">
        <f>IF(AND(I269="PREMIUM",Q269="YES",H269&lt;'azure-premium-disk-prices'!B2,H269&gt;0),1+IF(M269="YES",1),"")</f>
        <v>0</v>
      </c>
      <c r="AN270" s="4">
        <f>IF(AND(I269="PREMIUM",Q269="YES",H269&gt;'azure-premium-disk-prices'!B2,H269&lt;'azure-premium-disk-prices'!B3),1+IF(M269="YES",1),"")</f>
        <v>0</v>
      </c>
      <c r="AO270" s="4">
        <f>IF(AND(I269="PREMIUM",Q269="YES",H269&gt;'azure-premium-disk-prices'!B3,H269&lt;'azure-premium-disk-prices'!B4),1+IF(M269="YES",1),"")</f>
        <v>0</v>
      </c>
      <c r="AP270" s="4">
        <f>IF(AND(I269="PREMIUM",Q269="YES",H269&gt;'azure-premium-disk-prices'!B4,H269&lt;'azure-premium-disk-prices'!B5),1+IF(M269="YES",1),"")</f>
        <v>0</v>
      </c>
      <c r="AQ270" s="4">
        <f>IF(AND(I269="PREMIUM",Q269="YES",H269&gt;'azure-premium-disk-prices'!B5,H269&lt;'azure-premium-disk-prices'!B6),1+IF(M269="YES",1),"")</f>
        <v>0</v>
      </c>
      <c r="AR270" s="4">
        <f>IF(AND(I269="PREMIUM",Q269="YES",H269&gt;'azure-premium-disk-prices'!B6,H269&lt;'azure-premium-disk-prices'!B7),1+IF(M269="YES",1),"")</f>
        <v>0</v>
      </c>
      <c r="AS270" s="4">
        <f>IF(AND(I269="PREMIUM",Q269="YES",H269&gt;'azure-premium-disk-prices'!B7,H269&lt;'azure-premium-disk-prices'!B8),1+IF(M269="YES",1),"")</f>
        <v>0</v>
      </c>
      <c r="AT270" s="4">
        <f>IF(AND(I269="PREMIUM",Q269="YES",H269&gt;'azure-premium-disk-prices'!B8,H269&lt;'azure-premium-disk-prices'!B9),1+IF(M269="YES",1),"")</f>
        <v>0</v>
      </c>
      <c r="AU270" s="4">
        <f>IF(AND(M270="YES", Q270="YES"),1,"")</f>
        <v>0</v>
      </c>
      <c r="AV270" s="4">
        <f>IF(AND(J270="STANDARD", Q270="YES"), IF(M270="YES",2,1) ,"")</f>
        <v>0</v>
      </c>
      <c r="AW270" s="4">
        <f>IF( AND(J270="PREMIUM",  Q270="YES"), IF(M270="YES",2,1) ,"")</f>
        <v>0</v>
      </c>
    </row>
    <row r="271" spans="5:49">
      <c r="E271" s="3"/>
      <c r="F271" s="3"/>
      <c r="G271" s="3"/>
      <c r="H271" s="3"/>
      <c r="I271" s="3" t="s">
        <v>9</v>
      </c>
      <c r="J271" s="3" t="s">
        <v>9</v>
      </c>
      <c r="K271" s="3" t="s">
        <v>5</v>
      </c>
      <c r="L271" s="3" t="s">
        <v>5</v>
      </c>
      <c r="M271" s="3" t="s">
        <v>5</v>
      </c>
      <c r="N271" s="3">
        <v>730</v>
      </c>
      <c r="O271" s="3" t="s">
        <v>5</v>
      </c>
      <c r="P271" s="3" t="s">
        <v>14</v>
      </c>
      <c r="Q271" s="4">
        <f>IF(AND(E271&lt;&gt;"", F271&lt;&gt;"", G271&lt;&gt;"", H271&lt;&gt;"", I271&lt;&gt;"", J271&lt;&gt;"", K271&lt;&gt;"", L271&lt;&gt;"", M271&lt;&gt;"", N271&lt;&gt;"", O271&lt;&gt;""),"YES","NO")</f>
        <v>0</v>
      </c>
      <c r="R271" s="4">
        <f>IF(AD271=AA271, U271, IF(AD271=AB271,W271,Y271))</f>
        <v>0</v>
      </c>
      <c r="S271" s="4">
        <f>AD271</f>
        <v>0</v>
      </c>
      <c r="T271" s="4">
        <f> IF(AA271="" ,"",IF(AD271=AA271, "PAYG", IF(AD271=AB271,"1Y RI","3Y RI")))</f>
        <v>0</v>
      </c>
      <c r="U271" s="4">
        <f>IF(Q271="YES", IF(K271="YES", VLOOKUP(V271 &amp; L271 &amp; K271,'azure-vm-prices-base'!G$2:H$124, 2, 0), VLOOKUP(V271 &amp; L271 &amp; "*",'azure-vm-prices-base'!G$2:H$124, 2, 0)), "")</f>
        <v>0</v>
      </c>
      <c r="V271" s="4">
        <f>IF(Q271="YES", IF(O271="NO" , IF(K271="YES", _xlfn.MINIFS('azure-vm-prices-base'!I$2:I$123, 'azure-vm-prices-base'!A$2:A$123,"&gt;="&amp;F271*(100-$B$2)/100, 'azure-vm-prices-base'!B$2:B$123,"&gt;="&amp;G271*(100-$B$2)/100, 'azure-vm-prices-base'!D$2:D$123,K271, 'azure-vm-prices-base'!E$2:E$123,L271), _xlfn.MINIFS('azure-vm-prices-base'!I$2:I$123, 'azure-vm-prices-base'!A$2:A$123,"&gt;="&amp;F271*(100-$B$2)/100, 'azure-vm-prices-base'!B$2:B$123,"&gt;="&amp;G271*(100-$B$2)/100, 'azure-vm-prices-base'!E$2:E$123,L271)), IF(K271="YES", _xlfn.MINIFS('azure-vm-prices-base'!C$2:C$123, 'azure-vm-prices-base'!A$2:A$123,"&gt;="&amp;F271*(100-$B$2)/100, 'azure-vm-prices-base'!B$2:B$123,"&gt;="&amp;G271*(100-$B$2)/100, 'azure-vm-prices-base'!D$2:D$123,K271, 'azure-vm-prices-base'!E$2:E$123,L271), _xlfn.MINIFS('azure-vm-prices-base'!C$2:C$123, 'azure-vm-prices-base'!A$2:A$123,"&gt;="&amp;F271*(100-$B$2)/100, 'azure-vm-prices-base'!B$2:B$123,"&gt;="&amp;G271*(100-$B$2)/100, 'azure-vm-prices-base'!E$2:E$123,L271))), "")</f>
        <v>0</v>
      </c>
      <c r="W271" s="4">
        <f>IF(Q271="YES", IF(K271="YES", VLOOKUP(X271 &amp; L271 &amp; K271,'azure-vm-prices-1Y'!G$2:H$124  , 2, 0), VLOOKUP(X271 &amp; L271 &amp; "*",'azure-vm-prices-1Y'!G$2:H$124, 2, 0)),   "")</f>
        <v>0</v>
      </c>
      <c r="X271" s="4">
        <f>IF(Q271="YES", IF(O271="NO" , IF(K271="YES", _xlfn.MINIFS('azure-vm-prices-1Y'!I$2:I$123,   'azure-vm-prices-1Y'!A$2:A$123,"&gt;="&amp;F271*(100-$B$2)/100,   'azure-vm-prices-1Y'!B$2:B$123,"&gt;="&amp;G271*(100-$B$2)/100,   'azure-vm-prices-1Y'!D$2:D$123,K271,   'azure-vm-prices-1Y'!E$2:E$123,L271),   _xlfn.MINIFS('azure-vm-prices-1Y'!I$2:I$123,   'azure-vm-prices-1Y'!A$2:A$123,"&gt;="&amp;F271*(100-$B$2)/100,   'azure-vm-prices-1Y'!B$2:B$123,"&gt;="&amp;G271*(100-$B$2)/100,   'azure-vm-prices-1Y'!E$2:E$123,L271)),   IF(K271="YES", _xlfn.MINIFS('azure-vm-prices-1Y'!C$2:C$123,   'azure-vm-prices-1Y'!A$2:A$123,"&gt;="&amp;F271*(100-$B$2)/100,   'azure-vm-prices-1Y'!B$2:B$123,"&gt;="&amp;G271*(100-$B$2)/100,   'azure-vm-prices-1Y'!D$2:D$123,K271,   'azure-vm-prices-1Y'!E$2:E$123,L271),   _xlfn.MINIFS('azure-vm-prices-1Y'!C$2:C$123,   'azure-vm-prices-1Y'!A$2:A$123,"&gt;="&amp;F271*(100-$B$2)/100,   'azure-vm-prices-1Y'!B$2:B$123,"&gt;="&amp;G271*(100-$B$2)/100,   'azure-vm-prices-1Y'!E$2:E$123,L271))),   "")</f>
        <v>0</v>
      </c>
      <c r="Y271" s="4">
        <f>IF(Q271="YES", IF(K271="YES", VLOOKUP(Z271 &amp; L271 &amp; K271,'azure-vm-prices-3Y'!G$2:H$124  , 2, 0), VLOOKUP(Z271 &amp; L271 &amp; "*",'azure-vm-prices-3Y'!G$2:H$124, 2, 0)),   "")</f>
        <v>0</v>
      </c>
      <c r="Z271" s="4">
        <f>IF(Q271="YES", IF(O271="NO" , IF(K271="YES", _xlfn.MINIFS('azure-vm-prices-3Y'!I$2:I$123,   'azure-vm-prices-3Y'!A$2:A$123,"&gt;="&amp;F271*(100-$B$2)/100,   'azure-vm-prices-3Y'!B$2:B$123,"&gt;="&amp;G271*(100-$B$2)/100,   'azure-vm-prices-3Y'!D$2:D$123,K271,   'azure-vm-prices-3Y'!E$2:E$123,L271),   _xlfn.MINIFS('azure-vm-prices-3Y'!I$2:I$123,   'azure-vm-prices-3Y'!A$2:A$123,"&gt;="&amp;F271*(100-$B$2)/100,   'azure-vm-prices-3Y'!B$2:B$123,"&gt;="&amp;G271*(100-$B$2)/100,   'azure-vm-prices-3Y'!E$2:E$123,L271)),   IF(K271="YES", _xlfn.MINIFS('azure-vm-prices-3Y'!C$2:C$123,   'azure-vm-prices-3Y'!A$2:A$123,"&gt;="&amp;F271*(100-$B$2)/100,   'azure-vm-prices-3Y'!B$2:B$123,"&gt;="&amp;G271*(100-$B$2)/100,   'azure-vm-prices-3Y'!D$2:D$123,K271,   'azure-vm-prices-3Y'!E$2:E$123,L271),   _xlfn.MINIFS('azure-vm-prices-3Y'!C$2:C$123,   'azure-vm-prices-3Y'!A$2:A$123,"&gt;="&amp;F271*(100-$B$2)/100,   'azure-vm-prices-3Y'!B$2:B$123,"&gt;="&amp;G271*(100-$B$2)/100,   'azure-vm-prices-3Y'!E$2:E$123,L271))),   "")</f>
        <v>0</v>
      </c>
      <c r="AA271" s="4">
        <f>IF(Q271="YES",N271*V271*12,"")</f>
        <v>0</v>
      </c>
      <c r="AB271" s="4">
        <f>IF(Q271="YES",X271*8760,"")</f>
        <v>0</v>
      </c>
      <c r="AC271" s="4">
        <f>IF(Q271="YES",Z271*8760,"")</f>
        <v>0</v>
      </c>
      <c r="AD271" s="4">
        <f>IF(Q271="YES",IF(P271="YES", MIN(AA271:AC271), AA271),"")</f>
        <v>0</v>
      </c>
      <c r="AE271" s="4">
        <f>IF(AND(I271="STANDARD",Q271="YES",H271&lt;'azure-standard-disk-prices'!B2, H271&gt;0),1+IF(M271="YES",1),"")</f>
        <v>0</v>
      </c>
      <c r="AF271" s="4">
        <f>IF(AND(I271="STANDARD",Q271="YES",H271&gt;'azure-standard-disk-prices'!B2,H271&lt;'azure-standard-disk-prices'!B3),1+IF(M271="YES",1),"")</f>
        <v>0</v>
      </c>
      <c r="AG271" s="4">
        <f>IF(AND(I271="STANDARD",Q271="YES",H271&gt;'azure-standard-disk-prices'!B3,H271&lt;'azure-standard-disk-prices'!B4),1+IF(M271="YES",1),"")</f>
        <v>0</v>
      </c>
      <c r="AH271" s="4">
        <f>IF(AND(I271="STANDARD",Q271="YES",H271&gt;'azure-standard-disk-prices'!B4,H271&lt;'azure-standard-disk-prices'!B5),1+IF(M271="YES",1),"")</f>
        <v>0</v>
      </c>
      <c r="AI271" s="4">
        <f>IF(AND(I271="STANDARD",Q271="YES",H271&gt;'azure-standard-disk-prices'!B5,H271&lt;'azure-standard-disk-prices'!B6),1+IF(M271="YES",1),"")</f>
        <v>0</v>
      </c>
      <c r="AJ271" s="4">
        <f>IF(AND(I271="STANDARD",Q271="YES",H271&gt;'azure-standard-disk-prices'!B6,H271&lt;'azure-standard-disk-prices'!B7),1+IF(M271="YES",1),"")</f>
        <v>0</v>
      </c>
      <c r="AK271" s="4">
        <f>IF(AND(I271="STANDARD",Q271="YES",H271&gt;'azure-standard-disk-prices'!B7,H271&lt;'azure-standard-disk-prices'!B8),1+IF(M271="YES",1),"")</f>
        <v>0</v>
      </c>
      <c r="AL271" s="4">
        <f>IF(AND(I271="STANDARD",Q271="YES",H271&gt;'azure-standard-disk-prices'!B8,H271&lt;'azure-standard-disk-prices'!B9),1+IF(M271="YES",1),"")</f>
        <v>0</v>
      </c>
      <c r="AM271" s="4">
        <f>IF(AND(I270="PREMIUM",Q270="YES",H270&lt;'azure-premium-disk-prices'!B2,H270&gt;0),1+IF(M270="YES",1),"")</f>
        <v>0</v>
      </c>
      <c r="AN271" s="4">
        <f>IF(AND(I270="PREMIUM",Q270="YES",H270&gt;'azure-premium-disk-prices'!B2,H270&lt;'azure-premium-disk-prices'!B3),1+IF(M270="YES",1),"")</f>
        <v>0</v>
      </c>
      <c r="AO271" s="4">
        <f>IF(AND(I270="PREMIUM",Q270="YES",H270&gt;'azure-premium-disk-prices'!B3,H270&lt;'azure-premium-disk-prices'!B4),1+IF(M270="YES",1),"")</f>
        <v>0</v>
      </c>
      <c r="AP271" s="4">
        <f>IF(AND(I270="PREMIUM",Q270="YES",H270&gt;'azure-premium-disk-prices'!B4,H270&lt;'azure-premium-disk-prices'!B5),1+IF(M270="YES",1),"")</f>
        <v>0</v>
      </c>
      <c r="AQ271" s="4">
        <f>IF(AND(I270="PREMIUM",Q270="YES",H270&gt;'azure-premium-disk-prices'!B5,H270&lt;'azure-premium-disk-prices'!B6),1+IF(M270="YES",1),"")</f>
        <v>0</v>
      </c>
      <c r="AR271" s="4">
        <f>IF(AND(I270="PREMIUM",Q270="YES",H270&gt;'azure-premium-disk-prices'!B6,H270&lt;'azure-premium-disk-prices'!B7),1+IF(M270="YES",1),"")</f>
        <v>0</v>
      </c>
      <c r="AS271" s="4">
        <f>IF(AND(I270="PREMIUM",Q270="YES",H270&gt;'azure-premium-disk-prices'!B7,H270&lt;'azure-premium-disk-prices'!B8),1+IF(M270="YES",1),"")</f>
        <v>0</v>
      </c>
      <c r="AT271" s="4">
        <f>IF(AND(I270="PREMIUM",Q270="YES",H270&gt;'azure-premium-disk-prices'!B8,H270&lt;'azure-premium-disk-prices'!B9),1+IF(M270="YES",1),"")</f>
        <v>0</v>
      </c>
      <c r="AU271" s="4">
        <f>IF(AND(M271="YES", Q271="YES"),1,"")</f>
        <v>0</v>
      </c>
      <c r="AV271" s="4">
        <f>IF(AND(J271="STANDARD", Q271="YES"), IF(M271="YES",2,1) ,"")</f>
        <v>0</v>
      </c>
      <c r="AW271" s="4">
        <f>IF( AND(J271="PREMIUM",  Q271="YES"), IF(M271="YES",2,1) ,"")</f>
        <v>0</v>
      </c>
    </row>
    <row r="272" spans="5:49">
      <c r="E272" s="3"/>
      <c r="F272" s="3"/>
      <c r="G272" s="3"/>
      <c r="H272" s="3"/>
      <c r="I272" s="3" t="s">
        <v>9</v>
      </c>
      <c r="J272" s="3" t="s">
        <v>9</v>
      </c>
      <c r="K272" s="3" t="s">
        <v>5</v>
      </c>
      <c r="L272" s="3" t="s">
        <v>5</v>
      </c>
      <c r="M272" s="3" t="s">
        <v>5</v>
      </c>
      <c r="N272" s="3">
        <v>730</v>
      </c>
      <c r="O272" s="3" t="s">
        <v>5</v>
      </c>
      <c r="P272" s="3" t="s">
        <v>14</v>
      </c>
      <c r="Q272" s="4">
        <f>IF(AND(E272&lt;&gt;"", F272&lt;&gt;"", G272&lt;&gt;"", H272&lt;&gt;"", I272&lt;&gt;"", J272&lt;&gt;"", K272&lt;&gt;"", L272&lt;&gt;"", M272&lt;&gt;"", N272&lt;&gt;"", O272&lt;&gt;""),"YES","NO")</f>
        <v>0</v>
      </c>
      <c r="R272" s="4">
        <f>IF(AD272=AA272, U272, IF(AD272=AB272,W272,Y272))</f>
        <v>0</v>
      </c>
      <c r="S272" s="4">
        <f>AD272</f>
        <v>0</v>
      </c>
      <c r="T272" s="4">
        <f> IF(AA272="" ,"",IF(AD272=AA272, "PAYG", IF(AD272=AB272,"1Y RI","3Y RI")))</f>
        <v>0</v>
      </c>
      <c r="U272" s="4">
        <f>IF(Q272="YES", IF(K272="YES", VLOOKUP(V272 &amp; L272 &amp; K272,'azure-vm-prices-base'!G$2:H$124, 2, 0), VLOOKUP(V272 &amp; L272 &amp; "*",'azure-vm-prices-base'!G$2:H$124, 2, 0)), "")</f>
        <v>0</v>
      </c>
      <c r="V272" s="4">
        <f>IF(Q272="YES", IF(O272="NO" , IF(K272="YES", _xlfn.MINIFS('azure-vm-prices-base'!I$2:I$123, 'azure-vm-prices-base'!A$2:A$123,"&gt;="&amp;F272*(100-$B$2)/100, 'azure-vm-prices-base'!B$2:B$123,"&gt;="&amp;G272*(100-$B$2)/100, 'azure-vm-prices-base'!D$2:D$123,K272, 'azure-vm-prices-base'!E$2:E$123,L272), _xlfn.MINIFS('azure-vm-prices-base'!I$2:I$123, 'azure-vm-prices-base'!A$2:A$123,"&gt;="&amp;F272*(100-$B$2)/100, 'azure-vm-prices-base'!B$2:B$123,"&gt;="&amp;G272*(100-$B$2)/100, 'azure-vm-prices-base'!E$2:E$123,L272)), IF(K272="YES", _xlfn.MINIFS('azure-vm-prices-base'!C$2:C$123, 'azure-vm-prices-base'!A$2:A$123,"&gt;="&amp;F272*(100-$B$2)/100, 'azure-vm-prices-base'!B$2:B$123,"&gt;="&amp;G272*(100-$B$2)/100, 'azure-vm-prices-base'!D$2:D$123,K272, 'azure-vm-prices-base'!E$2:E$123,L272), _xlfn.MINIFS('azure-vm-prices-base'!C$2:C$123, 'azure-vm-prices-base'!A$2:A$123,"&gt;="&amp;F272*(100-$B$2)/100, 'azure-vm-prices-base'!B$2:B$123,"&gt;="&amp;G272*(100-$B$2)/100, 'azure-vm-prices-base'!E$2:E$123,L272))), "")</f>
        <v>0</v>
      </c>
      <c r="W272" s="4">
        <f>IF(Q272="YES", IF(K272="YES", VLOOKUP(X272 &amp; L272 &amp; K272,'azure-vm-prices-1Y'!G$2:H$124  , 2, 0), VLOOKUP(X272 &amp; L272 &amp; "*",'azure-vm-prices-1Y'!G$2:H$124, 2, 0)),   "")</f>
        <v>0</v>
      </c>
      <c r="X272" s="4">
        <f>IF(Q272="YES", IF(O272="NO" , IF(K272="YES", _xlfn.MINIFS('azure-vm-prices-1Y'!I$2:I$123,   'azure-vm-prices-1Y'!A$2:A$123,"&gt;="&amp;F272*(100-$B$2)/100,   'azure-vm-prices-1Y'!B$2:B$123,"&gt;="&amp;G272*(100-$B$2)/100,   'azure-vm-prices-1Y'!D$2:D$123,K272,   'azure-vm-prices-1Y'!E$2:E$123,L272),   _xlfn.MINIFS('azure-vm-prices-1Y'!I$2:I$123,   'azure-vm-prices-1Y'!A$2:A$123,"&gt;="&amp;F272*(100-$B$2)/100,   'azure-vm-prices-1Y'!B$2:B$123,"&gt;="&amp;G272*(100-$B$2)/100,   'azure-vm-prices-1Y'!E$2:E$123,L272)),   IF(K272="YES", _xlfn.MINIFS('azure-vm-prices-1Y'!C$2:C$123,   'azure-vm-prices-1Y'!A$2:A$123,"&gt;="&amp;F272*(100-$B$2)/100,   'azure-vm-prices-1Y'!B$2:B$123,"&gt;="&amp;G272*(100-$B$2)/100,   'azure-vm-prices-1Y'!D$2:D$123,K272,   'azure-vm-prices-1Y'!E$2:E$123,L272),   _xlfn.MINIFS('azure-vm-prices-1Y'!C$2:C$123,   'azure-vm-prices-1Y'!A$2:A$123,"&gt;="&amp;F272*(100-$B$2)/100,   'azure-vm-prices-1Y'!B$2:B$123,"&gt;="&amp;G272*(100-$B$2)/100,   'azure-vm-prices-1Y'!E$2:E$123,L272))),   "")</f>
        <v>0</v>
      </c>
      <c r="Y272" s="4">
        <f>IF(Q272="YES", IF(K272="YES", VLOOKUP(Z272 &amp; L272 &amp; K272,'azure-vm-prices-3Y'!G$2:H$124  , 2, 0), VLOOKUP(Z272 &amp; L272 &amp; "*",'azure-vm-prices-3Y'!G$2:H$124, 2, 0)),   "")</f>
        <v>0</v>
      </c>
      <c r="Z272" s="4">
        <f>IF(Q272="YES", IF(O272="NO" , IF(K272="YES", _xlfn.MINIFS('azure-vm-prices-3Y'!I$2:I$123,   'azure-vm-prices-3Y'!A$2:A$123,"&gt;="&amp;F272*(100-$B$2)/100,   'azure-vm-prices-3Y'!B$2:B$123,"&gt;="&amp;G272*(100-$B$2)/100,   'azure-vm-prices-3Y'!D$2:D$123,K272,   'azure-vm-prices-3Y'!E$2:E$123,L272),   _xlfn.MINIFS('azure-vm-prices-3Y'!I$2:I$123,   'azure-vm-prices-3Y'!A$2:A$123,"&gt;="&amp;F272*(100-$B$2)/100,   'azure-vm-prices-3Y'!B$2:B$123,"&gt;="&amp;G272*(100-$B$2)/100,   'azure-vm-prices-3Y'!E$2:E$123,L272)),   IF(K272="YES", _xlfn.MINIFS('azure-vm-prices-3Y'!C$2:C$123,   'azure-vm-prices-3Y'!A$2:A$123,"&gt;="&amp;F272*(100-$B$2)/100,   'azure-vm-prices-3Y'!B$2:B$123,"&gt;="&amp;G272*(100-$B$2)/100,   'azure-vm-prices-3Y'!D$2:D$123,K272,   'azure-vm-prices-3Y'!E$2:E$123,L272),   _xlfn.MINIFS('azure-vm-prices-3Y'!C$2:C$123,   'azure-vm-prices-3Y'!A$2:A$123,"&gt;="&amp;F272*(100-$B$2)/100,   'azure-vm-prices-3Y'!B$2:B$123,"&gt;="&amp;G272*(100-$B$2)/100,   'azure-vm-prices-3Y'!E$2:E$123,L272))),   "")</f>
        <v>0</v>
      </c>
      <c r="AA272" s="4">
        <f>IF(Q272="YES",N272*V272*12,"")</f>
        <v>0</v>
      </c>
      <c r="AB272" s="4">
        <f>IF(Q272="YES",X272*8760,"")</f>
        <v>0</v>
      </c>
      <c r="AC272" s="4">
        <f>IF(Q272="YES",Z272*8760,"")</f>
        <v>0</v>
      </c>
      <c r="AD272" s="4">
        <f>IF(Q272="YES",IF(P272="YES", MIN(AA272:AC272), AA272),"")</f>
        <v>0</v>
      </c>
      <c r="AE272" s="4">
        <f>IF(AND(I272="STANDARD",Q272="YES",H272&lt;'azure-standard-disk-prices'!B2, H272&gt;0),1+IF(M272="YES",1),"")</f>
        <v>0</v>
      </c>
      <c r="AF272" s="4">
        <f>IF(AND(I272="STANDARD",Q272="YES",H272&gt;'azure-standard-disk-prices'!B2,H272&lt;'azure-standard-disk-prices'!B3),1+IF(M272="YES",1),"")</f>
        <v>0</v>
      </c>
      <c r="AG272" s="4">
        <f>IF(AND(I272="STANDARD",Q272="YES",H272&gt;'azure-standard-disk-prices'!B3,H272&lt;'azure-standard-disk-prices'!B4),1+IF(M272="YES",1),"")</f>
        <v>0</v>
      </c>
      <c r="AH272" s="4">
        <f>IF(AND(I272="STANDARD",Q272="YES",H272&gt;'azure-standard-disk-prices'!B4,H272&lt;'azure-standard-disk-prices'!B5),1+IF(M272="YES",1),"")</f>
        <v>0</v>
      </c>
      <c r="AI272" s="4">
        <f>IF(AND(I272="STANDARD",Q272="YES",H272&gt;'azure-standard-disk-prices'!B5,H272&lt;'azure-standard-disk-prices'!B6),1+IF(M272="YES",1),"")</f>
        <v>0</v>
      </c>
      <c r="AJ272" s="4">
        <f>IF(AND(I272="STANDARD",Q272="YES",H272&gt;'azure-standard-disk-prices'!B6,H272&lt;'azure-standard-disk-prices'!B7),1+IF(M272="YES",1),"")</f>
        <v>0</v>
      </c>
      <c r="AK272" s="4">
        <f>IF(AND(I272="STANDARD",Q272="YES",H272&gt;'azure-standard-disk-prices'!B7,H272&lt;'azure-standard-disk-prices'!B8),1+IF(M272="YES",1),"")</f>
        <v>0</v>
      </c>
      <c r="AL272" s="4">
        <f>IF(AND(I272="STANDARD",Q272="YES",H272&gt;'azure-standard-disk-prices'!B8,H272&lt;'azure-standard-disk-prices'!B9),1+IF(M272="YES",1),"")</f>
        <v>0</v>
      </c>
      <c r="AM272" s="4">
        <f>IF(AND(I271="PREMIUM",Q271="YES",H271&lt;'azure-premium-disk-prices'!B2,H271&gt;0),1+IF(M271="YES",1),"")</f>
        <v>0</v>
      </c>
      <c r="AN272" s="4">
        <f>IF(AND(I271="PREMIUM",Q271="YES",H271&gt;'azure-premium-disk-prices'!B2,H271&lt;'azure-premium-disk-prices'!B3),1+IF(M271="YES",1),"")</f>
        <v>0</v>
      </c>
      <c r="AO272" s="4">
        <f>IF(AND(I271="PREMIUM",Q271="YES",H271&gt;'azure-premium-disk-prices'!B3,H271&lt;'azure-premium-disk-prices'!B4),1+IF(M271="YES",1),"")</f>
        <v>0</v>
      </c>
      <c r="AP272" s="4">
        <f>IF(AND(I271="PREMIUM",Q271="YES",H271&gt;'azure-premium-disk-prices'!B4,H271&lt;'azure-premium-disk-prices'!B5),1+IF(M271="YES",1),"")</f>
        <v>0</v>
      </c>
      <c r="AQ272" s="4">
        <f>IF(AND(I271="PREMIUM",Q271="YES",H271&gt;'azure-premium-disk-prices'!B5,H271&lt;'azure-premium-disk-prices'!B6),1+IF(M271="YES",1),"")</f>
        <v>0</v>
      </c>
      <c r="AR272" s="4">
        <f>IF(AND(I271="PREMIUM",Q271="YES",H271&gt;'azure-premium-disk-prices'!B6,H271&lt;'azure-premium-disk-prices'!B7),1+IF(M271="YES",1),"")</f>
        <v>0</v>
      </c>
      <c r="AS272" s="4">
        <f>IF(AND(I271="PREMIUM",Q271="YES",H271&gt;'azure-premium-disk-prices'!B7,H271&lt;'azure-premium-disk-prices'!B8),1+IF(M271="YES",1),"")</f>
        <v>0</v>
      </c>
      <c r="AT272" s="4">
        <f>IF(AND(I271="PREMIUM",Q271="YES",H271&gt;'azure-premium-disk-prices'!B8,H271&lt;'azure-premium-disk-prices'!B9),1+IF(M271="YES",1),"")</f>
        <v>0</v>
      </c>
      <c r="AU272" s="4">
        <f>IF(AND(M272="YES", Q272="YES"),1,"")</f>
        <v>0</v>
      </c>
      <c r="AV272" s="4">
        <f>IF(AND(J272="STANDARD", Q272="YES"), IF(M272="YES",2,1) ,"")</f>
        <v>0</v>
      </c>
      <c r="AW272" s="4">
        <f>IF( AND(J272="PREMIUM",  Q272="YES"), IF(M272="YES",2,1) ,"")</f>
        <v>0</v>
      </c>
    </row>
    <row r="273" spans="5:49">
      <c r="E273" s="3"/>
      <c r="F273" s="3"/>
      <c r="G273" s="3"/>
      <c r="H273" s="3"/>
      <c r="I273" s="3" t="s">
        <v>9</v>
      </c>
      <c r="J273" s="3" t="s">
        <v>9</v>
      </c>
      <c r="K273" s="3" t="s">
        <v>5</v>
      </c>
      <c r="L273" s="3" t="s">
        <v>5</v>
      </c>
      <c r="M273" s="3" t="s">
        <v>5</v>
      </c>
      <c r="N273" s="3">
        <v>730</v>
      </c>
      <c r="O273" s="3" t="s">
        <v>5</v>
      </c>
      <c r="P273" s="3" t="s">
        <v>14</v>
      </c>
      <c r="Q273" s="4">
        <f>IF(AND(E273&lt;&gt;"", F273&lt;&gt;"", G273&lt;&gt;"", H273&lt;&gt;"", I273&lt;&gt;"", J273&lt;&gt;"", K273&lt;&gt;"", L273&lt;&gt;"", M273&lt;&gt;"", N273&lt;&gt;"", O273&lt;&gt;""),"YES","NO")</f>
        <v>0</v>
      </c>
      <c r="R273" s="4">
        <f>IF(AD273=AA273, U273, IF(AD273=AB273,W273,Y273))</f>
        <v>0</v>
      </c>
      <c r="S273" s="4">
        <f>AD273</f>
        <v>0</v>
      </c>
      <c r="T273" s="4">
        <f> IF(AA273="" ,"",IF(AD273=AA273, "PAYG", IF(AD273=AB273,"1Y RI","3Y RI")))</f>
        <v>0</v>
      </c>
      <c r="U273" s="4">
        <f>IF(Q273="YES", IF(K273="YES", VLOOKUP(V273 &amp; L273 &amp; K273,'azure-vm-prices-base'!G$2:H$124, 2, 0), VLOOKUP(V273 &amp; L273 &amp; "*",'azure-vm-prices-base'!G$2:H$124, 2, 0)), "")</f>
        <v>0</v>
      </c>
      <c r="V273" s="4">
        <f>IF(Q273="YES", IF(O273="NO" , IF(K273="YES", _xlfn.MINIFS('azure-vm-prices-base'!I$2:I$123, 'azure-vm-prices-base'!A$2:A$123,"&gt;="&amp;F273*(100-$B$2)/100, 'azure-vm-prices-base'!B$2:B$123,"&gt;="&amp;G273*(100-$B$2)/100, 'azure-vm-prices-base'!D$2:D$123,K273, 'azure-vm-prices-base'!E$2:E$123,L273), _xlfn.MINIFS('azure-vm-prices-base'!I$2:I$123, 'azure-vm-prices-base'!A$2:A$123,"&gt;="&amp;F273*(100-$B$2)/100, 'azure-vm-prices-base'!B$2:B$123,"&gt;="&amp;G273*(100-$B$2)/100, 'azure-vm-prices-base'!E$2:E$123,L273)), IF(K273="YES", _xlfn.MINIFS('azure-vm-prices-base'!C$2:C$123, 'azure-vm-prices-base'!A$2:A$123,"&gt;="&amp;F273*(100-$B$2)/100, 'azure-vm-prices-base'!B$2:B$123,"&gt;="&amp;G273*(100-$B$2)/100, 'azure-vm-prices-base'!D$2:D$123,K273, 'azure-vm-prices-base'!E$2:E$123,L273), _xlfn.MINIFS('azure-vm-prices-base'!C$2:C$123, 'azure-vm-prices-base'!A$2:A$123,"&gt;="&amp;F273*(100-$B$2)/100, 'azure-vm-prices-base'!B$2:B$123,"&gt;="&amp;G273*(100-$B$2)/100, 'azure-vm-prices-base'!E$2:E$123,L273))), "")</f>
        <v>0</v>
      </c>
      <c r="W273" s="4">
        <f>IF(Q273="YES", IF(K273="YES", VLOOKUP(X273 &amp; L273 &amp; K273,'azure-vm-prices-1Y'!G$2:H$124  , 2, 0), VLOOKUP(X273 &amp; L273 &amp; "*",'azure-vm-prices-1Y'!G$2:H$124, 2, 0)),   "")</f>
        <v>0</v>
      </c>
      <c r="X273" s="4">
        <f>IF(Q273="YES", IF(O273="NO" , IF(K273="YES", _xlfn.MINIFS('azure-vm-prices-1Y'!I$2:I$123,   'azure-vm-prices-1Y'!A$2:A$123,"&gt;="&amp;F273*(100-$B$2)/100,   'azure-vm-prices-1Y'!B$2:B$123,"&gt;="&amp;G273*(100-$B$2)/100,   'azure-vm-prices-1Y'!D$2:D$123,K273,   'azure-vm-prices-1Y'!E$2:E$123,L273),   _xlfn.MINIFS('azure-vm-prices-1Y'!I$2:I$123,   'azure-vm-prices-1Y'!A$2:A$123,"&gt;="&amp;F273*(100-$B$2)/100,   'azure-vm-prices-1Y'!B$2:B$123,"&gt;="&amp;G273*(100-$B$2)/100,   'azure-vm-prices-1Y'!E$2:E$123,L273)),   IF(K273="YES", _xlfn.MINIFS('azure-vm-prices-1Y'!C$2:C$123,   'azure-vm-prices-1Y'!A$2:A$123,"&gt;="&amp;F273*(100-$B$2)/100,   'azure-vm-prices-1Y'!B$2:B$123,"&gt;="&amp;G273*(100-$B$2)/100,   'azure-vm-prices-1Y'!D$2:D$123,K273,   'azure-vm-prices-1Y'!E$2:E$123,L273),   _xlfn.MINIFS('azure-vm-prices-1Y'!C$2:C$123,   'azure-vm-prices-1Y'!A$2:A$123,"&gt;="&amp;F273*(100-$B$2)/100,   'azure-vm-prices-1Y'!B$2:B$123,"&gt;="&amp;G273*(100-$B$2)/100,   'azure-vm-prices-1Y'!E$2:E$123,L273))),   "")</f>
        <v>0</v>
      </c>
      <c r="Y273" s="4">
        <f>IF(Q273="YES", IF(K273="YES", VLOOKUP(Z273 &amp; L273 &amp; K273,'azure-vm-prices-3Y'!G$2:H$124  , 2, 0), VLOOKUP(Z273 &amp; L273 &amp; "*",'azure-vm-prices-3Y'!G$2:H$124, 2, 0)),   "")</f>
        <v>0</v>
      </c>
      <c r="Z273" s="4">
        <f>IF(Q273="YES", IF(O273="NO" , IF(K273="YES", _xlfn.MINIFS('azure-vm-prices-3Y'!I$2:I$123,   'azure-vm-prices-3Y'!A$2:A$123,"&gt;="&amp;F273*(100-$B$2)/100,   'azure-vm-prices-3Y'!B$2:B$123,"&gt;="&amp;G273*(100-$B$2)/100,   'azure-vm-prices-3Y'!D$2:D$123,K273,   'azure-vm-prices-3Y'!E$2:E$123,L273),   _xlfn.MINIFS('azure-vm-prices-3Y'!I$2:I$123,   'azure-vm-prices-3Y'!A$2:A$123,"&gt;="&amp;F273*(100-$B$2)/100,   'azure-vm-prices-3Y'!B$2:B$123,"&gt;="&amp;G273*(100-$B$2)/100,   'azure-vm-prices-3Y'!E$2:E$123,L273)),   IF(K273="YES", _xlfn.MINIFS('azure-vm-prices-3Y'!C$2:C$123,   'azure-vm-prices-3Y'!A$2:A$123,"&gt;="&amp;F273*(100-$B$2)/100,   'azure-vm-prices-3Y'!B$2:B$123,"&gt;="&amp;G273*(100-$B$2)/100,   'azure-vm-prices-3Y'!D$2:D$123,K273,   'azure-vm-prices-3Y'!E$2:E$123,L273),   _xlfn.MINIFS('azure-vm-prices-3Y'!C$2:C$123,   'azure-vm-prices-3Y'!A$2:A$123,"&gt;="&amp;F273*(100-$B$2)/100,   'azure-vm-prices-3Y'!B$2:B$123,"&gt;="&amp;G273*(100-$B$2)/100,   'azure-vm-prices-3Y'!E$2:E$123,L273))),   "")</f>
        <v>0</v>
      </c>
      <c r="AA273" s="4">
        <f>IF(Q273="YES",N273*V273*12,"")</f>
        <v>0</v>
      </c>
      <c r="AB273" s="4">
        <f>IF(Q273="YES",X273*8760,"")</f>
        <v>0</v>
      </c>
      <c r="AC273" s="4">
        <f>IF(Q273="YES",Z273*8760,"")</f>
        <v>0</v>
      </c>
      <c r="AD273" s="4">
        <f>IF(Q273="YES",IF(P273="YES", MIN(AA273:AC273), AA273),"")</f>
        <v>0</v>
      </c>
      <c r="AE273" s="4">
        <f>IF(AND(I273="STANDARD",Q273="YES",H273&lt;'azure-standard-disk-prices'!B2, H273&gt;0),1+IF(M273="YES",1),"")</f>
        <v>0</v>
      </c>
      <c r="AF273" s="4">
        <f>IF(AND(I273="STANDARD",Q273="YES",H273&gt;'azure-standard-disk-prices'!B2,H273&lt;'azure-standard-disk-prices'!B3),1+IF(M273="YES",1),"")</f>
        <v>0</v>
      </c>
      <c r="AG273" s="4">
        <f>IF(AND(I273="STANDARD",Q273="YES",H273&gt;'azure-standard-disk-prices'!B3,H273&lt;'azure-standard-disk-prices'!B4),1+IF(M273="YES",1),"")</f>
        <v>0</v>
      </c>
      <c r="AH273" s="4">
        <f>IF(AND(I273="STANDARD",Q273="YES",H273&gt;'azure-standard-disk-prices'!B4,H273&lt;'azure-standard-disk-prices'!B5),1+IF(M273="YES",1),"")</f>
        <v>0</v>
      </c>
      <c r="AI273" s="4">
        <f>IF(AND(I273="STANDARD",Q273="YES",H273&gt;'azure-standard-disk-prices'!B5,H273&lt;'azure-standard-disk-prices'!B6),1+IF(M273="YES",1),"")</f>
        <v>0</v>
      </c>
      <c r="AJ273" s="4">
        <f>IF(AND(I273="STANDARD",Q273="YES",H273&gt;'azure-standard-disk-prices'!B6,H273&lt;'azure-standard-disk-prices'!B7),1+IF(M273="YES",1),"")</f>
        <v>0</v>
      </c>
      <c r="AK273" s="4">
        <f>IF(AND(I273="STANDARD",Q273="YES",H273&gt;'azure-standard-disk-prices'!B7,H273&lt;'azure-standard-disk-prices'!B8),1+IF(M273="YES",1),"")</f>
        <v>0</v>
      </c>
      <c r="AL273" s="4">
        <f>IF(AND(I273="STANDARD",Q273="YES",H273&gt;'azure-standard-disk-prices'!B8,H273&lt;'azure-standard-disk-prices'!B9),1+IF(M273="YES",1),"")</f>
        <v>0</v>
      </c>
      <c r="AM273" s="4">
        <f>IF(AND(I272="PREMIUM",Q272="YES",H272&lt;'azure-premium-disk-prices'!B2,H272&gt;0),1+IF(M272="YES",1),"")</f>
        <v>0</v>
      </c>
      <c r="AN273" s="4">
        <f>IF(AND(I272="PREMIUM",Q272="YES",H272&gt;'azure-premium-disk-prices'!B2,H272&lt;'azure-premium-disk-prices'!B3),1+IF(M272="YES",1),"")</f>
        <v>0</v>
      </c>
      <c r="AO273" s="4">
        <f>IF(AND(I272="PREMIUM",Q272="YES",H272&gt;'azure-premium-disk-prices'!B3,H272&lt;'azure-premium-disk-prices'!B4),1+IF(M272="YES",1),"")</f>
        <v>0</v>
      </c>
      <c r="AP273" s="4">
        <f>IF(AND(I272="PREMIUM",Q272="YES",H272&gt;'azure-premium-disk-prices'!B4,H272&lt;'azure-premium-disk-prices'!B5),1+IF(M272="YES",1),"")</f>
        <v>0</v>
      </c>
      <c r="AQ273" s="4">
        <f>IF(AND(I272="PREMIUM",Q272="YES",H272&gt;'azure-premium-disk-prices'!B5,H272&lt;'azure-premium-disk-prices'!B6),1+IF(M272="YES",1),"")</f>
        <v>0</v>
      </c>
      <c r="AR273" s="4">
        <f>IF(AND(I272="PREMIUM",Q272="YES",H272&gt;'azure-premium-disk-prices'!B6,H272&lt;'azure-premium-disk-prices'!B7),1+IF(M272="YES",1),"")</f>
        <v>0</v>
      </c>
      <c r="AS273" s="4">
        <f>IF(AND(I272="PREMIUM",Q272="YES",H272&gt;'azure-premium-disk-prices'!B7,H272&lt;'azure-premium-disk-prices'!B8),1+IF(M272="YES",1),"")</f>
        <v>0</v>
      </c>
      <c r="AT273" s="4">
        <f>IF(AND(I272="PREMIUM",Q272="YES",H272&gt;'azure-premium-disk-prices'!B8,H272&lt;'azure-premium-disk-prices'!B9),1+IF(M272="YES",1),"")</f>
        <v>0</v>
      </c>
      <c r="AU273" s="4">
        <f>IF(AND(M273="YES", Q273="YES"),1,"")</f>
        <v>0</v>
      </c>
      <c r="AV273" s="4">
        <f>IF(AND(J273="STANDARD", Q273="YES"), IF(M273="YES",2,1) ,"")</f>
        <v>0</v>
      </c>
      <c r="AW273" s="4">
        <f>IF( AND(J273="PREMIUM",  Q273="YES"), IF(M273="YES",2,1) ,"")</f>
        <v>0</v>
      </c>
    </row>
    <row r="274" spans="5:49">
      <c r="E274" s="3"/>
      <c r="F274" s="3"/>
      <c r="G274" s="3"/>
      <c r="H274" s="3"/>
      <c r="I274" s="3" t="s">
        <v>9</v>
      </c>
      <c r="J274" s="3" t="s">
        <v>9</v>
      </c>
      <c r="K274" s="3" t="s">
        <v>5</v>
      </c>
      <c r="L274" s="3" t="s">
        <v>5</v>
      </c>
      <c r="M274" s="3" t="s">
        <v>5</v>
      </c>
      <c r="N274" s="3">
        <v>730</v>
      </c>
      <c r="O274" s="3" t="s">
        <v>5</v>
      </c>
      <c r="P274" s="3" t="s">
        <v>14</v>
      </c>
      <c r="Q274" s="4">
        <f>IF(AND(E274&lt;&gt;"", F274&lt;&gt;"", G274&lt;&gt;"", H274&lt;&gt;"", I274&lt;&gt;"", J274&lt;&gt;"", K274&lt;&gt;"", L274&lt;&gt;"", M274&lt;&gt;"", N274&lt;&gt;"", O274&lt;&gt;""),"YES","NO")</f>
        <v>0</v>
      </c>
      <c r="R274" s="4">
        <f>IF(AD274=AA274, U274, IF(AD274=AB274,W274,Y274))</f>
        <v>0</v>
      </c>
      <c r="S274" s="4">
        <f>AD274</f>
        <v>0</v>
      </c>
      <c r="T274" s="4">
        <f> IF(AA274="" ,"",IF(AD274=AA274, "PAYG", IF(AD274=AB274,"1Y RI","3Y RI")))</f>
        <v>0</v>
      </c>
      <c r="U274" s="4">
        <f>IF(Q274="YES", IF(K274="YES", VLOOKUP(V274 &amp; L274 &amp; K274,'azure-vm-prices-base'!G$2:H$124, 2, 0), VLOOKUP(V274 &amp; L274 &amp; "*",'azure-vm-prices-base'!G$2:H$124, 2, 0)), "")</f>
        <v>0</v>
      </c>
      <c r="V274" s="4">
        <f>IF(Q274="YES", IF(O274="NO" , IF(K274="YES", _xlfn.MINIFS('azure-vm-prices-base'!I$2:I$123, 'azure-vm-prices-base'!A$2:A$123,"&gt;="&amp;F274*(100-$B$2)/100, 'azure-vm-prices-base'!B$2:B$123,"&gt;="&amp;G274*(100-$B$2)/100, 'azure-vm-prices-base'!D$2:D$123,K274, 'azure-vm-prices-base'!E$2:E$123,L274), _xlfn.MINIFS('azure-vm-prices-base'!I$2:I$123, 'azure-vm-prices-base'!A$2:A$123,"&gt;="&amp;F274*(100-$B$2)/100, 'azure-vm-prices-base'!B$2:B$123,"&gt;="&amp;G274*(100-$B$2)/100, 'azure-vm-prices-base'!E$2:E$123,L274)), IF(K274="YES", _xlfn.MINIFS('azure-vm-prices-base'!C$2:C$123, 'azure-vm-prices-base'!A$2:A$123,"&gt;="&amp;F274*(100-$B$2)/100, 'azure-vm-prices-base'!B$2:B$123,"&gt;="&amp;G274*(100-$B$2)/100, 'azure-vm-prices-base'!D$2:D$123,K274, 'azure-vm-prices-base'!E$2:E$123,L274), _xlfn.MINIFS('azure-vm-prices-base'!C$2:C$123, 'azure-vm-prices-base'!A$2:A$123,"&gt;="&amp;F274*(100-$B$2)/100, 'azure-vm-prices-base'!B$2:B$123,"&gt;="&amp;G274*(100-$B$2)/100, 'azure-vm-prices-base'!E$2:E$123,L274))), "")</f>
        <v>0</v>
      </c>
      <c r="W274" s="4">
        <f>IF(Q274="YES", IF(K274="YES", VLOOKUP(X274 &amp; L274 &amp; K274,'azure-vm-prices-1Y'!G$2:H$124  , 2, 0), VLOOKUP(X274 &amp; L274 &amp; "*",'azure-vm-prices-1Y'!G$2:H$124, 2, 0)),   "")</f>
        <v>0</v>
      </c>
      <c r="X274" s="4">
        <f>IF(Q274="YES", IF(O274="NO" , IF(K274="YES", _xlfn.MINIFS('azure-vm-prices-1Y'!I$2:I$123,   'azure-vm-prices-1Y'!A$2:A$123,"&gt;="&amp;F274*(100-$B$2)/100,   'azure-vm-prices-1Y'!B$2:B$123,"&gt;="&amp;G274*(100-$B$2)/100,   'azure-vm-prices-1Y'!D$2:D$123,K274,   'azure-vm-prices-1Y'!E$2:E$123,L274),   _xlfn.MINIFS('azure-vm-prices-1Y'!I$2:I$123,   'azure-vm-prices-1Y'!A$2:A$123,"&gt;="&amp;F274*(100-$B$2)/100,   'azure-vm-prices-1Y'!B$2:B$123,"&gt;="&amp;G274*(100-$B$2)/100,   'azure-vm-prices-1Y'!E$2:E$123,L274)),   IF(K274="YES", _xlfn.MINIFS('azure-vm-prices-1Y'!C$2:C$123,   'azure-vm-prices-1Y'!A$2:A$123,"&gt;="&amp;F274*(100-$B$2)/100,   'azure-vm-prices-1Y'!B$2:B$123,"&gt;="&amp;G274*(100-$B$2)/100,   'azure-vm-prices-1Y'!D$2:D$123,K274,   'azure-vm-prices-1Y'!E$2:E$123,L274),   _xlfn.MINIFS('azure-vm-prices-1Y'!C$2:C$123,   'azure-vm-prices-1Y'!A$2:A$123,"&gt;="&amp;F274*(100-$B$2)/100,   'azure-vm-prices-1Y'!B$2:B$123,"&gt;="&amp;G274*(100-$B$2)/100,   'azure-vm-prices-1Y'!E$2:E$123,L274))),   "")</f>
        <v>0</v>
      </c>
      <c r="Y274" s="4">
        <f>IF(Q274="YES", IF(K274="YES", VLOOKUP(Z274 &amp; L274 &amp; K274,'azure-vm-prices-3Y'!G$2:H$124  , 2, 0), VLOOKUP(Z274 &amp; L274 &amp; "*",'azure-vm-prices-3Y'!G$2:H$124, 2, 0)),   "")</f>
        <v>0</v>
      </c>
      <c r="Z274" s="4">
        <f>IF(Q274="YES", IF(O274="NO" , IF(K274="YES", _xlfn.MINIFS('azure-vm-prices-3Y'!I$2:I$123,   'azure-vm-prices-3Y'!A$2:A$123,"&gt;="&amp;F274*(100-$B$2)/100,   'azure-vm-prices-3Y'!B$2:B$123,"&gt;="&amp;G274*(100-$B$2)/100,   'azure-vm-prices-3Y'!D$2:D$123,K274,   'azure-vm-prices-3Y'!E$2:E$123,L274),   _xlfn.MINIFS('azure-vm-prices-3Y'!I$2:I$123,   'azure-vm-prices-3Y'!A$2:A$123,"&gt;="&amp;F274*(100-$B$2)/100,   'azure-vm-prices-3Y'!B$2:B$123,"&gt;="&amp;G274*(100-$B$2)/100,   'azure-vm-prices-3Y'!E$2:E$123,L274)),   IF(K274="YES", _xlfn.MINIFS('azure-vm-prices-3Y'!C$2:C$123,   'azure-vm-prices-3Y'!A$2:A$123,"&gt;="&amp;F274*(100-$B$2)/100,   'azure-vm-prices-3Y'!B$2:B$123,"&gt;="&amp;G274*(100-$B$2)/100,   'azure-vm-prices-3Y'!D$2:D$123,K274,   'azure-vm-prices-3Y'!E$2:E$123,L274),   _xlfn.MINIFS('azure-vm-prices-3Y'!C$2:C$123,   'azure-vm-prices-3Y'!A$2:A$123,"&gt;="&amp;F274*(100-$B$2)/100,   'azure-vm-prices-3Y'!B$2:B$123,"&gt;="&amp;G274*(100-$B$2)/100,   'azure-vm-prices-3Y'!E$2:E$123,L274))),   "")</f>
        <v>0</v>
      </c>
      <c r="AA274" s="4">
        <f>IF(Q274="YES",N274*V274*12,"")</f>
        <v>0</v>
      </c>
      <c r="AB274" s="4">
        <f>IF(Q274="YES",X274*8760,"")</f>
        <v>0</v>
      </c>
      <c r="AC274" s="4">
        <f>IF(Q274="YES",Z274*8760,"")</f>
        <v>0</v>
      </c>
      <c r="AD274" s="4">
        <f>IF(Q274="YES",IF(P274="YES", MIN(AA274:AC274), AA274),"")</f>
        <v>0</v>
      </c>
      <c r="AE274" s="4">
        <f>IF(AND(I274="STANDARD",Q274="YES",H274&lt;'azure-standard-disk-prices'!B2, H274&gt;0),1+IF(M274="YES",1),"")</f>
        <v>0</v>
      </c>
      <c r="AF274" s="4">
        <f>IF(AND(I274="STANDARD",Q274="YES",H274&gt;'azure-standard-disk-prices'!B2,H274&lt;'azure-standard-disk-prices'!B3),1+IF(M274="YES",1),"")</f>
        <v>0</v>
      </c>
      <c r="AG274" s="4">
        <f>IF(AND(I274="STANDARD",Q274="YES",H274&gt;'azure-standard-disk-prices'!B3,H274&lt;'azure-standard-disk-prices'!B4),1+IF(M274="YES",1),"")</f>
        <v>0</v>
      </c>
      <c r="AH274" s="4">
        <f>IF(AND(I274="STANDARD",Q274="YES",H274&gt;'azure-standard-disk-prices'!B4,H274&lt;'azure-standard-disk-prices'!B5),1+IF(M274="YES",1),"")</f>
        <v>0</v>
      </c>
      <c r="AI274" s="4">
        <f>IF(AND(I274="STANDARD",Q274="YES",H274&gt;'azure-standard-disk-prices'!B5,H274&lt;'azure-standard-disk-prices'!B6),1+IF(M274="YES",1),"")</f>
        <v>0</v>
      </c>
      <c r="AJ274" s="4">
        <f>IF(AND(I274="STANDARD",Q274="YES",H274&gt;'azure-standard-disk-prices'!B6,H274&lt;'azure-standard-disk-prices'!B7),1+IF(M274="YES",1),"")</f>
        <v>0</v>
      </c>
      <c r="AK274" s="4">
        <f>IF(AND(I274="STANDARD",Q274="YES",H274&gt;'azure-standard-disk-prices'!B7,H274&lt;'azure-standard-disk-prices'!B8),1+IF(M274="YES",1),"")</f>
        <v>0</v>
      </c>
      <c r="AL274" s="4">
        <f>IF(AND(I274="STANDARD",Q274="YES",H274&gt;'azure-standard-disk-prices'!B8,H274&lt;'azure-standard-disk-prices'!B9),1+IF(M274="YES",1),"")</f>
        <v>0</v>
      </c>
      <c r="AM274" s="4">
        <f>IF(AND(I273="PREMIUM",Q273="YES",H273&lt;'azure-premium-disk-prices'!B2,H273&gt;0),1+IF(M273="YES",1),"")</f>
        <v>0</v>
      </c>
      <c r="AN274" s="4">
        <f>IF(AND(I273="PREMIUM",Q273="YES",H273&gt;'azure-premium-disk-prices'!B2,H273&lt;'azure-premium-disk-prices'!B3),1+IF(M273="YES",1),"")</f>
        <v>0</v>
      </c>
      <c r="AO274" s="4">
        <f>IF(AND(I273="PREMIUM",Q273="YES",H273&gt;'azure-premium-disk-prices'!B3,H273&lt;'azure-premium-disk-prices'!B4),1+IF(M273="YES",1),"")</f>
        <v>0</v>
      </c>
      <c r="AP274" s="4">
        <f>IF(AND(I273="PREMIUM",Q273="YES",H273&gt;'azure-premium-disk-prices'!B4,H273&lt;'azure-premium-disk-prices'!B5),1+IF(M273="YES",1),"")</f>
        <v>0</v>
      </c>
      <c r="AQ274" s="4">
        <f>IF(AND(I273="PREMIUM",Q273="YES",H273&gt;'azure-premium-disk-prices'!B5,H273&lt;'azure-premium-disk-prices'!B6),1+IF(M273="YES",1),"")</f>
        <v>0</v>
      </c>
      <c r="AR274" s="4">
        <f>IF(AND(I273="PREMIUM",Q273="YES",H273&gt;'azure-premium-disk-prices'!B6,H273&lt;'azure-premium-disk-prices'!B7),1+IF(M273="YES",1),"")</f>
        <v>0</v>
      </c>
      <c r="AS274" s="4">
        <f>IF(AND(I273="PREMIUM",Q273="YES",H273&gt;'azure-premium-disk-prices'!B7,H273&lt;'azure-premium-disk-prices'!B8),1+IF(M273="YES",1),"")</f>
        <v>0</v>
      </c>
      <c r="AT274" s="4">
        <f>IF(AND(I273="PREMIUM",Q273="YES",H273&gt;'azure-premium-disk-prices'!B8,H273&lt;'azure-premium-disk-prices'!B9),1+IF(M273="YES",1),"")</f>
        <v>0</v>
      </c>
      <c r="AU274" s="4">
        <f>IF(AND(M274="YES", Q274="YES"),1,"")</f>
        <v>0</v>
      </c>
      <c r="AV274" s="4">
        <f>IF(AND(J274="STANDARD", Q274="YES"), IF(M274="YES",2,1) ,"")</f>
        <v>0</v>
      </c>
      <c r="AW274" s="4">
        <f>IF( AND(J274="PREMIUM",  Q274="YES"), IF(M274="YES",2,1) ,"")</f>
        <v>0</v>
      </c>
    </row>
    <row r="275" spans="5:49">
      <c r="E275" s="3"/>
      <c r="F275" s="3"/>
      <c r="G275" s="3"/>
      <c r="H275" s="3"/>
      <c r="I275" s="3" t="s">
        <v>9</v>
      </c>
      <c r="J275" s="3" t="s">
        <v>9</v>
      </c>
      <c r="K275" s="3" t="s">
        <v>5</v>
      </c>
      <c r="L275" s="3" t="s">
        <v>5</v>
      </c>
      <c r="M275" s="3" t="s">
        <v>5</v>
      </c>
      <c r="N275" s="3">
        <v>730</v>
      </c>
      <c r="O275" s="3" t="s">
        <v>5</v>
      </c>
      <c r="P275" s="3" t="s">
        <v>14</v>
      </c>
      <c r="Q275" s="4">
        <f>IF(AND(E275&lt;&gt;"", F275&lt;&gt;"", G275&lt;&gt;"", H275&lt;&gt;"", I275&lt;&gt;"", J275&lt;&gt;"", K275&lt;&gt;"", L275&lt;&gt;"", M275&lt;&gt;"", N275&lt;&gt;"", O275&lt;&gt;""),"YES","NO")</f>
        <v>0</v>
      </c>
      <c r="R275" s="4">
        <f>IF(AD275=AA275, U275, IF(AD275=AB275,W275,Y275))</f>
        <v>0</v>
      </c>
      <c r="S275" s="4">
        <f>AD275</f>
        <v>0</v>
      </c>
      <c r="T275" s="4">
        <f> IF(AA275="" ,"",IF(AD275=AA275, "PAYG", IF(AD275=AB275,"1Y RI","3Y RI")))</f>
        <v>0</v>
      </c>
      <c r="U275" s="4">
        <f>IF(Q275="YES", IF(K275="YES", VLOOKUP(V275 &amp; L275 &amp; K275,'azure-vm-prices-base'!G$2:H$124, 2, 0), VLOOKUP(V275 &amp; L275 &amp; "*",'azure-vm-prices-base'!G$2:H$124, 2, 0)), "")</f>
        <v>0</v>
      </c>
      <c r="V275" s="4">
        <f>IF(Q275="YES", IF(O275="NO" , IF(K275="YES", _xlfn.MINIFS('azure-vm-prices-base'!I$2:I$123, 'azure-vm-prices-base'!A$2:A$123,"&gt;="&amp;F275*(100-$B$2)/100, 'azure-vm-prices-base'!B$2:B$123,"&gt;="&amp;G275*(100-$B$2)/100, 'azure-vm-prices-base'!D$2:D$123,K275, 'azure-vm-prices-base'!E$2:E$123,L275), _xlfn.MINIFS('azure-vm-prices-base'!I$2:I$123, 'azure-vm-prices-base'!A$2:A$123,"&gt;="&amp;F275*(100-$B$2)/100, 'azure-vm-prices-base'!B$2:B$123,"&gt;="&amp;G275*(100-$B$2)/100, 'azure-vm-prices-base'!E$2:E$123,L275)), IF(K275="YES", _xlfn.MINIFS('azure-vm-prices-base'!C$2:C$123, 'azure-vm-prices-base'!A$2:A$123,"&gt;="&amp;F275*(100-$B$2)/100, 'azure-vm-prices-base'!B$2:B$123,"&gt;="&amp;G275*(100-$B$2)/100, 'azure-vm-prices-base'!D$2:D$123,K275, 'azure-vm-prices-base'!E$2:E$123,L275), _xlfn.MINIFS('azure-vm-prices-base'!C$2:C$123, 'azure-vm-prices-base'!A$2:A$123,"&gt;="&amp;F275*(100-$B$2)/100, 'azure-vm-prices-base'!B$2:B$123,"&gt;="&amp;G275*(100-$B$2)/100, 'azure-vm-prices-base'!E$2:E$123,L275))), "")</f>
        <v>0</v>
      </c>
      <c r="W275" s="4">
        <f>IF(Q275="YES", IF(K275="YES", VLOOKUP(X275 &amp; L275 &amp; K275,'azure-vm-prices-1Y'!G$2:H$124  , 2, 0), VLOOKUP(X275 &amp; L275 &amp; "*",'azure-vm-prices-1Y'!G$2:H$124, 2, 0)),   "")</f>
        <v>0</v>
      </c>
      <c r="X275" s="4">
        <f>IF(Q275="YES", IF(O275="NO" , IF(K275="YES", _xlfn.MINIFS('azure-vm-prices-1Y'!I$2:I$123,   'azure-vm-prices-1Y'!A$2:A$123,"&gt;="&amp;F275*(100-$B$2)/100,   'azure-vm-prices-1Y'!B$2:B$123,"&gt;="&amp;G275*(100-$B$2)/100,   'azure-vm-prices-1Y'!D$2:D$123,K275,   'azure-vm-prices-1Y'!E$2:E$123,L275),   _xlfn.MINIFS('azure-vm-prices-1Y'!I$2:I$123,   'azure-vm-prices-1Y'!A$2:A$123,"&gt;="&amp;F275*(100-$B$2)/100,   'azure-vm-prices-1Y'!B$2:B$123,"&gt;="&amp;G275*(100-$B$2)/100,   'azure-vm-prices-1Y'!E$2:E$123,L275)),   IF(K275="YES", _xlfn.MINIFS('azure-vm-prices-1Y'!C$2:C$123,   'azure-vm-prices-1Y'!A$2:A$123,"&gt;="&amp;F275*(100-$B$2)/100,   'azure-vm-prices-1Y'!B$2:B$123,"&gt;="&amp;G275*(100-$B$2)/100,   'azure-vm-prices-1Y'!D$2:D$123,K275,   'azure-vm-prices-1Y'!E$2:E$123,L275),   _xlfn.MINIFS('azure-vm-prices-1Y'!C$2:C$123,   'azure-vm-prices-1Y'!A$2:A$123,"&gt;="&amp;F275*(100-$B$2)/100,   'azure-vm-prices-1Y'!B$2:B$123,"&gt;="&amp;G275*(100-$B$2)/100,   'azure-vm-prices-1Y'!E$2:E$123,L275))),   "")</f>
        <v>0</v>
      </c>
      <c r="Y275" s="4">
        <f>IF(Q275="YES", IF(K275="YES", VLOOKUP(Z275 &amp; L275 &amp; K275,'azure-vm-prices-3Y'!G$2:H$124  , 2, 0), VLOOKUP(Z275 &amp; L275 &amp; "*",'azure-vm-prices-3Y'!G$2:H$124, 2, 0)),   "")</f>
        <v>0</v>
      </c>
      <c r="Z275" s="4">
        <f>IF(Q275="YES", IF(O275="NO" , IF(K275="YES", _xlfn.MINIFS('azure-vm-prices-3Y'!I$2:I$123,   'azure-vm-prices-3Y'!A$2:A$123,"&gt;="&amp;F275*(100-$B$2)/100,   'azure-vm-prices-3Y'!B$2:B$123,"&gt;="&amp;G275*(100-$B$2)/100,   'azure-vm-prices-3Y'!D$2:D$123,K275,   'azure-vm-prices-3Y'!E$2:E$123,L275),   _xlfn.MINIFS('azure-vm-prices-3Y'!I$2:I$123,   'azure-vm-prices-3Y'!A$2:A$123,"&gt;="&amp;F275*(100-$B$2)/100,   'azure-vm-prices-3Y'!B$2:B$123,"&gt;="&amp;G275*(100-$B$2)/100,   'azure-vm-prices-3Y'!E$2:E$123,L275)),   IF(K275="YES", _xlfn.MINIFS('azure-vm-prices-3Y'!C$2:C$123,   'azure-vm-prices-3Y'!A$2:A$123,"&gt;="&amp;F275*(100-$B$2)/100,   'azure-vm-prices-3Y'!B$2:B$123,"&gt;="&amp;G275*(100-$B$2)/100,   'azure-vm-prices-3Y'!D$2:D$123,K275,   'azure-vm-prices-3Y'!E$2:E$123,L275),   _xlfn.MINIFS('azure-vm-prices-3Y'!C$2:C$123,   'azure-vm-prices-3Y'!A$2:A$123,"&gt;="&amp;F275*(100-$B$2)/100,   'azure-vm-prices-3Y'!B$2:B$123,"&gt;="&amp;G275*(100-$B$2)/100,   'azure-vm-prices-3Y'!E$2:E$123,L275))),   "")</f>
        <v>0</v>
      </c>
      <c r="AA275" s="4">
        <f>IF(Q275="YES",N275*V275*12,"")</f>
        <v>0</v>
      </c>
      <c r="AB275" s="4">
        <f>IF(Q275="YES",X275*8760,"")</f>
        <v>0</v>
      </c>
      <c r="AC275" s="4">
        <f>IF(Q275="YES",Z275*8760,"")</f>
        <v>0</v>
      </c>
      <c r="AD275" s="4">
        <f>IF(Q275="YES",IF(P275="YES", MIN(AA275:AC275), AA275),"")</f>
        <v>0</v>
      </c>
      <c r="AE275" s="4">
        <f>IF(AND(I275="STANDARD",Q275="YES",H275&lt;'azure-standard-disk-prices'!B2, H275&gt;0),1+IF(M275="YES",1),"")</f>
        <v>0</v>
      </c>
      <c r="AF275" s="4">
        <f>IF(AND(I275="STANDARD",Q275="YES",H275&gt;'azure-standard-disk-prices'!B2,H275&lt;'azure-standard-disk-prices'!B3),1+IF(M275="YES",1),"")</f>
        <v>0</v>
      </c>
      <c r="AG275" s="4">
        <f>IF(AND(I275="STANDARD",Q275="YES",H275&gt;'azure-standard-disk-prices'!B3,H275&lt;'azure-standard-disk-prices'!B4),1+IF(M275="YES",1),"")</f>
        <v>0</v>
      </c>
      <c r="AH275" s="4">
        <f>IF(AND(I275="STANDARD",Q275="YES",H275&gt;'azure-standard-disk-prices'!B4,H275&lt;'azure-standard-disk-prices'!B5),1+IF(M275="YES",1),"")</f>
        <v>0</v>
      </c>
      <c r="AI275" s="4">
        <f>IF(AND(I275="STANDARD",Q275="YES",H275&gt;'azure-standard-disk-prices'!B5,H275&lt;'azure-standard-disk-prices'!B6),1+IF(M275="YES",1),"")</f>
        <v>0</v>
      </c>
      <c r="AJ275" s="4">
        <f>IF(AND(I275="STANDARD",Q275="YES",H275&gt;'azure-standard-disk-prices'!B6,H275&lt;'azure-standard-disk-prices'!B7),1+IF(M275="YES",1),"")</f>
        <v>0</v>
      </c>
      <c r="AK275" s="4">
        <f>IF(AND(I275="STANDARD",Q275="YES",H275&gt;'azure-standard-disk-prices'!B7,H275&lt;'azure-standard-disk-prices'!B8),1+IF(M275="YES",1),"")</f>
        <v>0</v>
      </c>
      <c r="AL275" s="4">
        <f>IF(AND(I275="STANDARD",Q275="YES",H275&gt;'azure-standard-disk-prices'!B8,H275&lt;'azure-standard-disk-prices'!B9),1+IF(M275="YES",1),"")</f>
        <v>0</v>
      </c>
      <c r="AM275" s="4">
        <f>IF(AND(I274="PREMIUM",Q274="YES",H274&lt;'azure-premium-disk-prices'!B2,H274&gt;0),1+IF(M274="YES",1),"")</f>
        <v>0</v>
      </c>
      <c r="AN275" s="4">
        <f>IF(AND(I274="PREMIUM",Q274="YES",H274&gt;'azure-premium-disk-prices'!B2,H274&lt;'azure-premium-disk-prices'!B3),1+IF(M274="YES",1),"")</f>
        <v>0</v>
      </c>
      <c r="AO275" s="4">
        <f>IF(AND(I274="PREMIUM",Q274="YES",H274&gt;'azure-premium-disk-prices'!B3,H274&lt;'azure-premium-disk-prices'!B4),1+IF(M274="YES",1),"")</f>
        <v>0</v>
      </c>
      <c r="AP275" s="4">
        <f>IF(AND(I274="PREMIUM",Q274="YES",H274&gt;'azure-premium-disk-prices'!B4,H274&lt;'azure-premium-disk-prices'!B5),1+IF(M274="YES",1),"")</f>
        <v>0</v>
      </c>
      <c r="AQ275" s="4">
        <f>IF(AND(I274="PREMIUM",Q274="YES",H274&gt;'azure-premium-disk-prices'!B5,H274&lt;'azure-premium-disk-prices'!B6),1+IF(M274="YES",1),"")</f>
        <v>0</v>
      </c>
      <c r="AR275" s="4">
        <f>IF(AND(I274="PREMIUM",Q274="YES",H274&gt;'azure-premium-disk-prices'!B6,H274&lt;'azure-premium-disk-prices'!B7),1+IF(M274="YES",1),"")</f>
        <v>0</v>
      </c>
      <c r="AS275" s="4">
        <f>IF(AND(I274="PREMIUM",Q274="YES",H274&gt;'azure-premium-disk-prices'!B7,H274&lt;'azure-premium-disk-prices'!B8),1+IF(M274="YES",1),"")</f>
        <v>0</v>
      </c>
      <c r="AT275" s="4">
        <f>IF(AND(I274="PREMIUM",Q274="YES",H274&gt;'azure-premium-disk-prices'!B8,H274&lt;'azure-premium-disk-prices'!B9),1+IF(M274="YES",1),"")</f>
        <v>0</v>
      </c>
      <c r="AU275" s="4">
        <f>IF(AND(M275="YES", Q275="YES"),1,"")</f>
        <v>0</v>
      </c>
      <c r="AV275" s="4">
        <f>IF(AND(J275="STANDARD", Q275="YES"), IF(M275="YES",2,1) ,"")</f>
        <v>0</v>
      </c>
      <c r="AW275" s="4">
        <f>IF( AND(J275="PREMIUM",  Q275="YES"), IF(M275="YES",2,1) ,"")</f>
        <v>0</v>
      </c>
    </row>
    <row r="276" spans="5:49">
      <c r="E276" s="3"/>
      <c r="F276" s="3"/>
      <c r="G276" s="3"/>
      <c r="H276" s="3"/>
      <c r="I276" s="3" t="s">
        <v>9</v>
      </c>
      <c r="J276" s="3" t="s">
        <v>9</v>
      </c>
      <c r="K276" s="3" t="s">
        <v>5</v>
      </c>
      <c r="L276" s="3" t="s">
        <v>5</v>
      </c>
      <c r="M276" s="3" t="s">
        <v>5</v>
      </c>
      <c r="N276" s="3">
        <v>730</v>
      </c>
      <c r="O276" s="3" t="s">
        <v>5</v>
      </c>
      <c r="P276" s="3" t="s">
        <v>14</v>
      </c>
      <c r="Q276" s="4">
        <f>IF(AND(E276&lt;&gt;"", F276&lt;&gt;"", G276&lt;&gt;"", H276&lt;&gt;"", I276&lt;&gt;"", J276&lt;&gt;"", K276&lt;&gt;"", L276&lt;&gt;"", M276&lt;&gt;"", N276&lt;&gt;"", O276&lt;&gt;""),"YES","NO")</f>
        <v>0</v>
      </c>
      <c r="R276" s="4">
        <f>IF(AD276=AA276, U276, IF(AD276=AB276,W276,Y276))</f>
        <v>0</v>
      </c>
      <c r="S276" s="4">
        <f>AD276</f>
        <v>0</v>
      </c>
      <c r="T276" s="4">
        <f> IF(AA276="" ,"",IF(AD276=AA276, "PAYG", IF(AD276=AB276,"1Y RI","3Y RI")))</f>
        <v>0</v>
      </c>
      <c r="U276" s="4">
        <f>IF(Q276="YES", IF(K276="YES", VLOOKUP(V276 &amp; L276 &amp; K276,'azure-vm-prices-base'!G$2:H$124, 2, 0), VLOOKUP(V276 &amp; L276 &amp; "*",'azure-vm-prices-base'!G$2:H$124, 2, 0)), "")</f>
        <v>0</v>
      </c>
      <c r="V276" s="4">
        <f>IF(Q276="YES", IF(O276="NO" , IF(K276="YES", _xlfn.MINIFS('azure-vm-prices-base'!I$2:I$123, 'azure-vm-prices-base'!A$2:A$123,"&gt;="&amp;F276*(100-$B$2)/100, 'azure-vm-prices-base'!B$2:B$123,"&gt;="&amp;G276*(100-$B$2)/100, 'azure-vm-prices-base'!D$2:D$123,K276, 'azure-vm-prices-base'!E$2:E$123,L276), _xlfn.MINIFS('azure-vm-prices-base'!I$2:I$123, 'azure-vm-prices-base'!A$2:A$123,"&gt;="&amp;F276*(100-$B$2)/100, 'azure-vm-prices-base'!B$2:B$123,"&gt;="&amp;G276*(100-$B$2)/100, 'azure-vm-prices-base'!E$2:E$123,L276)), IF(K276="YES", _xlfn.MINIFS('azure-vm-prices-base'!C$2:C$123, 'azure-vm-prices-base'!A$2:A$123,"&gt;="&amp;F276*(100-$B$2)/100, 'azure-vm-prices-base'!B$2:B$123,"&gt;="&amp;G276*(100-$B$2)/100, 'azure-vm-prices-base'!D$2:D$123,K276, 'azure-vm-prices-base'!E$2:E$123,L276), _xlfn.MINIFS('azure-vm-prices-base'!C$2:C$123, 'azure-vm-prices-base'!A$2:A$123,"&gt;="&amp;F276*(100-$B$2)/100, 'azure-vm-prices-base'!B$2:B$123,"&gt;="&amp;G276*(100-$B$2)/100, 'azure-vm-prices-base'!E$2:E$123,L276))), "")</f>
        <v>0</v>
      </c>
      <c r="W276" s="4">
        <f>IF(Q276="YES", IF(K276="YES", VLOOKUP(X276 &amp; L276 &amp; K276,'azure-vm-prices-1Y'!G$2:H$124  , 2, 0), VLOOKUP(X276 &amp; L276 &amp; "*",'azure-vm-prices-1Y'!G$2:H$124, 2, 0)),   "")</f>
        <v>0</v>
      </c>
      <c r="X276" s="4">
        <f>IF(Q276="YES", IF(O276="NO" , IF(K276="YES", _xlfn.MINIFS('azure-vm-prices-1Y'!I$2:I$123,   'azure-vm-prices-1Y'!A$2:A$123,"&gt;="&amp;F276*(100-$B$2)/100,   'azure-vm-prices-1Y'!B$2:B$123,"&gt;="&amp;G276*(100-$B$2)/100,   'azure-vm-prices-1Y'!D$2:D$123,K276,   'azure-vm-prices-1Y'!E$2:E$123,L276),   _xlfn.MINIFS('azure-vm-prices-1Y'!I$2:I$123,   'azure-vm-prices-1Y'!A$2:A$123,"&gt;="&amp;F276*(100-$B$2)/100,   'azure-vm-prices-1Y'!B$2:B$123,"&gt;="&amp;G276*(100-$B$2)/100,   'azure-vm-prices-1Y'!E$2:E$123,L276)),   IF(K276="YES", _xlfn.MINIFS('azure-vm-prices-1Y'!C$2:C$123,   'azure-vm-prices-1Y'!A$2:A$123,"&gt;="&amp;F276*(100-$B$2)/100,   'azure-vm-prices-1Y'!B$2:B$123,"&gt;="&amp;G276*(100-$B$2)/100,   'azure-vm-prices-1Y'!D$2:D$123,K276,   'azure-vm-prices-1Y'!E$2:E$123,L276),   _xlfn.MINIFS('azure-vm-prices-1Y'!C$2:C$123,   'azure-vm-prices-1Y'!A$2:A$123,"&gt;="&amp;F276*(100-$B$2)/100,   'azure-vm-prices-1Y'!B$2:B$123,"&gt;="&amp;G276*(100-$B$2)/100,   'azure-vm-prices-1Y'!E$2:E$123,L276))),   "")</f>
        <v>0</v>
      </c>
      <c r="Y276" s="4">
        <f>IF(Q276="YES", IF(K276="YES", VLOOKUP(Z276 &amp; L276 &amp; K276,'azure-vm-prices-3Y'!G$2:H$124  , 2, 0), VLOOKUP(Z276 &amp; L276 &amp; "*",'azure-vm-prices-3Y'!G$2:H$124, 2, 0)),   "")</f>
        <v>0</v>
      </c>
      <c r="Z276" s="4">
        <f>IF(Q276="YES", IF(O276="NO" , IF(K276="YES", _xlfn.MINIFS('azure-vm-prices-3Y'!I$2:I$123,   'azure-vm-prices-3Y'!A$2:A$123,"&gt;="&amp;F276*(100-$B$2)/100,   'azure-vm-prices-3Y'!B$2:B$123,"&gt;="&amp;G276*(100-$B$2)/100,   'azure-vm-prices-3Y'!D$2:D$123,K276,   'azure-vm-prices-3Y'!E$2:E$123,L276),   _xlfn.MINIFS('azure-vm-prices-3Y'!I$2:I$123,   'azure-vm-prices-3Y'!A$2:A$123,"&gt;="&amp;F276*(100-$B$2)/100,   'azure-vm-prices-3Y'!B$2:B$123,"&gt;="&amp;G276*(100-$B$2)/100,   'azure-vm-prices-3Y'!E$2:E$123,L276)),   IF(K276="YES", _xlfn.MINIFS('azure-vm-prices-3Y'!C$2:C$123,   'azure-vm-prices-3Y'!A$2:A$123,"&gt;="&amp;F276*(100-$B$2)/100,   'azure-vm-prices-3Y'!B$2:B$123,"&gt;="&amp;G276*(100-$B$2)/100,   'azure-vm-prices-3Y'!D$2:D$123,K276,   'azure-vm-prices-3Y'!E$2:E$123,L276),   _xlfn.MINIFS('azure-vm-prices-3Y'!C$2:C$123,   'azure-vm-prices-3Y'!A$2:A$123,"&gt;="&amp;F276*(100-$B$2)/100,   'azure-vm-prices-3Y'!B$2:B$123,"&gt;="&amp;G276*(100-$B$2)/100,   'azure-vm-prices-3Y'!E$2:E$123,L276))),   "")</f>
        <v>0</v>
      </c>
      <c r="AA276" s="4">
        <f>IF(Q276="YES",N276*V276*12,"")</f>
        <v>0</v>
      </c>
      <c r="AB276" s="4">
        <f>IF(Q276="YES",X276*8760,"")</f>
        <v>0</v>
      </c>
      <c r="AC276" s="4">
        <f>IF(Q276="YES",Z276*8760,"")</f>
        <v>0</v>
      </c>
      <c r="AD276" s="4">
        <f>IF(Q276="YES",IF(P276="YES", MIN(AA276:AC276), AA276),"")</f>
        <v>0</v>
      </c>
      <c r="AE276" s="4">
        <f>IF(AND(I276="STANDARD",Q276="YES",H276&lt;'azure-standard-disk-prices'!B2, H276&gt;0),1+IF(M276="YES",1),"")</f>
        <v>0</v>
      </c>
      <c r="AF276" s="4">
        <f>IF(AND(I276="STANDARD",Q276="YES",H276&gt;'azure-standard-disk-prices'!B2,H276&lt;'azure-standard-disk-prices'!B3),1+IF(M276="YES",1),"")</f>
        <v>0</v>
      </c>
      <c r="AG276" s="4">
        <f>IF(AND(I276="STANDARD",Q276="YES",H276&gt;'azure-standard-disk-prices'!B3,H276&lt;'azure-standard-disk-prices'!B4),1+IF(M276="YES",1),"")</f>
        <v>0</v>
      </c>
      <c r="AH276" s="4">
        <f>IF(AND(I276="STANDARD",Q276="YES",H276&gt;'azure-standard-disk-prices'!B4,H276&lt;'azure-standard-disk-prices'!B5),1+IF(M276="YES",1),"")</f>
        <v>0</v>
      </c>
      <c r="AI276" s="4">
        <f>IF(AND(I276="STANDARD",Q276="YES",H276&gt;'azure-standard-disk-prices'!B5,H276&lt;'azure-standard-disk-prices'!B6),1+IF(M276="YES",1),"")</f>
        <v>0</v>
      </c>
      <c r="AJ276" s="4">
        <f>IF(AND(I276="STANDARD",Q276="YES",H276&gt;'azure-standard-disk-prices'!B6,H276&lt;'azure-standard-disk-prices'!B7),1+IF(M276="YES",1),"")</f>
        <v>0</v>
      </c>
      <c r="AK276" s="4">
        <f>IF(AND(I276="STANDARD",Q276="YES",H276&gt;'azure-standard-disk-prices'!B7,H276&lt;'azure-standard-disk-prices'!B8),1+IF(M276="YES",1),"")</f>
        <v>0</v>
      </c>
      <c r="AL276" s="4">
        <f>IF(AND(I276="STANDARD",Q276="YES",H276&gt;'azure-standard-disk-prices'!B8,H276&lt;'azure-standard-disk-prices'!B9),1+IF(M276="YES",1),"")</f>
        <v>0</v>
      </c>
      <c r="AM276" s="4">
        <f>IF(AND(I275="PREMIUM",Q275="YES",H275&lt;'azure-premium-disk-prices'!B2,H275&gt;0),1+IF(M275="YES",1),"")</f>
        <v>0</v>
      </c>
      <c r="AN276" s="4">
        <f>IF(AND(I275="PREMIUM",Q275="YES",H275&gt;'azure-premium-disk-prices'!B2,H275&lt;'azure-premium-disk-prices'!B3),1+IF(M275="YES",1),"")</f>
        <v>0</v>
      </c>
      <c r="AO276" s="4">
        <f>IF(AND(I275="PREMIUM",Q275="YES",H275&gt;'azure-premium-disk-prices'!B3,H275&lt;'azure-premium-disk-prices'!B4),1+IF(M275="YES",1),"")</f>
        <v>0</v>
      </c>
      <c r="AP276" s="4">
        <f>IF(AND(I275="PREMIUM",Q275="YES",H275&gt;'azure-premium-disk-prices'!B4,H275&lt;'azure-premium-disk-prices'!B5),1+IF(M275="YES",1),"")</f>
        <v>0</v>
      </c>
      <c r="AQ276" s="4">
        <f>IF(AND(I275="PREMIUM",Q275="YES",H275&gt;'azure-premium-disk-prices'!B5,H275&lt;'azure-premium-disk-prices'!B6),1+IF(M275="YES",1),"")</f>
        <v>0</v>
      </c>
      <c r="AR276" s="4">
        <f>IF(AND(I275="PREMIUM",Q275="YES",H275&gt;'azure-premium-disk-prices'!B6,H275&lt;'azure-premium-disk-prices'!B7),1+IF(M275="YES",1),"")</f>
        <v>0</v>
      </c>
      <c r="AS276" s="4">
        <f>IF(AND(I275="PREMIUM",Q275="YES",H275&gt;'azure-premium-disk-prices'!B7,H275&lt;'azure-premium-disk-prices'!B8),1+IF(M275="YES",1),"")</f>
        <v>0</v>
      </c>
      <c r="AT276" s="4">
        <f>IF(AND(I275="PREMIUM",Q275="YES",H275&gt;'azure-premium-disk-prices'!B8,H275&lt;'azure-premium-disk-prices'!B9),1+IF(M275="YES",1),"")</f>
        <v>0</v>
      </c>
      <c r="AU276" s="4">
        <f>IF(AND(M276="YES", Q276="YES"),1,"")</f>
        <v>0</v>
      </c>
      <c r="AV276" s="4">
        <f>IF(AND(J276="STANDARD", Q276="YES"), IF(M276="YES",2,1) ,"")</f>
        <v>0</v>
      </c>
      <c r="AW276" s="4">
        <f>IF( AND(J276="PREMIUM",  Q276="YES"), IF(M276="YES",2,1) ,"")</f>
        <v>0</v>
      </c>
    </row>
    <row r="277" spans="5:49">
      <c r="E277" s="3"/>
      <c r="F277" s="3"/>
      <c r="G277" s="3"/>
      <c r="H277" s="3"/>
      <c r="I277" s="3" t="s">
        <v>9</v>
      </c>
      <c r="J277" s="3" t="s">
        <v>9</v>
      </c>
      <c r="K277" s="3" t="s">
        <v>5</v>
      </c>
      <c r="L277" s="3" t="s">
        <v>5</v>
      </c>
      <c r="M277" s="3" t="s">
        <v>5</v>
      </c>
      <c r="N277" s="3">
        <v>730</v>
      </c>
      <c r="O277" s="3" t="s">
        <v>5</v>
      </c>
      <c r="P277" s="3" t="s">
        <v>14</v>
      </c>
      <c r="Q277" s="4">
        <f>IF(AND(E277&lt;&gt;"", F277&lt;&gt;"", G277&lt;&gt;"", H277&lt;&gt;"", I277&lt;&gt;"", J277&lt;&gt;"", K277&lt;&gt;"", L277&lt;&gt;"", M277&lt;&gt;"", N277&lt;&gt;"", O277&lt;&gt;""),"YES","NO")</f>
        <v>0</v>
      </c>
      <c r="R277" s="4">
        <f>IF(AD277=AA277, U277, IF(AD277=AB277,W277,Y277))</f>
        <v>0</v>
      </c>
      <c r="S277" s="4">
        <f>AD277</f>
        <v>0</v>
      </c>
      <c r="T277" s="4">
        <f> IF(AA277="" ,"",IF(AD277=AA277, "PAYG", IF(AD277=AB277,"1Y RI","3Y RI")))</f>
        <v>0</v>
      </c>
      <c r="U277" s="4">
        <f>IF(Q277="YES", IF(K277="YES", VLOOKUP(V277 &amp; L277 &amp; K277,'azure-vm-prices-base'!G$2:H$124, 2, 0), VLOOKUP(V277 &amp; L277 &amp; "*",'azure-vm-prices-base'!G$2:H$124, 2, 0)), "")</f>
        <v>0</v>
      </c>
      <c r="V277" s="4">
        <f>IF(Q277="YES", IF(O277="NO" , IF(K277="YES", _xlfn.MINIFS('azure-vm-prices-base'!I$2:I$123, 'azure-vm-prices-base'!A$2:A$123,"&gt;="&amp;F277*(100-$B$2)/100, 'azure-vm-prices-base'!B$2:B$123,"&gt;="&amp;G277*(100-$B$2)/100, 'azure-vm-prices-base'!D$2:D$123,K277, 'azure-vm-prices-base'!E$2:E$123,L277), _xlfn.MINIFS('azure-vm-prices-base'!I$2:I$123, 'azure-vm-prices-base'!A$2:A$123,"&gt;="&amp;F277*(100-$B$2)/100, 'azure-vm-prices-base'!B$2:B$123,"&gt;="&amp;G277*(100-$B$2)/100, 'azure-vm-prices-base'!E$2:E$123,L277)), IF(K277="YES", _xlfn.MINIFS('azure-vm-prices-base'!C$2:C$123, 'azure-vm-prices-base'!A$2:A$123,"&gt;="&amp;F277*(100-$B$2)/100, 'azure-vm-prices-base'!B$2:B$123,"&gt;="&amp;G277*(100-$B$2)/100, 'azure-vm-prices-base'!D$2:D$123,K277, 'azure-vm-prices-base'!E$2:E$123,L277), _xlfn.MINIFS('azure-vm-prices-base'!C$2:C$123, 'azure-vm-prices-base'!A$2:A$123,"&gt;="&amp;F277*(100-$B$2)/100, 'azure-vm-prices-base'!B$2:B$123,"&gt;="&amp;G277*(100-$B$2)/100, 'azure-vm-prices-base'!E$2:E$123,L277))), "")</f>
        <v>0</v>
      </c>
      <c r="W277" s="4">
        <f>IF(Q277="YES", IF(K277="YES", VLOOKUP(X277 &amp; L277 &amp; K277,'azure-vm-prices-1Y'!G$2:H$124  , 2, 0), VLOOKUP(X277 &amp; L277 &amp; "*",'azure-vm-prices-1Y'!G$2:H$124, 2, 0)),   "")</f>
        <v>0</v>
      </c>
      <c r="X277" s="4">
        <f>IF(Q277="YES", IF(O277="NO" , IF(K277="YES", _xlfn.MINIFS('azure-vm-prices-1Y'!I$2:I$123,   'azure-vm-prices-1Y'!A$2:A$123,"&gt;="&amp;F277*(100-$B$2)/100,   'azure-vm-prices-1Y'!B$2:B$123,"&gt;="&amp;G277*(100-$B$2)/100,   'azure-vm-prices-1Y'!D$2:D$123,K277,   'azure-vm-prices-1Y'!E$2:E$123,L277),   _xlfn.MINIFS('azure-vm-prices-1Y'!I$2:I$123,   'azure-vm-prices-1Y'!A$2:A$123,"&gt;="&amp;F277*(100-$B$2)/100,   'azure-vm-prices-1Y'!B$2:B$123,"&gt;="&amp;G277*(100-$B$2)/100,   'azure-vm-prices-1Y'!E$2:E$123,L277)),   IF(K277="YES", _xlfn.MINIFS('azure-vm-prices-1Y'!C$2:C$123,   'azure-vm-prices-1Y'!A$2:A$123,"&gt;="&amp;F277*(100-$B$2)/100,   'azure-vm-prices-1Y'!B$2:B$123,"&gt;="&amp;G277*(100-$B$2)/100,   'azure-vm-prices-1Y'!D$2:D$123,K277,   'azure-vm-prices-1Y'!E$2:E$123,L277),   _xlfn.MINIFS('azure-vm-prices-1Y'!C$2:C$123,   'azure-vm-prices-1Y'!A$2:A$123,"&gt;="&amp;F277*(100-$B$2)/100,   'azure-vm-prices-1Y'!B$2:B$123,"&gt;="&amp;G277*(100-$B$2)/100,   'azure-vm-prices-1Y'!E$2:E$123,L277))),   "")</f>
        <v>0</v>
      </c>
      <c r="Y277" s="4">
        <f>IF(Q277="YES", IF(K277="YES", VLOOKUP(Z277 &amp; L277 &amp; K277,'azure-vm-prices-3Y'!G$2:H$124  , 2, 0), VLOOKUP(Z277 &amp; L277 &amp; "*",'azure-vm-prices-3Y'!G$2:H$124, 2, 0)),   "")</f>
        <v>0</v>
      </c>
      <c r="Z277" s="4">
        <f>IF(Q277="YES", IF(O277="NO" , IF(K277="YES", _xlfn.MINIFS('azure-vm-prices-3Y'!I$2:I$123,   'azure-vm-prices-3Y'!A$2:A$123,"&gt;="&amp;F277*(100-$B$2)/100,   'azure-vm-prices-3Y'!B$2:B$123,"&gt;="&amp;G277*(100-$B$2)/100,   'azure-vm-prices-3Y'!D$2:D$123,K277,   'azure-vm-prices-3Y'!E$2:E$123,L277),   _xlfn.MINIFS('azure-vm-prices-3Y'!I$2:I$123,   'azure-vm-prices-3Y'!A$2:A$123,"&gt;="&amp;F277*(100-$B$2)/100,   'azure-vm-prices-3Y'!B$2:B$123,"&gt;="&amp;G277*(100-$B$2)/100,   'azure-vm-prices-3Y'!E$2:E$123,L277)),   IF(K277="YES", _xlfn.MINIFS('azure-vm-prices-3Y'!C$2:C$123,   'azure-vm-prices-3Y'!A$2:A$123,"&gt;="&amp;F277*(100-$B$2)/100,   'azure-vm-prices-3Y'!B$2:B$123,"&gt;="&amp;G277*(100-$B$2)/100,   'azure-vm-prices-3Y'!D$2:D$123,K277,   'azure-vm-prices-3Y'!E$2:E$123,L277),   _xlfn.MINIFS('azure-vm-prices-3Y'!C$2:C$123,   'azure-vm-prices-3Y'!A$2:A$123,"&gt;="&amp;F277*(100-$B$2)/100,   'azure-vm-prices-3Y'!B$2:B$123,"&gt;="&amp;G277*(100-$B$2)/100,   'azure-vm-prices-3Y'!E$2:E$123,L277))),   "")</f>
        <v>0</v>
      </c>
      <c r="AA277" s="4">
        <f>IF(Q277="YES",N277*V277*12,"")</f>
        <v>0</v>
      </c>
      <c r="AB277" s="4">
        <f>IF(Q277="YES",X277*8760,"")</f>
        <v>0</v>
      </c>
      <c r="AC277" s="4">
        <f>IF(Q277="YES",Z277*8760,"")</f>
        <v>0</v>
      </c>
      <c r="AD277" s="4">
        <f>IF(Q277="YES",IF(P277="YES", MIN(AA277:AC277), AA277),"")</f>
        <v>0</v>
      </c>
      <c r="AE277" s="4">
        <f>IF(AND(I277="STANDARD",Q277="YES",H277&lt;'azure-standard-disk-prices'!B2, H277&gt;0),1+IF(M277="YES",1),"")</f>
        <v>0</v>
      </c>
      <c r="AF277" s="4">
        <f>IF(AND(I277="STANDARD",Q277="YES",H277&gt;'azure-standard-disk-prices'!B2,H277&lt;'azure-standard-disk-prices'!B3),1+IF(M277="YES",1),"")</f>
        <v>0</v>
      </c>
      <c r="AG277" s="4">
        <f>IF(AND(I277="STANDARD",Q277="YES",H277&gt;'azure-standard-disk-prices'!B3,H277&lt;'azure-standard-disk-prices'!B4),1+IF(M277="YES",1),"")</f>
        <v>0</v>
      </c>
      <c r="AH277" s="4">
        <f>IF(AND(I277="STANDARD",Q277="YES",H277&gt;'azure-standard-disk-prices'!B4,H277&lt;'azure-standard-disk-prices'!B5),1+IF(M277="YES",1),"")</f>
        <v>0</v>
      </c>
      <c r="AI277" s="4">
        <f>IF(AND(I277="STANDARD",Q277="YES",H277&gt;'azure-standard-disk-prices'!B5,H277&lt;'azure-standard-disk-prices'!B6),1+IF(M277="YES",1),"")</f>
        <v>0</v>
      </c>
      <c r="AJ277" s="4">
        <f>IF(AND(I277="STANDARD",Q277="YES",H277&gt;'azure-standard-disk-prices'!B6,H277&lt;'azure-standard-disk-prices'!B7),1+IF(M277="YES",1),"")</f>
        <v>0</v>
      </c>
      <c r="AK277" s="4">
        <f>IF(AND(I277="STANDARD",Q277="YES",H277&gt;'azure-standard-disk-prices'!B7,H277&lt;'azure-standard-disk-prices'!B8),1+IF(M277="YES",1),"")</f>
        <v>0</v>
      </c>
      <c r="AL277" s="4">
        <f>IF(AND(I277="STANDARD",Q277="YES",H277&gt;'azure-standard-disk-prices'!B8,H277&lt;'azure-standard-disk-prices'!B9),1+IF(M277="YES",1),"")</f>
        <v>0</v>
      </c>
      <c r="AM277" s="4">
        <f>IF(AND(I276="PREMIUM",Q276="YES",H276&lt;'azure-premium-disk-prices'!B2,H276&gt;0),1+IF(M276="YES",1),"")</f>
        <v>0</v>
      </c>
      <c r="AN277" s="4">
        <f>IF(AND(I276="PREMIUM",Q276="YES",H276&gt;'azure-premium-disk-prices'!B2,H276&lt;'azure-premium-disk-prices'!B3),1+IF(M276="YES",1),"")</f>
        <v>0</v>
      </c>
      <c r="AO277" s="4">
        <f>IF(AND(I276="PREMIUM",Q276="YES",H276&gt;'azure-premium-disk-prices'!B3,H276&lt;'azure-premium-disk-prices'!B4),1+IF(M276="YES",1),"")</f>
        <v>0</v>
      </c>
      <c r="AP277" s="4">
        <f>IF(AND(I276="PREMIUM",Q276="YES",H276&gt;'azure-premium-disk-prices'!B4,H276&lt;'azure-premium-disk-prices'!B5),1+IF(M276="YES",1),"")</f>
        <v>0</v>
      </c>
      <c r="AQ277" s="4">
        <f>IF(AND(I276="PREMIUM",Q276="YES",H276&gt;'azure-premium-disk-prices'!B5,H276&lt;'azure-premium-disk-prices'!B6),1+IF(M276="YES",1),"")</f>
        <v>0</v>
      </c>
      <c r="AR277" s="4">
        <f>IF(AND(I276="PREMIUM",Q276="YES",H276&gt;'azure-premium-disk-prices'!B6,H276&lt;'azure-premium-disk-prices'!B7),1+IF(M276="YES",1),"")</f>
        <v>0</v>
      </c>
      <c r="AS277" s="4">
        <f>IF(AND(I276="PREMIUM",Q276="YES",H276&gt;'azure-premium-disk-prices'!B7,H276&lt;'azure-premium-disk-prices'!B8),1+IF(M276="YES",1),"")</f>
        <v>0</v>
      </c>
      <c r="AT277" s="4">
        <f>IF(AND(I276="PREMIUM",Q276="YES",H276&gt;'azure-premium-disk-prices'!B8,H276&lt;'azure-premium-disk-prices'!B9),1+IF(M276="YES",1),"")</f>
        <v>0</v>
      </c>
      <c r="AU277" s="4">
        <f>IF(AND(M277="YES", Q277="YES"),1,"")</f>
        <v>0</v>
      </c>
      <c r="AV277" s="4">
        <f>IF(AND(J277="STANDARD", Q277="YES"), IF(M277="YES",2,1) ,"")</f>
        <v>0</v>
      </c>
      <c r="AW277" s="4">
        <f>IF( AND(J277="PREMIUM",  Q277="YES"), IF(M277="YES",2,1) ,"")</f>
        <v>0</v>
      </c>
    </row>
    <row r="278" spans="5:49">
      <c r="E278" s="3"/>
      <c r="F278" s="3"/>
      <c r="G278" s="3"/>
      <c r="H278" s="3"/>
      <c r="I278" s="3" t="s">
        <v>9</v>
      </c>
      <c r="J278" s="3" t="s">
        <v>9</v>
      </c>
      <c r="K278" s="3" t="s">
        <v>5</v>
      </c>
      <c r="L278" s="3" t="s">
        <v>5</v>
      </c>
      <c r="M278" s="3" t="s">
        <v>5</v>
      </c>
      <c r="N278" s="3">
        <v>730</v>
      </c>
      <c r="O278" s="3" t="s">
        <v>5</v>
      </c>
      <c r="P278" s="3" t="s">
        <v>14</v>
      </c>
      <c r="Q278" s="4">
        <f>IF(AND(E278&lt;&gt;"", F278&lt;&gt;"", G278&lt;&gt;"", H278&lt;&gt;"", I278&lt;&gt;"", J278&lt;&gt;"", K278&lt;&gt;"", L278&lt;&gt;"", M278&lt;&gt;"", N278&lt;&gt;"", O278&lt;&gt;""),"YES","NO")</f>
        <v>0</v>
      </c>
      <c r="R278" s="4">
        <f>IF(AD278=AA278, U278, IF(AD278=AB278,W278,Y278))</f>
        <v>0</v>
      </c>
      <c r="S278" s="4">
        <f>AD278</f>
        <v>0</v>
      </c>
      <c r="T278" s="4">
        <f> IF(AA278="" ,"",IF(AD278=AA278, "PAYG", IF(AD278=AB278,"1Y RI","3Y RI")))</f>
        <v>0</v>
      </c>
      <c r="U278" s="4">
        <f>IF(Q278="YES", IF(K278="YES", VLOOKUP(V278 &amp; L278 &amp; K278,'azure-vm-prices-base'!G$2:H$124, 2, 0), VLOOKUP(V278 &amp; L278 &amp; "*",'azure-vm-prices-base'!G$2:H$124, 2, 0)), "")</f>
        <v>0</v>
      </c>
      <c r="V278" s="4">
        <f>IF(Q278="YES", IF(O278="NO" , IF(K278="YES", _xlfn.MINIFS('azure-vm-prices-base'!I$2:I$123, 'azure-vm-prices-base'!A$2:A$123,"&gt;="&amp;F278*(100-$B$2)/100, 'azure-vm-prices-base'!B$2:B$123,"&gt;="&amp;G278*(100-$B$2)/100, 'azure-vm-prices-base'!D$2:D$123,K278, 'azure-vm-prices-base'!E$2:E$123,L278), _xlfn.MINIFS('azure-vm-prices-base'!I$2:I$123, 'azure-vm-prices-base'!A$2:A$123,"&gt;="&amp;F278*(100-$B$2)/100, 'azure-vm-prices-base'!B$2:B$123,"&gt;="&amp;G278*(100-$B$2)/100, 'azure-vm-prices-base'!E$2:E$123,L278)), IF(K278="YES", _xlfn.MINIFS('azure-vm-prices-base'!C$2:C$123, 'azure-vm-prices-base'!A$2:A$123,"&gt;="&amp;F278*(100-$B$2)/100, 'azure-vm-prices-base'!B$2:B$123,"&gt;="&amp;G278*(100-$B$2)/100, 'azure-vm-prices-base'!D$2:D$123,K278, 'azure-vm-prices-base'!E$2:E$123,L278), _xlfn.MINIFS('azure-vm-prices-base'!C$2:C$123, 'azure-vm-prices-base'!A$2:A$123,"&gt;="&amp;F278*(100-$B$2)/100, 'azure-vm-prices-base'!B$2:B$123,"&gt;="&amp;G278*(100-$B$2)/100, 'azure-vm-prices-base'!E$2:E$123,L278))), "")</f>
        <v>0</v>
      </c>
      <c r="W278" s="4">
        <f>IF(Q278="YES", IF(K278="YES", VLOOKUP(X278 &amp; L278 &amp; K278,'azure-vm-prices-1Y'!G$2:H$124  , 2, 0), VLOOKUP(X278 &amp; L278 &amp; "*",'azure-vm-prices-1Y'!G$2:H$124, 2, 0)),   "")</f>
        <v>0</v>
      </c>
      <c r="X278" s="4">
        <f>IF(Q278="YES", IF(O278="NO" , IF(K278="YES", _xlfn.MINIFS('azure-vm-prices-1Y'!I$2:I$123,   'azure-vm-prices-1Y'!A$2:A$123,"&gt;="&amp;F278*(100-$B$2)/100,   'azure-vm-prices-1Y'!B$2:B$123,"&gt;="&amp;G278*(100-$B$2)/100,   'azure-vm-prices-1Y'!D$2:D$123,K278,   'azure-vm-prices-1Y'!E$2:E$123,L278),   _xlfn.MINIFS('azure-vm-prices-1Y'!I$2:I$123,   'azure-vm-prices-1Y'!A$2:A$123,"&gt;="&amp;F278*(100-$B$2)/100,   'azure-vm-prices-1Y'!B$2:B$123,"&gt;="&amp;G278*(100-$B$2)/100,   'azure-vm-prices-1Y'!E$2:E$123,L278)),   IF(K278="YES", _xlfn.MINIFS('azure-vm-prices-1Y'!C$2:C$123,   'azure-vm-prices-1Y'!A$2:A$123,"&gt;="&amp;F278*(100-$B$2)/100,   'azure-vm-prices-1Y'!B$2:B$123,"&gt;="&amp;G278*(100-$B$2)/100,   'azure-vm-prices-1Y'!D$2:D$123,K278,   'azure-vm-prices-1Y'!E$2:E$123,L278),   _xlfn.MINIFS('azure-vm-prices-1Y'!C$2:C$123,   'azure-vm-prices-1Y'!A$2:A$123,"&gt;="&amp;F278*(100-$B$2)/100,   'azure-vm-prices-1Y'!B$2:B$123,"&gt;="&amp;G278*(100-$B$2)/100,   'azure-vm-prices-1Y'!E$2:E$123,L278))),   "")</f>
        <v>0</v>
      </c>
      <c r="Y278" s="4">
        <f>IF(Q278="YES", IF(K278="YES", VLOOKUP(Z278 &amp; L278 &amp; K278,'azure-vm-prices-3Y'!G$2:H$124  , 2, 0), VLOOKUP(Z278 &amp; L278 &amp; "*",'azure-vm-prices-3Y'!G$2:H$124, 2, 0)),   "")</f>
        <v>0</v>
      </c>
      <c r="Z278" s="4">
        <f>IF(Q278="YES", IF(O278="NO" , IF(K278="YES", _xlfn.MINIFS('azure-vm-prices-3Y'!I$2:I$123,   'azure-vm-prices-3Y'!A$2:A$123,"&gt;="&amp;F278*(100-$B$2)/100,   'azure-vm-prices-3Y'!B$2:B$123,"&gt;="&amp;G278*(100-$B$2)/100,   'azure-vm-prices-3Y'!D$2:D$123,K278,   'azure-vm-prices-3Y'!E$2:E$123,L278),   _xlfn.MINIFS('azure-vm-prices-3Y'!I$2:I$123,   'azure-vm-prices-3Y'!A$2:A$123,"&gt;="&amp;F278*(100-$B$2)/100,   'azure-vm-prices-3Y'!B$2:B$123,"&gt;="&amp;G278*(100-$B$2)/100,   'azure-vm-prices-3Y'!E$2:E$123,L278)),   IF(K278="YES", _xlfn.MINIFS('azure-vm-prices-3Y'!C$2:C$123,   'azure-vm-prices-3Y'!A$2:A$123,"&gt;="&amp;F278*(100-$B$2)/100,   'azure-vm-prices-3Y'!B$2:B$123,"&gt;="&amp;G278*(100-$B$2)/100,   'azure-vm-prices-3Y'!D$2:D$123,K278,   'azure-vm-prices-3Y'!E$2:E$123,L278),   _xlfn.MINIFS('azure-vm-prices-3Y'!C$2:C$123,   'azure-vm-prices-3Y'!A$2:A$123,"&gt;="&amp;F278*(100-$B$2)/100,   'azure-vm-prices-3Y'!B$2:B$123,"&gt;="&amp;G278*(100-$B$2)/100,   'azure-vm-prices-3Y'!E$2:E$123,L278))),   "")</f>
        <v>0</v>
      </c>
      <c r="AA278" s="4">
        <f>IF(Q278="YES",N278*V278*12,"")</f>
        <v>0</v>
      </c>
      <c r="AB278" s="4">
        <f>IF(Q278="YES",X278*8760,"")</f>
        <v>0</v>
      </c>
      <c r="AC278" s="4">
        <f>IF(Q278="YES",Z278*8760,"")</f>
        <v>0</v>
      </c>
      <c r="AD278" s="4">
        <f>IF(Q278="YES",IF(P278="YES", MIN(AA278:AC278), AA278),"")</f>
        <v>0</v>
      </c>
      <c r="AE278" s="4">
        <f>IF(AND(I278="STANDARD",Q278="YES",H278&lt;'azure-standard-disk-prices'!B2, H278&gt;0),1+IF(M278="YES",1),"")</f>
        <v>0</v>
      </c>
      <c r="AF278" s="4">
        <f>IF(AND(I278="STANDARD",Q278="YES",H278&gt;'azure-standard-disk-prices'!B2,H278&lt;'azure-standard-disk-prices'!B3),1+IF(M278="YES",1),"")</f>
        <v>0</v>
      </c>
      <c r="AG278" s="4">
        <f>IF(AND(I278="STANDARD",Q278="YES",H278&gt;'azure-standard-disk-prices'!B3,H278&lt;'azure-standard-disk-prices'!B4),1+IF(M278="YES",1),"")</f>
        <v>0</v>
      </c>
      <c r="AH278" s="4">
        <f>IF(AND(I278="STANDARD",Q278="YES",H278&gt;'azure-standard-disk-prices'!B4,H278&lt;'azure-standard-disk-prices'!B5),1+IF(M278="YES",1),"")</f>
        <v>0</v>
      </c>
      <c r="AI278" s="4">
        <f>IF(AND(I278="STANDARD",Q278="YES",H278&gt;'azure-standard-disk-prices'!B5,H278&lt;'azure-standard-disk-prices'!B6),1+IF(M278="YES",1),"")</f>
        <v>0</v>
      </c>
      <c r="AJ278" s="4">
        <f>IF(AND(I278="STANDARD",Q278="YES",H278&gt;'azure-standard-disk-prices'!B6,H278&lt;'azure-standard-disk-prices'!B7),1+IF(M278="YES",1),"")</f>
        <v>0</v>
      </c>
      <c r="AK278" s="4">
        <f>IF(AND(I278="STANDARD",Q278="YES",H278&gt;'azure-standard-disk-prices'!B7,H278&lt;'azure-standard-disk-prices'!B8),1+IF(M278="YES",1),"")</f>
        <v>0</v>
      </c>
      <c r="AL278" s="4">
        <f>IF(AND(I278="STANDARD",Q278="YES",H278&gt;'azure-standard-disk-prices'!B8,H278&lt;'azure-standard-disk-prices'!B9),1+IF(M278="YES",1),"")</f>
        <v>0</v>
      </c>
      <c r="AM278" s="4">
        <f>IF(AND(I277="PREMIUM",Q277="YES",H277&lt;'azure-premium-disk-prices'!B2,H277&gt;0),1+IF(M277="YES",1),"")</f>
        <v>0</v>
      </c>
      <c r="AN278" s="4">
        <f>IF(AND(I277="PREMIUM",Q277="YES",H277&gt;'azure-premium-disk-prices'!B2,H277&lt;'azure-premium-disk-prices'!B3),1+IF(M277="YES",1),"")</f>
        <v>0</v>
      </c>
      <c r="AO278" s="4">
        <f>IF(AND(I277="PREMIUM",Q277="YES",H277&gt;'azure-premium-disk-prices'!B3,H277&lt;'azure-premium-disk-prices'!B4),1+IF(M277="YES",1),"")</f>
        <v>0</v>
      </c>
      <c r="AP278" s="4">
        <f>IF(AND(I277="PREMIUM",Q277="YES",H277&gt;'azure-premium-disk-prices'!B4,H277&lt;'azure-premium-disk-prices'!B5),1+IF(M277="YES",1),"")</f>
        <v>0</v>
      </c>
      <c r="AQ278" s="4">
        <f>IF(AND(I277="PREMIUM",Q277="YES",H277&gt;'azure-premium-disk-prices'!B5,H277&lt;'azure-premium-disk-prices'!B6),1+IF(M277="YES",1),"")</f>
        <v>0</v>
      </c>
      <c r="AR278" s="4">
        <f>IF(AND(I277="PREMIUM",Q277="YES",H277&gt;'azure-premium-disk-prices'!B6,H277&lt;'azure-premium-disk-prices'!B7),1+IF(M277="YES",1),"")</f>
        <v>0</v>
      </c>
      <c r="AS278" s="4">
        <f>IF(AND(I277="PREMIUM",Q277="YES",H277&gt;'azure-premium-disk-prices'!B7,H277&lt;'azure-premium-disk-prices'!B8),1+IF(M277="YES",1),"")</f>
        <v>0</v>
      </c>
      <c r="AT278" s="4">
        <f>IF(AND(I277="PREMIUM",Q277="YES",H277&gt;'azure-premium-disk-prices'!B8,H277&lt;'azure-premium-disk-prices'!B9),1+IF(M277="YES",1),"")</f>
        <v>0</v>
      </c>
      <c r="AU278" s="4">
        <f>IF(AND(M278="YES", Q278="YES"),1,"")</f>
        <v>0</v>
      </c>
      <c r="AV278" s="4">
        <f>IF(AND(J278="STANDARD", Q278="YES"), IF(M278="YES",2,1) ,"")</f>
        <v>0</v>
      </c>
      <c r="AW278" s="4">
        <f>IF( AND(J278="PREMIUM",  Q278="YES"), IF(M278="YES",2,1) ,"")</f>
        <v>0</v>
      </c>
    </row>
    <row r="279" spans="5:49">
      <c r="E279" s="3"/>
      <c r="F279" s="3"/>
      <c r="G279" s="3"/>
      <c r="H279" s="3"/>
      <c r="I279" s="3" t="s">
        <v>9</v>
      </c>
      <c r="J279" s="3" t="s">
        <v>9</v>
      </c>
      <c r="K279" s="3" t="s">
        <v>5</v>
      </c>
      <c r="L279" s="3" t="s">
        <v>5</v>
      </c>
      <c r="M279" s="3" t="s">
        <v>5</v>
      </c>
      <c r="N279" s="3">
        <v>730</v>
      </c>
      <c r="O279" s="3" t="s">
        <v>5</v>
      </c>
      <c r="P279" s="3" t="s">
        <v>14</v>
      </c>
      <c r="Q279" s="4">
        <f>IF(AND(E279&lt;&gt;"", F279&lt;&gt;"", G279&lt;&gt;"", H279&lt;&gt;"", I279&lt;&gt;"", J279&lt;&gt;"", K279&lt;&gt;"", L279&lt;&gt;"", M279&lt;&gt;"", N279&lt;&gt;"", O279&lt;&gt;""),"YES","NO")</f>
        <v>0</v>
      </c>
      <c r="R279" s="4">
        <f>IF(AD279=AA279, U279, IF(AD279=AB279,W279,Y279))</f>
        <v>0</v>
      </c>
      <c r="S279" s="4">
        <f>AD279</f>
        <v>0</v>
      </c>
      <c r="T279" s="4">
        <f> IF(AA279="" ,"",IF(AD279=AA279, "PAYG", IF(AD279=AB279,"1Y RI","3Y RI")))</f>
        <v>0</v>
      </c>
      <c r="U279" s="4">
        <f>IF(Q279="YES", IF(K279="YES", VLOOKUP(V279 &amp; L279 &amp; K279,'azure-vm-prices-base'!G$2:H$124, 2, 0), VLOOKUP(V279 &amp; L279 &amp; "*",'azure-vm-prices-base'!G$2:H$124, 2, 0)), "")</f>
        <v>0</v>
      </c>
      <c r="V279" s="4">
        <f>IF(Q279="YES", IF(O279="NO" , IF(K279="YES", _xlfn.MINIFS('azure-vm-prices-base'!I$2:I$123, 'azure-vm-prices-base'!A$2:A$123,"&gt;="&amp;F279*(100-$B$2)/100, 'azure-vm-prices-base'!B$2:B$123,"&gt;="&amp;G279*(100-$B$2)/100, 'azure-vm-prices-base'!D$2:D$123,K279, 'azure-vm-prices-base'!E$2:E$123,L279), _xlfn.MINIFS('azure-vm-prices-base'!I$2:I$123, 'azure-vm-prices-base'!A$2:A$123,"&gt;="&amp;F279*(100-$B$2)/100, 'azure-vm-prices-base'!B$2:B$123,"&gt;="&amp;G279*(100-$B$2)/100, 'azure-vm-prices-base'!E$2:E$123,L279)), IF(K279="YES", _xlfn.MINIFS('azure-vm-prices-base'!C$2:C$123, 'azure-vm-prices-base'!A$2:A$123,"&gt;="&amp;F279*(100-$B$2)/100, 'azure-vm-prices-base'!B$2:B$123,"&gt;="&amp;G279*(100-$B$2)/100, 'azure-vm-prices-base'!D$2:D$123,K279, 'azure-vm-prices-base'!E$2:E$123,L279), _xlfn.MINIFS('azure-vm-prices-base'!C$2:C$123, 'azure-vm-prices-base'!A$2:A$123,"&gt;="&amp;F279*(100-$B$2)/100, 'azure-vm-prices-base'!B$2:B$123,"&gt;="&amp;G279*(100-$B$2)/100, 'azure-vm-prices-base'!E$2:E$123,L279))), "")</f>
        <v>0</v>
      </c>
      <c r="W279" s="4">
        <f>IF(Q279="YES", IF(K279="YES", VLOOKUP(X279 &amp; L279 &amp; K279,'azure-vm-prices-1Y'!G$2:H$124  , 2, 0), VLOOKUP(X279 &amp; L279 &amp; "*",'azure-vm-prices-1Y'!G$2:H$124, 2, 0)),   "")</f>
        <v>0</v>
      </c>
      <c r="X279" s="4">
        <f>IF(Q279="YES", IF(O279="NO" , IF(K279="YES", _xlfn.MINIFS('azure-vm-prices-1Y'!I$2:I$123,   'azure-vm-prices-1Y'!A$2:A$123,"&gt;="&amp;F279*(100-$B$2)/100,   'azure-vm-prices-1Y'!B$2:B$123,"&gt;="&amp;G279*(100-$B$2)/100,   'azure-vm-prices-1Y'!D$2:D$123,K279,   'azure-vm-prices-1Y'!E$2:E$123,L279),   _xlfn.MINIFS('azure-vm-prices-1Y'!I$2:I$123,   'azure-vm-prices-1Y'!A$2:A$123,"&gt;="&amp;F279*(100-$B$2)/100,   'azure-vm-prices-1Y'!B$2:B$123,"&gt;="&amp;G279*(100-$B$2)/100,   'azure-vm-prices-1Y'!E$2:E$123,L279)),   IF(K279="YES", _xlfn.MINIFS('azure-vm-prices-1Y'!C$2:C$123,   'azure-vm-prices-1Y'!A$2:A$123,"&gt;="&amp;F279*(100-$B$2)/100,   'azure-vm-prices-1Y'!B$2:B$123,"&gt;="&amp;G279*(100-$B$2)/100,   'azure-vm-prices-1Y'!D$2:D$123,K279,   'azure-vm-prices-1Y'!E$2:E$123,L279),   _xlfn.MINIFS('azure-vm-prices-1Y'!C$2:C$123,   'azure-vm-prices-1Y'!A$2:A$123,"&gt;="&amp;F279*(100-$B$2)/100,   'azure-vm-prices-1Y'!B$2:B$123,"&gt;="&amp;G279*(100-$B$2)/100,   'azure-vm-prices-1Y'!E$2:E$123,L279))),   "")</f>
        <v>0</v>
      </c>
      <c r="Y279" s="4">
        <f>IF(Q279="YES", IF(K279="YES", VLOOKUP(Z279 &amp; L279 &amp; K279,'azure-vm-prices-3Y'!G$2:H$124  , 2, 0), VLOOKUP(Z279 &amp; L279 &amp; "*",'azure-vm-prices-3Y'!G$2:H$124, 2, 0)),   "")</f>
        <v>0</v>
      </c>
      <c r="Z279" s="4">
        <f>IF(Q279="YES", IF(O279="NO" , IF(K279="YES", _xlfn.MINIFS('azure-vm-prices-3Y'!I$2:I$123,   'azure-vm-prices-3Y'!A$2:A$123,"&gt;="&amp;F279*(100-$B$2)/100,   'azure-vm-prices-3Y'!B$2:B$123,"&gt;="&amp;G279*(100-$B$2)/100,   'azure-vm-prices-3Y'!D$2:D$123,K279,   'azure-vm-prices-3Y'!E$2:E$123,L279),   _xlfn.MINIFS('azure-vm-prices-3Y'!I$2:I$123,   'azure-vm-prices-3Y'!A$2:A$123,"&gt;="&amp;F279*(100-$B$2)/100,   'azure-vm-prices-3Y'!B$2:B$123,"&gt;="&amp;G279*(100-$B$2)/100,   'azure-vm-prices-3Y'!E$2:E$123,L279)),   IF(K279="YES", _xlfn.MINIFS('azure-vm-prices-3Y'!C$2:C$123,   'azure-vm-prices-3Y'!A$2:A$123,"&gt;="&amp;F279*(100-$B$2)/100,   'azure-vm-prices-3Y'!B$2:B$123,"&gt;="&amp;G279*(100-$B$2)/100,   'azure-vm-prices-3Y'!D$2:D$123,K279,   'azure-vm-prices-3Y'!E$2:E$123,L279),   _xlfn.MINIFS('azure-vm-prices-3Y'!C$2:C$123,   'azure-vm-prices-3Y'!A$2:A$123,"&gt;="&amp;F279*(100-$B$2)/100,   'azure-vm-prices-3Y'!B$2:B$123,"&gt;="&amp;G279*(100-$B$2)/100,   'azure-vm-prices-3Y'!E$2:E$123,L279))),   "")</f>
        <v>0</v>
      </c>
      <c r="AA279" s="4">
        <f>IF(Q279="YES",N279*V279*12,"")</f>
        <v>0</v>
      </c>
      <c r="AB279" s="4">
        <f>IF(Q279="YES",X279*8760,"")</f>
        <v>0</v>
      </c>
      <c r="AC279" s="4">
        <f>IF(Q279="YES",Z279*8760,"")</f>
        <v>0</v>
      </c>
      <c r="AD279" s="4">
        <f>IF(Q279="YES",IF(P279="YES", MIN(AA279:AC279), AA279),"")</f>
        <v>0</v>
      </c>
      <c r="AE279" s="4">
        <f>IF(AND(I279="STANDARD",Q279="YES",H279&lt;'azure-standard-disk-prices'!B2, H279&gt;0),1+IF(M279="YES",1),"")</f>
        <v>0</v>
      </c>
      <c r="AF279" s="4">
        <f>IF(AND(I279="STANDARD",Q279="YES",H279&gt;'azure-standard-disk-prices'!B2,H279&lt;'azure-standard-disk-prices'!B3),1+IF(M279="YES",1),"")</f>
        <v>0</v>
      </c>
      <c r="AG279" s="4">
        <f>IF(AND(I279="STANDARD",Q279="YES",H279&gt;'azure-standard-disk-prices'!B3,H279&lt;'azure-standard-disk-prices'!B4),1+IF(M279="YES",1),"")</f>
        <v>0</v>
      </c>
      <c r="AH279" s="4">
        <f>IF(AND(I279="STANDARD",Q279="YES",H279&gt;'azure-standard-disk-prices'!B4,H279&lt;'azure-standard-disk-prices'!B5),1+IF(M279="YES",1),"")</f>
        <v>0</v>
      </c>
      <c r="AI279" s="4">
        <f>IF(AND(I279="STANDARD",Q279="YES",H279&gt;'azure-standard-disk-prices'!B5,H279&lt;'azure-standard-disk-prices'!B6),1+IF(M279="YES",1),"")</f>
        <v>0</v>
      </c>
      <c r="AJ279" s="4">
        <f>IF(AND(I279="STANDARD",Q279="YES",H279&gt;'azure-standard-disk-prices'!B6,H279&lt;'azure-standard-disk-prices'!B7),1+IF(M279="YES",1),"")</f>
        <v>0</v>
      </c>
      <c r="AK279" s="4">
        <f>IF(AND(I279="STANDARD",Q279="YES",H279&gt;'azure-standard-disk-prices'!B7,H279&lt;'azure-standard-disk-prices'!B8),1+IF(M279="YES",1),"")</f>
        <v>0</v>
      </c>
      <c r="AL279" s="4">
        <f>IF(AND(I279="STANDARD",Q279="YES",H279&gt;'azure-standard-disk-prices'!B8,H279&lt;'azure-standard-disk-prices'!B9),1+IF(M279="YES",1),"")</f>
        <v>0</v>
      </c>
      <c r="AM279" s="4">
        <f>IF(AND(I278="PREMIUM",Q278="YES",H278&lt;'azure-premium-disk-prices'!B2,H278&gt;0),1+IF(M278="YES",1),"")</f>
        <v>0</v>
      </c>
      <c r="AN279" s="4">
        <f>IF(AND(I278="PREMIUM",Q278="YES",H278&gt;'azure-premium-disk-prices'!B2,H278&lt;'azure-premium-disk-prices'!B3),1+IF(M278="YES",1),"")</f>
        <v>0</v>
      </c>
      <c r="AO279" s="4">
        <f>IF(AND(I278="PREMIUM",Q278="YES",H278&gt;'azure-premium-disk-prices'!B3,H278&lt;'azure-premium-disk-prices'!B4),1+IF(M278="YES",1),"")</f>
        <v>0</v>
      </c>
      <c r="AP279" s="4">
        <f>IF(AND(I278="PREMIUM",Q278="YES",H278&gt;'azure-premium-disk-prices'!B4,H278&lt;'azure-premium-disk-prices'!B5),1+IF(M278="YES",1),"")</f>
        <v>0</v>
      </c>
      <c r="AQ279" s="4">
        <f>IF(AND(I278="PREMIUM",Q278="YES",H278&gt;'azure-premium-disk-prices'!B5,H278&lt;'azure-premium-disk-prices'!B6),1+IF(M278="YES",1),"")</f>
        <v>0</v>
      </c>
      <c r="AR279" s="4">
        <f>IF(AND(I278="PREMIUM",Q278="YES",H278&gt;'azure-premium-disk-prices'!B6,H278&lt;'azure-premium-disk-prices'!B7),1+IF(M278="YES",1),"")</f>
        <v>0</v>
      </c>
      <c r="AS279" s="4">
        <f>IF(AND(I278="PREMIUM",Q278="YES",H278&gt;'azure-premium-disk-prices'!B7,H278&lt;'azure-premium-disk-prices'!B8),1+IF(M278="YES",1),"")</f>
        <v>0</v>
      </c>
      <c r="AT279" s="4">
        <f>IF(AND(I278="PREMIUM",Q278="YES",H278&gt;'azure-premium-disk-prices'!B8,H278&lt;'azure-premium-disk-prices'!B9),1+IF(M278="YES",1),"")</f>
        <v>0</v>
      </c>
      <c r="AU279" s="4">
        <f>IF(AND(M279="YES", Q279="YES"),1,"")</f>
        <v>0</v>
      </c>
      <c r="AV279" s="4">
        <f>IF(AND(J279="STANDARD", Q279="YES"), IF(M279="YES",2,1) ,"")</f>
        <v>0</v>
      </c>
      <c r="AW279" s="4">
        <f>IF( AND(J279="PREMIUM",  Q279="YES"), IF(M279="YES",2,1) ,"")</f>
        <v>0</v>
      </c>
    </row>
    <row r="280" spans="5:49">
      <c r="E280" s="3"/>
      <c r="F280" s="3"/>
      <c r="G280" s="3"/>
      <c r="H280" s="3"/>
      <c r="I280" s="3" t="s">
        <v>9</v>
      </c>
      <c r="J280" s="3" t="s">
        <v>9</v>
      </c>
      <c r="K280" s="3" t="s">
        <v>5</v>
      </c>
      <c r="L280" s="3" t="s">
        <v>5</v>
      </c>
      <c r="M280" s="3" t="s">
        <v>5</v>
      </c>
      <c r="N280" s="3">
        <v>730</v>
      </c>
      <c r="O280" s="3" t="s">
        <v>5</v>
      </c>
      <c r="P280" s="3" t="s">
        <v>14</v>
      </c>
      <c r="Q280" s="4">
        <f>IF(AND(E280&lt;&gt;"", F280&lt;&gt;"", G280&lt;&gt;"", H280&lt;&gt;"", I280&lt;&gt;"", J280&lt;&gt;"", K280&lt;&gt;"", L280&lt;&gt;"", M280&lt;&gt;"", N280&lt;&gt;"", O280&lt;&gt;""),"YES","NO")</f>
        <v>0</v>
      </c>
      <c r="R280" s="4">
        <f>IF(AD280=AA280, U280, IF(AD280=AB280,W280,Y280))</f>
        <v>0</v>
      </c>
      <c r="S280" s="4">
        <f>AD280</f>
        <v>0</v>
      </c>
      <c r="T280" s="4">
        <f> IF(AA280="" ,"",IF(AD280=AA280, "PAYG", IF(AD280=AB280,"1Y RI","3Y RI")))</f>
        <v>0</v>
      </c>
      <c r="U280" s="4">
        <f>IF(Q280="YES", IF(K280="YES", VLOOKUP(V280 &amp; L280 &amp; K280,'azure-vm-prices-base'!G$2:H$124, 2, 0), VLOOKUP(V280 &amp; L280 &amp; "*",'azure-vm-prices-base'!G$2:H$124, 2, 0)), "")</f>
        <v>0</v>
      </c>
      <c r="V280" s="4">
        <f>IF(Q280="YES", IF(O280="NO" , IF(K280="YES", _xlfn.MINIFS('azure-vm-prices-base'!I$2:I$123, 'azure-vm-prices-base'!A$2:A$123,"&gt;="&amp;F280*(100-$B$2)/100, 'azure-vm-prices-base'!B$2:B$123,"&gt;="&amp;G280*(100-$B$2)/100, 'azure-vm-prices-base'!D$2:D$123,K280, 'azure-vm-prices-base'!E$2:E$123,L280), _xlfn.MINIFS('azure-vm-prices-base'!I$2:I$123, 'azure-vm-prices-base'!A$2:A$123,"&gt;="&amp;F280*(100-$B$2)/100, 'azure-vm-prices-base'!B$2:B$123,"&gt;="&amp;G280*(100-$B$2)/100, 'azure-vm-prices-base'!E$2:E$123,L280)), IF(K280="YES", _xlfn.MINIFS('azure-vm-prices-base'!C$2:C$123, 'azure-vm-prices-base'!A$2:A$123,"&gt;="&amp;F280*(100-$B$2)/100, 'azure-vm-prices-base'!B$2:B$123,"&gt;="&amp;G280*(100-$B$2)/100, 'azure-vm-prices-base'!D$2:D$123,K280, 'azure-vm-prices-base'!E$2:E$123,L280), _xlfn.MINIFS('azure-vm-prices-base'!C$2:C$123, 'azure-vm-prices-base'!A$2:A$123,"&gt;="&amp;F280*(100-$B$2)/100, 'azure-vm-prices-base'!B$2:B$123,"&gt;="&amp;G280*(100-$B$2)/100, 'azure-vm-prices-base'!E$2:E$123,L280))), "")</f>
        <v>0</v>
      </c>
      <c r="W280" s="4">
        <f>IF(Q280="YES", IF(K280="YES", VLOOKUP(X280 &amp; L280 &amp; K280,'azure-vm-prices-1Y'!G$2:H$124  , 2, 0), VLOOKUP(X280 &amp; L280 &amp; "*",'azure-vm-prices-1Y'!G$2:H$124, 2, 0)),   "")</f>
        <v>0</v>
      </c>
      <c r="X280" s="4">
        <f>IF(Q280="YES", IF(O280="NO" , IF(K280="YES", _xlfn.MINIFS('azure-vm-prices-1Y'!I$2:I$123,   'azure-vm-prices-1Y'!A$2:A$123,"&gt;="&amp;F280*(100-$B$2)/100,   'azure-vm-prices-1Y'!B$2:B$123,"&gt;="&amp;G280*(100-$B$2)/100,   'azure-vm-prices-1Y'!D$2:D$123,K280,   'azure-vm-prices-1Y'!E$2:E$123,L280),   _xlfn.MINIFS('azure-vm-prices-1Y'!I$2:I$123,   'azure-vm-prices-1Y'!A$2:A$123,"&gt;="&amp;F280*(100-$B$2)/100,   'azure-vm-prices-1Y'!B$2:B$123,"&gt;="&amp;G280*(100-$B$2)/100,   'azure-vm-prices-1Y'!E$2:E$123,L280)),   IF(K280="YES", _xlfn.MINIFS('azure-vm-prices-1Y'!C$2:C$123,   'azure-vm-prices-1Y'!A$2:A$123,"&gt;="&amp;F280*(100-$B$2)/100,   'azure-vm-prices-1Y'!B$2:B$123,"&gt;="&amp;G280*(100-$B$2)/100,   'azure-vm-prices-1Y'!D$2:D$123,K280,   'azure-vm-prices-1Y'!E$2:E$123,L280),   _xlfn.MINIFS('azure-vm-prices-1Y'!C$2:C$123,   'azure-vm-prices-1Y'!A$2:A$123,"&gt;="&amp;F280*(100-$B$2)/100,   'azure-vm-prices-1Y'!B$2:B$123,"&gt;="&amp;G280*(100-$B$2)/100,   'azure-vm-prices-1Y'!E$2:E$123,L280))),   "")</f>
        <v>0</v>
      </c>
      <c r="Y280" s="4">
        <f>IF(Q280="YES", IF(K280="YES", VLOOKUP(Z280 &amp; L280 &amp; K280,'azure-vm-prices-3Y'!G$2:H$124  , 2, 0), VLOOKUP(Z280 &amp; L280 &amp; "*",'azure-vm-prices-3Y'!G$2:H$124, 2, 0)),   "")</f>
        <v>0</v>
      </c>
      <c r="Z280" s="4">
        <f>IF(Q280="YES", IF(O280="NO" , IF(K280="YES", _xlfn.MINIFS('azure-vm-prices-3Y'!I$2:I$123,   'azure-vm-prices-3Y'!A$2:A$123,"&gt;="&amp;F280*(100-$B$2)/100,   'azure-vm-prices-3Y'!B$2:B$123,"&gt;="&amp;G280*(100-$B$2)/100,   'azure-vm-prices-3Y'!D$2:D$123,K280,   'azure-vm-prices-3Y'!E$2:E$123,L280),   _xlfn.MINIFS('azure-vm-prices-3Y'!I$2:I$123,   'azure-vm-prices-3Y'!A$2:A$123,"&gt;="&amp;F280*(100-$B$2)/100,   'azure-vm-prices-3Y'!B$2:B$123,"&gt;="&amp;G280*(100-$B$2)/100,   'azure-vm-prices-3Y'!E$2:E$123,L280)),   IF(K280="YES", _xlfn.MINIFS('azure-vm-prices-3Y'!C$2:C$123,   'azure-vm-prices-3Y'!A$2:A$123,"&gt;="&amp;F280*(100-$B$2)/100,   'azure-vm-prices-3Y'!B$2:B$123,"&gt;="&amp;G280*(100-$B$2)/100,   'azure-vm-prices-3Y'!D$2:D$123,K280,   'azure-vm-prices-3Y'!E$2:E$123,L280),   _xlfn.MINIFS('azure-vm-prices-3Y'!C$2:C$123,   'azure-vm-prices-3Y'!A$2:A$123,"&gt;="&amp;F280*(100-$B$2)/100,   'azure-vm-prices-3Y'!B$2:B$123,"&gt;="&amp;G280*(100-$B$2)/100,   'azure-vm-prices-3Y'!E$2:E$123,L280))),   "")</f>
        <v>0</v>
      </c>
      <c r="AA280" s="4">
        <f>IF(Q280="YES",N280*V280*12,"")</f>
        <v>0</v>
      </c>
      <c r="AB280" s="4">
        <f>IF(Q280="YES",X280*8760,"")</f>
        <v>0</v>
      </c>
      <c r="AC280" s="4">
        <f>IF(Q280="YES",Z280*8760,"")</f>
        <v>0</v>
      </c>
      <c r="AD280" s="4">
        <f>IF(Q280="YES",IF(P280="YES", MIN(AA280:AC280), AA280),"")</f>
        <v>0</v>
      </c>
      <c r="AE280" s="4">
        <f>IF(AND(I280="STANDARD",Q280="YES",H280&lt;'azure-standard-disk-prices'!B2, H280&gt;0),1+IF(M280="YES",1),"")</f>
        <v>0</v>
      </c>
      <c r="AF280" s="4">
        <f>IF(AND(I280="STANDARD",Q280="YES",H280&gt;'azure-standard-disk-prices'!B2,H280&lt;'azure-standard-disk-prices'!B3),1+IF(M280="YES",1),"")</f>
        <v>0</v>
      </c>
      <c r="AG280" s="4">
        <f>IF(AND(I280="STANDARD",Q280="YES",H280&gt;'azure-standard-disk-prices'!B3,H280&lt;'azure-standard-disk-prices'!B4),1+IF(M280="YES",1),"")</f>
        <v>0</v>
      </c>
      <c r="AH280" s="4">
        <f>IF(AND(I280="STANDARD",Q280="YES",H280&gt;'azure-standard-disk-prices'!B4,H280&lt;'azure-standard-disk-prices'!B5),1+IF(M280="YES",1),"")</f>
        <v>0</v>
      </c>
      <c r="AI280" s="4">
        <f>IF(AND(I280="STANDARD",Q280="YES",H280&gt;'azure-standard-disk-prices'!B5,H280&lt;'azure-standard-disk-prices'!B6),1+IF(M280="YES",1),"")</f>
        <v>0</v>
      </c>
      <c r="AJ280" s="4">
        <f>IF(AND(I280="STANDARD",Q280="YES",H280&gt;'azure-standard-disk-prices'!B6,H280&lt;'azure-standard-disk-prices'!B7),1+IF(M280="YES",1),"")</f>
        <v>0</v>
      </c>
      <c r="AK280" s="4">
        <f>IF(AND(I280="STANDARD",Q280="YES",H280&gt;'azure-standard-disk-prices'!B7,H280&lt;'azure-standard-disk-prices'!B8),1+IF(M280="YES",1),"")</f>
        <v>0</v>
      </c>
      <c r="AL280" s="4">
        <f>IF(AND(I280="STANDARD",Q280="YES",H280&gt;'azure-standard-disk-prices'!B8,H280&lt;'azure-standard-disk-prices'!B9),1+IF(M280="YES",1),"")</f>
        <v>0</v>
      </c>
      <c r="AM280" s="4">
        <f>IF(AND(I279="PREMIUM",Q279="YES",H279&lt;'azure-premium-disk-prices'!B2,H279&gt;0),1+IF(M279="YES",1),"")</f>
        <v>0</v>
      </c>
      <c r="AN280" s="4">
        <f>IF(AND(I279="PREMIUM",Q279="YES",H279&gt;'azure-premium-disk-prices'!B2,H279&lt;'azure-premium-disk-prices'!B3),1+IF(M279="YES",1),"")</f>
        <v>0</v>
      </c>
      <c r="AO280" s="4">
        <f>IF(AND(I279="PREMIUM",Q279="YES",H279&gt;'azure-premium-disk-prices'!B3,H279&lt;'azure-premium-disk-prices'!B4),1+IF(M279="YES",1),"")</f>
        <v>0</v>
      </c>
      <c r="AP280" s="4">
        <f>IF(AND(I279="PREMIUM",Q279="YES",H279&gt;'azure-premium-disk-prices'!B4,H279&lt;'azure-premium-disk-prices'!B5),1+IF(M279="YES",1),"")</f>
        <v>0</v>
      </c>
      <c r="AQ280" s="4">
        <f>IF(AND(I279="PREMIUM",Q279="YES",H279&gt;'azure-premium-disk-prices'!B5,H279&lt;'azure-premium-disk-prices'!B6),1+IF(M279="YES",1),"")</f>
        <v>0</v>
      </c>
      <c r="AR280" s="4">
        <f>IF(AND(I279="PREMIUM",Q279="YES",H279&gt;'azure-premium-disk-prices'!B6,H279&lt;'azure-premium-disk-prices'!B7),1+IF(M279="YES",1),"")</f>
        <v>0</v>
      </c>
      <c r="AS280" s="4">
        <f>IF(AND(I279="PREMIUM",Q279="YES",H279&gt;'azure-premium-disk-prices'!B7,H279&lt;'azure-premium-disk-prices'!B8),1+IF(M279="YES",1),"")</f>
        <v>0</v>
      </c>
      <c r="AT280" s="4">
        <f>IF(AND(I279="PREMIUM",Q279="YES",H279&gt;'azure-premium-disk-prices'!B8,H279&lt;'azure-premium-disk-prices'!B9),1+IF(M279="YES",1),"")</f>
        <v>0</v>
      </c>
      <c r="AU280" s="4">
        <f>IF(AND(M280="YES", Q280="YES"),1,"")</f>
        <v>0</v>
      </c>
      <c r="AV280" s="4">
        <f>IF(AND(J280="STANDARD", Q280="YES"), IF(M280="YES",2,1) ,"")</f>
        <v>0</v>
      </c>
      <c r="AW280" s="4">
        <f>IF( AND(J280="PREMIUM",  Q280="YES"), IF(M280="YES",2,1) ,"")</f>
        <v>0</v>
      </c>
    </row>
    <row r="281" spans="5:49">
      <c r="E281" s="3"/>
      <c r="F281" s="3"/>
      <c r="G281" s="3"/>
      <c r="H281" s="3"/>
      <c r="I281" s="3" t="s">
        <v>9</v>
      </c>
      <c r="J281" s="3" t="s">
        <v>9</v>
      </c>
      <c r="K281" s="3" t="s">
        <v>5</v>
      </c>
      <c r="L281" s="3" t="s">
        <v>5</v>
      </c>
      <c r="M281" s="3" t="s">
        <v>5</v>
      </c>
      <c r="N281" s="3">
        <v>730</v>
      </c>
      <c r="O281" s="3" t="s">
        <v>5</v>
      </c>
      <c r="P281" s="3" t="s">
        <v>14</v>
      </c>
      <c r="Q281" s="4">
        <f>IF(AND(E281&lt;&gt;"", F281&lt;&gt;"", G281&lt;&gt;"", H281&lt;&gt;"", I281&lt;&gt;"", J281&lt;&gt;"", K281&lt;&gt;"", L281&lt;&gt;"", M281&lt;&gt;"", N281&lt;&gt;"", O281&lt;&gt;""),"YES","NO")</f>
        <v>0</v>
      </c>
      <c r="R281" s="4">
        <f>IF(AD281=AA281, U281, IF(AD281=AB281,W281,Y281))</f>
        <v>0</v>
      </c>
      <c r="S281" s="4">
        <f>AD281</f>
        <v>0</v>
      </c>
      <c r="T281" s="4">
        <f> IF(AA281="" ,"",IF(AD281=AA281, "PAYG", IF(AD281=AB281,"1Y RI","3Y RI")))</f>
        <v>0</v>
      </c>
      <c r="U281" s="4">
        <f>IF(Q281="YES", IF(K281="YES", VLOOKUP(V281 &amp; L281 &amp; K281,'azure-vm-prices-base'!G$2:H$124, 2, 0), VLOOKUP(V281 &amp; L281 &amp; "*",'azure-vm-prices-base'!G$2:H$124, 2, 0)), "")</f>
        <v>0</v>
      </c>
      <c r="V281" s="4">
        <f>IF(Q281="YES", IF(O281="NO" , IF(K281="YES", _xlfn.MINIFS('azure-vm-prices-base'!I$2:I$123, 'azure-vm-prices-base'!A$2:A$123,"&gt;="&amp;F281*(100-$B$2)/100, 'azure-vm-prices-base'!B$2:B$123,"&gt;="&amp;G281*(100-$B$2)/100, 'azure-vm-prices-base'!D$2:D$123,K281, 'azure-vm-prices-base'!E$2:E$123,L281), _xlfn.MINIFS('azure-vm-prices-base'!I$2:I$123, 'azure-vm-prices-base'!A$2:A$123,"&gt;="&amp;F281*(100-$B$2)/100, 'azure-vm-prices-base'!B$2:B$123,"&gt;="&amp;G281*(100-$B$2)/100, 'azure-vm-prices-base'!E$2:E$123,L281)), IF(K281="YES", _xlfn.MINIFS('azure-vm-prices-base'!C$2:C$123, 'azure-vm-prices-base'!A$2:A$123,"&gt;="&amp;F281*(100-$B$2)/100, 'azure-vm-prices-base'!B$2:B$123,"&gt;="&amp;G281*(100-$B$2)/100, 'azure-vm-prices-base'!D$2:D$123,K281, 'azure-vm-prices-base'!E$2:E$123,L281), _xlfn.MINIFS('azure-vm-prices-base'!C$2:C$123, 'azure-vm-prices-base'!A$2:A$123,"&gt;="&amp;F281*(100-$B$2)/100, 'azure-vm-prices-base'!B$2:B$123,"&gt;="&amp;G281*(100-$B$2)/100, 'azure-vm-prices-base'!E$2:E$123,L281))), "")</f>
        <v>0</v>
      </c>
      <c r="W281" s="4">
        <f>IF(Q281="YES", IF(K281="YES", VLOOKUP(X281 &amp; L281 &amp; K281,'azure-vm-prices-1Y'!G$2:H$124  , 2, 0), VLOOKUP(X281 &amp; L281 &amp; "*",'azure-vm-prices-1Y'!G$2:H$124, 2, 0)),   "")</f>
        <v>0</v>
      </c>
      <c r="X281" s="4">
        <f>IF(Q281="YES", IF(O281="NO" , IF(K281="YES", _xlfn.MINIFS('azure-vm-prices-1Y'!I$2:I$123,   'azure-vm-prices-1Y'!A$2:A$123,"&gt;="&amp;F281*(100-$B$2)/100,   'azure-vm-prices-1Y'!B$2:B$123,"&gt;="&amp;G281*(100-$B$2)/100,   'azure-vm-prices-1Y'!D$2:D$123,K281,   'azure-vm-prices-1Y'!E$2:E$123,L281),   _xlfn.MINIFS('azure-vm-prices-1Y'!I$2:I$123,   'azure-vm-prices-1Y'!A$2:A$123,"&gt;="&amp;F281*(100-$B$2)/100,   'azure-vm-prices-1Y'!B$2:B$123,"&gt;="&amp;G281*(100-$B$2)/100,   'azure-vm-prices-1Y'!E$2:E$123,L281)),   IF(K281="YES", _xlfn.MINIFS('azure-vm-prices-1Y'!C$2:C$123,   'azure-vm-prices-1Y'!A$2:A$123,"&gt;="&amp;F281*(100-$B$2)/100,   'azure-vm-prices-1Y'!B$2:B$123,"&gt;="&amp;G281*(100-$B$2)/100,   'azure-vm-prices-1Y'!D$2:D$123,K281,   'azure-vm-prices-1Y'!E$2:E$123,L281),   _xlfn.MINIFS('azure-vm-prices-1Y'!C$2:C$123,   'azure-vm-prices-1Y'!A$2:A$123,"&gt;="&amp;F281*(100-$B$2)/100,   'azure-vm-prices-1Y'!B$2:B$123,"&gt;="&amp;G281*(100-$B$2)/100,   'azure-vm-prices-1Y'!E$2:E$123,L281))),   "")</f>
        <v>0</v>
      </c>
      <c r="Y281" s="4">
        <f>IF(Q281="YES", IF(K281="YES", VLOOKUP(Z281 &amp; L281 &amp; K281,'azure-vm-prices-3Y'!G$2:H$124  , 2, 0), VLOOKUP(Z281 &amp; L281 &amp; "*",'azure-vm-prices-3Y'!G$2:H$124, 2, 0)),   "")</f>
        <v>0</v>
      </c>
      <c r="Z281" s="4">
        <f>IF(Q281="YES", IF(O281="NO" , IF(K281="YES", _xlfn.MINIFS('azure-vm-prices-3Y'!I$2:I$123,   'azure-vm-prices-3Y'!A$2:A$123,"&gt;="&amp;F281*(100-$B$2)/100,   'azure-vm-prices-3Y'!B$2:B$123,"&gt;="&amp;G281*(100-$B$2)/100,   'azure-vm-prices-3Y'!D$2:D$123,K281,   'azure-vm-prices-3Y'!E$2:E$123,L281),   _xlfn.MINIFS('azure-vm-prices-3Y'!I$2:I$123,   'azure-vm-prices-3Y'!A$2:A$123,"&gt;="&amp;F281*(100-$B$2)/100,   'azure-vm-prices-3Y'!B$2:B$123,"&gt;="&amp;G281*(100-$B$2)/100,   'azure-vm-prices-3Y'!E$2:E$123,L281)),   IF(K281="YES", _xlfn.MINIFS('azure-vm-prices-3Y'!C$2:C$123,   'azure-vm-prices-3Y'!A$2:A$123,"&gt;="&amp;F281*(100-$B$2)/100,   'azure-vm-prices-3Y'!B$2:B$123,"&gt;="&amp;G281*(100-$B$2)/100,   'azure-vm-prices-3Y'!D$2:D$123,K281,   'azure-vm-prices-3Y'!E$2:E$123,L281),   _xlfn.MINIFS('azure-vm-prices-3Y'!C$2:C$123,   'azure-vm-prices-3Y'!A$2:A$123,"&gt;="&amp;F281*(100-$B$2)/100,   'azure-vm-prices-3Y'!B$2:B$123,"&gt;="&amp;G281*(100-$B$2)/100,   'azure-vm-prices-3Y'!E$2:E$123,L281))),   "")</f>
        <v>0</v>
      </c>
      <c r="AA281" s="4">
        <f>IF(Q281="YES",N281*V281*12,"")</f>
        <v>0</v>
      </c>
      <c r="AB281" s="4">
        <f>IF(Q281="YES",X281*8760,"")</f>
        <v>0</v>
      </c>
      <c r="AC281" s="4">
        <f>IF(Q281="YES",Z281*8760,"")</f>
        <v>0</v>
      </c>
      <c r="AD281" s="4">
        <f>IF(Q281="YES",IF(P281="YES", MIN(AA281:AC281), AA281),"")</f>
        <v>0</v>
      </c>
      <c r="AE281" s="4">
        <f>IF(AND(I281="STANDARD",Q281="YES",H281&lt;'azure-standard-disk-prices'!B2, H281&gt;0),1+IF(M281="YES",1),"")</f>
        <v>0</v>
      </c>
      <c r="AF281" s="4">
        <f>IF(AND(I281="STANDARD",Q281="YES",H281&gt;'azure-standard-disk-prices'!B2,H281&lt;'azure-standard-disk-prices'!B3),1+IF(M281="YES",1),"")</f>
        <v>0</v>
      </c>
      <c r="AG281" s="4">
        <f>IF(AND(I281="STANDARD",Q281="YES",H281&gt;'azure-standard-disk-prices'!B3,H281&lt;'azure-standard-disk-prices'!B4),1+IF(M281="YES",1),"")</f>
        <v>0</v>
      </c>
      <c r="AH281" s="4">
        <f>IF(AND(I281="STANDARD",Q281="YES",H281&gt;'azure-standard-disk-prices'!B4,H281&lt;'azure-standard-disk-prices'!B5),1+IF(M281="YES",1),"")</f>
        <v>0</v>
      </c>
      <c r="AI281" s="4">
        <f>IF(AND(I281="STANDARD",Q281="YES",H281&gt;'azure-standard-disk-prices'!B5,H281&lt;'azure-standard-disk-prices'!B6),1+IF(M281="YES",1),"")</f>
        <v>0</v>
      </c>
      <c r="AJ281" s="4">
        <f>IF(AND(I281="STANDARD",Q281="YES",H281&gt;'azure-standard-disk-prices'!B6,H281&lt;'azure-standard-disk-prices'!B7),1+IF(M281="YES",1),"")</f>
        <v>0</v>
      </c>
      <c r="AK281" s="4">
        <f>IF(AND(I281="STANDARD",Q281="YES",H281&gt;'azure-standard-disk-prices'!B7,H281&lt;'azure-standard-disk-prices'!B8),1+IF(M281="YES",1),"")</f>
        <v>0</v>
      </c>
      <c r="AL281" s="4">
        <f>IF(AND(I281="STANDARD",Q281="YES",H281&gt;'azure-standard-disk-prices'!B8,H281&lt;'azure-standard-disk-prices'!B9),1+IF(M281="YES",1),"")</f>
        <v>0</v>
      </c>
      <c r="AM281" s="4">
        <f>IF(AND(I280="PREMIUM",Q280="YES",H280&lt;'azure-premium-disk-prices'!B2,H280&gt;0),1+IF(M280="YES",1),"")</f>
        <v>0</v>
      </c>
      <c r="AN281" s="4">
        <f>IF(AND(I280="PREMIUM",Q280="YES",H280&gt;'azure-premium-disk-prices'!B2,H280&lt;'azure-premium-disk-prices'!B3),1+IF(M280="YES",1),"")</f>
        <v>0</v>
      </c>
      <c r="AO281" s="4">
        <f>IF(AND(I280="PREMIUM",Q280="YES",H280&gt;'azure-premium-disk-prices'!B3,H280&lt;'azure-premium-disk-prices'!B4),1+IF(M280="YES",1),"")</f>
        <v>0</v>
      </c>
      <c r="AP281" s="4">
        <f>IF(AND(I280="PREMIUM",Q280="YES",H280&gt;'azure-premium-disk-prices'!B4,H280&lt;'azure-premium-disk-prices'!B5),1+IF(M280="YES",1),"")</f>
        <v>0</v>
      </c>
      <c r="AQ281" s="4">
        <f>IF(AND(I280="PREMIUM",Q280="YES",H280&gt;'azure-premium-disk-prices'!B5,H280&lt;'azure-premium-disk-prices'!B6),1+IF(M280="YES",1),"")</f>
        <v>0</v>
      </c>
      <c r="AR281" s="4">
        <f>IF(AND(I280="PREMIUM",Q280="YES",H280&gt;'azure-premium-disk-prices'!B6,H280&lt;'azure-premium-disk-prices'!B7),1+IF(M280="YES",1),"")</f>
        <v>0</v>
      </c>
      <c r="AS281" s="4">
        <f>IF(AND(I280="PREMIUM",Q280="YES",H280&gt;'azure-premium-disk-prices'!B7,H280&lt;'azure-premium-disk-prices'!B8),1+IF(M280="YES",1),"")</f>
        <v>0</v>
      </c>
      <c r="AT281" s="4">
        <f>IF(AND(I280="PREMIUM",Q280="YES",H280&gt;'azure-premium-disk-prices'!B8,H280&lt;'azure-premium-disk-prices'!B9),1+IF(M280="YES",1),"")</f>
        <v>0</v>
      </c>
      <c r="AU281" s="4">
        <f>IF(AND(M281="YES", Q281="YES"),1,"")</f>
        <v>0</v>
      </c>
      <c r="AV281" s="4">
        <f>IF(AND(J281="STANDARD", Q281="YES"), IF(M281="YES",2,1) ,"")</f>
        <v>0</v>
      </c>
      <c r="AW281" s="4">
        <f>IF( AND(J281="PREMIUM",  Q281="YES"), IF(M281="YES",2,1) ,"")</f>
        <v>0</v>
      </c>
    </row>
    <row r="282" spans="5:49">
      <c r="E282" s="3"/>
      <c r="F282" s="3"/>
      <c r="G282" s="3"/>
      <c r="H282" s="3"/>
      <c r="I282" s="3" t="s">
        <v>9</v>
      </c>
      <c r="J282" s="3" t="s">
        <v>9</v>
      </c>
      <c r="K282" s="3" t="s">
        <v>5</v>
      </c>
      <c r="L282" s="3" t="s">
        <v>5</v>
      </c>
      <c r="M282" s="3" t="s">
        <v>5</v>
      </c>
      <c r="N282" s="3">
        <v>730</v>
      </c>
      <c r="O282" s="3" t="s">
        <v>5</v>
      </c>
      <c r="P282" s="3" t="s">
        <v>14</v>
      </c>
      <c r="Q282" s="4">
        <f>IF(AND(E282&lt;&gt;"", F282&lt;&gt;"", G282&lt;&gt;"", H282&lt;&gt;"", I282&lt;&gt;"", J282&lt;&gt;"", K282&lt;&gt;"", L282&lt;&gt;"", M282&lt;&gt;"", N282&lt;&gt;"", O282&lt;&gt;""),"YES","NO")</f>
        <v>0</v>
      </c>
      <c r="R282" s="4">
        <f>IF(AD282=AA282, U282, IF(AD282=AB282,W282,Y282))</f>
        <v>0</v>
      </c>
      <c r="S282" s="4">
        <f>AD282</f>
        <v>0</v>
      </c>
      <c r="T282" s="4">
        <f> IF(AA282="" ,"",IF(AD282=AA282, "PAYG", IF(AD282=AB282,"1Y RI","3Y RI")))</f>
        <v>0</v>
      </c>
      <c r="U282" s="4">
        <f>IF(Q282="YES", IF(K282="YES", VLOOKUP(V282 &amp; L282 &amp; K282,'azure-vm-prices-base'!G$2:H$124, 2, 0), VLOOKUP(V282 &amp; L282 &amp; "*",'azure-vm-prices-base'!G$2:H$124, 2, 0)), "")</f>
        <v>0</v>
      </c>
      <c r="V282" s="4">
        <f>IF(Q282="YES", IF(O282="NO" , IF(K282="YES", _xlfn.MINIFS('azure-vm-prices-base'!I$2:I$123, 'azure-vm-prices-base'!A$2:A$123,"&gt;="&amp;F282*(100-$B$2)/100, 'azure-vm-prices-base'!B$2:B$123,"&gt;="&amp;G282*(100-$B$2)/100, 'azure-vm-prices-base'!D$2:D$123,K282, 'azure-vm-prices-base'!E$2:E$123,L282), _xlfn.MINIFS('azure-vm-prices-base'!I$2:I$123, 'azure-vm-prices-base'!A$2:A$123,"&gt;="&amp;F282*(100-$B$2)/100, 'azure-vm-prices-base'!B$2:B$123,"&gt;="&amp;G282*(100-$B$2)/100, 'azure-vm-prices-base'!E$2:E$123,L282)), IF(K282="YES", _xlfn.MINIFS('azure-vm-prices-base'!C$2:C$123, 'azure-vm-prices-base'!A$2:A$123,"&gt;="&amp;F282*(100-$B$2)/100, 'azure-vm-prices-base'!B$2:B$123,"&gt;="&amp;G282*(100-$B$2)/100, 'azure-vm-prices-base'!D$2:D$123,K282, 'azure-vm-prices-base'!E$2:E$123,L282), _xlfn.MINIFS('azure-vm-prices-base'!C$2:C$123, 'azure-vm-prices-base'!A$2:A$123,"&gt;="&amp;F282*(100-$B$2)/100, 'azure-vm-prices-base'!B$2:B$123,"&gt;="&amp;G282*(100-$B$2)/100, 'azure-vm-prices-base'!E$2:E$123,L282))), "")</f>
        <v>0</v>
      </c>
      <c r="W282" s="4">
        <f>IF(Q282="YES", IF(K282="YES", VLOOKUP(X282 &amp; L282 &amp; K282,'azure-vm-prices-1Y'!G$2:H$124  , 2, 0), VLOOKUP(X282 &amp; L282 &amp; "*",'azure-vm-prices-1Y'!G$2:H$124, 2, 0)),   "")</f>
        <v>0</v>
      </c>
      <c r="X282" s="4">
        <f>IF(Q282="YES", IF(O282="NO" , IF(K282="YES", _xlfn.MINIFS('azure-vm-prices-1Y'!I$2:I$123,   'azure-vm-prices-1Y'!A$2:A$123,"&gt;="&amp;F282*(100-$B$2)/100,   'azure-vm-prices-1Y'!B$2:B$123,"&gt;="&amp;G282*(100-$B$2)/100,   'azure-vm-prices-1Y'!D$2:D$123,K282,   'azure-vm-prices-1Y'!E$2:E$123,L282),   _xlfn.MINIFS('azure-vm-prices-1Y'!I$2:I$123,   'azure-vm-prices-1Y'!A$2:A$123,"&gt;="&amp;F282*(100-$B$2)/100,   'azure-vm-prices-1Y'!B$2:B$123,"&gt;="&amp;G282*(100-$B$2)/100,   'azure-vm-prices-1Y'!E$2:E$123,L282)),   IF(K282="YES", _xlfn.MINIFS('azure-vm-prices-1Y'!C$2:C$123,   'azure-vm-prices-1Y'!A$2:A$123,"&gt;="&amp;F282*(100-$B$2)/100,   'azure-vm-prices-1Y'!B$2:B$123,"&gt;="&amp;G282*(100-$B$2)/100,   'azure-vm-prices-1Y'!D$2:D$123,K282,   'azure-vm-prices-1Y'!E$2:E$123,L282),   _xlfn.MINIFS('azure-vm-prices-1Y'!C$2:C$123,   'azure-vm-prices-1Y'!A$2:A$123,"&gt;="&amp;F282*(100-$B$2)/100,   'azure-vm-prices-1Y'!B$2:B$123,"&gt;="&amp;G282*(100-$B$2)/100,   'azure-vm-prices-1Y'!E$2:E$123,L282))),   "")</f>
        <v>0</v>
      </c>
      <c r="Y282" s="4">
        <f>IF(Q282="YES", IF(K282="YES", VLOOKUP(Z282 &amp; L282 &amp; K282,'azure-vm-prices-3Y'!G$2:H$124  , 2, 0), VLOOKUP(Z282 &amp; L282 &amp; "*",'azure-vm-prices-3Y'!G$2:H$124, 2, 0)),   "")</f>
        <v>0</v>
      </c>
      <c r="Z282" s="4">
        <f>IF(Q282="YES", IF(O282="NO" , IF(K282="YES", _xlfn.MINIFS('azure-vm-prices-3Y'!I$2:I$123,   'azure-vm-prices-3Y'!A$2:A$123,"&gt;="&amp;F282*(100-$B$2)/100,   'azure-vm-prices-3Y'!B$2:B$123,"&gt;="&amp;G282*(100-$B$2)/100,   'azure-vm-prices-3Y'!D$2:D$123,K282,   'azure-vm-prices-3Y'!E$2:E$123,L282),   _xlfn.MINIFS('azure-vm-prices-3Y'!I$2:I$123,   'azure-vm-prices-3Y'!A$2:A$123,"&gt;="&amp;F282*(100-$B$2)/100,   'azure-vm-prices-3Y'!B$2:B$123,"&gt;="&amp;G282*(100-$B$2)/100,   'azure-vm-prices-3Y'!E$2:E$123,L282)),   IF(K282="YES", _xlfn.MINIFS('azure-vm-prices-3Y'!C$2:C$123,   'azure-vm-prices-3Y'!A$2:A$123,"&gt;="&amp;F282*(100-$B$2)/100,   'azure-vm-prices-3Y'!B$2:B$123,"&gt;="&amp;G282*(100-$B$2)/100,   'azure-vm-prices-3Y'!D$2:D$123,K282,   'azure-vm-prices-3Y'!E$2:E$123,L282),   _xlfn.MINIFS('azure-vm-prices-3Y'!C$2:C$123,   'azure-vm-prices-3Y'!A$2:A$123,"&gt;="&amp;F282*(100-$B$2)/100,   'azure-vm-prices-3Y'!B$2:B$123,"&gt;="&amp;G282*(100-$B$2)/100,   'azure-vm-prices-3Y'!E$2:E$123,L282))),   "")</f>
        <v>0</v>
      </c>
      <c r="AA282" s="4">
        <f>IF(Q282="YES",N282*V282*12,"")</f>
        <v>0</v>
      </c>
      <c r="AB282" s="4">
        <f>IF(Q282="YES",X282*8760,"")</f>
        <v>0</v>
      </c>
      <c r="AC282" s="4">
        <f>IF(Q282="YES",Z282*8760,"")</f>
        <v>0</v>
      </c>
      <c r="AD282" s="4">
        <f>IF(Q282="YES",IF(P282="YES", MIN(AA282:AC282), AA282),"")</f>
        <v>0</v>
      </c>
      <c r="AE282" s="4">
        <f>IF(AND(I282="STANDARD",Q282="YES",H282&lt;'azure-standard-disk-prices'!B2, H282&gt;0),1+IF(M282="YES",1),"")</f>
        <v>0</v>
      </c>
      <c r="AF282" s="4">
        <f>IF(AND(I282="STANDARD",Q282="YES",H282&gt;'azure-standard-disk-prices'!B2,H282&lt;'azure-standard-disk-prices'!B3),1+IF(M282="YES",1),"")</f>
        <v>0</v>
      </c>
      <c r="AG282" s="4">
        <f>IF(AND(I282="STANDARD",Q282="YES",H282&gt;'azure-standard-disk-prices'!B3,H282&lt;'azure-standard-disk-prices'!B4),1+IF(M282="YES",1),"")</f>
        <v>0</v>
      </c>
      <c r="AH282" s="4">
        <f>IF(AND(I282="STANDARD",Q282="YES",H282&gt;'azure-standard-disk-prices'!B4,H282&lt;'azure-standard-disk-prices'!B5),1+IF(M282="YES",1),"")</f>
        <v>0</v>
      </c>
      <c r="AI282" s="4">
        <f>IF(AND(I282="STANDARD",Q282="YES",H282&gt;'azure-standard-disk-prices'!B5,H282&lt;'azure-standard-disk-prices'!B6),1+IF(M282="YES",1),"")</f>
        <v>0</v>
      </c>
      <c r="AJ282" s="4">
        <f>IF(AND(I282="STANDARD",Q282="YES",H282&gt;'azure-standard-disk-prices'!B6,H282&lt;'azure-standard-disk-prices'!B7),1+IF(M282="YES",1),"")</f>
        <v>0</v>
      </c>
      <c r="AK282" s="4">
        <f>IF(AND(I282="STANDARD",Q282="YES",H282&gt;'azure-standard-disk-prices'!B7,H282&lt;'azure-standard-disk-prices'!B8),1+IF(M282="YES",1),"")</f>
        <v>0</v>
      </c>
      <c r="AL282" s="4">
        <f>IF(AND(I282="STANDARD",Q282="YES",H282&gt;'azure-standard-disk-prices'!B8,H282&lt;'azure-standard-disk-prices'!B9),1+IF(M282="YES",1),"")</f>
        <v>0</v>
      </c>
      <c r="AM282" s="4">
        <f>IF(AND(I281="PREMIUM",Q281="YES",H281&lt;'azure-premium-disk-prices'!B2,H281&gt;0),1+IF(M281="YES",1),"")</f>
        <v>0</v>
      </c>
      <c r="AN282" s="4">
        <f>IF(AND(I281="PREMIUM",Q281="YES",H281&gt;'azure-premium-disk-prices'!B2,H281&lt;'azure-premium-disk-prices'!B3),1+IF(M281="YES",1),"")</f>
        <v>0</v>
      </c>
      <c r="AO282" s="4">
        <f>IF(AND(I281="PREMIUM",Q281="YES",H281&gt;'azure-premium-disk-prices'!B3,H281&lt;'azure-premium-disk-prices'!B4),1+IF(M281="YES",1),"")</f>
        <v>0</v>
      </c>
      <c r="AP282" s="4">
        <f>IF(AND(I281="PREMIUM",Q281="YES",H281&gt;'azure-premium-disk-prices'!B4,H281&lt;'azure-premium-disk-prices'!B5),1+IF(M281="YES",1),"")</f>
        <v>0</v>
      </c>
      <c r="AQ282" s="4">
        <f>IF(AND(I281="PREMIUM",Q281="YES",H281&gt;'azure-premium-disk-prices'!B5,H281&lt;'azure-premium-disk-prices'!B6),1+IF(M281="YES",1),"")</f>
        <v>0</v>
      </c>
      <c r="AR282" s="4">
        <f>IF(AND(I281="PREMIUM",Q281="YES",H281&gt;'azure-premium-disk-prices'!B6,H281&lt;'azure-premium-disk-prices'!B7),1+IF(M281="YES",1),"")</f>
        <v>0</v>
      </c>
      <c r="AS282" s="4">
        <f>IF(AND(I281="PREMIUM",Q281="YES",H281&gt;'azure-premium-disk-prices'!B7,H281&lt;'azure-premium-disk-prices'!B8),1+IF(M281="YES",1),"")</f>
        <v>0</v>
      </c>
      <c r="AT282" s="4">
        <f>IF(AND(I281="PREMIUM",Q281="YES",H281&gt;'azure-premium-disk-prices'!B8,H281&lt;'azure-premium-disk-prices'!B9),1+IF(M281="YES",1),"")</f>
        <v>0</v>
      </c>
      <c r="AU282" s="4">
        <f>IF(AND(M282="YES", Q282="YES"),1,"")</f>
        <v>0</v>
      </c>
      <c r="AV282" s="4">
        <f>IF(AND(J282="STANDARD", Q282="YES"), IF(M282="YES",2,1) ,"")</f>
        <v>0</v>
      </c>
      <c r="AW282" s="4">
        <f>IF( AND(J282="PREMIUM",  Q282="YES"), IF(M282="YES",2,1) ,"")</f>
        <v>0</v>
      </c>
    </row>
    <row r="283" spans="5:49">
      <c r="E283" s="3"/>
      <c r="F283" s="3"/>
      <c r="G283" s="3"/>
      <c r="H283" s="3"/>
      <c r="I283" s="3" t="s">
        <v>9</v>
      </c>
      <c r="J283" s="3" t="s">
        <v>9</v>
      </c>
      <c r="K283" s="3" t="s">
        <v>5</v>
      </c>
      <c r="L283" s="3" t="s">
        <v>5</v>
      </c>
      <c r="M283" s="3" t="s">
        <v>5</v>
      </c>
      <c r="N283" s="3">
        <v>730</v>
      </c>
      <c r="O283" s="3" t="s">
        <v>5</v>
      </c>
      <c r="P283" s="3" t="s">
        <v>14</v>
      </c>
      <c r="Q283" s="4">
        <f>IF(AND(E283&lt;&gt;"", F283&lt;&gt;"", G283&lt;&gt;"", H283&lt;&gt;"", I283&lt;&gt;"", J283&lt;&gt;"", K283&lt;&gt;"", L283&lt;&gt;"", M283&lt;&gt;"", N283&lt;&gt;"", O283&lt;&gt;""),"YES","NO")</f>
        <v>0</v>
      </c>
      <c r="R283" s="4">
        <f>IF(AD283=AA283, U283, IF(AD283=AB283,W283,Y283))</f>
        <v>0</v>
      </c>
      <c r="S283" s="4">
        <f>AD283</f>
        <v>0</v>
      </c>
      <c r="T283" s="4">
        <f> IF(AA283="" ,"",IF(AD283=AA283, "PAYG", IF(AD283=AB283,"1Y RI","3Y RI")))</f>
        <v>0</v>
      </c>
      <c r="U283" s="4">
        <f>IF(Q283="YES", IF(K283="YES", VLOOKUP(V283 &amp; L283 &amp; K283,'azure-vm-prices-base'!G$2:H$124, 2, 0), VLOOKUP(V283 &amp; L283 &amp; "*",'azure-vm-prices-base'!G$2:H$124, 2, 0)), "")</f>
        <v>0</v>
      </c>
      <c r="V283" s="4">
        <f>IF(Q283="YES", IF(O283="NO" , IF(K283="YES", _xlfn.MINIFS('azure-vm-prices-base'!I$2:I$123, 'azure-vm-prices-base'!A$2:A$123,"&gt;="&amp;F283*(100-$B$2)/100, 'azure-vm-prices-base'!B$2:B$123,"&gt;="&amp;G283*(100-$B$2)/100, 'azure-vm-prices-base'!D$2:D$123,K283, 'azure-vm-prices-base'!E$2:E$123,L283), _xlfn.MINIFS('azure-vm-prices-base'!I$2:I$123, 'azure-vm-prices-base'!A$2:A$123,"&gt;="&amp;F283*(100-$B$2)/100, 'azure-vm-prices-base'!B$2:B$123,"&gt;="&amp;G283*(100-$B$2)/100, 'azure-vm-prices-base'!E$2:E$123,L283)), IF(K283="YES", _xlfn.MINIFS('azure-vm-prices-base'!C$2:C$123, 'azure-vm-prices-base'!A$2:A$123,"&gt;="&amp;F283*(100-$B$2)/100, 'azure-vm-prices-base'!B$2:B$123,"&gt;="&amp;G283*(100-$B$2)/100, 'azure-vm-prices-base'!D$2:D$123,K283, 'azure-vm-prices-base'!E$2:E$123,L283), _xlfn.MINIFS('azure-vm-prices-base'!C$2:C$123, 'azure-vm-prices-base'!A$2:A$123,"&gt;="&amp;F283*(100-$B$2)/100, 'azure-vm-prices-base'!B$2:B$123,"&gt;="&amp;G283*(100-$B$2)/100, 'azure-vm-prices-base'!E$2:E$123,L283))), "")</f>
        <v>0</v>
      </c>
      <c r="W283" s="4">
        <f>IF(Q283="YES", IF(K283="YES", VLOOKUP(X283 &amp; L283 &amp; K283,'azure-vm-prices-1Y'!G$2:H$124  , 2, 0), VLOOKUP(X283 &amp; L283 &amp; "*",'azure-vm-prices-1Y'!G$2:H$124, 2, 0)),   "")</f>
        <v>0</v>
      </c>
      <c r="X283" s="4">
        <f>IF(Q283="YES", IF(O283="NO" , IF(K283="YES", _xlfn.MINIFS('azure-vm-prices-1Y'!I$2:I$123,   'azure-vm-prices-1Y'!A$2:A$123,"&gt;="&amp;F283*(100-$B$2)/100,   'azure-vm-prices-1Y'!B$2:B$123,"&gt;="&amp;G283*(100-$B$2)/100,   'azure-vm-prices-1Y'!D$2:D$123,K283,   'azure-vm-prices-1Y'!E$2:E$123,L283),   _xlfn.MINIFS('azure-vm-prices-1Y'!I$2:I$123,   'azure-vm-prices-1Y'!A$2:A$123,"&gt;="&amp;F283*(100-$B$2)/100,   'azure-vm-prices-1Y'!B$2:B$123,"&gt;="&amp;G283*(100-$B$2)/100,   'azure-vm-prices-1Y'!E$2:E$123,L283)),   IF(K283="YES", _xlfn.MINIFS('azure-vm-prices-1Y'!C$2:C$123,   'azure-vm-prices-1Y'!A$2:A$123,"&gt;="&amp;F283*(100-$B$2)/100,   'azure-vm-prices-1Y'!B$2:B$123,"&gt;="&amp;G283*(100-$B$2)/100,   'azure-vm-prices-1Y'!D$2:D$123,K283,   'azure-vm-prices-1Y'!E$2:E$123,L283),   _xlfn.MINIFS('azure-vm-prices-1Y'!C$2:C$123,   'azure-vm-prices-1Y'!A$2:A$123,"&gt;="&amp;F283*(100-$B$2)/100,   'azure-vm-prices-1Y'!B$2:B$123,"&gt;="&amp;G283*(100-$B$2)/100,   'azure-vm-prices-1Y'!E$2:E$123,L283))),   "")</f>
        <v>0</v>
      </c>
      <c r="Y283" s="4">
        <f>IF(Q283="YES", IF(K283="YES", VLOOKUP(Z283 &amp; L283 &amp; K283,'azure-vm-prices-3Y'!G$2:H$124  , 2, 0), VLOOKUP(Z283 &amp; L283 &amp; "*",'azure-vm-prices-3Y'!G$2:H$124, 2, 0)),   "")</f>
        <v>0</v>
      </c>
      <c r="Z283" s="4">
        <f>IF(Q283="YES", IF(O283="NO" , IF(K283="YES", _xlfn.MINIFS('azure-vm-prices-3Y'!I$2:I$123,   'azure-vm-prices-3Y'!A$2:A$123,"&gt;="&amp;F283*(100-$B$2)/100,   'azure-vm-prices-3Y'!B$2:B$123,"&gt;="&amp;G283*(100-$B$2)/100,   'azure-vm-prices-3Y'!D$2:D$123,K283,   'azure-vm-prices-3Y'!E$2:E$123,L283),   _xlfn.MINIFS('azure-vm-prices-3Y'!I$2:I$123,   'azure-vm-prices-3Y'!A$2:A$123,"&gt;="&amp;F283*(100-$B$2)/100,   'azure-vm-prices-3Y'!B$2:B$123,"&gt;="&amp;G283*(100-$B$2)/100,   'azure-vm-prices-3Y'!E$2:E$123,L283)),   IF(K283="YES", _xlfn.MINIFS('azure-vm-prices-3Y'!C$2:C$123,   'azure-vm-prices-3Y'!A$2:A$123,"&gt;="&amp;F283*(100-$B$2)/100,   'azure-vm-prices-3Y'!B$2:B$123,"&gt;="&amp;G283*(100-$B$2)/100,   'azure-vm-prices-3Y'!D$2:D$123,K283,   'azure-vm-prices-3Y'!E$2:E$123,L283),   _xlfn.MINIFS('azure-vm-prices-3Y'!C$2:C$123,   'azure-vm-prices-3Y'!A$2:A$123,"&gt;="&amp;F283*(100-$B$2)/100,   'azure-vm-prices-3Y'!B$2:B$123,"&gt;="&amp;G283*(100-$B$2)/100,   'azure-vm-prices-3Y'!E$2:E$123,L283))),   "")</f>
        <v>0</v>
      </c>
      <c r="AA283" s="4">
        <f>IF(Q283="YES",N283*V283*12,"")</f>
        <v>0</v>
      </c>
      <c r="AB283" s="4">
        <f>IF(Q283="YES",X283*8760,"")</f>
        <v>0</v>
      </c>
      <c r="AC283" s="4">
        <f>IF(Q283="YES",Z283*8760,"")</f>
        <v>0</v>
      </c>
      <c r="AD283" s="4">
        <f>IF(Q283="YES",IF(P283="YES", MIN(AA283:AC283), AA283),"")</f>
        <v>0</v>
      </c>
      <c r="AE283" s="4">
        <f>IF(AND(I283="STANDARD",Q283="YES",H283&lt;'azure-standard-disk-prices'!B2, H283&gt;0),1+IF(M283="YES",1),"")</f>
        <v>0</v>
      </c>
      <c r="AF283" s="4">
        <f>IF(AND(I283="STANDARD",Q283="YES",H283&gt;'azure-standard-disk-prices'!B2,H283&lt;'azure-standard-disk-prices'!B3),1+IF(M283="YES",1),"")</f>
        <v>0</v>
      </c>
      <c r="AG283" s="4">
        <f>IF(AND(I283="STANDARD",Q283="YES",H283&gt;'azure-standard-disk-prices'!B3,H283&lt;'azure-standard-disk-prices'!B4),1+IF(M283="YES",1),"")</f>
        <v>0</v>
      </c>
      <c r="AH283" s="4">
        <f>IF(AND(I283="STANDARD",Q283="YES",H283&gt;'azure-standard-disk-prices'!B4,H283&lt;'azure-standard-disk-prices'!B5),1+IF(M283="YES",1),"")</f>
        <v>0</v>
      </c>
      <c r="AI283" s="4">
        <f>IF(AND(I283="STANDARD",Q283="YES",H283&gt;'azure-standard-disk-prices'!B5,H283&lt;'azure-standard-disk-prices'!B6),1+IF(M283="YES",1),"")</f>
        <v>0</v>
      </c>
      <c r="AJ283" s="4">
        <f>IF(AND(I283="STANDARD",Q283="YES",H283&gt;'azure-standard-disk-prices'!B6,H283&lt;'azure-standard-disk-prices'!B7),1+IF(M283="YES",1),"")</f>
        <v>0</v>
      </c>
      <c r="AK283" s="4">
        <f>IF(AND(I283="STANDARD",Q283="YES",H283&gt;'azure-standard-disk-prices'!B7,H283&lt;'azure-standard-disk-prices'!B8),1+IF(M283="YES",1),"")</f>
        <v>0</v>
      </c>
      <c r="AL283" s="4">
        <f>IF(AND(I283="STANDARD",Q283="YES",H283&gt;'azure-standard-disk-prices'!B8,H283&lt;'azure-standard-disk-prices'!B9),1+IF(M283="YES",1),"")</f>
        <v>0</v>
      </c>
      <c r="AM283" s="4">
        <f>IF(AND(I282="PREMIUM",Q282="YES",H282&lt;'azure-premium-disk-prices'!B2,H282&gt;0),1+IF(M282="YES",1),"")</f>
        <v>0</v>
      </c>
      <c r="AN283" s="4">
        <f>IF(AND(I282="PREMIUM",Q282="YES",H282&gt;'azure-premium-disk-prices'!B2,H282&lt;'azure-premium-disk-prices'!B3),1+IF(M282="YES",1),"")</f>
        <v>0</v>
      </c>
      <c r="AO283" s="4">
        <f>IF(AND(I282="PREMIUM",Q282="YES",H282&gt;'azure-premium-disk-prices'!B3,H282&lt;'azure-premium-disk-prices'!B4),1+IF(M282="YES",1),"")</f>
        <v>0</v>
      </c>
      <c r="AP283" s="4">
        <f>IF(AND(I282="PREMIUM",Q282="YES",H282&gt;'azure-premium-disk-prices'!B4,H282&lt;'azure-premium-disk-prices'!B5),1+IF(M282="YES",1),"")</f>
        <v>0</v>
      </c>
      <c r="AQ283" s="4">
        <f>IF(AND(I282="PREMIUM",Q282="YES",H282&gt;'azure-premium-disk-prices'!B5,H282&lt;'azure-premium-disk-prices'!B6),1+IF(M282="YES",1),"")</f>
        <v>0</v>
      </c>
      <c r="AR283" s="4">
        <f>IF(AND(I282="PREMIUM",Q282="YES",H282&gt;'azure-premium-disk-prices'!B6,H282&lt;'azure-premium-disk-prices'!B7),1+IF(M282="YES",1),"")</f>
        <v>0</v>
      </c>
      <c r="AS283" s="4">
        <f>IF(AND(I282="PREMIUM",Q282="YES",H282&gt;'azure-premium-disk-prices'!B7,H282&lt;'azure-premium-disk-prices'!B8),1+IF(M282="YES",1),"")</f>
        <v>0</v>
      </c>
      <c r="AT283" s="4">
        <f>IF(AND(I282="PREMIUM",Q282="YES",H282&gt;'azure-premium-disk-prices'!B8,H282&lt;'azure-premium-disk-prices'!B9),1+IF(M282="YES",1),"")</f>
        <v>0</v>
      </c>
      <c r="AU283" s="4">
        <f>IF(AND(M283="YES", Q283="YES"),1,"")</f>
        <v>0</v>
      </c>
      <c r="AV283" s="4">
        <f>IF(AND(J283="STANDARD", Q283="YES"), IF(M283="YES",2,1) ,"")</f>
        <v>0</v>
      </c>
      <c r="AW283" s="4">
        <f>IF( AND(J283="PREMIUM",  Q283="YES"), IF(M283="YES",2,1) ,"")</f>
        <v>0</v>
      </c>
    </row>
    <row r="284" spans="5:49">
      <c r="E284" s="3"/>
      <c r="F284" s="3"/>
      <c r="G284" s="3"/>
      <c r="H284" s="3"/>
      <c r="I284" s="3" t="s">
        <v>9</v>
      </c>
      <c r="J284" s="3" t="s">
        <v>9</v>
      </c>
      <c r="K284" s="3" t="s">
        <v>5</v>
      </c>
      <c r="L284" s="3" t="s">
        <v>5</v>
      </c>
      <c r="M284" s="3" t="s">
        <v>5</v>
      </c>
      <c r="N284" s="3">
        <v>730</v>
      </c>
      <c r="O284" s="3" t="s">
        <v>5</v>
      </c>
      <c r="P284" s="3" t="s">
        <v>14</v>
      </c>
      <c r="Q284" s="4">
        <f>IF(AND(E284&lt;&gt;"", F284&lt;&gt;"", G284&lt;&gt;"", H284&lt;&gt;"", I284&lt;&gt;"", J284&lt;&gt;"", K284&lt;&gt;"", L284&lt;&gt;"", M284&lt;&gt;"", N284&lt;&gt;"", O284&lt;&gt;""),"YES","NO")</f>
        <v>0</v>
      </c>
      <c r="R284" s="4">
        <f>IF(AD284=AA284, U284, IF(AD284=AB284,W284,Y284))</f>
        <v>0</v>
      </c>
      <c r="S284" s="4">
        <f>AD284</f>
        <v>0</v>
      </c>
      <c r="T284" s="4">
        <f> IF(AA284="" ,"",IF(AD284=AA284, "PAYG", IF(AD284=AB284,"1Y RI","3Y RI")))</f>
        <v>0</v>
      </c>
      <c r="U284" s="4">
        <f>IF(Q284="YES", IF(K284="YES", VLOOKUP(V284 &amp; L284 &amp; K284,'azure-vm-prices-base'!G$2:H$124, 2, 0), VLOOKUP(V284 &amp; L284 &amp; "*",'azure-vm-prices-base'!G$2:H$124, 2, 0)), "")</f>
        <v>0</v>
      </c>
      <c r="V284" s="4">
        <f>IF(Q284="YES", IF(O284="NO" , IF(K284="YES", _xlfn.MINIFS('azure-vm-prices-base'!I$2:I$123, 'azure-vm-prices-base'!A$2:A$123,"&gt;="&amp;F284*(100-$B$2)/100, 'azure-vm-prices-base'!B$2:B$123,"&gt;="&amp;G284*(100-$B$2)/100, 'azure-vm-prices-base'!D$2:D$123,K284, 'azure-vm-prices-base'!E$2:E$123,L284), _xlfn.MINIFS('azure-vm-prices-base'!I$2:I$123, 'azure-vm-prices-base'!A$2:A$123,"&gt;="&amp;F284*(100-$B$2)/100, 'azure-vm-prices-base'!B$2:B$123,"&gt;="&amp;G284*(100-$B$2)/100, 'azure-vm-prices-base'!E$2:E$123,L284)), IF(K284="YES", _xlfn.MINIFS('azure-vm-prices-base'!C$2:C$123, 'azure-vm-prices-base'!A$2:A$123,"&gt;="&amp;F284*(100-$B$2)/100, 'azure-vm-prices-base'!B$2:B$123,"&gt;="&amp;G284*(100-$B$2)/100, 'azure-vm-prices-base'!D$2:D$123,K284, 'azure-vm-prices-base'!E$2:E$123,L284), _xlfn.MINIFS('azure-vm-prices-base'!C$2:C$123, 'azure-vm-prices-base'!A$2:A$123,"&gt;="&amp;F284*(100-$B$2)/100, 'azure-vm-prices-base'!B$2:B$123,"&gt;="&amp;G284*(100-$B$2)/100, 'azure-vm-prices-base'!E$2:E$123,L284))), "")</f>
        <v>0</v>
      </c>
      <c r="W284" s="4">
        <f>IF(Q284="YES", IF(K284="YES", VLOOKUP(X284 &amp; L284 &amp; K284,'azure-vm-prices-1Y'!G$2:H$124  , 2, 0), VLOOKUP(X284 &amp; L284 &amp; "*",'azure-vm-prices-1Y'!G$2:H$124, 2, 0)),   "")</f>
        <v>0</v>
      </c>
      <c r="X284" s="4">
        <f>IF(Q284="YES", IF(O284="NO" , IF(K284="YES", _xlfn.MINIFS('azure-vm-prices-1Y'!I$2:I$123,   'azure-vm-prices-1Y'!A$2:A$123,"&gt;="&amp;F284*(100-$B$2)/100,   'azure-vm-prices-1Y'!B$2:B$123,"&gt;="&amp;G284*(100-$B$2)/100,   'azure-vm-prices-1Y'!D$2:D$123,K284,   'azure-vm-prices-1Y'!E$2:E$123,L284),   _xlfn.MINIFS('azure-vm-prices-1Y'!I$2:I$123,   'azure-vm-prices-1Y'!A$2:A$123,"&gt;="&amp;F284*(100-$B$2)/100,   'azure-vm-prices-1Y'!B$2:B$123,"&gt;="&amp;G284*(100-$B$2)/100,   'azure-vm-prices-1Y'!E$2:E$123,L284)),   IF(K284="YES", _xlfn.MINIFS('azure-vm-prices-1Y'!C$2:C$123,   'azure-vm-prices-1Y'!A$2:A$123,"&gt;="&amp;F284*(100-$B$2)/100,   'azure-vm-prices-1Y'!B$2:B$123,"&gt;="&amp;G284*(100-$B$2)/100,   'azure-vm-prices-1Y'!D$2:D$123,K284,   'azure-vm-prices-1Y'!E$2:E$123,L284),   _xlfn.MINIFS('azure-vm-prices-1Y'!C$2:C$123,   'azure-vm-prices-1Y'!A$2:A$123,"&gt;="&amp;F284*(100-$B$2)/100,   'azure-vm-prices-1Y'!B$2:B$123,"&gt;="&amp;G284*(100-$B$2)/100,   'azure-vm-prices-1Y'!E$2:E$123,L284))),   "")</f>
        <v>0</v>
      </c>
      <c r="Y284" s="4">
        <f>IF(Q284="YES", IF(K284="YES", VLOOKUP(Z284 &amp; L284 &amp; K284,'azure-vm-prices-3Y'!G$2:H$124  , 2, 0), VLOOKUP(Z284 &amp; L284 &amp; "*",'azure-vm-prices-3Y'!G$2:H$124, 2, 0)),   "")</f>
        <v>0</v>
      </c>
      <c r="Z284" s="4">
        <f>IF(Q284="YES", IF(O284="NO" , IF(K284="YES", _xlfn.MINIFS('azure-vm-prices-3Y'!I$2:I$123,   'azure-vm-prices-3Y'!A$2:A$123,"&gt;="&amp;F284*(100-$B$2)/100,   'azure-vm-prices-3Y'!B$2:B$123,"&gt;="&amp;G284*(100-$B$2)/100,   'azure-vm-prices-3Y'!D$2:D$123,K284,   'azure-vm-prices-3Y'!E$2:E$123,L284),   _xlfn.MINIFS('azure-vm-prices-3Y'!I$2:I$123,   'azure-vm-prices-3Y'!A$2:A$123,"&gt;="&amp;F284*(100-$B$2)/100,   'azure-vm-prices-3Y'!B$2:B$123,"&gt;="&amp;G284*(100-$B$2)/100,   'azure-vm-prices-3Y'!E$2:E$123,L284)),   IF(K284="YES", _xlfn.MINIFS('azure-vm-prices-3Y'!C$2:C$123,   'azure-vm-prices-3Y'!A$2:A$123,"&gt;="&amp;F284*(100-$B$2)/100,   'azure-vm-prices-3Y'!B$2:B$123,"&gt;="&amp;G284*(100-$B$2)/100,   'azure-vm-prices-3Y'!D$2:D$123,K284,   'azure-vm-prices-3Y'!E$2:E$123,L284),   _xlfn.MINIFS('azure-vm-prices-3Y'!C$2:C$123,   'azure-vm-prices-3Y'!A$2:A$123,"&gt;="&amp;F284*(100-$B$2)/100,   'azure-vm-prices-3Y'!B$2:B$123,"&gt;="&amp;G284*(100-$B$2)/100,   'azure-vm-prices-3Y'!E$2:E$123,L284))),   "")</f>
        <v>0</v>
      </c>
      <c r="AA284" s="4">
        <f>IF(Q284="YES",N284*V284*12,"")</f>
        <v>0</v>
      </c>
      <c r="AB284" s="4">
        <f>IF(Q284="YES",X284*8760,"")</f>
        <v>0</v>
      </c>
      <c r="AC284" s="4">
        <f>IF(Q284="YES",Z284*8760,"")</f>
        <v>0</v>
      </c>
      <c r="AD284" s="4">
        <f>IF(Q284="YES",IF(P284="YES", MIN(AA284:AC284), AA284),"")</f>
        <v>0</v>
      </c>
      <c r="AE284" s="4">
        <f>IF(AND(I284="STANDARD",Q284="YES",H284&lt;'azure-standard-disk-prices'!B2, H284&gt;0),1+IF(M284="YES",1),"")</f>
        <v>0</v>
      </c>
      <c r="AF284" s="4">
        <f>IF(AND(I284="STANDARD",Q284="YES",H284&gt;'azure-standard-disk-prices'!B2,H284&lt;'azure-standard-disk-prices'!B3),1+IF(M284="YES",1),"")</f>
        <v>0</v>
      </c>
      <c r="AG284" s="4">
        <f>IF(AND(I284="STANDARD",Q284="YES",H284&gt;'azure-standard-disk-prices'!B3,H284&lt;'azure-standard-disk-prices'!B4),1+IF(M284="YES",1),"")</f>
        <v>0</v>
      </c>
      <c r="AH284" s="4">
        <f>IF(AND(I284="STANDARD",Q284="YES",H284&gt;'azure-standard-disk-prices'!B4,H284&lt;'azure-standard-disk-prices'!B5),1+IF(M284="YES",1),"")</f>
        <v>0</v>
      </c>
      <c r="AI284" s="4">
        <f>IF(AND(I284="STANDARD",Q284="YES",H284&gt;'azure-standard-disk-prices'!B5,H284&lt;'azure-standard-disk-prices'!B6),1+IF(M284="YES",1),"")</f>
        <v>0</v>
      </c>
      <c r="AJ284" s="4">
        <f>IF(AND(I284="STANDARD",Q284="YES",H284&gt;'azure-standard-disk-prices'!B6,H284&lt;'azure-standard-disk-prices'!B7),1+IF(M284="YES",1),"")</f>
        <v>0</v>
      </c>
      <c r="AK284" s="4">
        <f>IF(AND(I284="STANDARD",Q284="YES",H284&gt;'azure-standard-disk-prices'!B7,H284&lt;'azure-standard-disk-prices'!B8),1+IF(M284="YES",1),"")</f>
        <v>0</v>
      </c>
      <c r="AL284" s="4">
        <f>IF(AND(I284="STANDARD",Q284="YES",H284&gt;'azure-standard-disk-prices'!B8,H284&lt;'azure-standard-disk-prices'!B9),1+IF(M284="YES",1),"")</f>
        <v>0</v>
      </c>
      <c r="AM284" s="4">
        <f>IF(AND(I283="PREMIUM",Q283="YES",H283&lt;'azure-premium-disk-prices'!B2,H283&gt;0),1+IF(M283="YES",1),"")</f>
        <v>0</v>
      </c>
      <c r="AN284" s="4">
        <f>IF(AND(I283="PREMIUM",Q283="YES",H283&gt;'azure-premium-disk-prices'!B2,H283&lt;'azure-premium-disk-prices'!B3),1+IF(M283="YES",1),"")</f>
        <v>0</v>
      </c>
      <c r="AO284" s="4">
        <f>IF(AND(I283="PREMIUM",Q283="YES",H283&gt;'azure-premium-disk-prices'!B3,H283&lt;'azure-premium-disk-prices'!B4),1+IF(M283="YES",1),"")</f>
        <v>0</v>
      </c>
      <c r="AP284" s="4">
        <f>IF(AND(I283="PREMIUM",Q283="YES",H283&gt;'azure-premium-disk-prices'!B4,H283&lt;'azure-premium-disk-prices'!B5),1+IF(M283="YES",1),"")</f>
        <v>0</v>
      </c>
      <c r="AQ284" s="4">
        <f>IF(AND(I283="PREMIUM",Q283="YES",H283&gt;'azure-premium-disk-prices'!B5,H283&lt;'azure-premium-disk-prices'!B6),1+IF(M283="YES",1),"")</f>
        <v>0</v>
      </c>
      <c r="AR284" s="4">
        <f>IF(AND(I283="PREMIUM",Q283="YES",H283&gt;'azure-premium-disk-prices'!B6,H283&lt;'azure-premium-disk-prices'!B7),1+IF(M283="YES",1),"")</f>
        <v>0</v>
      </c>
      <c r="AS284" s="4">
        <f>IF(AND(I283="PREMIUM",Q283="YES",H283&gt;'azure-premium-disk-prices'!B7,H283&lt;'azure-premium-disk-prices'!B8),1+IF(M283="YES",1),"")</f>
        <v>0</v>
      </c>
      <c r="AT284" s="4">
        <f>IF(AND(I283="PREMIUM",Q283="YES",H283&gt;'azure-premium-disk-prices'!B8,H283&lt;'azure-premium-disk-prices'!B9),1+IF(M283="YES",1),"")</f>
        <v>0</v>
      </c>
      <c r="AU284" s="4">
        <f>IF(AND(M284="YES", Q284="YES"),1,"")</f>
        <v>0</v>
      </c>
      <c r="AV284" s="4">
        <f>IF(AND(J284="STANDARD", Q284="YES"), IF(M284="YES",2,1) ,"")</f>
        <v>0</v>
      </c>
      <c r="AW284" s="4">
        <f>IF( AND(J284="PREMIUM",  Q284="YES"), IF(M284="YES",2,1) ,"")</f>
        <v>0</v>
      </c>
    </row>
    <row r="285" spans="5:49">
      <c r="E285" s="3"/>
      <c r="F285" s="3"/>
      <c r="G285" s="3"/>
      <c r="H285" s="3"/>
      <c r="I285" s="3" t="s">
        <v>9</v>
      </c>
      <c r="J285" s="3" t="s">
        <v>9</v>
      </c>
      <c r="K285" s="3" t="s">
        <v>5</v>
      </c>
      <c r="L285" s="3" t="s">
        <v>5</v>
      </c>
      <c r="M285" s="3" t="s">
        <v>5</v>
      </c>
      <c r="N285" s="3">
        <v>730</v>
      </c>
      <c r="O285" s="3" t="s">
        <v>5</v>
      </c>
      <c r="P285" s="3" t="s">
        <v>14</v>
      </c>
      <c r="Q285" s="4">
        <f>IF(AND(E285&lt;&gt;"", F285&lt;&gt;"", G285&lt;&gt;"", H285&lt;&gt;"", I285&lt;&gt;"", J285&lt;&gt;"", K285&lt;&gt;"", L285&lt;&gt;"", M285&lt;&gt;"", N285&lt;&gt;"", O285&lt;&gt;""),"YES","NO")</f>
        <v>0</v>
      </c>
      <c r="R285" s="4">
        <f>IF(AD285=AA285, U285, IF(AD285=AB285,W285,Y285))</f>
        <v>0</v>
      </c>
      <c r="S285" s="4">
        <f>AD285</f>
        <v>0</v>
      </c>
      <c r="T285" s="4">
        <f> IF(AA285="" ,"",IF(AD285=AA285, "PAYG", IF(AD285=AB285,"1Y RI","3Y RI")))</f>
        <v>0</v>
      </c>
      <c r="U285" s="4">
        <f>IF(Q285="YES", IF(K285="YES", VLOOKUP(V285 &amp; L285 &amp; K285,'azure-vm-prices-base'!G$2:H$124, 2, 0), VLOOKUP(V285 &amp; L285 &amp; "*",'azure-vm-prices-base'!G$2:H$124, 2, 0)), "")</f>
        <v>0</v>
      </c>
      <c r="V285" s="4">
        <f>IF(Q285="YES", IF(O285="NO" , IF(K285="YES", _xlfn.MINIFS('azure-vm-prices-base'!I$2:I$123, 'azure-vm-prices-base'!A$2:A$123,"&gt;="&amp;F285*(100-$B$2)/100, 'azure-vm-prices-base'!B$2:B$123,"&gt;="&amp;G285*(100-$B$2)/100, 'azure-vm-prices-base'!D$2:D$123,K285, 'azure-vm-prices-base'!E$2:E$123,L285), _xlfn.MINIFS('azure-vm-prices-base'!I$2:I$123, 'azure-vm-prices-base'!A$2:A$123,"&gt;="&amp;F285*(100-$B$2)/100, 'azure-vm-prices-base'!B$2:B$123,"&gt;="&amp;G285*(100-$B$2)/100, 'azure-vm-prices-base'!E$2:E$123,L285)), IF(K285="YES", _xlfn.MINIFS('azure-vm-prices-base'!C$2:C$123, 'azure-vm-prices-base'!A$2:A$123,"&gt;="&amp;F285*(100-$B$2)/100, 'azure-vm-prices-base'!B$2:B$123,"&gt;="&amp;G285*(100-$B$2)/100, 'azure-vm-prices-base'!D$2:D$123,K285, 'azure-vm-prices-base'!E$2:E$123,L285), _xlfn.MINIFS('azure-vm-prices-base'!C$2:C$123, 'azure-vm-prices-base'!A$2:A$123,"&gt;="&amp;F285*(100-$B$2)/100, 'azure-vm-prices-base'!B$2:B$123,"&gt;="&amp;G285*(100-$B$2)/100, 'azure-vm-prices-base'!E$2:E$123,L285))), "")</f>
        <v>0</v>
      </c>
      <c r="W285" s="4">
        <f>IF(Q285="YES", IF(K285="YES", VLOOKUP(X285 &amp; L285 &amp; K285,'azure-vm-prices-1Y'!G$2:H$124  , 2, 0), VLOOKUP(X285 &amp; L285 &amp; "*",'azure-vm-prices-1Y'!G$2:H$124, 2, 0)),   "")</f>
        <v>0</v>
      </c>
      <c r="X285" s="4">
        <f>IF(Q285="YES", IF(O285="NO" , IF(K285="YES", _xlfn.MINIFS('azure-vm-prices-1Y'!I$2:I$123,   'azure-vm-prices-1Y'!A$2:A$123,"&gt;="&amp;F285*(100-$B$2)/100,   'azure-vm-prices-1Y'!B$2:B$123,"&gt;="&amp;G285*(100-$B$2)/100,   'azure-vm-prices-1Y'!D$2:D$123,K285,   'azure-vm-prices-1Y'!E$2:E$123,L285),   _xlfn.MINIFS('azure-vm-prices-1Y'!I$2:I$123,   'azure-vm-prices-1Y'!A$2:A$123,"&gt;="&amp;F285*(100-$B$2)/100,   'azure-vm-prices-1Y'!B$2:B$123,"&gt;="&amp;G285*(100-$B$2)/100,   'azure-vm-prices-1Y'!E$2:E$123,L285)),   IF(K285="YES", _xlfn.MINIFS('azure-vm-prices-1Y'!C$2:C$123,   'azure-vm-prices-1Y'!A$2:A$123,"&gt;="&amp;F285*(100-$B$2)/100,   'azure-vm-prices-1Y'!B$2:B$123,"&gt;="&amp;G285*(100-$B$2)/100,   'azure-vm-prices-1Y'!D$2:D$123,K285,   'azure-vm-prices-1Y'!E$2:E$123,L285),   _xlfn.MINIFS('azure-vm-prices-1Y'!C$2:C$123,   'azure-vm-prices-1Y'!A$2:A$123,"&gt;="&amp;F285*(100-$B$2)/100,   'azure-vm-prices-1Y'!B$2:B$123,"&gt;="&amp;G285*(100-$B$2)/100,   'azure-vm-prices-1Y'!E$2:E$123,L285))),   "")</f>
        <v>0</v>
      </c>
      <c r="Y285" s="4">
        <f>IF(Q285="YES", IF(K285="YES", VLOOKUP(Z285 &amp; L285 &amp; K285,'azure-vm-prices-3Y'!G$2:H$124  , 2, 0), VLOOKUP(Z285 &amp; L285 &amp; "*",'azure-vm-prices-3Y'!G$2:H$124, 2, 0)),   "")</f>
        <v>0</v>
      </c>
      <c r="Z285" s="4">
        <f>IF(Q285="YES", IF(O285="NO" , IF(K285="YES", _xlfn.MINIFS('azure-vm-prices-3Y'!I$2:I$123,   'azure-vm-prices-3Y'!A$2:A$123,"&gt;="&amp;F285*(100-$B$2)/100,   'azure-vm-prices-3Y'!B$2:B$123,"&gt;="&amp;G285*(100-$B$2)/100,   'azure-vm-prices-3Y'!D$2:D$123,K285,   'azure-vm-prices-3Y'!E$2:E$123,L285),   _xlfn.MINIFS('azure-vm-prices-3Y'!I$2:I$123,   'azure-vm-prices-3Y'!A$2:A$123,"&gt;="&amp;F285*(100-$B$2)/100,   'azure-vm-prices-3Y'!B$2:B$123,"&gt;="&amp;G285*(100-$B$2)/100,   'azure-vm-prices-3Y'!E$2:E$123,L285)),   IF(K285="YES", _xlfn.MINIFS('azure-vm-prices-3Y'!C$2:C$123,   'azure-vm-prices-3Y'!A$2:A$123,"&gt;="&amp;F285*(100-$B$2)/100,   'azure-vm-prices-3Y'!B$2:B$123,"&gt;="&amp;G285*(100-$B$2)/100,   'azure-vm-prices-3Y'!D$2:D$123,K285,   'azure-vm-prices-3Y'!E$2:E$123,L285),   _xlfn.MINIFS('azure-vm-prices-3Y'!C$2:C$123,   'azure-vm-prices-3Y'!A$2:A$123,"&gt;="&amp;F285*(100-$B$2)/100,   'azure-vm-prices-3Y'!B$2:B$123,"&gt;="&amp;G285*(100-$B$2)/100,   'azure-vm-prices-3Y'!E$2:E$123,L285))),   "")</f>
        <v>0</v>
      </c>
      <c r="AA285" s="4">
        <f>IF(Q285="YES",N285*V285*12,"")</f>
        <v>0</v>
      </c>
      <c r="AB285" s="4">
        <f>IF(Q285="YES",X285*8760,"")</f>
        <v>0</v>
      </c>
      <c r="AC285" s="4">
        <f>IF(Q285="YES",Z285*8760,"")</f>
        <v>0</v>
      </c>
      <c r="AD285" s="4">
        <f>IF(Q285="YES",IF(P285="YES", MIN(AA285:AC285), AA285),"")</f>
        <v>0</v>
      </c>
      <c r="AE285" s="4">
        <f>IF(AND(I285="STANDARD",Q285="YES",H285&lt;'azure-standard-disk-prices'!B2, H285&gt;0),1+IF(M285="YES",1),"")</f>
        <v>0</v>
      </c>
      <c r="AF285" s="4">
        <f>IF(AND(I285="STANDARD",Q285="YES",H285&gt;'azure-standard-disk-prices'!B2,H285&lt;'azure-standard-disk-prices'!B3),1+IF(M285="YES",1),"")</f>
        <v>0</v>
      </c>
      <c r="AG285" s="4">
        <f>IF(AND(I285="STANDARD",Q285="YES",H285&gt;'azure-standard-disk-prices'!B3,H285&lt;'azure-standard-disk-prices'!B4),1+IF(M285="YES",1),"")</f>
        <v>0</v>
      </c>
      <c r="AH285" s="4">
        <f>IF(AND(I285="STANDARD",Q285="YES",H285&gt;'azure-standard-disk-prices'!B4,H285&lt;'azure-standard-disk-prices'!B5),1+IF(M285="YES",1),"")</f>
        <v>0</v>
      </c>
      <c r="AI285" s="4">
        <f>IF(AND(I285="STANDARD",Q285="YES",H285&gt;'azure-standard-disk-prices'!B5,H285&lt;'azure-standard-disk-prices'!B6),1+IF(M285="YES",1),"")</f>
        <v>0</v>
      </c>
      <c r="AJ285" s="4">
        <f>IF(AND(I285="STANDARD",Q285="YES",H285&gt;'azure-standard-disk-prices'!B6,H285&lt;'azure-standard-disk-prices'!B7),1+IF(M285="YES",1),"")</f>
        <v>0</v>
      </c>
      <c r="AK285" s="4">
        <f>IF(AND(I285="STANDARD",Q285="YES",H285&gt;'azure-standard-disk-prices'!B7,H285&lt;'azure-standard-disk-prices'!B8),1+IF(M285="YES",1),"")</f>
        <v>0</v>
      </c>
      <c r="AL285" s="4">
        <f>IF(AND(I285="STANDARD",Q285="YES",H285&gt;'azure-standard-disk-prices'!B8,H285&lt;'azure-standard-disk-prices'!B9),1+IF(M285="YES",1),"")</f>
        <v>0</v>
      </c>
      <c r="AM285" s="4">
        <f>IF(AND(I284="PREMIUM",Q284="YES",H284&lt;'azure-premium-disk-prices'!B2,H284&gt;0),1+IF(M284="YES",1),"")</f>
        <v>0</v>
      </c>
      <c r="AN285" s="4">
        <f>IF(AND(I284="PREMIUM",Q284="YES",H284&gt;'azure-premium-disk-prices'!B2,H284&lt;'azure-premium-disk-prices'!B3),1+IF(M284="YES",1),"")</f>
        <v>0</v>
      </c>
      <c r="AO285" s="4">
        <f>IF(AND(I284="PREMIUM",Q284="YES",H284&gt;'azure-premium-disk-prices'!B3,H284&lt;'azure-premium-disk-prices'!B4),1+IF(M284="YES",1),"")</f>
        <v>0</v>
      </c>
      <c r="AP285" s="4">
        <f>IF(AND(I284="PREMIUM",Q284="YES",H284&gt;'azure-premium-disk-prices'!B4,H284&lt;'azure-premium-disk-prices'!B5),1+IF(M284="YES",1),"")</f>
        <v>0</v>
      </c>
      <c r="AQ285" s="4">
        <f>IF(AND(I284="PREMIUM",Q284="YES",H284&gt;'azure-premium-disk-prices'!B5,H284&lt;'azure-premium-disk-prices'!B6),1+IF(M284="YES",1),"")</f>
        <v>0</v>
      </c>
      <c r="AR285" s="4">
        <f>IF(AND(I284="PREMIUM",Q284="YES",H284&gt;'azure-premium-disk-prices'!B6,H284&lt;'azure-premium-disk-prices'!B7),1+IF(M284="YES",1),"")</f>
        <v>0</v>
      </c>
      <c r="AS285" s="4">
        <f>IF(AND(I284="PREMIUM",Q284="YES",H284&gt;'azure-premium-disk-prices'!B7,H284&lt;'azure-premium-disk-prices'!B8),1+IF(M284="YES",1),"")</f>
        <v>0</v>
      </c>
      <c r="AT285" s="4">
        <f>IF(AND(I284="PREMIUM",Q284="YES",H284&gt;'azure-premium-disk-prices'!B8,H284&lt;'azure-premium-disk-prices'!B9),1+IF(M284="YES",1),"")</f>
        <v>0</v>
      </c>
      <c r="AU285" s="4">
        <f>IF(AND(M285="YES", Q285="YES"),1,"")</f>
        <v>0</v>
      </c>
      <c r="AV285" s="4">
        <f>IF(AND(J285="STANDARD", Q285="YES"), IF(M285="YES",2,1) ,"")</f>
        <v>0</v>
      </c>
      <c r="AW285" s="4">
        <f>IF( AND(J285="PREMIUM",  Q285="YES"), IF(M285="YES",2,1) ,"")</f>
        <v>0</v>
      </c>
    </row>
    <row r="286" spans="5:49">
      <c r="E286" s="3"/>
      <c r="F286" s="3"/>
      <c r="G286" s="3"/>
      <c r="H286" s="3"/>
      <c r="I286" s="3" t="s">
        <v>9</v>
      </c>
      <c r="J286" s="3" t="s">
        <v>9</v>
      </c>
      <c r="K286" s="3" t="s">
        <v>5</v>
      </c>
      <c r="L286" s="3" t="s">
        <v>5</v>
      </c>
      <c r="M286" s="3" t="s">
        <v>5</v>
      </c>
      <c r="N286" s="3">
        <v>730</v>
      </c>
      <c r="O286" s="3" t="s">
        <v>5</v>
      </c>
      <c r="P286" s="3" t="s">
        <v>14</v>
      </c>
      <c r="Q286" s="4">
        <f>IF(AND(E286&lt;&gt;"", F286&lt;&gt;"", G286&lt;&gt;"", H286&lt;&gt;"", I286&lt;&gt;"", J286&lt;&gt;"", K286&lt;&gt;"", L286&lt;&gt;"", M286&lt;&gt;"", N286&lt;&gt;"", O286&lt;&gt;""),"YES","NO")</f>
        <v>0</v>
      </c>
      <c r="R286" s="4">
        <f>IF(AD286=AA286, U286, IF(AD286=AB286,W286,Y286))</f>
        <v>0</v>
      </c>
      <c r="S286" s="4">
        <f>AD286</f>
        <v>0</v>
      </c>
      <c r="T286" s="4">
        <f> IF(AA286="" ,"",IF(AD286=AA286, "PAYG", IF(AD286=AB286,"1Y RI","3Y RI")))</f>
        <v>0</v>
      </c>
      <c r="U286" s="4">
        <f>IF(Q286="YES", IF(K286="YES", VLOOKUP(V286 &amp; L286 &amp; K286,'azure-vm-prices-base'!G$2:H$124, 2, 0), VLOOKUP(V286 &amp; L286 &amp; "*",'azure-vm-prices-base'!G$2:H$124, 2, 0)), "")</f>
        <v>0</v>
      </c>
      <c r="V286" s="4">
        <f>IF(Q286="YES", IF(O286="NO" , IF(K286="YES", _xlfn.MINIFS('azure-vm-prices-base'!I$2:I$123, 'azure-vm-prices-base'!A$2:A$123,"&gt;="&amp;F286*(100-$B$2)/100, 'azure-vm-prices-base'!B$2:B$123,"&gt;="&amp;G286*(100-$B$2)/100, 'azure-vm-prices-base'!D$2:D$123,K286, 'azure-vm-prices-base'!E$2:E$123,L286), _xlfn.MINIFS('azure-vm-prices-base'!I$2:I$123, 'azure-vm-prices-base'!A$2:A$123,"&gt;="&amp;F286*(100-$B$2)/100, 'azure-vm-prices-base'!B$2:B$123,"&gt;="&amp;G286*(100-$B$2)/100, 'azure-vm-prices-base'!E$2:E$123,L286)), IF(K286="YES", _xlfn.MINIFS('azure-vm-prices-base'!C$2:C$123, 'azure-vm-prices-base'!A$2:A$123,"&gt;="&amp;F286*(100-$B$2)/100, 'azure-vm-prices-base'!B$2:B$123,"&gt;="&amp;G286*(100-$B$2)/100, 'azure-vm-prices-base'!D$2:D$123,K286, 'azure-vm-prices-base'!E$2:E$123,L286), _xlfn.MINIFS('azure-vm-prices-base'!C$2:C$123, 'azure-vm-prices-base'!A$2:A$123,"&gt;="&amp;F286*(100-$B$2)/100, 'azure-vm-prices-base'!B$2:B$123,"&gt;="&amp;G286*(100-$B$2)/100, 'azure-vm-prices-base'!E$2:E$123,L286))), "")</f>
        <v>0</v>
      </c>
      <c r="W286" s="4">
        <f>IF(Q286="YES", IF(K286="YES", VLOOKUP(X286 &amp; L286 &amp; K286,'azure-vm-prices-1Y'!G$2:H$124  , 2, 0), VLOOKUP(X286 &amp; L286 &amp; "*",'azure-vm-prices-1Y'!G$2:H$124, 2, 0)),   "")</f>
        <v>0</v>
      </c>
      <c r="X286" s="4">
        <f>IF(Q286="YES", IF(O286="NO" , IF(K286="YES", _xlfn.MINIFS('azure-vm-prices-1Y'!I$2:I$123,   'azure-vm-prices-1Y'!A$2:A$123,"&gt;="&amp;F286*(100-$B$2)/100,   'azure-vm-prices-1Y'!B$2:B$123,"&gt;="&amp;G286*(100-$B$2)/100,   'azure-vm-prices-1Y'!D$2:D$123,K286,   'azure-vm-prices-1Y'!E$2:E$123,L286),   _xlfn.MINIFS('azure-vm-prices-1Y'!I$2:I$123,   'azure-vm-prices-1Y'!A$2:A$123,"&gt;="&amp;F286*(100-$B$2)/100,   'azure-vm-prices-1Y'!B$2:B$123,"&gt;="&amp;G286*(100-$B$2)/100,   'azure-vm-prices-1Y'!E$2:E$123,L286)),   IF(K286="YES", _xlfn.MINIFS('azure-vm-prices-1Y'!C$2:C$123,   'azure-vm-prices-1Y'!A$2:A$123,"&gt;="&amp;F286*(100-$B$2)/100,   'azure-vm-prices-1Y'!B$2:B$123,"&gt;="&amp;G286*(100-$B$2)/100,   'azure-vm-prices-1Y'!D$2:D$123,K286,   'azure-vm-prices-1Y'!E$2:E$123,L286),   _xlfn.MINIFS('azure-vm-prices-1Y'!C$2:C$123,   'azure-vm-prices-1Y'!A$2:A$123,"&gt;="&amp;F286*(100-$B$2)/100,   'azure-vm-prices-1Y'!B$2:B$123,"&gt;="&amp;G286*(100-$B$2)/100,   'azure-vm-prices-1Y'!E$2:E$123,L286))),   "")</f>
        <v>0</v>
      </c>
      <c r="Y286" s="4">
        <f>IF(Q286="YES", IF(K286="YES", VLOOKUP(Z286 &amp; L286 &amp; K286,'azure-vm-prices-3Y'!G$2:H$124  , 2, 0), VLOOKUP(Z286 &amp; L286 &amp; "*",'azure-vm-prices-3Y'!G$2:H$124, 2, 0)),   "")</f>
        <v>0</v>
      </c>
      <c r="Z286" s="4">
        <f>IF(Q286="YES", IF(O286="NO" , IF(K286="YES", _xlfn.MINIFS('azure-vm-prices-3Y'!I$2:I$123,   'azure-vm-prices-3Y'!A$2:A$123,"&gt;="&amp;F286*(100-$B$2)/100,   'azure-vm-prices-3Y'!B$2:B$123,"&gt;="&amp;G286*(100-$B$2)/100,   'azure-vm-prices-3Y'!D$2:D$123,K286,   'azure-vm-prices-3Y'!E$2:E$123,L286),   _xlfn.MINIFS('azure-vm-prices-3Y'!I$2:I$123,   'azure-vm-prices-3Y'!A$2:A$123,"&gt;="&amp;F286*(100-$B$2)/100,   'azure-vm-prices-3Y'!B$2:B$123,"&gt;="&amp;G286*(100-$B$2)/100,   'azure-vm-prices-3Y'!E$2:E$123,L286)),   IF(K286="YES", _xlfn.MINIFS('azure-vm-prices-3Y'!C$2:C$123,   'azure-vm-prices-3Y'!A$2:A$123,"&gt;="&amp;F286*(100-$B$2)/100,   'azure-vm-prices-3Y'!B$2:B$123,"&gt;="&amp;G286*(100-$B$2)/100,   'azure-vm-prices-3Y'!D$2:D$123,K286,   'azure-vm-prices-3Y'!E$2:E$123,L286),   _xlfn.MINIFS('azure-vm-prices-3Y'!C$2:C$123,   'azure-vm-prices-3Y'!A$2:A$123,"&gt;="&amp;F286*(100-$B$2)/100,   'azure-vm-prices-3Y'!B$2:B$123,"&gt;="&amp;G286*(100-$B$2)/100,   'azure-vm-prices-3Y'!E$2:E$123,L286))),   "")</f>
        <v>0</v>
      </c>
      <c r="AA286" s="4">
        <f>IF(Q286="YES",N286*V286*12,"")</f>
        <v>0</v>
      </c>
      <c r="AB286" s="4">
        <f>IF(Q286="YES",X286*8760,"")</f>
        <v>0</v>
      </c>
      <c r="AC286" s="4">
        <f>IF(Q286="YES",Z286*8760,"")</f>
        <v>0</v>
      </c>
      <c r="AD286" s="4">
        <f>IF(Q286="YES",IF(P286="YES", MIN(AA286:AC286), AA286),"")</f>
        <v>0</v>
      </c>
      <c r="AE286" s="4">
        <f>IF(AND(I286="STANDARD",Q286="YES",H286&lt;'azure-standard-disk-prices'!B2, H286&gt;0),1+IF(M286="YES",1),"")</f>
        <v>0</v>
      </c>
      <c r="AF286" s="4">
        <f>IF(AND(I286="STANDARD",Q286="YES",H286&gt;'azure-standard-disk-prices'!B2,H286&lt;'azure-standard-disk-prices'!B3),1+IF(M286="YES",1),"")</f>
        <v>0</v>
      </c>
      <c r="AG286" s="4">
        <f>IF(AND(I286="STANDARD",Q286="YES",H286&gt;'azure-standard-disk-prices'!B3,H286&lt;'azure-standard-disk-prices'!B4),1+IF(M286="YES",1),"")</f>
        <v>0</v>
      </c>
      <c r="AH286" s="4">
        <f>IF(AND(I286="STANDARD",Q286="YES",H286&gt;'azure-standard-disk-prices'!B4,H286&lt;'azure-standard-disk-prices'!B5),1+IF(M286="YES",1),"")</f>
        <v>0</v>
      </c>
      <c r="AI286" s="4">
        <f>IF(AND(I286="STANDARD",Q286="YES",H286&gt;'azure-standard-disk-prices'!B5,H286&lt;'azure-standard-disk-prices'!B6),1+IF(M286="YES",1),"")</f>
        <v>0</v>
      </c>
      <c r="AJ286" s="4">
        <f>IF(AND(I286="STANDARD",Q286="YES",H286&gt;'azure-standard-disk-prices'!B6,H286&lt;'azure-standard-disk-prices'!B7),1+IF(M286="YES",1),"")</f>
        <v>0</v>
      </c>
      <c r="AK286" s="4">
        <f>IF(AND(I286="STANDARD",Q286="YES",H286&gt;'azure-standard-disk-prices'!B7,H286&lt;'azure-standard-disk-prices'!B8),1+IF(M286="YES",1),"")</f>
        <v>0</v>
      </c>
      <c r="AL286" s="4">
        <f>IF(AND(I286="STANDARD",Q286="YES",H286&gt;'azure-standard-disk-prices'!B8,H286&lt;'azure-standard-disk-prices'!B9),1+IF(M286="YES",1),"")</f>
        <v>0</v>
      </c>
      <c r="AM286" s="4">
        <f>IF(AND(I285="PREMIUM",Q285="YES",H285&lt;'azure-premium-disk-prices'!B2,H285&gt;0),1+IF(M285="YES",1),"")</f>
        <v>0</v>
      </c>
      <c r="AN286" s="4">
        <f>IF(AND(I285="PREMIUM",Q285="YES",H285&gt;'azure-premium-disk-prices'!B2,H285&lt;'azure-premium-disk-prices'!B3),1+IF(M285="YES",1),"")</f>
        <v>0</v>
      </c>
      <c r="AO286" s="4">
        <f>IF(AND(I285="PREMIUM",Q285="YES",H285&gt;'azure-premium-disk-prices'!B3,H285&lt;'azure-premium-disk-prices'!B4),1+IF(M285="YES",1),"")</f>
        <v>0</v>
      </c>
      <c r="AP286" s="4">
        <f>IF(AND(I285="PREMIUM",Q285="YES",H285&gt;'azure-premium-disk-prices'!B4,H285&lt;'azure-premium-disk-prices'!B5),1+IF(M285="YES",1),"")</f>
        <v>0</v>
      </c>
      <c r="AQ286" s="4">
        <f>IF(AND(I285="PREMIUM",Q285="YES",H285&gt;'azure-premium-disk-prices'!B5,H285&lt;'azure-premium-disk-prices'!B6),1+IF(M285="YES",1),"")</f>
        <v>0</v>
      </c>
      <c r="AR286" s="4">
        <f>IF(AND(I285="PREMIUM",Q285="YES",H285&gt;'azure-premium-disk-prices'!B6,H285&lt;'azure-premium-disk-prices'!B7),1+IF(M285="YES",1),"")</f>
        <v>0</v>
      </c>
      <c r="AS286" s="4">
        <f>IF(AND(I285="PREMIUM",Q285="YES",H285&gt;'azure-premium-disk-prices'!B7,H285&lt;'azure-premium-disk-prices'!B8),1+IF(M285="YES",1),"")</f>
        <v>0</v>
      </c>
      <c r="AT286" s="4">
        <f>IF(AND(I285="PREMIUM",Q285="YES",H285&gt;'azure-premium-disk-prices'!B8,H285&lt;'azure-premium-disk-prices'!B9),1+IF(M285="YES",1),"")</f>
        <v>0</v>
      </c>
      <c r="AU286" s="4">
        <f>IF(AND(M286="YES", Q286="YES"),1,"")</f>
        <v>0</v>
      </c>
      <c r="AV286" s="4">
        <f>IF(AND(J286="STANDARD", Q286="YES"), IF(M286="YES",2,1) ,"")</f>
        <v>0</v>
      </c>
      <c r="AW286" s="4">
        <f>IF( AND(J286="PREMIUM",  Q286="YES"), IF(M286="YES",2,1) ,"")</f>
        <v>0</v>
      </c>
    </row>
    <row r="287" spans="5:49">
      <c r="E287" s="3"/>
      <c r="F287" s="3"/>
      <c r="G287" s="3"/>
      <c r="H287" s="3"/>
      <c r="I287" s="3" t="s">
        <v>9</v>
      </c>
      <c r="J287" s="3" t="s">
        <v>9</v>
      </c>
      <c r="K287" s="3" t="s">
        <v>5</v>
      </c>
      <c r="L287" s="3" t="s">
        <v>5</v>
      </c>
      <c r="M287" s="3" t="s">
        <v>5</v>
      </c>
      <c r="N287" s="3">
        <v>730</v>
      </c>
      <c r="O287" s="3" t="s">
        <v>5</v>
      </c>
      <c r="P287" s="3" t="s">
        <v>14</v>
      </c>
      <c r="Q287" s="4">
        <f>IF(AND(E287&lt;&gt;"", F287&lt;&gt;"", G287&lt;&gt;"", H287&lt;&gt;"", I287&lt;&gt;"", J287&lt;&gt;"", K287&lt;&gt;"", L287&lt;&gt;"", M287&lt;&gt;"", N287&lt;&gt;"", O287&lt;&gt;""),"YES","NO")</f>
        <v>0</v>
      </c>
      <c r="R287" s="4">
        <f>IF(AD287=AA287, U287, IF(AD287=AB287,W287,Y287))</f>
        <v>0</v>
      </c>
      <c r="S287" s="4">
        <f>AD287</f>
        <v>0</v>
      </c>
      <c r="T287" s="4">
        <f> IF(AA287="" ,"",IF(AD287=AA287, "PAYG", IF(AD287=AB287,"1Y RI","3Y RI")))</f>
        <v>0</v>
      </c>
      <c r="U287" s="4">
        <f>IF(Q287="YES", IF(K287="YES", VLOOKUP(V287 &amp; L287 &amp; K287,'azure-vm-prices-base'!G$2:H$124, 2, 0), VLOOKUP(V287 &amp; L287 &amp; "*",'azure-vm-prices-base'!G$2:H$124, 2, 0)), "")</f>
        <v>0</v>
      </c>
      <c r="V287" s="4">
        <f>IF(Q287="YES", IF(O287="NO" , IF(K287="YES", _xlfn.MINIFS('azure-vm-prices-base'!I$2:I$123, 'azure-vm-prices-base'!A$2:A$123,"&gt;="&amp;F287*(100-$B$2)/100, 'azure-vm-prices-base'!B$2:B$123,"&gt;="&amp;G287*(100-$B$2)/100, 'azure-vm-prices-base'!D$2:D$123,K287, 'azure-vm-prices-base'!E$2:E$123,L287), _xlfn.MINIFS('azure-vm-prices-base'!I$2:I$123, 'azure-vm-prices-base'!A$2:A$123,"&gt;="&amp;F287*(100-$B$2)/100, 'azure-vm-prices-base'!B$2:B$123,"&gt;="&amp;G287*(100-$B$2)/100, 'azure-vm-prices-base'!E$2:E$123,L287)), IF(K287="YES", _xlfn.MINIFS('azure-vm-prices-base'!C$2:C$123, 'azure-vm-prices-base'!A$2:A$123,"&gt;="&amp;F287*(100-$B$2)/100, 'azure-vm-prices-base'!B$2:B$123,"&gt;="&amp;G287*(100-$B$2)/100, 'azure-vm-prices-base'!D$2:D$123,K287, 'azure-vm-prices-base'!E$2:E$123,L287), _xlfn.MINIFS('azure-vm-prices-base'!C$2:C$123, 'azure-vm-prices-base'!A$2:A$123,"&gt;="&amp;F287*(100-$B$2)/100, 'azure-vm-prices-base'!B$2:B$123,"&gt;="&amp;G287*(100-$B$2)/100, 'azure-vm-prices-base'!E$2:E$123,L287))), "")</f>
        <v>0</v>
      </c>
      <c r="W287" s="4">
        <f>IF(Q287="YES", IF(K287="YES", VLOOKUP(X287 &amp; L287 &amp; K287,'azure-vm-prices-1Y'!G$2:H$124  , 2, 0), VLOOKUP(X287 &amp; L287 &amp; "*",'azure-vm-prices-1Y'!G$2:H$124, 2, 0)),   "")</f>
        <v>0</v>
      </c>
      <c r="X287" s="4">
        <f>IF(Q287="YES", IF(O287="NO" , IF(K287="YES", _xlfn.MINIFS('azure-vm-prices-1Y'!I$2:I$123,   'azure-vm-prices-1Y'!A$2:A$123,"&gt;="&amp;F287*(100-$B$2)/100,   'azure-vm-prices-1Y'!B$2:B$123,"&gt;="&amp;G287*(100-$B$2)/100,   'azure-vm-prices-1Y'!D$2:D$123,K287,   'azure-vm-prices-1Y'!E$2:E$123,L287),   _xlfn.MINIFS('azure-vm-prices-1Y'!I$2:I$123,   'azure-vm-prices-1Y'!A$2:A$123,"&gt;="&amp;F287*(100-$B$2)/100,   'azure-vm-prices-1Y'!B$2:B$123,"&gt;="&amp;G287*(100-$B$2)/100,   'azure-vm-prices-1Y'!E$2:E$123,L287)),   IF(K287="YES", _xlfn.MINIFS('azure-vm-prices-1Y'!C$2:C$123,   'azure-vm-prices-1Y'!A$2:A$123,"&gt;="&amp;F287*(100-$B$2)/100,   'azure-vm-prices-1Y'!B$2:B$123,"&gt;="&amp;G287*(100-$B$2)/100,   'azure-vm-prices-1Y'!D$2:D$123,K287,   'azure-vm-prices-1Y'!E$2:E$123,L287),   _xlfn.MINIFS('azure-vm-prices-1Y'!C$2:C$123,   'azure-vm-prices-1Y'!A$2:A$123,"&gt;="&amp;F287*(100-$B$2)/100,   'azure-vm-prices-1Y'!B$2:B$123,"&gt;="&amp;G287*(100-$B$2)/100,   'azure-vm-prices-1Y'!E$2:E$123,L287))),   "")</f>
        <v>0</v>
      </c>
      <c r="Y287" s="4">
        <f>IF(Q287="YES", IF(K287="YES", VLOOKUP(Z287 &amp; L287 &amp; K287,'azure-vm-prices-3Y'!G$2:H$124  , 2, 0), VLOOKUP(Z287 &amp; L287 &amp; "*",'azure-vm-prices-3Y'!G$2:H$124, 2, 0)),   "")</f>
        <v>0</v>
      </c>
      <c r="Z287" s="4">
        <f>IF(Q287="YES", IF(O287="NO" , IF(K287="YES", _xlfn.MINIFS('azure-vm-prices-3Y'!I$2:I$123,   'azure-vm-prices-3Y'!A$2:A$123,"&gt;="&amp;F287*(100-$B$2)/100,   'azure-vm-prices-3Y'!B$2:B$123,"&gt;="&amp;G287*(100-$B$2)/100,   'azure-vm-prices-3Y'!D$2:D$123,K287,   'azure-vm-prices-3Y'!E$2:E$123,L287),   _xlfn.MINIFS('azure-vm-prices-3Y'!I$2:I$123,   'azure-vm-prices-3Y'!A$2:A$123,"&gt;="&amp;F287*(100-$B$2)/100,   'azure-vm-prices-3Y'!B$2:B$123,"&gt;="&amp;G287*(100-$B$2)/100,   'azure-vm-prices-3Y'!E$2:E$123,L287)),   IF(K287="YES", _xlfn.MINIFS('azure-vm-prices-3Y'!C$2:C$123,   'azure-vm-prices-3Y'!A$2:A$123,"&gt;="&amp;F287*(100-$B$2)/100,   'azure-vm-prices-3Y'!B$2:B$123,"&gt;="&amp;G287*(100-$B$2)/100,   'azure-vm-prices-3Y'!D$2:D$123,K287,   'azure-vm-prices-3Y'!E$2:E$123,L287),   _xlfn.MINIFS('azure-vm-prices-3Y'!C$2:C$123,   'azure-vm-prices-3Y'!A$2:A$123,"&gt;="&amp;F287*(100-$B$2)/100,   'azure-vm-prices-3Y'!B$2:B$123,"&gt;="&amp;G287*(100-$B$2)/100,   'azure-vm-prices-3Y'!E$2:E$123,L287))),   "")</f>
        <v>0</v>
      </c>
      <c r="AA287" s="4">
        <f>IF(Q287="YES",N287*V287*12,"")</f>
        <v>0</v>
      </c>
      <c r="AB287" s="4">
        <f>IF(Q287="YES",X287*8760,"")</f>
        <v>0</v>
      </c>
      <c r="AC287" s="4">
        <f>IF(Q287="YES",Z287*8760,"")</f>
        <v>0</v>
      </c>
      <c r="AD287" s="4">
        <f>IF(Q287="YES",IF(P287="YES", MIN(AA287:AC287), AA287),"")</f>
        <v>0</v>
      </c>
      <c r="AE287" s="4">
        <f>IF(AND(I287="STANDARD",Q287="YES",H287&lt;'azure-standard-disk-prices'!B2, H287&gt;0),1+IF(M287="YES",1),"")</f>
        <v>0</v>
      </c>
      <c r="AF287" s="4">
        <f>IF(AND(I287="STANDARD",Q287="YES",H287&gt;'azure-standard-disk-prices'!B2,H287&lt;'azure-standard-disk-prices'!B3),1+IF(M287="YES",1),"")</f>
        <v>0</v>
      </c>
      <c r="AG287" s="4">
        <f>IF(AND(I287="STANDARD",Q287="YES",H287&gt;'azure-standard-disk-prices'!B3,H287&lt;'azure-standard-disk-prices'!B4),1+IF(M287="YES",1),"")</f>
        <v>0</v>
      </c>
      <c r="AH287" s="4">
        <f>IF(AND(I287="STANDARD",Q287="YES",H287&gt;'azure-standard-disk-prices'!B4,H287&lt;'azure-standard-disk-prices'!B5),1+IF(M287="YES",1),"")</f>
        <v>0</v>
      </c>
      <c r="AI287" s="4">
        <f>IF(AND(I287="STANDARD",Q287="YES",H287&gt;'azure-standard-disk-prices'!B5,H287&lt;'azure-standard-disk-prices'!B6),1+IF(M287="YES",1),"")</f>
        <v>0</v>
      </c>
      <c r="AJ287" s="4">
        <f>IF(AND(I287="STANDARD",Q287="YES",H287&gt;'azure-standard-disk-prices'!B6,H287&lt;'azure-standard-disk-prices'!B7),1+IF(M287="YES",1),"")</f>
        <v>0</v>
      </c>
      <c r="AK287" s="4">
        <f>IF(AND(I287="STANDARD",Q287="YES",H287&gt;'azure-standard-disk-prices'!B7,H287&lt;'azure-standard-disk-prices'!B8),1+IF(M287="YES",1),"")</f>
        <v>0</v>
      </c>
      <c r="AL287" s="4">
        <f>IF(AND(I287="STANDARD",Q287="YES",H287&gt;'azure-standard-disk-prices'!B8,H287&lt;'azure-standard-disk-prices'!B9),1+IF(M287="YES",1),"")</f>
        <v>0</v>
      </c>
      <c r="AM287" s="4">
        <f>IF(AND(I286="PREMIUM",Q286="YES",H286&lt;'azure-premium-disk-prices'!B2,H286&gt;0),1+IF(M286="YES",1),"")</f>
        <v>0</v>
      </c>
      <c r="AN287" s="4">
        <f>IF(AND(I286="PREMIUM",Q286="YES",H286&gt;'azure-premium-disk-prices'!B2,H286&lt;'azure-premium-disk-prices'!B3),1+IF(M286="YES",1),"")</f>
        <v>0</v>
      </c>
      <c r="AO287" s="4">
        <f>IF(AND(I286="PREMIUM",Q286="YES",H286&gt;'azure-premium-disk-prices'!B3,H286&lt;'azure-premium-disk-prices'!B4),1+IF(M286="YES",1),"")</f>
        <v>0</v>
      </c>
      <c r="AP287" s="4">
        <f>IF(AND(I286="PREMIUM",Q286="YES",H286&gt;'azure-premium-disk-prices'!B4,H286&lt;'azure-premium-disk-prices'!B5),1+IF(M286="YES",1),"")</f>
        <v>0</v>
      </c>
      <c r="AQ287" s="4">
        <f>IF(AND(I286="PREMIUM",Q286="YES",H286&gt;'azure-premium-disk-prices'!B5,H286&lt;'azure-premium-disk-prices'!B6),1+IF(M286="YES",1),"")</f>
        <v>0</v>
      </c>
      <c r="AR287" s="4">
        <f>IF(AND(I286="PREMIUM",Q286="YES",H286&gt;'azure-premium-disk-prices'!B6,H286&lt;'azure-premium-disk-prices'!B7),1+IF(M286="YES",1),"")</f>
        <v>0</v>
      </c>
      <c r="AS287" s="4">
        <f>IF(AND(I286="PREMIUM",Q286="YES",H286&gt;'azure-premium-disk-prices'!B7,H286&lt;'azure-premium-disk-prices'!B8),1+IF(M286="YES",1),"")</f>
        <v>0</v>
      </c>
      <c r="AT287" s="4">
        <f>IF(AND(I286="PREMIUM",Q286="YES",H286&gt;'azure-premium-disk-prices'!B8,H286&lt;'azure-premium-disk-prices'!B9),1+IF(M286="YES",1),"")</f>
        <v>0</v>
      </c>
      <c r="AU287" s="4">
        <f>IF(AND(M287="YES", Q287="YES"),1,"")</f>
        <v>0</v>
      </c>
      <c r="AV287" s="4">
        <f>IF(AND(J287="STANDARD", Q287="YES"), IF(M287="YES",2,1) ,"")</f>
        <v>0</v>
      </c>
      <c r="AW287" s="4">
        <f>IF( AND(J287="PREMIUM",  Q287="YES"), IF(M287="YES",2,1) ,"")</f>
        <v>0</v>
      </c>
    </row>
    <row r="288" spans="5:49">
      <c r="E288" s="3"/>
      <c r="F288" s="3"/>
      <c r="G288" s="3"/>
      <c r="H288" s="3"/>
      <c r="I288" s="3" t="s">
        <v>9</v>
      </c>
      <c r="J288" s="3" t="s">
        <v>9</v>
      </c>
      <c r="K288" s="3" t="s">
        <v>5</v>
      </c>
      <c r="L288" s="3" t="s">
        <v>5</v>
      </c>
      <c r="M288" s="3" t="s">
        <v>5</v>
      </c>
      <c r="N288" s="3">
        <v>730</v>
      </c>
      <c r="O288" s="3" t="s">
        <v>5</v>
      </c>
      <c r="P288" s="3" t="s">
        <v>14</v>
      </c>
      <c r="Q288" s="4">
        <f>IF(AND(E288&lt;&gt;"", F288&lt;&gt;"", G288&lt;&gt;"", H288&lt;&gt;"", I288&lt;&gt;"", J288&lt;&gt;"", K288&lt;&gt;"", L288&lt;&gt;"", M288&lt;&gt;"", N288&lt;&gt;"", O288&lt;&gt;""),"YES","NO")</f>
        <v>0</v>
      </c>
      <c r="R288" s="4">
        <f>IF(AD288=AA288, U288, IF(AD288=AB288,W288,Y288))</f>
        <v>0</v>
      </c>
      <c r="S288" s="4">
        <f>AD288</f>
        <v>0</v>
      </c>
      <c r="T288" s="4">
        <f> IF(AA288="" ,"",IF(AD288=AA288, "PAYG", IF(AD288=AB288,"1Y RI","3Y RI")))</f>
        <v>0</v>
      </c>
      <c r="U288" s="4">
        <f>IF(Q288="YES", IF(K288="YES", VLOOKUP(V288 &amp; L288 &amp; K288,'azure-vm-prices-base'!G$2:H$124, 2, 0), VLOOKUP(V288 &amp; L288 &amp; "*",'azure-vm-prices-base'!G$2:H$124, 2, 0)), "")</f>
        <v>0</v>
      </c>
      <c r="V288" s="4">
        <f>IF(Q288="YES", IF(O288="NO" , IF(K288="YES", _xlfn.MINIFS('azure-vm-prices-base'!I$2:I$123, 'azure-vm-prices-base'!A$2:A$123,"&gt;="&amp;F288*(100-$B$2)/100, 'azure-vm-prices-base'!B$2:B$123,"&gt;="&amp;G288*(100-$B$2)/100, 'azure-vm-prices-base'!D$2:D$123,K288, 'azure-vm-prices-base'!E$2:E$123,L288), _xlfn.MINIFS('azure-vm-prices-base'!I$2:I$123, 'azure-vm-prices-base'!A$2:A$123,"&gt;="&amp;F288*(100-$B$2)/100, 'azure-vm-prices-base'!B$2:B$123,"&gt;="&amp;G288*(100-$B$2)/100, 'azure-vm-prices-base'!E$2:E$123,L288)), IF(K288="YES", _xlfn.MINIFS('azure-vm-prices-base'!C$2:C$123, 'azure-vm-prices-base'!A$2:A$123,"&gt;="&amp;F288*(100-$B$2)/100, 'azure-vm-prices-base'!B$2:B$123,"&gt;="&amp;G288*(100-$B$2)/100, 'azure-vm-prices-base'!D$2:D$123,K288, 'azure-vm-prices-base'!E$2:E$123,L288), _xlfn.MINIFS('azure-vm-prices-base'!C$2:C$123, 'azure-vm-prices-base'!A$2:A$123,"&gt;="&amp;F288*(100-$B$2)/100, 'azure-vm-prices-base'!B$2:B$123,"&gt;="&amp;G288*(100-$B$2)/100, 'azure-vm-prices-base'!E$2:E$123,L288))), "")</f>
        <v>0</v>
      </c>
      <c r="W288" s="4">
        <f>IF(Q288="YES", IF(K288="YES", VLOOKUP(X288 &amp; L288 &amp; K288,'azure-vm-prices-1Y'!G$2:H$124  , 2, 0), VLOOKUP(X288 &amp; L288 &amp; "*",'azure-vm-prices-1Y'!G$2:H$124, 2, 0)),   "")</f>
        <v>0</v>
      </c>
      <c r="X288" s="4">
        <f>IF(Q288="YES", IF(O288="NO" , IF(K288="YES", _xlfn.MINIFS('azure-vm-prices-1Y'!I$2:I$123,   'azure-vm-prices-1Y'!A$2:A$123,"&gt;="&amp;F288*(100-$B$2)/100,   'azure-vm-prices-1Y'!B$2:B$123,"&gt;="&amp;G288*(100-$B$2)/100,   'azure-vm-prices-1Y'!D$2:D$123,K288,   'azure-vm-prices-1Y'!E$2:E$123,L288),   _xlfn.MINIFS('azure-vm-prices-1Y'!I$2:I$123,   'azure-vm-prices-1Y'!A$2:A$123,"&gt;="&amp;F288*(100-$B$2)/100,   'azure-vm-prices-1Y'!B$2:B$123,"&gt;="&amp;G288*(100-$B$2)/100,   'azure-vm-prices-1Y'!E$2:E$123,L288)),   IF(K288="YES", _xlfn.MINIFS('azure-vm-prices-1Y'!C$2:C$123,   'azure-vm-prices-1Y'!A$2:A$123,"&gt;="&amp;F288*(100-$B$2)/100,   'azure-vm-prices-1Y'!B$2:B$123,"&gt;="&amp;G288*(100-$B$2)/100,   'azure-vm-prices-1Y'!D$2:D$123,K288,   'azure-vm-prices-1Y'!E$2:E$123,L288),   _xlfn.MINIFS('azure-vm-prices-1Y'!C$2:C$123,   'azure-vm-prices-1Y'!A$2:A$123,"&gt;="&amp;F288*(100-$B$2)/100,   'azure-vm-prices-1Y'!B$2:B$123,"&gt;="&amp;G288*(100-$B$2)/100,   'azure-vm-prices-1Y'!E$2:E$123,L288))),   "")</f>
        <v>0</v>
      </c>
      <c r="Y288" s="4">
        <f>IF(Q288="YES", IF(K288="YES", VLOOKUP(Z288 &amp; L288 &amp; K288,'azure-vm-prices-3Y'!G$2:H$124  , 2, 0), VLOOKUP(Z288 &amp; L288 &amp; "*",'azure-vm-prices-3Y'!G$2:H$124, 2, 0)),   "")</f>
        <v>0</v>
      </c>
      <c r="Z288" s="4">
        <f>IF(Q288="YES", IF(O288="NO" , IF(K288="YES", _xlfn.MINIFS('azure-vm-prices-3Y'!I$2:I$123,   'azure-vm-prices-3Y'!A$2:A$123,"&gt;="&amp;F288*(100-$B$2)/100,   'azure-vm-prices-3Y'!B$2:B$123,"&gt;="&amp;G288*(100-$B$2)/100,   'azure-vm-prices-3Y'!D$2:D$123,K288,   'azure-vm-prices-3Y'!E$2:E$123,L288),   _xlfn.MINIFS('azure-vm-prices-3Y'!I$2:I$123,   'azure-vm-prices-3Y'!A$2:A$123,"&gt;="&amp;F288*(100-$B$2)/100,   'azure-vm-prices-3Y'!B$2:B$123,"&gt;="&amp;G288*(100-$B$2)/100,   'azure-vm-prices-3Y'!E$2:E$123,L288)),   IF(K288="YES", _xlfn.MINIFS('azure-vm-prices-3Y'!C$2:C$123,   'azure-vm-prices-3Y'!A$2:A$123,"&gt;="&amp;F288*(100-$B$2)/100,   'azure-vm-prices-3Y'!B$2:B$123,"&gt;="&amp;G288*(100-$B$2)/100,   'azure-vm-prices-3Y'!D$2:D$123,K288,   'azure-vm-prices-3Y'!E$2:E$123,L288),   _xlfn.MINIFS('azure-vm-prices-3Y'!C$2:C$123,   'azure-vm-prices-3Y'!A$2:A$123,"&gt;="&amp;F288*(100-$B$2)/100,   'azure-vm-prices-3Y'!B$2:B$123,"&gt;="&amp;G288*(100-$B$2)/100,   'azure-vm-prices-3Y'!E$2:E$123,L288))),   "")</f>
        <v>0</v>
      </c>
      <c r="AA288" s="4">
        <f>IF(Q288="YES",N288*V288*12,"")</f>
        <v>0</v>
      </c>
      <c r="AB288" s="4">
        <f>IF(Q288="YES",X288*8760,"")</f>
        <v>0</v>
      </c>
      <c r="AC288" s="4">
        <f>IF(Q288="YES",Z288*8760,"")</f>
        <v>0</v>
      </c>
      <c r="AD288" s="4">
        <f>IF(Q288="YES",IF(P288="YES", MIN(AA288:AC288), AA288),"")</f>
        <v>0</v>
      </c>
      <c r="AE288" s="4">
        <f>IF(AND(I288="STANDARD",Q288="YES",H288&lt;'azure-standard-disk-prices'!B2, H288&gt;0),1+IF(M288="YES",1),"")</f>
        <v>0</v>
      </c>
      <c r="AF288" s="4">
        <f>IF(AND(I288="STANDARD",Q288="YES",H288&gt;'azure-standard-disk-prices'!B2,H288&lt;'azure-standard-disk-prices'!B3),1+IF(M288="YES",1),"")</f>
        <v>0</v>
      </c>
      <c r="AG288" s="4">
        <f>IF(AND(I288="STANDARD",Q288="YES",H288&gt;'azure-standard-disk-prices'!B3,H288&lt;'azure-standard-disk-prices'!B4),1+IF(M288="YES",1),"")</f>
        <v>0</v>
      </c>
      <c r="AH288" s="4">
        <f>IF(AND(I288="STANDARD",Q288="YES",H288&gt;'azure-standard-disk-prices'!B4,H288&lt;'azure-standard-disk-prices'!B5),1+IF(M288="YES",1),"")</f>
        <v>0</v>
      </c>
      <c r="AI288" s="4">
        <f>IF(AND(I288="STANDARD",Q288="YES",H288&gt;'azure-standard-disk-prices'!B5,H288&lt;'azure-standard-disk-prices'!B6),1+IF(M288="YES",1),"")</f>
        <v>0</v>
      </c>
      <c r="AJ288" s="4">
        <f>IF(AND(I288="STANDARD",Q288="YES",H288&gt;'azure-standard-disk-prices'!B6,H288&lt;'azure-standard-disk-prices'!B7),1+IF(M288="YES",1),"")</f>
        <v>0</v>
      </c>
      <c r="AK288" s="4">
        <f>IF(AND(I288="STANDARD",Q288="YES",H288&gt;'azure-standard-disk-prices'!B7,H288&lt;'azure-standard-disk-prices'!B8),1+IF(M288="YES",1),"")</f>
        <v>0</v>
      </c>
      <c r="AL288" s="4">
        <f>IF(AND(I288="STANDARD",Q288="YES",H288&gt;'azure-standard-disk-prices'!B8,H288&lt;'azure-standard-disk-prices'!B9),1+IF(M288="YES",1),"")</f>
        <v>0</v>
      </c>
      <c r="AM288" s="4">
        <f>IF(AND(I287="PREMIUM",Q287="YES",H287&lt;'azure-premium-disk-prices'!B2,H287&gt;0),1+IF(M287="YES",1),"")</f>
        <v>0</v>
      </c>
      <c r="AN288" s="4">
        <f>IF(AND(I287="PREMIUM",Q287="YES",H287&gt;'azure-premium-disk-prices'!B2,H287&lt;'azure-premium-disk-prices'!B3),1+IF(M287="YES",1),"")</f>
        <v>0</v>
      </c>
      <c r="AO288" s="4">
        <f>IF(AND(I287="PREMIUM",Q287="YES",H287&gt;'azure-premium-disk-prices'!B3,H287&lt;'azure-premium-disk-prices'!B4),1+IF(M287="YES",1),"")</f>
        <v>0</v>
      </c>
      <c r="AP288" s="4">
        <f>IF(AND(I287="PREMIUM",Q287="YES",H287&gt;'azure-premium-disk-prices'!B4,H287&lt;'azure-premium-disk-prices'!B5),1+IF(M287="YES",1),"")</f>
        <v>0</v>
      </c>
      <c r="AQ288" s="4">
        <f>IF(AND(I287="PREMIUM",Q287="YES",H287&gt;'azure-premium-disk-prices'!B5,H287&lt;'azure-premium-disk-prices'!B6),1+IF(M287="YES",1),"")</f>
        <v>0</v>
      </c>
      <c r="AR288" s="4">
        <f>IF(AND(I287="PREMIUM",Q287="YES",H287&gt;'azure-premium-disk-prices'!B6,H287&lt;'azure-premium-disk-prices'!B7),1+IF(M287="YES",1),"")</f>
        <v>0</v>
      </c>
      <c r="AS288" s="4">
        <f>IF(AND(I287="PREMIUM",Q287="YES",H287&gt;'azure-premium-disk-prices'!B7,H287&lt;'azure-premium-disk-prices'!B8),1+IF(M287="YES",1),"")</f>
        <v>0</v>
      </c>
      <c r="AT288" s="4">
        <f>IF(AND(I287="PREMIUM",Q287="YES",H287&gt;'azure-premium-disk-prices'!B8,H287&lt;'azure-premium-disk-prices'!B9),1+IF(M287="YES",1),"")</f>
        <v>0</v>
      </c>
      <c r="AU288" s="4">
        <f>IF(AND(M288="YES", Q288="YES"),1,"")</f>
        <v>0</v>
      </c>
      <c r="AV288" s="4">
        <f>IF(AND(J288="STANDARD", Q288="YES"), IF(M288="YES",2,1) ,"")</f>
        <v>0</v>
      </c>
      <c r="AW288" s="4">
        <f>IF( AND(J288="PREMIUM",  Q288="YES"), IF(M288="YES",2,1) ,"")</f>
        <v>0</v>
      </c>
    </row>
    <row r="289" spans="5:49">
      <c r="E289" s="3"/>
      <c r="F289" s="3"/>
      <c r="G289" s="3"/>
      <c r="H289" s="3"/>
      <c r="I289" s="3" t="s">
        <v>9</v>
      </c>
      <c r="J289" s="3" t="s">
        <v>9</v>
      </c>
      <c r="K289" s="3" t="s">
        <v>5</v>
      </c>
      <c r="L289" s="3" t="s">
        <v>5</v>
      </c>
      <c r="M289" s="3" t="s">
        <v>5</v>
      </c>
      <c r="N289" s="3">
        <v>730</v>
      </c>
      <c r="O289" s="3" t="s">
        <v>5</v>
      </c>
      <c r="P289" s="3" t="s">
        <v>14</v>
      </c>
      <c r="Q289" s="4">
        <f>IF(AND(E289&lt;&gt;"", F289&lt;&gt;"", G289&lt;&gt;"", H289&lt;&gt;"", I289&lt;&gt;"", J289&lt;&gt;"", K289&lt;&gt;"", L289&lt;&gt;"", M289&lt;&gt;"", N289&lt;&gt;"", O289&lt;&gt;""),"YES","NO")</f>
        <v>0</v>
      </c>
      <c r="R289" s="4">
        <f>IF(AD289=AA289, U289, IF(AD289=AB289,W289,Y289))</f>
        <v>0</v>
      </c>
      <c r="S289" s="4">
        <f>AD289</f>
        <v>0</v>
      </c>
      <c r="T289" s="4">
        <f> IF(AA289="" ,"",IF(AD289=AA289, "PAYG", IF(AD289=AB289,"1Y RI","3Y RI")))</f>
        <v>0</v>
      </c>
      <c r="U289" s="4">
        <f>IF(Q289="YES", IF(K289="YES", VLOOKUP(V289 &amp; L289 &amp; K289,'azure-vm-prices-base'!G$2:H$124, 2, 0), VLOOKUP(V289 &amp; L289 &amp; "*",'azure-vm-prices-base'!G$2:H$124, 2, 0)), "")</f>
        <v>0</v>
      </c>
      <c r="V289" s="4">
        <f>IF(Q289="YES", IF(O289="NO" , IF(K289="YES", _xlfn.MINIFS('azure-vm-prices-base'!I$2:I$123, 'azure-vm-prices-base'!A$2:A$123,"&gt;="&amp;F289*(100-$B$2)/100, 'azure-vm-prices-base'!B$2:B$123,"&gt;="&amp;G289*(100-$B$2)/100, 'azure-vm-prices-base'!D$2:D$123,K289, 'azure-vm-prices-base'!E$2:E$123,L289), _xlfn.MINIFS('azure-vm-prices-base'!I$2:I$123, 'azure-vm-prices-base'!A$2:A$123,"&gt;="&amp;F289*(100-$B$2)/100, 'azure-vm-prices-base'!B$2:B$123,"&gt;="&amp;G289*(100-$B$2)/100, 'azure-vm-prices-base'!E$2:E$123,L289)), IF(K289="YES", _xlfn.MINIFS('azure-vm-prices-base'!C$2:C$123, 'azure-vm-prices-base'!A$2:A$123,"&gt;="&amp;F289*(100-$B$2)/100, 'azure-vm-prices-base'!B$2:B$123,"&gt;="&amp;G289*(100-$B$2)/100, 'azure-vm-prices-base'!D$2:D$123,K289, 'azure-vm-prices-base'!E$2:E$123,L289), _xlfn.MINIFS('azure-vm-prices-base'!C$2:C$123, 'azure-vm-prices-base'!A$2:A$123,"&gt;="&amp;F289*(100-$B$2)/100, 'azure-vm-prices-base'!B$2:B$123,"&gt;="&amp;G289*(100-$B$2)/100, 'azure-vm-prices-base'!E$2:E$123,L289))), "")</f>
        <v>0</v>
      </c>
      <c r="W289" s="4">
        <f>IF(Q289="YES", IF(K289="YES", VLOOKUP(X289 &amp; L289 &amp; K289,'azure-vm-prices-1Y'!G$2:H$124  , 2, 0), VLOOKUP(X289 &amp; L289 &amp; "*",'azure-vm-prices-1Y'!G$2:H$124, 2, 0)),   "")</f>
        <v>0</v>
      </c>
      <c r="X289" s="4">
        <f>IF(Q289="YES", IF(O289="NO" , IF(K289="YES", _xlfn.MINIFS('azure-vm-prices-1Y'!I$2:I$123,   'azure-vm-prices-1Y'!A$2:A$123,"&gt;="&amp;F289*(100-$B$2)/100,   'azure-vm-prices-1Y'!B$2:B$123,"&gt;="&amp;G289*(100-$B$2)/100,   'azure-vm-prices-1Y'!D$2:D$123,K289,   'azure-vm-prices-1Y'!E$2:E$123,L289),   _xlfn.MINIFS('azure-vm-prices-1Y'!I$2:I$123,   'azure-vm-prices-1Y'!A$2:A$123,"&gt;="&amp;F289*(100-$B$2)/100,   'azure-vm-prices-1Y'!B$2:B$123,"&gt;="&amp;G289*(100-$B$2)/100,   'azure-vm-prices-1Y'!E$2:E$123,L289)),   IF(K289="YES", _xlfn.MINIFS('azure-vm-prices-1Y'!C$2:C$123,   'azure-vm-prices-1Y'!A$2:A$123,"&gt;="&amp;F289*(100-$B$2)/100,   'azure-vm-prices-1Y'!B$2:B$123,"&gt;="&amp;G289*(100-$B$2)/100,   'azure-vm-prices-1Y'!D$2:D$123,K289,   'azure-vm-prices-1Y'!E$2:E$123,L289),   _xlfn.MINIFS('azure-vm-prices-1Y'!C$2:C$123,   'azure-vm-prices-1Y'!A$2:A$123,"&gt;="&amp;F289*(100-$B$2)/100,   'azure-vm-prices-1Y'!B$2:B$123,"&gt;="&amp;G289*(100-$B$2)/100,   'azure-vm-prices-1Y'!E$2:E$123,L289))),   "")</f>
        <v>0</v>
      </c>
      <c r="Y289" s="4">
        <f>IF(Q289="YES", IF(K289="YES", VLOOKUP(Z289 &amp; L289 &amp; K289,'azure-vm-prices-3Y'!G$2:H$124  , 2, 0), VLOOKUP(Z289 &amp; L289 &amp; "*",'azure-vm-prices-3Y'!G$2:H$124, 2, 0)),   "")</f>
        <v>0</v>
      </c>
      <c r="Z289" s="4">
        <f>IF(Q289="YES", IF(O289="NO" , IF(K289="YES", _xlfn.MINIFS('azure-vm-prices-3Y'!I$2:I$123,   'azure-vm-prices-3Y'!A$2:A$123,"&gt;="&amp;F289*(100-$B$2)/100,   'azure-vm-prices-3Y'!B$2:B$123,"&gt;="&amp;G289*(100-$B$2)/100,   'azure-vm-prices-3Y'!D$2:D$123,K289,   'azure-vm-prices-3Y'!E$2:E$123,L289),   _xlfn.MINIFS('azure-vm-prices-3Y'!I$2:I$123,   'azure-vm-prices-3Y'!A$2:A$123,"&gt;="&amp;F289*(100-$B$2)/100,   'azure-vm-prices-3Y'!B$2:B$123,"&gt;="&amp;G289*(100-$B$2)/100,   'azure-vm-prices-3Y'!E$2:E$123,L289)),   IF(K289="YES", _xlfn.MINIFS('azure-vm-prices-3Y'!C$2:C$123,   'azure-vm-prices-3Y'!A$2:A$123,"&gt;="&amp;F289*(100-$B$2)/100,   'azure-vm-prices-3Y'!B$2:B$123,"&gt;="&amp;G289*(100-$B$2)/100,   'azure-vm-prices-3Y'!D$2:D$123,K289,   'azure-vm-prices-3Y'!E$2:E$123,L289),   _xlfn.MINIFS('azure-vm-prices-3Y'!C$2:C$123,   'azure-vm-prices-3Y'!A$2:A$123,"&gt;="&amp;F289*(100-$B$2)/100,   'azure-vm-prices-3Y'!B$2:B$123,"&gt;="&amp;G289*(100-$B$2)/100,   'azure-vm-prices-3Y'!E$2:E$123,L289))),   "")</f>
        <v>0</v>
      </c>
      <c r="AA289" s="4">
        <f>IF(Q289="YES",N289*V289*12,"")</f>
        <v>0</v>
      </c>
      <c r="AB289" s="4">
        <f>IF(Q289="YES",X289*8760,"")</f>
        <v>0</v>
      </c>
      <c r="AC289" s="4">
        <f>IF(Q289="YES",Z289*8760,"")</f>
        <v>0</v>
      </c>
      <c r="AD289" s="4">
        <f>IF(Q289="YES",IF(P289="YES", MIN(AA289:AC289), AA289),"")</f>
        <v>0</v>
      </c>
      <c r="AE289" s="4">
        <f>IF(AND(I289="STANDARD",Q289="YES",H289&lt;'azure-standard-disk-prices'!B2, H289&gt;0),1+IF(M289="YES",1),"")</f>
        <v>0</v>
      </c>
      <c r="AF289" s="4">
        <f>IF(AND(I289="STANDARD",Q289="YES",H289&gt;'azure-standard-disk-prices'!B2,H289&lt;'azure-standard-disk-prices'!B3),1+IF(M289="YES",1),"")</f>
        <v>0</v>
      </c>
      <c r="AG289" s="4">
        <f>IF(AND(I289="STANDARD",Q289="YES",H289&gt;'azure-standard-disk-prices'!B3,H289&lt;'azure-standard-disk-prices'!B4),1+IF(M289="YES",1),"")</f>
        <v>0</v>
      </c>
      <c r="AH289" s="4">
        <f>IF(AND(I289="STANDARD",Q289="YES",H289&gt;'azure-standard-disk-prices'!B4,H289&lt;'azure-standard-disk-prices'!B5),1+IF(M289="YES",1),"")</f>
        <v>0</v>
      </c>
      <c r="AI289" s="4">
        <f>IF(AND(I289="STANDARD",Q289="YES",H289&gt;'azure-standard-disk-prices'!B5,H289&lt;'azure-standard-disk-prices'!B6),1+IF(M289="YES",1),"")</f>
        <v>0</v>
      </c>
      <c r="AJ289" s="4">
        <f>IF(AND(I289="STANDARD",Q289="YES",H289&gt;'azure-standard-disk-prices'!B6,H289&lt;'azure-standard-disk-prices'!B7),1+IF(M289="YES",1),"")</f>
        <v>0</v>
      </c>
      <c r="AK289" s="4">
        <f>IF(AND(I289="STANDARD",Q289="YES",H289&gt;'azure-standard-disk-prices'!B7,H289&lt;'azure-standard-disk-prices'!B8),1+IF(M289="YES",1),"")</f>
        <v>0</v>
      </c>
      <c r="AL289" s="4">
        <f>IF(AND(I289="STANDARD",Q289="YES",H289&gt;'azure-standard-disk-prices'!B8,H289&lt;'azure-standard-disk-prices'!B9),1+IF(M289="YES",1),"")</f>
        <v>0</v>
      </c>
      <c r="AM289" s="4">
        <f>IF(AND(I288="PREMIUM",Q288="YES",H288&lt;'azure-premium-disk-prices'!B2,H288&gt;0),1+IF(M288="YES",1),"")</f>
        <v>0</v>
      </c>
      <c r="AN289" s="4">
        <f>IF(AND(I288="PREMIUM",Q288="YES",H288&gt;'azure-premium-disk-prices'!B2,H288&lt;'azure-premium-disk-prices'!B3),1+IF(M288="YES",1),"")</f>
        <v>0</v>
      </c>
      <c r="AO289" s="4">
        <f>IF(AND(I288="PREMIUM",Q288="YES",H288&gt;'azure-premium-disk-prices'!B3,H288&lt;'azure-premium-disk-prices'!B4),1+IF(M288="YES",1),"")</f>
        <v>0</v>
      </c>
      <c r="AP289" s="4">
        <f>IF(AND(I288="PREMIUM",Q288="YES",H288&gt;'azure-premium-disk-prices'!B4,H288&lt;'azure-premium-disk-prices'!B5),1+IF(M288="YES",1),"")</f>
        <v>0</v>
      </c>
      <c r="AQ289" s="4">
        <f>IF(AND(I288="PREMIUM",Q288="YES",H288&gt;'azure-premium-disk-prices'!B5,H288&lt;'azure-premium-disk-prices'!B6),1+IF(M288="YES",1),"")</f>
        <v>0</v>
      </c>
      <c r="AR289" s="4">
        <f>IF(AND(I288="PREMIUM",Q288="YES",H288&gt;'azure-premium-disk-prices'!B6,H288&lt;'azure-premium-disk-prices'!B7),1+IF(M288="YES",1),"")</f>
        <v>0</v>
      </c>
      <c r="AS289" s="4">
        <f>IF(AND(I288="PREMIUM",Q288="YES",H288&gt;'azure-premium-disk-prices'!B7,H288&lt;'azure-premium-disk-prices'!B8),1+IF(M288="YES",1),"")</f>
        <v>0</v>
      </c>
      <c r="AT289" s="4">
        <f>IF(AND(I288="PREMIUM",Q288="YES",H288&gt;'azure-premium-disk-prices'!B8,H288&lt;'azure-premium-disk-prices'!B9),1+IF(M288="YES",1),"")</f>
        <v>0</v>
      </c>
      <c r="AU289" s="4">
        <f>IF(AND(M289="YES", Q289="YES"),1,"")</f>
        <v>0</v>
      </c>
      <c r="AV289" s="4">
        <f>IF(AND(J289="STANDARD", Q289="YES"), IF(M289="YES",2,1) ,"")</f>
        <v>0</v>
      </c>
      <c r="AW289" s="4">
        <f>IF( AND(J289="PREMIUM",  Q289="YES"), IF(M289="YES",2,1) ,"")</f>
        <v>0</v>
      </c>
    </row>
    <row r="290" spans="5:49">
      <c r="E290" s="3"/>
      <c r="F290" s="3"/>
      <c r="G290" s="3"/>
      <c r="H290" s="3"/>
      <c r="I290" s="3" t="s">
        <v>9</v>
      </c>
      <c r="J290" s="3" t="s">
        <v>9</v>
      </c>
      <c r="K290" s="3" t="s">
        <v>5</v>
      </c>
      <c r="L290" s="3" t="s">
        <v>5</v>
      </c>
      <c r="M290" s="3" t="s">
        <v>5</v>
      </c>
      <c r="N290" s="3">
        <v>730</v>
      </c>
      <c r="O290" s="3" t="s">
        <v>5</v>
      </c>
      <c r="P290" s="3" t="s">
        <v>14</v>
      </c>
      <c r="Q290" s="4">
        <f>IF(AND(E290&lt;&gt;"", F290&lt;&gt;"", G290&lt;&gt;"", H290&lt;&gt;"", I290&lt;&gt;"", J290&lt;&gt;"", K290&lt;&gt;"", L290&lt;&gt;"", M290&lt;&gt;"", N290&lt;&gt;"", O290&lt;&gt;""),"YES","NO")</f>
        <v>0</v>
      </c>
      <c r="R290" s="4">
        <f>IF(AD290=AA290, U290, IF(AD290=AB290,W290,Y290))</f>
        <v>0</v>
      </c>
      <c r="S290" s="4">
        <f>AD290</f>
        <v>0</v>
      </c>
      <c r="T290" s="4">
        <f> IF(AA290="" ,"",IF(AD290=AA290, "PAYG", IF(AD290=AB290,"1Y RI","3Y RI")))</f>
        <v>0</v>
      </c>
      <c r="U290" s="4">
        <f>IF(Q290="YES", IF(K290="YES", VLOOKUP(V290 &amp; L290 &amp; K290,'azure-vm-prices-base'!G$2:H$124, 2, 0), VLOOKUP(V290 &amp; L290 &amp; "*",'azure-vm-prices-base'!G$2:H$124, 2, 0)), "")</f>
        <v>0</v>
      </c>
      <c r="V290" s="4">
        <f>IF(Q290="YES", IF(O290="NO" , IF(K290="YES", _xlfn.MINIFS('azure-vm-prices-base'!I$2:I$123, 'azure-vm-prices-base'!A$2:A$123,"&gt;="&amp;F290*(100-$B$2)/100, 'azure-vm-prices-base'!B$2:B$123,"&gt;="&amp;G290*(100-$B$2)/100, 'azure-vm-prices-base'!D$2:D$123,K290, 'azure-vm-prices-base'!E$2:E$123,L290), _xlfn.MINIFS('azure-vm-prices-base'!I$2:I$123, 'azure-vm-prices-base'!A$2:A$123,"&gt;="&amp;F290*(100-$B$2)/100, 'azure-vm-prices-base'!B$2:B$123,"&gt;="&amp;G290*(100-$B$2)/100, 'azure-vm-prices-base'!E$2:E$123,L290)), IF(K290="YES", _xlfn.MINIFS('azure-vm-prices-base'!C$2:C$123, 'azure-vm-prices-base'!A$2:A$123,"&gt;="&amp;F290*(100-$B$2)/100, 'azure-vm-prices-base'!B$2:B$123,"&gt;="&amp;G290*(100-$B$2)/100, 'azure-vm-prices-base'!D$2:D$123,K290, 'azure-vm-prices-base'!E$2:E$123,L290), _xlfn.MINIFS('azure-vm-prices-base'!C$2:C$123, 'azure-vm-prices-base'!A$2:A$123,"&gt;="&amp;F290*(100-$B$2)/100, 'azure-vm-prices-base'!B$2:B$123,"&gt;="&amp;G290*(100-$B$2)/100, 'azure-vm-prices-base'!E$2:E$123,L290))), "")</f>
        <v>0</v>
      </c>
      <c r="W290" s="4">
        <f>IF(Q290="YES", IF(K290="YES", VLOOKUP(X290 &amp; L290 &amp; K290,'azure-vm-prices-1Y'!G$2:H$124  , 2, 0), VLOOKUP(X290 &amp; L290 &amp; "*",'azure-vm-prices-1Y'!G$2:H$124, 2, 0)),   "")</f>
        <v>0</v>
      </c>
      <c r="X290" s="4">
        <f>IF(Q290="YES", IF(O290="NO" , IF(K290="YES", _xlfn.MINIFS('azure-vm-prices-1Y'!I$2:I$123,   'azure-vm-prices-1Y'!A$2:A$123,"&gt;="&amp;F290*(100-$B$2)/100,   'azure-vm-prices-1Y'!B$2:B$123,"&gt;="&amp;G290*(100-$B$2)/100,   'azure-vm-prices-1Y'!D$2:D$123,K290,   'azure-vm-prices-1Y'!E$2:E$123,L290),   _xlfn.MINIFS('azure-vm-prices-1Y'!I$2:I$123,   'azure-vm-prices-1Y'!A$2:A$123,"&gt;="&amp;F290*(100-$B$2)/100,   'azure-vm-prices-1Y'!B$2:B$123,"&gt;="&amp;G290*(100-$B$2)/100,   'azure-vm-prices-1Y'!E$2:E$123,L290)),   IF(K290="YES", _xlfn.MINIFS('azure-vm-prices-1Y'!C$2:C$123,   'azure-vm-prices-1Y'!A$2:A$123,"&gt;="&amp;F290*(100-$B$2)/100,   'azure-vm-prices-1Y'!B$2:B$123,"&gt;="&amp;G290*(100-$B$2)/100,   'azure-vm-prices-1Y'!D$2:D$123,K290,   'azure-vm-prices-1Y'!E$2:E$123,L290),   _xlfn.MINIFS('azure-vm-prices-1Y'!C$2:C$123,   'azure-vm-prices-1Y'!A$2:A$123,"&gt;="&amp;F290*(100-$B$2)/100,   'azure-vm-prices-1Y'!B$2:B$123,"&gt;="&amp;G290*(100-$B$2)/100,   'azure-vm-prices-1Y'!E$2:E$123,L290))),   "")</f>
        <v>0</v>
      </c>
      <c r="Y290" s="4">
        <f>IF(Q290="YES", IF(K290="YES", VLOOKUP(Z290 &amp; L290 &amp; K290,'azure-vm-prices-3Y'!G$2:H$124  , 2, 0), VLOOKUP(Z290 &amp; L290 &amp; "*",'azure-vm-prices-3Y'!G$2:H$124, 2, 0)),   "")</f>
        <v>0</v>
      </c>
      <c r="Z290" s="4">
        <f>IF(Q290="YES", IF(O290="NO" , IF(K290="YES", _xlfn.MINIFS('azure-vm-prices-3Y'!I$2:I$123,   'azure-vm-prices-3Y'!A$2:A$123,"&gt;="&amp;F290*(100-$B$2)/100,   'azure-vm-prices-3Y'!B$2:B$123,"&gt;="&amp;G290*(100-$B$2)/100,   'azure-vm-prices-3Y'!D$2:D$123,K290,   'azure-vm-prices-3Y'!E$2:E$123,L290),   _xlfn.MINIFS('azure-vm-prices-3Y'!I$2:I$123,   'azure-vm-prices-3Y'!A$2:A$123,"&gt;="&amp;F290*(100-$B$2)/100,   'azure-vm-prices-3Y'!B$2:B$123,"&gt;="&amp;G290*(100-$B$2)/100,   'azure-vm-prices-3Y'!E$2:E$123,L290)),   IF(K290="YES", _xlfn.MINIFS('azure-vm-prices-3Y'!C$2:C$123,   'azure-vm-prices-3Y'!A$2:A$123,"&gt;="&amp;F290*(100-$B$2)/100,   'azure-vm-prices-3Y'!B$2:B$123,"&gt;="&amp;G290*(100-$B$2)/100,   'azure-vm-prices-3Y'!D$2:D$123,K290,   'azure-vm-prices-3Y'!E$2:E$123,L290),   _xlfn.MINIFS('azure-vm-prices-3Y'!C$2:C$123,   'azure-vm-prices-3Y'!A$2:A$123,"&gt;="&amp;F290*(100-$B$2)/100,   'azure-vm-prices-3Y'!B$2:B$123,"&gt;="&amp;G290*(100-$B$2)/100,   'azure-vm-prices-3Y'!E$2:E$123,L290))),   "")</f>
        <v>0</v>
      </c>
      <c r="AA290" s="4">
        <f>IF(Q290="YES",N290*V290*12,"")</f>
        <v>0</v>
      </c>
      <c r="AB290" s="4">
        <f>IF(Q290="YES",X290*8760,"")</f>
        <v>0</v>
      </c>
      <c r="AC290" s="4">
        <f>IF(Q290="YES",Z290*8760,"")</f>
        <v>0</v>
      </c>
      <c r="AD290" s="4">
        <f>IF(Q290="YES",IF(P290="YES", MIN(AA290:AC290), AA290),"")</f>
        <v>0</v>
      </c>
      <c r="AE290" s="4">
        <f>IF(AND(I290="STANDARD",Q290="YES",H290&lt;'azure-standard-disk-prices'!B2, H290&gt;0),1+IF(M290="YES",1),"")</f>
        <v>0</v>
      </c>
      <c r="AF290" s="4">
        <f>IF(AND(I290="STANDARD",Q290="YES",H290&gt;'azure-standard-disk-prices'!B2,H290&lt;'azure-standard-disk-prices'!B3),1+IF(M290="YES",1),"")</f>
        <v>0</v>
      </c>
      <c r="AG290" s="4">
        <f>IF(AND(I290="STANDARD",Q290="YES",H290&gt;'azure-standard-disk-prices'!B3,H290&lt;'azure-standard-disk-prices'!B4),1+IF(M290="YES",1),"")</f>
        <v>0</v>
      </c>
      <c r="AH290" s="4">
        <f>IF(AND(I290="STANDARD",Q290="YES",H290&gt;'azure-standard-disk-prices'!B4,H290&lt;'azure-standard-disk-prices'!B5),1+IF(M290="YES",1),"")</f>
        <v>0</v>
      </c>
      <c r="AI290" s="4">
        <f>IF(AND(I290="STANDARD",Q290="YES",H290&gt;'azure-standard-disk-prices'!B5,H290&lt;'azure-standard-disk-prices'!B6),1+IF(M290="YES",1),"")</f>
        <v>0</v>
      </c>
      <c r="AJ290" s="4">
        <f>IF(AND(I290="STANDARD",Q290="YES",H290&gt;'azure-standard-disk-prices'!B6,H290&lt;'azure-standard-disk-prices'!B7),1+IF(M290="YES",1),"")</f>
        <v>0</v>
      </c>
      <c r="AK290" s="4">
        <f>IF(AND(I290="STANDARD",Q290="YES",H290&gt;'azure-standard-disk-prices'!B7,H290&lt;'azure-standard-disk-prices'!B8),1+IF(M290="YES",1),"")</f>
        <v>0</v>
      </c>
      <c r="AL290" s="4">
        <f>IF(AND(I290="STANDARD",Q290="YES",H290&gt;'azure-standard-disk-prices'!B8,H290&lt;'azure-standard-disk-prices'!B9),1+IF(M290="YES",1),"")</f>
        <v>0</v>
      </c>
      <c r="AM290" s="4">
        <f>IF(AND(I289="PREMIUM",Q289="YES",H289&lt;'azure-premium-disk-prices'!B2,H289&gt;0),1+IF(M289="YES",1),"")</f>
        <v>0</v>
      </c>
      <c r="AN290" s="4">
        <f>IF(AND(I289="PREMIUM",Q289="YES",H289&gt;'azure-premium-disk-prices'!B2,H289&lt;'azure-premium-disk-prices'!B3),1+IF(M289="YES",1),"")</f>
        <v>0</v>
      </c>
      <c r="AO290" s="4">
        <f>IF(AND(I289="PREMIUM",Q289="YES",H289&gt;'azure-premium-disk-prices'!B3,H289&lt;'azure-premium-disk-prices'!B4),1+IF(M289="YES",1),"")</f>
        <v>0</v>
      </c>
      <c r="AP290" s="4">
        <f>IF(AND(I289="PREMIUM",Q289="YES",H289&gt;'azure-premium-disk-prices'!B4,H289&lt;'azure-premium-disk-prices'!B5),1+IF(M289="YES",1),"")</f>
        <v>0</v>
      </c>
      <c r="AQ290" s="4">
        <f>IF(AND(I289="PREMIUM",Q289="YES",H289&gt;'azure-premium-disk-prices'!B5,H289&lt;'azure-premium-disk-prices'!B6),1+IF(M289="YES",1),"")</f>
        <v>0</v>
      </c>
      <c r="AR290" s="4">
        <f>IF(AND(I289="PREMIUM",Q289="YES",H289&gt;'azure-premium-disk-prices'!B6,H289&lt;'azure-premium-disk-prices'!B7),1+IF(M289="YES",1),"")</f>
        <v>0</v>
      </c>
      <c r="AS290" s="4">
        <f>IF(AND(I289="PREMIUM",Q289="YES",H289&gt;'azure-premium-disk-prices'!B7,H289&lt;'azure-premium-disk-prices'!B8),1+IF(M289="YES",1),"")</f>
        <v>0</v>
      </c>
      <c r="AT290" s="4">
        <f>IF(AND(I289="PREMIUM",Q289="YES",H289&gt;'azure-premium-disk-prices'!B8,H289&lt;'azure-premium-disk-prices'!B9),1+IF(M289="YES",1),"")</f>
        <v>0</v>
      </c>
      <c r="AU290" s="4">
        <f>IF(AND(M290="YES", Q290="YES"),1,"")</f>
        <v>0</v>
      </c>
      <c r="AV290" s="4">
        <f>IF(AND(J290="STANDARD", Q290="YES"), IF(M290="YES",2,1) ,"")</f>
        <v>0</v>
      </c>
      <c r="AW290" s="4">
        <f>IF( AND(J290="PREMIUM",  Q290="YES"), IF(M290="YES",2,1) ,"")</f>
        <v>0</v>
      </c>
    </row>
    <row r="291" spans="5:49">
      <c r="E291" s="3"/>
      <c r="F291" s="3"/>
      <c r="G291" s="3"/>
      <c r="H291" s="3"/>
      <c r="I291" s="3" t="s">
        <v>9</v>
      </c>
      <c r="J291" s="3" t="s">
        <v>9</v>
      </c>
      <c r="K291" s="3" t="s">
        <v>5</v>
      </c>
      <c r="L291" s="3" t="s">
        <v>5</v>
      </c>
      <c r="M291" s="3" t="s">
        <v>5</v>
      </c>
      <c r="N291" s="3">
        <v>730</v>
      </c>
      <c r="O291" s="3" t="s">
        <v>5</v>
      </c>
      <c r="P291" s="3" t="s">
        <v>14</v>
      </c>
      <c r="Q291" s="4">
        <f>IF(AND(E291&lt;&gt;"", F291&lt;&gt;"", G291&lt;&gt;"", H291&lt;&gt;"", I291&lt;&gt;"", J291&lt;&gt;"", K291&lt;&gt;"", L291&lt;&gt;"", M291&lt;&gt;"", N291&lt;&gt;"", O291&lt;&gt;""),"YES","NO")</f>
        <v>0</v>
      </c>
      <c r="R291" s="4">
        <f>IF(AD291=AA291, U291, IF(AD291=AB291,W291,Y291))</f>
        <v>0</v>
      </c>
      <c r="S291" s="4">
        <f>AD291</f>
        <v>0</v>
      </c>
      <c r="T291" s="4">
        <f> IF(AA291="" ,"",IF(AD291=AA291, "PAYG", IF(AD291=AB291,"1Y RI","3Y RI")))</f>
        <v>0</v>
      </c>
      <c r="U291" s="4">
        <f>IF(Q291="YES", IF(K291="YES", VLOOKUP(V291 &amp; L291 &amp; K291,'azure-vm-prices-base'!G$2:H$124, 2, 0), VLOOKUP(V291 &amp; L291 &amp; "*",'azure-vm-prices-base'!G$2:H$124, 2, 0)), "")</f>
        <v>0</v>
      </c>
      <c r="V291" s="4">
        <f>IF(Q291="YES", IF(O291="NO" , IF(K291="YES", _xlfn.MINIFS('azure-vm-prices-base'!I$2:I$123, 'azure-vm-prices-base'!A$2:A$123,"&gt;="&amp;F291*(100-$B$2)/100, 'azure-vm-prices-base'!B$2:B$123,"&gt;="&amp;G291*(100-$B$2)/100, 'azure-vm-prices-base'!D$2:D$123,K291, 'azure-vm-prices-base'!E$2:E$123,L291), _xlfn.MINIFS('azure-vm-prices-base'!I$2:I$123, 'azure-vm-prices-base'!A$2:A$123,"&gt;="&amp;F291*(100-$B$2)/100, 'azure-vm-prices-base'!B$2:B$123,"&gt;="&amp;G291*(100-$B$2)/100, 'azure-vm-prices-base'!E$2:E$123,L291)), IF(K291="YES", _xlfn.MINIFS('azure-vm-prices-base'!C$2:C$123, 'azure-vm-prices-base'!A$2:A$123,"&gt;="&amp;F291*(100-$B$2)/100, 'azure-vm-prices-base'!B$2:B$123,"&gt;="&amp;G291*(100-$B$2)/100, 'azure-vm-prices-base'!D$2:D$123,K291, 'azure-vm-prices-base'!E$2:E$123,L291), _xlfn.MINIFS('azure-vm-prices-base'!C$2:C$123, 'azure-vm-prices-base'!A$2:A$123,"&gt;="&amp;F291*(100-$B$2)/100, 'azure-vm-prices-base'!B$2:B$123,"&gt;="&amp;G291*(100-$B$2)/100, 'azure-vm-prices-base'!E$2:E$123,L291))), "")</f>
        <v>0</v>
      </c>
      <c r="W291" s="4">
        <f>IF(Q291="YES", IF(K291="YES", VLOOKUP(X291 &amp; L291 &amp; K291,'azure-vm-prices-1Y'!G$2:H$124  , 2, 0), VLOOKUP(X291 &amp; L291 &amp; "*",'azure-vm-prices-1Y'!G$2:H$124, 2, 0)),   "")</f>
        <v>0</v>
      </c>
      <c r="X291" s="4">
        <f>IF(Q291="YES", IF(O291="NO" , IF(K291="YES", _xlfn.MINIFS('azure-vm-prices-1Y'!I$2:I$123,   'azure-vm-prices-1Y'!A$2:A$123,"&gt;="&amp;F291*(100-$B$2)/100,   'azure-vm-prices-1Y'!B$2:B$123,"&gt;="&amp;G291*(100-$B$2)/100,   'azure-vm-prices-1Y'!D$2:D$123,K291,   'azure-vm-prices-1Y'!E$2:E$123,L291),   _xlfn.MINIFS('azure-vm-prices-1Y'!I$2:I$123,   'azure-vm-prices-1Y'!A$2:A$123,"&gt;="&amp;F291*(100-$B$2)/100,   'azure-vm-prices-1Y'!B$2:B$123,"&gt;="&amp;G291*(100-$B$2)/100,   'azure-vm-prices-1Y'!E$2:E$123,L291)),   IF(K291="YES", _xlfn.MINIFS('azure-vm-prices-1Y'!C$2:C$123,   'azure-vm-prices-1Y'!A$2:A$123,"&gt;="&amp;F291*(100-$B$2)/100,   'azure-vm-prices-1Y'!B$2:B$123,"&gt;="&amp;G291*(100-$B$2)/100,   'azure-vm-prices-1Y'!D$2:D$123,K291,   'azure-vm-prices-1Y'!E$2:E$123,L291),   _xlfn.MINIFS('azure-vm-prices-1Y'!C$2:C$123,   'azure-vm-prices-1Y'!A$2:A$123,"&gt;="&amp;F291*(100-$B$2)/100,   'azure-vm-prices-1Y'!B$2:B$123,"&gt;="&amp;G291*(100-$B$2)/100,   'azure-vm-prices-1Y'!E$2:E$123,L291))),   "")</f>
        <v>0</v>
      </c>
      <c r="Y291" s="4">
        <f>IF(Q291="YES", IF(K291="YES", VLOOKUP(Z291 &amp; L291 &amp; K291,'azure-vm-prices-3Y'!G$2:H$124  , 2, 0), VLOOKUP(Z291 &amp; L291 &amp; "*",'azure-vm-prices-3Y'!G$2:H$124, 2, 0)),   "")</f>
        <v>0</v>
      </c>
      <c r="Z291" s="4">
        <f>IF(Q291="YES", IF(O291="NO" , IF(K291="YES", _xlfn.MINIFS('azure-vm-prices-3Y'!I$2:I$123,   'azure-vm-prices-3Y'!A$2:A$123,"&gt;="&amp;F291*(100-$B$2)/100,   'azure-vm-prices-3Y'!B$2:B$123,"&gt;="&amp;G291*(100-$B$2)/100,   'azure-vm-prices-3Y'!D$2:D$123,K291,   'azure-vm-prices-3Y'!E$2:E$123,L291),   _xlfn.MINIFS('azure-vm-prices-3Y'!I$2:I$123,   'azure-vm-prices-3Y'!A$2:A$123,"&gt;="&amp;F291*(100-$B$2)/100,   'azure-vm-prices-3Y'!B$2:B$123,"&gt;="&amp;G291*(100-$B$2)/100,   'azure-vm-prices-3Y'!E$2:E$123,L291)),   IF(K291="YES", _xlfn.MINIFS('azure-vm-prices-3Y'!C$2:C$123,   'azure-vm-prices-3Y'!A$2:A$123,"&gt;="&amp;F291*(100-$B$2)/100,   'azure-vm-prices-3Y'!B$2:B$123,"&gt;="&amp;G291*(100-$B$2)/100,   'azure-vm-prices-3Y'!D$2:D$123,K291,   'azure-vm-prices-3Y'!E$2:E$123,L291),   _xlfn.MINIFS('azure-vm-prices-3Y'!C$2:C$123,   'azure-vm-prices-3Y'!A$2:A$123,"&gt;="&amp;F291*(100-$B$2)/100,   'azure-vm-prices-3Y'!B$2:B$123,"&gt;="&amp;G291*(100-$B$2)/100,   'azure-vm-prices-3Y'!E$2:E$123,L291))),   "")</f>
        <v>0</v>
      </c>
      <c r="AA291" s="4">
        <f>IF(Q291="YES",N291*V291*12,"")</f>
        <v>0</v>
      </c>
      <c r="AB291" s="4">
        <f>IF(Q291="YES",X291*8760,"")</f>
        <v>0</v>
      </c>
      <c r="AC291" s="4">
        <f>IF(Q291="YES",Z291*8760,"")</f>
        <v>0</v>
      </c>
      <c r="AD291" s="4">
        <f>IF(Q291="YES",IF(P291="YES", MIN(AA291:AC291), AA291),"")</f>
        <v>0</v>
      </c>
      <c r="AE291" s="4">
        <f>IF(AND(I291="STANDARD",Q291="YES",H291&lt;'azure-standard-disk-prices'!B2, H291&gt;0),1+IF(M291="YES",1),"")</f>
        <v>0</v>
      </c>
      <c r="AF291" s="4">
        <f>IF(AND(I291="STANDARD",Q291="YES",H291&gt;'azure-standard-disk-prices'!B2,H291&lt;'azure-standard-disk-prices'!B3),1+IF(M291="YES",1),"")</f>
        <v>0</v>
      </c>
      <c r="AG291" s="4">
        <f>IF(AND(I291="STANDARD",Q291="YES",H291&gt;'azure-standard-disk-prices'!B3,H291&lt;'azure-standard-disk-prices'!B4),1+IF(M291="YES",1),"")</f>
        <v>0</v>
      </c>
      <c r="AH291" s="4">
        <f>IF(AND(I291="STANDARD",Q291="YES",H291&gt;'azure-standard-disk-prices'!B4,H291&lt;'azure-standard-disk-prices'!B5),1+IF(M291="YES",1),"")</f>
        <v>0</v>
      </c>
      <c r="AI291" s="4">
        <f>IF(AND(I291="STANDARD",Q291="YES",H291&gt;'azure-standard-disk-prices'!B5,H291&lt;'azure-standard-disk-prices'!B6),1+IF(M291="YES",1),"")</f>
        <v>0</v>
      </c>
      <c r="AJ291" s="4">
        <f>IF(AND(I291="STANDARD",Q291="YES",H291&gt;'azure-standard-disk-prices'!B6,H291&lt;'azure-standard-disk-prices'!B7),1+IF(M291="YES",1),"")</f>
        <v>0</v>
      </c>
      <c r="AK291" s="4">
        <f>IF(AND(I291="STANDARD",Q291="YES",H291&gt;'azure-standard-disk-prices'!B7,H291&lt;'azure-standard-disk-prices'!B8),1+IF(M291="YES",1),"")</f>
        <v>0</v>
      </c>
      <c r="AL291" s="4">
        <f>IF(AND(I291="STANDARD",Q291="YES",H291&gt;'azure-standard-disk-prices'!B8,H291&lt;'azure-standard-disk-prices'!B9),1+IF(M291="YES",1),"")</f>
        <v>0</v>
      </c>
      <c r="AM291" s="4">
        <f>IF(AND(I290="PREMIUM",Q290="YES",H290&lt;'azure-premium-disk-prices'!B2,H290&gt;0),1+IF(M290="YES",1),"")</f>
        <v>0</v>
      </c>
      <c r="AN291" s="4">
        <f>IF(AND(I290="PREMIUM",Q290="YES",H290&gt;'azure-premium-disk-prices'!B2,H290&lt;'azure-premium-disk-prices'!B3),1+IF(M290="YES",1),"")</f>
        <v>0</v>
      </c>
      <c r="AO291" s="4">
        <f>IF(AND(I290="PREMIUM",Q290="YES",H290&gt;'azure-premium-disk-prices'!B3,H290&lt;'azure-premium-disk-prices'!B4),1+IF(M290="YES",1),"")</f>
        <v>0</v>
      </c>
      <c r="AP291" s="4">
        <f>IF(AND(I290="PREMIUM",Q290="YES",H290&gt;'azure-premium-disk-prices'!B4,H290&lt;'azure-premium-disk-prices'!B5),1+IF(M290="YES",1),"")</f>
        <v>0</v>
      </c>
      <c r="AQ291" s="4">
        <f>IF(AND(I290="PREMIUM",Q290="YES",H290&gt;'azure-premium-disk-prices'!B5,H290&lt;'azure-premium-disk-prices'!B6),1+IF(M290="YES",1),"")</f>
        <v>0</v>
      </c>
      <c r="AR291" s="4">
        <f>IF(AND(I290="PREMIUM",Q290="YES",H290&gt;'azure-premium-disk-prices'!B6,H290&lt;'azure-premium-disk-prices'!B7),1+IF(M290="YES",1),"")</f>
        <v>0</v>
      </c>
      <c r="AS291" s="4">
        <f>IF(AND(I290="PREMIUM",Q290="YES",H290&gt;'azure-premium-disk-prices'!B7,H290&lt;'azure-premium-disk-prices'!B8),1+IF(M290="YES",1),"")</f>
        <v>0</v>
      </c>
      <c r="AT291" s="4">
        <f>IF(AND(I290="PREMIUM",Q290="YES",H290&gt;'azure-premium-disk-prices'!B8,H290&lt;'azure-premium-disk-prices'!B9),1+IF(M290="YES",1),"")</f>
        <v>0</v>
      </c>
      <c r="AU291" s="4">
        <f>IF(AND(M291="YES", Q291="YES"),1,"")</f>
        <v>0</v>
      </c>
      <c r="AV291" s="4">
        <f>IF(AND(J291="STANDARD", Q291="YES"), IF(M291="YES",2,1) ,"")</f>
        <v>0</v>
      </c>
      <c r="AW291" s="4">
        <f>IF( AND(J291="PREMIUM",  Q291="YES"), IF(M291="YES",2,1) ,"")</f>
        <v>0</v>
      </c>
    </row>
    <row r="292" spans="5:49">
      <c r="E292" s="3"/>
      <c r="F292" s="3"/>
      <c r="G292" s="3"/>
      <c r="H292" s="3"/>
      <c r="I292" s="3" t="s">
        <v>9</v>
      </c>
      <c r="J292" s="3" t="s">
        <v>9</v>
      </c>
      <c r="K292" s="3" t="s">
        <v>5</v>
      </c>
      <c r="L292" s="3" t="s">
        <v>5</v>
      </c>
      <c r="M292" s="3" t="s">
        <v>5</v>
      </c>
      <c r="N292" s="3">
        <v>730</v>
      </c>
      <c r="O292" s="3" t="s">
        <v>5</v>
      </c>
      <c r="P292" s="3" t="s">
        <v>14</v>
      </c>
      <c r="Q292" s="4">
        <f>IF(AND(E292&lt;&gt;"", F292&lt;&gt;"", G292&lt;&gt;"", H292&lt;&gt;"", I292&lt;&gt;"", J292&lt;&gt;"", K292&lt;&gt;"", L292&lt;&gt;"", M292&lt;&gt;"", N292&lt;&gt;"", O292&lt;&gt;""),"YES","NO")</f>
        <v>0</v>
      </c>
      <c r="R292" s="4">
        <f>IF(AD292=AA292, U292, IF(AD292=AB292,W292,Y292))</f>
        <v>0</v>
      </c>
      <c r="S292" s="4">
        <f>AD292</f>
        <v>0</v>
      </c>
      <c r="T292" s="4">
        <f> IF(AA292="" ,"",IF(AD292=AA292, "PAYG", IF(AD292=AB292,"1Y RI","3Y RI")))</f>
        <v>0</v>
      </c>
      <c r="U292" s="4">
        <f>IF(Q292="YES", IF(K292="YES", VLOOKUP(V292 &amp; L292 &amp; K292,'azure-vm-prices-base'!G$2:H$124, 2, 0), VLOOKUP(V292 &amp; L292 &amp; "*",'azure-vm-prices-base'!G$2:H$124, 2, 0)), "")</f>
        <v>0</v>
      </c>
      <c r="V292" s="4">
        <f>IF(Q292="YES", IF(O292="NO" , IF(K292="YES", _xlfn.MINIFS('azure-vm-prices-base'!I$2:I$123, 'azure-vm-prices-base'!A$2:A$123,"&gt;="&amp;F292*(100-$B$2)/100, 'azure-vm-prices-base'!B$2:B$123,"&gt;="&amp;G292*(100-$B$2)/100, 'azure-vm-prices-base'!D$2:D$123,K292, 'azure-vm-prices-base'!E$2:E$123,L292), _xlfn.MINIFS('azure-vm-prices-base'!I$2:I$123, 'azure-vm-prices-base'!A$2:A$123,"&gt;="&amp;F292*(100-$B$2)/100, 'azure-vm-prices-base'!B$2:B$123,"&gt;="&amp;G292*(100-$B$2)/100, 'azure-vm-prices-base'!E$2:E$123,L292)), IF(K292="YES", _xlfn.MINIFS('azure-vm-prices-base'!C$2:C$123, 'azure-vm-prices-base'!A$2:A$123,"&gt;="&amp;F292*(100-$B$2)/100, 'azure-vm-prices-base'!B$2:B$123,"&gt;="&amp;G292*(100-$B$2)/100, 'azure-vm-prices-base'!D$2:D$123,K292, 'azure-vm-prices-base'!E$2:E$123,L292), _xlfn.MINIFS('azure-vm-prices-base'!C$2:C$123, 'azure-vm-prices-base'!A$2:A$123,"&gt;="&amp;F292*(100-$B$2)/100, 'azure-vm-prices-base'!B$2:B$123,"&gt;="&amp;G292*(100-$B$2)/100, 'azure-vm-prices-base'!E$2:E$123,L292))), "")</f>
        <v>0</v>
      </c>
      <c r="W292" s="4">
        <f>IF(Q292="YES", IF(K292="YES", VLOOKUP(X292 &amp; L292 &amp; K292,'azure-vm-prices-1Y'!G$2:H$124  , 2, 0), VLOOKUP(X292 &amp; L292 &amp; "*",'azure-vm-prices-1Y'!G$2:H$124, 2, 0)),   "")</f>
        <v>0</v>
      </c>
      <c r="X292" s="4">
        <f>IF(Q292="YES", IF(O292="NO" , IF(K292="YES", _xlfn.MINIFS('azure-vm-prices-1Y'!I$2:I$123,   'azure-vm-prices-1Y'!A$2:A$123,"&gt;="&amp;F292*(100-$B$2)/100,   'azure-vm-prices-1Y'!B$2:B$123,"&gt;="&amp;G292*(100-$B$2)/100,   'azure-vm-prices-1Y'!D$2:D$123,K292,   'azure-vm-prices-1Y'!E$2:E$123,L292),   _xlfn.MINIFS('azure-vm-prices-1Y'!I$2:I$123,   'azure-vm-prices-1Y'!A$2:A$123,"&gt;="&amp;F292*(100-$B$2)/100,   'azure-vm-prices-1Y'!B$2:B$123,"&gt;="&amp;G292*(100-$B$2)/100,   'azure-vm-prices-1Y'!E$2:E$123,L292)),   IF(K292="YES", _xlfn.MINIFS('azure-vm-prices-1Y'!C$2:C$123,   'azure-vm-prices-1Y'!A$2:A$123,"&gt;="&amp;F292*(100-$B$2)/100,   'azure-vm-prices-1Y'!B$2:B$123,"&gt;="&amp;G292*(100-$B$2)/100,   'azure-vm-prices-1Y'!D$2:D$123,K292,   'azure-vm-prices-1Y'!E$2:E$123,L292),   _xlfn.MINIFS('azure-vm-prices-1Y'!C$2:C$123,   'azure-vm-prices-1Y'!A$2:A$123,"&gt;="&amp;F292*(100-$B$2)/100,   'azure-vm-prices-1Y'!B$2:B$123,"&gt;="&amp;G292*(100-$B$2)/100,   'azure-vm-prices-1Y'!E$2:E$123,L292))),   "")</f>
        <v>0</v>
      </c>
      <c r="Y292" s="4">
        <f>IF(Q292="YES", IF(K292="YES", VLOOKUP(Z292 &amp; L292 &amp; K292,'azure-vm-prices-3Y'!G$2:H$124  , 2, 0), VLOOKUP(Z292 &amp; L292 &amp; "*",'azure-vm-prices-3Y'!G$2:H$124, 2, 0)),   "")</f>
        <v>0</v>
      </c>
      <c r="Z292" s="4">
        <f>IF(Q292="YES", IF(O292="NO" , IF(K292="YES", _xlfn.MINIFS('azure-vm-prices-3Y'!I$2:I$123,   'azure-vm-prices-3Y'!A$2:A$123,"&gt;="&amp;F292*(100-$B$2)/100,   'azure-vm-prices-3Y'!B$2:B$123,"&gt;="&amp;G292*(100-$B$2)/100,   'azure-vm-prices-3Y'!D$2:D$123,K292,   'azure-vm-prices-3Y'!E$2:E$123,L292),   _xlfn.MINIFS('azure-vm-prices-3Y'!I$2:I$123,   'azure-vm-prices-3Y'!A$2:A$123,"&gt;="&amp;F292*(100-$B$2)/100,   'azure-vm-prices-3Y'!B$2:B$123,"&gt;="&amp;G292*(100-$B$2)/100,   'azure-vm-prices-3Y'!E$2:E$123,L292)),   IF(K292="YES", _xlfn.MINIFS('azure-vm-prices-3Y'!C$2:C$123,   'azure-vm-prices-3Y'!A$2:A$123,"&gt;="&amp;F292*(100-$B$2)/100,   'azure-vm-prices-3Y'!B$2:B$123,"&gt;="&amp;G292*(100-$B$2)/100,   'azure-vm-prices-3Y'!D$2:D$123,K292,   'azure-vm-prices-3Y'!E$2:E$123,L292),   _xlfn.MINIFS('azure-vm-prices-3Y'!C$2:C$123,   'azure-vm-prices-3Y'!A$2:A$123,"&gt;="&amp;F292*(100-$B$2)/100,   'azure-vm-prices-3Y'!B$2:B$123,"&gt;="&amp;G292*(100-$B$2)/100,   'azure-vm-prices-3Y'!E$2:E$123,L292))),   "")</f>
        <v>0</v>
      </c>
      <c r="AA292" s="4">
        <f>IF(Q292="YES",N292*V292*12,"")</f>
        <v>0</v>
      </c>
      <c r="AB292" s="4">
        <f>IF(Q292="YES",X292*8760,"")</f>
        <v>0</v>
      </c>
      <c r="AC292" s="4">
        <f>IF(Q292="YES",Z292*8760,"")</f>
        <v>0</v>
      </c>
      <c r="AD292" s="4">
        <f>IF(Q292="YES",IF(P292="YES", MIN(AA292:AC292), AA292),"")</f>
        <v>0</v>
      </c>
      <c r="AE292" s="4">
        <f>IF(AND(I292="STANDARD",Q292="YES",H292&lt;'azure-standard-disk-prices'!B2, H292&gt;0),1+IF(M292="YES",1),"")</f>
        <v>0</v>
      </c>
      <c r="AF292" s="4">
        <f>IF(AND(I292="STANDARD",Q292="YES",H292&gt;'azure-standard-disk-prices'!B2,H292&lt;'azure-standard-disk-prices'!B3),1+IF(M292="YES",1),"")</f>
        <v>0</v>
      </c>
      <c r="AG292" s="4">
        <f>IF(AND(I292="STANDARD",Q292="YES",H292&gt;'azure-standard-disk-prices'!B3,H292&lt;'azure-standard-disk-prices'!B4),1+IF(M292="YES",1),"")</f>
        <v>0</v>
      </c>
      <c r="AH292" s="4">
        <f>IF(AND(I292="STANDARD",Q292="YES",H292&gt;'azure-standard-disk-prices'!B4,H292&lt;'azure-standard-disk-prices'!B5),1+IF(M292="YES",1),"")</f>
        <v>0</v>
      </c>
      <c r="AI292" s="4">
        <f>IF(AND(I292="STANDARD",Q292="YES",H292&gt;'azure-standard-disk-prices'!B5,H292&lt;'azure-standard-disk-prices'!B6),1+IF(M292="YES",1),"")</f>
        <v>0</v>
      </c>
      <c r="AJ292" s="4">
        <f>IF(AND(I292="STANDARD",Q292="YES",H292&gt;'azure-standard-disk-prices'!B6,H292&lt;'azure-standard-disk-prices'!B7),1+IF(M292="YES",1),"")</f>
        <v>0</v>
      </c>
      <c r="AK292" s="4">
        <f>IF(AND(I292="STANDARD",Q292="YES",H292&gt;'azure-standard-disk-prices'!B7,H292&lt;'azure-standard-disk-prices'!B8),1+IF(M292="YES",1),"")</f>
        <v>0</v>
      </c>
      <c r="AL292" s="4">
        <f>IF(AND(I292="STANDARD",Q292="YES",H292&gt;'azure-standard-disk-prices'!B8,H292&lt;'azure-standard-disk-prices'!B9),1+IF(M292="YES",1),"")</f>
        <v>0</v>
      </c>
      <c r="AM292" s="4">
        <f>IF(AND(I291="PREMIUM",Q291="YES",H291&lt;'azure-premium-disk-prices'!B2,H291&gt;0),1+IF(M291="YES",1),"")</f>
        <v>0</v>
      </c>
      <c r="AN292" s="4">
        <f>IF(AND(I291="PREMIUM",Q291="YES",H291&gt;'azure-premium-disk-prices'!B2,H291&lt;'azure-premium-disk-prices'!B3),1+IF(M291="YES",1),"")</f>
        <v>0</v>
      </c>
      <c r="AO292" s="4">
        <f>IF(AND(I291="PREMIUM",Q291="YES",H291&gt;'azure-premium-disk-prices'!B3,H291&lt;'azure-premium-disk-prices'!B4),1+IF(M291="YES",1),"")</f>
        <v>0</v>
      </c>
      <c r="AP292" s="4">
        <f>IF(AND(I291="PREMIUM",Q291="YES",H291&gt;'azure-premium-disk-prices'!B4,H291&lt;'azure-premium-disk-prices'!B5),1+IF(M291="YES",1),"")</f>
        <v>0</v>
      </c>
      <c r="AQ292" s="4">
        <f>IF(AND(I291="PREMIUM",Q291="YES",H291&gt;'azure-premium-disk-prices'!B5,H291&lt;'azure-premium-disk-prices'!B6),1+IF(M291="YES",1),"")</f>
        <v>0</v>
      </c>
      <c r="AR292" s="4">
        <f>IF(AND(I291="PREMIUM",Q291="YES",H291&gt;'azure-premium-disk-prices'!B6,H291&lt;'azure-premium-disk-prices'!B7),1+IF(M291="YES",1),"")</f>
        <v>0</v>
      </c>
      <c r="AS292" s="4">
        <f>IF(AND(I291="PREMIUM",Q291="YES",H291&gt;'azure-premium-disk-prices'!B7,H291&lt;'azure-premium-disk-prices'!B8),1+IF(M291="YES",1),"")</f>
        <v>0</v>
      </c>
      <c r="AT292" s="4">
        <f>IF(AND(I291="PREMIUM",Q291="YES",H291&gt;'azure-premium-disk-prices'!B8,H291&lt;'azure-premium-disk-prices'!B9),1+IF(M291="YES",1),"")</f>
        <v>0</v>
      </c>
      <c r="AU292" s="4">
        <f>IF(AND(M292="YES", Q292="YES"),1,"")</f>
        <v>0</v>
      </c>
      <c r="AV292" s="4">
        <f>IF(AND(J292="STANDARD", Q292="YES"), IF(M292="YES",2,1) ,"")</f>
        <v>0</v>
      </c>
      <c r="AW292" s="4">
        <f>IF( AND(J292="PREMIUM",  Q292="YES"), IF(M292="YES",2,1) ,"")</f>
        <v>0</v>
      </c>
    </row>
    <row r="293" spans="5:49">
      <c r="E293" s="3"/>
      <c r="F293" s="3"/>
      <c r="G293" s="3"/>
      <c r="H293" s="3"/>
      <c r="I293" s="3" t="s">
        <v>9</v>
      </c>
      <c r="J293" s="3" t="s">
        <v>9</v>
      </c>
      <c r="K293" s="3" t="s">
        <v>5</v>
      </c>
      <c r="L293" s="3" t="s">
        <v>5</v>
      </c>
      <c r="M293" s="3" t="s">
        <v>5</v>
      </c>
      <c r="N293" s="3">
        <v>730</v>
      </c>
      <c r="O293" s="3" t="s">
        <v>5</v>
      </c>
      <c r="P293" s="3" t="s">
        <v>14</v>
      </c>
      <c r="Q293" s="4">
        <f>IF(AND(E293&lt;&gt;"", F293&lt;&gt;"", G293&lt;&gt;"", H293&lt;&gt;"", I293&lt;&gt;"", J293&lt;&gt;"", K293&lt;&gt;"", L293&lt;&gt;"", M293&lt;&gt;"", N293&lt;&gt;"", O293&lt;&gt;""),"YES","NO")</f>
        <v>0</v>
      </c>
      <c r="R293" s="4">
        <f>IF(AD293=AA293, U293, IF(AD293=AB293,W293,Y293))</f>
        <v>0</v>
      </c>
      <c r="S293" s="4">
        <f>AD293</f>
        <v>0</v>
      </c>
      <c r="T293" s="4">
        <f> IF(AA293="" ,"",IF(AD293=AA293, "PAYG", IF(AD293=AB293,"1Y RI","3Y RI")))</f>
        <v>0</v>
      </c>
      <c r="U293" s="4">
        <f>IF(Q293="YES", IF(K293="YES", VLOOKUP(V293 &amp; L293 &amp; K293,'azure-vm-prices-base'!G$2:H$124, 2, 0), VLOOKUP(V293 &amp; L293 &amp; "*",'azure-vm-prices-base'!G$2:H$124, 2, 0)), "")</f>
        <v>0</v>
      </c>
      <c r="V293" s="4">
        <f>IF(Q293="YES", IF(O293="NO" , IF(K293="YES", _xlfn.MINIFS('azure-vm-prices-base'!I$2:I$123, 'azure-vm-prices-base'!A$2:A$123,"&gt;="&amp;F293*(100-$B$2)/100, 'azure-vm-prices-base'!B$2:B$123,"&gt;="&amp;G293*(100-$B$2)/100, 'azure-vm-prices-base'!D$2:D$123,K293, 'azure-vm-prices-base'!E$2:E$123,L293), _xlfn.MINIFS('azure-vm-prices-base'!I$2:I$123, 'azure-vm-prices-base'!A$2:A$123,"&gt;="&amp;F293*(100-$B$2)/100, 'azure-vm-prices-base'!B$2:B$123,"&gt;="&amp;G293*(100-$B$2)/100, 'azure-vm-prices-base'!E$2:E$123,L293)), IF(K293="YES", _xlfn.MINIFS('azure-vm-prices-base'!C$2:C$123, 'azure-vm-prices-base'!A$2:A$123,"&gt;="&amp;F293*(100-$B$2)/100, 'azure-vm-prices-base'!B$2:B$123,"&gt;="&amp;G293*(100-$B$2)/100, 'azure-vm-prices-base'!D$2:D$123,K293, 'azure-vm-prices-base'!E$2:E$123,L293), _xlfn.MINIFS('azure-vm-prices-base'!C$2:C$123, 'azure-vm-prices-base'!A$2:A$123,"&gt;="&amp;F293*(100-$B$2)/100, 'azure-vm-prices-base'!B$2:B$123,"&gt;="&amp;G293*(100-$B$2)/100, 'azure-vm-prices-base'!E$2:E$123,L293))), "")</f>
        <v>0</v>
      </c>
      <c r="W293" s="4">
        <f>IF(Q293="YES", IF(K293="YES", VLOOKUP(X293 &amp; L293 &amp; K293,'azure-vm-prices-1Y'!G$2:H$124  , 2, 0), VLOOKUP(X293 &amp; L293 &amp; "*",'azure-vm-prices-1Y'!G$2:H$124, 2, 0)),   "")</f>
        <v>0</v>
      </c>
      <c r="X293" s="4">
        <f>IF(Q293="YES", IF(O293="NO" , IF(K293="YES", _xlfn.MINIFS('azure-vm-prices-1Y'!I$2:I$123,   'azure-vm-prices-1Y'!A$2:A$123,"&gt;="&amp;F293*(100-$B$2)/100,   'azure-vm-prices-1Y'!B$2:B$123,"&gt;="&amp;G293*(100-$B$2)/100,   'azure-vm-prices-1Y'!D$2:D$123,K293,   'azure-vm-prices-1Y'!E$2:E$123,L293),   _xlfn.MINIFS('azure-vm-prices-1Y'!I$2:I$123,   'azure-vm-prices-1Y'!A$2:A$123,"&gt;="&amp;F293*(100-$B$2)/100,   'azure-vm-prices-1Y'!B$2:B$123,"&gt;="&amp;G293*(100-$B$2)/100,   'azure-vm-prices-1Y'!E$2:E$123,L293)),   IF(K293="YES", _xlfn.MINIFS('azure-vm-prices-1Y'!C$2:C$123,   'azure-vm-prices-1Y'!A$2:A$123,"&gt;="&amp;F293*(100-$B$2)/100,   'azure-vm-prices-1Y'!B$2:B$123,"&gt;="&amp;G293*(100-$B$2)/100,   'azure-vm-prices-1Y'!D$2:D$123,K293,   'azure-vm-prices-1Y'!E$2:E$123,L293),   _xlfn.MINIFS('azure-vm-prices-1Y'!C$2:C$123,   'azure-vm-prices-1Y'!A$2:A$123,"&gt;="&amp;F293*(100-$B$2)/100,   'azure-vm-prices-1Y'!B$2:B$123,"&gt;="&amp;G293*(100-$B$2)/100,   'azure-vm-prices-1Y'!E$2:E$123,L293))),   "")</f>
        <v>0</v>
      </c>
      <c r="Y293" s="4">
        <f>IF(Q293="YES", IF(K293="YES", VLOOKUP(Z293 &amp; L293 &amp; K293,'azure-vm-prices-3Y'!G$2:H$124  , 2, 0), VLOOKUP(Z293 &amp; L293 &amp; "*",'azure-vm-prices-3Y'!G$2:H$124, 2, 0)),   "")</f>
        <v>0</v>
      </c>
      <c r="Z293" s="4">
        <f>IF(Q293="YES", IF(O293="NO" , IF(K293="YES", _xlfn.MINIFS('azure-vm-prices-3Y'!I$2:I$123,   'azure-vm-prices-3Y'!A$2:A$123,"&gt;="&amp;F293*(100-$B$2)/100,   'azure-vm-prices-3Y'!B$2:B$123,"&gt;="&amp;G293*(100-$B$2)/100,   'azure-vm-prices-3Y'!D$2:D$123,K293,   'azure-vm-prices-3Y'!E$2:E$123,L293),   _xlfn.MINIFS('azure-vm-prices-3Y'!I$2:I$123,   'azure-vm-prices-3Y'!A$2:A$123,"&gt;="&amp;F293*(100-$B$2)/100,   'azure-vm-prices-3Y'!B$2:B$123,"&gt;="&amp;G293*(100-$B$2)/100,   'azure-vm-prices-3Y'!E$2:E$123,L293)),   IF(K293="YES", _xlfn.MINIFS('azure-vm-prices-3Y'!C$2:C$123,   'azure-vm-prices-3Y'!A$2:A$123,"&gt;="&amp;F293*(100-$B$2)/100,   'azure-vm-prices-3Y'!B$2:B$123,"&gt;="&amp;G293*(100-$B$2)/100,   'azure-vm-prices-3Y'!D$2:D$123,K293,   'azure-vm-prices-3Y'!E$2:E$123,L293),   _xlfn.MINIFS('azure-vm-prices-3Y'!C$2:C$123,   'azure-vm-prices-3Y'!A$2:A$123,"&gt;="&amp;F293*(100-$B$2)/100,   'azure-vm-prices-3Y'!B$2:B$123,"&gt;="&amp;G293*(100-$B$2)/100,   'azure-vm-prices-3Y'!E$2:E$123,L293))),   "")</f>
        <v>0</v>
      </c>
      <c r="AA293" s="4">
        <f>IF(Q293="YES",N293*V293*12,"")</f>
        <v>0</v>
      </c>
      <c r="AB293" s="4">
        <f>IF(Q293="YES",X293*8760,"")</f>
        <v>0</v>
      </c>
      <c r="AC293" s="4">
        <f>IF(Q293="YES",Z293*8760,"")</f>
        <v>0</v>
      </c>
      <c r="AD293" s="4">
        <f>IF(Q293="YES",IF(P293="YES", MIN(AA293:AC293), AA293),"")</f>
        <v>0</v>
      </c>
      <c r="AE293" s="4">
        <f>IF(AND(I293="STANDARD",Q293="YES",H293&lt;'azure-standard-disk-prices'!B2, H293&gt;0),1+IF(M293="YES",1),"")</f>
        <v>0</v>
      </c>
      <c r="AF293" s="4">
        <f>IF(AND(I293="STANDARD",Q293="YES",H293&gt;'azure-standard-disk-prices'!B2,H293&lt;'azure-standard-disk-prices'!B3),1+IF(M293="YES",1),"")</f>
        <v>0</v>
      </c>
      <c r="AG293" s="4">
        <f>IF(AND(I293="STANDARD",Q293="YES",H293&gt;'azure-standard-disk-prices'!B3,H293&lt;'azure-standard-disk-prices'!B4),1+IF(M293="YES",1),"")</f>
        <v>0</v>
      </c>
      <c r="AH293" s="4">
        <f>IF(AND(I293="STANDARD",Q293="YES",H293&gt;'azure-standard-disk-prices'!B4,H293&lt;'azure-standard-disk-prices'!B5),1+IF(M293="YES",1),"")</f>
        <v>0</v>
      </c>
      <c r="AI293" s="4">
        <f>IF(AND(I293="STANDARD",Q293="YES",H293&gt;'azure-standard-disk-prices'!B5,H293&lt;'azure-standard-disk-prices'!B6),1+IF(M293="YES",1),"")</f>
        <v>0</v>
      </c>
      <c r="AJ293" s="4">
        <f>IF(AND(I293="STANDARD",Q293="YES",H293&gt;'azure-standard-disk-prices'!B6,H293&lt;'azure-standard-disk-prices'!B7),1+IF(M293="YES",1),"")</f>
        <v>0</v>
      </c>
      <c r="AK293" s="4">
        <f>IF(AND(I293="STANDARD",Q293="YES",H293&gt;'azure-standard-disk-prices'!B7,H293&lt;'azure-standard-disk-prices'!B8),1+IF(M293="YES",1),"")</f>
        <v>0</v>
      </c>
      <c r="AL293" s="4">
        <f>IF(AND(I293="STANDARD",Q293="YES",H293&gt;'azure-standard-disk-prices'!B8,H293&lt;'azure-standard-disk-prices'!B9),1+IF(M293="YES",1),"")</f>
        <v>0</v>
      </c>
      <c r="AM293" s="4">
        <f>IF(AND(I292="PREMIUM",Q292="YES",H292&lt;'azure-premium-disk-prices'!B2,H292&gt;0),1+IF(M292="YES",1),"")</f>
        <v>0</v>
      </c>
      <c r="AN293" s="4">
        <f>IF(AND(I292="PREMIUM",Q292="YES",H292&gt;'azure-premium-disk-prices'!B2,H292&lt;'azure-premium-disk-prices'!B3),1+IF(M292="YES",1),"")</f>
        <v>0</v>
      </c>
      <c r="AO293" s="4">
        <f>IF(AND(I292="PREMIUM",Q292="YES",H292&gt;'azure-premium-disk-prices'!B3,H292&lt;'azure-premium-disk-prices'!B4),1+IF(M292="YES",1),"")</f>
        <v>0</v>
      </c>
      <c r="AP293" s="4">
        <f>IF(AND(I292="PREMIUM",Q292="YES",H292&gt;'azure-premium-disk-prices'!B4,H292&lt;'azure-premium-disk-prices'!B5),1+IF(M292="YES",1),"")</f>
        <v>0</v>
      </c>
      <c r="AQ293" s="4">
        <f>IF(AND(I292="PREMIUM",Q292="YES",H292&gt;'azure-premium-disk-prices'!B5,H292&lt;'azure-premium-disk-prices'!B6),1+IF(M292="YES",1),"")</f>
        <v>0</v>
      </c>
      <c r="AR293" s="4">
        <f>IF(AND(I292="PREMIUM",Q292="YES",H292&gt;'azure-premium-disk-prices'!B6,H292&lt;'azure-premium-disk-prices'!B7),1+IF(M292="YES",1),"")</f>
        <v>0</v>
      </c>
      <c r="AS293" s="4">
        <f>IF(AND(I292="PREMIUM",Q292="YES",H292&gt;'azure-premium-disk-prices'!B7,H292&lt;'azure-premium-disk-prices'!B8),1+IF(M292="YES",1),"")</f>
        <v>0</v>
      </c>
      <c r="AT293" s="4">
        <f>IF(AND(I292="PREMIUM",Q292="YES",H292&gt;'azure-premium-disk-prices'!B8,H292&lt;'azure-premium-disk-prices'!B9),1+IF(M292="YES",1),"")</f>
        <v>0</v>
      </c>
      <c r="AU293" s="4">
        <f>IF(AND(M293="YES", Q293="YES"),1,"")</f>
        <v>0</v>
      </c>
      <c r="AV293" s="4">
        <f>IF(AND(J293="STANDARD", Q293="YES"), IF(M293="YES",2,1) ,"")</f>
        <v>0</v>
      </c>
      <c r="AW293" s="4">
        <f>IF( AND(J293="PREMIUM",  Q293="YES"), IF(M293="YES",2,1) ,"")</f>
        <v>0</v>
      </c>
    </row>
    <row r="294" spans="5:49">
      <c r="E294" s="3"/>
      <c r="F294" s="3"/>
      <c r="G294" s="3"/>
      <c r="H294" s="3"/>
      <c r="I294" s="3" t="s">
        <v>9</v>
      </c>
      <c r="J294" s="3" t="s">
        <v>9</v>
      </c>
      <c r="K294" s="3" t="s">
        <v>5</v>
      </c>
      <c r="L294" s="3" t="s">
        <v>5</v>
      </c>
      <c r="M294" s="3" t="s">
        <v>5</v>
      </c>
      <c r="N294" s="3">
        <v>730</v>
      </c>
      <c r="O294" s="3" t="s">
        <v>5</v>
      </c>
      <c r="P294" s="3" t="s">
        <v>14</v>
      </c>
      <c r="Q294" s="4">
        <f>IF(AND(E294&lt;&gt;"", F294&lt;&gt;"", G294&lt;&gt;"", H294&lt;&gt;"", I294&lt;&gt;"", J294&lt;&gt;"", K294&lt;&gt;"", L294&lt;&gt;"", M294&lt;&gt;"", N294&lt;&gt;"", O294&lt;&gt;""),"YES","NO")</f>
        <v>0</v>
      </c>
      <c r="R294" s="4">
        <f>IF(AD294=AA294, U294, IF(AD294=AB294,W294,Y294))</f>
        <v>0</v>
      </c>
      <c r="S294" s="4">
        <f>AD294</f>
        <v>0</v>
      </c>
      <c r="T294" s="4">
        <f> IF(AA294="" ,"",IF(AD294=AA294, "PAYG", IF(AD294=AB294,"1Y RI","3Y RI")))</f>
        <v>0</v>
      </c>
      <c r="U294" s="4">
        <f>IF(Q294="YES", IF(K294="YES", VLOOKUP(V294 &amp; L294 &amp; K294,'azure-vm-prices-base'!G$2:H$124, 2, 0), VLOOKUP(V294 &amp; L294 &amp; "*",'azure-vm-prices-base'!G$2:H$124, 2, 0)), "")</f>
        <v>0</v>
      </c>
      <c r="V294" s="4">
        <f>IF(Q294="YES", IF(O294="NO" , IF(K294="YES", _xlfn.MINIFS('azure-vm-prices-base'!I$2:I$123, 'azure-vm-prices-base'!A$2:A$123,"&gt;="&amp;F294*(100-$B$2)/100, 'azure-vm-prices-base'!B$2:B$123,"&gt;="&amp;G294*(100-$B$2)/100, 'azure-vm-prices-base'!D$2:D$123,K294, 'azure-vm-prices-base'!E$2:E$123,L294), _xlfn.MINIFS('azure-vm-prices-base'!I$2:I$123, 'azure-vm-prices-base'!A$2:A$123,"&gt;="&amp;F294*(100-$B$2)/100, 'azure-vm-prices-base'!B$2:B$123,"&gt;="&amp;G294*(100-$B$2)/100, 'azure-vm-prices-base'!E$2:E$123,L294)), IF(K294="YES", _xlfn.MINIFS('azure-vm-prices-base'!C$2:C$123, 'azure-vm-prices-base'!A$2:A$123,"&gt;="&amp;F294*(100-$B$2)/100, 'azure-vm-prices-base'!B$2:B$123,"&gt;="&amp;G294*(100-$B$2)/100, 'azure-vm-prices-base'!D$2:D$123,K294, 'azure-vm-prices-base'!E$2:E$123,L294), _xlfn.MINIFS('azure-vm-prices-base'!C$2:C$123, 'azure-vm-prices-base'!A$2:A$123,"&gt;="&amp;F294*(100-$B$2)/100, 'azure-vm-prices-base'!B$2:B$123,"&gt;="&amp;G294*(100-$B$2)/100, 'azure-vm-prices-base'!E$2:E$123,L294))), "")</f>
        <v>0</v>
      </c>
      <c r="W294" s="4">
        <f>IF(Q294="YES", IF(K294="YES", VLOOKUP(X294 &amp; L294 &amp; K294,'azure-vm-prices-1Y'!G$2:H$124  , 2, 0), VLOOKUP(X294 &amp; L294 &amp; "*",'azure-vm-prices-1Y'!G$2:H$124, 2, 0)),   "")</f>
        <v>0</v>
      </c>
      <c r="X294" s="4">
        <f>IF(Q294="YES", IF(O294="NO" , IF(K294="YES", _xlfn.MINIFS('azure-vm-prices-1Y'!I$2:I$123,   'azure-vm-prices-1Y'!A$2:A$123,"&gt;="&amp;F294*(100-$B$2)/100,   'azure-vm-prices-1Y'!B$2:B$123,"&gt;="&amp;G294*(100-$B$2)/100,   'azure-vm-prices-1Y'!D$2:D$123,K294,   'azure-vm-prices-1Y'!E$2:E$123,L294),   _xlfn.MINIFS('azure-vm-prices-1Y'!I$2:I$123,   'azure-vm-prices-1Y'!A$2:A$123,"&gt;="&amp;F294*(100-$B$2)/100,   'azure-vm-prices-1Y'!B$2:B$123,"&gt;="&amp;G294*(100-$B$2)/100,   'azure-vm-prices-1Y'!E$2:E$123,L294)),   IF(K294="YES", _xlfn.MINIFS('azure-vm-prices-1Y'!C$2:C$123,   'azure-vm-prices-1Y'!A$2:A$123,"&gt;="&amp;F294*(100-$B$2)/100,   'azure-vm-prices-1Y'!B$2:B$123,"&gt;="&amp;G294*(100-$B$2)/100,   'azure-vm-prices-1Y'!D$2:D$123,K294,   'azure-vm-prices-1Y'!E$2:E$123,L294),   _xlfn.MINIFS('azure-vm-prices-1Y'!C$2:C$123,   'azure-vm-prices-1Y'!A$2:A$123,"&gt;="&amp;F294*(100-$B$2)/100,   'azure-vm-prices-1Y'!B$2:B$123,"&gt;="&amp;G294*(100-$B$2)/100,   'azure-vm-prices-1Y'!E$2:E$123,L294))),   "")</f>
        <v>0</v>
      </c>
      <c r="Y294" s="4">
        <f>IF(Q294="YES", IF(K294="YES", VLOOKUP(Z294 &amp; L294 &amp; K294,'azure-vm-prices-3Y'!G$2:H$124  , 2, 0), VLOOKUP(Z294 &amp; L294 &amp; "*",'azure-vm-prices-3Y'!G$2:H$124, 2, 0)),   "")</f>
        <v>0</v>
      </c>
      <c r="Z294" s="4">
        <f>IF(Q294="YES", IF(O294="NO" , IF(K294="YES", _xlfn.MINIFS('azure-vm-prices-3Y'!I$2:I$123,   'azure-vm-prices-3Y'!A$2:A$123,"&gt;="&amp;F294*(100-$B$2)/100,   'azure-vm-prices-3Y'!B$2:B$123,"&gt;="&amp;G294*(100-$B$2)/100,   'azure-vm-prices-3Y'!D$2:D$123,K294,   'azure-vm-prices-3Y'!E$2:E$123,L294),   _xlfn.MINIFS('azure-vm-prices-3Y'!I$2:I$123,   'azure-vm-prices-3Y'!A$2:A$123,"&gt;="&amp;F294*(100-$B$2)/100,   'azure-vm-prices-3Y'!B$2:B$123,"&gt;="&amp;G294*(100-$B$2)/100,   'azure-vm-prices-3Y'!E$2:E$123,L294)),   IF(K294="YES", _xlfn.MINIFS('azure-vm-prices-3Y'!C$2:C$123,   'azure-vm-prices-3Y'!A$2:A$123,"&gt;="&amp;F294*(100-$B$2)/100,   'azure-vm-prices-3Y'!B$2:B$123,"&gt;="&amp;G294*(100-$B$2)/100,   'azure-vm-prices-3Y'!D$2:D$123,K294,   'azure-vm-prices-3Y'!E$2:E$123,L294),   _xlfn.MINIFS('azure-vm-prices-3Y'!C$2:C$123,   'azure-vm-prices-3Y'!A$2:A$123,"&gt;="&amp;F294*(100-$B$2)/100,   'azure-vm-prices-3Y'!B$2:B$123,"&gt;="&amp;G294*(100-$B$2)/100,   'azure-vm-prices-3Y'!E$2:E$123,L294))),   "")</f>
        <v>0</v>
      </c>
      <c r="AA294" s="4">
        <f>IF(Q294="YES",N294*V294*12,"")</f>
        <v>0</v>
      </c>
      <c r="AB294" s="4">
        <f>IF(Q294="YES",X294*8760,"")</f>
        <v>0</v>
      </c>
      <c r="AC294" s="4">
        <f>IF(Q294="YES",Z294*8760,"")</f>
        <v>0</v>
      </c>
      <c r="AD294" s="4">
        <f>IF(Q294="YES",IF(P294="YES", MIN(AA294:AC294), AA294),"")</f>
        <v>0</v>
      </c>
      <c r="AE294" s="4">
        <f>IF(AND(I294="STANDARD",Q294="YES",H294&lt;'azure-standard-disk-prices'!B2, H294&gt;0),1+IF(M294="YES",1),"")</f>
        <v>0</v>
      </c>
      <c r="AF294" s="4">
        <f>IF(AND(I294="STANDARD",Q294="YES",H294&gt;'azure-standard-disk-prices'!B2,H294&lt;'azure-standard-disk-prices'!B3),1+IF(M294="YES",1),"")</f>
        <v>0</v>
      </c>
      <c r="AG294" s="4">
        <f>IF(AND(I294="STANDARD",Q294="YES",H294&gt;'azure-standard-disk-prices'!B3,H294&lt;'azure-standard-disk-prices'!B4),1+IF(M294="YES",1),"")</f>
        <v>0</v>
      </c>
      <c r="AH294" s="4">
        <f>IF(AND(I294="STANDARD",Q294="YES",H294&gt;'azure-standard-disk-prices'!B4,H294&lt;'azure-standard-disk-prices'!B5),1+IF(M294="YES",1),"")</f>
        <v>0</v>
      </c>
      <c r="AI294" s="4">
        <f>IF(AND(I294="STANDARD",Q294="YES",H294&gt;'azure-standard-disk-prices'!B5,H294&lt;'azure-standard-disk-prices'!B6),1+IF(M294="YES",1),"")</f>
        <v>0</v>
      </c>
      <c r="AJ294" s="4">
        <f>IF(AND(I294="STANDARD",Q294="YES",H294&gt;'azure-standard-disk-prices'!B6,H294&lt;'azure-standard-disk-prices'!B7),1+IF(M294="YES",1),"")</f>
        <v>0</v>
      </c>
      <c r="AK294" s="4">
        <f>IF(AND(I294="STANDARD",Q294="YES",H294&gt;'azure-standard-disk-prices'!B7,H294&lt;'azure-standard-disk-prices'!B8),1+IF(M294="YES",1),"")</f>
        <v>0</v>
      </c>
      <c r="AL294" s="4">
        <f>IF(AND(I294="STANDARD",Q294="YES",H294&gt;'azure-standard-disk-prices'!B8,H294&lt;'azure-standard-disk-prices'!B9),1+IF(M294="YES",1),"")</f>
        <v>0</v>
      </c>
      <c r="AM294" s="4">
        <f>IF(AND(I293="PREMIUM",Q293="YES",H293&lt;'azure-premium-disk-prices'!B2,H293&gt;0),1+IF(M293="YES",1),"")</f>
        <v>0</v>
      </c>
      <c r="AN294" s="4">
        <f>IF(AND(I293="PREMIUM",Q293="YES",H293&gt;'azure-premium-disk-prices'!B2,H293&lt;'azure-premium-disk-prices'!B3),1+IF(M293="YES",1),"")</f>
        <v>0</v>
      </c>
      <c r="AO294" s="4">
        <f>IF(AND(I293="PREMIUM",Q293="YES",H293&gt;'azure-premium-disk-prices'!B3,H293&lt;'azure-premium-disk-prices'!B4),1+IF(M293="YES",1),"")</f>
        <v>0</v>
      </c>
      <c r="AP294" s="4">
        <f>IF(AND(I293="PREMIUM",Q293="YES",H293&gt;'azure-premium-disk-prices'!B4,H293&lt;'azure-premium-disk-prices'!B5),1+IF(M293="YES",1),"")</f>
        <v>0</v>
      </c>
      <c r="AQ294" s="4">
        <f>IF(AND(I293="PREMIUM",Q293="YES",H293&gt;'azure-premium-disk-prices'!B5,H293&lt;'azure-premium-disk-prices'!B6),1+IF(M293="YES",1),"")</f>
        <v>0</v>
      </c>
      <c r="AR294" s="4">
        <f>IF(AND(I293="PREMIUM",Q293="YES",H293&gt;'azure-premium-disk-prices'!B6,H293&lt;'azure-premium-disk-prices'!B7),1+IF(M293="YES",1),"")</f>
        <v>0</v>
      </c>
      <c r="AS294" s="4">
        <f>IF(AND(I293="PREMIUM",Q293="YES",H293&gt;'azure-premium-disk-prices'!B7,H293&lt;'azure-premium-disk-prices'!B8),1+IF(M293="YES",1),"")</f>
        <v>0</v>
      </c>
      <c r="AT294" s="4">
        <f>IF(AND(I293="PREMIUM",Q293="YES",H293&gt;'azure-premium-disk-prices'!B8,H293&lt;'azure-premium-disk-prices'!B9),1+IF(M293="YES",1),"")</f>
        <v>0</v>
      </c>
      <c r="AU294" s="4">
        <f>IF(AND(M294="YES", Q294="YES"),1,"")</f>
        <v>0</v>
      </c>
      <c r="AV294" s="4">
        <f>IF(AND(J294="STANDARD", Q294="YES"), IF(M294="YES",2,1) ,"")</f>
        <v>0</v>
      </c>
      <c r="AW294" s="4">
        <f>IF( AND(J294="PREMIUM",  Q294="YES"), IF(M294="YES",2,1) ,"")</f>
        <v>0</v>
      </c>
    </row>
    <row r="295" spans="5:49">
      <c r="E295" s="3"/>
      <c r="F295" s="3"/>
      <c r="G295" s="3"/>
      <c r="H295" s="3"/>
      <c r="I295" s="3" t="s">
        <v>9</v>
      </c>
      <c r="J295" s="3" t="s">
        <v>9</v>
      </c>
      <c r="K295" s="3" t="s">
        <v>5</v>
      </c>
      <c r="L295" s="3" t="s">
        <v>5</v>
      </c>
      <c r="M295" s="3" t="s">
        <v>5</v>
      </c>
      <c r="N295" s="3">
        <v>730</v>
      </c>
      <c r="O295" s="3" t="s">
        <v>5</v>
      </c>
      <c r="P295" s="3" t="s">
        <v>14</v>
      </c>
      <c r="Q295" s="4">
        <f>IF(AND(E295&lt;&gt;"", F295&lt;&gt;"", G295&lt;&gt;"", H295&lt;&gt;"", I295&lt;&gt;"", J295&lt;&gt;"", K295&lt;&gt;"", L295&lt;&gt;"", M295&lt;&gt;"", N295&lt;&gt;"", O295&lt;&gt;""),"YES","NO")</f>
        <v>0</v>
      </c>
      <c r="R295" s="4">
        <f>IF(AD295=AA295, U295, IF(AD295=AB295,W295,Y295))</f>
        <v>0</v>
      </c>
      <c r="S295" s="4">
        <f>AD295</f>
        <v>0</v>
      </c>
      <c r="T295" s="4">
        <f> IF(AA295="" ,"",IF(AD295=AA295, "PAYG", IF(AD295=AB295,"1Y RI","3Y RI")))</f>
        <v>0</v>
      </c>
      <c r="U295" s="4">
        <f>IF(Q295="YES", IF(K295="YES", VLOOKUP(V295 &amp; L295 &amp; K295,'azure-vm-prices-base'!G$2:H$124, 2, 0), VLOOKUP(V295 &amp; L295 &amp; "*",'azure-vm-prices-base'!G$2:H$124, 2, 0)), "")</f>
        <v>0</v>
      </c>
      <c r="V295" s="4">
        <f>IF(Q295="YES", IF(O295="NO" , IF(K295="YES", _xlfn.MINIFS('azure-vm-prices-base'!I$2:I$123, 'azure-vm-prices-base'!A$2:A$123,"&gt;="&amp;F295*(100-$B$2)/100, 'azure-vm-prices-base'!B$2:B$123,"&gt;="&amp;G295*(100-$B$2)/100, 'azure-vm-prices-base'!D$2:D$123,K295, 'azure-vm-prices-base'!E$2:E$123,L295), _xlfn.MINIFS('azure-vm-prices-base'!I$2:I$123, 'azure-vm-prices-base'!A$2:A$123,"&gt;="&amp;F295*(100-$B$2)/100, 'azure-vm-prices-base'!B$2:B$123,"&gt;="&amp;G295*(100-$B$2)/100, 'azure-vm-prices-base'!E$2:E$123,L295)), IF(K295="YES", _xlfn.MINIFS('azure-vm-prices-base'!C$2:C$123, 'azure-vm-prices-base'!A$2:A$123,"&gt;="&amp;F295*(100-$B$2)/100, 'azure-vm-prices-base'!B$2:B$123,"&gt;="&amp;G295*(100-$B$2)/100, 'azure-vm-prices-base'!D$2:D$123,K295, 'azure-vm-prices-base'!E$2:E$123,L295), _xlfn.MINIFS('azure-vm-prices-base'!C$2:C$123, 'azure-vm-prices-base'!A$2:A$123,"&gt;="&amp;F295*(100-$B$2)/100, 'azure-vm-prices-base'!B$2:B$123,"&gt;="&amp;G295*(100-$B$2)/100, 'azure-vm-prices-base'!E$2:E$123,L295))), "")</f>
        <v>0</v>
      </c>
      <c r="W295" s="4">
        <f>IF(Q295="YES", IF(K295="YES", VLOOKUP(X295 &amp; L295 &amp; K295,'azure-vm-prices-1Y'!G$2:H$124  , 2, 0), VLOOKUP(X295 &amp; L295 &amp; "*",'azure-vm-prices-1Y'!G$2:H$124, 2, 0)),   "")</f>
        <v>0</v>
      </c>
      <c r="X295" s="4">
        <f>IF(Q295="YES", IF(O295="NO" , IF(K295="YES", _xlfn.MINIFS('azure-vm-prices-1Y'!I$2:I$123,   'azure-vm-prices-1Y'!A$2:A$123,"&gt;="&amp;F295*(100-$B$2)/100,   'azure-vm-prices-1Y'!B$2:B$123,"&gt;="&amp;G295*(100-$B$2)/100,   'azure-vm-prices-1Y'!D$2:D$123,K295,   'azure-vm-prices-1Y'!E$2:E$123,L295),   _xlfn.MINIFS('azure-vm-prices-1Y'!I$2:I$123,   'azure-vm-prices-1Y'!A$2:A$123,"&gt;="&amp;F295*(100-$B$2)/100,   'azure-vm-prices-1Y'!B$2:B$123,"&gt;="&amp;G295*(100-$B$2)/100,   'azure-vm-prices-1Y'!E$2:E$123,L295)),   IF(K295="YES", _xlfn.MINIFS('azure-vm-prices-1Y'!C$2:C$123,   'azure-vm-prices-1Y'!A$2:A$123,"&gt;="&amp;F295*(100-$B$2)/100,   'azure-vm-prices-1Y'!B$2:B$123,"&gt;="&amp;G295*(100-$B$2)/100,   'azure-vm-prices-1Y'!D$2:D$123,K295,   'azure-vm-prices-1Y'!E$2:E$123,L295),   _xlfn.MINIFS('azure-vm-prices-1Y'!C$2:C$123,   'azure-vm-prices-1Y'!A$2:A$123,"&gt;="&amp;F295*(100-$B$2)/100,   'azure-vm-prices-1Y'!B$2:B$123,"&gt;="&amp;G295*(100-$B$2)/100,   'azure-vm-prices-1Y'!E$2:E$123,L295))),   "")</f>
        <v>0</v>
      </c>
      <c r="Y295" s="4">
        <f>IF(Q295="YES", IF(K295="YES", VLOOKUP(Z295 &amp; L295 &amp; K295,'azure-vm-prices-3Y'!G$2:H$124  , 2, 0), VLOOKUP(Z295 &amp; L295 &amp; "*",'azure-vm-prices-3Y'!G$2:H$124, 2, 0)),   "")</f>
        <v>0</v>
      </c>
      <c r="Z295" s="4">
        <f>IF(Q295="YES", IF(O295="NO" , IF(K295="YES", _xlfn.MINIFS('azure-vm-prices-3Y'!I$2:I$123,   'azure-vm-prices-3Y'!A$2:A$123,"&gt;="&amp;F295*(100-$B$2)/100,   'azure-vm-prices-3Y'!B$2:B$123,"&gt;="&amp;G295*(100-$B$2)/100,   'azure-vm-prices-3Y'!D$2:D$123,K295,   'azure-vm-prices-3Y'!E$2:E$123,L295),   _xlfn.MINIFS('azure-vm-prices-3Y'!I$2:I$123,   'azure-vm-prices-3Y'!A$2:A$123,"&gt;="&amp;F295*(100-$B$2)/100,   'azure-vm-prices-3Y'!B$2:B$123,"&gt;="&amp;G295*(100-$B$2)/100,   'azure-vm-prices-3Y'!E$2:E$123,L295)),   IF(K295="YES", _xlfn.MINIFS('azure-vm-prices-3Y'!C$2:C$123,   'azure-vm-prices-3Y'!A$2:A$123,"&gt;="&amp;F295*(100-$B$2)/100,   'azure-vm-prices-3Y'!B$2:B$123,"&gt;="&amp;G295*(100-$B$2)/100,   'azure-vm-prices-3Y'!D$2:D$123,K295,   'azure-vm-prices-3Y'!E$2:E$123,L295),   _xlfn.MINIFS('azure-vm-prices-3Y'!C$2:C$123,   'azure-vm-prices-3Y'!A$2:A$123,"&gt;="&amp;F295*(100-$B$2)/100,   'azure-vm-prices-3Y'!B$2:B$123,"&gt;="&amp;G295*(100-$B$2)/100,   'azure-vm-prices-3Y'!E$2:E$123,L295))),   "")</f>
        <v>0</v>
      </c>
      <c r="AA295" s="4">
        <f>IF(Q295="YES",N295*V295*12,"")</f>
        <v>0</v>
      </c>
      <c r="AB295" s="4">
        <f>IF(Q295="YES",X295*8760,"")</f>
        <v>0</v>
      </c>
      <c r="AC295" s="4">
        <f>IF(Q295="YES",Z295*8760,"")</f>
        <v>0</v>
      </c>
      <c r="AD295" s="4">
        <f>IF(Q295="YES",IF(P295="YES", MIN(AA295:AC295), AA295),"")</f>
        <v>0</v>
      </c>
      <c r="AE295" s="4">
        <f>IF(AND(I295="STANDARD",Q295="YES",H295&lt;'azure-standard-disk-prices'!B2, H295&gt;0),1+IF(M295="YES",1),"")</f>
        <v>0</v>
      </c>
      <c r="AF295" s="4">
        <f>IF(AND(I295="STANDARD",Q295="YES",H295&gt;'azure-standard-disk-prices'!B2,H295&lt;'azure-standard-disk-prices'!B3),1+IF(M295="YES",1),"")</f>
        <v>0</v>
      </c>
      <c r="AG295" s="4">
        <f>IF(AND(I295="STANDARD",Q295="YES",H295&gt;'azure-standard-disk-prices'!B3,H295&lt;'azure-standard-disk-prices'!B4),1+IF(M295="YES",1),"")</f>
        <v>0</v>
      </c>
      <c r="AH295" s="4">
        <f>IF(AND(I295="STANDARD",Q295="YES",H295&gt;'azure-standard-disk-prices'!B4,H295&lt;'azure-standard-disk-prices'!B5),1+IF(M295="YES",1),"")</f>
        <v>0</v>
      </c>
      <c r="AI295" s="4">
        <f>IF(AND(I295="STANDARD",Q295="YES",H295&gt;'azure-standard-disk-prices'!B5,H295&lt;'azure-standard-disk-prices'!B6),1+IF(M295="YES",1),"")</f>
        <v>0</v>
      </c>
      <c r="AJ295" s="4">
        <f>IF(AND(I295="STANDARD",Q295="YES",H295&gt;'azure-standard-disk-prices'!B6,H295&lt;'azure-standard-disk-prices'!B7),1+IF(M295="YES",1),"")</f>
        <v>0</v>
      </c>
      <c r="AK295" s="4">
        <f>IF(AND(I295="STANDARD",Q295="YES",H295&gt;'azure-standard-disk-prices'!B7,H295&lt;'azure-standard-disk-prices'!B8),1+IF(M295="YES",1),"")</f>
        <v>0</v>
      </c>
      <c r="AL295" s="4">
        <f>IF(AND(I295="STANDARD",Q295="YES",H295&gt;'azure-standard-disk-prices'!B8,H295&lt;'azure-standard-disk-prices'!B9),1+IF(M295="YES",1),"")</f>
        <v>0</v>
      </c>
      <c r="AM295" s="4">
        <f>IF(AND(I294="PREMIUM",Q294="YES",H294&lt;'azure-premium-disk-prices'!B2,H294&gt;0),1+IF(M294="YES",1),"")</f>
        <v>0</v>
      </c>
      <c r="AN295" s="4">
        <f>IF(AND(I294="PREMIUM",Q294="YES",H294&gt;'azure-premium-disk-prices'!B2,H294&lt;'azure-premium-disk-prices'!B3),1+IF(M294="YES",1),"")</f>
        <v>0</v>
      </c>
      <c r="AO295" s="4">
        <f>IF(AND(I294="PREMIUM",Q294="YES",H294&gt;'azure-premium-disk-prices'!B3,H294&lt;'azure-premium-disk-prices'!B4),1+IF(M294="YES",1),"")</f>
        <v>0</v>
      </c>
      <c r="AP295" s="4">
        <f>IF(AND(I294="PREMIUM",Q294="YES",H294&gt;'azure-premium-disk-prices'!B4,H294&lt;'azure-premium-disk-prices'!B5),1+IF(M294="YES",1),"")</f>
        <v>0</v>
      </c>
      <c r="AQ295" s="4">
        <f>IF(AND(I294="PREMIUM",Q294="YES",H294&gt;'azure-premium-disk-prices'!B5,H294&lt;'azure-premium-disk-prices'!B6),1+IF(M294="YES",1),"")</f>
        <v>0</v>
      </c>
      <c r="AR295" s="4">
        <f>IF(AND(I294="PREMIUM",Q294="YES",H294&gt;'azure-premium-disk-prices'!B6,H294&lt;'azure-premium-disk-prices'!B7),1+IF(M294="YES",1),"")</f>
        <v>0</v>
      </c>
      <c r="AS295" s="4">
        <f>IF(AND(I294="PREMIUM",Q294="YES",H294&gt;'azure-premium-disk-prices'!B7,H294&lt;'azure-premium-disk-prices'!B8),1+IF(M294="YES",1),"")</f>
        <v>0</v>
      </c>
      <c r="AT295" s="4">
        <f>IF(AND(I294="PREMIUM",Q294="YES",H294&gt;'azure-premium-disk-prices'!B8,H294&lt;'azure-premium-disk-prices'!B9),1+IF(M294="YES",1),"")</f>
        <v>0</v>
      </c>
      <c r="AU295" s="4">
        <f>IF(AND(M295="YES", Q295="YES"),1,"")</f>
        <v>0</v>
      </c>
      <c r="AV295" s="4">
        <f>IF(AND(J295="STANDARD", Q295="YES"), IF(M295="YES",2,1) ,"")</f>
        <v>0</v>
      </c>
      <c r="AW295" s="4">
        <f>IF( AND(J295="PREMIUM",  Q295="YES"), IF(M295="YES",2,1) ,"")</f>
        <v>0</v>
      </c>
    </row>
    <row r="296" spans="5:49">
      <c r="E296" s="3"/>
      <c r="F296" s="3"/>
      <c r="G296" s="3"/>
      <c r="H296" s="3"/>
      <c r="I296" s="3" t="s">
        <v>9</v>
      </c>
      <c r="J296" s="3" t="s">
        <v>9</v>
      </c>
      <c r="K296" s="3" t="s">
        <v>5</v>
      </c>
      <c r="L296" s="3" t="s">
        <v>5</v>
      </c>
      <c r="M296" s="3" t="s">
        <v>5</v>
      </c>
      <c r="N296" s="3">
        <v>730</v>
      </c>
      <c r="O296" s="3" t="s">
        <v>5</v>
      </c>
      <c r="P296" s="3" t="s">
        <v>14</v>
      </c>
      <c r="Q296" s="4">
        <f>IF(AND(E296&lt;&gt;"", F296&lt;&gt;"", G296&lt;&gt;"", H296&lt;&gt;"", I296&lt;&gt;"", J296&lt;&gt;"", K296&lt;&gt;"", L296&lt;&gt;"", M296&lt;&gt;"", N296&lt;&gt;"", O296&lt;&gt;""),"YES","NO")</f>
        <v>0</v>
      </c>
      <c r="R296" s="4">
        <f>IF(AD296=AA296, U296, IF(AD296=AB296,W296,Y296))</f>
        <v>0</v>
      </c>
      <c r="S296" s="4">
        <f>AD296</f>
        <v>0</v>
      </c>
      <c r="T296" s="4">
        <f> IF(AA296="" ,"",IF(AD296=AA296, "PAYG", IF(AD296=AB296,"1Y RI","3Y RI")))</f>
        <v>0</v>
      </c>
      <c r="U296" s="4">
        <f>IF(Q296="YES", IF(K296="YES", VLOOKUP(V296 &amp; L296 &amp; K296,'azure-vm-prices-base'!G$2:H$124, 2, 0), VLOOKUP(V296 &amp; L296 &amp; "*",'azure-vm-prices-base'!G$2:H$124, 2, 0)), "")</f>
        <v>0</v>
      </c>
      <c r="V296" s="4">
        <f>IF(Q296="YES", IF(O296="NO" , IF(K296="YES", _xlfn.MINIFS('azure-vm-prices-base'!I$2:I$123, 'azure-vm-prices-base'!A$2:A$123,"&gt;="&amp;F296*(100-$B$2)/100, 'azure-vm-prices-base'!B$2:B$123,"&gt;="&amp;G296*(100-$B$2)/100, 'azure-vm-prices-base'!D$2:D$123,K296, 'azure-vm-prices-base'!E$2:E$123,L296), _xlfn.MINIFS('azure-vm-prices-base'!I$2:I$123, 'azure-vm-prices-base'!A$2:A$123,"&gt;="&amp;F296*(100-$B$2)/100, 'azure-vm-prices-base'!B$2:B$123,"&gt;="&amp;G296*(100-$B$2)/100, 'azure-vm-prices-base'!E$2:E$123,L296)), IF(K296="YES", _xlfn.MINIFS('azure-vm-prices-base'!C$2:C$123, 'azure-vm-prices-base'!A$2:A$123,"&gt;="&amp;F296*(100-$B$2)/100, 'azure-vm-prices-base'!B$2:B$123,"&gt;="&amp;G296*(100-$B$2)/100, 'azure-vm-prices-base'!D$2:D$123,K296, 'azure-vm-prices-base'!E$2:E$123,L296), _xlfn.MINIFS('azure-vm-prices-base'!C$2:C$123, 'azure-vm-prices-base'!A$2:A$123,"&gt;="&amp;F296*(100-$B$2)/100, 'azure-vm-prices-base'!B$2:B$123,"&gt;="&amp;G296*(100-$B$2)/100, 'azure-vm-prices-base'!E$2:E$123,L296))), "")</f>
        <v>0</v>
      </c>
      <c r="W296" s="4">
        <f>IF(Q296="YES", IF(K296="YES", VLOOKUP(X296 &amp; L296 &amp; K296,'azure-vm-prices-1Y'!G$2:H$124  , 2, 0), VLOOKUP(X296 &amp; L296 &amp; "*",'azure-vm-prices-1Y'!G$2:H$124, 2, 0)),   "")</f>
        <v>0</v>
      </c>
      <c r="X296" s="4">
        <f>IF(Q296="YES", IF(O296="NO" , IF(K296="YES", _xlfn.MINIFS('azure-vm-prices-1Y'!I$2:I$123,   'azure-vm-prices-1Y'!A$2:A$123,"&gt;="&amp;F296*(100-$B$2)/100,   'azure-vm-prices-1Y'!B$2:B$123,"&gt;="&amp;G296*(100-$B$2)/100,   'azure-vm-prices-1Y'!D$2:D$123,K296,   'azure-vm-prices-1Y'!E$2:E$123,L296),   _xlfn.MINIFS('azure-vm-prices-1Y'!I$2:I$123,   'azure-vm-prices-1Y'!A$2:A$123,"&gt;="&amp;F296*(100-$B$2)/100,   'azure-vm-prices-1Y'!B$2:B$123,"&gt;="&amp;G296*(100-$B$2)/100,   'azure-vm-prices-1Y'!E$2:E$123,L296)),   IF(K296="YES", _xlfn.MINIFS('azure-vm-prices-1Y'!C$2:C$123,   'azure-vm-prices-1Y'!A$2:A$123,"&gt;="&amp;F296*(100-$B$2)/100,   'azure-vm-prices-1Y'!B$2:B$123,"&gt;="&amp;G296*(100-$B$2)/100,   'azure-vm-prices-1Y'!D$2:D$123,K296,   'azure-vm-prices-1Y'!E$2:E$123,L296),   _xlfn.MINIFS('azure-vm-prices-1Y'!C$2:C$123,   'azure-vm-prices-1Y'!A$2:A$123,"&gt;="&amp;F296*(100-$B$2)/100,   'azure-vm-prices-1Y'!B$2:B$123,"&gt;="&amp;G296*(100-$B$2)/100,   'azure-vm-prices-1Y'!E$2:E$123,L296))),   "")</f>
        <v>0</v>
      </c>
      <c r="Y296" s="4">
        <f>IF(Q296="YES", IF(K296="YES", VLOOKUP(Z296 &amp; L296 &amp; K296,'azure-vm-prices-3Y'!G$2:H$124  , 2, 0), VLOOKUP(Z296 &amp; L296 &amp; "*",'azure-vm-prices-3Y'!G$2:H$124, 2, 0)),   "")</f>
        <v>0</v>
      </c>
      <c r="Z296" s="4">
        <f>IF(Q296="YES", IF(O296="NO" , IF(K296="YES", _xlfn.MINIFS('azure-vm-prices-3Y'!I$2:I$123,   'azure-vm-prices-3Y'!A$2:A$123,"&gt;="&amp;F296*(100-$B$2)/100,   'azure-vm-prices-3Y'!B$2:B$123,"&gt;="&amp;G296*(100-$B$2)/100,   'azure-vm-prices-3Y'!D$2:D$123,K296,   'azure-vm-prices-3Y'!E$2:E$123,L296),   _xlfn.MINIFS('azure-vm-prices-3Y'!I$2:I$123,   'azure-vm-prices-3Y'!A$2:A$123,"&gt;="&amp;F296*(100-$B$2)/100,   'azure-vm-prices-3Y'!B$2:B$123,"&gt;="&amp;G296*(100-$B$2)/100,   'azure-vm-prices-3Y'!E$2:E$123,L296)),   IF(K296="YES", _xlfn.MINIFS('azure-vm-prices-3Y'!C$2:C$123,   'azure-vm-prices-3Y'!A$2:A$123,"&gt;="&amp;F296*(100-$B$2)/100,   'azure-vm-prices-3Y'!B$2:B$123,"&gt;="&amp;G296*(100-$B$2)/100,   'azure-vm-prices-3Y'!D$2:D$123,K296,   'azure-vm-prices-3Y'!E$2:E$123,L296),   _xlfn.MINIFS('azure-vm-prices-3Y'!C$2:C$123,   'azure-vm-prices-3Y'!A$2:A$123,"&gt;="&amp;F296*(100-$B$2)/100,   'azure-vm-prices-3Y'!B$2:B$123,"&gt;="&amp;G296*(100-$B$2)/100,   'azure-vm-prices-3Y'!E$2:E$123,L296))),   "")</f>
        <v>0</v>
      </c>
      <c r="AA296" s="4">
        <f>IF(Q296="YES",N296*V296*12,"")</f>
        <v>0</v>
      </c>
      <c r="AB296" s="4">
        <f>IF(Q296="YES",X296*8760,"")</f>
        <v>0</v>
      </c>
      <c r="AC296" s="4">
        <f>IF(Q296="YES",Z296*8760,"")</f>
        <v>0</v>
      </c>
      <c r="AD296" s="4">
        <f>IF(Q296="YES",IF(P296="YES", MIN(AA296:AC296), AA296),"")</f>
        <v>0</v>
      </c>
      <c r="AE296" s="4">
        <f>IF(AND(I296="STANDARD",Q296="YES",H296&lt;'azure-standard-disk-prices'!B2, H296&gt;0),1+IF(M296="YES",1),"")</f>
        <v>0</v>
      </c>
      <c r="AF296" s="4">
        <f>IF(AND(I296="STANDARD",Q296="YES",H296&gt;'azure-standard-disk-prices'!B2,H296&lt;'azure-standard-disk-prices'!B3),1+IF(M296="YES",1),"")</f>
        <v>0</v>
      </c>
      <c r="AG296" s="4">
        <f>IF(AND(I296="STANDARD",Q296="YES",H296&gt;'azure-standard-disk-prices'!B3,H296&lt;'azure-standard-disk-prices'!B4),1+IF(M296="YES",1),"")</f>
        <v>0</v>
      </c>
      <c r="AH296" s="4">
        <f>IF(AND(I296="STANDARD",Q296="YES",H296&gt;'azure-standard-disk-prices'!B4,H296&lt;'azure-standard-disk-prices'!B5),1+IF(M296="YES",1),"")</f>
        <v>0</v>
      </c>
      <c r="AI296" s="4">
        <f>IF(AND(I296="STANDARD",Q296="YES",H296&gt;'azure-standard-disk-prices'!B5,H296&lt;'azure-standard-disk-prices'!B6),1+IF(M296="YES",1),"")</f>
        <v>0</v>
      </c>
      <c r="AJ296" s="4">
        <f>IF(AND(I296="STANDARD",Q296="YES",H296&gt;'azure-standard-disk-prices'!B6,H296&lt;'azure-standard-disk-prices'!B7),1+IF(M296="YES",1),"")</f>
        <v>0</v>
      </c>
      <c r="AK296" s="4">
        <f>IF(AND(I296="STANDARD",Q296="YES",H296&gt;'azure-standard-disk-prices'!B7,H296&lt;'azure-standard-disk-prices'!B8),1+IF(M296="YES",1),"")</f>
        <v>0</v>
      </c>
      <c r="AL296" s="4">
        <f>IF(AND(I296="STANDARD",Q296="YES",H296&gt;'azure-standard-disk-prices'!B8,H296&lt;'azure-standard-disk-prices'!B9),1+IF(M296="YES",1),"")</f>
        <v>0</v>
      </c>
      <c r="AM296" s="4">
        <f>IF(AND(I295="PREMIUM",Q295="YES",H295&lt;'azure-premium-disk-prices'!B2,H295&gt;0),1+IF(M295="YES",1),"")</f>
        <v>0</v>
      </c>
      <c r="AN296" s="4">
        <f>IF(AND(I295="PREMIUM",Q295="YES",H295&gt;'azure-premium-disk-prices'!B2,H295&lt;'azure-premium-disk-prices'!B3),1+IF(M295="YES",1),"")</f>
        <v>0</v>
      </c>
      <c r="AO296" s="4">
        <f>IF(AND(I295="PREMIUM",Q295="YES",H295&gt;'azure-premium-disk-prices'!B3,H295&lt;'azure-premium-disk-prices'!B4),1+IF(M295="YES",1),"")</f>
        <v>0</v>
      </c>
      <c r="AP296" s="4">
        <f>IF(AND(I295="PREMIUM",Q295="YES",H295&gt;'azure-premium-disk-prices'!B4,H295&lt;'azure-premium-disk-prices'!B5),1+IF(M295="YES",1),"")</f>
        <v>0</v>
      </c>
      <c r="AQ296" s="4">
        <f>IF(AND(I295="PREMIUM",Q295="YES",H295&gt;'azure-premium-disk-prices'!B5,H295&lt;'azure-premium-disk-prices'!B6),1+IF(M295="YES",1),"")</f>
        <v>0</v>
      </c>
      <c r="AR296" s="4">
        <f>IF(AND(I295="PREMIUM",Q295="YES",H295&gt;'azure-premium-disk-prices'!B6,H295&lt;'azure-premium-disk-prices'!B7),1+IF(M295="YES",1),"")</f>
        <v>0</v>
      </c>
      <c r="AS296" s="4">
        <f>IF(AND(I295="PREMIUM",Q295="YES",H295&gt;'azure-premium-disk-prices'!B7,H295&lt;'azure-premium-disk-prices'!B8),1+IF(M295="YES",1),"")</f>
        <v>0</v>
      </c>
      <c r="AT296" s="4">
        <f>IF(AND(I295="PREMIUM",Q295="YES",H295&gt;'azure-premium-disk-prices'!B8,H295&lt;'azure-premium-disk-prices'!B9),1+IF(M295="YES",1),"")</f>
        <v>0</v>
      </c>
      <c r="AU296" s="4">
        <f>IF(AND(M296="YES", Q296="YES"),1,"")</f>
        <v>0</v>
      </c>
      <c r="AV296" s="4">
        <f>IF(AND(J296="STANDARD", Q296="YES"), IF(M296="YES",2,1) ,"")</f>
        <v>0</v>
      </c>
      <c r="AW296" s="4">
        <f>IF( AND(J296="PREMIUM",  Q296="YES"), IF(M296="YES",2,1) ,"")</f>
        <v>0</v>
      </c>
    </row>
    <row r="297" spans="5:49">
      <c r="E297" s="3"/>
      <c r="F297" s="3"/>
      <c r="G297" s="3"/>
      <c r="H297" s="3"/>
      <c r="I297" s="3" t="s">
        <v>9</v>
      </c>
      <c r="J297" s="3" t="s">
        <v>9</v>
      </c>
      <c r="K297" s="3" t="s">
        <v>5</v>
      </c>
      <c r="L297" s="3" t="s">
        <v>5</v>
      </c>
      <c r="M297" s="3" t="s">
        <v>5</v>
      </c>
      <c r="N297" s="3">
        <v>730</v>
      </c>
      <c r="O297" s="3" t="s">
        <v>5</v>
      </c>
      <c r="P297" s="3" t="s">
        <v>14</v>
      </c>
      <c r="Q297" s="4">
        <f>IF(AND(E297&lt;&gt;"", F297&lt;&gt;"", G297&lt;&gt;"", H297&lt;&gt;"", I297&lt;&gt;"", J297&lt;&gt;"", K297&lt;&gt;"", L297&lt;&gt;"", M297&lt;&gt;"", N297&lt;&gt;"", O297&lt;&gt;""),"YES","NO")</f>
        <v>0</v>
      </c>
      <c r="R297" s="4">
        <f>IF(AD297=AA297, U297, IF(AD297=AB297,W297,Y297))</f>
        <v>0</v>
      </c>
      <c r="S297" s="4">
        <f>AD297</f>
        <v>0</v>
      </c>
      <c r="T297" s="4">
        <f> IF(AA297="" ,"",IF(AD297=AA297, "PAYG", IF(AD297=AB297,"1Y RI","3Y RI")))</f>
        <v>0</v>
      </c>
      <c r="U297" s="4">
        <f>IF(Q297="YES", IF(K297="YES", VLOOKUP(V297 &amp; L297 &amp; K297,'azure-vm-prices-base'!G$2:H$124, 2, 0), VLOOKUP(V297 &amp; L297 &amp; "*",'azure-vm-prices-base'!G$2:H$124, 2, 0)), "")</f>
        <v>0</v>
      </c>
      <c r="V297" s="4">
        <f>IF(Q297="YES", IF(O297="NO" , IF(K297="YES", _xlfn.MINIFS('azure-vm-prices-base'!I$2:I$123, 'azure-vm-prices-base'!A$2:A$123,"&gt;="&amp;F297*(100-$B$2)/100, 'azure-vm-prices-base'!B$2:B$123,"&gt;="&amp;G297*(100-$B$2)/100, 'azure-vm-prices-base'!D$2:D$123,K297, 'azure-vm-prices-base'!E$2:E$123,L297), _xlfn.MINIFS('azure-vm-prices-base'!I$2:I$123, 'azure-vm-prices-base'!A$2:A$123,"&gt;="&amp;F297*(100-$B$2)/100, 'azure-vm-prices-base'!B$2:B$123,"&gt;="&amp;G297*(100-$B$2)/100, 'azure-vm-prices-base'!E$2:E$123,L297)), IF(K297="YES", _xlfn.MINIFS('azure-vm-prices-base'!C$2:C$123, 'azure-vm-prices-base'!A$2:A$123,"&gt;="&amp;F297*(100-$B$2)/100, 'azure-vm-prices-base'!B$2:B$123,"&gt;="&amp;G297*(100-$B$2)/100, 'azure-vm-prices-base'!D$2:D$123,K297, 'azure-vm-prices-base'!E$2:E$123,L297), _xlfn.MINIFS('azure-vm-prices-base'!C$2:C$123, 'azure-vm-prices-base'!A$2:A$123,"&gt;="&amp;F297*(100-$B$2)/100, 'azure-vm-prices-base'!B$2:B$123,"&gt;="&amp;G297*(100-$B$2)/100, 'azure-vm-prices-base'!E$2:E$123,L297))), "")</f>
        <v>0</v>
      </c>
      <c r="W297" s="4">
        <f>IF(Q297="YES", IF(K297="YES", VLOOKUP(X297 &amp; L297 &amp; K297,'azure-vm-prices-1Y'!G$2:H$124  , 2, 0), VLOOKUP(X297 &amp; L297 &amp; "*",'azure-vm-prices-1Y'!G$2:H$124, 2, 0)),   "")</f>
        <v>0</v>
      </c>
      <c r="X297" s="4">
        <f>IF(Q297="YES", IF(O297="NO" , IF(K297="YES", _xlfn.MINIFS('azure-vm-prices-1Y'!I$2:I$123,   'azure-vm-prices-1Y'!A$2:A$123,"&gt;="&amp;F297*(100-$B$2)/100,   'azure-vm-prices-1Y'!B$2:B$123,"&gt;="&amp;G297*(100-$B$2)/100,   'azure-vm-prices-1Y'!D$2:D$123,K297,   'azure-vm-prices-1Y'!E$2:E$123,L297),   _xlfn.MINIFS('azure-vm-prices-1Y'!I$2:I$123,   'azure-vm-prices-1Y'!A$2:A$123,"&gt;="&amp;F297*(100-$B$2)/100,   'azure-vm-prices-1Y'!B$2:B$123,"&gt;="&amp;G297*(100-$B$2)/100,   'azure-vm-prices-1Y'!E$2:E$123,L297)),   IF(K297="YES", _xlfn.MINIFS('azure-vm-prices-1Y'!C$2:C$123,   'azure-vm-prices-1Y'!A$2:A$123,"&gt;="&amp;F297*(100-$B$2)/100,   'azure-vm-prices-1Y'!B$2:B$123,"&gt;="&amp;G297*(100-$B$2)/100,   'azure-vm-prices-1Y'!D$2:D$123,K297,   'azure-vm-prices-1Y'!E$2:E$123,L297),   _xlfn.MINIFS('azure-vm-prices-1Y'!C$2:C$123,   'azure-vm-prices-1Y'!A$2:A$123,"&gt;="&amp;F297*(100-$B$2)/100,   'azure-vm-prices-1Y'!B$2:B$123,"&gt;="&amp;G297*(100-$B$2)/100,   'azure-vm-prices-1Y'!E$2:E$123,L297))),   "")</f>
        <v>0</v>
      </c>
      <c r="Y297" s="4">
        <f>IF(Q297="YES", IF(K297="YES", VLOOKUP(Z297 &amp; L297 &amp; K297,'azure-vm-prices-3Y'!G$2:H$124  , 2, 0), VLOOKUP(Z297 &amp; L297 &amp; "*",'azure-vm-prices-3Y'!G$2:H$124, 2, 0)),   "")</f>
        <v>0</v>
      </c>
      <c r="Z297" s="4">
        <f>IF(Q297="YES", IF(O297="NO" , IF(K297="YES", _xlfn.MINIFS('azure-vm-prices-3Y'!I$2:I$123,   'azure-vm-prices-3Y'!A$2:A$123,"&gt;="&amp;F297*(100-$B$2)/100,   'azure-vm-prices-3Y'!B$2:B$123,"&gt;="&amp;G297*(100-$B$2)/100,   'azure-vm-prices-3Y'!D$2:D$123,K297,   'azure-vm-prices-3Y'!E$2:E$123,L297),   _xlfn.MINIFS('azure-vm-prices-3Y'!I$2:I$123,   'azure-vm-prices-3Y'!A$2:A$123,"&gt;="&amp;F297*(100-$B$2)/100,   'azure-vm-prices-3Y'!B$2:B$123,"&gt;="&amp;G297*(100-$B$2)/100,   'azure-vm-prices-3Y'!E$2:E$123,L297)),   IF(K297="YES", _xlfn.MINIFS('azure-vm-prices-3Y'!C$2:C$123,   'azure-vm-prices-3Y'!A$2:A$123,"&gt;="&amp;F297*(100-$B$2)/100,   'azure-vm-prices-3Y'!B$2:B$123,"&gt;="&amp;G297*(100-$B$2)/100,   'azure-vm-prices-3Y'!D$2:D$123,K297,   'azure-vm-prices-3Y'!E$2:E$123,L297),   _xlfn.MINIFS('azure-vm-prices-3Y'!C$2:C$123,   'azure-vm-prices-3Y'!A$2:A$123,"&gt;="&amp;F297*(100-$B$2)/100,   'azure-vm-prices-3Y'!B$2:B$123,"&gt;="&amp;G297*(100-$B$2)/100,   'azure-vm-prices-3Y'!E$2:E$123,L297))),   "")</f>
        <v>0</v>
      </c>
      <c r="AA297" s="4">
        <f>IF(Q297="YES",N297*V297*12,"")</f>
        <v>0</v>
      </c>
      <c r="AB297" s="4">
        <f>IF(Q297="YES",X297*8760,"")</f>
        <v>0</v>
      </c>
      <c r="AC297" s="4">
        <f>IF(Q297="YES",Z297*8760,"")</f>
        <v>0</v>
      </c>
      <c r="AD297" s="4">
        <f>IF(Q297="YES",IF(P297="YES", MIN(AA297:AC297), AA297),"")</f>
        <v>0</v>
      </c>
      <c r="AE297" s="4">
        <f>IF(AND(I297="STANDARD",Q297="YES",H297&lt;'azure-standard-disk-prices'!B2, H297&gt;0),1+IF(M297="YES",1),"")</f>
        <v>0</v>
      </c>
      <c r="AF297" s="4">
        <f>IF(AND(I297="STANDARD",Q297="YES",H297&gt;'azure-standard-disk-prices'!B2,H297&lt;'azure-standard-disk-prices'!B3),1+IF(M297="YES",1),"")</f>
        <v>0</v>
      </c>
      <c r="AG297" s="4">
        <f>IF(AND(I297="STANDARD",Q297="YES",H297&gt;'azure-standard-disk-prices'!B3,H297&lt;'azure-standard-disk-prices'!B4),1+IF(M297="YES",1),"")</f>
        <v>0</v>
      </c>
      <c r="AH297" s="4">
        <f>IF(AND(I297="STANDARD",Q297="YES",H297&gt;'azure-standard-disk-prices'!B4,H297&lt;'azure-standard-disk-prices'!B5),1+IF(M297="YES",1),"")</f>
        <v>0</v>
      </c>
      <c r="AI297" s="4">
        <f>IF(AND(I297="STANDARD",Q297="YES",H297&gt;'azure-standard-disk-prices'!B5,H297&lt;'azure-standard-disk-prices'!B6),1+IF(M297="YES",1),"")</f>
        <v>0</v>
      </c>
      <c r="AJ297" s="4">
        <f>IF(AND(I297="STANDARD",Q297="YES",H297&gt;'azure-standard-disk-prices'!B6,H297&lt;'azure-standard-disk-prices'!B7),1+IF(M297="YES",1),"")</f>
        <v>0</v>
      </c>
      <c r="AK297" s="4">
        <f>IF(AND(I297="STANDARD",Q297="YES",H297&gt;'azure-standard-disk-prices'!B7,H297&lt;'azure-standard-disk-prices'!B8),1+IF(M297="YES",1),"")</f>
        <v>0</v>
      </c>
      <c r="AL297" s="4">
        <f>IF(AND(I297="STANDARD",Q297="YES",H297&gt;'azure-standard-disk-prices'!B8,H297&lt;'azure-standard-disk-prices'!B9),1+IF(M297="YES",1),"")</f>
        <v>0</v>
      </c>
      <c r="AM297" s="4">
        <f>IF(AND(I296="PREMIUM",Q296="YES",H296&lt;'azure-premium-disk-prices'!B2,H296&gt;0),1+IF(M296="YES",1),"")</f>
        <v>0</v>
      </c>
      <c r="AN297" s="4">
        <f>IF(AND(I296="PREMIUM",Q296="YES",H296&gt;'azure-premium-disk-prices'!B2,H296&lt;'azure-premium-disk-prices'!B3),1+IF(M296="YES",1),"")</f>
        <v>0</v>
      </c>
      <c r="AO297" s="4">
        <f>IF(AND(I296="PREMIUM",Q296="YES",H296&gt;'azure-premium-disk-prices'!B3,H296&lt;'azure-premium-disk-prices'!B4),1+IF(M296="YES",1),"")</f>
        <v>0</v>
      </c>
      <c r="AP297" s="4">
        <f>IF(AND(I296="PREMIUM",Q296="YES",H296&gt;'azure-premium-disk-prices'!B4,H296&lt;'azure-premium-disk-prices'!B5),1+IF(M296="YES",1),"")</f>
        <v>0</v>
      </c>
      <c r="AQ297" s="4">
        <f>IF(AND(I296="PREMIUM",Q296="YES",H296&gt;'azure-premium-disk-prices'!B5,H296&lt;'azure-premium-disk-prices'!B6),1+IF(M296="YES",1),"")</f>
        <v>0</v>
      </c>
      <c r="AR297" s="4">
        <f>IF(AND(I296="PREMIUM",Q296="YES",H296&gt;'azure-premium-disk-prices'!B6,H296&lt;'azure-premium-disk-prices'!B7),1+IF(M296="YES",1),"")</f>
        <v>0</v>
      </c>
      <c r="AS297" s="4">
        <f>IF(AND(I296="PREMIUM",Q296="YES",H296&gt;'azure-premium-disk-prices'!B7,H296&lt;'azure-premium-disk-prices'!B8),1+IF(M296="YES",1),"")</f>
        <v>0</v>
      </c>
      <c r="AT297" s="4">
        <f>IF(AND(I296="PREMIUM",Q296="YES",H296&gt;'azure-premium-disk-prices'!B8,H296&lt;'azure-premium-disk-prices'!B9),1+IF(M296="YES",1),"")</f>
        <v>0</v>
      </c>
      <c r="AU297" s="4">
        <f>IF(AND(M297="YES", Q297="YES"),1,"")</f>
        <v>0</v>
      </c>
      <c r="AV297" s="4">
        <f>IF(AND(J297="STANDARD", Q297="YES"), IF(M297="YES",2,1) ,"")</f>
        <v>0</v>
      </c>
      <c r="AW297" s="4">
        <f>IF( AND(J297="PREMIUM",  Q297="YES"), IF(M297="YES",2,1) ,"")</f>
        <v>0</v>
      </c>
    </row>
    <row r="298" spans="5:49">
      <c r="E298" s="3"/>
      <c r="F298" s="3"/>
      <c r="G298" s="3"/>
      <c r="H298" s="3"/>
      <c r="I298" s="3" t="s">
        <v>9</v>
      </c>
      <c r="J298" s="3" t="s">
        <v>9</v>
      </c>
      <c r="K298" s="3" t="s">
        <v>5</v>
      </c>
      <c r="L298" s="3" t="s">
        <v>5</v>
      </c>
      <c r="M298" s="3" t="s">
        <v>5</v>
      </c>
      <c r="N298" s="3">
        <v>730</v>
      </c>
      <c r="O298" s="3" t="s">
        <v>5</v>
      </c>
      <c r="P298" s="3" t="s">
        <v>14</v>
      </c>
      <c r="Q298" s="4">
        <f>IF(AND(E298&lt;&gt;"", F298&lt;&gt;"", G298&lt;&gt;"", H298&lt;&gt;"", I298&lt;&gt;"", J298&lt;&gt;"", K298&lt;&gt;"", L298&lt;&gt;"", M298&lt;&gt;"", N298&lt;&gt;"", O298&lt;&gt;""),"YES","NO")</f>
        <v>0</v>
      </c>
      <c r="R298" s="4">
        <f>IF(AD298=AA298, U298, IF(AD298=AB298,W298,Y298))</f>
        <v>0</v>
      </c>
      <c r="S298" s="4">
        <f>AD298</f>
        <v>0</v>
      </c>
      <c r="T298" s="4">
        <f> IF(AA298="" ,"",IF(AD298=AA298, "PAYG", IF(AD298=AB298,"1Y RI","3Y RI")))</f>
        <v>0</v>
      </c>
      <c r="U298" s="4">
        <f>IF(Q298="YES", IF(K298="YES", VLOOKUP(V298 &amp; L298 &amp; K298,'azure-vm-prices-base'!G$2:H$124, 2, 0), VLOOKUP(V298 &amp; L298 &amp; "*",'azure-vm-prices-base'!G$2:H$124, 2, 0)), "")</f>
        <v>0</v>
      </c>
      <c r="V298" s="4">
        <f>IF(Q298="YES", IF(O298="NO" , IF(K298="YES", _xlfn.MINIFS('azure-vm-prices-base'!I$2:I$123, 'azure-vm-prices-base'!A$2:A$123,"&gt;="&amp;F298*(100-$B$2)/100, 'azure-vm-prices-base'!B$2:B$123,"&gt;="&amp;G298*(100-$B$2)/100, 'azure-vm-prices-base'!D$2:D$123,K298, 'azure-vm-prices-base'!E$2:E$123,L298), _xlfn.MINIFS('azure-vm-prices-base'!I$2:I$123, 'azure-vm-prices-base'!A$2:A$123,"&gt;="&amp;F298*(100-$B$2)/100, 'azure-vm-prices-base'!B$2:B$123,"&gt;="&amp;G298*(100-$B$2)/100, 'azure-vm-prices-base'!E$2:E$123,L298)), IF(K298="YES", _xlfn.MINIFS('azure-vm-prices-base'!C$2:C$123, 'azure-vm-prices-base'!A$2:A$123,"&gt;="&amp;F298*(100-$B$2)/100, 'azure-vm-prices-base'!B$2:B$123,"&gt;="&amp;G298*(100-$B$2)/100, 'azure-vm-prices-base'!D$2:D$123,K298, 'azure-vm-prices-base'!E$2:E$123,L298), _xlfn.MINIFS('azure-vm-prices-base'!C$2:C$123, 'azure-vm-prices-base'!A$2:A$123,"&gt;="&amp;F298*(100-$B$2)/100, 'azure-vm-prices-base'!B$2:B$123,"&gt;="&amp;G298*(100-$B$2)/100, 'azure-vm-prices-base'!E$2:E$123,L298))), "")</f>
        <v>0</v>
      </c>
      <c r="W298" s="4">
        <f>IF(Q298="YES", IF(K298="YES", VLOOKUP(X298 &amp; L298 &amp; K298,'azure-vm-prices-1Y'!G$2:H$124  , 2, 0), VLOOKUP(X298 &amp; L298 &amp; "*",'azure-vm-prices-1Y'!G$2:H$124, 2, 0)),   "")</f>
        <v>0</v>
      </c>
      <c r="X298" s="4">
        <f>IF(Q298="YES", IF(O298="NO" , IF(K298="YES", _xlfn.MINIFS('azure-vm-prices-1Y'!I$2:I$123,   'azure-vm-prices-1Y'!A$2:A$123,"&gt;="&amp;F298*(100-$B$2)/100,   'azure-vm-prices-1Y'!B$2:B$123,"&gt;="&amp;G298*(100-$B$2)/100,   'azure-vm-prices-1Y'!D$2:D$123,K298,   'azure-vm-prices-1Y'!E$2:E$123,L298),   _xlfn.MINIFS('azure-vm-prices-1Y'!I$2:I$123,   'azure-vm-prices-1Y'!A$2:A$123,"&gt;="&amp;F298*(100-$B$2)/100,   'azure-vm-prices-1Y'!B$2:B$123,"&gt;="&amp;G298*(100-$B$2)/100,   'azure-vm-prices-1Y'!E$2:E$123,L298)),   IF(K298="YES", _xlfn.MINIFS('azure-vm-prices-1Y'!C$2:C$123,   'azure-vm-prices-1Y'!A$2:A$123,"&gt;="&amp;F298*(100-$B$2)/100,   'azure-vm-prices-1Y'!B$2:B$123,"&gt;="&amp;G298*(100-$B$2)/100,   'azure-vm-prices-1Y'!D$2:D$123,K298,   'azure-vm-prices-1Y'!E$2:E$123,L298),   _xlfn.MINIFS('azure-vm-prices-1Y'!C$2:C$123,   'azure-vm-prices-1Y'!A$2:A$123,"&gt;="&amp;F298*(100-$B$2)/100,   'azure-vm-prices-1Y'!B$2:B$123,"&gt;="&amp;G298*(100-$B$2)/100,   'azure-vm-prices-1Y'!E$2:E$123,L298))),   "")</f>
        <v>0</v>
      </c>
      <c r="Y298" s="4">
        <f>IF(Q298="YES", IF(K298="YES", VLOOKUP(Z298 &amp; L298 &amp; K298,'azure-vm-prices-3Y'!G$2:H$124  , 2, 0), VLOOKUP(Z298 &amp; L298 &amp; "*",'azure-vm-prices-3Y'!G$2:H$124, 2, 0)),   "")</f>
        <v>0</v>
      </c>
      <c r="Z298" s="4">
        <f>IF(Q298="YES", IF(O298="NO" , IF(K298="YES", _xlfn.MINIFS('azure-vm-prices-3Y'!I$2:I$123,   'azure-vm-prices-3Y'!A$2:A$123,"&gt;="&amp;F298*(100-$B$2)/100,   'azure-vm-prices-3Y'!B$2:B$123,"&gt;="&amp;G298*(100-$B$2)/100,   'azure-vm-prices-3Y'!D$2:D$123,K298,   'azure-vm-prices-3Y'!E$2:E$123,L298),   _xlfn.MINIFS('azure-vm-prices-3Y'!I$2:I$123,   'azure-vm-prices-3Y'!A$2:A$123,"&gt;="&amp;F298*(100-$B$2)/100,   'azure-vm-prices-3Y'!B$2:B$123,"&gt;="&amp;G298*(100-$B$2)/100,   'azure-vm-prices-3Y'!E$2:E$123,L298)),   IF(K298="YES", _xlfn.MINIFS('azure-vm-prices-3Y'!C$2:C$123,   'azure-vm-prices-3Y'!A$2:A$123,"&gt;="&amp;F298*(100-$B$2)/100,   'azure-vm-prices-3Y'!B$2:B$123,"&gt;="&amp;G298*(100-$B$2)/100,   'azure-vm-prices-3Y'!D$2:D$123,K298,   'azure-vm-prices-3Y'!E$2:E$123,L298),   _xlfn.MINIFS('azure-vm-prices-3Y'!C$2:C$123,   'azure-vm-prices-3Y'!A$2:A$123,"&gt;="&amp;F298*(100-$B$2)/100,   'azure-vm-prices-3Y'!B$2:B$123,"&gt;="&amp;G298*(100-$B$2)/100,   'azure-vm-prices-3Y'!E$2:E$123,L298))),   "")</f>
        <v>0</v>
      </c>
      <c r="AA298" s="4">
        <f>IF(Q298="YES",N298*V298*12,"")</f>
        <v>0</v>
      </c>
      <c r="AB298" s="4">
        <f>IF(Q298="YES",X298*8760,"")</f>
        <v>0</v>
      </c>
      <c r="AC298" s="4">
        <f>IF(Q298="YES",Z298*8760,"")</f>
        <v>0</v>
      </c>
      <c r="AD298" s="4">
        <f>IF(Q298="YES",IF(P298="YES", MIN(AA298:AC298), AA298),"")</f>
        <v>0</v>
      </c>
      <c r="AE298" s="4">
        <f>IF(AND(I298="STANDARD",Q298="YES",H298&lt;'azure-standard-disk-prices'!B2, H298&gt;0),1+IF(M298="YES",1),"")</f>
        <v>0</v>
      </c>
      <c r="AF298" s="4">
        <f>IF(AND(I298="STANDARD",Q298="YES",H298&gt;'azure-standard-disk-prices'!B2,H298&lt;'azure-standard-disk-prices'!B3),1+IF(M298="YES",1),"")</f>
        <v>0</v>
      </c>
      <c r="AG298" s="4">
        <f>IF(AND(I298="STANDARD",Q298="YES",H298&gt;'azure-standard-disk-prices'!B3,H298&lt;'azure-standard-disk-prices'!B4),1+IF(M298="YES",1),"")</f>
        <v>0</v>
      </c>
      <c r="AH298" s="4">
        <f>IF(AND(I298="STANDARD",Q298="YES",H298&gt;'azure-standard-disk-prices'!B4,H298&lt;'azure-standard-disk-prices'!B5),1+IF(M298="YES",1),"")</f>
        <v>0</v>
      </c>
      <c r="AI298" s="4">
        <f>IF(AND(I298="STANDARD",Q298="YES",H298&gt;'azure-standard-disk-prices'!B5,H298&lt;'azure-standard-disk-prices'!B6),1+IF(M298="YES",1),"")</f>
        <v>0</v>
      </c>
      <c r="AJ298" s="4">
        <f>IF(AND(I298="STANDARD",Q298="YES",H298&gt;'azure-standard-disk-prices'!B6,H298&lt;'azure-standard-disk-prices'!B7),1+IF(M298="YES",1),"")</f>
        <v>0</v>
      </c>
      <c r="AK298" s="4">
        <f>IF(AND(I298="STANDARD",Q298="YES",H298&gt;'azure-standard-disk-prices'!B7,H298&lt;'azure-standard-disk-prices'!B8),1+IF(M298="YES",1),"")</f>
        <v>0</v>
      </c>
      <c r="AL298" s="4">
        <f>IF(AND(I298="STANDARD",Q298="YES",H298&gt;'azure-standard-disk-prices'!B8,H298&lt;'azure-standard-disk-prices'!B9),1+IF(M298="YES",1),"")</f>
        <v>0</v>
      </c>
      <c r="AM298" s="4">
        <f>IF(AND(I297="PREMIUM",Q297="YES",H297&lt;'azure-premium-disk-prices'!B2,H297&gt;0),1+IF(M297="YES",1),"")</f>
        <v>0</v>
      </c>
      <c r="AN298" s="4">
        <f>IF(AND(I297="PREMIUM",Q297="YES",H297&gt;'azure-premium-disk-prices'!B2,H297&lt;'azure-premium-disk-prices'!B3),1+IF(M297="YES",1),"")</f>
        <v>0</v>
      </c>
      <c r="AO298" s="4">
        <f>IF(AND(I297="PREMIUM",Q297="YES",H297&gt;'azure-premium-disk-prices'!B3,H297&lt;'azure-premium-disk-prices'!B4),1+IF(M297="YES",1),"")</f>
        <v>0</v>
      </c>
      <c r="AP298" s="4">
        <f>IF(AND(I297="PREMIUM",Q297="YES",H297&gt;'azure-premium-disk-prices'!B4,H297&lt;'azure-premium-disk-prices'!B5),1+IF(M297="YES",1),"")</f>
        <v>0</v>
      </c>
      <c r="AQ298" s="4">
        <f>IF(AND(I297="PREMIUM",Q297="YES",H297&gt;'azure-premium-disk-prices'!B5,H297&lt;'azure-premium-disk-prices'!B6),1+IF(M297="YES",1),"")</f>
        <v>0</v>
      </c>
      <c r="AR298" s="4">
        <f>IF(AND(I297="PREMIUM",Q297="YES",H297&gt;'azure-premium-disk-prices'!B6,H297&lt;'azure-premium-disk-prices'!B7),1+IF(M297="YES",1),"")</f>
        <v>0</v>
      </c>
      <c r="AS298" s="4">
        <f>IF(AND(I297="PREMIUM",Q297="YES",H297&gt;'azure-premium-disk-prices'!B7,H297&lt;'azure-premium-disk-prices'!B8),1+IF(M297="YES",1),"")</f>
        <v>0</v>
      </c>
      <c r="AT298" s="4">
        <f>IF(AND(I297="PREMIUM",Q297="YES",H297&gt;'azure-premium-disk-prices'!B8,H297&lt;'azure-premium-disk-prices'!B9),1+IF(M297="YES",1),"")</f>
        <v>0</v>
      </c>
      <c r="AU298" s="4">
        <f>IF(AND(M298="YES", Q298="YES"),1,"")</f>
        <v>0</v>
      </c>
      <c r="AV298" s="4">
        <f>IF(AND(J298="STANDARD", Q298="YES"), IF(M298="YES",2,1) ,"")</f>
        <v>0</v>
      </c>
      <c r="AW298" s="4">
        <f>IF( AND(J298="PREMIUM",  Q298="YES"), IF(M298="YES",2,1) ,"")</f>
        <v>0</v>
      </c>
    </row>
    <row r="299" spans="5:49">
      <c r="E299" s="3"/>
      <c r="F299" s="3"/>
      <c r="G299" s="3"/>
      <c r="H299" s="3"/>
      <c r="I299" s="3" t="s">
        <v>9</v>
      </c>
      <c r="J299" s="3" t="s">
        <v>9</v>
      </c>
      <c r="K299" s="3" t="s">
        <v>5</v>
      </c>
      <c r="L299" s="3" t="s">
        <v>5</v>
      </c>
      <c r="M299" s="3" t="s">
        <v>5</v>
      </c>
      <c r="N299" s="3">
        <v>730</v>
      </c>
      <c r="O299" s="3" t="s">
        <v>5</v>
      </c>
      <c r="P299" s="3" t="s">
        <v>14</v>
      </c>
      <c r="Q299" s="4">
        <f>IF(AND(E299&lt;&gt;"", F299&lt;&gt;"", G299&lt;&gt;"", H299&lt;&gt;"", I299&lt;&gt;"", J299&lt;&gt;"", K299&lt;&gt;"", L299&lt;&gt;"", M299&lt;&gt;"", N299&lt;&gt;"", O299&lt;&gt;""),"YES","NO")</f>
        <v>0</v>
      </c>
      <c r="R299" s="4">
        <f>IF(AD299=AA299, U299, IF(AD299=AB299,W299,Y299))</f>
        <v>0</v>
      </c>
      <c r="S299" s="4">
        <f>AD299</f>
        <v>0</v>
      </c>
      <c r="T299" s="4">
        <f> IF(AA299="" ,"",IF(AD299=AA299, "PAYG", IF(AD299=AB299,"1Y RI","3Y RI")))</f>
        <v>0</v>
      </c>
      <c r="U299" s="4">
        <f>IF(Q299="YES", IF(K299="YES", VLOOKUP(V299 &amp; L299 &amp; K299,'azure-vm-prices-base'!G$2:H$124, 2, 0), VLOOKUP(V299 &amp; L299 &amp; "*",'azure-vm-prices-base'!G$2:H$124, 2, 0)), "")</f>
        <v>0</v>
      </c>
      <c r="V299" s="4">
        <f>IF(Q299="YES", IF(O299="NO" , IF(K299="YES", _xlfn.MINIFS('azure-vm-prices-base'!I$2:I$123, 'azure-vm-prices-base'!A$2:A$123,"&gt;="&amp;F299*(100-$B$2)/100, 'azure-vm-prices-base'!B$2:B$123,"&gt;="&amp;G299*(100-$B$2)/100, 'azure-vm-prices-base'!D$2:D$123,K299, 'azure-vm-prices-base'!E$2:E$123,L299), _xlfn.MINIFS('azure-vm-prices-base'!I$2:I$123, 'azure-vm-prices-base'!A$2:A$123,"&gt;="&amp;F299*(100-$B$2)/100, 'azure-vm-prices-base'!B$2:B$123,"&gt;="&amp;G299*(100-$B$2)/100, 'azure-vm-prices-base'!E$2:E$123,L299)), IF(K299="YES", _xlfn.MINIFS('azure-vm-prices-base'!C$2:C$123, 'azure-vm-prices-base'!A$2:A$123,"&gt;="&amp;F299*(100-$B$2)/100, 'azure-vm-prices-base'!B$2:B$123,"&gt;="&amp;G299*(100-$B$2)/100, 'azure-vm-prices-base'!D$2:D$123,K299, 'azure-vm-prices-base'!E$2:E$123,L299), _xlfn.MINIFS('azure-vm-prices-base'!C$2:C$123, 'azure-vm-prices-base'!A$2:A$123,"&gt;="&amp;F299*(100-$B$2)/100, 'azure-vm-prices-base'!B$2:B$123,"&gt;="&amp;G299*(100-$B$2)/100, 'azure-vm-prices-base'!E$2:E$123,L299))), "")</f>
        <v>0</v>
      </c>
      <c r="W299" s="4">
        <f>IF(Q299="YES", IF(K299="YES", VLOOKUP(X299 &amp; L299 &amp; K299,'azure-vm-prices-1Y'!G$2:H$124  , 2, 0), VLOOKUP(X299 &amp; L299 &amp; "*",'azure-vm-prices-1Y'!G$2:H$124, 2, 0)),   "")</f>
        <v>0</v>
      </c>
      <c r="X299" s="4">
        <f>IF(Q299="YES", IF(O299="NO" , IF(K299="YES", _xlfn.MINIFS('azure-vm-prices-1Y'!I$2:I$123,   'azure-vm-prices-1Y'!A$2:A$123,"&gt;="&amp;F299*(100-$B$2)/100,   'azure-vm-prices-1Y'!B$2:B$123,"&gt;="&amp;G299*(100-$B$2)/100,   'azure-vm-prices-1Y'!D$2:D$123,K299,   'azure-vm-prices-1Y'!E$2:E$123,L299),   _xlfn.MINIFS('azure-vm-prices-1Y'!I$2:I$123,   'azure-vm-prices-1Y'!A$2:A$123,"&gt;="&amp;F299*(100-$B$2)/100,   'azure-vm-prices-1Y'!B$2:B$123,"&gt;="&amp;G299*(100-$B$2)/100,   'azure-vm-prices-1Y'!E$2:E$123,L299)),   IF(K299="YES", _xlfn.MINIFS('azure-vm-prices-1Y'!C$2:C$123,   'azure-vm-prices-1Y'!A$2:A$123,"&gt;="&amp;F299*(100-$B$2)/100,   'azure-vm-prices-1Y'!B$2:B$123,"&gt;="&amp;G299*(100-$B$2)/100,   'azure-vm-prices-1Y'!D$2:D$123,K299,   'azure-vm-prices-1Y'!E$2:E$123,L299),   _xlfn.MINIFS('azure-vm-prices-1Y'!C$2:C$123,   'azure-vm-prices-1Y'!A$2:A$123,"&gt;="&amp;F299*(100-$B$2)/100,   'azure-vm-prices-1Y'!B$2:B$123,"&gt;="&amp;G299*(100-$B$2)/100,   'azure-vm-prices-1Y'!E$2:E$123,L299))),   "")</f>
        <v>0</v>
      </c>
      <c r="Y299" s="4">
        <f>IF(Q299="YES", IF(K299="YES", VLOOKUP(Z299 &amp; L299 &amp; K299,'azure-vm-prices-3Y'!G$2:H$124  , 2, 0), VLOOKUP(Z299 &amp; L299 &amp; "*",'azure-vm-prices-3Y'!G$2:H$124, 2, 0)),   "")</f>
        <v>0</v>
      </c>
      <c r="Z299" s="4">
        <f>IF(Q299="YES", IF(O299="NO" , IF(K299="YES", _xlfn.MINIFS('azure-vm-prices-3Y'!I$2:I$123,   'azure-vm-prices-3Y'!A$2:A$123,"&gt;="&amp;F299*(100-$B$2)/100,   'azure-vm-prices-3Y'!B$2:B$123,"&gt;="&amp;G299*(100-$B$2)/100,   'azure-vm-prices-3Y'!D$2:D$123,K299,   'azure-vm-prices-3Y'!E$2:E$123,L299),   _xlfn.MINIFS('azure-vm-prices-3Y'!I$2:I$123,   'azure-vm-prices-3Y'!A$2:A$123,"&gt;="&amp;F299*(100-$B$2)/100,   'azure-vm-prices-3Y'!B$2:B$123,"&gt;="&amp;G299*(100-$B$2)/100,   'azure-vm-prices-3Y'!E$2:E$123,L299)),   IF(K299="YES", _xlfn.MINIFS('azure-vm-prices-3Y'!C$2:C$123,   'azure-vm-prices-3Y'!A$2:A$123,"&gt;="&amp;F299*(100-$B$2)/100,   'azure-vm-prices-3Y'!B$2:B$123,"&gt;="&amp;G299*(100-$B$2)/100,   'azure-vm-prices-3Y'!D$2:D$123,K299,   'azure-vm-prices-3Y'!E$2:E$123,L299),   _xlfn.MINIFS('azure-vm-prices-3Y'!C$2:C$123,   'azure-vm-prices-3Y'!A$2:A$123,"&gt;="&amp;F299*(100-$B$2)/100,   'azure-vm-prices-3Y'!B$2:B$123,"&gt;="&amp;G299*(100-$B$2)/100,   'azure-vm-prices-3Y'!E$2:E$123,L299))),   "")</f>
        <v>0</v>
      </c>
      <c r="AA299" s="4">
        <f>IF(Q299="YES",N299*V299*12,"")</f>
        <v>0</v>
      </c>
      <c r="AB299" s="4">
        <f>IF(Q299="YES",X299*8760,"")</f>
        <v>0</v>
      </c>
      <c r="AC299" s="4">
        <f>IF(Q299="YES",Z299*8760,"")</f>
        <v>0</v>
      </c>
      <c r="AD299" s="4">
        <f>IF(Q299="YES",IF(P299="YES", MIN(AA299:AC299), AA299),"")</f>
        <v>0</v>
      </c>
      <c r="AE299" s="4">
        <f>IF(AND(I299="STANDARD",Q299="YES",H299&lt;'azure-standard-disk-prices'!B2, H299&gt;0),1+IF(M299="YES",1),"")</f>
        <v>0</v>
      </c>
      <c r="AF299" s="4">
        <f>IF(AND(I299="STANDARD",Q299="YES",H299&gt;'azure-standard-disk-prices'!B2,H299&lt;'azure-standard-disk-prices'!B3),1+IF(M299="YES",1),"")</f>
        <v>0</v>
      </c>
      <c r="AG299" s="4">
        <f>IF(AND(I299="STANDARD",Q299="YES",H299&gt;'azure-standard-disk-prices'!B3,H299&lt;'azure-standard-disk-prices'!B4),1+IF(M299="YES",1),"")</f>
        <v>0</v>
      </c>
      <c r="AH299" s="4">
        <f>IF(AND(I299="STANDARD",Q299="YES",H299&gt;'azure-standard-disk-prices'!B4,H299&lt;'azure-standard-disk-prices'!B5),1+IF(M299="YES",1),"")</f>
        <v>0</v>
      </c>
      <c r="AI299" s="4">
        <f>IF(AND(I299="STANDARD",Q299="YES",H299&gt;'azure-standard-disk-prices'!B5,H299&lt;'azure-standard-disk-prices'!B6),1+IF(M299="YES",1),"")</f>
        <v>0</v>
      </c>
      <c r="AJ299" s="4">
        <f>IF(AND(I299="STANDARD",Q299="YES",H299&gt;'azure-standard-disk-prices'!B6,H299&lt;'azure-standard-disk-prices'!B7),1+IF(M299="YES",1),"")</f>
        <v>0</v>
      </c>
      <c r="AK299" s="4">
        <f>IF(AND(I299="STANDARD",Q299="YES",H299&gt;'azure-standard-disk-prices'!B7,H299&lt;'azure-standard-disk-prices'!B8),1+IF(M299="YES",1),"")</f>
        <v>0</v>
      </c>
      <c r="AL299" s="4">
        <f>IF(AND(I299="STANDARD",Q299="YES",H299&gt;'azure-standard-disk-prices'!B8,H299&lt;'azure-standard-disk-prices'!B9),1+IF(M299="YES",1),"")</f>
        <v>0</v>
      </c>
      <c r="AM299" s="4">
        <f>IF(AND(I298="PREMIUM",Q298="YES",H298&lt;'azure-premium-disk-prices'!B2,H298&gt;0),1+IF(M298="YES",1),"")</f>
        <v>0</v>
      </c>
      <c r="AN299" s="4">
        <f>IF(AND(I298="PREMIUM",Q298="YES",H298&gt;'azure-premium-disk-prices'!B2,H298&lt;'azure-premium-disk-prices'!B3),1+IF(M298="YES",1),"")</f>
        <v>0</v>
      </c>
      <c r="AO299" s="4">
        <f>IF(AND(I298="PREMIUM",Q298="YES",H298&gt;'azure-premium-disk-prices'!B3,H298&lt;'azure-premium-disk-prices'!B4),1+IF(M298="YES",1),"")</f>
        <v>0</v>
      </c>
      <c r="AP299" s="4">
        <f>IF(AND(I298="PREMIUM",Q298="YES",H298&gt;'azure-premium-disk-prices'!B4,H298&lt;'azure-premium-disk-prices'!B5),1+IF(M298="YES",1),"")</f>
        <v>0</v>
      </c>
      <c r="AQ299" s="4">
        <f>IF(AND(I298="PREMIUM",Q298="YES",H298&gt;'azure-premium-disk-prices'!B5,H298&lt;'azure-premium-disk-prices'!B6),1+IF(M298="YES",1),"")</f>
        <v>0</v>
      </c>
      <c r="AR299" s="4">
        <f>IF(AND(I298="PREMIUM",Q298="YES",H298&gt;'azure-premium-disk-prices'!B6,H298&lt;'azure-premium-disk-prices'!B7),1+IF(M298="YES",1),"")</f>
        <v>0</v>
      </c>
      <c r="AS299" s="4">
        <f>IF(AND(I298="PREMIUM",Q298="YES",H298&gt;'azure-premium-disk-prices'!B7,H298&lt;'azure-premium-disk-prices'!B8),1+IF(M298="YES",1),"")</f>
        <v>0</v>
      </c>
      <c r="AT299" s="4">
        <f>IF(AND(I298="PREMIUM",Q298="YES",H298&gt;'azure-premium-disk-prices'!B8,H298&lt;'azure-premium-disk-prices'!B9),1+IF(M298="YES",1),"")</f>
        <v>0</v>
      </c>
      <c r="AU299" s="4">
        <f>IF(AND(M299="YES", Q299="YES"),1,"")</f>
        <v>0</v>
      </c>
      <c r="AV299" s="4">
        <f>IF(AND(J299="STANDARD", Q299="YES"), IF(M299="YES",2,1) ,"")</f>
        <v>0</v>
      </c>
      <c r="AW299" s="4">
        <f>IF( AND(J299="PREMIUM",  Q299="YES"), IF(M299="YES",2,1) ,"")</f>
        <v>0</v>
      </c>
    </row>
    <row r="300" spans="5:49">
      <c r="E300" s="3"/>
      <c r="F300" s="3"/>
      <c r="G300" s="3"/>
      <c r="H300" s="3"/>
      <c r="I300" s="3" t="s">
        <v>9</v>
      </c>
      <c r="J300" s="3" t="s">
        <v>9</v>
      </c>
      <c r="K300" s="3" t="s">
        <v>5</v>
      </c>
      <c r="L300" s="3" t="s">
        <v>5</v>
      </c>
      <c r="M300" s="3" t="s">
        <v>5</v>
      </c>
      <c r="N300" s="3">
        <v>730</v>
      </c>
      <c r="O300" s="3" t="s">
        <v>5</v>
      </c>
      <c r="P300" s="3" t="s">
        <v>14</v>
      </c>
      <c r="Q300" s="4">
        <f>IF(AND(E300&lt;&gt;"", F300&lt;&gt;"", G300&lt;&gt;"", H300&lt;&gt;"", I300&lt;&gt;"", J300&lt;&gt;"", K300&lt;&gt;"", L300&lt;&gt;"", M300&lt;&gt;"", N300&lt;&gt;"", O300&lt;&gt;""),"YES","NO")</f>
        <v>0</v>
      </c>
      <c r="R300" s="4">
        <f>IF(AD300=AA300, U300, IF(AD300=AB300,W300,Y300))</f>
        <v>0</v>
      </c>
      <c r="S300" s="4">
        <f>AD300</f>
        <v>0</v>
      </c>
      <c r="T300" s="4">
        <f> IF(AA300="" ,"",IF(AD300=AA300, "PAYG", IF(AD300=AB300,"1Y RI","3Y RI")))</f>
        <v>0</v>
      </c>
      <c r="U300" s="4">
        <f>IF(Q300="YES", IF(K300="YES", VLOOKUP(V300 &amp; L300 &amp; K300,'azure-vm-prices-base'!G$2:H$124, 2, 0), VLOOKUP(V300 &amp; L300 &amp; "*",'azure-vm-prices-base'!G$2:H$124, 2, 0)), "")</f>
        <v>0</v>
      </c>
      <c r="V300" s="4">
        <f>IF(Q300="YES", IF(O300="NO" , IF(K300="YES", _xlfn.MINIFS('azure-vm-prices-base'!I$2:I$123, 'azure-vm-prices-base'!A$2:A$123,"&gt;="&amp;F300*(100-$B$2)/100, 'azure-vm-prices-base'!B$2:B$123,"&gt;="&amp;G300*(100-$B$2)/100, 'azure-vm-prices-base'!D$2:D$123,K300, 'azure-vm-prices-base'!E$2:E$123,L300), _xlfn.MINIFS('azure-vm-prices-base'!I$2:I$123, 'azure-vm-prices-base'!A$2:A$123,"&gt;="&amp;F300*(100-$B$2)/100, 'azure-vm-prices-base'!B$2:B$123,"&gt;="&amp;G300*(100-$B$2)/100, 'azure-vm-prices-base'!E$2:E$123,L300)), IF(K300="YES", _xlfn.MINIFS('azure-vm-prices-base'!C$2:C$123, 'azure-vm-prices-base'!A$2:A$123,"&gt;="&amp;F300*(100-$B$2)/100, 'azure-vm-prices-base'!B$2:B$123,"&gt;="&amp;G300*(100-$B$2)/100, 'azure-vm-prices-base'!D$2:D$123,K300, 'azure-vm-prices-base'!E$2:E$123,L300), _xlfn.MINIFS('azure-vm-prices-base'!C$2:C$123, 'azure-vm-prices-base'!A$2:A$123,"&gt;="&amp;F300*(100-$B$2)/100, 'azure-vm-prices-base'!B$2:B$123,"&gt;="&amp;G300*(100-$B$2)/100, 'azure-vm-prices-base'!E$2:E$123,L300))), "")</f>
        <v>0</v>
      </c>
      <c r="W300" s="4">
        <f>IF(Q300="YES", IF(K300="YES", VLOOKUP(X300 &amp; L300 &amp; K300,'azure-vm-prices-1Y'!G$2:H$124  , 2, 0), VLOOKUP(X300 &amp; L300 &amp; "*",'azure-vm-prices-1Y'!G$2:H$124, 2, 0)),   "")</f>
        <v>0</v>
      </c>
      <c r="X300" s="4">
        <f>IF(Q300="YES", IF(O300="NO" , IF(K300="YES", _xlfn.MINIFS('azure-vm-prices-1Y'!I$2:I$123,   'azure-vm-prices-1Y'!A$2:A$123,"&gt;="&amp;F300*(100-$B$2)/100,   'azure-vm-prices-1Y'!B$2:B$123,"&gt;="&amp;G300*(100-$B$2)/100,   'azure-vm-prices-1Y'!D$2:D$123,K300,   'azure-vm-prices-1Y'!E$2:E$123,L300),   _xlfn.MINIFS('azure-vm-prices-1Y'!I$2:I$123,   'azure-vm-prices-1Y'!A$2:A$123,"&gt;="&amp;F300*(100-$B$2)/100,   'azure-vm-prices-1Y'!B$2:B$123,"&gt;="&amp;G300*(100-$B$2)/100,   'azure-vm-prices-1Y'!E$2:E$123,L300)),   IF(K300="YES", _xlfn.MINIFS('azure-vm-prices-1Y'!C$2:C$123,   'azure-vm-prices-1Y'!A$2:A$123,"&gt;="&amp;F300*(100-$B$2)/100,   'azure-vm-prices-1Y'!B$2:B$123,"&gt;="&amp;G300*(100-$B$2)/100,   'azure-vm-prices-1Y'!D$2:D$123,K300,   'azure-vm-prices-1Y'!E$2:E$123,L300),   _xlfn.MINIFS('azure-vm-prices-1Y'!C$2:C$123,   'azure-vm-prices-1Y'!A$2:A$123,"&gt;="&amp;F300*(100-$B$2)/100,   'azure-vm-prices-1Y'!B$2:B$123,"&gt;="&amp;G300*(100-$B$2)/100,   'azure-vm-prices-1Y'!E$2:E$123,L300))),   "")</f>
        <v>0</v>
      </c>
      <c r="Y300" s="4">
        <f>IF(Q300="YES", IF(K300="YES", VLOOKUP(Z300 &amp; L300 &amp; K300,'azure-vm-prices-3Y'!G$2:H$124  , 2, 0), VLOOKUP(Z300 &amp; L300 &amp; "*",'azure-vm-prices-3Y'!G$2:H$124, 2, 0)),   "")</f>
        <v>0</v>
      </c>
      <c r="Z300" s="4">
        <f>IF(Q300="YES", IF(O300="NO" , IF(K300="YES", _xlfn.MINIFS('azure-vm-prices-3Y'!I$2:I$123,   'azure-vm-prices-3Y'!A$2:A$123,"&gt;="&amp;F300*(100-$B$2)/100,   'azure-vm-prices-3Y'!B$2:B$123,"&gt;="&amp;G300*(100-$B$2)/100,   'azure-vm-prices-3Y'!D$2:D$123,K300,   'azure-vm-prices-3Y'!E$2:E$123,L300),   _xlfn.MINIFS('azure-vm-prices-3Y'!I$2:I$123,   'azure-vm-prices-3Y'!A$2:A$123,"&gt;="&amp;F300*(100-$B$2)/100,   'azure-vm-prices-3Y'!B$2:B$123,"&gt;="&amp;G300*(100-$B$2)/100,   'azure-vm-prices-3Y'!E$2:E$123,L300)),   IF(K300="YES", _xlfn.MINIFS('azure-vm-prices-3Y'!C$2:C$123,   'azure-vm-prices-3Y'!A$2:A$123,"&gt;="&amp;F300*(100-$B$2)/100,   'azure-vm-prices-3Y'!B$2:B$123,"&gt;="&amp;G300*(100-$B$2)/100,   'azure-vm-prices-3Y'!D$2:D$123,K300,   'azure-vm-prices-3Y'!E$2:E$123,L300),   _xlfn.MINIFS('azure-vm-prices-3Y'!C$2:C$123,   'azure-vm-prices-3Y'!A$2:A$123,"&gt;="&amp;F300*(100-$B$2)/100,   'azure-vm-prices-3Y'!B$2:B$123,"&gt;="&amp;G300*(100-$B$2)/100,   'azure-vm-prices-3Y'!E$2:E$123,L300))),   "")</f>
        <v>0</v>
      </c>
      <c r="AA300" s="4">
        <f>IF(Q300="YES",N300*V300*12,"")</f>
        <v>0</v>
      </c>
      <c r="AB300" s="4">
        <f>IF(Q300="YES",X300*8760,"")</f>
        <v>0</v>
      </c>
      <c r="AC300" s="4">
        <f>IF(Q300="YES",Z300*8760,"")</f>
        <v>0</v>
      </c>
      <c r="AD300" s="4">
        <f>IF(Q300="YES",IF(P300="YES", MIN(AA300:AC300), AA300),"")</f>
        <v>0</v>
      </c>
      <c r="AE300" s="4">
        <f>IF(AND(I300="STANDARD",Q300="YES",H300&lt;'azure-standard-disk-prices'!B2, H300&gt;0),1+IF(M300="YES",1),"")</f>
        <v>0</v>
      </c>
      <c r="AF300" s="4">
        <f>IF(AND(I300="STANDARD",Q300="YES",H300&gt;'azure-standard-disk-prices'!B2,H300&lt;'azure-standard-disk-prices'!B3),1+IF(M300="YES",1),"")</f>
        <v>0</v>
      </c>
      <c r="AG300" s="4">
        <f>IF(AND(I300="STANDARD",Q300="YES",H300&gt;'azure-standard-disk-prices'!B3,H300&lt;'azure-standard-disk-prices'!B4),1+IF(M300="YES",1),"")</f>
        <v>0</v>
      </c>
      <c r="AH300" s="4">
        <f>IF(AND(I300="STANDARD",Q300="YES",H300&gt;'azure-standard-disk-prices'!B4,H300&lt;'azure-standard-disk-prices'!B5),1+IF(M300="YES",1),"")</f>
        <v>0</v>
      </c>
      <c r="AI300" s="4">
        <f>IF(AND(I300="STANDARD",Q300="YES",H300&gt;'azure-standard-disk-prices'!B5,H300&lt;'azure-standard-disk-prices'!B6),1+IF(M300="YES",1),"")</f>
        <v>0</v>
      </c>
      <c r="AJ300" s="4">
        <f>IF(AND(I300="STANDARD",Q300="YES",H300&gt;'azure-standard-disk-prices'!B6,H300&lt;'azure-standard-disk-prices'!B7),1+IF(M300="YES",1),"")</f>
        <v>0</v>
      </c>
      <c r="AK300" s="4">
        <f>IF(AND(I300="STANDARD",Q300="YES",H300&gt;'azure-standard-disk-prices'!B7,H300&lt;'azure-standard-disk-prices'!B8),1+IF(M300="YES",1),"")</f>
        <v>0</v>
      </c>
      <c r="AL300" s="4">
        <f>IF(AND(I300="STANDARD",Q300="YES",H300&gt;'azure-standard-disk-prices'!B8,H300&lt;'azure-standard-disk-prices'!B9),1+IF(M300="YES",1),"")</f>
        <v>0</v>
      </c>
      <c r="AM300" s="4">
        <f>IF(AND(I299="PREMIUM",Q299="YES",H299&lt;'azure-premium-disk-prices'!B2,H299&gt;0),1+IF(M299="YES",1),"")</f>
        <v>0</v>
      </c>
      <c r="AN300" s="4">
        <f>IF(AND(I299="PREMIUM",Q299="YES",H299&gt;'azure-premium-disk-prices'!B2,H299&lt;'azure-premium-disk-prices'!B3),1+IF(M299="YES",1),"")</f>
        <v>0</v>
      </c>
      <c r="AO300" s="4">
        <f>IF(AND(I299="PREMIUM",Q299="YES",H299&gt;'azure-premium-disk-prices'!B3,H299&lt;'azure-premium-disk-prices'!B4),1+IF(M299="YES",1),"")</f>
        <v>0</v>
      </c>
      <c r="AP300" s="4">
        <f>IF(AND(I299="PREMIUM",Q299="YES",H299&gt;'azure-premium-disk-prices'!B4,H299&lt;'azure-premium-disk-prices'!B5),1+IF(M299="YES",1),"")</f>
        <v>0</v>
      </c>
      <c r="AQ300" s="4">
        <f>IF(AND(I299="PREMIUM",Q299="YES",H299&gt;'azure-premium-disk-prices'!B5,H299&lt;'azure-premium-disk-prices'!B6),1+IF(M299="YES",1),"")</f>
        <v>0</v>
      </c>
      <c r="AR300" s="4">
        <f>IF(AND(I299="PREMIUM",Q299="YES",H299&gt;'azure-premium-disk-prices'!B6,H299&lt;'azure-premium-disk-prices'!B7),1+IF(M299="YES",1),"")</f>
        <v>0</v>
      </c>
      <c r="AS300" s="4">
        <f>IF(AND(I299="PREMIUM",Q299="YES",H299&gt;'azure-premium-disk-prices'!B7,H299&lt;'azure-premium-disk-prices'!B8),1+IF(M299="YES",1),"")</f>
        <v>0</v>
      </c>
      <c r="AT300" s="4">
        <f>IF(AND(I299="PREMIUM",Q299="YES",H299&gt;'azure-premium-disk-prices'!B8,H299&lt;'azure-premium-disk-prices'!B9),1+IF(M299="YES",1),"")</f>
        <v>0</v>
      </c>
      <c r="AU300" s="4">
        <f>IF(AND(M300="YES", Q300="YES"),1,"")</f>
        <v>0</v>
      </c>
      <c r="AV300" s="4">
        <f>IF(AND(J300="STANDARD", Q300="YES"), IF(M300="YES",2,1) ,"")</f>
        <v>0</v>
      </c>
      <c r="AW300" s="4">
        <f>IF( AND(J300="PREMIUM",  Q300="YES"), IF(M300="YES",2,1) ,"")</f>
        <v>0</v>
      </c>
    </row>
    <row r="301" spans="5:49">
      <c r="E301" s="3"/>
      <c r="F301" s="3"/>
      <c r="G301" s="3"/>
      <c r="H301" s="3"/>
      <c r="I301" s="3" t="s">
        <v>9</v>
      </c>
      <c r="J301" s="3" t="s">
        <v>9</v>
      </c>
      <c r="K301" s="3" t="s">
        <v>5</v>
      </c>
      <c r="L301" s="3" t="s">
        <v>5</v>
      </c>
      <c r="M301" s="3" t="s">
        <v>5</v>
      </c>
      <c r="N301" s="3">
        <v>730</v>
      </c>
      <c r="O301" s="3" t="s">
        <v>5</v>
      </c>
      <c r="P301" s="3" t="s">
        <v>14</v>
      </c>
      <c r="Q301" s="4">
        <f>IF(AND(E301&lt;&gt;"", F301&lt;&gt;"", G301&lt;&gt;"", H301&lt;&gt;"", I301&lt;&gt;"", J301&lt;&gt;"", K301&lt;&gt;"", L301&lt;&gt;"", M301&lt;&gt;"", N301&lt;&gt;"", O301&lt;&gt;""),"YES","NO")</f>
        <v>0</v>
      </c>
      <c r="R301" s="4">
        <f>IF(AD301=AA301, U301, IF(AD301=AB301,W301,Y301))</f>
        <v>0</v>
      </c>
      <c r="S301" s="4">
        <f>AD301</f>
        <v>0</v>
      </c>
      <c r="T301" s="4">
        <f> IF(AA301="" ,"",IF(AD301=AA301, "PAYG", IF(AD301=AB301,"1Y RI","3Y RI")))</f>
        <v>0</v>
      </c>
      <c r="U301" s="4">
        <f>IF(Q301="YES", IF(K301="YES", VLOOKUP(V301 &amp; L301 &amp; K301,'azure-vm-prices-base'!G$2:H$124, 2, 0), VLOOKUP(V301 &amp; L301 &amp; "*",'azure-vm-prices-base'!G$2:H$124, 2, 0)), "")</f>
        <v>0</v>
      </c>
      <c r="V301" s="4">
        <f>IF(Q301="YES", IF(O301="NO" , IF(K301="YES", _xlfn.MINIFS('azure-vm-prices-base'!I$2:I$123, 'azure-vm-prices-base'!A$2:A$123,"&gt;="&amp;F301*(100-$B$2)/100, 'azure-vm-prices-base'!B$2:B$123,"&gt;="&amp;G301*(100-$B$2)/100, 'azure-vm-prices-base'!D$2:D$123,K301, 'azure-vm-prices-base'!E$2:E$123,L301), _xlfn.MINIFS('azure-vm-prices-base'!I$2:I$123, 'azure-vm-prices-base'!A$2:A$123,"&gt;="&amp;F301*(100-$B$2)/100, 'azure-vm-prices-base'!B$2:B$123,"&gt;="&amp;G301*(100-$B$2)/100, 'azure-vm-prices-base'!E$2:E$123,L301)), IF(K301="YES", _xlfn.MINIFS('azure-vm-prices-base'!C$2:C$123, 'azure-vm-prices-base'!A$2:A$123,"&gt;="&amp;F301*(100-$B$2)/100, 'azure-vm-prices-base'!B$2:B$123,"&gt;="&amp;G301*(100-$B$2)/100, 'azure-vm-prices-base'!D$2:D$123,K301, 'azure-vm-prices-base'!E$2:E$123,L301), _xlfn.MINIFS('azure-vm-prices-base'!C$2:C$123, 'azure-vm-prices-base'!A$2:A$123,"&gt;="&amp;F301*(100-$B$2)/100, 'azure-vm-prices-base'!B$2:B$123,"&gt;="&amp;G301*(100-$B$2)/100, 'azure-vm-prices-base'!E$2:E$123,L301))), "")</f>
        <v>0</v>
      </c>
      <c r="W301" s="4">
        <f>IF(Q301="YES", IF(K301="YES", VLOOKUP(X301 &amp; L301 &amp; K301,'azure-vm-prices-1Y'!G$2:H$124  , 2, 0), VLOOKUP(X301 &amp; L301 &amp; "*",'azure-vm-prices-1Y'!G$2:H$124, 2, 0)),   "")</f>
        <v>0</v>
      </c>
      <c r="X301" s="4">
        <f>IF(Q301="YES", IF(O301="NO" , IF(K301="YES", _xlfn.MINIFS('azure-vm-prices-1Y'!I$2:I$123,   'azure-vm-prices-1Y'!A$2:A$123,"&gt;="&amp;F301*(100-$B$2)/100,   'azure-vm-prices-1Y'!B$2:B$123,"&gt;="&amp;G301*(100-$B$2)/100,   'azure-vm-prices-1Y'!D$2:D$123,K301,   'azure-vm-prices-1Y'!E$2:E$123,L301),   _xlfn.MINIFS('azure-vm-prices-1Y'!I$2:I$123,   'azure-vm-prices-1Y'!A$2:A$123,"&gt;="&amp;F301*(100-$B$2)/100,   'azure-vm-prices-1Y'!B$2:B$123,"&gt;="&amp;G301*(100-$B$2)/100,   'azure-vm-prices-1Y'!E$2:E$123,L301)),   IF(K301="YES", _xlfn.MINIFS('azure-vm-prices-1Y'!C$2:C$123,   'azure-vm-prices-1Y'!A$2:A$123,"&gt;="&amp;F301*(100-$B$2)/100,   'azure-vm-prices-1Y'!B$2:B$123,"&gt;="&amp;G301*(100-$B$2)/100,   'azure-vm-prices-1Y'!D$2:D$123,K301,   'azure-vm-prices-1Y'!E$2:E$123,L301),   _xlfn.MINIFS('azure-vm-prices-1Y'!C$2:C$123,   'azure-vm-prices-1Y'!A$2:A$123,"&gt;="&amp;F301*(100-$B$2)/100,   'azure-vm-prices-1Y'!B$2:B$123,"&gt;="&amp;G301*(100-$B$2)/100,   'azure-vm-prices-1Y'!E$2:E$123,L301))),   "")</f>
        <v>0</v>
      </c>
      <c r="Y301" s="4">
        <f>IF(Q301="YES", IF(K301="YES", VLOOKUP(Z301 &amp; L301 &amp; K301,'azure-vm-prices-3Y'!G$2:H$124  , 2, 0), VLOOKUP(Z301 &amp; L301 &amp; "*",'azure-vm-prices-3Y'!G$2:H$124, 2, 0)),   "")</f>
        <v>0</v>
      </c>
      <c r="Z301" s="4">
        <f>IF(Q301="YES", IF(O301="NO" , IF(K301="YES", _xlfn.MINIFS('azure-vm-prices-3Y'!I$2:I$123,   'azure-vm-prices-3Y'!A$2:A$123,"&gt;="&amp;F301*(100-$B$2)/100,   'azure-vm-prices-3Y'!B$2:B$123,"&gt;="&amp;G301*(100-$B$2)/100,   'azure-vm-prices-3Y'!D$2:D$123,K301,   'azure-vm-prices-3Y'!E$2:E$123,L301),   _xlfn.MINIFS('azure-vm-prices-3Y'!I$2:I$123,   'azure-vm-prices-3Y'!A$2:A$123,"&gt;="&amp;F301*(100-$B$2)/100,   'azure-vm-prices-3Y'!B$2:B$123,"&gt;="&amp;G301*(100-$B$2)/100,   'azure-vm-prices-3Y'!E$2:E$123,L301)),   IF(K301="YES", _xlfn.MINIFS('azure-vm-prices-3Y'!C$2:C$123,   'azure-vm-prices-3Y'!A$2:A$123,"&gt;="&amp;F301*(100-$B$2)/100,   'azure-vm-prices-3Y'!B$2:B$123,"&gt;="&amp;G301*(100-$B$2)/100,   'azure-vm-prices-3Y'!D$2:D$123,K301,   'azure-vm-prices-3Y'!E$2:E$123,L301),   _xlfn.MINIFS('azure-vm-prices-3Y'!C$2:C$123,   'azure-vm-prices-3Y'!A$2:A$123,"&gt;="&amp;F301*(100-$B$2)/100,   'azure-vm-prices-3Y'!B$2:B$123,"&gt;="&amp;G301*(100-$B$2)/100,   'azure-vm-prices-3Y'!E$2:E$123,L301))),   "")</f>
        <v>0</v>
      </c>
      <c r="AA301" s="4">
        <f>IF(Q301="YES",N301*V301*12,"")</f>
        <v>0</v>
      </c>
      <c r="AB301" s="4">
        <f>IF(Q301="YES",X301*8760,"")</f>
        <v>0</v>
      </c>
      <c r="AC301" s="4">
        <f>IF(Q301="YES",Z301*8760,"")</f>
        <v>0</v>
      </c>
      <c r="AD301" s="4">
        <f>IF(Q301="YES",IF(P301="YES", MIN(AA301:AC301), AA301),"")</f>
        <v>0</v>
      </c>
      <c r="AE301" s="4">
        <f>IF(AND(I301="STANDARD",Q301="YES",H301&lt;'azure-standard-disk-prices'!B2, H301&gt;0),1+IF(M301="YES",1),"")</f>
        <v>0</v>
      </c>
      <c r="AF301" s="4">
        <f>IF(AND(I301="STANDARD",Q301="YES",H301&gt;'azure-standard-disk-prices'!B2,H301&lt;'azure-standard-disk-prices'!B3),1+IF(M301="YES",1),"")</f>
        <v>0</v>
      </c>
      <c r="AG301" s="4">
        <f>IF(AND(I301="STANDARD",Q301="YES",H301&gt;'azure-standard-disk-prices'!B3,H301&lt;'azure-standard-disk-prices'!B4),1+IF(M301="YES",1),"")</f>
        <v>0</v>
      </c>
      <c r="AH301" s="4">
        <f>IF(AND(I301="STANDARD",Q301="YES",H301&gt;'azure-standard-disk-prices'!B4,H301&lt;'azure-standard-disk-prices'!B5),1+IF(M301="YES",1),"")</f>
        <v>0</v>
      </c>
      <c r="AI301" s="4">
        <f>IF(AND(I301="STANDARD",Q301="YES",H301&gt;'azure-standard-disk-prices'!B5,H301&lt;'azure-standard-disk-prices'!B6),1+IF(M301="YES",1),"")</f>
        <v>0</v>
      </c>
      <c r="AJ301" s="4">
        <f>IF(AND(I301="STANDARD",Q301="YES",H301&gt;'azure-standard-disk-prices'!B6,H301&lt;'azure-standard-disk-prices'!B7),1+IF(M301="YES",1),"")</f>
        <v>0</v>
      </c>
      <c r="AK301" s="4">
        <f>IF(AND(I301="STANDARD",Q301="YES",H301&gt;'azure-standard-disk-prices'!B7,H301&lt;'azure-standard-disk-prices'!B8),1+IF(M301="YES",1),"")</f>
        <v>0</v>
      </c>
      <c r="AL301" s="4">
        <f>IF(AND(I301="STANDARD",Q301="YES",H301&gt;'azure-standard-disk-prices'!B8,H301&lt;'azure-standard-disk-prices'!B9),1+IF(M301="YES",1),"")</f>
        <v>0</v>
      </c>
      <c r="AM301" s="4">
        <f>IF(AND(I300="PREMIUM",Q300="YES",H300&lt;'azure-premium-disk-prices'!B2,H300&gt;0),1+IF(M300="YES",1),"")</f>
        <v>0</v>
      </c>
      <c r="AN301" s="4">
        <f>IF(AND(I300="PREMIUM",Q300="YES",H300&gt;'azure-premium-disk-prices'!B2,H300&lt;'azure-premium-disk-prices'!B3),1+IF(M300="YES",1),"")</f>
        <v>0</v>
      </c>
      <c r="AO301" s="4">
        <f>IF(AND(I300="PREMIUM",Q300="YES",H300&gt;'azure-premium-disk-prices'!B3,H300&lt;'azure-premium-disk-prices'!B4),1+IF(M300="YES",1),"")</f>
        <v>0</v>
      </c>
      <c r="AP301" s="4">
        <f>IF(AND(I300="PREMIUM",Q300="YES",H300&gt;'azure-premium-disk-prices'!B4,H300&lt;'azure-premium-disk-prices'!B5),1+IF(M300="YES",1),"")</f>
        <v>0</v>
      </c>
      <c r="AQ301" s="4">
        <f>IF(AND(I300="PREMIUM",Q300="YES",H300&gt;'azure-premium-disk-prices'!B5,H300&lt;'azure-premium-disk-prices'!B6),1+IF(M300="YES",1),"")</f>
        <v>0</v>
      </c>
      <c r="AR301" s="4">
        <f>IF(AND(I300="PREMIUM",Q300="YES",H300&gt;'azure-premium-disk-prices'!B6,H300&lt;'azure-premium-disk-prices'!B7),1+IF(M300="YES",1),"")</f>
        <v>0</v>
      </c>
      <c r="AS301" s="4">
        <f>IF(AND(I300="PREMIUM",Q300="YES",H300&gt;'azure-premium-disk-prices'!B7,H300&lt;'azure-premium-disk-prices'!B8),1+IF(M300="YES",1),"")</f>
        <v>0</v>
      </c>
      <c r="AT301" s="4">
        <f>IF(AND(I300="PREMIUM",Q300="YES",H300&gt;'azure-premium-disk-prices'!B8,H300&lt;'azure-premium-disk-prices'!B9),1+IF(M300="YES",1),"")</f>
        <v>0</v>
      </c>
      <c r="AU301" s="4">
        <f>IF(AND(M301="YES", Q301="YES"),1,"")</f>
        <v>0</v>
      </c>
      <c r="AV301" s="4">
        <f>IF(AND(J301="STANDARD", Q301="YES"), IF(M301="YES",2,1) ,"")</f>
        <v>0</v>
      </c>
      <c r="AW301" s="4">
        <f>IF( AND(J301="PREMIUM",  Q301="YES"), IF(M301="YES",2,1) ,"")</f>
        <v>0</v>
      </c>
    </row>
    <row r="302" spans="5:49">
      <c r="E302" s="3"/>
      <c r="F302" s="3"/>
      <c r="G302" s="3"/>
      <c r="H302" s="3"/>
      <c r="I302" s="3" t="s">
        <v>9</v>
      </c>
      <c r="J302" s="3" t="s">
        <v>9</v>
      </c>
      <c r="K302" s="3" t="s">
        <v>5</v>
      </c>
      <c r="L302" s="3" t="s">
        <v>5</v>
      </c>
      <c r="M302" s="3" t="s">
        <v>5</v>
      </c>
      <c r="N302" s="3">
        <v>730</v>
      </c>
      <c r="O302" s="3" t="s">
        <v>5</v>
      </c>
      <c r="P302" s="3" t="s">
        <v>14</v>
      </c>
      <c r="Q302" s="4">
        <f>IF(AND(E302&lt;&gt;"", F302&lt;&gt;"", G302&lt;&gt;"", H302&lt;&gt;"", I302&lt;&gt;"", J302&lt;&gt;"", K302&lt;&gt;"", L302&lt;&gt;"", M302&lt;&gt;"", N302&lt;&gt;"", O302&lt;&gt;""),"YES","NO")</f>
        <v>0</v>
      </c>
      <c r="R302" s="4">
        <f>IF(AD302=AA302, U302, IF(AD302=AB302,W302,Y302))</f>
        <v>0</v>
      </c>
      <c r="S302" s="4">
        <f>AD302</f>
        <v>0</v>
      </c>
      <c r="T302" s="4">
        <f> IF(AA302="" ,"",IF(AD302=AA302, "PAYG", IF(AD302=AB302,"1Y RI","3Y RI")))</f>
        <v>0</v>
      </c>
      <c r="U302" s="4">
        <f>IF(Q302="YES", IF(K302="YES", VLOOKUP(V302 &amp; L302 &amp; K302,'azure-vm-prices-base'!G$2:H$124, 2, 0), VLOOKUP(V302 &amp; L302 &amp; "*",'azure-vm-prices-base'!G$2:H$124, 2, 0)), "")</f>
        <v>0</v>
      </c>
      <c r="V302" s="4">
        <f>IF(Q302="YES", IF(O302="NO" , IF(K302="YES", _xlfn.MINIFS('azure-vm-prices-base'!I$2:I$123, 'azure-vm-prices-base'!A$2:A$123,"&gt;="&amp;F302*(100-$B$2)/100, 'azure-vm-prices-base'!B$2:B$123,"&gt;="&amp;G302*(100-$B$2)/100, 'azure-vm-prices-base'!D$2:D$123,K302, 'azure-vm-prices-base'!E$2:E$123,L302), _xlfn.MINIFS('azure-vm-prices-base'!I$2:I$123, 'azure-vm-prices-base'!A$2:A$123,"&gt;="&amp;F302*(100-$B$2)/100, 'azure-vm-prices-base'!B$2:B$123,"&gt;="&amp;G302*(100-$B$2)/100, 'azure-vm-prices-base'!E$2:E$123,L302)), IF(K302="YES", _xlfn.MINIFS('azure-vm-prices-base'!C$2:C$123, 'azure-vm-prices-base'!A$2:A$123,"&gt;="&amp;F302*(100-$B$2)/100, 'azure-vm-prices-base'!B$2:B$123,"&gt;="&amp;G302*(100-$B$2)/100, 'azure-vm-prices-base'!D$2:D$123,K302, 'azure-vm-prices-base'!E$2:E$123,L302), _xlfn.MINIFS('azure-vm-prices-base'!C$2:C$123, 'azure-vm-prices-base'!A$2:A$123,"&gt;="&amp;F302*(100-$B$2)/100, 'azure-vm-prices-base'!B$2:B$123,"&gt;="&amp;G302*(100-$B$2)/100, 'azure-vm-prices-base'!E$2:E$123,L302))), "")</f>
        <v>0</v>
      </c>
      <c r="W302" s="4">
        <f>IF(Q302="YES", IF(K302="YES", VLOOKUP(X302 &amp; L302 &amp; K302,'azure-vm-prices-1Y'!G$2:H$124  , 2, 0), VLOOKUP(X302 &amp; L302 &amp; "*",'azure-vm-prices-1Y'!G$2:H$124, 2, 0)),   "")</f>
        <v>0</v>
      </c>
      <c r="X302" s="4">
        <f>IF(Q302="YES", IF(O302="NO" , IF(K302="YES", _xlfn.MINIFS('azure-vm-prices-1Y'!I$2:I$123,   'azure-vm-prices-1Y'!A$2:A$123,"&gt;="&amp;F302*(100-$B$2)/100,   'azure-vm-prices-1Y'!B$2:B$123,"&gt;="&amp;G302*(100-$B$2)/100,   'azure-vm-prices-1Y'!D$2:D$123,K302,   'azure-vm-prices-1Y'!E$2:E$123,L302),   _xlfn.MINIFS('azure-vm-prices-1Y'!I$2:I$123,   'azure-vm-prices-1Y'!A$2:A$123,"&gt;="&amp;F302*(100-$B$2)/100,   'azure-vm-prices-1Y'!B$2:B$123,"&gt;="&amp;G302*(100-$B$2)/100,   'azure-vm-prices-1Y'!E$2:E$123,L302)),   IF(K302="YES", _xlfn.MINIFS('azure-vm-prices-1Y'!C$2:C$123,   'azure-vm-prices-1Y'!A$2:A$123,"&gt;="&amp;F302*(100-$B$2)/100,   'azure-vm-prices-1Y'!B$2:B$123,"&gt;="&amp;G302*(100-$B$2)/100,   'azure-vm-prices-1Y'!D$2:D$123,K302,   'azure-vm-prices-1Y'!E$2:E$123,L302),   _xlfn.MINIFS('azure-vm-prices-1Y'!C$2:C$123,   'azure-vm-prices-1Y'!A$2:A$123,"&gt;="&amp;F302*(100-$B$2)/100,   'azure-vm-prices-1Y'!B$2:B$123,"&gt;="&amp;G302*(100-$B$2)/100,   'azure-vm-prices-1Y'!E$2:E$123,L302))),   "")</f>
        <v>0</v>
      </c>
      <c r="Y302" s="4">
        <f>IF(Q302="YES", IF(K302="YES", VLOOKUP(Z302 &amp; L302 &amp; K302,'azure-vm-prices-3Y'!G$2:H$124  , 2, 0), VLOOKUP(Z302 &amp; L302 &amp; "*",'azure-vm-prices-3Y'!G$2:H$124, 2, 0)),   "")</f>
        <v>0</v>
      </c>
      <c r="Z302" s="4">
        <f>IF(Q302="YES", IF(O302="NO" , IF(K302="YES", _xlfn.MINIFS('azure-vm-prices-3Y'!I$2:I$123,   'azure-vm-prices-3Y'!A$2:A$123,"&gt;="&amp;F302*(100-$B$2)/100,   'azure-vm-prices-3Y'!B$2:B$123,"&gt;="&amp;G302*(100-$B$2)/100,   'azure-vm-prices-3Y'!D$2:D$123,K302,   'azure-vm-prices-3Y'!E$2:E$123,L302),   _xlfn.MINIFS('azure-vm-prices-3Y'!I$2:I$123,   'azure-vm-prices-3Y'!A$2:A$123,"&gt;="&amp;F302*(100-$B$2)/100,   'azure-vm-prices-3Y'!B$2:B$123,"&gt;="&amp;G302*(100-$B$2)/100,   'azure-vm-prices-3Y'!E$2:E$123,L302)),   IF(K302="YES", _xlfn.MINIFS('azure-vm-prices-3Y'!C$2:C$123,   'azure-vm-prices-3Y'!A$2:A$123,"&gt;="&amp;F302*(100-$B$2)/100,   'azure-vm-prices-3Y'!B$2:B$123,"&gt;="&amp;G302*(100-$B$2)/100,   'azure-vm-prices-3Y'!D$2:D$123,K302,   'azure-vm-prices-3Y'!E$2:E$123,L302),   _xlfn.MINIFS('azure-vm-prices-3Y'!C$2:C$123,   'azure-vm-prices-3Y'!A$2:A$123,"&gt;="&amp;F302*(100-$B$2)/100,   'azure-vm-prices-3Y'!B$2:B$123,"&gt;="&amp;G302*(100-$B$2)/100,   'azure-vm-prices-3Y'!E$2:E$123,L302))),   "")</f>
        <v>0</v>
      </c>
      <c r="AA302" s="4">
        <f>IF(Q302="YES",N302*V302*12,"")</f>
        <v>0</v>
      </c>
      <c r="AB302" s="4">
        <f>IF(Q302="YES",X302*8760,"")</f>
        <v>0</v>
      </c>
      <c r="AC302" s="4">
        <f>IF(Q302="YES",Z302*8760,"")</f>
        <v>0</v>
      </c>
      <c r="AD302" s="4">
        <f>IF(Q302="YES",IF(P302="YES", MIN(AA302:AC302), AA302),"")</f>
        <v>0</v>
      </c>
      <c r="AE302" s="4">
        <f>IF(AND(I302="STANDARD",Q302="YES",H302&lt;'azure-standard-disk-prices'!B2, H302&gt;0),1+IF(M302="YES",1),"")</f>
        <v>0</v>
      </c>
      <c r="AF302" s="4">
        <f>IF(AND(I302="STANDARD",Q302="YES",H302&gt;'azure-standard-disk-prices'!B2,H302&lt;'azure-standard-disk-prices'!B3),1+IF(M302="YES",1),"")</f>
        <v>0</v>
      </c>
      <c r="AG302" s="4">
        <f>IF(AND(I302="STANDARD",Q302="YES",H302&gt;'azure-standard-disk-prices'!B3,H302&lt;'azure-standard-disk-prices'!B4),1+IF(M302="YES",1),"")</f>
        <v>0</v>
      </c>
      <c r="AH302" s="4">
        <f>IF(AND(I302="STANDARD",Q302="YES",H302&gt;'azure-standard-disk-prices'!B4,H302&lt;'azure-standard-disk-prices'!B5),1+IF(M302="YES",1),"")</f>
        <v>0</v>
      </c>
      <c r="AI302" s="4">
        <f>IF(AND(I302="STANDARD",Q302="YES",H302&gt;'azure-standard-disk-prices'!B5,H302&lt;'azure-standard-disk-prices'!B6),1+IF(M302="YES",1),"")</f>
        <v>0</v>
      </c>
      <c r="AJ302" s="4">
        <f>IF(AND(I302="STANDARD",Q302="YES",H302&gt;'azure-standard-disk-prices'!B6,H302&lt;'azure-standard-disk-prices'!B7),1+IF(M302="YES",1),"")</f>
        <v>0</v>
      </c>
      <c r="AK302" s="4">
        <f>IF(AND(I302="STANDARD",Q302="YES",H302&gt;'azure-standard-disk-prices'!B7,H302&lt;'azure-standard-disk-prices'!B8),1+IF(M302="YES",1),"")</f>
        <v>0</v>
      </c>
      <c r="AL302" s="4">
        <f>IF(AND(I302="STANDARD",Q302="YES",H302&gt;'azure-standard-disk-prices'!B8,H302&lt;'azure-standard-disk-prices'!B9),1+IF(M302="YES",1),"")</f>
        <v>0</v>
      </c>
      <c r="AM302" s="4">
        <f>IF(AND(I301="PREMIUM",Q301="YES",H301&lt;'azure-premium-disk-prices'!B2,H301&gt;0),1+IF(M301="YES",1),"")</f>
        <v>0</v>
      </c>
      <c r="AN302" s="4">
        <f>IF(AND(I301="PREMIUM",Q301="YES",H301&gt;'azure-premium-disk-prices'!B2,H301&lt;'azure-premium-disk-prices'!B3),1+IF(M301="YES",1),"")</f>
        <v>0</v>
      </c>
      <c r="AO302" s="4">
        <f>IF(AND(I301="PREMIUM",Q301="YES",H301&gt;'azure-premium-disk-prices'!B3,H301&lt;'azure-premium-disk-prices'!B4),1+IF(M301="YES",1),"")</f>
        <v>0</v>
      </c>
      <c r="AP302" s="4">
        <f>IF(AND(I301="PREMIUM",Q301="YES",H301&gt;'azure-premium-disk-prices'!B4,H301&lt;'azure-premium-disk-prices'!B5),1+IF(M301="YES",1),"")</f>
        <v>0</v>
      </c>
      <c r="AQ302" s="4">
        <f>IF(AND(I301="PREMIUM",Q301="YES",H301&gt;'azure-premium-disk-prices'!B5,H301&lt;'azure-premium-disk-prices'!B6),1+IF(M301="YES",1),"")</f>
        <v>0</v>
      </c>
      <c r="AR302" s="4">
        <f>IF(AND(I301="PREMIUM",Q301="YES",H301&gt;'azure-premium-disk-prices'!B6,H301&lt;'azure-premium-disk-prices'!B7),1+IF(M301="YES",1),"")</f>
        <v>0</v>
      </c>
      <c r="AS302" s="4">
        <f>IF(AND(I301="PREMIUM",Q301="YES",H301&gt;'azure-premium-disk-prices'!B7,H301&lt;'azure-premium-disk-prices'!B8),1+IF(M301="YES",1),"")</f>
        <v>0</v>
      </c>
      <c r="AT302" s="4">
        <f>IF(AND(I301="PREMIUM",Q301="YES",H301&gt;'azure-premium-disk-prices'!B8,H301&lt;'azure-premium-disk-prices'!B9),1+IF(M301="YES",1),"")</f>
        <v>0</v>
      </c>
      <c r="AU302" s="4">
        <f>IF(AND(M302="YES", Q302="YES"),1,"")</f>
        <v>0</v>
      </c>
      <c r="AV302" s="4">
        <f>IF(AND(J302="STANDARD", Q302="YES"), IF(M302="YES",2,1) ,"")</f>
        <v>0</v>
      </c>
      <c r="AW302" s="4">
        <f>IF( AND(J302="PREMIUM",  Q302="YES"), IF(M302="YES",2,1) ,"")</f>
        <v>0</v>
      </c>
    </row>
    <row r="303" spans="5:49">
      <c r="E303" s="3"/>
      <c r="F303" s="3"/>
      <c r="G303" s="3"/>
      <c r="H303" s="3"/>
      <c r="I303" s="3" t="s">
        <v>9</v>
      </c>
      <c r="J303" s="3" t="s">
        <v>9</v>
      </c>
      <c r="K303" s="3" t="s">
        <v>5</v>
      </c>
      <c r="L303" s="3" t="s">
        <v>5</v>
      </c>
      <c r="M303" s="3" t="s">
        <v>5</v>
      </c>
      <c r="N303" s="3">
        <v>730</v>
      </c>
      <c r="O303" s="3" t="s">
        <v>5</v>
      </c>
      <c r="P303" s="3" t="s">
        <v>14</v>
      </c>
      <c r="Q303" s="4">
        <f>IF(AND(E303&lt;&gt;"", F303&lt;&gt;"", G303&lt;&gt;"", H303&lt;&gt;"", I303&lt;&gt;"", J303&lt;&gt;"", K303&lt;&gt;"", L303&lt;&gt;"", M303&lt;&gt;"", N303&lt;&gt;"", O303&lt;&gt;""),"YES","NO")</f>
        <v>0</v>
      </c>
      <c r="R303" s="4">
        <f>IF(AD303=AA303, U303, IF(AD303=AB303,W303,Y303))</f>
        <v>0</v>
      </c>
      <c r="S303" s="4">
        <f>AD303</f>
        <v>0</v>
      </c>
      <c r="T303" s="4">
        <f> IF(AA303="" ,"",IF(AD303=AA303, "PAYG", IF(AD303=AB303,"1Y RI","3Y RI")))</f>
        <v>0</v>
      </c>
      <c r="U303" s="4">
        <f>IF(Q303="YES", IF(K303="YES", VLOOKUP(V303 &amp; L303 &amp; K303,'azure-vm-prices-base'!G$2:H$124, 2, 0), VLOOKUP(V303 &amp; L303 &amp; "*",'azure-vm-prices-base'!G$2:H$124, 2, 0)), "")</f>
        <v>0</v>
      </c>
      <c r="V303" s="4">
        <f>IF(Q303="YES", IF(O303="NO" , IF(K303="YES", _xlfn.MINIFS('azure-vm-prices-base'!I$2:I$123, 'azure-vm-prices-base'!A$2:A$123,"&gt;="&amp;F303*(100-$B$2)/100, 'azure-vm-prices-base'!B$2:B$123,"&gt;="&amp;G303*(100-$B$2)/100, 'azure-vm-prices-base'!D$2:D$123,K303, 'azure-vm-prices-base'!E$2:E$123,L303), _xlfn.MINIFS('azure-vm-prices-base'!I$2:I$123, 'azure-vm-prices-base'!A$2:A$123,"&gt;="&amp;F303*(100-$B$2)/100, 'azure-vm-prices-base'!B$2:B$123,"&gt;="&amp;G303*(100-$B$2)/100, 'azure-vm-prices-base'!E$2:E$123,L303)), IF(K303="YES", _xlfn.MINIFS('azure-vm-prices-base'!C$2:C$123, 'azure-vm-prices-base'!A$2:A$123,"&gt;="&amp;F303*(100-$B$2)/100, 'azure-vm-prices-base'!B$2:B$123,"&gt;="&amp;G303*(100-$B$2)/100, 'azure-vm-prices-base'!D$2:D$123,K303, 'azure-vm-prices-base'!E$2:E$123,L303), _xlfn.MINIFS('azure-vm-prices-base'!C$2:C$123, 'azure-vm-prices-base'!A$2:A$123,"&gt;="&amp;F303*(100-$B$2)/100, 'azure-vm-prices-base'!B$2:B$123,"&gt;="&amp;G303*(100-$B$2)/100, 'azure-vm-prices-base'!E$2:E$123,L303))), "")</f>
        <v>0</v>
      </c>
      <c r="W303" s="4">
        <f>IF(Q303="YES", IF(K303="YES", VLOOKUP(X303 &amp; L303 &amp; K303,'azure-vm-prices-1Y'!G$2:H$124  , 2, 0), VLOOKUP(X303 &amp; L303 &amp; "*",'azure-vm-prices-1Y'!G$2:H$124, 2, 0)),   "")</f>
        <v>0</v>
      </c>
      <c r="X303" s="4">
        <f>IF(Q303="YES", IF(O303="NO" , IF(K303="YES", _xlfn.MINIFS('azure-vm-prices-1Y'!I$2:I$123,   'azure-vm-prices-1Y'!A$2:A$123,"&gt;="&amp;F303*(100-$B$2)/100,   'azure-vm-prices-1Y'!B$2:B$123,"&gt;="&amp;G303*(100-$B$2)/100,   'azure-vm-prices-1Y'!D$2:D$123,K303,   'azure-vm-prices-1Y'!E$2:E$123,L303),   _xlfn.MINIFS('azure-vm-prices-1Y'!I$2:I$123,   'azure-vm-prices-1Y'!A$2:A$123,"&gt;="&amp;F303*(100-$B$2)/100,   'azure-vm-prices-1Y'!B$2:B$123,"&gt;="&amp;G303*(100-$B$2)/100,   'azure-vm-prices-1Y'!E$2:E$123,L303)),   IF(K303="YES", _xlfn.MINIFS('azure-vm-prices-1Y'!C$2:C$123,   'azure-vm-prices-1Y'!A$2:A$123,"&gt;="&amp;F303*(100-$B$2)/100,   'azure-vm-prices-1Y'!B$2:B$123,"&gt;="&amp;G303*(100-$B$2)/100,   'azure-vm-prices-1Y'!D$2:D$123,K303,   'azure-vm-prices-1Y'!E$2:E$123,L303),   _xlfn.MINIFS('azure-vm-prices-1Y'!C$2:C$123,   'azure-vm-prices-1Y'!A$2:A$123,"&gt;="&amp;F303*(100-$B$2)/100,   'azure-vm-prices-1Y'!B$2:B$123,"&gt;="&amp;G303*(100-$B$2)/100,   'azure-vm-prices-1Y'!E$2:E$123,L303))),   "")</f>
        <v>0</v>
      </c>
      <c r="Y303" s="4">
        <f>IF(Q303="YES", IF(K303="YES", VLOOKUP(Z303 &amp; L303 &amp; K303,'azure-vm-prices-3Y'!G$2:H$124  , 2, 0), VLOOKUP(Z303 &amp; L303 &amp; "*",'azure-vm-prices-3Y'!G$2:H$124, 2, 0)),   "")</f>
        <v>0</v>
      </c>
      <c r="Z303" s="4">
        <f>IF(Q303="YES", IF(O303="NO" , IF(K303="YES", _xlfn.MINIFS('azure-vm-prices-3Y'!I$2:I$123,   'azure-vm-prices-3Y'!A$2:A$123,"&gt;="&amp;F303*(100-$B$2)/100,   'azure-vm-prices-3Y'!B$2:B$123,"&gt;="&amp;G303*(100-$B$2)/100,   'azure-vm-prices-3Y'!D$2:D$123,K303,   'azure-vm-prices-3Y'!E$2:E$123,L303),   _xlfn.MINIFS('azure-vm-prices-3Y'!I$2:I$123,   'azure-vm-prices-3Y'!A$2:A$123,"&gt;="&amp;F303*(100-$B$2)/100,   'azure-vm-prices-3Y'!B$2:B$123,"&gt;="&amp;G303*(100-$B$2)/100,   'azure-vm-prices-3Y'!E$2:E$123,L303)),   IF(K303="YES", _xlfn.MINIFS('azure-vm-prices-3Y'!C$2:C$123,   'azure-vm-prices-3Y'!A$2:A$123,"&gt;="&amp;F303*(100-$B$2)/100,   'azure-vm-prices-3Y'!B$2:B$123,"&gt;="&amp;G303*(100-$B$2)/100,   'azure-vm-prices-3Y'!D$2:D$123,K303,   'azure-vm-prices-3Y'!E$2:E$123,L303),   _xlfn.MINIFS('azure-vm-prices-3Y'!C$2:C$123,   'azure-vm-prices-3Y'!A$2:A$123,"&gt;="&amp;F303*(100-$B$2)/100,   'azure-vm-prices-3Y'!B$2:B$123,"&gt;="&amp;G303*(100-$B$2)/100,   'azure-vm-prices-3Y'!E$2:E$123,L303))),   "")</f>
        <v>0</v>
      </c>
      <c r="AA303" s="4">
        <f>IF(Q303="YES",N303*V303*12,"")</f>
        <v>0</v>
      </c>
      <c r="AB303" s="4">
        <f>IF(Q303="YES",X303*8760,"")</f>
        <v>0</v>
      </c>
      <c r="AC303" s="4">
        <f>IF(Q303="YES",Z303*8760,"")</f>
        <v>0</v>
      </c>
      <c r="AD303" s="4">
        <f>IF(Q303="YES",IF(P303="YES", MIN(AA303:AC303), AA303),"")</f>
        <v>0</v>
      </c>
      <c r="AE303" s="4">
        <f>IF(AND(I303="STANDARD",Q303="YES",H303&lt;'azure-standard-disk-prices'!B2, H303&gt;0),1+IF(M303="YES",1),"")</f>
        <v>0</v>
      </c>
      <c r="AF303" s="4">
        <f>IF(AND(I303="STANDARD",Q303="YES",H303&gt;'azure-standard-disk-prices'!B2,H303&lt;'azure-standard-disk-prices'!B3),1+IF(M303="YES",1),"")</f>
        <v>0</v>
      </c>
      <c r="AG303" s="4">
        <f>IF(AND(I303="STANDARD",Q303="YES",H303&gt;'azure-standard-disk-prices'!B3,H303&lt;'azure-standard-disk-prices'!B4),1+IF(M303="YES",1),"")</f>
        <v>0</v>
      </c>
      <c r="AH303" s="4">
        <f>IF(AND(I303="STANDARD",Q303="YES",H303&gt;'azure-standard-disk-prices'!B4,H303&lt;'azure-standard-disk-prices'!B5),1+IF(M303="YES",1),"")</f>
        <v>0</v>
      </c>
      <c r="AI303" s="4">
        <f>IF(AND(I303="STANDARD",Q303="YES",H303&gt;'azure-standard-disk-prices'!B5,H303&lt;'azure-standard-disk-prices'!B6),1+IF(M303="YES",1),"")</f>
        <v>0</v>
      </c>
      <c r="AJ303" s="4">
        <f>IF(AND(I303="STANDARD",Q303="YES",H303&gt;'azure-standard-disk-prices'!B6,H303&lt;'azure-standard-disk-prices'!B7),1+IF(M303="YES",1),"")</f>
        <v>0</v>
      </c>
      <c r="AK303" s="4">
        <f>IF(AND(I303="STANDARD",Q303="YES",H303&gt;'azure-standard-disk-prices'!B7,H303&lt;'azure-standard-disk-prices'!B8),1+IF(M303="YES",1),"")</f>
        <v>0</v>
      </c>
      <c r="AL303" s="4">
        <f>IF(AND(I303="STANDARD",Q303="YES",H303&gt;'azure-standard-disk-prices'!B8,H303&lt;'azure-standard-disk-prices'!B9),1+IF(M303="YES",1),"")</f>
        <v>0</v>
      </c>
      <c r="AM303" s="4">
        <f>IF(AND(I302="PREMIUM",Q302="YES",H302&lt;'azure-premium-disk-prices'!B2,H302&gt;0),1+IF(M302="YES",1),"")</f>
        <v>0</v>
      </c>
      <c r="AN303" s="4">
        <f>IF(AND(I302="PREMIUM",Q302="YES",H302&gt;'azure-premium-disk-prices'!B2,H302&lt;'azure-premium-disk-prices'!B3),1+IF(M302="YES",1),"")</f>
        <v>0</v>
      </c>
      <c r="AO303" s="4">
        <f>IF(AND(I302="PREMIUM",Q302="YES",H302&gt;'azure-premium-disk-prices'!B3,H302&lt;'azure-premium-disk-prices'!B4),1+IF(M302="YES",1),"")</f>
        <v>0</v>
      </c>
      <c r="AP303" s="4">
        <f>IF(AND(I302="PREMIUM",Q302="YES",H302&gt;'azure-premium-disk-prices'!B4,H302&lt;'azure-premium-disk-prices'!B5),1+IF(M302="YES",1),"")</f>
        <v>0</v>
      </c>
      <c r="AQ303" s="4">
        <f>IF(AND(I302="PREMIUM",Q302="YES",H302&gt;'azure-premium-disk-prices'!B5,H302&lt;'azure-premium-disk-prices'!B6),1+IF(M302="YES",1),"")</f>
        <v>0</v>
      </c>
      <c r="AR303" s="4">
        <f>IF(AND(I302="PREMIUM",Q302="YES",H302&gt;'azure-premium-disk-prices'!B6,H302&lt;'azure-premium-disk-prices'!B7),1+IF(M302="YES",1),"")</f>
        <v>0</v>
      </c>
      <c r="AS303" s="4">
        <f>IF(AND(I302="PREMIUM",Q302="YES",H302&gt;'azure-premium-disk-prices'!B7,H302&lt;'azure-premium-disk-prices'!B8),1+IF(M302="YES",1),"")</f>
        <v>0</v>
      </c>
      <c r="AT303" s="4">
        <f>IF(AND(I302="PREMIUM",Q302="YES",H302&gt;'azure-premium-disk-prices'!B8,H302&lt;'azure-premium-disk-prices'!B9),1+IF(M302="YES",1),"")</f>
        <v>0</v>
      </c>
      <c r="AU303" s="4">
        <f>IF(AND(M303="YES", Q303="YES"),1,"")</f>
        <v>0</v>
      </c>
      <c r="AV303" s="4">
        <f>IF(AND(J303="STANDARD", Q303="YES"), IF(M303="YES",2,1) ,"")</f>
        <v>0</v>
      </c>
      <c r="AW303" s="4">
        <f>IF( AND(J303="PREMIUM",  Q303="YES"), IF(M303="YES",2,1) ,"")</f>
        <v>0</v>
      </c>
    </row>
    <row r="304" spans="5:49">
      <c r="E304" s="3"/>
      <c r="F304" s="3"/>
      <c r="G304" s="3"/>
      <c r="H304" s="3"/>
      <c r="I304" s="3" t="s">
        <v>9</v>
      </c>
      <c r="J304" s="3" t="s">
        <v>9</v>
      </c>
      <c r="K304" s="3" t="s">
        <v>5</v>
      </c>
      <c r="L304" s="3" t="s">
        <v>5</v>
      </c>
      <c r="M304" s="3" t="s">
        <v>5</v>
      </c>
      <c r="N304" s="3">
        <v>730</v>
      </c>
      <c r="O304" s="3" t="s">
        <v>5</v>
      </c>
      <c r="P304" s="3" t="s">
        <v>14</v>
      </c>
      <c r="Q304" s="4">
        <f>IF(AND(E304&lt;&gt;"", F304&lt;&gt;"", G304&lt;&gt;"", H304&lt;&gt;"", I304&lt;&gt;"", J304&lt;&gt;"", K304&lt;&gt;"", L304&lt;&gt;"", M304&lt;&gt;"", N304&lt;&gt;"", O304&lt;&gt;""),"YES","NO")</f>
        <v>0</v>
      </c>
      <c r="R304" s="4">
        <f>IF(AD304=AA304, U304, IF(AD304=AB304,W304,Y304))</f>
        <v>0</v>
      </c>
      <c r="S304" s="4">
        <f>AD304</f>
        <v>0</v>
      </c>
      <c r="T304" s="4">
        <f> IF(AA304="" ,"",IF(AD304=AA304, "PAYG", IF(AD304=AB304,"1Y RI","3Y RI")))</f>
        <v>0</v>
      </c>
      <c r="U304" s="4">
        <f>IF(Q304="YES", IF(K304="YES", VLOOKUP(V304 &amp; L304 &amp; K304,'azure-vm-prices-base'!G$2:H$124, 2, 0), VLOOKUP(V304 &amp; L304 &amp; "*",'azure-vm-prices-base'!G$2:H$124, 2, 0)), "")</f>
        <v>0</v>
      </c>
      <c r="V304" s="4">
        <f>IF(Q304="YES", IF(O304="NO" , IF(K304="YES", _xlfn.MINIFS('azure-vm-prices-base'!I$2:I$123, 'azure-vm-prices-base'!A$2:A$123,"&gt;="&amp;F304*(100-$B$2)/100, 'azure-vm-prices-base'!B$2:B$123,"&gt;="&amp;G304*(100-$B$2)/100, 'azure-vm-prices-base'!D$2:D$123,K304, 'azure-vm-prices-base'!E$2:E$123,L304), _xlfn.MINIFS('azure-vm-prices-base'!I$2:I$123, 'azure-vm-prices-base'!A$2:A$123,"&gt;="&amp;F304*(100-$B$2)/100, 'azure-vm-prices-base'!B$2:B$123,"&gt;="&amp;G304*(100-$B$2)/100, 'azure-vm-prices-base'!E$2:E$123,L304)), IF(K304="YES", _xlfn.MINIFS('azure-vm-prices-base'!C$2:C$123, 'azure-vm-prices-base'!A$2:A$123,"&gt;="&amp;F304*(100-$B$2)/100, 'azure-vm-prices-base'!B$2:B$123,"&gt;="&amp;G304*(100-$B$2)/100, 'azure-vm-prices-base'!D$2:D$123,K304, 'azure-vm-prices-base'!E$2:E$123,L304), _xlfn.MINIFS('azure-vm-prices-base'!C$2:C$123, 'azure-vm-prices-base'!A$2:A$123,"&gt;="&amp;F304*(100-$B$2)/100, 'azure-vm-prices-base'!B$2:B$123,"&gt;="&amp;G304*(100-$B$2)/100, 'azure-vm-prices-base'!E$2:E$123,L304))), "")</f>
        <v>0</v>
      </c>
      <c r="W304" s="4">
        <f>IF(Q304="YES", IF(K304="YES", VLOOKUP(X304 &amp; L304 &amp; K304,'azure-vm-prices-1Y'!G$2:H$124  , 2, 0), VLOOKUP(X304 &amp; L304 &amp; "*",'azure-vm-prices-1Y'!G$2:H$124, 2, 0)),   "")</f>
        <v>0</v>
      </c>
      <c r="X304" s="4">
        <f>IF(Q304="YES", IF(O304="NO" , IF(K304="YES", _xlfn.MINIFS('azure-vm-prices-1Y'!I$2:I$123,   'azure-vm-prices-1Y'!A$2:A$123,"&gt;="&amp;F304*(100-$B$2)/100,   'azure-vm-prices-1Y'!B$2:B$123,"&gt;="&amp;G304*(100-$B$2)/100,   'azure-vm-prices-1Y'!D$2:D$123,K304,   'azure-vm-prices-1Y'!E$2:E$123,L304),   _xlfn.MINIFS('azure-vm-prices-1Y'!I$2:I$123,   'azure-vm-prices-1Y'!A$2:A$123,"&gt;="&amp;F304*(100-$B$2)/100,   'azure-vm-prices-1Y'!B$2:B$123,"&gt;="&amp;G304*(100-$B$2)/100,   'azure-vm-prices-1Y'!E$2:E$123,L304)),   IF(K304="YES", _xlfn.MINIFS('azure-vm-prices-1Y'!C$2:C$123,   'azure-vm-prices-1Y'!A$2:A$123,"&gt;="&amp;F304*(100-$B$2)/100,   'azure-vm-prices-1Y'!B$2:B$123,"&gt;="&amp;G304*(100-$B$2)/100,   'azure-vm-prices-1Y'!D$2:D$123,K304,   'azure-vm-prices-1Y'!E$2:E$123,L304),   _xlfn.MINIFS('azure-vm-prices-1Y'!C$2:C$123,   'azure-vm-prices-1Y'!A$2:A$123,"&gt;="&amp;F304*(100-$B$2)/100,   'azure-vm-prices-1Y'!B$2:B$123,"&gt;="&amp;G304*(100-$B$2)/100,   'azure-vm-prices-1Y'!E$2:E$123,L304))),   "")</f>
        <v>0</v>
      </c>
      <c r="Y304" s="4">
        <f>IF(Q304="YES", IF(K304="YES", VLOOKUP(Z304 &amp; L304 &amp; K304,'azure-vm-prices-3Y'!G$2:H$124  , 2, 0), VLOOKUP(Z304 &amp; L304 &amp; "*",'azure-vm-prices-3Y'!G$2:H$124, 2, 0)),   "")</f>
        <v>0</v>
      </c>
      <c r="Z304" s="4">
        <f>IF(Q304="YES", IF(O304="NO" , IF(K304="YES", _xlfn.MINIFS('azure-vm-prices-3Y'!I$2:I$123,   'azure-vm-prices-3Y'!A$2:A$123,"&gt;="&amp;F304*(100-$B$2)/100,   'azure-vm-prices-3Y'!B$2:B$123,"&gt;="&amp;G304*(100-$B$2)/100,   'azure-vm-prices-3Y'!D$2:D$123,K304,   'azure-vm-prices-3Y'!E$2:E$123,L304),   _xlfn.MINIFS('azure-vm-prices-3Y'!I$2:I$123,   'azure-vm-prices-3Y'!A$2:A$123,"&gt;="&amp;F304*(100-$B$2)/100,   'azure-vm-prices-3Y'!B$2:B$123,"&gt;="&amp;G304*(100-$B$2)/100,   'azure-vm-prices-3Y'!E$2:E$123,L304)),   IF(K304="YES", _xlfn.MINIFS('azure-vm-prices-3Y'!C$2:C$123,   'azure-vm-prices-3Y'!A$2:A$123,"&gt;="&amp;F304*(100-$B$2)/100,   'azure-vm-prices-3Y'!B$2:B$123,"&gt;="&amp;G304*(100-$B$2)/100,   'azure-vm-prices-3Y'!D$2:D$123,K304,   'azure-vm-prices-3Y'!E$2:E$123,L304),   _xlfn.MINIFS('azure-vm-prices-3Y'!C$2:C$123,   'azure-vm-prices-3Y'!A$2:A$123,"&gt;="&amp;F304*(100-$B$2)/100,   'azure-vm-prices-3Y'!B$2:B$123,"&gt;="&amp;G304*(100-$B$2)/100,   'azure-vm-prices-3Y'!E$2:E$123,L304))),   "")</f>
        <v>0</v>
      </c>
      <c r="AA304" s="4">
        <f>IF(Q304="YES",N304*V304*12,"")</f>
        <v>0</v>
      </c>
      <c r="AB304" s="4">
        <f>IF(Q304="YES",X304*8760,"")</f>
        <v>0</v>
      </c>
      <c r="AC304" s="4">
        <f>IF(Q304="YES",Z304*8760,"")</f>
        <v>0</v>
      </c>
      <c r="AD304" s="4">
        <f>IF(Q304="YES",IF(P304="YES", MIN(AA304:AC304), AA304),"")</f>
        <v>0</v>
      </c>
      <c r="AE304" s="4">
        <f>IF(AND(I304="STANDARD",Q304="YES",H304&lt;'azure-standard-disk-prices'!B2, H304&gt;0),1+IF(M304="YES",1),"")</f>
        <v>0</v>
      </c>
      <c r="AF304" s="4">
        <f>IF(AND(I304="STANDARD",Q304="YES",H304&gt;'azure-standard-disk-prices'!B2,H304&lt;'azure-standard-disk-prices'!B3),1+IF(M304="YES",1),"")</f>
        <v>0</v>
      </c>
      <c r="AG304" s="4">
        <f>IF(AND(I304="STANDARD",Q304="YES",H304&gt;'azure-standard-disk-prices'!B3,H304&lt;'azure-standard-disk-prices'!B4),1+IF(M304="YES",1),"")</f>
        <v>0</v>
      </c>
      <c r="AH304" s="4">
        <f>IF(AND(I304="STANDARD",Q304="YES",H304&gt;'azure-standard-disk-prices'!B4,H304&lt;'azure-standard-disk-prices'!B5),1+IF(M304="YES",1),"")</f>
        <v>0</v>
      </c>
      <c r="AI304" s="4">
        <f>IF(AND(I304="STANDARD",Q304="YES",H304&gt;'azure-standard-disk-prices'!B5,H304&lt;'azure-standard-disk-prices'!B6),1+IF(M304="YES",1),"")</f>
        <v>0</v>
      </c>
      <c r="AJ304" s="4">
        <f>IF(AND(I304="STANDARD",Q304="YES",H304&gt;'azure-standard-disk-prices'!B6,H304&lt;'azure-standard-disk-prices'!B7),1+IF(M304="YES",1),"")</f>
        <v>0</v>
      </c>
      <c r="AK304" s="4">
        <f>IF(AND(I304="STANDARD",Q304="YES",H304&gt;'azure-standard-disk-prices'!B7,H304&lt;'azure-standard-disk-prices'!B8),1+IF(M304="YES",1),"")</f>
        <v>0</v>
      </c>
      <c r="AL304" s="4">
        <f>IF(AND(I304="STANDARD",Q304="YES",H304&gt;'azure-standard-disk-prices'!B8,H304&lt;'azure-standard-disk-prices'!B9),1+IF(M304="YES",1),"")</f>
        <v>0</v>
      </c>
      <c r="AM304" s="4">
        <f>IF(AND(I303="PREMIUM",Q303="YES",H303&lt;'azure-premium-disk-prices'!B2,H303&gt;0),1+IF(M303="YES",1),"")</f>
        <v>0</v>
      </c>
      <c r="AN304" s="4">
        <f>IF(AND(I303="PREMIUM",Q303="YES",H303&gt;'azure-premium-disk-prices'!B2,H303&lt;'azure-premium-disk-prices'!B3),1+IF(M303="YES",1),"")</f>
        <v>0</v>
      </c>
      <c r="AO304" s="4">
        <f>IF(AND(I303="PREMIUM",Q303="YES",H303&gt;'azure-premium-disk-prices'!B3,H303&lt;'azure-premium-disk-prices'!B4),1+IF(M303="YES",1),"")</f>
        <v>0</v>
      </c>
      <c r="AP304" s="4">
        <f>IF(AND(I303="PREMIUM",Q303="YES",H303&gt;'azure-premium-disk-prices'!B4,H303&lt;'azure-premium-disk-prices'!B5),1+IF(M303="YES",1),"")</f>
        <v>0</v>
      </c>
      <c r="AQ304" s="4">
        <f>IF(AND(I303="PREMIUM",Q303="YES",H303&gt;'azure-premium-disk-prices'!B5,H303&lt;'azure-premium-disk-prices'!B6),1+IF(M303="YES",1),"")</f>
        <v>0</v>
      </c>
      <c r="AR304" s="4">
        <f>IF(AND(I303="PREMIUM",Q303="YES",H303&gt;'azure-premium-disk-prices'!B6,H303&lt;'azure-premium-disk-prices'!B7),1+IF(M303="YES",1),"")</f>
        <v>0</v>
      </c>
      <c r="AS304" s="4">
        <f>IF(AND(I303="PREMIUM",Q303="YES",H303&gt;'azure-premium-disk-prices'!B7,H303&lt;'azure-premium-disk-prices'!B8),1+IF(M303="YES",1),"")</f>
        <v>0</v>
      </c>
      <c r="AT304" s="4">
        <f>IF(AND(I303="PREMIUM",Q303="YES",H303&gt;'azure-premium-disk-prices'!B8,H303&lt;'azure-premium-disk-prices'!B9),1+IF(M303="YES",1),"")</f>
        <v>0</v>
      </c>
      <c r="AU304" s="4">
        <f>IF(AND(M304="YES", Q304="YES"),1,"")</f>
        <v>0</v>
      </c>
      <c r="AV304" s="4">
        <f>IF(AND(J304="STANDARD", Q304="YES"), IF(M304="YES",2,1) ,"")</f>
        <v>0</v>
      </c>
      <c r="AW304" s="4">
        <f>IF( AND(J304="PREMIUM",  Q304="YES"), IF(M304="YES",2,1) ,"")</f>
        <v>0</v>
      </c>
    </row>
    <row r="305" spans="5:49">
      <c r="E305" s="3"/>
      <c r="F305" s="3"/>
      <c r="G305" s="3"/>
      <c r="H305" s="3"/>
      <c r="I305" s="3" t="s">
        <v>9</v>
      </c>
      <c r="J305" s="3" t="s">
        <v>9</v>
      </c>
      <c r="K305" s="3" t="s">
        <v>5</v>
      </c>
      <c r="L305" s="3" t="s">
        <v>5</v>
      </c>
      <c r="M305" s="3" t="s">
        <v>5</v>
      </c>
      <c r="N305" s="3">
        <v>730</v>
      </c>
      <c r="O305" s="3" t="s">
        <v>5</v>
      </c>
      <c r="P305" s="3" t="s">
        <v>14</v>
      </c>
      <c r="Q305" s="4">
        <f>IF(AND(E305&lt;&gt;"", F305&lt;&gt;"", G305&lt;&gt;"", H305&lt;&gt;"", I305&lt;&gt;"", J305&lt;&gt;"", K305&lt;&gt;"", L305&lt;&gt;"", M305&lt;&gt;"", N305&lt;&gt;"", O305&lt;&gt;""),"YES","NO")</f>
        <v>0</v>
      </c>
      <c r="R305" s="4">
        <f>IF(AD305=AA305, U305, IF(AD305=AB305,W305,Y305))</f>
        <v>0</v>
      </c>
      <c r="S305" s="4">
        <f>AD305</f>
        <v>0</v>
      </c>
      <c r="T305" s="4">
        <f> IF(AA305="" ,"",IF(AD305=AA305, "PAYG", IF(AD305=AB305,"1Y RI","3Y RI")))</f>
        <v>0</v>
      </c>
      <c r="U305" s="4">
        <f>IF(Q305="YES", IF(K305="YES", VLOOKUP(V305 &amp; L305 &amp; K305,'azure-vm-prices-base'!G$2:H$124, 2, 0), VLOOKUP(V305 &amp; L305 &amp; "*",'azure-vm-prices-base'!G$2:H$124, 2, 0)), "")</f>
        <v>0</v>
      </c>
      <c r="V305" s="4">
        <f>IF(Q305="YES", IF(O305="NO" , IF(K305="YES", _xlfn.MINIFS('azure-vm-prices-base'!I$2:I$123, 'azure-vm-prices-base'!A$2:A$123,"&gt;="&amp;F305*(100-$B$2)/100, 'azure-vm-prices-base'!B$2:B$123,"&gt;="&amp;G305*(100-$B$2)/100, 'azure-vm-prices-base'!D$2:D$123,K305, 'azure-vm-prices-base'!E$2:E$123,L305), _xlfn.MINIFS('azure-vm-prices-base'!I$2:I$123, 'azure-vm-prices-base'!A$2:A$123,"&gt;="&amp;F305*(100-$B$2)/100, 'azure-vm-prices-base'!B$2:B$123,"&gt;="&amp;G305*(100-$B$2)/100, 'azure-vm-prices-base'!E$2:E$123,L305)), IF(K305="YES", _xlfn.MINIFS('azure-vm-prices-base'!C$2:C$123, 'azure-vm-prices-base'!A$2:A$123,"&gt;="&amp;F305*(100-$B$2)/100, 'azure-vm-prices-base'!B$2:B$123,"&gt;="&amp;G305*(100-$B$2)/100, 'azure-vm-prices-base'!D$2:D$123,K305, 'azure-vm-prices-base'!E$2:E$123,L305), _xlfn.MINIFS('azure-vm-prices-base'!C$2:C$123, 'azure-vm-prices-base'!A$2:A$123,"&gt;="&amp;F305*(100-$B$2)/100, 'azure-vm-prices-base'!B$2:B$123,"&gt;="&amp;G305*(100-$B$2)/100, 'azure-vm-prices-base'!E$2:E$123,L305))), "")</f>
        <v>0</v>
      </c>
      <c r="W305" s="4">
        <f>IF(Q305="YES", IF(K305="YES", VLOOKUP(X305 &amp; L305 &amp; K305,'azure-vm-prices-1Y'!G$2:H$124  , 2, 0), VLOOKUP(X305 &amp; L305 &amp; "*",'azure-vm-prices-1Y'!G$2:H$124, 2, 0)),   "")</f>
        <v>0</v>
      </c>
      <c r="X305" s="4">
        <f>IF(Q305="YES", IF(O305="NO" , IF(K305="YES", _xlfn.MINIFS('azure-vm-prices-1Y'!I$2:I$123,   'azure-vm-prices-1Y'!A$2:A$123,"&gt;="&amp;F305*(100-$B$2)/100,   'azure-vm-prices-1Y'!B$2:B$123,"&gt;="&amp;G305*(100-$B$2)/100,   'azure-vm-prices-1Y'!D$2:D$123,K305,   'azure-vm-prices-1Y'!E$2:E$123,L305),   _xlfn.MINIFS('azure-vm-prices-1Y'!I$2:I$123,   'azure-vm-prices-1Y'!A$2:A$123,"&gt;="&amp;F305*(100-$B$2)/100,   'azure-vm-prices-1Y'!B$2:B$123,"&gt;="&amp;G305*(100-$B$2)/100,   'azure-vm-prices-1Y'!E$2:E$123,L305)),   IF(K305="YES", _xlfn.MINIFS('azure-vm-prices-1Y'!C$2:C$123,   'azure-vm-prices-1Y'!A$2:A$123,"&gt;="&amp;F305*(100-$B$2)/100,   'azure-vm-prices-1Y'!B$2:B$123,"&gt;="&amp;G305*(100-$B$2)/100,   'azure-vm-prices-1Y'!D$2:D$123,K305,   'azure-vm-prices-1Y'!E$2:E$123,L305),   _xlfn.MINIFS('azure-vm-prices-1Y'!C$2:C$123,   'azure-vm-prices-1Y'!A$2:A$123,"&gt;="&amp;F305*(100-$B$2)/100,   'azure-vm-prices-1Y'!B$2:B$123,"&gt;="&amp;G305*(100-$B$2)/100,   'azure-vm-prices-1Y'!E$2:E$123,L305))),   "")</f>
        <v>0</v>
      </c>
      <c r="Y305" s="4">
        <f>IF(Q305="YES", IF(K305="YES", VLOOKUP(Z305 &amp; L305 &amp; K305,'azure-vm-prices-3Y'!G$2:H$124  , 2, 0), VLOOKUP(Z305 &amp; L305 &amp; "*",'azure-vm-prices-3Y'!G$2:H$124, 2, 0)),   "")</f>
        <v>0</v>
      </c>
      <c r="Z305" s="4">
        <f>IF(Q305="YES", IF(O305="NO" , IF(K305="YES", _xlfn.MINIFS('azure-vm-prices-3Y'!I$2:I$123,   'azure-vm-prices-3Y'!A$2:A$123,"&gt;="&amp;F305*(100-$B$2)/100,   'azure-vm-prices-3Y'!B$2:B$123,"&gt;="&amp;G305*(100-$B$2)/100,   'azure-vm-prices-3Y'!D$2:D$123,K305,   'azure-vm-prices-3Y'!E$2:E$123,L305),   _xlfn.MINIFS('azure-vm-prices-3Y'!I$2:I$123,   'azure-vm-prices-3Y'!A$2:A$123,"&gt;="&amp;F305*(100-$B$2)/100,   'azure-vm-prices-3Y'!B$2:B$123,"&gt;="&amp;G305*(100-$B$2)/100,   'azure-vm-prices-3Y'!E$2:E$123,L305)),   IF(K305="YES", _xlfn.MINIFS('azure-vm-prices-3Y'!C$2:C$123,   'azure-vm-prices-3Y'!A$2:A$123,"&gt;="&amp;F305*(100-$B$2)/100,   'azure-vm-prices-3Y'!B$2:B$123,"&gt;="&amp;G305*(100-$B$2)/100,   'azure-vm-prices-3Y'!D$2:D$123,K305,   'azure-vm-prices-3Y'!E$2:E$123,L305),   _xlfn.MINIFS('azure-vm-prices-3Y'!C$2:C$123,   'azure-vm-prices-3Y'!A$2:A$123,"&gt;="&amp;F305*(100-$B$2)/100,   'azure-vm-prices-3Y'!B$2:B$123,"&gt;="&amp;G305*(100-$B$2)/100,   'azure-vm-prices-3Y'!E$2:E$123,L305))),   "")</f>
        <v>0</v>
      </c>
      <c r="AA305" s="4">
        <f>IF(Q305="YES",N305*V305*12,"")</f>
        <v>0</v>
      </c>
      <c r="AB305" s="4">
        <f>IF(Q305="YES",X305*8760,"")</f>
        <v>0</v>
      </c>
      <c r="AC305" s="4">
        <f>IF(Q305="YES",Z305*8760,"")</f>
        <v>0</v>
      </c>
      <c r="AD305" s="4">
        <f>IF(Q305="YES",IF(P305="YES", MIN(AA305:AC305), AA305),"")</f>
        <v>0</v>
      </c>
      <c r="AE305" s="4">
        <f>IF(AND(I305="STANDARD",Q305="YES",H305&lt;'azure-standard-disk-prices'!B2, H305&gt;0),1+IF(M305="YES",1),"")</f>
        <v>0</v>
      </c>
      <c r="AF305" s="4">
        <f>IF(AND(I305="STANDARD",Q305="YES",H305&gt;'azure-standard-disk-prices'!B2,H305&lt;'azure-standard-disk-prices'!B3),1+IF(M305="YES",1),"")</f>
        <v>0</v>
      </c>
      <c r="AG305" s="4">
        <f>IF(AND(I305="STANDARD",Q305="YES",H305&gt;'azure-standard-disk-prices'!B3,H305&lt;'azure-standard-disk-prices'!B4),1+IF(M305="YES",1),"")</f>
        <v>0</v>
      </c>
      <c r="AH305" s="4">
        <f>IF(AND(I305="STANDARD",Q305="YES",H305&gt;'azure-standard-disk-prices'!B4,H305&lt;'azure-standard-disk-prices'!B5),1+IF(M305="YES",1),"")</f>
        <v>0</v>
      </c>
      <c r="AI305" s="4">
        <f>IF(AND(I305="STANDARD",Q305="YES",H305&gt;'azure-standard-disk-prices'!B5,H305&lt;'azure-standard-disk-prices'!B6),1+IF(M305="YES",1),"")</f>
        <v>0</v>
      </c>
      <c r="AJ305" s="4">
        <f>IF(AND(I305="STANDARD",Q305="YES",H305&gt;'azure-standard-disk-prices'!B6,H305&lt;'azure-standard-disk-prices'!B7),1+IF(M305="YES",1),"")</f>
        <v>0</v>
      </c>
      <c r="AK305" s="4">
        <f>IF(AND(I305="STANDARD",Q305="YES",H305&gt;'azure-standard-disk-prices'!B7,H305&lt;'azure-standard-disk-prices'!B8),1+IF(M305="YES",1),"")</f>
        <v>0</v>
      </c>
      <c r="AL305" s="4">
        <f>IF(AND(I305="STANDARD",Q305="YES",H305&gt;'azure-standard-disk-prices'!B8,H305&lt;'azure-standard-disk-prices'!B9),1+IF(M305="YES",1),"")</f>
        <v>0</v>
      </c>
      <c r="AM305" s="4">
        <f>IF(AND(I304="PREMIUM",Q304="YES",H304&lt;'azure-premium-disk-prices'!B2,H304&gt;0),1+IF(M304="YES",1),"")</f>
        <v>0</v>
      </c>
      <c r="AN305" s="4">
        <f>IF(AND(I304="PREMIUM",Q304="YES",H304&gt;'azure-premium-disk-prices'!B2,H304&lt;'azure-premium-disk-prices'!B3),1+IF(M304="YES",1),"")</f>
        <v>0</v>
      </c>
      <c r="AO305" s="4">
        <f>IF(AND(I304="PREMIUM",Q304="YES",H304&gt;'azure-premium-disk-prices'!B3,H304&lt;'azure-premium-disk-prices'!B4),1+IF(M304="YES",1),"")</f>
        <v>0</v>
      </c>
      <c r="AP305" s="4">
        <f>IF(AND(I304="PREMIUM",Q304="YES",H304&gt;'azure-premium-disk-prices'!B4,H304&lt;'azure-premium-disk-prices'!B5),1+IF(M304="YES",1),"")</f>
        <v>0</v>
      </c>
      <c r="AQ305" s="4">
        <f>IF(AND(I304="PREMIUM",Q304="YES",H304&gt;'azure-premium-disk-prices'!B5,H304&lt;'azure-premium-disk-prices'!B6),1+IF(M304="YES",1),"")</f>
        <v>0</v>
      </c>
      <c r="AR305" s="4">
        <f>IF(AND(I304="PREMIUM",Q304="YES",H304&gt;'azure-premium-disk-prices'!B6,H304&lt;'azure-premium-disk-prices'!B7),1+IF(M304="YES",1),"")</f>
        <v>0</v>
      </c>
      <c r="AS305" s="4">
        <f>IF(AND(I304="PREMIUM",Q304="YES",H304&gt;'azure-premium-disk-prices'!B7,H304&lt;'azure-premium-disk-prices'!B8),1+IF(M304="YES",1),"")</f>
        <v>0</v>
      </c>
      <c r="AT305" s="4">
        <f>IF(AND(I304="PREMIUM",Q304="YES",H304&gt;'azure-premium-disk-prices'!B8,H304&lt;'azure-premium-disk-prices'!B9),1+IF(M304="YES",1),"")</f>
        <v>0</v>
      </c>
      <c r="AU305" s="4">
        <f>IF(AND(M305="YES", Q305="YES"),1,"")</f>
        <v>0</v>
      </c>
      <c r="AV305" s="4">
        <f>IF(AND(J305="STANDARD", Q305="YES"), IF(M305="YES",2,1) ,"")</f>
        <v>0</v>
      </c>
      <c r="AW305" s="4">
        <f>IF( AND(J305="PREMIUM",  Q305="YES"), IF(M305="YES",2,1) ,"")</f>
        <v>0</v>
      </c>
    </row>
    <row r="306" spans="5:49">
      <c r="E306" s="3"/>
      <c r="F306" s="3"/>
      <c r="G306" s="3"/>
      <c r="H306" s="3"/>
      <c r="I306" s="3" t="s">
        <v>9</v>
      </c>
      <c r="J306" s="3" t="s">
        <v>9</v>
      </c>
      <c r="K306" s="3" t="s">
        <v>5</v>
      </c>
      <c r="L306" s="3" t="s">
        <v>5</v>
      </c>
      <c r="M306" s="3" t="s">
        <v>5</v>
      </c>
      <c r="N306" s="3">
        <v>730</v>
      </c>
      <c r="O306" s="3" t="s">
        <v>5</v>
      </c>
      <c r="P306" s="3" t="s">
        <v>14</v>
      </c>
      <c r="Q306" s="4">
        <f>IF(AND(E306&lt;&gt;"", F306&lt;&gt;"", G306&lt;&gt;"", H306&lt;&gt;"", I306&lt;&gt;"", J306&lt;&gt;"", K306&lt;&gt;"", L306&lt;&gt;"", M306&lt;&gt;"", N306&lt;&gt;"", O306&lt;&gt;""),"YES","NO")</f>
        <v>0</v>
      </c>
      <c r="R306" s="4">
        <f>IF(AD306=AA306, U306, IF(AD306=AB306,W306,Y306))</f>
        <v>0</v>
      </c>
      <c r="S306" s="4">
        <f>AD306</f>
        <v>0</v>
      </c>
      <c r="T306" s="4">
        <f> IF(AA306="" ,"",IF(AD306=AA306, "PAYG", IF(AD306=AB306,"1Y RI","3Y RI")))</f>
        <v>0</v>
      </c>
      <c r="U306" s="4">
        <f>IF(Q306="YES", IF(K306="YES", VLOOKUP(V306 &amp; L306 &amp; K306,'azure-vm-prices-base'!G$2:H$124, 2, 0), VLOOKUP(V306 &amp; L306 &amp; "*",'azure-vm-prices-base'!G$2:H$124, 2, 0)), "")</f>
        <v>0</v>
      </c>
      <c r="V306" s="4">
        <f>IF(Q306="YES", IF(O306="NO" , IF(K306="YES", _xlfn.MINIFS('azure-vm-prices-base'!I$2:I$123, 'azure-vm-prices-base'!A$2:A$123,"&gt;="&amp;F306*(100-$B$2)/100, 'azure-vm-prices-base'!B$2:B$123,"&gt;="&amp;G306*(100-$B$2)/100, 'azure-vm-prices-base'!D$2:D$123,K306, 'azure-vm-prices-base'!E$2:E$123,L306), _xlfn.MINIFS('azure-vm-prices-base'!I$2:I$123, 'azure-vm-prices-base'!A$2:A$123,"&gt;="&amp;F306*(100-$B$2)/100, 'azure-vm-prices-base'!B$2:B$123,"&gt;="&amp;G306*(100-$B$2)/100, 'azure-vm-prices-base'!E$2:E$123,L306)), IF(K306="YES", _xlfn.MINIFS('azure-vm-prices-base'!C$2:C$123, 'azure-vm-prices-base'!A$2:A$123,"&gt;="&amp;F306*(100-$B$2)/100, 'azure-vm-prices-base'!B$2:B$123,"&gt;="&amp;G306*(100-$B$2)/100, 'azure-vm-prices-base'!D$2:D$123,K306, 'azure-vm-prices-base'!E$2:E$123,L306), _xlfn.MINIFS('azure-vm-prices-base'!C$2:C$123, 'azure-vm-prices-base'!A$2:A$123,"&gt;="&amp;F306*(100-$B$2)/100, 'azure-vm-prices-base'!B$2:B$123,"&gt;="&amp;G306*(100-$B$2)/100, 'azure-vm-prices-base'!E$2:E$123,L306))), "")</f>
        <v>0</v>
      </c>
      <c r="W306" s="4">
        <f>IF(Q306="YES", IF(K306="YES", VLOOKUP(X306 &amp; L306 &amp; K306,'azure-vm-prices-1Y'!G$2:H$124  , 2, 0), VLOOKUP(X306 &amp; L306 &amp; "*",'azure-vm-prices-1Y'!G$2:H$124, 2, 0)),   "")</f>
        <v>0</v>
      </c>
      <c r="X306" s="4">
        <f>IF(Q306="YES", IF(O306="NO" , IF(K306="YES", _xlfn.MINIFS('azure-vm-prices-1Y'!I$2:I$123,   'azure-vm-prices-1Y'!A$2:A$123,"&gt;="&amp;F306*(100-$B$2)/100,   'azure-vm-prices-1Y'!B$2:B$123,"&gt;="&amp;G306*(100-$B$2)/100,   'azure-vm-prices-1Y'!D$2:D$123,K306,   'azure-vm-prices-1Y'!E$2:E$123,L306),   _xlfn.MINIFS('azure-vm-prices-1Y'!I$2:I$123,   'azure-vm-prices-1Y'!A$2:A$123,"&gt;="&amp;F306*(100-$B$2)/100,   'azure-vm-prices-1Y'!B$2:B$123,"&gt;="&amp;G306*(100-$B$2)/100,   'azure-vm-prices-1Y'!E$2:E$123,L306)),   IF(K306="YES", _xlfn.MINIFS('azure-vm-prices-1Y'!C$2:C$123,   'azure-vm-prices-1Y'!A$2:A$123,"&gt;="&amp;F306*(100-$B$2)/100,   'azure-vm-prices-1Y'!B$2:B$123,"&gt;="&amp;G306*(100-$B$2)/100,   'azure-vm-prices-1Y'!D$2:D$123,K306,   'azure-vm-prices-1Y'!E$2:E$123,L306),   _xlfn.MINIFS('azure-vm-prices-1Y'!C$2:C$123,   'azure-vm-prices-1Y'!A$2:A$123,"&gt;="&amp;F306*(100-$B$2)/100,   'azure-vm-prices-1Y'!B$2:B$123,"&gt;="&amp;G306*(100-$B$2)/100,   'azure-vm-prices-1Y'!E$2:E$123,L306))),   "")</f>
        <v>0</v>
      </c>
      <c r="Y306" s="4">
        <f>IF(Q306="YES", IF(K306="YES", VLOOKUP(Z306 &amp; L306 &amp; K306,'azure-vm-prices-3Y'!G$2:H$124  , 2, 0), VLOOKUP(Z306 &amp; L306 &amp; "*",'azure-vm-prices-3Y'!G$2:H$124, 2, 0)),   "")</f>
        <v>0</v>
      </c>
      <c r="Z306" s="4">
        <f>IF(Q306="YES", IF(O306="NO" , IF(K306="YES", _xlfn.MINIFS('azure-vm-prices-3Y'!I$2:I$123,   'azure-vm-prices-3Y'!A$2:A$123,"&gt;="&amp;F306*(100-$B$2)/100,   'azure-vm-prices-3Y'!B$2:B$123,"&gt;="&amp;G306*(100-$B$2)/100,   'azure-vm-prices-3Y'!D$2:D$123,K306,   'azure-vm-prices-3Y'!E$2:E$123,L306),   _xlfn.MINIFS('azure-vm-prices-3Y'!I$2:I$123,   'azure-vm-prices-3Y'!A$2:A$123,"&gt;="&amp;F306*(100-$B$2)/100,   'azure-vm-prices-3Y'!B$2:B$123,"&gt;="&amp;G306*(100-$B$2)/100,   'azure-vm-prices-3Y'!E$2:E$123,L306)),   IF(K306="YES", _xlfn.MINIFS('azure-vm-prices-3Y'!C$2:C$123,   'azure-vm-prices-3Y'!A$2:A$123,"&gt;="&amp;F306*(100-$B$2)/100,   'azure-vm-prices-3Y'!B$2:B$123,"&gt;="&amp;G306*(100-$B$2)/100,   'azure-vm-prices-3Y'!D$2:D$123,K306,   'azure-vm-prices-3Y'!E$2:E$123,L306),   _xlfn.MINIFS('azure-vm-prices-3Y'!C$2:C$123,   'azure-vm-prices-3Y'!A$2:A$123,"&gt;="&amp;F306*(100-$B$2)/100,   'azure-vm-prices-3Y'!B$2:B$123,"&gt;="&amp;G306*(100-$B$2)/100,   'azure-vm-prices-3Y'!E$2:E$123,L306))),   "")</f>
        <v>0</v>
      </c>
      <c r="AA306" s="4">
        <f>IF(Q306="YES",N306*V306*12,"")</f>
        <v>0</v>
      </c>
      <c r="AB306" s="4">
        <f>IF(Q306="YES",X306*8760,"")</f>
        <v>0</v>
      </c>
      <c r="AC306" s="4">
        <f>IF(Q306="YES",Z306*8760,"")</f>
        <v>0</v>
      </c>
      <c r="AD306" s="4">
        <f>IF(Q306="YES",IF(P306="YES", MIN(AA306:AC306), AA306),"")</f>
        <v>0</v>
      </c>
      <c r="AE306" s="4">
        <f>IF(AND(I306="STANDARD",Q306="YES",H306&lt;'azure-standard-disk-prices'!B2, H306&gt;0),1+IF(M306="YES",1),"")</f>
        <v>0</v>
      </c>
      <c r="AF306" s="4">
        <f>IF(AND(I306="STANDARD",Q306="YES",H306&gt;'azure-standard-disk-prices'!B2,H306&lt;'azure-standard-disk-prices'!B3),1+IF(M306="YES",1),"")</f>
        <v>0</v>
      </c>
      <c r="AG306" s="4">
        <f>IF(AND(I306="STANDARD",Q306="YES",H306&gt;'azure-standard-disk-prices'!B3,H306&lt;'azure-standard-disk-prices'!B4),1+IF(M306="YES",1),"")</f>
        <v>0</v>
      </c>
      <c r="AH306" s="4">
        <f>IF(AND(I306="STANDARD",Q306="YES",H306&gt;'azure-standard-disk-prices'!B4,H306&lt;'azure-standard-disk-prices'!B5),1+IF(M306="YES",1),"")</f>
        <v>0</v>
      </c>
      <c r="AI306" s="4">
        <f>IF(AND(I306="STANDARD",Q306="YES",H306&gt;'azure-standard-disk-prices'!B5,H306&lt;'azure-standard-disk-prices'!B6),1+IF(M306="YES",1),"")</f>
        <v>0</v>
      </c>
      <c r="AJ306" s="4">
        <f>IF(AND(I306="STANDARD",Q306="YES",H306&gt;'azure-standard-disk-prices'!B6,H306&lt;'azure-standard-disk-prices'!B7),1+IF(M306="YES",1),"")</f>
        <v>0</v>
      </c>
      <c r="AK306" s="4">
        <f>IF(AND(I306="STANDARD",Q306="YES",H306&gt;'azure-standard-disk-prices'!B7,H306&lt;'azure-standard-disk-prices'!B8),1+IF(M306="YES",1),"")</f>
        <v>0</v>
      </c>
      <c r="AL306" s="4">
        <f>IF(AND(I306="STANDARD",Q306="YES",H306&gt;'azure-standard-disk-prices'!B8,H306&lt;'azure-standard-disk-prices'!B9),1+IF(M306="YES",1),"")</f>
        <v>0</v>
      </c>
      <c r="AM306" s="4">
        <f>IF(AND(I305="PREMIUM",Q305="YES",H305&lt;'azure-premium-disk-prices'!B2,H305&gt;0),1+IF(M305="YES",1),"")</f>
        <v>0</v>
      </c>
      <c r="AN306" s="4">
        <f>IF(AND(I305="PREMIUM",Q305="YES",H305&gt;'azure-premium-disk-prices'!B2,H305&lt;'azure-premium-disk-prices'!B3),1+IF(M305="YES",1),"")</f>
        <v>0</v>
      </c>
      <c r="AO306" s="4">
        <f>IF(AND(I305="PREMIUM",Q305="YES",H305&gt;'azure-premium-disk-prices'!B3,H305&lt;'azure-premium-disk-prices'!B4),1+IF(M305="YES",1),"")</f>
        <v>0</v>
      </c>
      <c r="AP306" s="4">
        <f>IF(AND(I305="PREMIUM",Q305="YES",H305&gt;'azure-premium-disk-prices'!B4,H305&lt;'azure-premium-disk-prices'!B5),1+IF(M305="YES",1),"")</f>
        <v>0</v>
      </c>
      <c r="AQ306" s="4">
        <f>IF(AND(I305="PREMIUM",Q305="YES",H305&gt;'azure-premium-disk-prices'!B5,H305&lt;'azure-premium-disk-prices'!B6),1+IF(M305="YES",1),"")</f>
        <v>0</v>
      </c>
      <c r="AR306" s="4">
        <f>IF(AND(I305="PREMIUM",Q305="YES",H305&gt;'azure-premium-disk-prices'!B6,H305&lt;'azure-premium-disk-prices'!B7),1+IF(M305="YES",1),"")</f>
        <v>0</v>
      </c>
      <c r="AS306" s="4">
        <f>IF(AND(I305="PREMIUM",Q305="YES",H305&gt;'azure-premium-disk-prices'!B7,H305&lt;'azure-premium-disk-prices'!B8),1+IF(M305="YES",1),"")</f>
        <v>0</v>
      </c>
      <c r="AT306" s="4">
        <f>IF(AND(I305="PREMIUM",Q305="YES",H305&gt;'azure-premium-disk-prices'!B8,H305&lt;'azure-premium-disk-prices'!B9),1+IF(M305="YES",1),"")</f>
        <v>0</v>
      </c>
      <c r="AU306" s="4">
        <f>IF(AND(M306="YES", Q306="YES"),1,"")</f>
        <v>0</v>
      </c>
      <c r="AV306" s="4">
        <f>IF(AND(J306="STANDARD", Q306="YES"), IF(M306="YES",2,1) ,"")</f>
        <v>0</v>
      </c>
      <c r="AW306" s="4">
        <f>IF( AND(J306="PREMIUM",  Q306="YES"), IF(M306="YES",2,1) ,"")</f>
        <v>0</v>
      </c>
    </row>
    <row r="307" spans="5:49">
      <c r="E307" s="3"/>
      <c r="F307" s="3"/>
      <c r="G307" s="3"/>
      <c r="H307" s="3"/>
      <c r="I307" s="3" t="s">
        <v>9</v>
      </c>
      <c r="J307" s="3" t="s">
        <v>9</v>
      </c>
      <c r="K307" s="3" t="s">
        <v>5</v>
      </c>
      <c r="L307" s="3" t="s">
        <v>5</v>
      </c>
      <c r="M307" s="3" t="s">
        <v>5</v>
      </c>
      <c r="N307" s="3">
        <v>730</v>
      </c>
      <c r="O307" s="3" t="s">
        <v>5</v>
      </c>
      <c r="P307" s="3" t="s">
        <v>14</v>
      </c>
      <c r="Q307" s="4">
        <f>IF(AND(E307&lt;&gt;"", F307&lt;&gt;"", G307&lt;&gt;"", H307&lt;&gt;"", I307&lt;&gt;"", J307&lt;&gt;"", K307&lt;&gt;"", L307&lt;&gt;"", M307&lt;&gt;"", N307&lt;&gt;"", O307&lt;&gt;""),"YES","NO")</f>
        <v>0</v>
      </c>
      <c r="R307" s="4">
        <f>IF(AD307=AA307, U307, IF(AD307=AB307,W307,Y307))</f>
        <v>0</v>
      </c>
      <c r="S307" s="4">
        <f>AD307</f>
        <v>0</v>
      </c>
      <c r="T307" s="4">
        <f> IF(AA307="" ,"",IF(AD307=AA307, "PAYG", IF(AD307=AB307,"1Y RI","3Y RI")))</f>
        <v>0</v>
      </c>
      <c r="U307" s="4">
        <f>IF(Q307="YES", IF(K307="YES", VLOOKUP(V307 &amp; L307 &amp; K307,'azure-vm-prices-base'!G$2:H$124, 2, 0), VLOOKUP(V307 &amp; L307 &amp; "*",'azure-vm-prices-base'!G$2:H$124, 2, 0)), "")</f>
        <v>0</v>
      </c>
      <c r="V307" s="4">
        <f>IF(Q307="YES", IF(O307="NO" , IF(K307="YES", _xlfn.MINIFS('azure-vm-prices-base'!I$2:I$123, 'azure-vm-prices-base'!A$2:A$123,"&gt;="&amp;F307*(100-$B$2)/100, 'azure-vm-prices-base'!B$2:B$123,"&gt;="&amp;G307*(100-$B$2)/100, 'azure-vm-prices-base'!D$2:D$123,K307, 'azure-vm-prices-base'!E$2:E$123,L307), _xlfn.MINIFS('azure-vm-prices-base'!I$2:I$123, 'azure-vm-prices-base'!A$2:A$123,"&gt;="&amp;F307*(100-$B$2)/100, 'azure-vm-prices-base'!B$2:B$123,"&gt;="&amp;G307*(100-$B$2)/100, 'azure-vm-prices-base'!E$2:E$123,L307)), IF(K307="YES", _xlfn.MINIFS('azure-vm-prices-base'!C$2:C$123, 'azure-vm-prices-base'!A$2:A$123,"&gt;="&amp;F307*(100-$B$2)/100, 'azure-vm-prices-base'!B$2:B$123,"&gt;="&amp;G307*(100-$B$2)/100, 'azure-vm-prices-base'!D$2:D$123,K307, 'azure-vm-prices-base'!E$2:E$123,L307), _xlfn.MINIFS('azure-vm-prices-base'!C$2:C$123, 'azure-vm-prices-base'!A$2:A$123,"&gt;="&amp;F307*(100-$B$2)/100, 'azure-vm-prices-base'!B$2:B$123,"&gt;="&amp;G307*(100-$B$2)/100, 'azure-vm-prices-base'!E$2:E$123,L307))), "")</f>
        <v>0</v>
      </c>
      <c r="W307" s="4">
        <f>IF(Q307="YES", IF(K307="YES", VLOOKUP(X307 &amp; L307 &amp; K307,'azure-vm-prices-1Y'!G$2:H$124  , 2, 0), VLOOKUP(X307 &amp; L307 &amp; "*",'azure-vm-prices-1Y'!G$2:H$124, 2, 0)),   "")</f>
        <v>0</v>
      </c>
      <c r="X307" s="4">
        <f>IF(Q307="YES", IF(O307="NO" , IF(K307="YES", _xlfn.MINIFS('azure-vm-prices-1Y'!I$2:I$123,   'azure-vm-prices-1Y'!A$2:A$123,"&gt;="&amp;F307*(100-$B$2)/100,   'azure-vm-prices-1Y'!B$2:B$123,"&gt;="&amp;G307*(100-$B$2)/100,   'azure-vm-prices-1Y'!D$2:D$123,K307,   'azure-vm-prices-1Y'!E$2:E$123,L307),   _xlfn.MINIFS('azure-vm-prices-1Y'!I$2:I$123,   'azure-vm-prices-1Y'!A$2:A$123,"&gt;="&amp;F307*(100-$B$2)/100,   'azure-vm-prices-1Y'!B$2:B$123,"&gt;="&amp;G307*(100-$B$2)/100,   'azure-vm-prices-1Y'!E$2:E$123,L307)),   IF(K307="YES", _xlfn.MINIFS('azure-vm-prices-1Y'!C$2:C$123,   'azure-vm-prices-1Y'!A$2:A$123,"&gt;="&amp;F307*(100-$B$2)/100,   'azure-vm-prices-1Y'!B$2:B$123,"&gt;="&amp;G307*(100-$B$2)/100,   'azure-vm-prices-1Y'!D$2:D$123,K307,   'azure-vm-prices-1Y'!E$2:E$123,L307),   _xlfn.MINIFS('azure-vm-prices-1Y'!C$2:C$123,   'azure-vm-prices-1Y'!A$2:A$123,"&gt;="&amp;F307*(100-$B$2)/100,   'azure-vm-prices-1Y'!B$2:B$123,"&gt;="&amp;G307*(100-$B$2)/100,   'azure-vm-prices-1Y'!E$2:E$123,L307))),   "")</f>
        <v>0</v>
      </c>
      <c r="Y307" s="4">
        <f>IF(Q307="YES", IF(K307="YES", VLOOKUP(Z307 &amp; L307 &amp; K307,'azure-vm-prices-3Y'!G$2:H$124  , 2, 0), VLOOKUP(Z307 &amp; L307 &amp; "*",'azure-vm-prices-3Y'!G$2:H$124, 2, 0)),   "")</f>
        <v>0</v>
      </c>
      <c r="Z307" s="4">
        <f>IF(Q307="YES", IF(O307="NO" , IF(K307="YES", _xlfn.MINIFS('azure-vm-prices-3Y'!I$2:I$123,   'azure-vm-prices-3Y'!A$2:A$123,"&gt;="&amp;F307*(100-$B$2)/100,   'azure-vm-prices-3Y'!B$2:B$123,"&gt;="&amp;G307*(100-$B$2)/100,   'azure-vm-prices-3Y'!D$2:D$123,K307,   'azure-vm-prices-3Y'!E$2:E$123,L307),   _xlfn.MINIFS('azure-vm-prices-3Y'!I$2:I$123,   'azure-vm-prices-3Y'!A$2:A$123,"&gt;="&amp;F307*(100-$B$2)/100,   'azure-vm-prices-3Y'!B$2:B$123,"&gt;="&amp;G307*(100-$B$2)/100,   'azure-vm-prices-3Y'!E$2:E$123,L307)),   IF(K307="YES", _xlfn.MINIFS('azure-vm-prices-3Y'!C$2:C$123,   'azure-vm-prices-3Y'!A$2:A$123,"&gt;="&amp;F307*(100-$B$2)/100,   'azure-vm-prices-3Y'!B$2:B$123,"&gt;="&amp;G307*(100-$B$2)/100,   'azure-vm-prices-3Y'!D$2:D$123,K307,   'azure-vm-prices-3Y'!E$2:E$123,L307),   _xlfn.MINIFS('azure-vm-prices-3Y'!C$2:C$123,   'azure-vm-prices-3Y'!A$2:A$123,"&gt;="&amp;F307*(100-$B$2)/100,   'azure-vm-prices-3Y'!B$2:B$123,"&gt;="&amp;G307*(100-$B$2)/100,   'azure-vm-prices-3Y'!E$2:E$123,L307))),   "")</f>
        <v>0</v>
      </c>
      <c r="AA307" s="4">
        <f>IF(Q307="YES",N307*V307*12,"")</f>
        <v>0</v>
      </c>
      <c r="AB307" s="4">
        <f>IF(Q307="YES",X307*8760,"")</f>
        <v>0</v>
      </c>
      <c r="AC307" s="4">
        <f>IF(Q307="YES",Z307*8760,"")</f>
        <v>0</v>
      </c>
      <c r="AD307" s="4">
        <f>IF(Q307="YES",IF(P307="YES", MIN(AA307:AC307), AA307),"")</f>
        <v>0</v>
      </c>
      <c r="AE307" s="4">
        <f>IF(AND(I307="STANDARD",Q307="YES",H307&lt;'azure-standard-disk-prices'!B2, H307&gt;0),1+IF(M307="YES",1),"")</f>
        <v>0</v>
      </c>
      <c r="AF307" s="4">
        <f>IF(AND(I307="STANDARD",Q307="YES",H307&gt;'azure-standard-disk-prices'!B2,H307&lt;'azure-standard-disk-prices'!B3),1+IF(M307="YES",1),"")</f>
        <v>0</v>
      </c>
      <c r="AG307" s="4">
        <f>IF(AND(I307="STANDARD",Q307="YES",H307&gt;'azure-standard-disk-prices'!B3,H307&lt;'azure-standard-disk-prices'!B4),1+IF(M307="YES",1),"")</f>
        <v>0</v>
      </c>
      <c r="AH307" s="4">
        <f>IF(AND(I307="STANDARD",Q307="YES",H307&gt;'azure-standard-disk-prices'!B4,H307&lt;'azure-standard-disk-prices'!B5),1+IF(M307="YES",1),"")</f>
        <v>0</v>
      </c>
      <c r="AI307" s="4">
        <f>IF(AND(I307="STANDARD",Q307="YES",H307&gt;'azure-standard-disk-prices'!B5,H307&lt;'azure-standard-disk-prices'!B6),1+IF(M307="YES",1),"")</f>
        <v>0</v>
      </c>
      <c r="AJ307" s="4">
        <f>IF(AND(I307="STANDARD",Q307="YES",H307&gt;'azure-standard-disk-prices'!B6,H307&lt;'azure-standard-disk-prices'!B7),1+IF(M307="YES",1),"")</f>
        <v>0</v>
      </c>
      <c r="AK307" s="4">
        <f>IF(AND(I307="STANDARD",Q307="YES",H307&gt;'azure-standard-disk-prices'!B7,H307&lt;'azure-standard-disk-prices'!B8),1+IF(M307="YES",1),"")</f>
        <v>0</v>
      </c>
      <c r="AL307" s="4">
        <f>IF(AND(I307="STANDARD",Q307="YES",H307&gt;'azure-standard-disk-prices'!B8,H307&lt;'azure-standard-disk-prices'!B9),1+IF(M307="YES",1),"")</f>
        <v>0</v>
      </c>
      <c r="AM307" s="4">
        <f>IF(AND(I306="PREMIUM",Q306="YES",H306&lt;'azure-premium-disk-prices'!B2,H306&gt;0),1+IF(M306="YES",1),"")</f>
        <v>0</v>
      </c>
      <c r="AN307" s="4">
        <f>IF(AND(I306="PREMIUM",Q306="YES",H306&gt;'azure-premium-disk-prices'!B2,H306&lt;'azure-premium-disk-prices'!B3),1+IF(M306="YES",1),"")</f>
        <v>0</v>
      </c>
      <c r="AO307" s="4">
        <f>IF(AND(I306="PREMIUM",Q306="YES",H306&gt;'azure-premium-disk-prices'!B3,H306&lt;'azure-premium-disk-prices'!B4),1+IF(M306="YES",1),"")</f>
        <v>0</v>
      </c>
      <c r="AP307" s="4">
        <f>IF(AND(I306="PREMIUM",Q306="YES",H306&gt;'azure-premium-disk-prices'!B4,H306&lt;'azure-premium-disk-prices'!B5),1+IF(M306="YES",1),"")</f>
        <v>0</v>
      </c>
      <c r="AQ307" s="4">
        <f>IF(AND(I306="PREMIUM",Q306="YES",H306&gt;'azure-premium-disk-prices'!B5,H306&lt;'azure-premium-disk-prices'!B6),1+IF(M306="YES",1),"")</f>
        <v>0</v>
      </c>
      <c r="AR307" s="4">
        <f>IF(AND(I306="PREMIUM",Q306="YES",H306&gt;'azure-premium-disk-prices'!B6,H306&lt;'azure-premium-disk-prices'!B7),1+IF(M306="YES",1),"")</f>
        <v>0</v>
      </c>
      <c r="AS307" s="4">
        <f>IF(AND(I306="PREMIUM",Q306="YES",H306&gt;'azure-premium-disk-prices'!B7,H306&lt;'azure-premium-disk-prices'!B8),1+IF(M306="YES",1),"")</f>
        <v>0</v>
      </c>
      <c r="AT307" s="4">
        <f>IF(AND(I306="PREMIUM",Q306="YES",H306&gt;'azure-premium-disk-prices'!B8,H306&lt;'azure-premium-disk-prices'!B9),1+IF(M306="YES",1),"")</f>
        <v>0</v>
      </c>
      <c r="AU307" s="4">
        <f>IF(AND(M307="YES", Q307="YES"),1,"")</f>
        <v>0</v>
      </c>
      <c r="AV307" s="4">
        <f>IF(AND(J307="STANDARD", Q307="YES"), IF(M307="YES",2,1) ,"")</f>
        <v>0</v>
      </c>
      <c r="AW307" s="4">
        <f>IF( AND(J307="PREMIUM",  Q307="YES"), IF(M307="YES",2,1) ,"")</f>
        <v>0</v>
      </c>
    </row>
    <row r="308" spans="5:49">
      <c r="E308" s="3"/>
      <c r="F308" s="3"/>
      <c r="G308" s="3"/>
      <c r="H308" s="3"/>
      <c r="I308" s="3" t="s">
        <v>9</v>
      </c>
      <c r="J308" s="3" t="s">
        <v>9</v>
      </c>
      <c r="K308" s="3" t="s">
        <v>5</v>
      </c>
      <c r="L308" s="3" t="s">
        <v>5</v>
      </c>
      <c r="M308" s="3" t="s">
        <v>5</v>
      </c>
      <c r="N308" s="3">
        <v>730</v>
      </c>
      <c r="O308" s="3" t="s">
        <v>5</v>
      </c>
      <c r="P308" s="3" t="s">
        <v>14</v>
      </c>
      <c r="Q308" s="4">
        <f>IF(AND(E308&lt;&gt;"", F308&lt;&gt;"", G308&lt;&gt;"", H308&lt;&gt;"", I308&lt;&gt;"", J308&lt;&gt;"", K308&lt;&gt;"", L308&lt;&gt;"", M308&lt;&gt;"", N308&lt;&gt;"", O308&lt;&gt;""),"YES","NO")</f>
        <v>0</v>
      </c>
      <c r="R308" s="4">
        <f>IF(AD308=AA308, U308, IF(AD308=AB308,W308,Y308))</f>
        <v>0</v>
      </c>
      <c r="S308" s="4">
        <f>AD308</f>
        <v>0</v>
      </c>
      <c r="T308" s="4">
        <f> IF(AA308="" ,"",IF(AD308=AA308, "PAYG", IF(AD308=AB308,"1Y RI","3Y RI")))</f>
        <v>0</v>
      </c>
      <c r="U308" s="4">
        <f>IF(Q308="YES", IF(K308="YES", VLOOKUP(V308 &amp; L308 &amp; K308,'azure-vm-prices-base'!G$2:H$124, 2, 0), VLOOKUP(V308 &amp; L308 &amp; "*",'azure-vm-prices-base'!G$2:H$124, 2, 0)), "")</f>
        <v>0</v>
      </c>
      <c r="V308" s="4">
        <f>IF(Q308="YES", IF(O308="NO" , IF(K308="YES", _xlfn.MINIFS('azure-vm-prices-base'!I$2:I$123, 'azure-vm-prices-base'!A$2:A$123,"&gt;="&amp;F308*(100-$B$2)/100, 'azure-vm-prices-base'!B$2:B$123,"&gt;="&amp;G308*(100-$B$2)/100, 'azure-vm-prices-base'!D$2:D$123,K308, 'azure-vm-prices-base'!E$2:E$123,L308), _xlfn.MINIFS('azure-vm-prices-base'!I$2:I$123, 'azure-vm-prices-base'!A$2:A$123,"&gt;="&amp;F308*(100-$B$2)/100, 'azure-vm-prices-base'!B$2:B$123,"&gt;="&amp;G308*(100-$B$2)/100, 'azure-vm-prices-base'!E$2:E$123,L308)), IF(K308="YES", _xlfn.MINIFS('azure-vm-prices-base'!C$2:C$123, 'azure-vm-prices-base'!A$2:A$123,"&gt;="&amp;F308*(100-$B$2)/100, 'azure-vm-prices-base'!B$2:B$123,"&gt;="&amp;G308*(100-$B$2)/100, 'azure-vm-prices-base'!D$2:D$123,K308, 'azure-vm-prices-base'!E$2:E$123,L308), _xlfn.MINIFS('azure-vm-prices-base'!C$2:C$123, 'azure-vm-prices-base'!A$2:A$123,"&gt;="&amp;F308*(100-$B$2)/100, 'azure-vm-prices-base'!B$2:B$123,"&gt;="&amp;G308*(100-$B$2)/100, 'azure-vm-prices-base'!E$2:E$123,L308))), "")</f>
        <v>0</v>
      </c>
      <c r="W308" s="4">
        <f>IF(Q308="YES", IF(K308="YES", VLOOKUP(X308 &amp; L308 &amp; K308,'azure-vm-prices-1Y'!G$2:H$124  , 2, 0), VLOOKUP(X308 &amp; L308 &amp; "*",'azure-vm-prices-1Y'!G$2:H$124, 2, 0)),   "")</f>
        <v>0</v>
      </c>
      <c r="X308" s="4">
        <f>IF(Q308="YES", IF(O308="NO" , IF(K308="YES", _xlfn.MINIFS('azure-vm-prices-1Y'!I$2:I$123,   'azure-vm-prices-1Y'!A$2:A$123,"&gt;="&amp;F308*(100-$B$2)/100,   'azure-vm-prices-1Y'!B$2:B$123,"&gt;="&amp;G308*(100-$B$2)/100,   'azure-vm-prices-1Y'!D$2:D$123,K308,   'azure-vm-prices-1Y'!E$2:E$123,L308),   _xlfn.MINIFS('azure-vm-prices-1Y'!I$2:I$123,   'azure-vm-prices-1Y'!A$2:A$123,"&gt;="&amp;F308*(100-$B$2)/100,   'azure-vm-prices-1Y'!B$2:B$123,"&gt;="&amp;G308*(100-$B$2)/100,   'azure-vm-prices-1Y'!E$2:E$123,L308)),   IF(K308="YES", _xlfn.MINIFS('azure-vm-prices-1Y'!C$2:C$123,   'azure-vm-prices-1Y'!A$2:A$123,"&gt;="&amp;F308*(100-$B$2)/100,   'azure-vm-prices-1Y'!B$2:B$123,"&gt;="&amp;G308*(100-$B$2)/100,   'azure-vm-prices-1Y'!D$2:D$123,K308,   'azure-vm-prices-1Y'!E$2:E$123,L308),   _xlfn.MINIFS('azure-vm-prices-1Y'!C$2:C$123,   'azure-vm-prices-1Y'!A$2:A$123,"&gt;="&amp;F308*(100-$B$2)/100,   'azure-vm-prices-1Y'!B$2:B$123,"&gt;="&amp;G308*(100-$B$2)/100,   'azure-vm-prices-1Y'!E$2:E$123,L308))),   "")</f>
        <v>0</v>
      </c>
      <c r="Y308" s="4">
        <f>IF(Q308="YES", IF(K308="YES", VLOOKUP(Z308 &amp; L308 &amp; K308,'azure-vm-prices-3Y'!G$2:H$124  , 2, 0), VLOOKUP(Z308 &amp; L308 &amp; "*",'azure-vm-prices-3Y'!G$2:H$124, 2, 0)),   "")</f>
        <v>0</v>
      </c>
      <c r="Z308" s="4">
        <f>IF(Q308="YES", IF(O308="NO" , IF(K308="YES", _xlfn.MINIFS('azure-vm-prices-3Y'!I$2:I$123,   'azure-vm-prices-3Y'!A$2:A$123,"&gt;="&amp;F308*(100-$B$2)/100,   'azure-vm-prices-3Y'!B$2:B$123,"&gt;="&amp;G308*(100-$B$2)/100,   'azure-vm-prices-3Y'!D$2:D$123,K308,   'azure-vm-prices-3Y'!E$2:E$123,L308),   _xlfn.MINIFS('azure-vm-prices-3Y'!I$2:I$123,   'azure-vm-prices-3Y'!A$2:A$123,"&gt;="&amp;F308*(100-$B$2)/100,   'azure-vm-prices-3Y'!B$2:B$123,"&gt;="&amp;G308*(100-$B$2)/100,   'azure-vm-prices-3Y'!E$2:E$123,L308)),   IF(K308="YES", _xlfn.MINIFS('azure-vm-prices-3Y'!C$2:C$123,   'azure-vm-prices-3Y'!A$2:A$123,"&gt;="&amp;F308*(100-$B$2)/100,   'azure-vm-prices-3Y'!B$2:B$123,"&gt;="&amp;G308*(100-$B$2)/100,   'azure-vm-prices-3Y'!D$2:D$123,K308,   'azure-vm-prices-3Y'!E$2:E$123,L308),   _xlfn.MINIFS('azure-vm-prices-3Y'!C$2:C$123,   'azure-vm-prices-3Y'!A$2:A$123,"&gt;="&amp;F308*(100-$B$2)/100,   'azure-vm-prices-3Y'!B$2:B$123,"&gt;="&amp;G308*(100-$B$2)/100,   'azure-vm-prices-3Y'!E$2:E$123,L308))),   "")</f>
        <v>0</v>
      </c>
      <c r="AA308" s="4">
        <f>IF(Q308="YES",N308*V308*12,"")</f>
        <v>0</v>
      </c>
      <c r="AB308" s="4">
        <f>IF(Q308="YES",X308*8760,"")</f>
        <v>0</v>
      </c>
      <c r="AC308" s="4">
        <f>IF(Q308="YES",Z308*8760,"")</f>
        <v>0</v>
      </c>
      <c r="AD308" s="4">
        <f>IF(Q308="YES",IF(P308="YES", MIN(AA308:AC308), AA308),"")</f>
        <v>0</v>
      </c>
      <c r="AE308" s="4">
        <f>IF(AND(I308="STANDARD",Q308="YES",H308&lt;'azure-standard-disk-prices'!B2, H308&gt;0),1+IF(M308="YES",1),"")</f>
        <v>0</v>
      </c>
      <c r="AF308" s="4">
        <f>IF(AND(I308="STANDARD",Q308="YES",H308&gt;'azure-standard-disk-prices'!B2,H308&lt;'azure-standard-disk-prices'!B3),1+IF(M308="YES",1),"")</f>
        <v>0</v>
      </c>
      <c r="AG308" s="4">
        <f>IF(AND(I308="STANDARD",Q308="YES",H308&gt;'azure-standard-disk-prices'!B3,H308&lt;'azure-standard-disk-prices'!B4),1+IF(M308="YES",1),"")</f>
        <v>0</v>
      </c>
      <c r="AH308" s="4">
        <f>IF(AND(I308="STANDARD",Q308="YES",H308&gt;'azure-standard-disk-prices'!B4,H308&lt;'azure-standard-disk-prices'!B5),1+IF(M308="YES",1),"")</f>
        <v>0</v>
      </c>
      <c r="AI308" s="4">
        <f>IF(AND(I308="STANDARD",Q308="YES",H308&gt;'azure-standard-disk-prices'!B5,H308&lt;'azure-standard-disk-prices'!B6),1+IF(M308="YES",1),"")</f>
        <v>0</v>
      </c>
      <c r="AJ308" s="4">
        <f>IF(AND(I308="STANDARD",Q308="YES",H308&gt;'azure-standard-disk-prices'!B6,H308&lt;'azure-standard-disk-prices'!B7),1+IF(M308="YES",1),"")</f>
        <v>0</v>
      </c>
      <c r="AK308" s="4">
        <f>IF(AND(I308="STANDARD",Q308="YES",H308&gt;'azure-standard-disk-prices'!B7,H308&lt;'azure-standard-disk-prices'!B8),1+IF(M308="YES",1),"")</f>
        <v>0</v>
      </c>
      <c r="AL308" s="4">
        <f>IF(AND(I308="STANDARD",Q308="YES",H308&gt;'azure-standard-disk-prices'!B8,H308&lt;'azure-standard-disk-prices'!B9),1+IF(M308="YES",1),"")</f>
        <v>0</v>
      </c>
      <c r="AM308" s="4">
        <f>IF(AND(I307="PREMIUM",Q307="YES",H307&lt;'azure-premium-disk-prices'!B2,H307&gt;0),1+IF(M307="YES",1),"")</f>
        <v>0</v>
      </c>
      <c r="AN308" s="4">
        <f>IF(AND(I307="PREMIUM",Q307="YES",H307&gt;'azure-premium-disk-prices'!B2,H307&lt;'azure-premium-disk-prices'!B3),1+IF(M307="YES",1),"")</f>
        <v>0</v>
      </c>
      <c r="AO308" s="4">
        <f>IF(AND(I307="PREMIUM",Q307="YES",H307&gt;'azure-premium-disk-prices'!B3,H307&lt;'azure-premium-disk-prices'!B4),1+IF(M307="YES",1),"")</f>
        <v>0</v>
      </c>
      <c r="AP308" s="4">
        <f>IF(AND(I307="PREMIUM",Q307="YES",H307&gt;'azure-premium-disk-prices'!B4,H307&lt;'azure-premium-disk-prices'!B5),1+IF(M307="YES",1),"")</f>
        <v>0</v>
      </c>
      <c r="AQ308" s="4">
        <f>IF(AND(I307="PREMIUM",Q307="YES",H307&gt;'azure-premium-disk-prices'!B5,H307&lt;'azure-premium-disk-prices'!B6),1+IF(M307="YES",1),"")</f>
        <v>0</v>
      </c>
      <c r="AR308" s="4">
        <f>IF(AND(I307="PREMIUM",Q307="YES",H307&gt;'azure-premium-disk-prices'!B6,H307&lt;'azure-premium-disk-prices'!B7),1+IF(M307="YES",1),"")</f>
        <v>0</v>
      </c>
      <c r="AS308" s="4">
        <f>IF(AND(I307="PREMIUM",Q307="YES",H307&gt;'azure-premium-disk-prices'!B7,H307&lt;'azure-premium-disk-prices'!B8),1+IF(M307="YES",1),"")</f>
        <v>0</v>
      </c>
      <c r="AT308" s="4">
        <f>IF(AND(I307="PREMIUM",Q307="YES",H307&gt;'azure-premium-disk-prices'!B8,H307&lt;'azure-premium-disk-prices'!B9),1+IF(M307="YES",1),"")</f>
        <v>0</v>
      </c>
      <c r="AU308" s="4">
        <f>IF(AND(M308="YES", Q308="YES"),1,"")</f>
        <v>0</v>
      </c>
      <c r="AV308" s="4">
        <f>IF(AND(J308="STANDARD", Q308="YES"), IF(M308="YES",2,1) ,"")</f>
        <v>0</v>
      </c>
      <c r="AW308" s="4">
        <f>IF( AND(J308="PREMIUM",  Q308="YES"), IF(M308="YES",2,1) ,"")</f>
        <v>0</v>
      </c>
    </row>
    <row r="309" spans="5:49">
      <c r="E309" s="3"/>
      <c r="F309" s="3"/>
      <c r="G309" s="3"/>
      <c r="H309" s="3"/>
      <c r="I309" s="3" t="s">
        <v>9</v>
      </c>
      <c r="J309" s="3" t="s">
        <v>9</v>
      </c>
      <c r="K309" s="3" t="s">
        <v>5</v>
      </c>
      <c r="L309" s="3" t="s">
        <v>5</v>
      </c>
      <c r="M309" s="3" t="s">
        <v>5</v>
      </c>
      <c r="N309" s="3">
        <v>730</v>
      </c>
      <c r="O309" s="3" t="s">
        <v>5</v>
      </c>
      <c r="P309" s="3" t="s">
        <v>14</v>
      </c>
      <c r="Q309" s="4">
        <f>IF(AND(E309&lt;&gt;"", F309&lt;&gt;"", G309&lt;&gt;"", H309&lt;&gt;"", I309&lt;&gt;"", J309&lt;&gt;"", K309&lt;&gt;"", L309&lt;&gt;"", M309&lt;&gt;"", N309&lt;&gt;"", O309&lt;&gt;""),"YES","NO")</f>
        <v>0</v>
      </c>
      <c r="R309" s="4">
        <f>IF(AD309=AA309, U309, IF(AD309=AB309,W309,Y309))</f>
        <v>0</v>
      </c>
      <c r="S309" s="4">
        <f>AD309</f>
        <v>0</v>
      </c>
      <c r="T309" s="4">
        <f> IF(AA309="" ,"",IF(AD309=AA309, "PAYG", IF(AD309=AB309,"1Y RI","3Y RI")))</f>
        <v>0</v>
      </c>
      <c r="U309" s="4">
        <f>IF(Q309="YES", IF(K309="YES", VLOOKUP(V309 &amp; L309 &amp; K309,'azure-vm-prices-base'!G$2:H$124, 2, 0), VLOOKUP(V309 &amp; L309 &amp; "*",'azure-vm-prices-base'!G$2:H$124, 2, 0)), "")</f>
        <v>0</v>
      </c>
      <c r="V309" s="4">
        <f>IF(Q309="YES", IF(O309="NO" , IF(K309="YES", _xlfn.MINIFS('azure-vm-prices-base'!I$2:I$123, 'azure-vm-prices-base'!A$2:A$123,"&gt;="&amp;F309*(100-$B$2)/100, 'azure-vm-prices-base'!B$2:B$123,"&gt;="&amp;G309*(100-$B$2)/100, 'azure-vm-prices-base'!D$2:D$123,K309, 'azure-vm-prices-base'!E$2:E$123,L309), _xlfn.MINIFS('azure-vm-prices-base'!I$2:I$123, 'azure-vm-prices-base'!A$2:A$123,"&gt;="&amp;F309*(100-$B$2)/100, 'azure-vm-prices-base'!B$2:B$123,"&gt;="&amp;G309*(100-$B$2)/100, 'azure-vm-prices-base'!E$2:E$123,L309)), IF(K309="YES", _xlfn.MINIFS('azure-vm-prices-base'!C$2:C$123, 'azure-vm-prices-base'!A$2:A$123,"&gt;="&amp;F309*(100-$B$2)/100, 'azure-vm-prices-base'!B$2:B$123,"&gt;="&amp;G309*(100-$B$2)/100, 'azure-vm-prices-base'!D$2:D$123,K309, 'azure-vm-prices-base'!E$2:E$123,L309), _xlfn.MINIFS('azure-vm-prices-base'!C$2:C$123, 'azure-vm-prices-base'!A$2:A$123,"&gt;="&amp;F309*(100-$B$2)/100, 'azure-vm-prices-base'!B$2:B$123,"&gt;="&amp;G309*(100-$B$2)/100, 'azure-vm-prices-base'!E$2:E$123,L309))), "")</f>
        <v>0</v>
      </c>
      <c r="W309" s="4">
        <f>IF(Q309="YES", IF(K309="YES", VLOOKUP(X309 &amp; L309 &amp; K309,'azure-vm-prices-1Y'!G$2:H$124  , 2, 0), VLOOKUP(X309 &amp; L309 &amp; "*",'azure-vm-prices-1Y'!G$2:H$124, 2, 0)),   "")</f>
        <v>0</v>
      </c>
      <c r="X309" s="4">
        <f>IF(Q309="YES", IF(O309="NO" , IF(K309="YES", _xlfn.MINIFS('azure-vm-prices-1Y'!I$2:I$123,   'azure-vm-prices-1Y'!A$2:A$123,"&gt;="&amp;F309*(100-$B$2)/100,   'azure-vm-prices-1Y'!B$2:B$123,"&gt;="&amp;G309*(100-$B$2)/100,   'azure-vm-prices-1Y'!D$2:D$123,K309,   'azure-vm-prices-1Y'!E$2:E$123,L309),   _xlfn.MINIFS('azure-vm-prices-1Y'!I$2:I$123,   'azure-vm-prices-1Y'!A$2:A$123,"&gt;="&amp;F309*(100-$B$2)/100,   'azure-vm-prices-1Y'!B$2:B$123,"&gt;="&amp;G309*(100-$B$2)/100,   'azure-vm-prices-1Y'!E$2:E$123,L309)),   IF(K309="YES", _xlfn.MINIFS('azure-vm-prices-1Y'!C$2:C$123,   'azure-vm-prices-1Y'!A$2:A$123,"&gt;="&amp;F309*(100-$B$2)/100,   'azure-vm-prices-1Y'!B$2:B$123,"&gt;="&amp;G309*(100-$B$2)/100,   'azure-vm-prices-1Y'!D$2:D$123,K309,   'azure-vm-prices-1Y'!E$2:E$123,L309),   _xlfn.MINIFS('azure-vm-prices-1Y'!C$2:C$123,   'azure-vm-prices-1Y'!A$2:A$123,"&gt;="&amp;F309*(100-$B$2)/100,   'azure-vm-prices-1Y'!B$2:B$123,"&gt;="&amp;G309*(100-$B$2)/100,   'azure-vm-prices-1Y'!E$2:E$123,L309))),   "")</f>
        <v>0</v>
      </c>
      <c r="Y309" s="4">
        <f>IF(Q309="YES", IF(K309="YES", VLOOKUP(Z309 &amp; L309 &amp; K309,'azure-vm-prices-3Y'!G$2:H$124  , 2, 0), VLOOKUP(Z309 &amp; L309 &amp; "*",'azure-vm-prices-3Y'!G$2:H$124, 2, 0)),   "")</f>
        <v>0</v>
      </c>
      <c r="Z309" s="4">
        <f>IF(Q309="YES", IF(O309="NO" , IF(K309="YES", _xlfn.MINIFS('azure-vm-prices-3Y'!I$2:I$123,   'azure-vm-prices-3Y'!A$2:A$123,"&gt;="&amp;F309*(100-$B$2)/100,   'azure-vm-prices-3Y'!B$2:B$123,"&gt;="&amp;G309*(100-$B$2)/100,   'azure-vm-prices-3Y'!D$2:D$123,K309,   'azure-vm-prices-3Y'!E$2:E$123,L309),   _xlfn.MINIFS('azure-vm-prices-3Y'!I$2:I$123,   'azure-vm-prices-3Y'!A$2:A$123,"&gt;="&amp;F309*(100-$B$2)/100,   'azure-vm-prices-3Y'!B$2:B$123,"&gt;="&amp;G309*(100-$B$2)/100,   'azure-vm-prices-3Y'!E$2:E$123,L309)),   IF(K309="YES", _xlfn.MINIFS('azure-vm-prices-3Y'!C$2:C$123,   'azure-vm-prices-3Y'!A$2:A$123,"&gt;="&amp;F309*(100-$B$2)/100,   'azure-vm-prices-3Y'!B$2:B$123,"&gt;="&amp;G309*(100-$B$2)/100,   'azure-vm-prices-3Y'!D$2:D$123,K309,   'azure-vm-prices-3Y'!E$2:E$123,L309),   _xlfn.MINIFS('azure-vm-prices-3Y'!C$2:C$123,   'azure-vm-prices-3Y'!A$2:A$123,"&gt;="&amp;F309*(100-$B$2)/100,   'azure-vm-prices-3Y'!B$2:B$123,"&gt;="&amp;G309*(100-$B$2)/100,   'azure-vm-prices-3Y'!E$2:E$123,L309))),   "")</f>
        <v>0</v>
      </c>
      <c r="AA309" s="4">
        <f>IF(Q309="YES",N309*V309*12,"")</f>
        <v>0</v>
      </c>
      <c r="AB309" s="4">
        <f>IF(Q309="YES",X309*8760,"")</f>
        <v>0</v>
      </c>
      <c r="AC309" s="4">
        <f>IF(Q309="YES",Z309*8760,"")</f>
        <v>0</v>
      </c>
      <c r="AD309" s="4">
        <f>IF(Q309="YES",IF(P309="YES", MIN(AA309:AC309), AA309),"")</f>
        <v>0</v>
      </c>
      <c r="AE309" s="4">
        <f>IF(AND(I309="STANDARD",Q309="YES",H309&lt;'azure-standard-disk-prices'!B2, H309&gt;0),1+IF(M309="YES",1),"")</f>
        <v>0</v>
      </c>
      <c r="AF309" s="4">
        <f>IF(AND(I309="STANDARD",Q309="YES",H309&gt;'azure-standard-disk-prices'!B2,H309&lt;'azure-standard-disk-prices'!B3),1+IF(M309="YES",1),"")</f>
        <v>0</v>
      </c>
      <c r="AG309" s="4">
        <f>IF(AND(I309="STANDARD",Q309="YES",H309&gt;'azure-standard-disk-prices'!B3,H309&lt;'azure-standard-disk-prices'!B4),1+IF(M309="YES",1),"")</f>
        <v>0</v>
      </c>
      <c r="AH309" s="4">
        <f>IF(AND(I309="STANDARD",Q309="YES",H309&gt;'azure-standard-disk-prices'!B4,H309&lt;'azure-standard-disk-prices'!B5),1+IF(M309="YES",1),"")</f>
        <v>0</v>
      </c>
      <c r="AI309" s="4">
        <f>IF(AND(I309="STANDARD",Q309="YES",H309&gt;'azure-standard-disk-prices'!B5,H309&lt;'azure-standard-disk-prices'!B6),1+IF(M309="YES",1),"")</f>
        <v>0</v>
      </c>
      <c r="AJ309" s="4">
        <f>IF(AND(I309="STANDARD",Q309="YES",H309&gt;'azure-standard-disk-prices'!B6,H309&lt;'azure-standard-disk-prices'!B7),1+IF(M309="YES",1),"")</f>
        <v>0</v>
      </c>
      <c r="AK309" s="4">
        <f>IF(AND(I309="STANDARD",Q309="YES",H309&gt;'azure-standard-disk-prices'!B7,H309&lt;'azure-standard-disk-prices'!B8),1+IF(M309="YES",1),"")</f>
        <v>0</v>
      </c>
      <c r="AL309" s="4">
        <f>IF(AND(I309="STANDARD",Q309="YES",H309&gt;'azure-standard-disk-prices'!B8,H309&lt;'azure-standard-disk-prices'!B9),1+IF(M309="YES",1),"")</f>
        <v>0</v>
      </c>
      <c r="AM309" s="4">
        <f>IF(AND(I308="PREMIUM",Q308="YES",H308&lt;'azure-premium-disk-prices'!B2,H308&gt;0),1+IF(M308="YES",1),"")</f>
        <v>0</v>
      </c>
      <c r="AN309" s="4">
        <f>IF(AND(I308="PREMIUM",Q308="YES",H308&gt;'azure-premium-disk-prices'!B2,H308&lt;'azure-premium-disk-prices'!B3),1+IF(M308="YES",1),"")</f>
        <v>0</v>
      </c>
      <c r="AO309" s="4">
        <f>IF(AND(I308="PREMIUM",Q308="YES",H308&gt;'azure-premium-disk-prices'!B3,H308&lt;'azure-premium-disk-prices'!B4),1+IF(M308="YES",1),"")</f>
        <v>0</v>
      </c>
      <c r="AP309" s="4">
        <f>IF(AND(I308="PREMIUM",Q308="YES",H308&gt;'azure-premium-disk-prices'!B4,H308&lt;'azure-premium-disk-prices'!B5),1+IF(M308="YES",1),"")</f>
        <v>0</v>
      </c>
      <c r="AQ309" s="4">
        <f>IF(AND(I308="PREMIUM",Q308="YES",H308&gt;'azure-premium-disk-prices'!B5,H308&lt;'azure-premium-disk-prices'!B6),1+IF(M308="YES",1),"")</f>
        <v>0</v>
      </c>
      <c r="AR309" s="4">
        <f>IF(AND(I308="PREMIUM",Q308="YES",H308&gt;'azure-premium-disk-prices'!B6,H308&lt;'azure-premium-disk-prices'!B7),1+IF(M308="YES",1),"")</f>
        <v>0</v>
      </c>
      <c r="AS309" s="4">
        <f>IF(AND(I308="PREMIUM",Q308="YES",H308&gt;'azure-premium-disk-prices'!B7,H308&lt;'azure-premium-disk-prices'!B8),1+IF(M308="YES",1),"")</f>
        <v>0</v>
      </c>
      <c r="AT309" s="4">
        <f>IF(AND(I308="PREMIUM",Q308="YES",H308&gt;'azure-premium-disk-prices'!B8,H308&lt;'azure-premium-disk-prices'!B9),1+IF(M308="YES",1),"")</f>
        <v>0</v>
      </c>
      <c r="AU309" s="4">
        <f>IF(AND(M309="YES", Q309="YES"),1,"")</f>
        <v>0</v>
      </c>
      <c r="AV309" s="4">
        <f>IF(AND(J309="STANDARD", Q309="YES"), IF(M309="YES",2,1) ,"")</f>
        <v>0</v>
      </c>
      <c r="AW309" s="4">
        <f>IF( AND(J309="PREMIUM",  Q309="YES"), IF(M309="YES",2,1) ,"")</f>
        <v>0</v>
      </c>
    </row>
    <row r="310" spans="5:49">
      <c r="E310" s="3"/>
      <c r="F310" s="3"/>
      <c r="G310" s="3"/>
      <c r="H310" s="3"/>
      <c r="I310" s="3" t="s">
        <v>9</v>
      </c>
      <c r="J310" s="3" t="s">
        <v>9</v>
      </c>
      <c r="K310" s="3" t="s">
        <v>5</v>
      </c>
      <c r="L310" s="3" t="s">
        <v>5</v>
      </c>
      <c r="M310" s="3" t="s">
        <v>5</v>
      </c>
      <c r="N310" s="3">
        <v>730</v>
      </c>
      <c r="O310" s="3" t="s">
        <v>5</v>
      </c>
      <c r="P310" s="3" t="s">
        <v>14</v>
      </c>
      <c r="Q310" s="4">
        <f>IF(AND(E310&lt;&gt;"", F310&lt;&gt;"", G310&lt;&gt;"", H310&lt;&gt;"", I310&lt;&gt;"", J310&lt;&gt;"", K310&lt;&gt;"", L310&lt;&gt;"", M310&lt;&gt;"", N310&lt;&gt;"", O310&lt;&gt;""),"YES","NO")</f>
        <v>0</v>
      </c>
      <c r="R310" s="4">
        <f>IF(AD310=AA310, U310, IF(AD310=AB310,W310,Y310))</f>
        <v>0</v>
      </c>
      <c r="S310" s="4">
        <f>AD310</f>
        <v>0</v>
      </c>
      <c r="T310" s="4">
        <f> IF(AA310="" ,"",IF(AD310=AA310, "PAYG", IF(AD310=AB310,"1Y RI","3Y RI")))</f>
        <v>0</v>
      </c>
      <c r="U310" s="4">
        <f>IF(Q310="YES", IF(K310="YES", VLOOKUP(V310 &amp; L310 &amp; K310,'azure-vm-prices-base'!G$2:H$124, 2, 0), VLOOKUP(V310 &amp; L310 &amp; "*",'azure-vm-prices-base'!G$2:H$124, 2, 0)), "")</f>
        <v>0</v>
      </c>
      <c r="V310" s="4">
        <f>IF(Q310="YES", IF(O310="NO" , IF(K310="YES", _xlfn.MINIFS('azure-vm-prices-base'!I$2:I$123, 'azure-vm-prices-base'!A$2:A$123,"&gt;="&amp;F310*(100-$B$2)/100, 'azure-vm-prices-base'!B$2:B$123,"&gt;="&amp;G310*(100-$B$2)/100, 'azure-vm-prices-base'!D$2:D$123,K310, 'azure-vm-prices-base'!E$2:E$123,L310), _xlfn.MINIFS('azure-vm-prices-base'!I$2:I$123, 'azure-vm-prices-base'!A$2:A$123,"&gt;="&amp;F310*(100-$B$2)/100, 'azure-vm-prices-base'!B$2:B$123,"&gt;="&amp;G310*(100-$B$2)/100, 'azure-vm-prices-base'!E$2:E$123,L310)), IF(K310="YES", _xlfn.MINIFS('azure-vm-prices-base'!C$2:C$123, 'azure-vm-prices-base'!A$2:A$123,"&gt;="&amp;F310*(100-$B$2)/100, 'azure-vm-prices-base'!B$2:B$123,"&gt;="&amp;G310*(100-$B$2)/100, 'azure-vm-prices-base'!D$2:D$123,K310, 'azure-vm-prices-base'!E$2:E$123,L310), _xlfn.MINIFS('azure-vm-prices-base'!C$2:C$123, 'azure-vm-prices-base'!A$2:A$123,"&gt;="&amp;F310*(100-$B$2)/100, 'azure-vm-prices-base'!B$2:B$123,"&gt;="&amp;G310*(100-$B$2)/100, 'azure-vm-prices-base'!E$2:E$123,L310))), "")</f>
        <v>0</v>
      </c>
      <c r="W310" s="4">
        <f>IF(Q310="YES", IF(K310="YES", VLOOKUP(X310 &amp; L310 &amp; K310,'azure-vm-prices-1Y'!G$2:H$124  , 2, 0), VLOOKUP(X310 &amp; L310 &amp; "*",'azure-vm-prices-1Y'!G$2:H$124, 2, 0)),   "")</f>
        <v>0</v>
      </c>
      <c r="X310" s="4">
        <f>IF(Q310="YES", IF(O310="NO" , IF(K310="YES", _xlfn.MINIFS('azure-vm-prices-1Y'!I$2:I$123,   'azure-vm-prices-1Y'!A$2:A$123,"&gt;="&amp;F310*(100-$B$2)/100,   'azure-vm-prices-1Y'!B$2:B$123,"&gt;="&amp;G310*(100-$B$2)/100,   'azure-vm-prices-1Y'!D$2:D$123,K310,   'azure-vm-prices-1Y'!E$2:E$123,L310),   _xlfn.MINIFS('azure-vm-prices-1Y'!I$2:I$123,   'azure-vm-prices-1Y'!A$2:A$123,"&gt;="&amp;F310*(100-$B$2)/100,   'azure-vm-prices-1Y'!B$2:B$123,"&gt;="&amp;G310*(100-$B$2)/100,   'azure-vm-prices-1Y'!E$2:E$123,L310)),   IF(K310="YES", _xlfn.MINIFS('azure-vm-prices-1Y'!C$2:C$123,   'azure-vm-prices-1Y'!A$2:A$123,"&gt;="&amp;F310*(100-$B$2)/100,   'azure-vm-prices-1Y'!B$2:B$123,"&gt;="&amp;G310*(100-$B$2)/100,   'azure-vm-prices-1Y'!D$2:D$123,K310,   'azure-vm-prices-1Y'!E$2:E$123,L310),   _xlfn.MINIFS('azure-vm-prices-1Y'!C$2:C$123,   'azure-vm-prices-1Y'!A$2:A$123,"&gt;="&amp;F310*(100-$B$2)/100,   'azure-vm-prices-1Y'!B$2:B$123,"&gt;="&amp;G310*(100-$B$2)/100,   'azure-vm-prices-1Y'!E$2:E$123,L310))),   "")</f>
        <v>0</v>
      </c>
      <c r="Y310" s="4">
        <f>IF(Q310="YES", IF(K310="YES", VLOOKUP(Z310 &amp; L310 &amp; K310,'azure-vm-prices-3Y'!G$2:H$124  , 2, 0), VLOOKUP(Z310 &amp; L310 &amp; "*",'azure-vm-prices-3Y'!G$2:H$124, 2, 0)),   "")</f>
        <v>0</v>
      </c>
      <c r="Z310" s="4">
        <f>IF(Q310="YES", IF(O310="NO" , IF(K310="YES", _xlfn.MINIFS('azure-vm-prices-3Y'!I$2:I$123,   'azure-vm-prices-3Y'!A$2:A$123,"&gt;="&amp;F310*(100-$B$2)/100,   'azure-vm-prices-3Y'!B$2:B$123,"&gt;="&amp;G310*(100-$B$2)/100,   'azure-vm-prices-3Y'!D$2:D$123,K310,   'azure-vm-prices-3Y'!E$2:E$123,L310),   _xlfn.MINIFS('azure-vm-prices-3Y'!I$2:I$123,   'azure-vm-prices-3Y'!A$2:A$123,"&gt;="&amp;F310*(100-$B$2)/100,   'azure-vm-prices-3Y'!B$2:B$123,"&gt;="&amp;G310*(100-$B$2)/100,   'azure-vm-prices-3Y'!E$2:E$123,L310)),   IF(K310="YES", _xlfn.MINIFS('azure-vm-prices-3Y'!C$2:C$123,   'azure-vm-prices-3Y'!A$2:A$123,"&gt;="&amp;F310*(100-$B$2)/100,   'azure-vm-prices-3Y'!B$2:B$123,"&gt;="&amp;G310*(100-$B$2)/100,   'azure-vm-prices-3Y'!D$2:D$123,K310,   'azure-vm-prices-3Y'!E$2:E$123,L310),   _xlfn.MINIFS('azure-vm-prices-3Y'!C$2:C$123,   'azure-vm-prices-3Y'!A$2:A$123,"&gt;="&amp;F310*(100-$B$2)/100,   'azure-vm-prices-3Y'!B$2:B$123,"&gt;="&amp;G310*(100-$B$2)/100,   'azure-vm-prices-3Y'!E$2:E$123,L310))),   "")</f>
        <v>0</v>
      </c>
      <c r="AA310" s="4">
        <f>IF(Q310="YES",N310*V310*12,"")</f>
        <v>0</v>
      </c>
      <c r="AB310" s="4">
        <f>IF(Q310="YES",X310*8760,"")</f>
        <v>0</v>
      </c>
      <c r="AC310" s="4">
        <f>IF(Q310="YES",Z310*8760,"")</f>
        <v>0</v>
      </c>
      <c r="AD310" s="4">
        <f>IF(Q310="YES",IF(P310="YES", MIN(AA310:AC310), AA310),"")</f>
        <v>0</v>
      </c>
      <c r="AE310" s="4">
        <f>IF(AND(I310="STANDARD",Q310="YES",H310&lt;'azure-standard-disk-prices'!B2, H310&gt;0),1+IF(M310="YES",1),"")</f>
        <v>0</v>
      </c>
      <c r="AF310" s="4">
        <f>IF(AND(I310="STANDARD",Q310="YES",H310&gt;'azure-standard-disk-prices'!B2,H310&lt;'azure-standard-disk-prices'!B3),1+IF(M310="YES",1),"")</f>
        <v>0</v>
      </c>
      <c r="AG310" s="4">
        <f>IF(AND(I310="STANDARD",Q310="YES",H310&gt;'azure-standard-disk-prices'!B3,H310&lt;'azure-standard-disk-prices'!B4),1+IF(M310="YES",1),"")</f>
        <v>0</v>
      </c>
      <c r="AH310" s="4">
        <f>IF(AND(I310="STANDARD",Q310="YES",H310&gt;'azure-standard-disk-prices'!B4,H310&lt;'azure-standard-disk-prices'!B5),1+IF(M310="YES",1),"")</f>
        <v>0</v>
      </c>
      <c r="AI310" s="4">
        <f>IF(AND(I310="STANDARD",Q310="YES",H310&gt;'azure-standard-disk-prices'!B5,H310&lt;'azure-standard-disk-prices'!B6),1+IF(M310="YES",1),"")</f>
        <v>0</v>
      </c>
      <c r="AJ310" s="4">
        <f>IF(AND(I310="STANDARD",Q310="YES",H310&gt;'azure-standard-disk-prices'!B6,H310&lt;'azure-standard-disk-prices'!B7),1+IF(M310="YES",1),"")</f>
        <v>0</v>
      </c>
      <c r="AK310" s="4">
        <f>IF(AND(I310="STANDARD",Q310="YES",H310&gt;'azure-standard-disk-prices'!B7,H310&lt;'azure-standard-disk-prices'!B8),1+IF(M310="YES",1),"")</f>
        <v>0</v>
      </c>
      <c r="AL310" s="4">
        <f>IF(AND(I310="STANDARD",Q310="YES",H310&gt;'azure-standard-disk-prices'!B8,H310&lt;'azure-standard-disk-prices'!B9),1+IF(M310="YES",1),"")</f>
        <v>0</v>
      </c>
      <c r="AM310" s="4">
        <f>IF(AND(I309="PREMIUM",Q309="YES",H309&lt;'azure-premium-disk-prices'!B2,H309&gt;0),1+IF(M309="YES",1),"")</f>
        <v>0</v>
      </c>
      <c r="AN310" s="4">
        <f>IF(AND(I309="PREMIUM",Q309="YES",H309&gt;'azure-premium-disk-prices'!B2,H309&lt;'azure-premium-disk-prices'!B3),1+IF(M309="YES",1),"")</f>
        <v>0</v>
      </c>
      <c r="AO310" s="4">
        <f>IF(AND(I309="PREMIUM",Q309="YES",H309&gt;'azure-premium-disk-prices'!B3,H309&lt;'azure-premium-disk-prices'!B4),1+IF(M309="YES",1),"")</f>
        <v>0</v>
      </c>
      <c r="AP310" s="4">
        <f>IF(AND(I309="PREMIUM",Q309="YES",H309&gt;'azure-premium-disk-prices'!B4,H309&lt;'azure-premium-disk-prices'!B5),1+IF(M309="YES",1),"")</f>
        <v>0</v>
      </c>
      <c r="AQ310" s="4">
        <f>IF(AND(I309="PREMIUM",Q309="YES",H309&gt;'azure-premium-disk-prices'!B5,H309&lt;'azure-premium-disk-prices'!B6),1+IF(M309="YES",1),"")</f>
        <v>0</v>
      </c>
      <c r="AR310" s="4">
        <f>IF(AND(I309="PREMIUM",Q309="YES",H309&gt;'azure-premium-disk-prices'!B6,H309&lt;'azure-premium-disk-prices'!B7),1+IF(M309="YES",1),"")</f>
        <v>0</v>
      </c>
      <c r="AS310" s="4">
        <f>IF(AND(I309="PREMIUM",Q309="YES",H309&gt;'azure-premium-disk-prices'!B7,H309&lt;'azure-premium-disk-prices'!B8),1+IF(M309="YES",1),"")</f>
        <v>0</v>
      </c>
      <c r="AT310" s="4">
        <f>IF(AND(I309="PREMIUM",Q309="YES",H309&gt;'azure-premium-disk-prices'!B8,H309&lt;'azure-premium-disk-prices'!B9),1+IF(M309="YES",1),"")</f>
        <v>0</v>
      </c>
      <c r="AU310" s="4">
        <f>IF(AND(M310="YES", Q310="YES"),1,"")</f>
        <v>0</v>
      </c>
      <c r="AV310" s="4">
        <f>IF(AND(J310="STANDARD", Q310="YES"), IF(M310="YES",2,1) ,"")</f>
        <v>0</v>
      </c>
      <c r="AW310" s="4">
        <f>IF( AND(J310="PREMIUM",  Q310="YES"), IF(M310="YES",2,1) ,"")</f>
        <v>0</v>
      </c>
    </row>
    <row r="311" spans="5:49">
      <c r="E311" s="3"/>
      <c r="F311" s="3"/>
      <c r="G311" s="3"/>
      <c r="H311" s="3"/>
      <c r="I311" s="3" t="s">
        <v>9</v>
      </c>
      <c r="J311" s="3" t="s">
        <v>9</v>
      </c>
      <c r="K311" s="3" t="s">
        <v>5</v>
      </c>
      <c r="L311" s="3" t="s">
        <v>5</v>
      </c>
      <c r="M311" s="3" t="s">
        <v>5</v>
      </c>
      <c r="N311" s="3">
        <v>730</v>
      </c>
      <c r="O311" s="3" t="s">
        <v>5</v>
      </c>
      <c r="P311" s="3" t="s">
        <v>14</v>
      </c>
      <c r="Q311" s="4">
        <f>IF(AND(E311&lt;&gt;"", F311&lt;&gt;"", G311&lt;&gt;"", H311&lt;&gt;"", I311&lt;&gt;"", J311&lt;&gt;"", K311&lt;&gt;"", L311&lt;&gt;"", M311&lt;&gt;"", N311&lt;&gt;"", O311&lt;&gt;""),"YES","NO")</f>
        <v>0</v>
      </c>
      <c r="R311" s="4">
        <f>IF(AD311=AA311, U311, IF(AD311=AB311,W311,Y311))</f>
        <v>0</v>
      </c>
      <c r="S311" s="4">
        <f>AD311</f>
        <v>0</v>
      </c>
      <c r="T311" s="4">
        <f> IF(AA311="" ,"",IF(AD311=AA311, "PAYG", IF(AD311=AB311,"1Y RI","3Y RI")))</f>
        <v>0</v>
      </c>
      <c r="U311" s="4">
        <f>IF(Q311="YES", IF(K311="YES", VLOOKUP(V311 &amp; L311 &amp; K311,'azure-vm-prices-base'!G$2:H$124, 2, 0), VLOOKUP(V311 &amp; L311 &amp; "*",'azure-vm-prices-base'!G$2:H$124, 2, 0)), "")</f>
        <v>0</v>
      </c>
      <c r="V311" s="4">
        <f>IF(Q311="YES", IF(O311="NO" , IF(K311="YES", _xlfn.MINIFS('azure-vm-prices-base'!I$2:I$123, 'azure-vm-prices-base'!A$2:A$123,"&gt;="&amp;F311*(100-$B$2)/100, 'azure-vm-prices-base'!B$2:B$123,"&gt;="&amp;G311*(100-$B$2)/100, 'azure-vm-prices-base'!D$2:D$123,K311, 'azure-vm-prices-base'!E$2:E$123,L311), _xlfn.MINIFS('azure-vm-prices-base'!I$2:I$123, 'azure-vm-prices-base'!A$2:A$123,"&gt;="&amp;F311*(100-$B$2)/100, 'azure-vm-prices-base'!B$2:B$123,"&gt;="&amp;G311*(100-$B$2)/100, 'azure-vm-prices-base'!E$2:E$123,L311)), IF(K311="YES", _xlfn.MINIFS('azure-vm-prices-base'!C$2:C$123, 'azure-vm-prices-base'!A$2:A$123,"&gt;="&amp;F311*(100-$B$2)/100, 'azure-vm-prices-base'!B$2:B$123,"&gt;="&amp;G311*(100-$B$2)/100, 'azure-vm-prices-base'!D$2:D$123,K311, 'azure-vm-prices-base'!E$2:E$123,L311), _xlfn.MINIFS('azure-vm-prices-base'!C$2:C$123, 'azure-vm-prices-base'!A$2:A$123,"&gt;="&amp;F311*(100-$B$2)/100, 'azure-vm-prices-base'!B$2:B$123,"&gt;="&amp;G311*(100-$B$2)/100, 'azure-vm-prices-base'!E$2:E$123,L311))), "")</f>
        <v>0</v>
      </c>
      <c r="W311" s="4">
        <f>IF(Q311="YES", IF(K311="YES", VLOOKUP(X311 &amp; L311 &amp; K311,'azure-vm-prices-1Y'!G$2:H$124  , 2, 0), VLOOKUP(X311 &amp; L311 &amp; "*",'azure-vm-prices-1Y'!G$2:H$124, 2, 0)),   "")</f>
        <v>0</v>
      </c>
      <c r="X311" s="4">
        <f>IF(Q311="YES", IF(O311="NO" , IF(K311="YES", _xlfn.MINIFS('azure-vm-prices-1Y'!I$2:I$123,   'azure-vm-prices-1Y'!A$2:A$123,"&gt;="&amp;F311*(100-$B$2)/100,   'azure-vm-prices-1Y'!B$2:B$123,"&gt;="&amp;G311*(100-$B$2)/100,   'azure-vm-prices-1Y'!D$2:D$123,K311,   'azure-vm-prices-1Y'!E$2:E$123,L311),   _xlfn.MINIFS('azure-vm-prices-1Y'!I$2:I$123,   'azure-vm-prices-1Y'!A$2:A$123,"&gt;="&amp;F311*(100-$B$2)/100,   'azure-vm-prices-1Y'!B$2:B$123,"&gt;="&amp;G311*(100-$B$2)/100,   'azure-vm-prices-1Y'!E$2:E$123,L311)),   IF(K311="YES", _xlfn.MINIFS('azure-vm-prices-1Y'!C$2:C$123,   'azure-vm-prices-1Y'!A$2:A$123,"&gt;="&amp;F311*(100-$B$2)/100,   'azure-vm-prices-1Y'!B$2:B$123,"&gt;="&amp;G311*(100-$B$2)/100,   'azure-vm-prices-1Y'!D$2:D$123,K311,   'azure-vm-prices-1Y'!E$2:E$123,L311),   _xlfn.MINIFS('azure-vm-prices-1Y'!C$2:C$123,   'azure-vm-prices-1Y'!A$2:A$123,"&gt;="&amp;F311*(100-$B$2)/100,   'azure-vm-prices-1Y'!B$2:B$123,"&gt;="&amp;G311*(100-$B$2)/100,   'azure-vm-prices-1Y'!E$2:E$123,L311))),   "")</f>
        <v>0</v>
      </c>
      <c r="Y311" s="4">
        <f>IF(Q311="YES", IF(K311="YES", VLOOKUP(Z311 &amp; L311 &amp; K311,'azure-vm-prices-3Y'!G$2:H$124  , 2, 0), VLOOKUP(Z311 &amp; L311 &amp; "*",'azure-vm-prices-3Y'!G$2:H$124, 2, 0)),   "")</f>
        <v>0</v>
      </c>
      <c r="Z311" s="4">
        <f>IF(Q311="YES", IF(O311="NO" , IF(K311="YES", _xlfn.MINIFS('azure-vm-prices-3Y'!I$2:I$123,   'azure-vm-prices-3Y'!A$2:A$123,"&gt;="&amp;F311*(100-$B$2)/100,   'azure-vm-prices-3Y'!B$2:B$123,"&gt;="&amp;G311*(100-$B$2)/100,   'azure-vm-prices-3Y'!D$2:D$123,K311,   'azure-vm-prices-3Y'!E$2:E$123,L311),   _xlfn.MINIFS('azure-vm-prices-3Y'!I$2:I$123,   'azure-vm-prices-3Y'!A$2:A$123,"&gt;="&amp;F311*(100-$B$2)/100,   'azure-vm-prices-3Y'!B$2:B$123,"&gt;="&amp;G311*(100-$B$2)/100,   'azure-vm-prices-3Y'!E$2:E$123,L311)),   IF(K311="YES", _xlfn.MINIFS('azure-vm-prices-3Y'!C$2:C$123,   'azure-vm-prices-3Y'!A$2:A$123,"&gt;="&amp;F311*(100-$B$2)/100,   'azure-vm-prices-3Y'!B$2:B$123,"&gt;="&amp;G311*(100-$B$2)/100,   'azure-vm-prices-3Y'!D$2:D$123,K311,   'azure-vm-prices-3Y'!E$2:E$123,L311),   _xlfn.MINIFS('azure-vm-prices-3Y'!C$2:C$123,   'azure-vm-prices-3Y'!A$2:A$123,"&gt;="&amp;F311*(100-$B$2)/100,   'azure-vm-prices-3Y'!B$2:B$123,"&gt;="&amp;G311*(100-$B$2)/100,   'azure-vm-prices-3Y'!E$2:E$123,L311))),   "")</f>
        <v>0</v>
      </c>
      <c r="AA311" s="4">
        <f>IF(Q311="YES",N311*V311*12,"")</f>
        <v>0</v>
      </c>
      <c r="AB311" s="4">
        <f>IF(Q311="YES",X311*8760,"")</f>
        <v>0</v>
      </c>
      <c r="AC311" s="4">
        <f>IF(Q311="YES",Z311*8760,"")</f>
        <v>0</v>
      </c>
      <c r="AD311" s="4">
        <f>IF(Q311="YES",IF(P311="YES", MIN(AA311:AC311), AA311),"")</f>
        <v>0</v>
      </c>
      <c r="AE311" s="4">
        <f>IF(AND(I311="STANDARD",Q311="YES",H311&lt;'azure-standard-disk-prices'!B2, H311&gt;0),1+IF(M311="YES",1),"")</f>
        <v>0</v>
      </c>
      <c r="AF311" s="4">
        <f>IF(AND(I311="STANDARD",Q311="YES",H311&gt;'azure-standard-disk-prices'!B2,H311&lt;'azure-standard-disk-prices'!B3),1+IF(M311="YES",1),"")</f>
        <v>0</v>
      </c>
      <c r="AG311" s="4">
        <f>IF(AND(I311="STANDARD",Q311="YES",H311&gt;'azure-standard-disk-prices'!B3,H311&lt;'azure-standard-disk-prices'!B4),1+IF(M311="YES",1),"")</f>
        <v>0</v>
      </c>
      <c r="AH311" s="4">
        <f>IF(AND(I311="STANDARD",Q311="YES",H311&gt;'azure-standard-disk-prices'!B4,H311&lt;'azure-standard-disk-prices'!B5),1+IF(M311="YES",1),"")</f>
        <v>0</v>
      </c>
      <c r="AI311" s="4">
        <f>IF(AND(I311="STANDARD",Q311="YES",H311&gt;'azure-standard-disk-prices'!B5,H311&lt;'azure-standard-disk-prices'!B6),1+IF(M311="YES",1),"")</f>
        <v>0</v>
      </c>
      <c r="AJ311" s="4">
        <f>IF(AND(I311="STANDARD",Q311="YES",H311&gt;'azure-standard-disk-prices'!B6,H311&lt;'azure-standard-disk-prices'!B7),1+IF(M311="YES",1),"")</f>
        <v>0</v>
      </c>
      <c r="AK311" s="4">
        <f>IF(AND(I311="STANDARD",Q311="YES",H311&gt;'azure-standard-disk-prices'!B7,H311&lt;'azure-standard-disk-prices'!B8),1+IF(M311="YES",1),"")</f>
        <v>0</v>
      </c>
      <c r="AL311" s="4">
        <f>IF(AND(I311="STANDARD",Q311="YES",H311&gt;'azure-standard-disk-prices'!B8,H311&lt;'azure-standard-disk-prices'!B9),1+IF(M311="YES",1),"")</f>
        <v>0</v>
      </c>
      <c r="AM311" s="4">
        <f>IF(AND(I310="PREMIUM",Q310="YES",H310&lt;'azure-premium-disk-prices'!B2,H310&gt;0),1+IF(M310="YES",1),"")</f>
        <v>0</v>
      </c>
      <c r="AN311" s="4">
        <f>IF(AND(I310="PREMIUM",Q310="YES",H310&gt;'azure-premium-disk-prices'!B2,H310&lt;'azure-premium-disk-prices'!B3),1+IF(M310="YES",1),"")</f>
        <v>0</v>
      </c>
      <c r="AO311" s="4">
        <f>IF(AND(I310="PREMIUM",Q310="YES",H310&gt;'azure-premium-disk-prices'!B3,H310&lt;'azure-premium-disk-prices'!B4),1+IF(M310="YES",1),"")</f>
        <v>0</v>
      </c>
      <c r="AP311" s="4">
        <f>IF(AND(I310="PREMIUM",Q310="YES",H310&gt;'azure-premium-disk-prices'!B4,H310&lt;'azure-premium-disk-prices'!B5),1+IF(M310="YES",1),"")</f>
        <v>0</v>
      </c>
      <c r="AQ311" s="4">
        <f>IF(AND(I310="PREMIUM",Q310="YES",H310&gt;'azure-premium-disk-prices'!B5,H310&lt;'azure-premium-disk-prices'!B6),1+IF(M310="YES",1),"")</f>
        <v>0</v>
      </c>
      <c r="AR311" s="4">
        <f>IF(AND(I310="PREMIUM",Q310="YES",H310&gt;'azure-premium-disk-prices'!B6,H310&lt;'azure-premium-disk-prices'!B7),1+IF(M310="YES",1),"")</f>
        <v>0</v>
      </c>
      <c r="AS311" s="4">
        <f>IF(AND(I310="PREMIUM",Q310="YES",H310&gt;'azure-premium-disk-prices'!B7,H310&lt;'azure-premium-disk-prices'!B8),1+IF(M310="YES",1),"")</f>
        <v>0</v>
      </c>
      <c r="AT311" s="4">
        <f>IF(AND(I310="PREMIUM",Q310="YES",H310&gt;'azure-premium-disk-prices'!B8,H310&lt;'azure-premium-disk-prices'!B9),1+IF(M310="YES",1),"")</f>
        <v>0</v>
      </c>
      <c r="AU311" s="4">
        <f>IF(AND(M311="YES", Q311="YES"),1,"")</f>
        <v>0</v>
      </c>
      <c r="AV311" s="4">
        <f>IF(AND(J311="STANDARD", Q311="YES"), IF(M311="YES",2,1) ,"")</f>
        <v>0</v>
      </c>
      <c r="AW311" s="4">
        <f>IF( AND(J311="PREMIUM",  Q311="YES"), IF(M311="YES",2,1) ,"")</f>
        <v>0</v>
      </c>
    </row>
    <row r="312" spans="5:49">
      <c r="E312" s="3"/>
      <c r="F312" s="3"/>
      <c r="G312" s="3"/>
      <c r="H312" s="3"/>
      <c r="I312" s="3" t="s">
        <v>9</v>
      </c>
      <c r="J312" s="3" t="s">
        <v>9</v>
      </c>
      <c r="K312" s="3" t="s">
        <v>5</v>
      </c>
      <c r="L312" s="3" t="s">
        <v>5</v>
      </c>
      <c r="M312" s="3" t="s">
        <v>5</v>
      </c>
      <c r="N312" s="3">
        <v>730</v>
      </c>
      <c r="O312" s="3" t="s">
        <v>5</v>
      </c>
      <c r="P312" s="3" t="s">
        <v>14</v>
      </c>
      <c r="Q312" s="4">
        <f>IF(AND(E312&lt;&gt;"", F312&lt;&gt;"", G312&lt;&gt;"", H312&lt;&gt;"", I312&lt;&gt;"", J312&lt;&gt;"", K312&lt;&gt;"", L312&lt;&gt;"", M312&lt;&gt;"", N312&lt;&gt;"", O312&lt;&gt;""),"YES","NO")</f>
        <v>0</v>
      </c>
      <c r="R312" s="4">
        <f>IF(AD312=AA312, U312, IF(AD312=AB312,W312,Y312))</f>
        <v>0</v>
      </c>
      <c r="S312" s="4">
        <f>AD312</f>
        <v>0</v>
      </c>
      <c r="T312" s="4">
        <f> IF(AA312="" ,"",IF(AD312=AA312, "PAYG", IF(AD312=AB312,"1Y RI","3Y RI")))</f>
        <v>0</v>
      </c>
      <c r="U312" s="4">
        <f>IF(Q312="YES", IF(K312="YES", VLOOKUP(V312 &amp; L312 &amp; K312,'azure-vm-prices-base'!G$2:H$124, 2, 0), VLOOKUP(V312 &amp; L312 &amp; "*",'azure-vm-prices-base'!G$2:H$124, 2, 0)), "")</f>
        <v>0</v>
      </c>
      <c r="V312" s="4">
        <f>IF(Q312="YES", IF(O312="NO" , IF(K312="YES", _xlfn.MINIFS('azure-vm-prices-base'!I$2:I$123, 'azure-vm-prices-base'!A$2:A$123,"&gt;="&amp;F312*(100-$B$2)/100, 'azure-vm-prices-base'!B$2:B$123,"&gt;="&amp;G312*(100-$B$2)/100, 'azure-vm-prices-base'!D$2:D$123,K312, 'azure-vm-prices-base'!E$2:E$123,L312), _xlfn.MINIFS('azure-vm-prices-base'!I$2:I$123, 'azure-vm-prices-base'!A$2:A$123,"&gt;="&amp;F312*(100-$B$2)/100, 'azure-vm-prices-base'!B$2:B$123,"&gt;="&amp;G312*(100-$B$2)/100, 'azure-vm-prices-base'!E$2:E$123,L312)), IF(K312="YES", _xlfn.MINIFS('azure-vm-prices-base'!C$2:C$123, 'azure-vm-prices-base'!A$2:A$123,"&gt;="&amp;F312*(100-$B$2)/100, 'azure-vm-prices-base'!B$2:B$123,"&gt;="&amp;G312*(100-$B$2)/100, 'azure-vm-prices-base'!D$2:D$123,K312, 'azure-vm-prices-base'!E$2:E$123,L312), _xlfn.MINIFS('azure-vm-prices-base'!C$2:C$123, 'azure-vm-prices-base'!A$2:A$123,"&gt;="&amp;F312*(100-$B$2)/100, 'azure-vm-prices-base'!B$2:B$123,"&gt;="&amp;G312*(100-$B$2)/100, 'azure-vm-prices-base'!E$2:E$123,L312))), "")</f>
        <v>0</v>
      </c>
      <c r="W312" s="4">
        <f>IF(Q312="YES", IF(K312="YES", VLOOKUP(X312 &amp; L312 &amp; K312,'azure-vm-prices-1Y'!G$2:H$124  , 2, 0), VLOOKUP(X312 &amp; L312 &amp; "*",'azure-vm-prices-1Y'!G$2:H$124, 2, 0)),   "")</f>
        <v>0</v>
      </c>
      <c r="X312" s="4">
        <f>IF(Q312="YES", IF(O312="NO" , IF(K312="YES", _xlfn.MINIFS('azure-vm-prices-1Y'!I$2:I$123,   'azure-vm-prices-1Y'!A$2:A$123,"&gt;="&amp;F312*(100-$B$2)/100,   'azure-vm-prices-1Y'!B$2:B$123,"&gt;="&amp;G312*(100-$B$2)/100,   'azure-vm-prices-1Y'!D$2:D$123,K312,   'azure-vm-prices-1Y'!E$2:E$123,L312),   _xlfn.MINIFS('azure-vm-prices-1Y'!I$2:I$123,   'azure-vm-prices-1Y'!A$2:A$123,"&gt;="&amp;F312*(100-$B$2)/100,   'azure-vm-prices-1Y'!B$2:B$123,"&gt;="&amp;G312*(100-$B$2)/100,   'azure-vm-prices-1Y'!E$2:E$123,L312)),   IF(K312="YES", _xlfn.MINIFS('azure-vm-prices-1Y'!C$2:C$123,   'azure-vm-prices-1Y'!A$2:A$123,"&gt;="&amp;F312*(100-$B$2)/100,   'azure-vm-prices-1Y'!B$2:B$123,"&gt;="&amp;G312*(100-$B$2)/100,   'azure-vm-prices-1Y'!D$2:D$123,K312,   'azure-vm-prices-1Y'!E$2:E$123,L312),   _xlfn.MINIFS('azure-vm-prices-1Y'!C$2:C$123,   'azure-vm-prices-1Y'!A$2:A$123,"&gt;="&amp;F312*(100-$B$2)/100,   'azure-vm-prices-1Y'!B$2:B$123,"&gt;="&amp;G312*(100-$B$2)/100,   'azure-vm-prices-1Y'!E$2:E$123,L312))),   "")</f>
        <v>0</v>
      </c>
      <c r="Y312" s="4">
        <f>IF(Q312="YES", IF(K312="YES", VLOOKUP(Z312 &amp; L312 &amp; K312,'azure-vm-prices-3Y'!G$2:H$124  , 2, 0), VLOOKUP(Z312 &amp; L312 &amp; "*",'azure-vm-prices-3Y'!G$2:H$124, 2, 0)),   "")</f>
        <v>0</v>
      </c>
      <c r="Z312" s="4">
        <f>IF(Q312="YES", IF(O312="NO" , IF(K312="YES", _xlfn.MINIFS('azure-vm-prices-3Y'!I$2:I$123,   'azure-vm-prices-3Y'!A$2:A$123,"&gt;="&amp;F312*(100-$B$2)/100,   'azure-vm-prices-3Y'!B$2:B$123,"&gt;="&amp;G312*(100-$B$2)/100,   'azure-vm-prices-3Y'!D$2:D$123,K312,   'azure-vm-prices-3Y'!E$2:E$123,L312),   _xlfn.MINIFS('azure-vm-prices-3Y'!I$2:I$123,   'azure-vm-prices-3Y'!A$2:A$123,"&gt;="&amp;F312*(100-$B$2)/100,   'azure-vm-prices-3Y'!B$2:B$123,"&gt;="&amp;G312*(100-$B$2)/100,   'azure-vm-prices-3Y'!E$2:E$123,L312)),   IF(K312="YES", _xlfn.MINIFS('azure-vm-prices-3Y'!C$2:C$123,   'azure-vm-prices-3Y'!A$2:A$123,"&gt;="&amp;F312*(100-$B$2)/100,   'azure-vm-prices-3Y'!B$2:B$123,"&gt;="&amp;G312*(100-$B$2)/100,   'azure-vm-prices-3Y'!D$2:D$123,K312,   'azure-vm-prices-3Y'!E$2:E$123,L312),   _xlfn.MINIFS('azure-vm-prices-3Y'!C$2:C$123,   'azure-vm-prices-3Y'!A$2:A$123,"&gt;="&amp;F312*(100-$B$2)/100,   'azure-vm-prices-3Y'!B$2:B$123,"&gt;="&amp;G312*(100-$B$2)/100,   'azure-vm-prices-3Y'!E$2:E$123,L312))),   "")</f>
        <v>0</v>
      </c>
      <c r="AA312" s="4">
        <f>IF(Q312="YES",N312*V312*12,"")</f>
        <v>0</v>
      </c>
      <c r="AB312" s="4">
        <f>IF(Q312="YES",X312*8760,"")</f>
        <v>0</v>
      </c>
      <c r="AC312" s="4">
        <f>IF(Q312="YES",Z312*8760,"")</f>
        <v>0</v>
      </c>
      <c r="AD312" s="4">
        <f>IF(Q312="YES",IF(P312="YES", MIN(AA312:AC312), AA312),"")</f>
        <v>0</v>
      </c>
      <c r="AE312" s="4">
        <f>IF(AND(I312="STANDARD",Q312="YES",H312&lt;'azure-standard-disk-prices'!B2, H312&gt;0),1+IF(M312="YES",1),"")</f>
        <v>0</v>
      </c>
      <c r="AF312" s="4">
        <f>IF(AND(I312="STANDARD",Q312="YES",H312&gt;'azure-standard-disk-prices'!B2,H312&lt;'azure-standard-disk-prices'!B3),1+IF(M312="YES",1),"")</f>
        <v>0</v>
      </c>
      <c r="AG312" s="4">
        <f>IF(AND(I312="STANDARD",Q312="YES",H312&gt;'azure-standard-disk-prices'!B3,H312&lt;'azure-standard-disk-prices'!B4),1+IF(M312="YES",1),"")</f>
        <v>0</v>
      </c>
      <c r="AH312" s="4">
        <f>IF(AND(I312="STANDARD",Q312="YES",H312&gt;'azure-standard-disk-prices'!B4,H312&lt;'azure-standard-disk-prices'!B5),1+IF(M312="YES",1),"")</f>
        <v>0</v>
      </c>
      <c r="AI312" s="4">
        <f>IF(AND(I312="STANDARD",Q312="YES",H312&gt;'azure-standard-disk-prices'!B5,H312&lt;'azure-standard-disk-prices'!B6),1+IF(M312="YES",1),"")</f>
        <v>0</v>
      </c>
      <c r="AJ312" s="4">
        <f>IF(AND(I312="STANDARD",Q312="YES",H312&gt;'azure-standard-disk-prices'!B6,H312&lt;'azure-standard-disk-prices'!B7),1+IF(M312="YES",1),"")</f>
        <v>0</v>
      </c>
      <c r="AK312" s="4">
        <f>IF(AND(I312="STANDARD",Q312="YES",H312&gt;'azure-standard-disk-prices'!B7,H312&lt;'azure-standard-disk-prices'!B8),1+IF(M312="YES",1),"")</f>
        <v>0</v>
      </c>
      <c r="AL312" s="4">
        <f>IF(AND(I312="STANDARD",Q312="YES",H312&gt;'azure-standard-disk-prices'!B8,H312&lt;'azure-standard-disk-prices'!B9),1+IF(M312="YES",1),"")</f>
        <v>0</v>
      </c>
      <c r="AM312" s="4">
        <f>IF(AND(I311="PREMIUM",Q311="YES",H311&lt;'azure-premium-disk-prices'!B2,H311&gt;0),1+IF(M311="YES",1),"")</f>
        <v>0</v>
      </c>
      <c r="AN312" s="4">
        <f>IF(AND(I311="PREMIUM",Q311="YES",H311&gt;'azure-premium-disk-prices'!B2,H311&lt;'azure-premium-disk-prices'!B3),1+IF(M311="YES",1),"")</f>
        <v>0</v>
      </c>
      <c r="AO312" s="4">
        <f>IF(AND(I311="PREMIUM",Q311="YES",H311&gt;'azure-premium-disk-prices'!B3,H311&lt;'azure-premium-disk-prices'!B4),1+IF(M311="YES",1),"")</f>
        <v>0</v>
      </c>
      <c r="AP312" s="4">
        <f>IF(AND(I311="PREMIUM",Q311="YES",H311&gt;'azure-premium-disk-prices'!B4,H311&lt;'azure-premium-disk-prices'!B5),1+IF(M311="YES",1),"")</f>
        <v>0</v>
      </c>
      <c r="AQ312" s="4">
        <f>IF(AND(I311="PREMIUM",Q311="YES",H311&gt;'azure-premium-disk-prices'!B5,H311&lt;'azure-premium-disk-prices'!B6),1+IF(M311="YES",1),"")</f>
        <v>0</v>
      </c>
      <c r="AR312" s="4">
        <f>IF(AND(I311="PREMIUM",Q311="YES",H311&gt;'azure-premium-disk-prices'!B6,H311&lt;'azure-premium-disk-prices'!B7),1+IF(M311="YES",1),"")</f>
        <v>0</v>
      </c>
      <c r="AS312" s="4">
        <f>IF(AND(I311="PREMIUM",Q311="YES",H311&gt;'azure-premium-disk-prices'!B7,H311&lt;'azure-premium-disk-prices'!B8),1+IF(M311="YES",1),"")</f>
        <v>0</v>
      </c>
      <c r="AT312" s="4">
        <f>IF(AND(I311="PREMIUM",Q311="YES",H311&gt;'azure-premium-disk-prices'!B8,H311&lt;'azure-premium-disk-prices'!B9),1+IF(M311="YES",1),"")</f>
        <v>0</v>
      </c>
      <c r="AU312" s="4">
        <f>IF(AND(M312="YES", Q312="YES"),1,"")</f>
        <v>0</v>
      </c>
      <c r="AV312" s="4">
        <f>IF(AND(J312="STANDARD", Q312="YES"), IF(M312="YES",2,1) ,"")</f>
        <v>0</v>
      </c>
      <c r="AW312" s="4">
        <f>IF( AND(J312="PREMIUM",  Q312="YES"), IF(M312="YES",2,1) ,"")</f>
        <v>0</v>
      </c>
    </row>
    <row r="313" spans="5:49">
      <c r="E313" s="3"/>
      <c r="F313" s="3"/>
      <c r="G313" s="3"/>
      <c r="H313" s="3"/>
      <c r="I313" s="3" t="s">
        <v>9</v>
      </c>
      <c r="J313" s="3" t="s">
        <v>9</v>
      </c>
      <c r="K313" s="3" t="s">
        <v>5</v>
      </c>
      <c r="L313" s="3" t="s">
        <v>5</v>
      </c>
      <c r="M313" s="3" t="s">
        <v>5</v>
      </c>
      <c r="N313" s="3">
        <v>730</v>
      </c>
      <c r="O313" s="3" t="s">
        <v>5</v>
      </c>
      <c r="P313" s="3" t="s">
        <v>14</v>
      </c>
      <c r="Q313" s="4">
        <f>IF(AND(E313&lt;&gt;"", F313&lt;&gt;"", G313&lt;&gt;"", H313&lt;&gt;"", I313&lt;&gt;"", J313&lt;&gt;"", K313&lt;&gt;"", L313&lt;&gt;"", M313&lt;&gt;"", N313&lt;&gt;"", O313&lt;&gt;""),"YES","NO")</f>
        <v>0</v>
      </c>
      <c r="R313" s="4">
        <f>IF(AD313=AA313, U313, IF(AD313=AB313,W313,Y313))</f>
        <v>0</v>
      </c>
      <c r="S313" s="4">
        <f>AD313</f>
        <v>0</v>
      </c>
      <c r="T313" s="4">
        <f> IF(AA313="" ,"",IF(AD313=AA313, "PAYG", IF(AD313=AB313,"1Y RI","3Y RI")))</f>
        <v>0</v>
      </c>
      <c r="U313" s="4">
        <f>IF(Q313="YES", IF(K313="YES", VLOOKUP(V313 &amp; L313 &amp; K313,'azure-vm-prices-base'!G$2:H$124, 2, 0), VLOOKUP(V313 &amp; L313 &amp; "*",'azure-vm-prices-base'!G$2:H$124, 2, 0)), "")</f>
        <v>0</v>
      </c>
      <c r="V313" s="4">
        <f>IF(Q313="YES", IF(O313="NO" , IF(K313="YES", _xlfn.MINIFS('azure-vm-prices-base'!I$2:I$123, 'azure-vm-prices-base'!A$2:A$123,"&gt;="&amp;F313*(100-$B$2)/100, 'azure-vm-prices-base'!B$2:B$123,"&gt;="&amp;G313*(100-$B$2)/100, 'azure-vm-prices-base'!D$2:D$123,K313, 'azure-vm-prices-base'!E$2:E$123,L313), _xlfn.MINIFS('azure-vm-prices-base'!I$2:I$123, 'azure-vm-prices-base'!A$2:A$123,"&gt;="&amp;F313*(100-$B$2)/100, 'azure-vm-prices-base'!B$2:B$123,"&gt;="&amp;G313*(100-$B$2)/100, 'azure-vm-prices-base'!E$2:E$123,L313)), IF(K313="YES", _xlfn.MINIFS('azure-vm-prices-base'!C$2:C$123, 'azure-vm-prices-base'!A$2:A$123,"&gt;="&amp;F313*(100-$B$2)/100, 'azure-vm-prices-base'!B$2:B$123,"&gt;="&amp;G313*(100-$B$2)/100, 'azure-vm-prices-base'!D$2:D$123,K313, 'azure-vm-prices-base'!E$2:E$123,L313), _xlfn.MINIFS('azure-vm-prices-base'!C$2:C$123, 'azure-vm-prices-base'!A$2:A$123,"&gt;="&amp;F313*(100-$B$2)/100, 'azure-vm-prices-base'!B$2:B$123,"&gt;="&amp;G313*(100-$B$2)/100, 'azure-vm-prices-base'!E$2:E$123,L313))), "")</f>
        <v>0</v>
      </c>
      <c r="W313" s="4">
        <f>IF(Q313="YES", IF(K313="YES", VLOOKUP(X313 &amp; L313 &amp; K313,'azure-vm-prices-1Y'!G$2:H$124  , 2, 0), VLOOKUP(X313 &amp; L313 &amp; "*",'azure-vm-prices-1Y'!G$2:H$124, 2, 0)),   "")</f>
        <v>0</v>
      </c>
      <c r="X313" s="4">
        <f>IF(Q313="YES", IF(O313="NO" , IF(K313="YES", _xlfn.MINIFS('azure-vm-prices-1Y'!I$2:I$123,   'azure-vm-prices-1Y'!A$2:A$123,"&gt;="&amp;F313*(100-$B$2)/100,   'azure-vm-prices-1Y'!B$2:B$123,"&gt;="&amp;G313*(100-$B$2)/100,   'azure-vm-prices-1Y'!D$2:D$123,K313,   'azure-vm-prices-1Y'!E$2:E$123,L313),   _xlfn.MINIFS('azure-vm-prices-1Y'!I$2:I$123,   'azure-vm-prices-1Y'!A$2:A$123,"&gt;="&amp;F313*(100-$B$2)/100,   'azure-vm-prices-1Y'!B$2:B$123,"&gt;="&amp;G313*(100-$B$2)/100,   'azure-vm-prices-1Y'!E$2:E$123,L313)),   IF(K313="YES", _xlfn.MINIFS('azure-vm-prices-1Y'!C$2:C$123,   'azure-vm-prices-1Y'!A$2:A$123,"&gt;="&amp;F313*(100-$B$2)/100,   'azure-vm-prices-1Y'!B$2:B$123,"&gt;="&amp;G313*(100-$B$2)/100,   'azure-vm-prices-1Y'!D$2:D$123,K313,   'azure-vm-prices-1Y'!E$2:E$123,L313),   _xlfn.MINIFS('azure-vm-prices-1Y'!C$2:C$123,   'azure-vm-prices-1Y'!A$2:A$123,"&gt;="&amp;F313*(100-$B$2)/100,   'azure-vm-prices-1Y'!B$2:B$123,"&gt;="&amp;G313*(100-$B$2)/100,   'azure-vm-prices-1Y'!E$2:E$123,L313))),   "")</f>
        <v>0</v>
      </c>
      <c r="Y313" s="4">
        <f>IF(Q313="YES", IF(K313="YES", VLOOKUP(Z313 &amp; L313 &amp; K313,'azure-vm-prices-3Y'!G$2:H$124  , 2, 0), VLOOKUP(Z313 &amp; L313 &amp; "*",'azure-vm-prices-3Y'!G$2:H$124, 2, 0)),   "")</f>
        <v>0</v>
      </c>
      <c r="Z313" s="4">
        <f>IF(Q313="YES", IF(O313="NO" , IF(K313="YES", _xlfn.MINIFS('azure-vm-prices-3Y'!I$2:I$123,   'azure-vm-prices-3Y'!A$2:A$123,"&gt;="&amp;F313*(100-$B$2)/100,   'azure-vm-prices-3Y'!B$2:B$123,"&gt;="&amp;G313*(100-$B$2)/100,   'azure-vm-prices-3Y'!D$2:D$123,K313,   'azure-vm-prices-3Y'!E$2:E$123,L313),   _xlfn.MINIFS('azure-vm-prices-3Y'!I$2:I$123,   'azure-vm-prices-3Y'!A$2:A$123,"&gt;="&amp;F313*(100-$B$2)/100,   'azure-vm-prices-3Y'!B$2:B$123,"&gt;="&amp;G313*(100-$B$2)/100,   'azure-vm-prices-3Y'!E$2:E$123,L313)),   IF(K313="YES", _xlfn.MINIFS('azure-vm-prices-3Y'!C$2:C$123,   'azure-vm-prices-3Y'!A$2:A$123,"&gt;="&amp;F313*(100-$B$2)/100,   'azure-vm-prices-3Y'!B$2:B$123,"&gt;="&amp;G313*(100-$B$2)/100,   'azure-vm-prices-3Y'!D$2:D$123,K313,   'azure-vm-prices-3Y'!E$2:E$123,L313),   _xlfn.MINIFS('azure-vm-prices-3Y'!C$2:C$123,   'azure-vm-prices-3Y'!A$2:A$123,"&gt;="&amp;F313*(100-$B$2)/100,   'azure-vm-prices-3Y'!B$2:B$123,"&gt;="&amp;G313*(100-$B$2)/100,   'azure-vm-prices-3Y'!E$2:E$123,L313))),   "")</f>
        <v>0</v>
      </c>
      <c r="AA313" s="4">
        <f>IF(Q313="YES",N313*V313*12,"")</f>
        <v>0</v>
      </c>
      <c r="AB313" s="4">
        <f>IF(Q313="YES",X313*8760,"")</f>
        <v>0</v>
      </c>
      <c r="AC313" s="4">
        <f>IF(Q313="YES",Z313*8760,"")</f>
        <v>0</v>
      </c>
      <c r="AD313" s="4">
        <f>IF(Q313="YES",IF(P313="YES", MIN(AA313:AC313), AA313),"")</f>
        <v>0</v>
      </c>
      <c r="AE313" s="4">
        <f>IF(AND(I313="STANDARD",Q313="YES",H313&lt;'azure-standard-disk-prices'!B2, H313&gt;0),1+IF(M313="YES",1),"")</f>
        <v>0</v>
      </c>
      <c r="AF313" s="4">
        <f>IF(AND(I313="STANDARD",Q313="YES",H313&gt;'azure-standard-disk-prices'!B2,H313&lt;'azure-standard-disk-prices'!B3),1+IF(M313="YES",1),"")</f>
        <v>0</v>
      </c>
      <c r="AG313" s="4">
        <f>IF(AND(I313="STANDARD",Q313="YES",H313&gt;'azure-standard-disk-prices'!B3,H313&lt;'azure-standard-disk-prices'!B4),1+IF(M313="YES",1),"")</f>
        <v>0</v>
      </c>
      <c r="AH313" s="4">
        <f>IF(AND(I313="STANDARD",Q313="YES",H313&gt;'azure-standard-disk-prices'!B4,H313&lt;'azure-standard-disk-prices'!B5),1+IF(M313="YES",1),"")</f>
        <v>0</v>
      </c>
      <c r="AI313" s="4">
        <f>IF(AND(I313="STANDARD",Q313="YES",H313&gt;'azure-standard-disk-prices'!B5,H313&lt;'azure-standard-disk-prices'!B6),1+IF(M313="YES",1),"")</f>
        <v>0</v>
      </c>
      <c r="AJ313" s="4">
        <f>IF(AND(I313="STANDARD",Q313="YES",H313&gt;'azure-standard-disk-prices'!B6,H313&lt;'azure-standard-disk-prices'!B7),1+IF(M313="YES",1),"")</f>
        <v>0</v>
      </c>
      <c r="AK313" s="4">
        <f>IF(AND(I313="STANDARD",Q313="YES",H313&gt;'azure-standard-disk-prices'!B7,H313&lt;'azure-standard-disk-prices'!B8),1+IF(M313="YES",1),"")</f>
        <v>0</v>
      </c>
      <c r="AL313" s="4">
        <f>IF(AND(I313="STANDARD",Q313="YES",H313&gt;'azure-standard-disk-prices'!B8,H313&lt;'azure-standard-disk-prices'!B9),1+IF(M313="YES",1),"")</f>
        <v>0</v>
      </c>
      <c r="AM313" s="4">
        <f>IF(AND(I312="PREMIUM",Q312="YES",H312&lt;'azure-premium-disk-prices'!B2,H312&gt;0),1+IF(M312="YES",1),"")</f>
        <v>0</v>
      </c>
      <c r="AN313" s="4">
        <f>IF(AND(I312="PREMIUM",Q312="YES",H312&gt;'azure-premium-disk-prices'!B2,H312&lt;'azure-premium-disk-prices'!B3),1+IF(M312="YES",1),"")</f>
        <v>0</v>
      </c>
      <c r="AO313" s="4">
        <f>IF(AND(I312="PREMIUM",Q312="YES",H312&gt;'azure-premium-disk-prices'!B3,H312&lt;'azure-premium-disk-prices'!B4),1+IF(M312="YES",1),"")</f>
        <v>0</v>
      </c>
      <c r="AP313" s="4">
        <f>IF(AND(I312="PREMIUM",Q312="YES",H312&gt;'azure-premium-disk-prices'!B4,H312&lt;'azure-premium-disk-prices'!B5),1+IF(M312="YES",1),"")</f>
        <v>0</v>
      </c>
      <c r="AQ313" s="4">
        <f>IF(AND(I312="PREMIUM",Q312="YES",H312&gt;'azure-premium-disk-prices'!B5,H312&lt;'azure-premium-disk-prices'!B6),1+IF(M312="YES",1),"")</f>
        <v>0</v>
      </c>
      <c r="AR313" s="4">
        <f>IF(AND(I312="PREMIUM",Q312="YES",H312&gt;'azure-premium-disk-prices'!B6,H312&lt;'azure-premium-disk-prices'!B7),1+IF(M312="YES",1),"")</f>
        <v>0</v>
      </c>
      <c r="AS313" s="4">
        <f>IF(AND(I312="PREMIUM",Q312="YES",H312&gt;'azure-premium-disk-prices'!B7,H312&lt;'azure-premium-disk-prices'!B8),1+IF(M312="YES",1),"")</f>
        <v>0</v>
      </c>
      <c r="AT313" s="4">
        <f>IF(AND(I312="PREMIUM",Q312="YES",H312&gt;'azure-premium-disk-prices'!B8,H312&lt;'azure-premium-disk-prices'!B9),1+IF(M312="YES",1),"")</f>
        <v>0</v>
      </c>
      <c r="AU313" s="4">
        <f>IF(AND(M313="YES", Q313="YES"),1,"")</f>
        <v>0</v>
      </c>
      <c r="AV313" s="4">
        <f>IF(AND(J313="STANDARD", Q313="YES"), IF(M313="YES",2,1) ,"")</f>
        <v>0</v>
      </c>
      <c r="AW313" s="4">
        <f>IF( AND(J313="PREMIUM",  Q313="YES"), IF(M313="YES",2,1) ,"")</f>
        <v>0</v>
      </c>
    </row>
    <row r="314" spans="5:49">
      <c r="E314" s="3"/>
      <c r="F314" s="3"/>
      <c r="G314" s="3"/>
      <c r="H314" s="3"/>
      <c r="I314" s="3" t="s">
        <v>9</v>
      </c>
      <c r="J314" s="3" t="s">
        <v>9</v>
      </c>
      <c r="K314" s="3" t="s">
        <v>5</v>
      </c>
      <c r="L314" s="3" t="s">
        <v>5</v>
      </c>
      <c r="M314" s="3" t="s">
        <v>5</v>
      </c>
      <c r="N314" s="3">
        <v>730</v>
      </c>
      <c r="O314" s="3" t="s">
        <v>5</v>
      </c>
      <c r="P314" s="3" t="s">
        <v>14</v>
      </c>
      <c r="Q314" s="4">
        <f>IF(AND(E314&lt;&gt;"", F314&lt;&gt;"", G314&lt;&gt;"", H314&lt;&gt;"", I314&lt;&gt;"", J314&lt;&gt;"", K314&lt;&gt;"", L314&lt;&gt;"", M314&lt;&gt;"", N314&lt;&gt;"", O314&lt;&gt;""),"YES","NO")</f>
        <v>0</v>
      </c>
      <c r="R314" s="4">
        <f>IF(AD314=AA314, U314, IF(AD314=AB314,W314,Y314))</f>
        <v>0</v>
      </c>
      <c r="S314" s="4">
        <f>AD314</f>
        <v>0</v>
      </c>
      <c r="T314" s="4">
        <f> IF(AA314="" ,"",IF(AD314=AA314, "PAYG", IF(AD314=AB314,"1Y RI","3Y RI")))</f>
        <v>0</v>
      </c>
      <c r="U314" s="4">
        <f>IF(Q314="YES", IF(K314="YES", VLOOKUP(V314 &amp; L314 &amp; K314,'azure-vm-prices-base'!G$2:H$124, 2, 0), VLOOKUP(V314 &amp; L314 &amp; "*",'azure-vm-prices-base'!G$2:H$124, 2, 0)), "")</f>
        <v>0</v>
      </c>
      <c r="V314" s="4">
        <f>IF(Q314="YES", IF(O314="NO" , IF(K314="YES", _xlfn.MINIFS('azure-vm-prices-base'!I$2:I$123, 'azure-vm-prices-base'!A$2:A$123,"&gt;="&amp;F314*(100-$B$2)/100, 'azure-vm-prices-base'!B$2:B$123,"&gt;="&amp;G314*(100-$B$2)/100, 'azure-vm-prices-base'!D$2:D$123,K314, 'azure-vm-prices-base'!E$2:E$123,L314), _xlfn.MINIFS('azure-vm-prices-base'!I$2:I$123, 'azure-vm-prices-base'!A$2:A$123,"&gt;="&amp;F314*(100-$B$2)/100, 'azure-vm-prices-base'!B$2:B$123,"&gt;="&amp;G314*(100-$B$2)/100, 'azure-vm-prices-base'!E$2:E$123,L314)), IF(K314="YES", _xlfn.MINIFS('azure-vm-prices-base'!C$2:C$123, 'azure-vm-prices-base'!A$2:A$123,"&gt;="&amp;F314*(100-$B$2)/100, 'azure-vm-prices-base'!B$2:B$123,"&gt;="&amp;G314*(100-$B$2)/100, 'azure-vm-prices-base'!D$2:D$123,K314, 'azure-vm-prices-base'!E$2:E$123,L314), _xlfn.MINIFS('azure-vm-prices-base'!C$2:C$123, 'azure-vm-prices-base'!A$2:A$123,"&gt;="&amp;F314*(100-$B$2)/100, 'azure-vm-prices-base'!B$2:B$123,"&gt;="&amp;G314*(100-$B$2)/100, 'azure-vm-prices-base'!E$2:E$123,L314))), "")</f>
        <v>0</v>
      </c>
      <c r="W314" s="4">
        <f>IF(Q314="YES", IF(K314="YES", VLOOKUP(X314 &amp; L314 &amp; K314,'azure-vm-prices-1Y'!G$2:H$124  , 2, 0), VLOOKUP(X314 &amp; L314 &amp; "*",'azure-vm-prices-1Y'!G$2:H$124, 2, 0)),   "")</f>
        <v>0</v>
      </c>
      <c r="X314" s="4">
        <f>IF(Q314="YES", IF(O314="NO" , IF(K314="YES", _xlfn.MINIFS('azure-vm-prices-1Y'!I$2:I$123,   'azure-vm-prices-1Y'!A$2:A$123,"&gt;="&amp;F314*(100-$B$2)/100,   'azure-vm-prices-1Y'!B$2:B$123,"&gt;="&amp;G314*(100-$B$2)/100,   'azure-vm-prices-1Y'!D$2:D$123,K314,   'azure-vm-prices-1Y'!E$2:E$123,L314),   _xlfn.MINIFS('azure-vm-prices-1Y'!I$2:I$123,   'azure-vm-prices-1Y'!A$2:A$123,"&gt;="&amp;F314*(100-$B$2)/100,   'azure-vm-prices-1Y'!B$2:B$123,"&gt;="&amp;G314*(100-$B$2)/100,   'azure-vm-prices-1Y'!E$2:E$123,L314)),   IF(K314="YES", _xlfn.MINIFS('azure-vm-prices-1Y'!C$2:C$123,   'azure-vm-prices-1Y'!A$2:A$123,"&gt;="&amp;F314*(100-$B$2)/100,   'azure-vm-prices-1Y'!B$2:B$123,"&gt;="&amp;G314*(100-$B$2)/100,   'azure-vm-prices-1Y'!D$2:D$123,K314,   'azure-vm-prices-1Y'!E$2:E$123,L314),   _xlfn.MINIFS('azure-vm-prices-1Y'!C$2:C$123,   'azure-vm-prices-1Y'!A$2:A$123,"&gt;="&amp;F314*(100-$B$2)/100,   'azure-vm-prices-1Y'!B$2:B$123,"&gt;="&amp;G314*(100-$B$2)/100,   'azure-vm-prices-1Y'!E$2:E$123,L314))),   "")</f>
        <v>0</v>
      </c>
      <c r="Y314" s="4">
        <f>IF(Q314="YES", IF(K314="YES", VLOOKUP(Z314 &amp; L314 &amp; K314,'azure-vm-prices-3Y'!G$2:H$124  , 2, 0), VLOOKUP(Z314 &amp; L314 &amp; "*",'azure-vm-prices-3Y'!G$2:H$124, 2, 0)),   "")</f>
        <v>0</v>
      </c>
      <c r="Z314" s="4">
        <f>IF(Q314="YES", IF(O314="NO" , IF(K314="YES", _xlfn.MINIFS('azure-vm-prices-3Y'!I$2:I$123,   'azure-vm-prices-3Y'!A$2:A$123,"&gt;="&amp;F314*(100-$B$2)/100,   'azure-vm-prices-3Y'!B$2:B$123,"&gt;="&amp;G314*(100-$B$2)/100,   'azure-vm-prices-3Y'!D$2:D$123,K314,   'azure-vm-prices-3Y'!E$2:E$123,L314),   _xlfn.MINIFS('azure-vm-prices-3Y'!I$2:I$123,   'azure-vm-prices-3Y'!A$2:A$123,"&gt;="&amp;F314*(100-$B$2)/100,   'azure-vm-prices-3Y'!B$2:B$123,"&gt;="&amp;G314*(100-$B$2)/100,   'azure-vm-prices-3Y'!E$2:E$123,L314)),   IF(K314="YES", _xlfn.MINIFS('azure-vm-prices-3Y'!C$2:C$123,   'azure-vm-prices-3Y'!A$2:A$123,"&gt;="&amp;F314*(100-$B$2)/100,   'azure-vm-prices-3Y'!B$2:B$123,"&gt;="&amp;G314*(100-$B$2)/100,   'azure-vm-prices-3Y'!D$2:D$123,K314,   'azure-vm-prices-3Y'!E$2:E$123,L314),   _xlfn.MINIFS('azure-vm-prices-3Y'!C$2:C$123,   'azure-vm-prices-3Y'!A$2:A$123,"&gt;="&amp;F314*(100-$B$2)/100,   'azure-vm-prices-3Y'!B$2:B$123,"&gt;="&amp;G314*(100-$B$2)/100,   'azure-vm-prices-3Y'!E$2:E$123,L314))),   "")</f>
        <v>0</v>
      </c>
      <c r="AA314" s="4">
        <f>IF(Q314="YES",N314*V314*12,"")</f>
        <v>0</v>
      </c>
      <c r="AB314" s="4">
        <f>IF(Q314="YES",X314*8760,"")</f>
        <v>0</v>
      </c>
      <c r="AC314" s="4">
        <f>IF(Q314="YES",Z314*8760,"")</f>
        <v>0</v>
      </c>
      <c r="AD314" s="4">
        <f>IF(Q314="YES",IF(P314="YES", MIN(AA314:AC314), AA314),"")</f>
        <v>0</v>
      </c>
      <c r="AE314" s="4">
        <f>IF(AND(I314="STANDARD",Q314="YES",H314&lt;'azure-standard-disk-prices'!B2, H314&gt;0),1+IF(M314="YES",1),"")</f>
        <v>0</v>
      </c>
      <c r="AF314" s="4">
        <f>IF(AND(I314="STANDARD",Q314="YES",H314&gt;'azure-standard-disk-prices'!B2,H314&lt;'azure-standard-disk-prices'!B3),1+IF(M314="YES",1),"")</f>
        <v>0</v>
      </c>
      <c r="AG314" s="4">
        <f>IF(AND(I314="STANDARD",Q314="YES",H314&gt;'azure-standard-disk-prices'!B3,H314&lt;'azure-standard-disk-prices'!B4),1+IF(M314="YES",1),"")</f>
        <v>0</v>
      </c>
      <c r="AH314" s="4">
        <f>IF(AND(I314="STANDARD",Q314="YES",H314&gt;'azure-standard-disk-prices'!B4,H314&lt;'azure-standard-disk-prices'!B5),1+IF(M314="YES",1),"")</f>
        <v>0</v>
      </c>
      <c r="AI314" s="4">
        <f>IF(AND(I314="STANDARD",Q314="YES",H314&gt;'azure-standard-disk-prices'!B5,H314&lt;'azure-standard-disk-prices'!B6),1+IF(M314="YES",1),"")</f>
        <v>0</v>
      </c>
      <c r="AJ314" s="4">
        <f>IF(AND(I314="STANDARD",Q314="YES",H314&gt;'azure-standard-disk-prices'!B6,H314&lt;'azure-standard-disk-prices'!B7),1+IF(M314="YES",1),"")</f>
        <v>0</v>
      </c>
      <c r="AK314" s="4">
        <f>IF(AND(I314="STANDARD",Q314="YES",H314&gt;'azure-standard-disk-prices'!B7,H314&lt;'azure-standard-disk-prices'!B8),1+IF(M314="YES",1),"")</f>
        <v>0</v>
      </c>
      <c r="AL314" s="4">
        <f>IF(AND(I314="STANDARD",Q314="YES",H314&gt;'azure-standard-disk-prices'!B8,H314&lt;'azure-standard-disk-prices'!B9),1+IF(M314="YES",1),"")</f>
        <v>0</v>
      </c>
      <c r="AM314" s="4">
        <f>IF(AND(I313="PREMIUM",Q313="YES",H313&lt;'azure-premium-disk-prices'!B2,H313&gt;0),1+IF(M313="YES",1),"")</f>
        <v>0</v>
      </c>
      <c r="AN314" s="4">
        <f>IF(AND(I313="PREMIUM",Q313="YES",H313&gt;'azure-premium-disk-prices'!B2,H313&lt;'azure-premium-disk-prices'!B3),1+IF(M313="YES",1),"")</f>
        <v>0</v>
      </c>
      <c r="AO314" s="4">
        <f>IF(AND(I313="PREMIUM",Q313="YES",H313&gt;'azure-premium-disk-prices'!B3,H313&lt;'azure-premium-disk-prices'!B4),1+IF(M313="YES",1),"")</f>
        <v>0</v>
      </c>
      <c r="AP314" s="4">
        <f>IF(AND(I313="PREMIUM",Q313="YES",H313&gt;'azure-premium-disk-prices'!B4,H313&lt;'azure-premium-disk-prices'!B5),1+IF(M313="YES",1),"")</f>
        <v>0</v>
      </c>
      <c r="AQ314" s="4">
        <f>IF(AND(I313="PREMIUM",Q313="YES",H313&gt;'azure-premium-disk-prices'!B5,H313&lt;'azure-premium-disk-prices'!B6),1+IF(M313="YES",1),"")</f>
        <v>0</v>
      </c>
      <c r="AR314" s="4">
        <f>IF(AND(I313="PREMIUM",Q313="YES",H313&gt;'azure-premium-disk-prices'!B6,H313&lt;'azure-premium-disk-prices'!B7),1+IF(M313="YES",1),"")</f>
        <v>0</v>
      </c>
      <c r="AS314" s="4">
        <f>IF(AND(I313="PREMIUM",Q313="YES",H313&gt;'azure-premium-disk-prices'!B7,H313&lt;'azure-premium-disk-prices'!B8),1+IF(M313="YES",1),"")</f>
        <v>0</v>
      </c>
      <c r="AT314" s="4">
        <f>IF(AND(I313="PREMIUM",Q313="YES",H313&gt;'azure-premium-disk-prices'!B8,H313&lt;'azure-premium-disk-prices'!B9),1+IF(M313="YES",1),"")</f>
        <v>0</v>
      </c>
      <c r="AU314" s="4">
        <f>IF(AND(M314="YES", Q314="YES"),1,"")</f>
        <v>0</v>
      </c>
      <c r="AV314" s="4">
        <f>IF(AND(J314="STANDARD", Q314="YES"), IF(M314="YES",2,1) ,"")</f>
        <v>0</v>
      </c>
      <c r="AW314" s="4">
        <f>IF( AND(J314="PREMIUM",  Q314="YES"), IF(M314="YES",2,1) ,"")</f>
        <v>0</v>
      </c>
    </row>
    <row r="315" spans="5:49">
      <c r="E315" s="3"/>
      <c r="F315" s="3"/>
      <c r="G315" s="3"/>
      <c r="H315" s="3"/>
      <c r="I315" s="3" t="s">
        <v>9</v>
      </c>
      <c r="J315" s="3" t="s">
        <v>9</v>
      </c>
      <c r="K315" s="3" t="s">
        <v>5</v>
      </c>
      <c r="L315" s="3" t="s">
        <v>5</v>
      </c>
      <c r="M315" s="3" t="s">
        <v>5</v>
      </c>
      <c r="N315" s="3">
        <v>730</v>
      </c>
      <c r="O315" s="3" t="s">
        <v>5</v>
      </c>
      <c r="P315" s="3" t="s">
        <v>14</v>
      </c>
      <c r="Q315" s="4">
        <f>IF(AND(E315&lt;&gt;"", F315&lt;&gt;"", G315&lt;&gt;"", H315&lt;&gt;"", I315&lt;&gt;"", J315&lt;&gt;"", K315&lt;&gt;"", L315&lt;&gt;"", M315&lt;&gt;"", N315&lt;&gt;"", O315&lt;&gt;""),"YES","NO")</f>
        <v>0</v>
      </c>
      <c r="R315" s="4">
        <f>IF(AD315=AA315, U315, IF(AD315=AB315,W315,Y315))</f>
        <v>0</v>
      </c>
      <c r="S315" s="4">
        <f>AD315</f>
        <v>0</v>
      </c>
      <c r="T315" s="4">
        <f> IF(AA315="" ,"",IF(AD315=AA315, "PAYG", IF(AD315=AB315,"1Y RI","3Y RI")))</f>
        <v>0</v>
      </c>
      <c r="U315" s="4">
        <f>IF(Q315="YES", IF(K315="YES", VLOOKUP(V315 &amp; L315 &amp; K315,'azure-vm-prices-base'!G$2:H$124, 2, 0), VLOOKUP(V315 &amp; L315 &amp; "*",'azure-vm-prices-base'!G$2:H$124, 2, 0)), "")</f>
        <v>0</v>
      </c>
      <c r="V315" s="4">
        <f>IF(Q315="YES", IF(O315="NO" , IF(K315="YES", _xlfn.MINIFS('azure-vm-prices-base'!I$2:I$123, 'azure-vm-prices-base'!A$2:A$123,"&gt;="&amp;F315*(100-$B$2)/100, 'azure-vm-prices-base'!B$2:B$123,"&gt;="&amp;G315*(100-$B$2)/100, 'azure-vm-prices-base'!D$2:D$123,K315, 'azure-vm-prices-base'!E$2:E$123,L315), _xlfn.MINIFS('azure-vm-prices-base'!I$2:I$123, 'azure-vm-prices-base'!A$2:A$123,"&gt;="&amp;F315*(100-$B$2)/100, 'azure-vm-prices-base'!B$2:B$123,"&gt;="&amp;G315*(100-$B$2)/100, 'azure-vm-prices-base'!E$2:E$123,L315)), IF(K315="YES", _xlfn.MINIFS('azure-vm-prices-base'!C$2:C$123, 'azure-vm-prices-base'!A$2:A$123,"&gt;="&amp;F315*(100-$B$2)/100, 'azure-vm-prices-base'!B$2:B$123,"&gt;="&amp;G315*(100-$B$2)/100, 'azure-vm-prices-base'!D$2:D$123,K315, 'azure-vm-prices-base'!E$2:E$123,L315), _xlfn.MINIFS('azure-vm-prices-base'!C$2:C$123, 'azure-vm-prices-base'!A$2:A$123,"&gt;="&amp;F315*(100-$B$2)/100, 'azure-vm-prices-base'!B$2:B$123,"&gt;="&amp;G315*(100-$B$2)/100, 'azure-vm-prices-base'!E$2:E$123,L315))), "")</f>
        <v>0</v>
      </c>
      <c r="W315" s="4">
        <f>IF(Q315="YES", IF(K315="YES", VLOOKUP(X315 &amp; L315 &amp; K315,'azure-vm-prices-1Y'!G$2:H$124  , 2, 0), VLOOKUP(X315 &amp; L315 &amp; "*",'azure-vm-prices-1Y'!G$2:H$124, 2, 0)),   "")</f>
        <v>0</v>
      </c>
      <c r="X315" s="4">
        <f>IF(Q315="YES", IF(O315="NO" , IF(K315="YES", _xlfn.MINIFS('azure-vm-prices-1Y'!I$2:I$123,   'azure-vm-prices-1Y'!A$2:A$123,"&gt;="&amp;F315*(100-$B$2)/100,   'azure-vm-prices-1Y'!B$2:B$123,"&gt;="&amp;G315*(100-$B$2)/100,   'azure-vm-prices-1Y'!D$2:D$123,K315,   'azure-vm-prices-1Y'!E$2:E$123,L315),   _xlfn.MINIFS('azure-vm-prices-1Y'!I$2:I$123,   'azure-vm-prices-1Y'!A$2:A$123,"&gt;="&amp;F315*(100-$B$2)/100,   'azure-vm-prices-1Y'!B$2:B$123,"&gt;="&amp;G315*(100-$B$2)/100,   'azure-vm-prices-1Y'!E$2:E$123,L315)),   IF(K315="YES", _xlfn.MINIFS('azure-vm-prices-1Y'!C$2:C$123,   'azure-vm-prices-1Y'!A$2:A$123,"&gt;="&amp;F315*(100-$B$2)/100,   'azure-vm-prices-1Y'!B$2:B$123,"&gt;="&amp;G315*(100-$B$2)/100,   'azure-vm-prices-1Y'!D$2:D$123,K315,   'azure-vm-prices-1Y'!E$2:E$123,L315),   _xlfn.MINIFS('azure-vm-prices-1Y'!C$2:C$123,   'azure-vm-prices-1Y'!A$2:A$123,"&gt;="&amp;F315*(100-$B$2)/100,   'azure-vm-prices-1Y'!B$2:B$123,"&gt;="&amp;G315*(100-$B$2)/100,   'azure-vm-prices-1Y'!E$2:E$123,L315))),   "")</f>
        <v>0</v>
      </c>
      <c r="Y315" s="4">
        <f>IF(Q315="YES", IF(K315="YES", VLOOKUP(Z315 &amp; L315 &amp; K315,'azure-vm-prices-3Y'!G$2:H$124  , 2, 0), VLOOKUP(Z315 &amp; L315 &amp; "*",'azure-vm-prices-3Y'!G$2:H$124, 2, 0)),   "")</f>
        <v>0</v>
      </c>
      <c r="Z315" s="4">
        <f>IF(Q315="YES", IF(O315="NO" , IF(K315="YES", _xlfn.MINIFS('azure-vm-prices-3Y'!I$2:I$123,   'azure-vm-prices-3Y'!A$2:A$123,"&gt;="&amp;F315*(100-$B$2)/100,   'azure-vm-prices-3Y'!B$2:B$123,"&gt;="&amp;G315*(100-$B$2)/100,   'azure-vm-prices-3Y'!D$2:D$123,K315,   'azure-vm-prices-3Y'!E$2:E$123,L315),   _xlfn.MINIFS('azure-vm-prices-3Y'!I$2:I$123,   'azure-vm-prices-3Y'!A$2:A$123,"&gt;="&amp;F315*(100-$B$2)/100,   'azure-vm-prices-3Y'!B$2:B$123,"&gt;="&amp;G315*(100-$B$2)/100,   'azure-vm-prices-3Y'!E$2:E$123,L315)),   IF(K315="YES", _xlfn.MINIFS('azure-vm-prices-3Y'!C$2:C$123,   'azure-vm-prices-3Y'!A$2:A$123,"&gt;="&amp;F315*(100-$B$2)/100,   'azure-vm-prices-3Y'!B$2:B$123,"&gt;="&amp;G315*(100-$B$2)/100,   'azure-vm-prices-3Y'!D$2:D$123,K315,   'azure-vm-prices-3Y'!E$2:E$123,L315),   _xlfn.MINIFS('azure-vm-prices-3Y'!C$2:C$123,   'azure-vm-prices-3Y'!A$2:A$123,"&gt;="&amp;F315*(100-$B$2)/100,   'azure-vm-prices-3Y'!B$2:B$123,"&gt;="&amp;G315*(100-$B$2)/100,   'azure-vm-prices-3Y'!E$2:E$123,L315))),   "")</f>
        <v>0</v>
      </c>
      <c r="AA315" s="4">
        <f>IF(Q315="YES",N315*V315*12,"")</f>
        <v>0</v>
      </c>
      <c r="AB315" s="4">
        <f>IF(Q315="YES",X315*8760,"")</f>
        <v>0</v>
      </c>
      <c r="AC315" s="4">
        <f>IF(Q315="YES",Z315*8760,"")</f>
        <v>0</v>
      </c>
      <c r="AD315" s="4">
        <f>IF(Q315="YES",IF(P315="YES", MIN(AA315:AC315), AA315),"")</f>
        <v>0</v>
      </c>
      <c r="AE315" s="4">
        <f>IF(AND(I315="STANDARD",Q315="YES",H315&lt;'azure-standard-disk-prices'!B2, H315&gt;0),1+IF(M315="YES",1),"")</f>
        <v>0</v>
      </c>
      <c r="AF315" s="4">
        <f>IF(AND(I315="STANDARD",Q315="YES",H315&gt;'azure-standard-disk-prices'!B2,H315&lt;'azure-standard-disk-prices'!B3),1+IF(M315="YES",1),"")</f>
        <v>0</v>
      </c>
      <c r="AG315" s="4">
        <f>IF(AND(I315="STANDARD",Q315="YES",H315&gt;'azure-standard-disk-prices'!B3,H315&lt;'azure-standard-disk-prices'!B4),1+IF(M315="YES",1),"")</f>
        <v>0</v>
      </c>
      <c r="AH315" s="4">
        <f>IF(AND(I315="STANDARD",Q315="YES",H315&gt;'azure-standard-disk-prices'!B4,H315&lt;'azure-standard-disk-prices'!B5),1+IF(M315="YES",1),"")</f>
        <v>0</v>
      </c>
      <c r="AI315" s="4">
        <f>IF(AND(I315="STANDARD",Q315="YES",H315&gt;'azure-standard-disk-prices'!B5,H315&lt;'azure-standard-disk-prices'!B6),1+IF(M315="YES",1),"")</f>
        <v>0</v>
      </c>
      <c r="AJ315" s="4">
        <f>IF(AND(I315="STANDARD",Q315="YES",H315&gt;'azure-standard-disk-prices'!B6,H315&lt;'azure-standard-disk-prices'!B7),1+IF(M315="YES",1),"")</f>
        <v>0</v>
      </c>
      <c r="AK315" s="4">
        <f>IF(AND(I315="STANDARD",Q315="YES",H315&gt;'azure-standard-disk-prices'!B7,H315&lt;'azure-standard-disk-prices'!B8),1+IF(M315="YES",1),"")</f>
        <v>0</v>
      </c>
      <c r="AL315" s="4">
        <f>IF(AND(I315="STANDARD",Q315="YES",H315&gt;'azure-standard-disk-prices'!B8,H315&lt;'azure-standard-disk-prices'!B9),1+IF(M315="YES",1),"")</f>
        <v>0</v>
      </c>
      <c r="AM315" s="4">
        <f>IF(AND(I314="PREMIUM",Q314="YES",H314&lt;'azure-premium-disk-prices'!B2,H314&gt;0),1+IF(M314="YES",1),"")</f>
        <v>0</v>
      </c>
      <c r="AN315" s="4">
        <f>IF(AND(I314="PREMIUM",Q314="YES",H314&gt;'azure-premium-disk-prices'!B2,H314&lt;'azure-premium-disk-prices'!B3),1+IF(M314="YES",1),"")</f>
        <v>0</v>
      </c>
      <c r="AO315" s="4">
        <f>IF(AND(I314="PREMIUM",Q314="YES",H314&gt;'azure-premium-disk-prices'!B3,H314&lt;'azure-premium-disk-prices'!B4),1+IF(M314="YES",1),"")</f>
        <v>0</v>
      </c>
      <c r="AP315" s="4">
        <f>IF(AND(I314="PREMIUM",Q314="YES",H314&gt;'azure-premium-disk-prices'!B4,H314&lt;'azure-premium-disk-prices'!B5),1+IF(M314="YES",1),"")</f>
        <v>0</v>
      </c>
      <c r="AQ315" s="4">
        <f>IF(AND(I314="PREMIUM",Q314="YES",H314&gt;'azure-premium-disk-prices'!B5,H314&lt;'azure-premium-disk-prices'!B6),1+IF(M314="YES",1),"")</f>
        <v>0</v>
      </c>
      <c r="AR315" s="4">
        <f>IF(AND(I314="PREMIUM",Q314="YES",H314&gt;'azure-premium-disk-prices'!B6,H314&lt;'azure-premium-disk-prices'!B7),1+IF(M314="YES",1),"")</f>
        <v>0</v>
      </c>
      <c r="AS315" s="4">
        <f>IF(AND(I314="PREMIUM",Q314="YES",H314&gt;'azure-premium-disk-prices'!B7,H314&lt;'azure-premium-disk-prices'!B8),1+IF(M314="YES",1),"")</f>
        <v>0</v>
      </c>
      <c r="AT315" s="4">
        <f>IF(AND(I314="PREMIUM",Q314="YES",H314&gt;'azure-premium-disk-prices'!B8,H314&lt;'azure-premium-disk-prices'!B9),1+IF(M314="YES",1),"")</f>
        <v>0</v>
      </c>
      <c r="AU315" s="4">
        <f>IF(AND(M315="YES", Q315="YES"),1,"")</f>
        <v>0</v>
      </c>
      <c r="AV315" s="4">
        <f>IF(AND(J315="STANDARD", Q315="YES"), IF(M315="YES",2,1) ,"")</f>
        <v>0</v>
      </c>
      <c r="AW315" s="4">
        <f>IF( AND(J315="PREMIUM",  Q315="YES"), IF(M315="YES",2,1) ,"")</f>
        <v>0</v>
      </c>
    </row>
    <row r="316" spans="5:49">
      <c r="E316" s="3"/>
      <c r="F316" s="3"/>
      <c r="G316" s="3"/>
      <c r="H316" s="3"/>
      <c r="I316" s="3" t="s">
        <v>9</v>
      </c>
      <c r="J316" s="3" t="s">
        <v>9</v>
      </c>
      <c r="K316" s="3" t="s">
        <v>5</v>
      </c>
      <c r="L316" s="3" t="s">
        <v>5</v>
      </c>
      <c r="M316" s="3" t="s">
        <v>5</v>
      </c>
      <c r="N316" s="3">
        <v>730</v>
      </c>
      <c r="O316" s="3" t="s">
        <v>5</v>
      </c>
      <c r="P316" s="3" t="s">
        <v>14</v>
      </c>
      <c r="Q316" s="4">
        <f>IF(AND(E316&lt;&gt;"", F316&lt;&gt;"", G316&lt;&gt;"", H316&lt;&gt;"", I316&lt;&gt;"", J316&lt;&gt;"", K316&lt;&gt;"", L316&lt;&gt;"", M316&lt;&gt;"", N316&lt;&gt;"", O316&lt;&gt;""),"YES","NO")</f>
        <v>0</v>
      </c>
      <c r="R316" s="4">
        <f>IF(AD316=AA316, U316, IF(AD316=AB316,W316,Y316))</f>
        <v>0</v>
      </c>
      <c r="S316" s="4">
        <f>AD316</f>
        <v>0</v>
      </c>
      <c r="T316" s="4">
        <f> IF(AA316="" ,"",IF(AD316=AA316, "PAYG", IF(AD316=AB316,"1Y RI","3Y RI")))</f>
        <v>0</v>
      </c>
      <c r="U316" s="4">
        <f>IF(Q316="YES", IF(K316="YES", VLOOKUP(V316 &amp; L316 &amp; K316,'azure-vm-prices-base'!G$2:H$124, 2, 0), VLOOKUP(V316 &amp; L316 &amp; "*",'azure-vm-prices-base'!G$2:H$124, 2, 0)), "")</f>
        <v>0</v>
      </c>
      <c r="V316" s="4">
        <f>IF(Q316="YES", IF(O316="NO" , IF(K316="YES", _xlfn.MINIFS('azure-vm-prices-base'!I$2:I$123, 'azure-vm-prices-base'!A$2:A$123,"&gt;="&amp;F316*(100-$B$2)/100, 'azure-vm-prices-base'!B$2:B$123,"&gt;="&amp;G316*(100-$B$2)/100, 'azure-vm-prices-base'!D$2:D$123,K316, 'azure-vm-prices-base'!E$2:E$123,L316), _xlfn.MINIFS('azure-vm-prices-base'!I$2:I$123, 'azure-vm-prices-base'!A$2:A$123,"&gt;="&amp;F316*(100-$B$2)/100, 'azure-vm-prices-base'!B$2:B$123,"&gt;="&amp;G316*(100-$B$2)/100, 'azure-vm-prices-base'!E$2:E$123,L316)), IF(K316="YES", _xlfn.MINIFS('azure-vm-prices-base'!C$2:C$123, 'azure-vm-prices-base'!A$2:A$123,"&gt;="&amp;F316*(100-$B$2)/100, 'azure-vm-prices-base'!B$2:B$123,"&gt;="&amp;G316*(100-$B$2)/100, 'azure-vm-prices-base'!D$2:D$123,K316, 'azure-vm-prices-base'!E$2:E$123,L316), _xlfn.MINIFS('azure-vm-prices-base'!C$2:C$123, 'azure-vm-prices-base'!A$2:A$123,"&gt;="&amp;F316*(100-$B$2)/100, 'azure-vm-prices-base'!B$2:B$123,"&gt;="&amp;G316*(100-$B$2)/100, 'azure-vm-prices-base'!E$2:E$123,L316))), "")</f>
        <v>0</v>
      </c>
      <c r="W316" s="4">
        <f>IF(Q316="YES", IF(K316="YES", VLOOKUP(X316 &amp; L316 &amp; K316,'azure-vm-prices-1Y'!G$2:H$124  , 2, 0), VLOOKUP(X316 &amp; L316 &amp; "*",'azure-vm-prices-1Y'!G$2:H$124, 2, 0)),   "")</f>
        <v>0</v>
      </c>
      <c r="X316" s="4">
        <f>IF(Q316="YES", IF(O316="NO" , IF(K316="YES", _xlfn.MINIFS('azure-vm-prices-1Y'!I$2:I$123,   'azure-vm-prices-1Y'!A$2:A$123,"&gt;="&amp;F316*(100-$B$2)/100,   'azure-vm-prices-1Y'!B$2:B$123,"&gt;="&amp;G316*(100-$B$2)/100,   'azure-vm-prices-1Y'!D$2:D$123,K316,   'azure-vm-prices-1Y'!E$2:E$123,L316),   _xlfn.MINIFS('azure-vm-prices-1Y'!I$2:I$123,   'azure-vm-prices-1Y'!A$2:A$123,"&gt;="&amp;F316*(100-$B$2)/100,   'azure-vm-prices-1Y'!B$2:B$123,"&gt;="&amp;G316*(100-$B$2)/100,   'azure-vm-prices-1Y'!E$2:E$123,L316)),   IF(K316="YES", _xlfn.MINIFS('azure-vm-prices-1Y'!C$2:C$123,   'azure-vm-prices-1Y'!A$2:A$123,"&gt;="&amp;F316*(100-$B$2)/100,   'azure-vm-prices-1Y'!B$2:B$123,"&gt;="&amp;G316*(100-$B$2)/100,   'azure-vm-prices-1Y'!D$2:D$123,K316,   'azure-vm-prices-1Y'!E$2:E$123,L316),   _xlfn.MINIFS('azure-vm-prices-1Y'!C$2:C$123,   'azure-vm-prices-1Y'!A$2:A$123,"&gt;="&amp;F316*(100-$B$2)/100,   'azure-vm-prices-1Y'!B$2:B$123,"&gt;="&amp;G316*(100-$B$2)/100,   'azure-vm-prices-1Y'!E$2:E$123,L316))),   "")</f>
        <v>0</v>
      </c>
      <c r="Y316" s="4">
        <f>IF(Q316="YES", IF(K316="YES", VLOOKUP(Z316 &amp; L316 &amp; K316,'azure-vm-prices-3Y'!G$2:H$124  , 2, 0), VLOOKUP(Z316 &amp; L316 &amp; "*",'azure-vm-prices-3Y'!G$2:H$124, 2, 0)),   "")</f>
        <v>0</v>
      </c>
      <c r="Z316" s="4">
        <f>IF(Q316="YES", IF(O316="NO" , IF(K316="YES", _xlfn.MINIFS('azure-vm-prices-3Y'!I$2:I$123,   'azure-vm-prices-3Y'!A$2:A$123,"&gt;="&amp;F316*(100-$B$2)/100,   'azure-vm-prices-3Y'!B$2:B$123,"&gt;="&amp;G316*(100-$B$2)/100,   'azure-vm-prices-3Y'!D$2:D$123,K316,   'azure-vm-prices-3Y'!E$2:E$123,L316),   _xlfn.MINIFS('azure-vm-prices-3Y'!I$2:I$123,   'azure-vm-prices-3Y'!A$2:A$123,"&gt;="&amp;F316*(100-$B$2)/100,   'azure-vm-prices-3Y'!B$2:B$123,"&gt;="&amp;G316*(100-$B$2)/100,   'azure-vm-prices-3Y'!E$2:E$123,L316)),   IF(K316="YES", _xlfn.MINIFS('azure-vm-prices-3Y'!C$2:C$123,   'azure-vm-prices-3Y'!A$2:A$123,"&gt;="&amp;F316*(100-$B$2)/100,   'azure-vm-prices-3Y'!B$2:B$123,"&gt;="&amp;G316*(100-$B$2)/100,   'azure-vm-prices-3Y'!D$2:D$123,K316,   'azure-vm-prices-3Y'!E$2:E$123,L316),   _xlfn.MINIFS('azure-vm-prices-3Y'!C$2:C$123,   'azure-vm-prices-3Y'!A$2:A$123,"&gt;="&amp;F316*(100-$B$2)/100,   'azure-vm-prices-3Y'!B$2:B$123,"&gt;="&amp;G316*(100-$B$2)/100,   'azure-vm-prices-3Y'!E$2:E$123,L316))),   "")</f>
        <v>0</v>
      </c>
      <c r="AA316" s="4">
        <f>IF(Q316="YES",N316*V316*12,"")</f>
        <v>0</v>
      </c>
      <c r="AB316" s="4">
        <f>IF(Q316="YES",X316*8760,"")</f>
        <v>0</v>
      </c>
      <c r="AC316" s="4">
        <f>IF(Q316="YES",Z316*8760,"")</f>
        <v>0</v>
      </c>
      <c r="AD316" s="4">
        <f>IF(Q316="YES",IF(P316="YES", MIN(AA316:AC316), AA316),"")</f>
        <v>0</v>
      </c>
      <c r="AE316" s="4">
        <f>IF(AND(I316="STANDARD",Q316="YES",H316&lt;'azure-standard-disk-prices'!B2, H316&gt;0),1+IF(M316="YES",1),"")</f>
        <v>0</v>
      </c>
      <c r="AF316" s="4">
        <f>IF(AND(I316="STANDARD",Q316="YES",H316&gt;'azure-standard-disk-prices'!B2,H316&lt;'azure-standard-disk-prices'!B3),1+IF(M316="YES",1),"")</f>
        <v>0</v>
      </c>
      <c r="AG316" s="4">
        <f>IF(AND(I316="STANDARD",Q316="YES",H316&gt;'azure-standard-disk-prices'!B3,H316&lt;'azure-standard-disk-prices'!B4),1+IF(M316="YES",1),"")</f>
        <v>0</v>
      </c>
      <c r="AH316" s="4">
        <f>IF(AND(I316="STANDARD",Q316="YES",H316&gt;'azure-standard-disk-prices'!B4,H316&lt;'azure-standard-disk-prices'!B5),1+IF(M316="YES",1),"")</f>
        <v>0</v>
      </c>
      <c r="AI316" s="4">
        <f>IF(AND(I316="STANDARD",Q316="YES",H316&gt;'azure-standard-disk-prices'!B5,H316&lt;'azure-standard-disk-prices'!B6),1+IF(M316="YES",1),"")</f>
        <v>0</v>
      </c>
      <c r="AJ316" s="4">
        <f>IF(AND(I316="STANDARD",Q316="YES",H316&gt;'azure-standard-disk-prices'!B6,H316&lt;'azure-standard-disk-prices'!B7),1+IF(M316="YES",1),"")</f>
        <v>0</v>
      </c>
      <c r="AK316" s="4">
        <f>IF(AND(I316="STANDARD",Q316="YES",H316&gt;'azure-standard-disk-prices'!B7,H316&lt;'azure-standard-disk-prices'!B8),1+IF(M316="YES",1),"")</f>
        <v>0</v>
      </c>
      <c r="AL316" s="4">
        <f>IF(AND(I316="STANDARD",Q316="YES",H316&gt;'azure-standard-disk-prices'!B8,H316&lt;'azure-standard-disk-prices'!B9),1+IF(M316="YES",1),"")</f>
        <v>0</v>
      </c>
      <c r="AM316" s="4">
        <f>IF(AND(I315="PREMIUM",Q315="YES",H315&lt;'azure-premium-disk-prices'!B2,H315&gt;0),1+IF(M315="YES",1),"")</f>
        <v>0</v>
      </c>
      <c r="AN316" s="4">
        <f>IF(AND(I315="PREMIUM",Q315="YES",H315&gt;'azure-premium-disk-prices'!B2,H315&lt;'azure-premium-disk-prices'!B3),1+IF(M315="YES",1),"")</f>
        <v>0</v>
      </c>
      <c r="AO316" s="4">
        <f>IF(AND(I315="PREMIUM",Q315="YES",H315&gt;'azure-premium-disk-prices'!B3,H315&lt;'azure-premium-disk-prices'!B4),1+IF(M315="YES",1),"")</f>
        <v>0</v>
      </c>
      <c r="AP316" s="4">
        <f>IF(AND(I315="PREMIUM",Q315="YES",H315&gt;'azure-premium-disk-prices'!B4,H315&lt;'azure-premium-disk-prices'!B5),1+IF(M315="YES",1),"")</f>
        <v>0</v>
      </c>
      <c r="AQ316" s="4">
        <f>IF(AND(I315="PREMIUM",Q315="YES",H315&gt;'azure-premium-disk-prices'!B5,H315&lt;'azure-premium-disk-prices'!B6),1+IF(M315="YES",1),"")</f>
        <v>0</v>
      </c>
      <c r="AR316" s="4">
        <f>IF(AND(I315="PREMIUM",Q315="YES",H315&gt;'azure-premium-disk-prices'!B6,H315&lt;'azure-premium-disk-prices'!B7),1+IF(M315="YES",1),"")</f>
        <v>0</v>
      </c>
      <c r="AS316" s="4">
        <f>IF(AND(I315="PREMIUM",Q315="YES",H315&gt;'azure-premium-disk-prices'!B7,H315&lt;'azure-premium-disk-prices'!B8),1+IF(M315="YES",1),"")</f>
        <v>0</v>
      </c>
      <c r="AT316" s="4">
        <f>IF(AND(I315="PREMIUM",Q315="YES",H315&gt;'azure-premium-disk-prices'!B8,H315&lt;'azure-premium-disk-prices'!B9),1+IF(M315="YES",1),"")</f>
        <v>0</v>
      </c>
      <c r="AU316" s="4">
        <f>IF(AND(M316="YES", Q316="YES"),1,"")</f>
        <v>0</v>
      </c>
      <c r="AV316" s="4">
        <f>IF(AND(J316="STANDARD", Q316="YES"), IF(M316="YES",2,1) ,"")</f>
        <v>0</v>
      </c>
      <c r="AW316" s="4">
        <f>IF( AND(J316="PREMIUM",  Q316="YES"), IF(M316="YES",2,1) ,"")</f>
        <v>0</v>
      </c>
    </row>
    <row r="317" spans="5:49">
      <c r="E317" s="3"/>
      <c r="F317" s="3"/>
      <c r="G317" s="3"/>
      <c r="H317" s="3"/>
      <c r="I317" s="3" t="s">
        <v>9</v>
      </c>
      <c r="J317" s="3" t="s">
        <v>9</v>
      </c>
      <c r="K317" s="3" t="s">
        <v>5</v>
      </c>
      <c r="L317" s="3" t="s">
        <v>5</v>
      </c>
      <c r="M317" s="3" t="s">
        <v>5</v>
      </c>
      <c r="N317" s="3">
        <v>730</v>
      </c>
      <c r="O317" s="3" t="s">
        <v>5</v>
      </c>
      <c r="P317" s="3" t="s">
        <v>14</v>
      </c>
      <c r="Q317" s="4">
        <f>IF(AND(E317&lt;&gt;"", F317&lt;&gt;"", G317&lt;&gt;"", H317&lt;&gt;"", I317&lt;&gt;"", J317&lt;&gt;"", K317&lt;&gt;"", L317&lt;&gt;"", M317&lt;&gt;"", N317&lt;&gt;"", O317&lt;&gt;""),"YES","NO")</f>
        <v>0</v>
      </c>
      <c r="R317" s="4">
        <f>IF(AD317=AA317, U317, IF(AD317=AB317,W317,Y317))</f>
        <v>0</v>
      </c>
      <c r="S317" s="4">
        <f>AD317</f>
        <v>0</v>
      </c>
      <c r="T317" s="4">
        <f> IF(AA317="" ,"",IF(AD317=AA317, "PAYG", IF(AD317=AB317,"1Y RI","3Y RI")))</f>
        <v>0</v>
      </c>
      <c r="U317" s="4">
        <f>IF(Q317="YES", IF(K317="YES", VLOOKUP(V317 &amp; L317 &amp; K317,'azure-vm-prices-base'!G$2:H$124, 2, 0), VLOOKUP(V317 &amp; L317 &amp; "*",'azure-vm-prices-base'!G$2:H$124, 2, 0)), "")</f>
        <v>0</v>
      </c>
      <c r="V317" s="4">
        <f>IF(Q317="YES", IF(O317="NO" , IF(K317="YES", _xlfn.MINIFS('azure-vm-prices-base'!I$2:I$123, 'azure-vm-prices-base'!A$2:A$123,"&gt;="&amp;F317*(100-$B$2)/100, 'azure-vm-prices-base'!B$2:B$123,"&gt;="&amp;G317*(100-$B$2)/100, 'azure-vm-prices-base'!D$2:D$123,K317, 'azure-vm-prices-base'!E$2:E$123,L317), _xlfn.MINIFS('azure-vm-prices-base'!I$2:I$123, 'azure-vm-prices-base'!A$2:A$123,"&gt;="&amp;F317*(100-$B$2)/100, 'azure-vm-prices-base'!B$2:B$123,"&gt;="&amp;G317*(100-$B$2)/100, 'azure-vm-prices-base'!E$2:E$123,L317)), IF(K317="YES", _xlfn.MINIFS('azure-vm-prices-base'!C$2:C$123, 'azure-vm-prices-base'!A$2:A$123,"&gt;="&amp;F317*(100-$B$2)/100, 'azure-vm-prices-base'!B$2:B$123,"&gt;="&amp;G317*(100-$B$2)/100, 'azure-vm-prices-base'!D$2:D$123,K317, 'azure-vm-prices-base'!E$2:E$123,L317), _xlfn.MINIFS('azure-vm-prices-base'!C$2:C$123, 'azure-vm-prices-base'!A$2:A$123,"&gt;="&amp;F317*(100-$B$2)/100, 'azure-vm-prices-base'!B$2:B$123,"&gt;="&amp;G317*(100-$B$2)/100, 'azure-vm-prices-base'!E$2:E$123,L317))), "")</f>
        <v>0</v>
      </c>
      <c r="W317" s="4">
        <f>IF(Q317="YES", IF(K317="YES", VLOOKUP(X317 &amp; L317 &amp; K317,'azure-vm-prices-1Y'!G$2:H$124  , 2, 0), VLOOKUP(X317 &amp; L317 &amp; "*",'azure-vm-prices-1Y'!G$2:H$124, 2, 0)),   "")</f>
        <v>0</v>
      </c>
      <c r="X317" s="4">
        <f>IF(Q317="YES", IF(O317="NO" , IF(K317="YES", _xlfn.MINIFS('azure-vm-prices-1Y'!I$2:I$123,   'azure-vm-prices-1Y'!A$2:A$123,"&gt;="&amp;F317*(100-$B$2)/100,   'azure-vm-prices-1Y'!B$2:B$123,"&gt;="&amp;G317*(100-$B$2)/100,   'azure-vm-prices-1Y'!D$2:D$123,K317,   'azure-vm-prices-1Y'!E$2:E$123,L317),   _xlfn.MINIFS('azure-vm-prices-1Y'!I$2:I$123,   'azure-vm-prices-1Y'!A$2:A$123,"&gt;="&amp;F317*(100-$B$2)/100,   'azure-vm-prices-1Y'!B$2:B$123,"&gt;="&amp;G317*(100-$B$2)/100,   'azure-vm-prices-1Y'!E$2:E$123,L317)),   IF(K317="YES", _xlfn.MINIFS('azure-vm-prices-1Y'!C$2:C$123,   'azure-vm-prices-1Y'!A$2:A$123,"&gt;="&amp;F317*(100-$B$2)/100,   'azure-vm-prices-1Y'!B$2:B$123,"&gt;="&amp;G317*(100-$B$2)/100,   'azure-vm-prices-1Y'!D$2:D$123,K317,   'azure-vm-prices-1Y'!E$2:E$123,L317),   _xlfn.MINIFS('azure-vm-prices-1Y'!C$2:C$123,   'azure-vm-prices-1Y'!A$2:A$123,"&gt;="&amp;F317*(100-$B$2)/100,   'azure-vm-prices-1Y'!B$2:B$123,"&gt;="&amp;G317*(100-$B$2)/100,   'azure-vm-prices-1Y'!E$2:E$123,L317))),   "")</f>
        <v>0</v>
      </c>
      <c r="Y317" s="4">
        <f>IF(Q317="YES", IF(K317="YES", VLOOKUP(Z317 &amp; L317 &amp; K317,'azure-vm-prices-3Y'!G$2:H$124  , 2, 0), VLOOKUP(Z317 &amp; L317 &amp; "*",'azure-vm-prices-3Y'!G$2:H$124, 2, 0)),   "")</f>
        <v>0</v>
      </c>
      <c r="Z317" s="4">
        <f>IF(Q317="YES", IF(O317="NO" , IF(K317="YES", _xlfn.MINIFS('azure-vm-prices-3Y'!I$2:I$123,   'azure-vm-prices-3Y'!A$2:A$123,"&gt;="&amp;F317*(100-$B$2)/100,   'azure-vm-prices-3Y'!B$2:B$123,"&gt;="&amp;G317*(100-$B$2)/100,   'azure-vm-prices-3Y'!D$2:D$123,K317,   'azure-vm-prices-3Y'!E$2:E$123,L317),   _xlfn.MINIFS('azure-vm-prices-3Y'!I$2:I$123,   'azure-vm-prices-3Y'!A$2:A$123,"&gt;="&amp;F317*(100-$B$2)/100,   'azure-vm-prices-3Y'!B$2:B$123,"&gt;="&amp;G317*(100-$B$2)/100,   'azure-vm-prices-3Y'!E$2:E$123,L317)),   IF(K317="YES", _xlfn.MINIFS('azure-vm-prices-3Y'!C$2:C$123,   'azure-vm-prices-3Y'!A$2:A$123,"&gt;="&amp;F317*(100-$B$2)/100,   'azure-vm-prices-3Y'!B$2:B$123,"&gt;="&amp;G317*(100-$B$2)/100,   'azure-vm-prices-3Y'!D$2:D$123,K317,   'azure-vm-prices-3Y'!E$2:E$123,L317),   _xlfn.MINIFS('azure-vm-prices-3Y'!C$2:C$123,   'azure-vm-prices-3Y'!A$2:A$123,"&gt;="&amp;F317*(100-$B$2)/100,   'azure-vm-prices-3Y'!B$2:B$123,"&gt;="&amp;G317*(100-$B$2)/100,   'azure-vm-prices-3Y'!E$2:E$123,L317))),   "")</f>
        <v>0</v>
      </c>
      <c r="AA317" s="4">
        <f>IF(Q317="YES",N317*V317*12,"")</f>
        <v>0</v>
      </c>
      <c r="AB317" s="4">
        <f>IF(Q317="YES",X317*8760,"")</f>
        <v>0</v>
      </c>
      <c r="AC317" s="4">
        <f>IF(Q317="YES",Z317*8760,"")</f>
        <v>0</v>
      </c>
      <c r="AD317" s="4">
        <f>IF(Q317="YES",IF(P317="YES", MIN(AA317:AC317), AA317),"")</f>
        <v>0</v>
      </c>
      <c r="AE317" s="4">
        <f>IF(AND(I317="STANDARD",Q317="YES",H317&lt;'azure-standard-disk-prices'!B2, H317&gt;0),1+IF(M317="YES",1),"")</f>
        <v>0</v>
      </c>
      <c r="AF317" s="4">
        <f>IF(AND(I317="STANDARD",Q317="YES",H317&gt;'azure-standard-disk-prices'!B2,H317&lt;'azure-standard-disk-prices'!B3),1+IF(M317="YES",1),"")</f>
        <v>0</v>
      </c>
      <c r="AG317" s="4">
        <f>IF(AND(I317="STANDARD",Q317="YES",H317&gt;'azure-standard-disk-prices'!B3,H317&lt;'azure-standard-disk-prices'!B4),1+IF(M317="YES",1),"")</f>
        <v>0</v>
      </c>
      <c r="AH317" s="4">
        <f>IF(AND(I317="STANDARD",Q317="YES",H317&gt;'azure-standard-disk-prices'!B4,H317&lt;'azure-standard-disk-prices'!B5),1+IF(M317="YES",1),"")</f>
        <v>0</v>
      </c>
      <c r="AI317" s="4">
        <f>IF(AND(I317="STANDARD",Q317="YES",H317&gt;'azure-standard-disk-prices'!B5,H317&lt;'azure-standard-disk-prices'!B6),1+IF(M317="YES",1),"")</f>
        <v>0</v>
      </c>
      <c r="AJ317" s="4">
        <f>IF(AND(I317="STANDARD",Q317="YES",H317&gt;'azure-standard-disk-prices'!B6,H317&lt;'azure-standard-disk-prices'!B7),1+IF(M317="YES",1),"")</f>
        <v>0</v>
      </c>
      <c r="AK317" s="4">
        <f>IF(AND(I317="STANDARD",Q317="YES",H317&gt;'azure-standard-disk-prices'!B7,H317&lt;'azure-standard-disk-prices'!B8),1+IF(M317="YES",1),"")</f>
        <v>0</v>
      </c>
      <c r="AL317" s="4">
        <f>IF(AND(I317="STANDARD",Q317="YES",H317&gt;'azure-standard-disk-prices'!B8,H317&lt;'azure-standard-disk-prices'!B9),1+IF(M317="YES",1),"")</f>
        <v>0</v>
      </c>
      <c r="AM317" s="4">
        <f>IF(AND(I316="PREMIUM",Q316="YES",H316&lt;'azure-premium-disk-prices'!B2,H316&gt;0),1+IF(M316="YES",1),"")</f>
        <v>0</v>
      </c>
      <c r="AN317" s="4">
        <f>IF(AND(I316="PREMIUM",Q316="YES",H316&gt;'azure-premium-disk-prices'!B2,H316&lt;'azure-premium-disk-prices'!B3),1+IF(M316="YES",1),"")</f>
        <v>0</v>
      </c>
      <c r="AO317" s="4">
        <f>IF(AND(I316="PREMIUM",Q316="YES",H316&gt;'azure-premium-disk-prices'!B3,H316&lt;'azure-premium-disk-prices'!B4),1+IF(M316="YES",1),"")</f>
        <v>0</v>
      </c>
      <c r="AP317" s="4">
        <f>IF(AND(I316="PREMIUM",Q316="YES",H316&gt;'azure-premium-disk-prices'!B4,H316&lt;'azure-premium-disk-prices'!B5),1+IF(M316="YES",1),"")</f>
        <v>0</v>
      </c>
      <c r="AQ317" s="4">
        <f>IF(AND(I316="PREMIUM",Q316="YES",H316&gt;'azure-premium-disk-prices'!B5,H316&lt;'azure-premium-disk-prices'!B6),1+IF(M316="YES",1),"")</f>
        <v>0</v>
      </c>
      <c r="AR317" s="4">
        <f>IF(AND(I316="PREMIUM",Q316="YES",H316&gt;'azure-premium-disk-prices'!B6,H316&lt;'azure-premium-disk-prices'!B7),1+IF(M316="YES",1),"")</f>
        <v>0</v>
      </c>
      <c r="AS317" s="4">
        <f>IF(AND(I316="PREMIUM",Q316="YES",H316&gt;'azure-premium-disk-prices'!B7,H316&lt;'azure-premium-disk-prices'!B8),1+IF(M316="YES",1),"")</f>
        <v>0</v>
      </c>
      <c r="AT317" s="4">
        <f>IF(AND(I316="PREMIUM",Q316="YES",H316&gt;'azure-premium-disk-prices'!B8,H316&lt;'azure-premium-disk-prices'!B9),1+IF(M316="YES",1),"")</f>
        <v>0</v>
      </c>
      <c r="AU317" s="4">
        <f>IF(AND(M317="YES", Q317="YES"),1,"")</f>
        <v>0</v>
      </c>
      <c r="AV317" s="4">
        <f>IF(AND(J317="STANDARD", Q317="YES"), IF(M317="YES",2,1) ,"")</f>
        <v>0</v>
      </c>
      <c r="AW317" s="4">
        <f>IF( AND(J317="PREMIUM",  Q317="YES"), IF(M317="YES",2,1) ,"")</f>
        <v>0</v>
      </c>
    </row>
    <row r="318" spans="5:49">
      <c r="E318" s="3"/>
      <c r="F318" s="3"/>
      <c r="G318" s="3"/>
      <c r="H318" s="3"/>
      <c r="I318" s="3" t="s">
        <v>9</v>
      </c>
      <c r="J318" s="3" t="s">
        <v>9</v>
      </c>
      <c r="K318" s="3" t="s">
        <v>5</v>
      </c>
      <c r="L318" s="3" t="s">
        <v>5</v>
      </c>
      <c r="M318" s="3" t="s">
        <v>5</v>
      </c>
      <c r="N318" s="3">
        <v>730</v>
      </c>
      <c r="O318" s="3" t="s">
        <v>5</v>
      </c>
      <c r="P318" s="3" t="s">
        <v>14</v>
      </c>
      <c r="Q318" s="4">
        <f>IF(AND(E318&lt;&gt;"", F318&lt;&gt;"", G318&lt;&gt;"", H318&lt;&gt;"", I318&lt;&gt;"", J318&lt;&gt;"", K318&lt;&gt;"", L318&lt;&gt;"", M318&lt;&gt;"", N318&lt;&gt;"", O318&lt;&gt;""),"YES","NO")</f>
        <v>0</v>
      </c>
      <c r="R318" s="4">
        <f>IF(AD318=AA318, U318, IF(AD318=AB318,W318,Y318))</f>
        <v>0</v>
      </c>
      <c r="S318" s="4">
        <f>AD318</f>
        <v>0</v>
      </c>
      <c r="T318" s="4">
        <f> IF(AA318="" ,"",IF(AD318=AA318, "PAYG", IF(AD318=AB318,"1Y RI","3Y RI")))</f>
        <v>0</v>
      </c>
      <c r="U318" s="4">
        <f>IF(Q318="YES", IF(K318="YES", VLOOKUP(V318 &amp; L318 &amp; K318,'azure-vm-prices-base'!G$2:H$124, 2, 0), VLOOKUP(V318 &amp; L318 &amp; "*",'azure-vm-prices-base'!G$2:H$124, 2, 0)), "")</f>
        <v>0</v>
      </c>
      <c r="V318" s="4">
        <f>IF(Q318="YES", IF(O318="NO" , IF(K318="YES", _xlfn.MINIFS('azure-vm-prices-base'!I$2:I$123, 'azure-vm-prices-base'!A$2:A$123,"&gt;="&amp;F318*(100-$B$2)/100, 'azure-vm-prices-base'!B$2:B$123,"&gt;="&amp;G318*(100-$B$2)/100, 'azure-vm-prices-base'!D$2:D$123,K318, 'azure-vm-prices-base'!E$2:E$123,L318), _xlfn.MINIFS('azure-vm-prices-base'!I$2:I$123, 'azure-vm-prices-base'!A$2:A$123,"&gt;="&amp;F318*(100-$B$2)/100, 'azure-vm-prices-base'!B$2:B$123,"&gt;="&amp;G318*(100-$B$2)/100, 'azure-vm-prices-base'!E$2:E$123,L318)), IF(K318="YES", _xlfn.MINIFS('azure-vm-prices-base'!C$2:C$123, 'azure-vm-prices-base'!A$2:A$123,"&gt;="&amp;F318*(100-$B$2)/100, 'azure-vm-prices-base'!B$2:B$123,"&gt;="&amp;G318*(100-$B$2)/100, 'azure-vm-prices-base'!D$2:D$123,K318, 'azure-vm-prices-base'!E$2:E$123,L318), _xlfn.MINIFS('azure-vm-prices-base'!C$2:C$123, 'azure-vm-prices-base'!A$2:A$123,"&gt;="&amp;F318*(100-$B$2)/100, 'azure-vm-prices-base'!B$2:B$123,"&gt;="&amp;G318*(100-$B$2)/100, 'azure-vm-prices-base'!E$2:E$123,L318))), "")</f>
        <v>0</v>
      </c>
      <c r="W318" s="4">
        <f>IF(Q318="YES", IF(K318="YES", VLOOKUP(X318 &amp; L318 &amp; K318,'azure-vm-prices-1Y'!G$2:H$124  , 2, 0), VLOOKUP(X318 &amp; L318 &amp; "*",'azure-vm-prices-1Y'!G$2:H$124, 2, 0)),   "")</f>
        <v>0</v>
      </c>
      <c r="X318" s="4">
        <f>IF(Q318="YES", IF(O318="NO" , IF(K318="YES", _xlfn.MINIFS('azure-vm-prices-1Y'!I$2:I$123,   'azure-vm-prices-1Y'!A$2:A$123,"&gt;="&amp;F318*(100-$B$2)/100,   'azure-vm-prices-1Y'!B$2:B$123,"&gt;="&amp;G318*(100-$B$2)/100,   'azure-vm-prices-1Y'!D$2:D$123,K318,   'azure-vm-prices-1Y'!E$2:E$123,L318),   _xlfn.MINIFS('azure-vm-prices-1Y'!I$2:I$123,   'azure-vm-prices-1Y'!A$2:A$123,"&gt;="&amp;F318*(100-$B$2)/100,   'azure-vm-prices-1Y'!B$2:B$123,"&gt;="&amp;G318*(100-$B$2)/100,   'azure-vm-prices-1Y'!E$2:E$123,L318)),   IF(K318="YES", _xlfn.MINIFS('azure-vm-prices-1Y'!C$2:C$123,   'azure-vm-prices-1Y'!A$2:A$123,"&gt;="&amp;F318*(100-$B$2)/100,   'azure-vm-prices-1Y'!B$2:B$123,"&gt;="&amp;G318*(100-$B$2)/100,   'azure-vm-prices-1Y'!D$2:D$123,K318,   'azure-vm-prices-1Y'!E$2:E$123,L318),   _xlfn.MINIFS('azure-vm-prices-1Y'!C$2:C$123,   'azure-vm-prices-1Y'!A$2:A$123,"&gt;="&amp;F318*(100-$B$2)/100,   'azure-vm-prices-1Y'!B$2:B$123,"&gt;="&amp;G318*(100-$B$2)/100,   'azure-vm-prices-1Y'!E$2:E$123,L318))),   "")</f>
        <v>0</v>
      </c>
      <c r="Y318" s="4">
        <f>IF(Q318="YES", IF(K318="YES", VLOOKUP(Z318 &amp; L318 &amp; K318,'azure-vm-prices-3Y'!G$2:H$124  , 2, 0), VLOOKUP(Z318 &amp; L318 &amp; "*",'azure-vm-prices-3Y'!G$2:H$124, 2, 0)),   "")</f>
        <v>0</v>
      </c>
      <c r="Z318" s="4">
        <f>IF(Q318="YES", IF(O318="NO" , IF(K318="YES", _xlfn.MINIFS('azure-vm-prices-3Y'!I$2:I$123,   'azure-vm-prices-3Y'!A$2:A$123,"&gt;="&amp;F318*(100-$B$2)/100,   'azure-vm-prices-3Y'!B$2:B$123,"&gt;="&amp;G318*(100-$B$2)/100,   'azure-vm-prices-3Y'!D$2:D$123,K318,   'azure-vm-prices-3Y'!E$2:E$123,L318),   _xlfn.MINIFS('azure-vm-prices-3Y'!I$2:I$123,   'azure-vm-prices-3Y'!A$2:A$123,"&gt;="&amp;F318*(100-$B$2)/100,   'azure-vm-prices-3Y'!B$2:B$123,"&gt;="&amp;G318*(100-$B$2)/100,   'azure-vm-prices-3Y'!E$2:E$123,L318)),   IF(K318="YES", _xlfn.MINIFS('azure-vm-prices-3Y'!C$2:C$123,   'azure-vm-prices-3Y'!A$2:A$123,"&gt;="&amp;F318*(100-$B$2)/100,   'azure-vm-prices-3Y'!B$2:B$123,"&gt;="&amp;G318*(100-$B$2)/100,   'azure-vm-prices-3Y'!D$2:D$123,K318,   'azure-vm-prices-3Y'!E$2:E$123,L318),   _xlfn.MINIFS('azure-vm-prices-3Y'!C$2:C$123,   'azure-vm-prices-3Y'!A$2:A$123,"&gt;="&amp;F318*(100-$B$2)/100,   'azure-vm-prices-3Y'!B$2:B$123,"&gt;="&amp;G318*(100-$B$2)/100,   'azure-vm-prices-3Y'!E$2:E$123,L318))),   "")</f>
        <v>0</v>
      </c>
      <c r="AA318" s="4">
        <f>IF(Q318="YES",N318*V318*12,"")</f>
        <v>0</v>
      </c>
      <c r="AB318" s="4">
        <f>IF(Q318="YES",X318*8760,"")</f>
        <v>0</v>
      </c>
      <c r="AC318" s="4">
        <f>IF(Q318="YES",Z318*8760,"")</f>
        <v>0</v>
      </c>
      <c r="AD318" s="4">
        <f>IF(Q318="YES",IF(P318="YES", MIN(AA318:AC318), AA318),"")</f>
        <v>0</v>
      </c>
      <c r="AE318" s="4">
        <f>IF(AND(I318="STANDARD",Q318="YES",H318&lt;'azure-standard-disk-prices'!B2, H318&gt;0),1+IF(M318="YES",1),"")</f>
        <v>0</v>
      </c>
      <c r="AF318" s="4">
        <f>IF(AND(I318="STANDARD",Q318="YES",H318&gt;'azure-standard-disk-prices'!B2,H318&lt;'azure-standard-disk-prices'!B3),1+IF(M318="YES",1),"")</f>
        <v>0</v>
      </c>
      <c r="AG318" s="4">
        <f>IF(AND(I318="STANDARD",Q318="YES",H318&gt;'azure-standard-disk-prices'!B3,H318&lt;'azure-standard-disk-prices'!B4),1+IF(M318="YES",1),"")</f>
        <v>0</v>
      </c>
      <c r="AH318" s="4">
        <f>IF(AND(I318="STANDARD",Q318="YES",H318&gt;'azure-standard-disk-prices'!B4,H318&lt;'azure-standard-disk-prices'!B5),1+IF(M318="YES",1),"")</f>
        <v>0</v>
      </c>
      <c r="AI318" s="4">
        <f>IF(AND(I318="STANDARD",Q318="YES",H318&gt;'azure-standard-disk-prices'!B5,H318&lt;'azure-standard-disk-prices'!B6),1+IF(M318="YES",1),"")</f>
        <v>0</v>
      </c>
      <c r="AJ318" s="4">
        <f>IF(AND(I318="STANDARD",Q318="YES",H318&gt;'azure-standard-disk-prices'!B6,H318&lt;'azure-standard-disk-prices'!B7),1+IF(M318="YES",1),"")</f>
        <v>0</v>
      </c>
      <c r="AK318" s="4">
        <f>IF(AND(I318="STANDARD",Q318="YES",H318&gt;'azure-standard-disk-prices'!B7,H318&lt;'azure-standard-disk-prices'!B8),1+IF(M318="YES",1),"")</f>
        <v>0</v>
      </c>
      <c r="AL318" s="4">
        <f>IF(AND(I318="STANDARD",Q318="YES",H318&gt;'azure-standard-disk-prices'!B8,H318&lt;'azure-standard-disk-prices'!B9),1+IF(M318="YES",1),"")</f>
        <v>0</v>
      </c>
      <c r="AM318" s="4">
        <f>IF(AND(I317="PREMIUM",Q317="YES",H317&lt;'azure-premium-disk-prices'!B2,H317&gt;0),1+IF(M317="YES",1),"")</f>
        <v>0</v>
      </c>
      <c r="AN318" s="4">
        <f>IF(AND(I317="PREMIUM",Q317="YES",H317&gt;'azure-premium-disk-prices'!B2,H317&lt;'azure-premium-disk-prices'!B3),1+IF(M317="YES",1),"")</f>
        <v>0</v>
      </c>
      <c r="AO318" s="4">
        <f>IF(AND(I317="PREMIUM",Q317="YES",H317&gt;'azure-premium-disk-prices'!B3,H317&lt;'azure-premium-disk-prices'!B4),1+IF(M317="YES",1),"")</f>
        <v>0</v>
      </c>
      <c r="AP318" s="4">
        <f>IF(AND(I317="PREMIUM",Q317="YES",H317&gt;'azure-premium-disk-prices'!B4,H317&lt;'azure-premium-disk-prices'!B5),1+IF(M317="YES",1),"")</f>
        <v>0</v>
      </c>
      <c r="AQ318" s="4">
        <f>IF(AND(I317="PREMIUM",Q317="YES",H317&gt;'azure-premium-disk-prices'!B5,H317&lt;'azure-premium-disk-prices'!B6),1+IF(M317="YES",1),"")</f>
        <v>0</v>
      </c>
      <c r="AR318" s="4">
        <f>IF(AND(I317="PREMIUM",Q317="YES",H317&gt;'azure-premium-disk-prices'!B6,H317&lt;'azure-premium-disk-prices'!B7),1+IF(M317="YES",1),"")</f>
        <v>0</v>
      </c>
      <c r="AS318" s="4">
        <f>IF(AND(I317="PREMIUM",Q317="YES",H317&gt;'azure-premium-disk-prices'!B7,H317&lt;'azure-premium-disk-prices'!B8),1+IF(M317="YES",1),"")</f>
        <v>0</v>
      </c>
      <c r="AT318" s="4">
        <f>IF(AND(I317="PREMIUM",Q317="YES",H317&gt;'azure-premium-disk-prices'!B8,H317&lt;'azure-premium-disk-prices'!B9),1+IF(M317="YES",1),"")</f>
        <v>0</v>
      </c>
      <c r="AU318" s="4">
        <f>IF(AND(M318="YES", Q318="YES"),1,"")</f>
        <v>0</v>
      </c>
      <c r="AV318" s="4">
        <f>IF(AND(J318="STANDARD", Q318="YES"), IF(M318="YES",2,1) ,"")</f>
        <v>0</v>
      </c>
      <c r="AW318" s="4">
        <f>IF( AND(J318="PREMIUM",  Q318="YES"), IF(M318="YES",2,1) ,"")</f>
        <v>0</v>
      </c>
    </row>
    <row r="319" spans="5:49">
      <c r="E319" s="3"/>
      <c r="F319" s="3"/>
      <c r="G319" s="3"/>
      <c r="H319" s="3"/>
      <c r="I319" s="3" t="s">
        <v>9</v>
      </c>
      <c r="J319" s="3" t="s">
        <v>9</v>
      </c>
      <c r="K319" s="3" t="s">
        <v>5</v>
      </c>
      <c r="L319" s="3" t="s">
        <v>5</v>
      </c>
      <c r="M319" s="3" t="s">
        <v>5</v>
      </c>
      <c r="N319" s="3">
        <v>730</v>
      </c>
      <c r="O319" s="3" t="s">
        <v>5</v>
      </c>
      <c r="P319" s="3" t="s">
        <v>14</v>
      </c>
      <c r="Q319" s="4">
        <f>IF(AND(E319&lt;&gt;"", F319&lt;&gt;"", G319&lt;&gt;"", H319&lt;&gt;"", I319&lt;&gt;"", J319&lt;&gt;"", K319&lt;&gt;"", L319&lt;&gt;"", M319&lt;&gt;"", N319&lt;&gt;"", O319&lt;&gt;""),"YES","NO")</f>
        <v>0</v>
      </c>
      <c r="R319" s="4">
        <f>IF(AD319=AA319, U319, IF(AD319=AB319,W319,Y319))</f>
        <v>0</v>
      </c>
      <c r="S319" s="4">
        <f>AD319</f>
        <v>0</v>
      </c>
      <c r="T319" s="4">
        <f> IF(AA319="" ,"",IF(AD319=AA319, "PAYG", IF(AD319=AB319,"1Y RI","3Y RI")))</f>
        <v>0</v>
      </c>
      <c r="U319" s="4">
        <f>IF(Q319="YES", IF(K319="YES", VLOOKUP(V319 &amp; L319 &amp; K319,'azure-vm-prices-base'!G$2:H$124, 2, 0), VLOOKUP(V319 &amp; L319 &amp; "*",'azure-vm-prices-base'!G$2:H$124, 2, 0)), "")</f>
        <v>0</v>
      </c>
      <c r="V319" s="4">
        <f>IF(Q319="YES", IF(O319="NO" , IF(K319="YES", _xlfn.MINIFS('azure-vm-prices-base'!I$2:I$123, 'azure-vm-prices-base'!A$2:A$123,"&gt;="&amp;F319*(100-$B$2)/100, 'azure-vm-prices-base'!B$2:B$123,"&gt;="&amp;G319*(100-$B$2)/100, 'azure-vm-prices-base'!D$2:D$123,K319, 'azure-vm-prices-base'!E$2:E$123,L319), _xlfn.MINIFS('azure-vm-prices-base'!I$2:I$123, 'azure-vm-prices-base'!A$2:A$123,"&gt;="&amp;F319*(100-$B$2)/100, 'azure-vm-prices-base'!B$2:B$123,"&gt;="&amp;G319*(100-$B$2)/100, 'azure-vm-prices-base'!E$2:E$123,L319)), IF(K319="YES", _xlfn.MINIFS('azure-vm-prices-base'!C$2:C$123, 'azure-vm-prices-base'!A$2:A$123,"&gt;="&amp;F319*(100-$B$2)/100, 'azure-vm-prices-base'!B$2:B$123,"&gt;="&amp;G319*(100-$B$2)/100, 'azure-vm-prices-base'!D$2:D$123,K319, 'azure-vm-prices-base'!E$2:E$123,L319), _xlfn.MINIFS('azure-vm-prices-base'!C$2:C$123, 'azure-vm-prices-base'!A$2:A$123,"&gt;="&amp;F319*(100-$B$2)/100, 'azure-vm-prices-base'!B$2:B$123,"&gt;="&amp;G319*(100-$B$2)/100, 'azure-vm-prices-base'!E$2:E$123,L319))), "")</f>
        <v>0</v>
      </c>
      <c r="W319" s="4">
        <f>IF(Q319="YES", IF(K319="YES", VLOOKUP(X319 &amp; L319 &amp; K319,'azure-vm-prices-1Y'!G$2:H$124  , 2, 0), VLOOKUP(X319 &amp; L319 &amp; "*",'azure-vm-prices-1Y'!G$2:H$124, 2, 0)),   "")</f>
        <v>0</v>
      </c>
      <c r="X319" s="4">
        <f>IF(Q319="YES", IF(O319="NO" , IF(K319="YES", _xlfn.MINIFS('azure-vm-prices-1Y'!I$2:I$123,   'azure-vm-prices-1Y'!A$2:A$123,"&gt;="&amp;F319*(100-$B$2)/100,   'azure-vm-prices-1Y'!B$2:B$123,"&gt;="&amp;G319*(100-$B$2)/100,   'azure-vm-prices-1Y'!D$2:D$123,K319,   'azure-vm-prices-1Y'!E$2:E$123,L319),   _xlfn.MINIFS('azure-vm-prices-1Y'!I$2:I$123,   'azure-vm-prices-1Y'!A$2:A$123,"&gt;="&amp;F319*(100-$B$2)/100,   'azure-vm-prices-1Y'!B$2:B$123,"&gt;="&amp;G319*(100-$B$2)/100,   'azure-vm-prices-1Y'!E$2:E$123,L319)),   IF(K319="YES", _xlfn.MINIFS('azure-vm-prices-1Y'!C$2:C$123,   'azure-vm-prices-1Y'!A$2:A$123,"&gt;="&amp;F319*(100-$B$2)/100,   'azure-vm-prices-1Y'!B$2:B$123,"&gt;="&amp;G319*(100-$B$2)/100,   'azure-vm-prices-1Y'!D$2:D$123,K319,   'azure-vm-prices-1Y'!E$2:E$123,L319),   _xlfn.MINIFS('azure-vm-prices-1Y'!C$2:C$123,   'azure-vm-prices-1Y'!A$2:A$123,"&gt;="&amp;F319*(100-$B$2)/100,   'azure-vm-prices-1Y'!B$2:B$123,"&gt;="&amp;G319*(100-$B$2)/100,   'azure-vm-prices-1Y'!E$2:E$123,L319))),   "")</f>
        <v>0</v>
      </c>
      <c r="Y319" s="4">
        <f>IF(Q319="YES", IF(K319="YES", VLOOKUP(Z319 &amp; L319 &amp; K319,'azure-vm-prices-3Y'!G$2:H$124  , 2, 0), VLOOKUP(Z319 &amp; L319 &amp; "*",'azure-vm-prices-3Y'!G$2:H$124, 2, 0)),   "")</f>
        <v>0</v>
      </c>
      <c r="Z319" s="4">
        <f>IF(Q319="YES", IF(O319="NO" , IF(K319="YES", _xlfn.MINIFS('azure-vm-prices-3Y'!I$2:I$123,   'azure-vm-prices-3Y'!A$2:A$123,"&gt;="&amp;F319*(100-$B$2)/100,   'azure-vm-prices-3Y'!B$2:B$123,"&gt;="&amp;G319*(100-$B$2)/100,   'azure-vm-prices-3Y'!D$2:D$123,K319,   'azure-vm-prices-3Y'!E$2:E$123,L319),   _xlfn.MINIFS('azure-vm-prices-3Y'!I$2:I$123,   'azure-vm-prices-3Y'!A$2:A$123,"&gt;="&amp;F319*(100-$B$2)/100,   'azure-vm-prices-3Y'!B$2:B$123,"&gt;="&amp;G319*(100-$B$2)/100,   'azure-vm-prices-3Y'!E$2:E$123,L319)),   IF(K319="YES", _xlfn.MINIFS('azure-vm-prices-3Y'!C$2:C$123,   'azure-vm-prices-3Y'!A$2:A$123,"&gt;="&amp;F319*(100-$B$2)/100,   'azure-vm-prices-3Y'!B$2:B$123,"&gt;="&amp;G319*(100-$B$2)/100,   'azure-vm-prices-3Y'!D$2:D$123,K319,   'azure-vm-prices-3Y'!E$2:E$123,L319),   _xlfn.MINIFS('azure-vm-prices-3Y'!C$2:C$123,   'azure-vm-prices-3Y'!A$2:A$123,"&gt;="&amp;F319*(100-$B$2)/100,   'azure-vm-prices-3Y'!B$2:B$123,"&gt;="&amp;G319*(100-$B$2)/100,   'azure-vm-prices-3Y'!E$2:E$123,L319))),   "")</f>
        <v>0</v>
      </c>
      <c r="AA319" s="4">
        <f>IF(Q319="YES",N319*V319*12,"")</f>
        <v>0</v>
      </c>
      <c r="AB319" s="4">
        <f>IF(Q319="YES",X319*8760,"")</f>
        <v>0</v>
      </c>
      <c r="AC319" s="4">
        <f>IF(Q319="YES",Z319*8760,"")</f>
        <v>0</v>
      </c>
      <c r="AD319" s="4">
        <f>IF(Q319="YES",IF(P319="YES", MIN(AA319:AC319), AA319),"")</f>
        <v>0</v>
      </c>
      <c r="AE319" s="4">
        <f>IF(AND(I319="STANDARD",Q319="YES",H319&lt;'azure-standard-disk-prices'!B2, H319&gt;0),1+IF(M319="YES",1),"")</f>
        <v>0</v>
      </c>
      <c r="AF319" s="4">
        <f>IF(AND(I319="STANDARD",Q319="YES",H319&gt;'azure-standard-disk-prices'!B2,H319&lt;'azure-standard-disk-prices'!B3),1+IF(M319="YES",1),"")</f>
        <v>0</v>
      </c>
      <c r="AG319" s="4">
        <f>IF(AND(I319="STANDARD",Q319="YES",H319&gt;'azure-standard-disk-prices'!B3,H319&lt;'azure-standard-disk-prices'!B4),1+IF(M319="YES",1),"")</f>
        <v>0</v>
      </c>
      <c r="AH319" s="4">
        <f>IF(AND(I319="STANDARD",Q319="YES",H319&gt;'azure-standard-disk-prices'!B4,H319&lt;'azure-standard-disk-prices'!B5),1+IF(M319="YES",1),"")</f>
        <v>0</v>
      </c>
      <c r="AI319" s="4">
        <f>IF(AND(I319="STANDARD",Q319="YES",H319&gt;'azure-standard-disk-prices'!B5,H319&lt;'azure-standard-disk-prices'!B6),1+IF(M319="YES",1),"")</f>
        <v>0</v>
      </c>
      <c r="AJ319" s="4">
        <f>IF(AND(I319="STANDARD",Q319="YES",H319&gt;'azure-standard-disk-prices'!B6,H319&lt;'azure-standard-disk-prices'!B7),1+IF(M319="YES",1),"")</f>
        <v>0</v>
      </c>
      <c r="AK319" s="4">
        <f>IF(AND(I319="STANDARD",Q319="YES",H319&gt;'azure-standard-disk-prices'!B7,H319&lt;'azure-standard-disk-prices'!B8),1+IF(M319="YES",1),"")</f>
        <v>0</v>
      </c>
      <c r="AL319" s="4">
        <f>IF(AND(I319="STANDARD",Q319="YES",H319&gt;'azure-standard-disk-prices'!B8,H319&lt;'azure-standard-disk-prices'!B9),1+IF(M319="YES",1),"")</f>
        <v>0</v>
      </c>
      <c r="AM319" s="4">
        <f>IF(AND(I318="PREMIUM",Q318="YES",H318&lt;'azure-premium-disk-prices'!B2,H318&gt;0),1+IF(M318="YES",1),"")</f>
        <v>0</v>
      </c>
      <c r="AN319" s="4">
        <f>IF(AND(I318="PREMIUM",Q318="YES",H318&gt;'azure-premium-disk-prices'!B2,H318&lt;'azure-premium-disk-prices'!B3),1+IF(M318="YES",1),"")</f>
        <v>0</v>
      </c>
      <c r="AO319" s="4">
        <f>IF(AND(I318="PREMIUM",Q318="YES",H318&gt;'azure-premium-disk-prices'!B3,H318&lt;'azure-premium-disk-prices'!B4),1+IF(M318="YES",1),"")</f>
        <v>0</v>
      </c>
      <c r="AP319" s="4">
        <f>IF(AND(I318="PREMIUM",Q318="YES",H318&gt;'azure-premium-disk-prices'!B4,H318&lt;'azure-premium-disk-prices'!B5),1+IF(M318="YES",1),"")</f>
        <v>0</v>
      </c>
      <c r="AQ319" s="4">
        <f>IF(AND(I318="PREMIUM",Q318="YES",H318&gt;'azure-premium-disk-prices'!B5,H318&lt;'azure-premium-disk-prices'!B6),1+IF(M318="YES",1),"")</f>
        <v>0</v>
      </c>
      <c r="AR319" s="4">
        <f>IF(AND(I318="PREMIUM",Q318="YES",H318&gt;'azure-premium-disk-prices'!B6,H318&lt;'azure-premium-disk-prices'!B7),1+IF(M318="YES",1),"")</f>
        <v>0</v>
      </c>
      <c r="AS319" s="4">
        <f>IF(AND(I318="PREMIUM",Q318="YES",H318&gt;'azure-premium-disk-prices'!B7,H318&lt;'azure-premium-disk-prices'!B8),1+IF(M318="YES",1),"")</f>
        <v>0</v>
      </c>
      <c r="AT319" s="4">
        <f>IF(AND(I318="PREMIUM",Q318="YES",H318&gt;'azure-premium-disk-prices'!B8,H318&lt;'azure-premium-disk-prices'!B9),1+IF(M318="YES",1),"")</f>
        <v>0</v>
      </c>
      <c r="AU319" s="4">
        <f>IF(AND(M319="YES", Q319="YES"),1,"")</f>
        <v>0</v>
      </c>
      <c r="AV319" s="4">
        <f>IF(AND(J319="STANDARD", Q319="YES"), IF(M319="YES",2,1) ,"")</f>
        <v>0</v>
      </c>
      <c r="AW319" s="4">
        <f>IF( AND(J319="PREMIUM",  Q319="YES"), IF(M319="YES",2,1) ,"")</f>
        <v>0</v>
      </c>
    </row>
    <row r="320" spans="5:49">
      <c r="E320" s="3"/>
      <c r="F320" s="3"/>
      <c r="G320" s="3"/>
      <c r="H320" s="3"/>
      <c r="I320" s="3" t="s">
        <v>9</v>
      </c>
      <c r="J320" s="3" t="s">
        <v>9</v>
      </c>
      <c r="K320" s="3" t="s">
        <v>5</v>
      </c>
      <c r="L320" s="3" t="s">
        <v>5</v>
      </c>
      <c r="M320" s="3" t="s">
        <v>5</v>
      </c>
      <c r="N320" s="3">
        <v>730</v>
      </c>
      <c r="O320" s="3" t="s">
        <v>5</v>
      </c>
      <c r="P320" s="3" t="s">
        <v>14</v>
      </c>
      <c r="Q320" s="4">
        <f>IF(AND(E320&lt;&gt;"", F320&lt;&gt;"", G320&lt;&gt;"", H320&lt;&gt;"", I320&lt;&gt;"", J320&lt;&gt;"", K320&lt;&gt;"", L320&lt;&gt;"", M320&lt;&gt;"", N320&lt;&gt;"", O320&lt;&gt;""),"YES","NO")</f>
        <v>0</v>
      </c>
      <c r="R320" s="4">
        <f>IF(AD320=AA320, U320, IF(AD320=AB320,W320,Y320))</f>
        <v>0</v>
      </c>
      <c r="S320" s="4">
        <f>AD320</f>
        <v>0</v>
      </c>
      <c r="T320" s="4">
        <f> IF(AA320="" ,"",IF(AD320=AA320, "PAYG", IF(AD320=AB320,"1Y RI","3Y RI")))</f>
        <v>0</v>
      </c>
      <c r="U320" s="4">
        <f>IF(Q320="YES", IF(K320="YES", VLOOKUP(V320 &amp; L320 &amp; K320,'azure-vm-prices-base'!G$2:H$124, 2, 0), VLOOKUP(V320 &amp; L320 &amp; "*",'azure-vm-prices-base'!G$2:H$124, 2, 0)), "")</f>
        <v>0</v>
      </c>
      <c r="V320" s="4">
        <f>IF(Q320="YES", IF(O320="NO" , IF(K320="YES", _xlfn.MINIFS('azure-vm-prices-base'!I$2:I$123, 'azure-vm-prices-base'!A$2:A$123,"&gt;="&amp;F320*(100-$B$2)/100, 'azure-vm-prices-base'!B$2:B$123,"&gt;="&amp;G320*(100-$B$2)/100, 'azure-vm-prices-base'!D$2:D$123,K320, 'azure-vm-prices-base'!E$2:E$123,L320), _xlfn.MINIFS('azure-vm-prices-base'!I$2:I$123, 'azure-vm-prices-base'!A$2:A$123,"&gt;="&amp;F320*(100-$B$2)/100, 'azure-vm-prices-base'!B$2:B$123,"&gt;="&amp;G320*(100-$B$2)/100, 'azure-vm-prices-base'!E$2:E$123,L320)), IF(K320="YES", _xlfn.MINIFS('azure-vm-prices-base'!C$2:C$123, 'azure-vm-prices-base'!A$2:A$123,"&gt;="&amp;F320*(100-$B$2)/100, 'azure-vm-prices-base'!B$2:B$123,"&gt;="&amp;G320*(100-$B$2)/100, 'azure-vm-prices-base'!D$2:D$123,K320, 'azure-vm-prices-base'!E$2:E$123,L320), _xlfn.MINIFS('azure-vm-prices-base'!C$2:C$123, 'azure-vm-prices-base'!A$2:A$123,"&gt;="&amp;F320*(100-$B$2)/100, 'azure-vm-prices-base'!B$2:B$123,"&gt;="&amp;G320*(100-$B$2)/100, 'azure-vm-prices-base'!E$2:E$123,L320))), "")</f>
        <v>0</v>
      </c>
      <c r="W320" s="4">
        <f>IF(Q320="YES", IF(K320="YES", VLOOKUP(X320 &amp; L320 &amp; K320,'azure-vm-prices-1Y'!G$2:H$124  , 2, 0), VLOOKUP(X320 &amp; L320 &amp; "*",'azure-vm-prices-1Y'!G$2:H$124, 2, 0)),   "")</f>
        <v>0</v>
      </c>
      <c r="X320" s="4">
        <f>IF(Q320="YES", IF(O320="NO" , IF(K320="YES", _xlfn.MINIFS('azure-vm-prices-1Y'!I$2:I$123,   'azure-vm-prices-1Y'!A$2:A$123,"&gt;="&amp;F320*(100-$B$2)/100,   'azure-vm-prices-1Y'!B$2:B$123,"&gt;="&amp;G320*(100-$B$2)/100,   'azure-vm-prices-1Y'!D$2:D$123,K320,   'azure-vm-prices-1Y'!E$2:E$123,L320),   _xlfn.MINIFS('azure-vm-prices-1Y'!I$2:I$123,   'azure-vm-prices-1Y'!A$2:A$123,"&gt;="&amp;F320*(100-$B$2)/100,   'azure-vm-prices-1Y'!B$2:B$123,"&gt;="&amp;G320*(100-$B$2)/100,   'azure-vm-prices-1Y'!E$2:E$123,L320)),   IF(K320="YES", _xlfn.MINIFS('azure-vm-prices-1Y'!C$2:C$123,   'azure-vm-prices-1Y'!A$2:A$123,"&gt;="&amp;F320*(100-$B$2)/100,   'azure-vm-prices-1Y'!B$2:B$123,"&gt;="&amp;G320*(100-$B$2)/100,   'azure-vm-prices-1Y'!D$2:D$123,K320,   'azure-vm-prices-1Y'!E$2:E$123,L320),   _xlfn.MINIFS('azure-vm-prices-1Y'!C$2:C$123,   'azure-vm-prices-1Y'!A$2:A$123,"&gt;="&amp;F320*(100-$B$2)/100,   'azure-vm-prices-1Y'!B$2:B$123,"&gt;="&amp;G320*(100-$B$2)/100,   'azure-vm-prices-1Y'!E$2:E$123,L320))),   "")</f>
        <v>0</v>
      </c>
      <c r="Y320" s="4">
        <f>IF(Q320="YES", IF(K320="YES", VLOOKUP(Z320 &amp; L320 &amp; K320,'azure-vm-prices-3Y'!G$2:H$124  , 2, 0), VLOOKUP(Z320 &amp; L320 &amp; "*",'azure-vm-prices-3Y'!G$2:H$124, 2, 0)),   "")</f>
        <v>0</v>
      </c>
      <c r="Z320" s="4">
        <f>IF(Q320="YES", IF(O320="NO" , IF(K320="YES", _xlfn.MINIFS('azure-vm-prices-3Y'!I$2:I$123,   'azure-vm-prices-3Y'!A$2:A$123,"&gt;="&amp;F320*(100-$B$2)/100,   'azure-vm-prices-3Y'!B$2:B$123,"&gt;="&amp;G320*(100-$B$2)/100,   'azure-vm-prices-3Y'!D$2:D$123,K320,   'azure-vm-prices-3Y'!E$2:E$123,L320),   _xlfn.MINIFS('azure-vm-prices-3Y'!I$2:I$123,   'azure-vm-prices-3Y'!A$2:A$123,"&gt;="&amp;F320*(100-$B$2)/100,   'azure-vm-prices-3Y'!B$2:B$123,"&gt;="&amp;G320*(100-$B$2)/100,   'azure-vm-prices-3Y'!E$2:E$123,L320)),   IF(K320="YES", _xlfn.MINIFS('azure-vm-prices-3Y'!C$2:C$123,   'azure-vm-prices-3Y'!A$2:A$123,"&gt;="&amp;F320*(100-$B$2)/100,   'azure-vm-prices-3Y'!B$2:B$123,"&gt;="&amp;G320*(100-$B$2)/100,   'azure-vm-prices-3Y'!D$2:D$123,K320,   'azure-vm-prices-3Y'!E$2:E$123,L320),   _xlfn.MINIFS('azure-vm-prices-3Y'!C$2:C$123,   'azure-vm-prices-3Y'!A$2:A$123,"&gt;="&amp;F320*(100-$B$2)/100,   'azure-vm-prices-3Y'!B$2:B$123,"&gt;="&amp;G320*(100-$B$2)/100,   'azure-vm-prices-3Y'!E$2:E$123,L320))),   "")</f>
        <v>0</v>
      </c>
      <c r="AA320" s="4">
        <f>IF(Q320="YES",N320*V320*12,"")</f>
        <v>0</v>
      </c>
      <c r="AB320" s="4">
        <f>IF(Q320="YES",X320*8760,"")</f>
        <v>0</v>
      </c>
      <c r="AC320" s="4">
        <f>IF(Q320="YES",Z320*8760,"")</f>
        <v>0</v>
      </c>
      <c r="AD320" s="4">
        <f>IF(Q320="YES",IF(P320="YES", MIN(AA320:AC320), AA320),"")</f>
        <v>0</v>
      </c>
      <c r="AE320" s="4">
        <f>IF(AND(I320="STANDARD",Q320="YES",H320&lt;'azure-standard-disk-prices'!B2, H320&gt;0),1+IF(M320="YES",1),"")</f>
        <v>0</v>
      </c>
      <c r="AF320" s="4">
        <f>IF(AND(I320="STANDARD",Q320="YES",H320&gt;'azure-standard-disk-prices'!B2,H320&lt;'azure-standard-disk-prices'!B3),1+IF(M320="YES",1),"")</f>
        <v>0</v>
      </c>
      <c r="AG320" s="4">
        <f>IF(AND(I320="STANDARD",Q320="YES",H320&gt;'azure-standard-disk-prices'!B3,H320&lt;'azure-standard-disk-prices'!B4),1+IF(M320="YES",1),"")</f>
        <v>0</v>
      </c>
      <c r="AH320" s="4">
        <f>IF(AND(I320="STANDARD",Q320="YES",H320&gt;'azure-standard-disk-prices'!B4,H320&lt;'azure-standard-disk-prices'!B5),1+IF(M320="YES",1),"")</f>
        <v>0</v>
      </c>
      <c r="AI320" s="4">
        <f>IF(AND(I320="STANDARD",Q320="YES",H320&gt;'azure-standard-disk-prices'!B5,H320&lt;'azure-standard-disk-prices'!B6),1+IF(M320="YES",1),"")</f>
        <v>0</v>
      </c>
      <c r="AJ320" s="4">
        <f>IF(AND(I320="STANDARD",Q320="YES",H320&gt;'azure-standard-disk-prices'!B6,H320&lt;'azure-standard-disk-prices'!B7),1+IF(M320="YES",1),"")</f>
        <v>0</v>
      </c>
      <c r="AK320" s="4">
        <f>IF(AND(I320="STANDARD",Q320="YES",H320&gt;'azure-standard-disk-prices'!B7,H320&lt;'azure-standard-disk-prices'!B8),1+IF(M320="YES",1),"")</f>
        <v>0</v>
      </c>
      <c r="AL320" s="4">
        <f>IF(AND(I320="STANDARD",Q320="YES",H320&gt;'azure-standard-disk-prices'!B8,H320&lt;'azure-standard-disk-prices'!B9),1+IF(M320="YES",1),"")</f>
        <v>0</v>
      </c>
      <c r="AM320" s="4">
        <f>IF(AND(I319="PREMIUM",Q319="YES",H319&lt;'azure-premium-disk-prices'!B2,H319&gt;0),1+IF(M319="YES",1),"")</f>
        <v>0</v>
      </c>
      <c r="AN320" s="4">
        <f>IF(AND(I319="PREMIUM",Q319="YES",H319&gt;'azure-premium-disk-prices'!B2,H319&lt;'azure-premium-disk-prices'!B3),1+IF(M319="YES",1),"")</f>
        <v>0</v>
      </c>
      <c r="AO320" s="4">
        <f>IF(AND(I319="PREMIUM",Q319="YES",H319&gt;'azure-premium-disk-prices'!B3,H319&lt;'azure-premium-disk-prices'!B4),1+IF(M319="YES",1),"")</f>
        <v>0</v>
      </c>
      <c r="AP320" s="4">
        <f>IF(AND(I319="PREMIUM",Q319="YES",H319&gt;'azure-premium-disk-prices'!B4,H319&lt;'azure-premium-disk-prices'!B5),1+IF(M319="YES",1),"")</f>
        <v>0</v>
      </c>
      <c r="AQ320" s="4">
        <f>IF(AND(I319="PREMIUM",Q319="YES",H319&gt;'azure-premium-disk-prices'!B5,H319&lt;'azure-premium-disk-prices'!B6),1+IF(M319="YES",1),"")</f>
        <v>0</v>
      </c>
      <c r="AR320" s="4">
        <f>IF(AND(I319="PREMIUM",Q319="YES",H319&gt;'azure-premium-disk-prices'!B6,H319&lt;'azure-premium-disk-prices'!B7),1+IF(M319="YES",1),"")</f>
        <v>0</v>
      </c>
      <c r="AS320" s="4">
        <f>IF(AND(I319="PREMIUM",Q319="YES",H319&gt;'azure-premium-disk-prices'!B7,H319&lt;'azure-premium-disk-prices'!B8),1+IF(M319="YES",1),"")</f>
        <v>0</v>
      </c>
      <c r="AT320" s="4">
        <f>IF(AND(I319="PREMIUM",Q319="YES",H319&gt;'azure-premium-disk-prices'!B8,H319&lt;'azure-premium-disk-prices'!B9),1+IF(M319="YES",1),"")</f>
        <v>0</v>
      </c>
      <c r="AU320" s="4">
        <f>IF(AND(M320="YES", Q320="YES"),1,"")</f>
        <v>0</v>
      </c>
      <c r="AV320" s="4">
        <f>IF(AND(J320="STANDARD", Q320="YES"), IF(M320="YES",2,1) ,"")</f>
        <v>0</v>
      </c>
      <c r="AW320" s="4">
        <f>IF( AND(J320="PREMIUM",  Q320="YES"), IF(M320="YES",2,1) ,"")</f>
        <v>0</v>
      </c>
    </row>
    <row r="321" spans="5:49">
      <c r="E321" s="3"/>
      <c r="F321" s="3"/>
      <c r="G321" s="3"/>
      <c r="H321" s="3"/>
      <c r="I321" s="3" t="s">
        <v>9</v>
      </c>
      <c r="J321" s="3" t="s">
        <v>9</v>
      </c>
      <c r="K321" s="3" t="s">
        <v>5</v>
      </c>
      <c r="L321" s="3" t="s">
        <v>5</v>
      </c>
      <c r="M321" s="3" t="s">
        <v>5</v>
      </c>
      <c r="N321" s="3">
        <v>730</v>
      </c>
      <c r="O321" s="3" t="s">
        <v>5</v>
      </c>
      <c r="P321" s="3" t="s">
        <v>14</v>
      </c>
      <c r="Q321" s="4">
        <f>IF(AND(E321&lt;&gt;"", F321&lt;&gt;"", G321&lt;&gt;"", H321&lt;&gt;"", I321&lt;&gt;"", J321&lt;&gt;"", K321&lt;&gt;"", L321&lt;&gt;"", M321&lt;&gt;"", N321&lt;&gt;"", O321&lt;&gt;""),"YES","NO")</f>
        <v>0</v>
      </c>
      <c r="R321" s="4">
        <f>IF(AD321=AA321, U321, IF(AD321=AB321,W321,Y321))</f>
        <v>0</v>
      </c>
      <c r="S321" s="4">
        <f>AD321</f>
        <v>0</v>
      </c>
      <c r="T321" s="4">
        <f> IF(AA321="" ,"",IF(AD321=AA321, "PAYG", IF(AD321=AB321,"1Y RI","3Y RI")))</f>
        <v>0</v>
      </c>
      <c r="U321" s="4">
        <f>IF(Q321="YES", IF(K321="YES", VLOOKUP(V321 &amp; L321 &amp; K321,'azure-vm-prices-base'!G$2:H$124, 2, 0), VLOOKUP(V321 &amp; L321 &amp; "*",'azure-vm-prices-base'!G$2:H$124, 2, 0)), "")</f>
        <v>0</v>
      </c>
      <c r="V321" s="4">
        <f>IF(Q321="YES", IF(O321="NO" , IF(K321="YES", _xlfn.MINIFS('azure-vm-prices-base'!I$2:I$123, 'azure-vm-prices-base'!A$2:A$123,"&gt;="&amp;F321*(100-$B$2)/100, 'azure-vm-prices-base'!B$2:B$123,"&gt;="&amp;G321*(100-$B$2)/100, 'azure-vm-prices-base'!D$2:D$123,K321, 'azure-vm-prices-base'!E$2:E$123,L321), _xlfn.MINIFS('azure-vm-prices-base'!I$2:I$123, 'azure-vm-prices-base'!A$2:A$123,"&gt;="&amp;F321*(100-$B$2)/100, 'azure-vm-prices-base'!B$2:B$123,"&gt;="&amp;G321*(100-$B$2)/100, 'azure-vm-prices-base'!E$2:E$123,L321)), IF(K321="YES", _xlfn.MINIFS('azure-vm-prices-base'!C$2:C$123, 'azure-vm-prices-base'!A$2:A$123,"&gt;="&amp;F321*(100-$B$2)/100, 'azure-vm-prices-base'!B$2:B$123,"&gt;="&amp;G321*(100-$B$2)/100, 'azure-vm-prices-base'!D$2:D$123,K321, 'azure-vm-prices-base'!E$2:E$123,L321), _xlfn.MINIFS('azure-vm-prices-base'!C$2:C$123, 'azure-vm-prices-base'!A$2:A$123,"&gt;="&amp;F321*(100-$B$2)/100, 'azure-vm-prices-base'!B$2:B$123,"&gt;="&amp;G321*(100-$B$2)/100, 'azure-vm-prices-base'!E$2:E$123,L321))), "")</f>
        <v>0</v>
      </c>
      <c r="W321" s="4">
        <f>IF(Q321="YES", IF(K321="YES", VLOOKUP(X321 &amp; L321 &amp; K321,'azure-vm-prices-1Y'!G$2:H$124  , 2, 0), VLOOKUP(X321 &amp; L321 &amp; "*",'azure-vm-prices-1Y'!G$2:H$124, 2, 0)),   "")</f>
        <v>0</v>
      </c>
      <c r="X321" s="4">
        <f>IF(Q321="YES", IF(O321="NO" , IF(K321="YES", _xlfn.MINIFS('azure-vm-prices-1Y'!I$2:I$123,   'azure-vm-prices-1Y'!A$2:A$123,"&gt;="&amp;F321*(100-$B$2)/100,   'azure-vm-prices-1Y'!B$2:B$123,"&gt;="&amp;G321*(100-$B$2)/100,   'azure-vm-prices-1Y'!D$2:D$123,K321,   'azure-vm-prices-1Y'!E$2:E$123,L321),   _xlfn.MINIFS('azure-vm-prices-1Y'!I$2:I$123,   'azure-vm-prices-1Y'!A$2:A$123,"&gt;="&amp;F321*(100-$B$2)/100,   'azure-vm-prices-1Y'!B$2:B$123,"&gt;="&amp;G321*(100-$B$2)/100,   'azure-vm-prices-1Y'!E$2:E$123,L321)),   IF(K321="YES", _xlfn.MINIFS('azure-vm-prices-1Y'!C$2:C$123,   'azure-vm-prices-1Y'!A$2:A$123,"&gt;="&amp;F321*(100-$B$2)/100,   'azure-vm-prices-1Y'!B$2:B$123,"&gt;="&amp;G321*(100-$B$2)/100,   'azure-vm-prices-1Y'!D$2:D$123,K321,   'azure-vm-prices-1Y'!E$2:E$123,L321),   _xlfn.MINIFS('azure-vm-prices-1Y'!C$2:C$123,   'azure-vm-prices-1Y'!A$2:A$123,"&gt;="&amp;F321*(100-$B$2)/100,   'azure-vm-prices-1Y'!B$2:B$123,"&gt;="&amp;G321*(100-$B$2)/100,   'azure-vm-prices-1Y'!E$2:E$123,L321))),   "")</f>
        <v>0</v>
      </c>
      <c r="Y321" s="4">
        <f>IF(Q321="YES", IF(K321="YES", VLOOKUP(Z321 &amp; L321 &amp; K321,'azure-vm-prices-3Y'!G$2:H$124  , 2, 0), VLOOKUP(Z321 &amp; L321 &amp; "*",'azure-vm-prices-3Y'!G$2:H$124, 2, 0)),   "")</f>
        <v>0</v>
      </c>
      <c r="Z321" s="4">
        <f>IF(Q321="YES", IF(O321="NO" , IF(K321="YES", _xlfn.MINIFS('azure-vm-prices-3Y'!I$2:I$123,   'azure-vm-prices-3Y'!A$2:A$123,"&gt;="&amp;F321*(100-$B$2)/100,   'azure-vm-prices-3Y'!B$2:B$123,"&gt;="&amp;G321*(100-$B$2)/100,   'azure-vm-prices-3Y'!D$2:D$123,K321,   'azure-vm-prices-3Y'!E$2:E$123,L321),   _xlfn.MINIFS('azure-vm-prices-3Y'!I$2:I$123,   'azure-vm-prices-3Y'!A$2:A$123,"&gt;="&amp;F321*(100-$B$2)/100,   'azure-vm-prices-3Y'!B$2:B$123,"&gt;="&amp;G321*(100-$B$2)/100,   'azure-vm-prices-3Y'!E$2:E$123,L321)),   IF(K321="YES", _xlfn.MINIFS('azure-vm-prices-3Y'!C$2:C$123,   'azure-vm-prices-3Y'!A$2:A$123,"&gt;="&amp;F321*(100-$B$2)/100,   'azure-vm-prices-3Y'!B$2:B$123,"&gt;="&amp;G321*(100-$B$2)/100,   'azure-vm-prices-3Y'!D$2:D$123,K321,   'azure-vm-prices-3Y'!E$2:E$123,L321),   _xlfn.MINIFS('azure-vm-prices-3Y'!C$2:C$123,   'azure-vm-prices-3Y'!A$2:A$123,"&gt;="&amp;F321*(100-$B$2)/100,   'azure-vm-prices-3Y'!B$2:B$123,"&gt;="&amp;G321*(100-$B$2)/100,   'azure-vm-prices-3Y'!E$2:E$123,L321))),   "")</f>
        <v>0</v>
      </c>
      <c r="AA321" s="4">
        <f>IF(Q321="YES",N321*V321*12,"")</f>
        <v>0</v>
      </c>
      <c r="AB321" s="4">
        <f>IF(Q321="YES",X321*8760,"")</f>
        <v>0</v>
      </c>
      <c r="AC321" s="4">
        <f>IF(Q321="YES",Z321*8760,"")</f>
        <v>0</v>
      </c>
      <c r="AD321" s="4">
        <f>IF(Q321="YES",IF(P321="YES", MIN(AA321:AC321), AA321),"")</f>
        <v>0</v>
      </c>
      <c r="AE321" s="4">
        <f>IF(AND(I321="STANDARD",Q321="YES",H321&lt;'azure-standard-disk-prices'!B2, H321&gt;0),1+IF(M321="YES",1),"")</f>
        <v>0</v>
      </c>
      <c r="AF321" s="4">
        <f>IF(AND(I321="STANDARD",Q321="YES",H321&gt;'azure-standard-disk-prices'!B2,H321&lt;'azure-standard-disk-prices'!B3),1+IF(M321="YES",1),"")</f>
        <v>0</v>
      </c>
      <c r="AG321" s="4">
        <f>IF(AND(I321="STANDARD",Q321="YES",H321&gt;'azure-standard-disk-prices'!B3,H321&lt;'azure-standard-disk-prices'!B4),1+IF(M321="YES",1),"")</f>
        <v>0</v>
      </c>
      <c r="AH321" s="4">
        <f>IF(AND(I321="STANDARD",Q321="YES",H321&gt;'azure-standard-disk-prices'!B4,H321&lt;'azure-standard-disk-prices'!B5),1+IF(M321="YES",1),"")</f>
        <v>0</v>
      </c>
      <c r="AI321" s="4">
        <f>IF(AND(I321="STANDARD",Q321="YES",H321&gt;'azure-standard-disk-prices'!B5,H321&lt;'azure-standard-disk-prices'!B6),1+IF(M321="YES",1),"")</f>
        <v>0</v>
      </c>
      <c r="AJ321" s="4">
        <f>IF(AND(I321="STANDARD",Q321="YES",H321&gt;'azure-standard-disk-prices'!B6,H321&lt;'azure-standard-disk-prices'!B7),1+IF(M321="YES",1),"")</f>
        <v>0</v>
      </c>
      <c r="AK321" s="4">
        <f>IF(AND(I321="STANDARD",Q321="YES",H321&gt;'azure-standard-disk-prices'!B7,H321&lt;'azure-standard-disk-prices'!B8),1+IF(M321="YES",1),"")</f>
        <v>0</v>
      </c>
      <c r="AL321" s="4">
        <f>IF(AND(I321="STANDARD",Q321="YES",H321&gt;'azure-standard-disk-prices'!B8,H321&lt;'azure-standard-disk-prices'!B9),1+IF(M321="YES",1),"")</f>
        <v>0</v>
      </c>
      <c r="AM321" s="4">
        <f>IF(AND(I320="PREMIUM",Q320="YES",H320&lt;'azure-premium-disk-prices'!B2,H320&gt;0),1+IF(M320="YES",1),"")</f>
        <v>0</v>
      </c>
      <c r="AN321" s="4">
        <f>IF(AND(I320="PREMIUM",Q320="YES",H320&gt;'azure-premium-disk-prices'!B2,H320&lt;'azure-premium-disk-prices'!B3),1+IF(M320="YES",1),"")</f>
        <v>0</v>
      </c>
      <c r="AO321" s="4">
        <f>IF(AND(I320="PREMIUM",Q320="YES",H320&gt;'azure-premium-disk-prices'!B3,H320&lt;'azure-premium-disk-prices'!B4),1+IF(M320="YES",1),"")</f>
        <v>0</v>
      </c>
      <c r="AP321" s="4">
        <f>IF(AND(I320="PREMIUM",Q320="YES",H320&gt;'azure-premium-disk-prices'!B4,H320&lt;'azure-premium-disk-prices'!B5),1+IF(M320="YES",1),"")</f>
        <v>0</v>
      </c>
      <c r="AQ321" s="4">
        <f>IF(AND(I320="PREMIUM",Q320="YES",H320&gt;'azure-premium-disk-prices'!B5,H320&lt;'azure-premium-disk-prices'!B6),1+IF(M320="YES",1),"")</f>
        <v>0</v>
      </c>
      <c r="AR321" s="4">
        <f>IF(AND(I320="PREMIUM",Q320="YES",H320&gt;'azure-premium-disk-prices'!B6,H320&lt;'azure-premium-disk-prices'!B7),1+IF(M320="YES",1),"")</f>
        <v>0</v>
      </c>
      <c r="AS321" s="4">
        <f>IF(AND(I320="PREMIUM",Q320="YES",H320&gt;'azure-premium-disk-prices'!B7,H320&lt;'azure-premium-disk-prices'!B8),1+IF(M320="YES",1),"")</f>
        <v>0</v>
      </c>
      <c r="AT321" s="4">
        <f>IF(AND(I320="PREMIUM",Q320="YES",H320&gt;'azure-premium-disk-prices'!B8,H320&lt;'azure-premium-disk-prices'!B9),1+IF(M320="YES",1),"")</f>
        <v>0</v>
      </c>
      <c r="AU321" s="4">
        <f>IF(AND(M321="YES", Q321="YES"),1,"")</f>
        <v>0</v>
      </c>
      <c r="AV321" s="4">
        <f>IF(AND(J321="STANDARD", Q321="YES"), IF(M321="YES",2,1) ,"")</f>
        <v>0</v>
      </c>
      <c r="AW321" s="4">
        <f>IF( AND(J321="PREMIUM",  Q321="YES"), IF(M321="YES",2,1) ,"")</f>
        <v>0</v>
      </c>
    </row>
    <row r="322" spans="5:49">
      <c r="E322" s="3"/>
      <c r="F322" s="3"/>
      <c r="G322" s="3"/>
      <c r="H322" s="3"/>
      <c r="I322" s="3" t="s">
        <v>9</v>
      </c>
      <c r="J322" s="3" t="s">
        <v>9</v>
      </c>
      <c r="K322" s="3" t="s">
        <v>5</v>
      </c>
      <c r="L322" s="3" t="s">
        <v>5</v>
      </c>
      <c r="M322" s="3" t="s">
        <v>5</v>
      </c>
      <c r="N322" s="3">
        <v>730</v>
      </c>
      <c r="O322" s="3" t="s">
        <v>5</v>
      </c>
      <c r="P322" s="3" t="s">
        <v>14</v>
      </c>
      <c r="Q322" s="4">
        <f>IF(AND(E322&lt;&gt;"", F322&lt;&gt;"", G322&lt;&gt;"", H322&lt;&gt;"", I322&lt;&gt;"", J322&lt;&gt;"", K322&lt;&gt;"", L322&lt;&gt;"", M322&lt;&gt;"", N322&lt;&gt;"", O322&lt;&gt;""),"YES","NO")</f>
        <v>0</v>
      </c>
      <c r="R322" s="4">
        <f>IF(AD322=AA322, U322, IF(AD322=AB322,W322,Y322))</f>
        <v>0</v>
      </c>
      <c r="S322" s="4">
        <f>AD322</f>
        <v>0</v>
      </c>
      <c r="T322" s="4">
        <f> IF(AA322="" ,"",IF(AD322=AA322, "PAYG", IF(AD322=AB322,"1Y RI","3Y RI")))</f>
        <v>0</v>
      </c>
      <c r="U322" s="4">
        <f>IF(Q322="YES", IF(K322="YES", VLOOKUP(V322 &amp; L322 &amp; K322,'azure-vm-prices-base'!G$2:H$124, 2, 0), VLOOKUP(V322 &amp; L322 &amp; "*",'azure-vm-prices-base'!G$2:H$124, 2, 0)), "")</f>
        <v>0</v>
      </c>
      <c r="V322" s="4">
        <f>IF(Q322="YES", IF(O322="NO" , IF(K322="YES", _xlfn.MINIFS('azure-vm-prices-base'!I$2:I$123, 'azure-vm-prices-base'!A$2:A$123,"&gt;="&amp;F322*(100-$B$2)/100, 'azure-vm-prices-base'!B$2:B$123,"&gt;="&amp;G322*(100-$B$2)/100, 'azure-vm-prices-base'!D$2:D$123,K322, 'azure-vm-prices-base'!E$2:E$123,L322), _xlfn.MINIFS('azure-vm-prices-base'!I$2:I$123, 'azure-vm-prices-base'!A$2:A$123,"&gt;="&amp;F322*(100-$B$2)/100, 'azure-vm-prices-base'!B$2:B$123,"&gt;="&amp;G322*(100-$B$2)/100, 'azure-vm-prices-base'!E$2:E$123,L322)), IF(K322="YES", _xlfn.MINIFS('azure-vm-prices-base'!C$2:C$123, 'azure-vm-prices-base'!A$2:A$123,"&gt;="&amp;F322*(100-$B$2)/100, 'azure-vm-prices-base'!B$2:B$123,"&gt;="&amp;G322*(100-$B$2)/100, 'azure-vm-prices-base'!D$2:D$123,K322, 'azure-vm-prices-base'!E$2:E$123,L322), _xlfn.MINIFS('azure-vm-prices-base'!C$2:C$123, 'azure-vm-prices-base'!A$2:A$123,"&gt;="&amp;F322*(100-$B$2)/100, 'azure-vm-prices-base'!B$2:B$123,"&gt;="&amp;G322*(100-$B$2)/100, 'azure-vm-prices-base'!E$2:E$123,L322))), "")</f>
        <v>0</v>
      </c>
      <c r="W322" s="4">
        <f>IF(Q322="YES", IF(K322="YES", VLOOKUP(X322 &amp; L322 &amp; K322,'azure-vm-prices-1Y'!G$2:H$124  , 2, 0), VLOOKUP(X322 &amp; L322 &amp; "*",'azure-vm-prices-1Y'!G$2:H$124, 2, 0)),   "")</f>
        <v>0</v>
      </c>
      <c r="X322" s="4">
        <f>IF(Q322="YES", IF(O322="NO" , IF(K322="YES", _xlfn.MINIFS('azure-vm-prices-1Y'!I$2:I$123,   'azure-vm-prices-1Y'!A$2:A$123,"&gt;="&amp;F322*(100-$B$2)/100,   'azure-vm-prices-1Y'!B$2:B$123,"&gt;="&amp;G322*(100-$B$2)/100,   'azure-vm-prices-1Y'!D$2:D$123,K322,   'azure-vm-prices-1Y'!E$2:E$123,L322),   _xlfn.MINIFS('azure-vm-prices-1Y'!I$2:I$123,   'azure-vm-prices-1Y'!A$2:A$123,"&gt;="&amp;F322*(100-$B$2)/100,   'azure-vm-prices-1Y'!B$2:B$123,"&gt;="&amp;G322*(100-$B$2)/100,   'azure-vm-prices-1Y'!E$2:E$123,L322)),   IF(K322="YES", _xlfn.MINIFS('azure-vm-prices-1Y'!C$2:C$123,   'azure-vm-prices-1Y'!A$2:A$123,"&gt;="&amp;F322*(100-$B$2)/100,   'azure-vm-prices-1Y'!B$2:B$123,"&gt;="&amp;G322*(100-$B$2)/100,   'azure-vm-prices-1Y'!D$2:D$123,K322,   'azure-vm-prices-1Y'!E$2:E$123,L322),   _xlfn.MINIFS('azure-vm-prices-1Y'!C$2:C$123,   'azure-vm-prices-1Y'!A$2:A$123,"&gt;="&amp;F322*(100-$B$2)/100,   'azure-vm-prices-1Y'!B$2:B$123,"&gt;="&amp;G322*(100-$B$2)/100,   'azure-vm-prices-1Y'!E$2:E$123,L322))),   "")</f>
        <v>0</v>
      </c>
      <c r="Y322" s="4">
        <f>IF(Q322="YES", IF(K322="YES", VLOOKUP(Z322 &amp; L322 &amp; K322,'azure-vm-prices-3Y'!G$2:H$124  , 2, 0), VLOOKUP(Z322 &amp; L322 &amp; "*",'azure-vm-prices-3Y'!G$2:H$124, 2, 0)),   "")</f>
        <v>0</v>
      </c>
      <c r="Z322" s="4">
        <f>IF(Q322="YES", IF(O322="NO" , IF(K322="YES", _xlfn.MINIFS('azure-vm-prices-3Y'!I$2:I$123,   'azure-vm-prices-3Y'!A$2:A$123,"&gt;="&amp;F322*(100-$B$2)/100,   'azure-vm-prices-3Y'!B$2:B$123,"&gt;="&amp;G322*(100-$B$2)/100,   'azure-vm-prices-3Y'!D$2:D$123,K322,   'azure-vm-prices-3Y'!E$2:E$123,L322),   _xlfn.MINIFS('azure-vm-prices-3Y'!I$2:I$123,   'azure-vm-prices-3Y'!A$2:A$123,"&gt;="&amp;F322*(100-$B$2)/100,   'azure-vm-prices-3Y'!B$2:B$123,"&gt;="&amp;G322*(100-$B$2)/100,   'azure-vm-prices-3Y'!E$2:E$123,L322)),   IF(K322="YES", _xlfn.MINIFS('azure-vm-prices-3Y'!C$2:C$123,   'azure-vm-prices-3Y'!A$2:A$123,"&gt;="&amp;F322*(100-$B$2)/100,   'azure-vm-prices-3Y'!B$2:B$123,"&gt;="&amp;G322*(100-$B$2)/100,   'azure-vm-prices-3Y'!D$2:D$123,K322,   'azure-vm-prices-3Y'!E$2:E$123,L322),   _xlfn.MINIFS('azure-vm-prices-3Y'!C$2:C$123,   'azure-vm-prices-3Y'!A$2:A$123,"&gt;="&amp;F322*(100-$B$2)/100,   'azure-vm-prices-3Y'!B$2:B$123,"&gt;="&amp;G322*(100-$B$2)/100,   'azure-vm-prices-3Y'!E$2:E$123,L322))),   "")</f>
        <v>0</v>
      </c>
      <c r="AA322" s="4">
        <f>IF(Q322="YES",N322*V322*12,"")</f>
        <v>0</v>
      </c>
      <c r="AB322" s="4">
        <f>IF(Q322="YES",X322*8760,"")</f>
        <v>0</v>
      </c>
      <c r="AC322" s="4">
        <f>IF(Q322="YES",Z322*8760,"")</f>
        <v>0</v>
      </c>
      <c r="AD322" s="4">
        <f>IF(Q322="YES",IF(P322="YES", MIN(AA322:AC322), AA322),"")</f>
        <v>0</v>
      </c>
      <c r="AE322" s="4">
        <f>IF(AND(I322="STANDARD",Q322="YES",H322&lt;'azure-standard-disk-prices'!B2, H322&gt;0),1+IF(M322="YES",1),"")</f>
        <v>0</v>
      </c>
      <c r="AF322" s="4">
        <f>IF(AND(I322="STANDARD",Q322="YES",H322&gt;'azure-standard-disk-prices'!B2,H322&lt;'azure-standard-disk-prices'!B3),1+IF(M322="YES",1),"")</f>
        <v>0</v>
      </c>
      <c r="AG322" s="4">
        <f>IF(AND(I322="STANDARD",Q322="YES",H322&gt;'azure-standard-disk-prices'!B3,H322&lt;'azure-standard-disk-prices'!B4),1+IF(M322="YES",1),"")</f>
        <v>0</v>
      </c>
      <c r="AH322" s="4">
        <f>IF(AND(I322="STANDARD",Q322="YES",H322&gt;'azure-standard-disk-prices'!B4,H322&lt;'azure-standard-disk-prices'!B5),1+IF(M322="YES",1),"")</f>
        <v>0</v>
      </c>
      <c r="AI322" s="4">
        <f>IF(AND(I322="STANDARD",Q322="YES",H322&gt;'azure-standard-disk-prices'!B5,H322&lt;'azure-standard-disk-prices'!B6),1+IF(M322="YES",1),"")</f>
        <v>0</v>
      </c>
      <c r="AJ322" s="4">
        <f>IF(AND(I322="STANDARD",Q322="YES",H322&gt;'azure-standard-disk-prices'!B6,H322&lt;'azure-standard-disk-prices'!B7),1+IF(M322="YES",1),"")</f>
        <v>0</v>
      </c>
      <c r="AK322" s="4">
        <f>IF(AND(I322="STANDARD",Q322="YES",H322&gt;'azure-standard-disk-prices'!B7,H322&lt;'azure-standard-disk-prices'!B8),1+IF(M322="YES",1),"")</f>
        <v>0</v>
      </c>
      <c r="AL322" s="4">
        <f>IF(AND(I322="STANDARD",Q322="YES",H322&gt;'azure-standard-disk-prices'!B8,H322&lt;'azure-standard-disk-prices'!B9),1+IF(M322="YES",1),"")</f>
        <v>0</v>
      </c>
      <c r="AM322" s="4">
        <f>IF(AND(I321="PREMIUM",Q321="YES",H321&lt;'azure-premium-disk-prices'!B2,H321&gt;0),1+IF(M321="YES",1),"")</f>
        <v>0</v>
      </c>
      <c r="AN322" s="4">
        <f>IF(AND(I321="PREMIUM",Q321="YES",H321&gt;'azure-premium-disk-prices'!B2,H321&lt;'azure-premium-disk-prices'!B3),1+IF(M321="YES",1),"")</f>
        <v>0</v>
      </c>
      <c r="AO322" s="4">
        <f>IF(AND(I321="PREMIUM",Q321="YES",H321&gt;'azure-premium-disk-prices'!B3,H321&lt;'azure-premium-disk-prices'!B4),1+IF(M321="YES",1),"")</f>
        <v>0</v>
      </c>
      <c r="AP322" s="4">
        <f>IF(AND(I321="PREMIUM",Q321="YES",H321&gt;'azure-premium-disk-prices'!B4,H321&lt;'azure-premium-disk-prices'!B5),1+IF(M321="YES",1),"")</f>
        <v>0</v>
      </c>
      <c r="AQ322" s="4">
        <f>IF(AND(I321="PREMIUM",Q321="YES",H321&gt;'azure-premium-disk-prices'!B5,H321&lt;'azure-premium-disk-prices'!B6),1+IF(M321="YES",1),"")</f>
        <v>0</v>
      </c>
      <c r="AR322" s="4">
        <f>IF(AND(I321="PREMIUM",Q321="YES",H321&gt;'azure-premium-disk-prices'!B6,H321&lt;'azure-premium-disk-prices'!B7),1+IF(M321="YES",1),"")</f>
        <v>0</v>
      </c>
      <c r="AS322" s="4">
        <f>IF(AND(I321="PREMIUM",Q321="YES",H321&gt;'azure-premium-disk-prices'!B7,H321&lt;'azure-premium-disk-prices'!B8),1+IF(M321="YES",1),"")</f>
        <v>0</v>
      </c>
      <c r="AT322" s="4">
        <f>IF(AND(I321="PREMIUM",Q321="YES",H321&gt;'azure-premium-disk-prices'!B8,H321&lt;'azure-premium-disk-prices'!B9),1+IF(M321="YES",1),"")</f>
        <v>0</v>
      </c>
      <c r="AU322" s="4">
        <f>IF(AND(M322="YES", Q322="YES"),1,"")</f>
        <v>0</v>
      </c>
      <c r="AV322" s="4">
        <f>IF(AND(J322="STANDARD", Q322="YES"), IF(M322="YES",2,1) ,"")</f>
        <v>0</v>
      </c>
      <c r="AW322" s="4">
        <f>IF( AND(J322="PREMIUM",  Q322="YES"), IF(M322="YES",2,1) ,"")</f>
        <v>0</v>
      </c>
    </row>
    <row r="323" spans="5:49">
      <c r="E323" s="3"/>
      <c r="F323" s="3"/>
      <c r="G323" s="3"/>
      <c r="H323" s="3"/>
      <c r="I323" s="3" t="s">
        <v>9</v>
      </c>
      <c r="J323" s="3" t="s">
        <v>9</v>
      </c>
      <c r="K323" s="3" t="s">
        <v>5</v>
      </c>
      <c r="L323" s="3" t="s">
        <v>5</v>
      </c>
      <c r="M323" s="3" t="s">
        <v>5</v>
      </c>
      <c r="N323" s="3">
        <v>730</v>
      </c>
      <c r="O323" s="3" t="s">
        <v>5</v>
      </c>
      <c r="P323" s="3" t="s">
        <v>14</v>
      </c>
      <c r="Q323" s="4">
        <f>IF(AND(E323&lt;&gt;"", F323&lt;&gt;"", G323&lt;&gt;"", H323&lt;&gt;"", I323&lt;&gt;"", J323&lt;&gt;"", K323&lt;&gt;"", L323&lt;&gt;"", M323&lt;&gt;"", N323&lt;&gt;"", O323&lt;&gt;""),"YES","NO")</f>
        <v>0</v>
      </c>
      <c r="R323" s="4">
        <f>IF(AD323=AA323, U323, IF(AD323=AB323,W323,Y323))</f>
        <v>0</v>
      </c>
      <c r="S323" s="4">
        <f>AD323</f>
        <v>0</v>
      </c>
      <c r="T323" s="4">
        <f> IF(AA323="" ,"",IF(AD323=AA323, "PAYG", IF(AD323=AB323,"1Y RI","3Y RI")))</f>
        <v>0</v>
      </c>
      <c r="U323" s="4">
        <f>IF(Q323="YES", IF(K323="YES", VLOOKUP(V323 &amp; L323 &amp; K323,'azure-vm-prices-base'!G$2:H$124, 2, 0), VLOOKUP(V323 &amp; L323 &amp; "*",'azure-vm-prices-base'!G$2:H$124, 2, 0)), "")</f>
        <v>0</v>
      </c>
      <c r="V323" s="4">
        <f>IF(Q323="YES", IF(O323="NO" , IF(K323="YES", _xlfn.MINIFS('azure-vm-prices-base'!I$2:I$123, 'azure-vm-prices-base'!A$2:A$123,"&gt;="&amp;F323*(100-$B$2)/100, 'azure-vm-prices-base'!B$2:B$123,"&gt;="&amp;G323*(100-$B$2)/100, 'azure-vm-prices-base'!D$2:D$123,K323, 'azure-vm-prices-base'!E$2:E$123,L323), _xlfn.MINIFS('azure-vm-prices-base'!I$2:I$123, 'azure-vm-prices-base'!A$2:A$123,"&gt;="&amp;F323*(100-$B$2)/100, 'azure-vm-prices-base'!B$2:B$123,"&gt;="&amp;G323*(100-$B$2)/100, 'azure-vm-prices-base'!E$2:E$123,L323)), IF(K323="YES", _xlfn.MINIFS('azure-vm-prices-base'!C$2:C$123, 'azure-vm-prices-base'!A$2:A$123,"&gt;="&amp;F323*(100-$B$2)/100, 'azure-vm-prices-base'!B$2:B$123,"&gt;="&amp;G323*(100-$B$2)/100, 'azure-vm-prices-base'!D$2:D$123,K323, 'azure-vm-prices-base'!E$2:E$123,L323), _xlfn.MINIFS('azure-vm-prices-base'!C$2:C$123, 'azure-vm-prices-base'!A$2:A$123,"&gt;="&amp;F323*(100-$B$2)/100, 'azure-vm-prices-base'!B$2:B$123,"&gt;="&amp;G323*(100-$B$2)/100, 'azure-vm-prices-base'!E$2:E$123,L323))), "")</f>
        <v>0</v>
      </c>
      <c r="W323" s="4">
        <f>IF(Q323="YES", IF(K323="YES", VLOOKUP(X323 &amp; L323 &amp; K323,'azure-vm-prices-1Y'!G$2:H$124  , 2, 0), VLOOKUP(X323 &amp; L323 &amp; "*",'azure-vm-prices-1Y'!G$2:H$124, 2, 0)),   "")</f>
        <v>0</v>
      </c>
      <c r="X323" s="4">
        <f>IF(Q323="YES", IF(O323="NO" , IF(K323="YES", _xlfn.MINIFS('azure-vm-prices-1Y'!I$2:I$123,   'azure-vm-prices-1Y'!A$2:A$123,"&gt;="&amp;F323*(100-$B$2)/100,   'azure-vm-prices-1Y'!B$2:B$123,"&gt;="&amp;G323*(100-$B$2)/100,   'azure-vm-prices-1Y'!D$2:D$123,K323,   'azure-vm-prices-1Y'!E$2:E$123,L323),   _xlfn.MINIFS('azure-vm-prices-1Y'!I$2:I$123,   'azure-vm-prices-1Y'!A$2:A$123,"&gt;="&amp;F323*(100-$B$2)/100,   'azure-vm-prices-1Y'!B$2:B$123,"&gt;="&amp;G323*(100-$B$2)/100,   'azure-vm-prices-1Y'!E$2:E$123,L323)),   IF(K323="YES", _xlfn.MINIFS('azure-vm-prices-1Y'!C$2:C$123,   'azure-vm-prices-1Y'!A$2:A$123,"&gt;="&amp;F323*(100-$B$2)/100,   'azure-vm-prices-1Y'!B$2:B$123,"&gt;="&amp;G323*(100-$B$2)/100,   'azure-vm-prices-1Y'!D$2:D$123,K323,   'azure-vm-prices-1Y'!E$2:E$123,L323),   _xlfn.MINIFS('azure-vm-prices-1Y'!C$2:C$123,   'azure-vm-prices-1Y'!A$2:A$123,"&gt;="&amp;F323*(100-$B$2)/100,   'azure-vm-prices-1Y'!B$2:B$123,"&gt;="&amp;G323*(100-$B$2)/100,   'azure-vm-prices-1Y'!E$2:E$123,L323))),   "")</f>
        <v>0</v>
      </c>
      <c r="Y323" s="4">
        <f>IF(Q323="YES", IF(K323="YES", VLOOKUP(Z323 &amp; L323 &amp; K323,'azure-vm-prices-3Y'!G$2:H$124  , 2, 0), VLOOKUP(Z323 &amp; L323 &amp; "*",'azure-vm-prices-3Y'!G$2:H$124, 2, 0)),   "")</f>
        <v>0</v>
      </c>
      <c r="Z323" s="4">
        <f>IF(Q323="YES", IF(O323="NO" , IF(K323="YES", _xlfn.MINIFS('azure-vm-prices-3Y'!I$2:I$123,   'azure-vm-prices-3Y'!A$2:A$123,"&gt;="&amp;F323*(100-$B$2)/100,   'azure-vm-prices-3Y'!B$2:B$123,"&gt;="&amp;G323*(100-$B$2)/100,   'azure-vm-prices-3Y'!D$2:D$123,K323,   'azure-vm-prices-3Y'!E$2:E$123,L323),   _xlfn.MINIFS('azure-vm-prices-3Y'!I$2:I$123,   'azure-vm-prices-3Y'!A$2:A$123,"&gt;="&amp;F323*(100-$B$2)/100,   'azure-vm-prices-3Y'!B$2:B$123,"&gt;="&amp;G323*(100-$B$2)/100,   'azure-vm-prices-3Y'!E$2:E$123,L323)),   IF(K323="YES", _xlfn.MINIFS('azure-vm-prices-3Y'!C$2:C$123,   'azure-vm-prices-3Y'!A$2:A$123,"&gt;="&amp;F323*(100-$B$2)/100,   'azure-vm-prices-3Y'!B$2:B$123,"&gt;="&amp;G323*(100-$B$2)/100,   'azure-vm-prices-3Y'!D$2:D$123,K323,   'azure-vm-prices-3Y'!E$2:E$123,L323),   _xlfn.MINIFS('azure-vm-prices-3Y'!C$2:C$123,   'azure-vm-prices-3Y'!A$2:A$123,"&gt;="&amp;F323*(100-$B$2)/100,   'azure-vm-prices-3Y'!B$2:B$123,"&gt;="&amp;G323*(100-$B$2)/100,   'azure-vm-prices-3Y'!E$2:E$123,L323))),   "")</f>
        <v>0</v>
      </c>
      <c r="AA323" s="4">
        <f>IF(Q323="YES",N323*V323*12,"")</f>
        <v>0</v>
      </c>
      <c r="AB323" s="4">
        <f>IF(Q323="YES",X323*8760,"")</f>
        <v>0</v>
      </c>
      <c r="AC323" s="4">
        <f>IF(Q323="YES",Z323*8760,"")</f>
        <v>0</v>
      </c>
      <c r="AD323" s="4">
        <f>IF(Q323="YES",IF(P323="YES", MIN(AA323:AC323), AA323),"")</f>
        <v>0</v>
      </c>
      <c r="AE323" s="4">
        <f>IF(AND(I323="STANDARD",Q323="YES",H323&lt;'azure-standard-disk-prices'!B2, H323&gt;0),1+IF(M323="YES",1),"")</f>
        <v>0</v>
      </c>
      <c r="AF323" s="4">
        <f>IF(AND(I323="STANDARD",Q323="YES",H323&gt;'azure-standard-disk-prices'!B2,H323&lt;'azure-standard-disk-prices'!B3),1+IF(M323="YES",1),"")</f>
        <v>0</v>
      </c>
      <c r="AG323" s="4">
        <f>IF(AND(I323="STANDARD",Q323="YES",H323&gt;'azure-standard-disk-prices'!B3,H323&lt;'azure-standard-disk-prices'!B4),1+IF(M323="YES",1),"")</f>
        <v>0</v>
      </c>
      <c r="AH323" s="4">
        <f>IF(AND(I323="STANDARD",Q323="YES",H323&gt;'azure-standard-disk-prices'!B4,H323&lt;'azure-standard-disk-prices'!B5),1+IF(M323="YES",1),"")</f>
        <v>0</v>
      </c>
      <c r="AI323" s="4">
        <f>IF(AND(I323="STANDARD",Q323="YES",H323&gt;'azure-standard-disk-prices'!B5,H323&lt;'azure-standard-disk-prices'!B6),1+IF(M323="YES",1),"")</f>
        <v>0</v>
      </c>
      <c r="AJ323" s="4">
        <f>IF(AND(I323="STANDARD",Q323="YES",H323&gt;'azure-standard-disk-prices'!B6,H323&lt;'azure-standard-disk-prices'!B7),1+IF(M323="YES",1),"")</f>
        <v>0</v>
      </c>
      <c r="AK323" s="4">
        <f>IF(AND(I323="STANDARD",Q323="YES",H323&gt;'azure-standard-disk-prices'!B7,H323&lt;'azure-standard-disk-prices'!B8),1+IF(M323="YES",1),"")</f>
        <v>0</v>
      </c>
      <c r="AL323" s="4">
        <f>IF(AND(I323="STANDARD",Q323="YES",H323&gt;'azure-standard-disk-prices'!B8,H323&lt;'azure-standard-disk-prices'!B9),1+IF(M323="YES",1),"")</f>
        <v>0</v>
      </c>
      <c r="AM323" s="4">
        <f>IF(AND(I322="PREMIUM",Q322="YES",H322&lt;'azure-premium-disk-prices'!B2,H322&gt;0),1+IF(M322="YES",1),"")</f>
        <v>0</v>
      </c>
      <c r="AN323" s="4">
        <f>IF(AND(I322="PREMIUM",Q322="YES",H322&gt;'azure-premium-disk-prices'!B2,H322&lt;'azure-premium-disk-prices'!B3),1+IF(M322="YES",1),"")</f>
        <v>0</v>
      </c>
      <c r="AO323" s="4">
        <f>IF(AND(I322="PREMIUM",Q322="YES",H322&gt;'azure-premium-disk-prices'!B3,H322&lt;'azure-premium-disk-prices'!B4),1+IF(M322="YES",1),"")</f>
        <v>0</v>
      </c>
      <c r="AP323" s="4">
        <f>IF(AND(I322="PREMIUM",Q322="YES",H322&gt;'azure-premium-disk-prices'!B4,H322&lt;'azure-premium-disk-prices'!B5),1+IF(M322="YES",1),"")</f>
        <v>0</v>
      </c>
      <c r="AQ323" s="4">
        <f>IF(AND(I322="PREMIUM",Q322="YES",H322&gt;'azure-premium-disk-prices'!B5,H322&lt;'azure-premium-disk-prices'!B6),1+IF(M322="YES",1),"")</f>
        <v>0</v>
      </c>
      <c r="AR323" s="4">
        <f>IF(AND(I322="PREMIUM",Q322="YES",H322&gt;'azure-premium-disk-prices'!B6,H322&lt;'azure-premium-disk-prices'!B7),1+IF(M322="YES",1),"")</f>
        <v>0</v>
      </c>
      <c r="AS323" s="4">
        <f>IF(AND(I322="PREMIUM",Q322="YES",H322&gt;'azure-premium-disk-prices'!B7,H322&lt;'azure-premium-disk-prices'!B8),1+IF(M322="YES",1),"")</f>
        <v>0</v>
      </c>
      <c r="AT323" s="4">
        <f>IF(AND(I322="PREMIUM",Q322="YES",H322&gt;'azure-premium-disk-prices'!B8,H322&lt;'azure-premium-disk-prices'!B9),1+IF(M322="YES",1),"")</f>
        <v>0</v>
      </c>
      <c r="AU323" s="4">
        <f>IF(AND(M323="YES", Q323="YES"),1,"")</f>
        <v>0</v>
      </c>
      <c r="AV323" s="4">
        <f>IF(AND(J323="STANDARD", Q323="YES"), IF(M323="YES",2,1) ,"")</f>
        <v>0</v>
      </c>
      <c r="AW323" s="4">
        <f>IF( AND(J323="PREMIUM",  Q323="YES"), IF(M323="YES",2,1) ,"")</f>
        <v>0</v>
      </c>
    </row>
    <row r="324" spans="5:49">
      <c r="E324" s="3"/>
      <c r="F324" s="3"/>
      <c r="G324" s="3"/>
      <c r="H324" s="3"/>
      <c r="I324" s="3" t="s">
        <v>9</v>
      </c>
      <c r="J324" s="3" t="s">
        <v>9</v>
      </c>
      <c r="K324" s="3" t="s">
        <v>5</v>
      </c>
      <c r="L324" s="3" t="s">
        <v>5</v>
      </c>
      <c r="M324" s="3" t="s">
        <v>5</v>
      </c>
      <c r="N324" s="3">
        <v>730</v>
      </c>
      <c r="O324" s="3" t="s">
        <v>5</v>
      </c>
      <c r="P324" s="3" t="s">
        <v>14</v>
      </c>
      <c r="Q324" s="4">
        <f>IF(AND(E324&lt;&gt;"", F324&lt;&gt;"", G324&lt;&gt;"", H324&lt;&gt;"", I324&lt;&gt;"", J324&lt;&gt;"", K324&lt;&gt;"", L324&lt;&gt;"", M324&lt;&gt;"", N324&lt;&gt;"", O324&lt;&gt;""),"YES","NO")</f>
        <v>0</v>
      </c>
      <c r="R324" s="4">
        <f>IF(AD324=AA324, U324, IF(AD324=AB324,W324,Y324))</f>
        <v>0</v>
      </c>
      <c r="S324" s="4">
        <f>AD324</f>
        <v>0</v>
      </c>
      <c r="T324" s="4">
        <f> IF(AA324="" ,"",IF(AD324=AA324, "PAYG", IF(AD324=AB324,"1Y RI","3Y RI")))</f>
        <v>0</v>
      </c>
      <c r="U324" s="4">
        <f>IF(Q324="YES", IF(K324="YES", VLOOKUP(V324 &amp; L324 &amp; K324,'azure-vm-prices-base'!G$2:H$124, 2, 0), VLOOKUP(V324 &amp; L324 &amp; "*",'azure-vm-prices-base'!G$2:H$124, 2, 0)), "")</f>
        <v>0</v>
      </c>
      <c r="V324" s="4">
        <f>IF(Q324="YES", IF(O324="NO" , IF(K324="YES", _xlfn.MINIFS('azure-vm-prices-base'!I$2:I$123, 'azure-vm-prices-base'!A$2:A$123,"&gt;="&amp;F324*(100-$B$2)/100, 'azure-vm-prices-base'!B$2:B$123,"&gt;="&amp;G324*(100-$B$2)/100, 'azure-vm-prices-base'!D$2:D$123,K324, 'azure-vm-prices-base'!E$2:E$123,L324), _xlfn.MINIFS('azure-vm-prices-base'!I$2:I$123, 'azure-vm-prices-base'!A$2:A$123,"&gt;="&amp;F324*(100-$B$2)/100, 'azure-vm-prices-base'!B$2:B$123,"&gt;="&amp;G324*(100-$B$2)/100, 'azure-vm-prices-base'!E$2:E$123,L324)), IF(K324="YES", _xlfn.MINIFS('azure-vm-prices-base'!C$2:C$123, 'azure-vm-prices-base'!A$2:A$123,"&gt;="&amp;F324*(100-$B$2)/100, 'azure-vm-prices-base'!B$2:B$123,"&gt;="&amp;G324*(100-$B$2)/100, 'azure-vm-prices-base'!D$2:D$123,K324, 'azure-vm-prices-base'!E$2:E$123,L324), _xlfn.MINIFS('azure-vm-prices-base'!C$2:C$123, 'azure-vm-prices-base'!A$2:A$123,"&gt;="&amp;F324*(100-$B$2)/100, 'azure-vm-prices-base'!B$2:B$123,"&gt;="&amp;G324*(100-$B$2)/100, 'azure-vm-prices-base'!E$2:E$123,L324))), "")</f>
        <v>0</v>
      </c>
      <c r="W324" s="4">
        <f>IF(Q324="YES", IF(K324="YES", VLOOKUP(X324 &amp; L324 &amp; K324,'azure-vm-prices-1Y'!G$2:H$124  , 2, 0), VLOOKUP(X324 &amp; L324 &amp; "*",'azure-vm-prices-1Y'!G$2:H$124, 2, 0)),   "")</f>
        <v>0</v>
      </c>
      <c r="X324" s="4">
        <f>IF(Q324="YES", IF(O324="NO" , IF(K324="YES", _xlfn.MINIFS('azure-vm-prices-1Y'!I$2:I$123,   'azure-vm-prices-1Y'!A$2:A$123,"&gt;="&amp;F324*(100-$B$2)/100,   'azure-vm-prices-1Y'!B$2:B$123,"&gt;="&amp;G324*(100-$B$2)/100,   'azure-vm-prices-1Y'!D$2:D$123,K324,   'azure-vm-prices-1Y'!E$2:E$123,L324),   _xlfn.MINIFS('azure-vm-prices-1Y'!I$2:I$123,   'azure-vm-prices-1Y'!A$2:A$123,"&gt;="&amp;F324*(100-$B$2)/100,   'azure-vm-prices-1Y'!B$2:B$123,"&gt;="&amp;G324*(100-$B$2)/100,   'azure-vm-prices-1Y'!E$2:E$123,L324)),   IF(K324="YES", _xlfn.MINIFS('azure-vm-prices-1Y'!C$2:C$123,   'azure-vm-prices-1Y'!A$2:A$123,"&gt;="&amp;F324*(100-$B$2)/100,   'azure-vm-prices-1Y'!B$2:B$123,"&gt;="&amp;G324*(100-$B$2)/100,   'azure-vm-prices-1Y'!D$2:D$123,K324,   'azure-vm-prices-1Y'!E$2:E$123,L324),   _xlfn.MINIFS('azure-vm-prices-1Y'!C$2:C$123,   'azure-vm-prices-1Y'!A$2:A$123,"&gt;="&amp;F324*(100-$B$2)/100,   'azure-vm-prices-1Y'!B$2:B$123,"&gt;="&amp;G324*(100-$B$2)/100,   'azure-vm-prices-1Y'!E$2:E$123,L324))),   "")</f>
        <v>0</v>
      </c>
      <c r="Y324" s="4">
        <f>IF(Q324="YES", IF(K324="YES", VLOOKUP(Z324 &amp; L324 &amp; K324,'azure-vm-prices-3Y'!G$2:H$124  , 2, 0), VLOOKUP(Z324 &amp; L324 &amp; "*",'azure-vm-prices-3Y'!G$2:H$124, 2, 0)),   "")</f>
        <v>0</v>
      </c>
      <c r="Z324" s="4">
        <f>IF(Q324="YES", IF(O324="NO" , IF(K324="YES", _xlfn.MINIFS('azure-vm-prices-3Y'!I$2:I$123,   'azure-vm-prices-3Y'!A$2:A$123,"&gt;="&amp;F324*(100-$B$2)/100,   'azure-vm-prices-3Y'!B$2:B$123,"&gt;="&amp;G324*(100-$B$2)/100,   'azure-vm-prices-3Y'!D$2:D$123,K324,   'azure-vm-prices-3Y'!E$2:E$123,L324),   _xlfn.MINIFS('azure-vm-prices-3Y'!I$2:I$123,   'azure-vm-prices-3Y'!A$2:A$123,"&gt;="&amp;F324*(100-$B$2)/100,   'azure-vm-prices-3Y'!B$2:B$123,"&gt;="&amp;G324*(100-$B$2)/100,   'azure-vm-prices-3Y'!E$2:E$123,L324)),   IF(K324="YES", _xlfn.MINIFS('azure-vm-prices-3Y'!C$2:C$123,   'azure-vm-prices-3Y'!A$2:A$123,"&gt;="&amp;F324*(100-$B$2)/100,   'azure-vm-prices-3Y'!B$2:B$123,"&gt;="&amp;G324*(100-$B$2)/100,   'azure-vm-prices-3Y'!D$2:D$123,K324,   'azure-vm-prices-3Y'!E$2:E$123,L324),   _xlfn.MINIFS('azure-vm-prices-3Y'!C$2:C$123,   'azure-vm-prices-3Y'!A$2:A$123,"&gt;="&amp;F324*(100-$B$2)/100,   'azure-vm-prices-3Y'!B$2:B$123,"&gt;="&amp;G324*(100-$B$2)/100,   'azure-vm-prices-3Y'!E$2:E$123,L324))),   "")</f>
        <v>0</v>
      </c>
      <c r="AA324" s="4">
        <f>IF(Q324="YES",N324*V324*12,"")</f>
        <v>0</v>
      </c>
      <c r="AB324" s="4">
        <f>IF(Q324="YES",X324*8760,"")</f>
        <v>0</v>
      </c>
      <c r="AC324" s="4">
        <f>IF(Q324="YES",Z324*8760,"")</f>
        <v>0</v>
      </c>
      <c r="AD324" s="4">
        <f>IF(Q324="YES",IF(P324="YES", MIN(AA324:AC324), AA324),"")</f>
        <v>0</v>
      </c>
      <c r="AE324" s="4">
        <f>IF(AND(I324="STANDARD",Q324="YES",H324&lt;'azure-standard-disk-prices'!B2, H324&gt;0),1+IF(M324="YES",1),"")</f>
        <v>0</v>
      </c>
      <c r="AF324" s="4">
        <f>IF(AND(I324="STANDARD",Q324="YES",H324&gt;'azure-standard-disk-prices'!B2,H324&lt;'azure-standard-disk-prices'!B3),1+IF(M324="YES",1),"")</f>
        <v>0</v>
      </c>
      <c r="AG324" s="4">
        <f>IF(AND(I324="STANDARD",Q324="YES",H324&gt;'azure-standard-disk-prices'!B3,H324&lt;'azure-standard-disk-prices'!B4),1+IF(M324="YES",1),"")</f>
        <v>0</v>
      </c>
      <c r="AH324" s="4">
        <f>IF(AND(I324="STANDARD",Q324="YES",H324&gt;'azure-standard-disk-prices'!B4,H324&lt;'azure-standard-disk-prices'!B5),1+IF(M324="YES",1),"")</f>
        <v>0</v>
      </c>
      <c r="AI324" s="4">
        <f>IF(AND(I324="STANDARD",Q324="YES",H324&gt;'azure-standard-disk-prices'!B5,H324&lt;'azure-standard-disk-prices'!B6),1+IF(M324="YES",1),"")</f>
        <v>0</v>
      </c>
      <c r="AJ324" s="4">
        <f>IF(AND(I324="STANDARD",Q324="YES",H324&gt;'azure-standard-disk-prices'!B6,H324&lt;'azure-standard-disk-prices'!B7),1+IF(M324="YES",1),"")</f>
        <v>0</v>
      </c>
      <c r="AK324" s="4">
        <f>IF(AND(I324="STANDARD",Q324="YES",H324&gt;'azure-standard-disk-prices'!B7,H324&lt;'azure-standard-disk-prices'!B8),1+IF(M324="YES",1),"")</f>
        <v>0</v>
      </c>
      <c r="AL324" s="4">
        <f>IF(AND(I324="STANDARD",Q324="YES",H324&gt;'azure-standard-disk-prices'!B8,H324&lt;'azure-standard-disk-prices'!B9),1+IF(M324="YES",1),"")</f>
        <v>0</v>
      </c>
      <c r="AM324" s="4">
        <f>IF(AND(I323="PREMIUM",Q323="YES",H323&lt;'azure-premium-disk-prices'!B2,H323&gt;0),1+IF(M323="YES",1),"")</f>
        <v>0</v>
      </c>
      <c r="AN324" s="4">
        <f>IF(AND(I323="PREMIUM",Q323="YES",H323&gt;'azure-premium-disk-prices'!B2,H323&lt;'azure-premium-disk-prices'!B3),1+IF(M323="YES",1),"")</f>
        <v>0</v>
      </c>
      <c r="AO324" s="4">
        <f>IF(AND(I323="PREMIUM",Q323="YES",H323&gt;'azure-premium-disk-prices'!B3,H323&lt;'azure-premium-disk-prices'!B4),1+IF(M323="YES",1),"")</f>
        <v>0</v>
      </c>
      <c r="AP324" s="4">
        <f>IF(AND(I323="PREMIUM",Q323="YES",H323&gt;'azure-premium-disk-prices'!B4,H323&lt;'azure-premium-disk-prices'!B5),1+IF(M323="YES",1),"")</f>
        <v>0</v>
      </c>
      <c r="AQ324" s="4">
        <f>IF(AND(I323="PREMIUM",Q323="YES",H323&gt;'azure-premium-disk-prices'!B5,H323&lt;'azure-premium-disk-prices'!B6),1+IF(M323="YES",1),"")</f>
        <v>0</v>
      </c>
      <c r="AR324" s="4">
        <f>IF(AND(I323="PREMIUM",Q323="YES",H323&gt;'azure-premium-disk-prices'!B6,H323&lt;'azure-premium-disk-prices'!B7),1+IF(M323="YES",1),"")</f>
        <v>0</v>
      </c>
      <c r="AS324" s="4">
        <f>IF(AND(I323="PREMIUM",Q323="YES",H323&gt;'azure-premium-disk-prices'!B7,H323&lt;'azure-premium-disk-prices'!B8),1+IF(M323="YES",1),"")</f>
        <v>0</v>
      </c>
      <c r="AT324" s="4">
        <f>IF(AND(I323="PREMIUM",Q323="YES",H323&gt;'azure-premium-disk-prices'!B8,H323&lt;'azure-premium-disk-prices'!B9),1+IF(M323="YES",1),"")</f>
        <v>0</v>
      </c>
      <c r="AU324" s="4">
        <f>IF(AND(M324="YES", Q324="YES"),1,"")</f>
        <v>0</v>
      </c>
      <c r="AV324" s="4">
        <f>IF(AND(J324="STANDARD", Q324="YES"), IF(M324="YES",2,1) ,"")</f>
        <v>0</v>
      </c>
      <c r="AW324" s="4">
        <f>IF( AND(J324="PREMIUM",  Q324="YES"), IF(M324="YES",2,1) ,"")</f>
        <v>0</v>
      </c>
    </row>
    <row r="325" spans="5:49">
      <c r="E325" s="3"/>
      <c r="F325" s="3"/>
      <c r="G325" s="3"/>
      <c r="H325" s="3"/>
      <c r="I325" s="3" t="s">
        <v>9</v>
      </c>
      <c r="J325" s="3" t="s">
        <v>9</v>
      </c>
      <c r="K325" s="3" t="s">
        <v>5</v>
      </c>
      <c r="L325" s="3" t="s">
        <v>5</v>
      </c>
      <c r="M325" s="3" t="s">
        <v>5</v>
      </c>
      <c r="N325" s="3">
        <v>730</v>
      </c>
      <c r="O325" s="3" t="s">
        <v>5</v>
      </c>
      <c r="P325" s="3" t="s">
        <v>14</v>
      </c>
      <c r="Q325" s="4">
        <f>IF(AND(E325&lt;&gt;"", F325&lt;&gt;"", G325&lt;&gt;"", H325&lt;&gt;"", I325&lt;&gt;"", J325&lt;&gt;"", K325&lt;&gt;"", L325&lt;&gt;"", M325&lt;&gt;"", N325&lt;&gt;"", O325&lt;&gt;""),"YES","NO")</f>
        <v>0</v>
      </c>
      <c r="R325" s="4">
        <f>IF(AD325=AA325, U325, IF(AD325=AB325,W325,Y325))</f>
        <v>0</v>
      </c>
      <c r="S325" s="4">
        <f>AD325</f>
        <v>0</v>
      </c>
      <c r="T325" s="4">
        <f> IF(AA325="" ,"",IF(AD325=AA325, "PAYG", IF(AD325=AB325,"1Y RI","3Y RI")))</f>
        <v>0</v>
      </c>
      <c r="U325" s="4">
        <f>IF(Q325="YES", IF(K325="YES", VLOOKUP(V325 &amp; L325 &amp; K325,'azure-vm-prices-base'!G$2:H$124, 2, 0), VLOOKUP(V325 &amp; L325 &amp; "*",'azure-vm-prices-base'!G$2:H$124, 2, 0)), "")</f>
        <v>0</v>
      </c>
      <c r="V325" s="4">
        <f>IF(Q325="YES", IF(O325="NO" , IF(K325="YES", _xlfn.MINIFS('azure-vm-prices-base'!I$2:I$123, 'azure-vm-prices-base'!A$2:A$123,"&gt;="&amp;F325*(100-$B$2)/100, 'azure-vm-prices-base'!B$2:B$123,"&gt;="&amp;G325*(100-$B$2)/100, 'azure-vm-prices-base'!D$2:D$123,K325, 'azure-vm-prices-base'!E$2:E$123,L325), _xlfn.MINIFS('azure-vm-prices-base'!I$2:I$123, 'azure-vm-prices-base'!A$2:A$123,"&gt;="&amp;F325*(100-$B$2)/100, 'azure-vm-prices-base'!B$2:B$123,"&gt;="&amp;G325*(100-$B$2)/100, 'azure-vm-prices-base'!E$2:E$123,L325)), IF(K325="YES", _xlfn.MINIFS('azure-vm-prices-base'!C$2:C$123, 'azure-vm-prices-base'!A$2:A$123,"&gt;="&amp;F325*(100-$B$2)/100, 'azure-vm-prices-base'!B$2:B$123,"&gt;="&amp;G325*(100-$B$2)/100, 'azure-vm-prices-base'!D$2:D$123,K325, 'azure-vm-prices-base'!E$2:E$123,L325), _xlfn.MINIFS('azure-vm-prices-base'!C$2:C$123, 'azure-vm-prices-base'!A$2:A$123,"&gt;="&amp;F325*(100-$B$2)/100, 'azure-vm-prices-base'!B$2:B$123,"&gt;="&amp;G325*(100-$B$2)/100, 'azure-vm-prices-base'!E$2:E$123,L325))), "")</f>
        <v>0</v>
      </c>
      <c r="W325" s="4">
        <f>IF(Q325="YES", IF(K325="YES", VLOOKUP(X325 &amp; L325 &amp; K325,'azure-vm-prices-1Y'!G$2:H$124  , 2, 0), VLOOKUP(X325 &amp; L325 &amp; "*",'azure-vm-prices-1Y'!G$2:H$124, 2, 0)),   "")</f>
        <v>0</v>
      </c>
      <c r="X325" s="4">
        <f>IF(Q325="YES", IF(O325="NO" , IF(K325="YES", _xlfn.MINIFS('azure-vm-prices-1Y'!I$2:I$123,   'azure-vm-prices-1Y'!A$2:A$123,"&gt;="&amp;F325*(100-$B$2)/100,   'azure-vm-prices-1Y'!B$2:B$123,"&gt;="&amp;G325*(100-$B$2)/100,   'azure-vm-prices-1Y'!D$2:D$123,K325,   'azure-vm-prices-1Y'!E$2:E$123,L325),   _xlfn.MINIFS('azure-vm-prices-1Y'!I$2:I$123,   'azure-vm-prices-1Y'!A$2:A$123,"&gt;="&amp;F325*(100-$B$2)/100,   'azure-vm-prices-1Y'!B$2:B$123,"&gt;="&amp;G325*(100-$B$2)/100,   'azure-vm-prices-1Y'!E$2:E$123,L325)),   IF(K325="YES", _xlfn.MINIFS('azure-vm-prices-1Y'!C$2:C$123,   'azure-vm-prices-1Y'!A$2:A$123,"&gt;="&amp;F325*(100-$B$2)/100,   'azure-vm-prices-1Y'!B$2:B$123,"&gt;="&amp;G325*(100-$B$2)/100,   'azure-vm-prices-1Y'!D$2:D$123,K325,   'azure-vm-prices-1Y'!E$2:E$123,L325),   _xlfn.MINIFS('azure-vm-prices-1Y'!C$2:C$123,   'azure-vm-prices-1Y'!A$2:A$123,"&gt;="&amp;F325*(100-$B$2)/100,   'azure-vm-prices-1Y'!B$2:B$123,"&gt;="&amp;G325*(100-$B$2)/100,   'azure-vm-prices-1Y'!E$2:E$123,L325))),   "")</f>
        <v>0</v>
      </c>
      <c r="Y325" s="4">
        <f>IF(Q325="YES", IF(K325="YES", VLOOKUP(Z325 &amp; L325 &amp; K325,'azure-vm-prices-3Y'!G$2:H$124  , 2, 0), VLOOKUP(Z325 &amp; L325 &amp; "*",'azure-vm-prices-3Y'!G$2:H$124, 2, 0)),   "")</f>
        <v>0</v>
      </c>
      <c r="Z325" s="4">
        <f>IF(Q325="YES", IF(O325="NO" , IF(K325="YES", _xlfn.MINIFS('azure-vm-prices-3Y'!I$2:I$123,   'azure-vm-prices-3Y'!A$2:A$123,"&gt;="&amp;F325*(100-$B$2)/100,   'azure-vm-prices-3Y'!B$2:B$123,"&gt;="&amp;G325*(100-$B$2)/100,   'azure-vm-prices-3Y'!D$2:D$123,K325,   'azure-vm-prices-3Y'!E$2:E$123,L325),   _xlfn.MINIFS('azure-vm-prices-3Y'!I$2:I$123,   'azure-vm-prices-3Y'!A$2:A$123,"&gt;="&amp;F325*(100-$B$2)/100,   'azure-vm-prices-3Y'!B$2:B$123,"&gt;="&amp;G325*(100-$B$2)/100,   'azure-vm-prices-3Y'!E$2:E$123,L325)),   IF(K325="YES", _xlfn.MINIFS('azure-vm-prices-3Y'!C$2:C$123,   'azure-vm-prices-3Y'!A$2:A$123,"&gt;="&amp;F325*(100-$B$2)/100,   'azure-vm-prices-3Y'!B$2:B$123,"&gt;="&amp;G325*(100-$B$2)/100,   'azure-vm-prices-3Y'!D$2:D$123,K325,   'azure-vm-prices-3Y'!E$2:E$123,L325),   _xlfn.MINIFS('azure-vm-prices-3Y'!C$2:C$123,   'azure-vm-prices-3Y'!A$2:A$123,"&gt;="&amp;F325*(100-$B$2)/100,   'azure-vm-prices-3Y'!B$2:B$123,"&gt;="&amp;G325*(100-$B$2)/100,   'azure-vm-prices-3Y'!E$2:E$123,L325))),   "")</f>
        <v>0</v>
      </c>
      <c r="AA325" s="4">
        <f>IF(Q325="YES",N325*V325*12,"")</f>
        <v>0</v>
      </c>
      <c r="AB325" s="4">
        <f>IF(Q325="YES",X325*8760,"")</f>
        <v>0</v>
      </c>
      <c r="AC325" s="4">
        <f>IF(Q325="YES",Z325*8760,"")</f>
        <v>0</v>
      </c>
      <c r="AD325" s="4">
        <f>IF(Q325="YES",IF(P325="YES", MIN(AA325:AC325), AA325),"")</f>
        <v>0</v>
      </c>
      <c r="AE325" s="4">
        <f>IF(AND(I325="STANDARD",Q325="YES",H325&lt;'azure-standard-disk-prices'!B2, H325&gt;0),1+IF(M325="YES",1),"")</f>
        <v>0</v>
      </c>
      <c r="AF325" s="4">
        <f>IF(AND(I325="STANDARD",Q325="YES",H325&gt;'azure-standard-disk-prices'!B2,H325&lt;'azure-standard-disk-prices'!B3),1+IF(M325="YES",1),"")</f>
        <v>0</v>
      </c>
      <c r="AG325" s="4">
        <f>IF(AND(I325="STANDARD",Q325="YES",H325&gt;'azure-standard-disk-prices'!B3,H325&lt;'azure-standard-disk-prices'!B4),1+IF(M325="YES",1),"")</f>
        <v>0</v>
      </c>
      <c r="AH325" s="4">
        <f>IF(AND(I325="STANDARD",Q325="YES",H325&gt;'azure-standard-disk-prices'!B4,H325&lt;'azure-standard-disk-prices'!B5),1+IF(M325="YES",1),"")</f>
        <v>0</v>
      </c>
      <c r="AI325" s="4">
        <f>IF(AND(I325="STANDARD",Q325="YES",H325&gt;'azure-standard-disk-prices'!B5,H325&lt;'azure-standard-disk-prices'!B6),1+IF(M325="YES",1),"")</f>
        <v>0</v>
      </c>
      <c r="AJ325" s="4">
        <f>IF(AND(I325="STANDARD",Q325="YES",H325&gt;'azure-standard-disk-prices'!B6,H325&lt;'azure-standard-disk-prices'!B7),1+IF(M325="YES",1),"")</f>
        <v>0</v>
      </c>
      <c r="AK325" s="4">
        <f>IF(AND(I325="STANDARD",Q325="YES",H325&gt;'azure-standard-disk-prices'!B7,H325&lt;'azure-standard-disk-prices'!B8),1+IF(M325="YES",1),"")</f>
        <v>0</v>
      </c>
      <c r="AL325" s="4">
        <f>IF(AND(I325="STANDARD",Q325="YES",H325&gt;'azure-standard-disk-prices'!B8,H325&lt;'azure-standard-disk-prices'!B9),1+IF(M325="YES",1),"")</f>
        <v>0</v>
      </c>
      <c r="AM325" s="4">
        <f>IF(AND(I324="PREMIUM",Q324="YES",H324&lt;'azure-premium-disk-prices'!B2,H324&gt;0),1+IF(M324="YES",1),"")</f>
        <v>0</v>
      </c>
      <c r="AN325" s="4">
        <f>IF(AND(I324="PREMIUM",Q324="YES",H324&gt;'azure-premium-disk-prices'!B2,H324&lt;'azure-premium-disk-prices'!B3),1+IF(M324="YES",1),"")</f>
        <v>0</v>
      </c>
      <c r="AO325" s="4">
        <f>IF(AND(I324="PREMIUM",Q324="YES",H324&gt;'azure-premium-disk-prices'!B3,H324&lt;'azure-premium-disk-prices'!B4),1+IF(M324="YES",1),"")</f>
        <v>0</v>
      </c>
      <c r="AP325" s="4">
        <f>IF(AND(I324="PREMIUM",Q324="YES",H324&gt;'azure-premium-disk-prices'!B4,H324&lt;'azure-premium-disk-prices'!B5),1+IF(M324="YES",1),"")</f>
        <v>0</v>
      </c>
      <c r="AQ325" s="4">
        <f>IF(AND(I324="PREMIUM",Q324="YES",H324&gt;'azure-premium-disk-prices'!B5,H324&lt;'azure-premium-disk-prices'!B6),1+IF(M324="YES",1),"")</f>
        <v>0</v>
      </c>
      <c r="AR325" s="4">
        <f>IF(AND(I324="PREMIUM",Q324="YES",H324&gt;'azure-premium-disk-prices'!B6,H324&lt;'azure-premium-disk-prices'!B7),1+IF(M324="YES",1),"")</f>
        <v>0</v>
      </c>
      <c r="AS325" s="4">
        <f>IF(AND(I324="PREMIUM",Q324="YES",H324&gt;'azure-premium-disk-prices'!B7,H324&lt;'azure-premium-disk-prices'!B8),1+IF(M324="YES",1),"")</f>
        <v>0</v>
      </c>
      <c r="AT325" s="4">
        <f>IF(AND(I324="PREMIUM",Q324="YES",H324&gt;'azure-premium-disk-prices'!B8,H324&lt;'azure-premium-disk-prices'!B9),1+IF(M324="YES",1),"")</f>
        <v>0</v>
      </c>
      <c r="AU325" s="4">
        <f>IF(AND(M325="YES", Q325="YES"),1,"")</f>
        <v>0</v>
      </c>
      <c r="AV325" s="4">
        <f>IF(AND(J325="STANDARD", Q325="YES"), IF(M325="YES",2,1) ,"")</f>
        <v>0</v>
      </c>
      <c r="AW325" s="4">
        <f>IF( AND(J325="PREMIUM",  Q325="YES"), IF(M325="YES",2,1) ,"")</f>
        <v>0</v>
      </c>
    </row>
    <row r="326" spans="5:49">
      <c r="E326" s="3"/>
      <c r="F326" s="3"/>
      <c r="G326" s="3"/>
      <c r="H326" s="3"/>
      <c r="I326" s="3" t="s">
        <v>9</v>
      </c>
      <c r="J326" s="3" t="s">
        <v>9</v>
      </c>
      <c r="K326" s="3" t="s">
        <v>5</v>
      </c>
      <c r="L326" s="3" t="s">
        <v>5</v>
      </c>
      <c r="M326" s="3" t="s">
        <v>5</v>
      </c>
      <c r="N326" s="3">
        <v>730</v>
      </c>
      <c r="O326" s="3" t="s">
        <v>5</v>
      </c>
      <c r="P326" s="3" t="s">
        <v>14</v>
      </c>
      <c r="Q326" s="4">
        <f>IF(AND(E326&lt;&gt;"", F326&lt;&gt;"", G326&lt;&gt;"", H326&lt;&gt;"", I326&lt;&gt;"", J326&lt;&gt;"", K326&lt;&gt;"", L326&lt;&gt;"", M326&lt;&gt;"", N326&lt;&gt;"", O326&lt;&gt;""),"YES","NO")</f>
        <v>0</v>
      </c>
      <c r="R326" s="4">
        <f>IF(AD326=AA326, U326, IF(AD326=AB326,W326,Y326))</f>
        <v>0</v>
      </c>
      <c r="S326" s="4">
        <f>AD326</f>
        <v>0</v>
      </c>
      <c r="T326" s="4">
        <f> IF(AA326="" ,"",IF(AD326=AA326, "PAYG", IF(AD326=AB326,"1Y RI","3Y RI")))</f>
        <v>0</v>
      </c>
      <c r="U326" s="4">
        <f>IF(Q326="YES", IF(K326="YES", VLOOKUP(V326 &amp; L326 &amp; K326,'azure-vm-prices-base'!G$2:H$124, 2, 0), VLOOKUP(V326 &amp; L326 &amp; "*",'azure-vm-prices-base'!G$2:H$124, 2, 0)), "")</f>
        <v>0</v>
      </c>
      <c r="V326" s="4">
        <f>IF(Q326="YES", IF(O326="NO" , IF(K326="YES", _xlfn.MINIFS('azure-vm-prices-base'!I$2:I$123, 'azure-vm-prices-base'!A$2:A$123,"&gt;="&amp;F326*(100-$B$2)/100, 'azure-vm-prices-base'!B$2:B$123,"&gt;="&amp;G326*(100-$B$2)/100, 'azure-vm-prices-base'!D$2:D$123,K326, 'azure-vm-prices-base'!E$2:E$123,L326), _xlfn.MINIFS('azure-vm-prices-base'!I$2:I$123, 'azure-vm-prices-base'!A$2:A$123,"&gt;="&amp;F326*(100-$B$2)/100, 'azure-vm-prices-base'!B$2:B$123,"&gt;="&amp;G326*(100-$B$2)/100, 'azure-vm-prices-base'!E$2:E$123,L326)), IF(K326="YES", _xlfn.MINIFS('azure-vm-prices-base'!C$2:C$123, 'azure-vm-prices-base'!A$2:A$123,"&gt;="&amp;F326*(100-$B$2)/100, 'azure-vm-prices-base'!B$2:B$123,"&gt;="&amp;G326*(100-$B$2)/100, 'azure-vm-prices-base'!D$2:D$123,K326, 'azure-vm-prices-base'!E$2:E$123,L326), _xlfn.MINIFS('azure-vm-prices-base'!C$2:C$123, 'azure-vm-prices-base'!A$2:A$123,"&gt;="&amp;F326*(100-$B$2)/100, 'azure-vm-prices-base'!B$2:B$123,"&gt;="&amp;G326*(100-$B$2)/100, 'azure-vm-prices-base'!E$2:E$123,L326))), "")</f>
        <v>0</v>
      </c>
      <c r="W326" s="4">
        <f>IF(Q326="YES", IF(K326="YES", VLOOKUP(X326 &amp; L326 &amp; K326,'azure-vm-prices-1Y'!G$2:H$124  , 2, 0), VLOOKUP(X326 &amp; L326 &amp; "*",'azure-vm-prices-1Y'!G$2:H$124, 2, 0)),   "")</f>
        <v>0</v>
      </c>
      <c r="X326" s="4">
        <f>IF(Q326="YES", IF(O326="NO" , IF(K326="YES", _xlfn.MINIFS('azure-vm-prices-1Y'!I$2:I$123,   'azure-vm-prices-1Y'!A$2:A$123,"&gt;="&amp;F326*(100-$B$2)/100,   'azure-vm-prices-1Y'!B$2:B$123,"&gt;="&amp;G326*(100-$B$2)/100,   'azure-vm-prices-1Y'!D$2:D$123,K326,   'azure-vm-prices-1Y'!E$2:E$123,L326),   _xlfn.MINIFS('azure-vm-prices-1Y'!I$2:I$123,   'azure-vm-prices-1Y'!A$2:A$123,"&gt;="&amp;F326*(100-$B$2)/100,   'azure-vm-prices-1Y'!B$2:B$123,"&gt;="&amp;G326*(100-$B$2)/100,   'azure-vm-prices-1Y'!E$2:E$123,L326)),   IF(K326="YES", _xlfn.MINIFS('azure-vm-prices-1Y'!C$2:C$123,   'azure-vm-prices-1Y'!A$2:A$123,"&gt;="&amp;F326*(100-$B$2)/100,   'azure-vm-prices-1Y'!B$2:B$123,"&gt;="&amp;G326*(100-$B$2)/100,   'azure-vm-prices-1Y'!D$2:D$123,K326,   'azure-vm-prices-1Y'!E$2:E$123,L326),   _xlfn.MINIFS('azure-vm-prices-1Y'!C$2:C$123,   'azure-vm-prices-1Y'!A$2:A$123,"&gt;="&amp;F326*(100-$B$2)/100,   'azure-vm-prices-1Y'!B$2:B$123,"&gt;="&amp;G326*(100-$B$2)/100,   'azure-vm-prices-1Y'!E$2:E$123,L326))),   "")</f>
        <v>0</v>
      </c>
      <c r="Y326" s="4">
        <f>IF(Q326="YES", IF(K326="YES", VLOOKUP(Z326 &amp; L326 &amp; K326,'azure-vm-prices-3Y'!G$2:H$124  , 2, 0), VLOOKUP(Z326 &amp; L326 &amp; "*",'azure-vm-prices-3Y'!G$2:H$124, 2, 0)),   "")</f>
        <v>0</v>
      </c>
      <c r="Z326" s="4">
        <f>IF(Q326="YES", IF(O326="NO" , IF(K326="YES", _xlfn.MINIFS('azure-vm-prices-3Y'!I$2:I$123,   'azure-vm-prices-3Y'!A$2:A$123,"&gt;="&amp;F326*(100-$B$2)/100,   'azure-vm-prices-3Y'!B$2:B$123,"&gt;="&amp;G326*(100-$B$2)/100,   'azure-vm-prices-3Y'!D$2:D$123,K326,   'azure-vm-prices-3Y'!E$2:E$123,L326),   _xlfn.MINIFS('azure-vm-prices-3Y'!I$2:I$123,   'azure-vm-prices-3Y'!A$2:A$123,"&gt;="&amp;F326*(100-$B$2)/100,   'azure-vm-prices-3Y'!B$2:B$123,"&gt;="&amp;G326*(100-$B$2)/100,   'azure-vm-prices-3Y'!E$2:E$123,L326)),   IF(K326="YES", _xlfn.MINIFS('azure-vm-prices-3Y'!C$2:C$123,   'azure-vm-prices-3Y'!A$2:A$123,"&gt;="&amp;F326*(100-$B$2)/100,   'azure-vm-prices-3Y'!B$2:B$123,"&gt;="&amp;G326*(100-$B$2)/100,   'azure-vm-prices-3Y'!D$2:D$123,K326,   'azure-vm-prices-3Y'!E$2:E$123,L326),   _xlfn.MINIFS('azure-vm-prices-3Y'!C$2:C$123,   'azure-vm-prices-3Y'!A$2:A$123,"&gt;="&amp;F326*(100-$B$2)/100,   'azure-vm-prices-3Y'!B$2:B$123,"&gt;="&amp;G326*(100-$B$2)/100,   'azure-vm-prices-3Y'!E$2:E$123,L326))),   "")</f>
        <v>0</v>
      </c>
      <c r="AA326" s="4">
        <f>IF(Q326="YES",N326*V326*12,"")</f>
        <v>0</v>
      </c>
      <c r="AB326" s="4">
        <f>IF(Q326="YES",X326*8760,"")</f>
        <v>0</v>
      </c>
      <c r="AC326" s="4">
        <f>IF(Q326="YES",Z326*8760,"")</f>
        <v>0</v>
      </c>
      <c r="AD326" s="4">
        <f>IF(Q326="YES",IF(P326="YES", MIN(AA326:AC326), AA326),"")</f>
        <v>0</v>
      </c>
      <c r="AE326" s="4">
        <f>IF(AND(I326="STANDARD",Q326="YES",H326&lt;'azure-standard-disk-prices'!B2, H326&gt;0),1+IF(M326="YES",1),"")</f>
        <v>0</v>
      </c>
      <c r="AF326" s="4">
        <f>IF(AND(I326="STANDARD",Q326="YES",H326&gt;'azure-standard-disk-prices'!B2,H326&lt;'azure-standard-disk-prices'!B3),1+IF(M326="YES",1),"")</f>
        <v>0</v>
      </c>
      <c r="AG326" s="4">
        <f>IF(AND(I326="STANDARD",Q326="YES",H326&gt;'azure-standard-disk-prices'!B3,H326&lt;'azure-standard-disk-prices'!B4),1+IF(M326="YES",1),"")</f>
        <v>0</v>
      </c>
      <c r="AH326" s="4">
        <f>IF(AND(I326="STANDARD",Q326="YES",H326&gt;'azure-standard-disk-prices'!B4,H326&lt;'azure-standard-disk-prices'!B5),1+IF(M326="YES",1),"")</f>
        <v>0</v>
      </c>
      <c r="AI326" s="4">
        <f>IF(AND(I326="STANDARD",Q326="YES",H326&gt;'azure-standard-disk-prices'!B5,H326&lt;'azure-standard-disk-prices'!B6),1+IF(M326="YES",1),"")</f>
        <v>0</v>
      </c>
      <c r="AJ326" s="4">
        <f>IF(AND(I326="STANDARD",Q326="YES",H326&gt;'azure-standard-disk-prices'!B6,H326&lt;'azure-standard-disk-prices'!B7),1+IF(M326="YES",1),"")</f>
        <v>0</v>
      </c>
      <c r="AK326" s="4">
        <f>IF(AND(I326="STANDARD",Q326="YES",H326&gt;'azure-standard-disk-prices'!B7,H326&lt;'azure-standard-disk-prices'!B8),1+IF(M326="YES",1),"")</f>
        <v>0</v>
      </c>
      <c r="AL326" s="4">
        <f>IF(AND(I326="STANDARD",Q326="YES",H326&gt;'azure-standard-disk-prices'!B8,H326&lt;'azure-standard-disk-prices'!B9),1+IF(M326="YES",1),"")</f>
        <v>0</v>
      </c>
      <c r="AM326" s="4">
        <f>IF(AND(I325="PREMIUM",Q325="YES",H325&lt;'azure-premium-disk-prices'!B2,H325&gt;0),1+IF(M325="YES",1),"")</f>
        <v>0</v>
      </c>
      <c r="AN326" s="4">
        <f>IF(AND(I325="PREMIUM",Q325="YES",H325&gt;'azure-premium-disk-prices'!B2,H325&lt;'azure-premium-disk-prices'!B3),1+IF(M325="YES",1),"")</f>
        <v>0</v>
      </c>
      <c r="AO326" s="4">
        <f>IF(AND(I325="PREMIUM",Q325="YES",H325&gt;'azure-premium-disk-prices'!B3,H325&lt;'azure-premium-disk-prices'!B4),1+IF(M325="YES",1),"")</f>
        <v>0</v>
      </c>
      <c r="AP326" s="4">
        <f>IF(AND(I325="PREMIUM",Q325="YES",H325&gt;'azure-premium-disk-prices'!B4,H325&lt;'azure-premium-disk-prices'!B5),1+IF(M325="YES",1),"")</f>
        <v>0</v>
      </c>
      <c r="AQ326" s="4">
        <f>IF(AND(I325="PREMIUM",Q325="YES",H325&gt;'azure-premium-disk-prices'!B5,H325&lt;'azure-premium-disk-prices'!B6),1+IF(M325="YES",1),"")</f>
        <v>0</v>
      </c>
      <c r="AR326" s="4">
        <f>IF(AND(I325="PREMIUM",Q325="YES",H325&gt;'azure-premium-disk-prices'!B6,H325&lt;'azure-premium-disk-prices'!B7),1+IF(M325="YES",1),"")</f>
        <v>0</v>
      </c>
      <c r="AS326" s="4">
        <f>IF(AND(I325="PREMIUM",Q325="YES",H325&gt;'azure-premium-disk-prices'!B7,H325&lt;'azure-premium-disk-prices'!B8),1+IF(M325="YES",1),"")</f>
        <v>0</v>
      </c>
      <c r="AT326" s="4">
        <f>IF(AND(I325="PREMIUM",Q325="YES",H325&gt;'azure-premium-disk-prices'!B8,H325&lt;'azure-premium-disk-prices'!B9),1+IF(M325="YES",1),"")</f>
        <v>0</v>
      </c>
      <c r="AU326" s="4">
        <f>IF(AND(M326="YES", Q326="YES"),1,"")</f>
        <v>0</v>
      </c>
      <c r="AV326" s="4">
        <f>IF(AND(J326="STANDARD", Q326="YES"), IF(M326="YES",2,1) ,"")</f>
        <v>0</v>
      </c>
      <c r="AW326" s="4">
        <f>IF( AND(J326="PREMIUM",  Q326="YES"), IF(M326="YES",2,1) ,"")</f>
        <v>0</v>
      </c>
    </row>
    <row r="327" spans="5:49">
      <c r="E327" s="3"/>
      <c r="F327" s="3"/>
      <c r="G327" s="3"/>
      <c r="H327" s="3"/>
      <c r="I327" s="3" t="s">
        <v>9</v>
      </c>
      <c r="J327" s="3" t="s">
        <v>9</v>
      </c>
      <c r="K327" s="3" t="s">
        <v>5</v>
      </c>
      <c r="L327" s="3" t="s">
        <v>5</v>
      </c>
      <c r="M327" s="3" t="s">
        <v>5</v>
      </c>
      <c r="N327" s="3">
        <v>730</v>
      </c>
      <c r="O327" s="3" t="s">
        <v>5</v>
      </c>
      <c r="P327" s="3" t="s">
        <v>14</v>
      </c>
      <c r="Q327" s="4">
        <f>IF(AND(E327&lt;&gt;"", F327&lt;&gt;"", G327&lt;&gt;"", H327&lt;&gt;"", I327&lt;&gt;"", J327&lt;&gt;"", K327&lt;&gt;"", L327&lt;&gt;"", M327&lt;&gt;"", N327&lt;&gt;"", O327&lt;&gt;""),"YES","NO")</f>
        <v>0</v>
      </c>
      <c r="R327" s="4">
        <f>IF(AD327=AA327, U327, IF(AD327=AB327,W327,Y327))</f>
        <v>0</v>
      </c>
      <c r="S327" s="4">
        <f>AD327</f>
        <v>0</v>
      </c>
      <c r="T327" s="4">
        <f> IF(AA327="" ,"",IF(AD327=AA327, "PAYG", IF(AD327=AB327,"1Y RI","3Y RI")))</f>
        <v>0</v>
      </c>
      <c r="U327" s="4">
        <f>IF(Q327="YES", IF(K327="YES", VLOOKUP(V327 &amp; L327 &amp; K327,'azure-vm-prices-base'!G$2:H$124, 2, 0), VLOOKUP(V327 &amp; L327 &amp; "*",'azure-vm-prices-base'!G$2:H$124, 2, 0)), "")</f>
        <v>0</v>
      </c>
      <c r="V327" s="4">
        <f>IF(Q327="YES", IF(O327="NO" , IF(K327="YES", _xlfn.MINIFS('azure-vm-prices-base'!I$2:I$123, 'azure-vm-prices-base'!A$2:A$123,"&gt;="&amp;F327*(100-$B$2)/100, 'azure-vm-prices-base'!B$2:B$123,"&gt;="&amp;G327*(100-$B$2)/100, 'azure-vm-prices-base'!D$2:D$123,K327, 'azure-vm-prices-base'!E$2:E$123,L327), _xlfn.MINIFS('azure-vm-prices-base'!I$2:I$123, 'azure-vm-prices-base'!A$2:A$123,"&gt;="&amp;F327*(100-$B$2)/100, 'azure-vm-prices-base'!B$2:B$123,"&gt;="&amp;G327*(100-$B$2)/100, 'azure-vm-prices-base'!E$2:E$123,L327)), IF(K327="YES", _xlfn.MINIFS('azure-vm-prices-base'!C$2:C$123, 'azure-vm-prices-base'!A$2:A$123,"&gt;="&amp;F327*(100-$B$2)/100, 'azure-vm-prices-base'!B$2:B$123,"&gt;="&amp;G327*(100-$B$2)/100, 'azure-vm-prices-base'!D$2:D$123,K327, 'azure-vm-prices-base'!E$2:E$123,L327), _xlfn.MINIFS('azure-vm-prices-base'!C$2:C$123, 'azure-vm-prices-base'!A$2:A$123,"&gt;="&amp;F327*(100-$B$2)/100, 'azure-vm-prices-base'!B$2:B$123,"&gt;="&amp;G327*(100-$B$2)/100, 'azure-vm-prices-base'!E$2:E$123,L327))), "")</f>
        <v>0</v>
      </c>
      <c r="W327" s="4">
        <f>IF(Q327="YES", IF(K327="YES", VLOOKUP(X327 &amp; L327 &amp; K327,'azure-vm-prices-1Y'!G$2:H$124  , 2, 0), VLOOKUP(X327 &amp; L327 &amp; "*",'azure-vm-prices-1Y'!G$2:H$124, 2, 0)),   "")</f>
        <v>0</v>
      </c>
      <c r="X327" s="4">
        <f>IF(Q327="YES", IF(O327="NO" , IF(K327="YES", _xlfn.MINIFS('azure-vm-prices-1Y'!I$2:I$123,   'azure-vm-prices-1Y'!A$2:A$123,"&gt;="&amp;F327*(100-$B$2)/100,   'azure-vm-prices-1Y'!B$2:B$123,"&gt;="&amp;G327*(100-$B$2)/100,   'azure-vm-prices-1Y'!D$2:D$123,K327,   'azure-vm-prices-1Y'!E$2:E$123,L327),   _xlfn.MINIFS('azure-vm-prices-1Y'!I$2:I$123,   'azure-vm-prices-1Y'!A$2:A$123,"&gt;="&amp;F327*(100-$B$2)/100,   'azure-vm-prices-1Y'!B$2:B$123,"&gt;="&amp;G327*(100-$B$2)/100,   'azure-vm-prices-1Y'!E$2:E$123,L327)),   IF(K327="YES", _xlfn.MINIFS('azure-vm-prices-1Y'!C$2:C$123,   'azure-vm-prices-1Y'!A$2:A$123,"&gt;="&amp;F327*(100-$B$2)/100,   'azure-vm-prices-1Y'!B$2:B$123,"&gt;="&amp;G327*(100-$B$2)/100,   'azure-vm-prices-1Y'!D$2:D$123,K327,   'azure-vm-prices-1Y'!E$2:E$123,L327),   _xlfn.MINIFS('azure-vm-prices-1Y'!C$2:C$123,   'azure-vm-prices-1Y'!A$2:A$123,"&gt;="&amp;F327*(100-$B$2)/100,   'azure-vm-prices-1Y'!B$2:B$123,"&gt;="&amp;G327*(100-$B$2)/100,   'azure-vm-prices-1Y'!E$2:E$123,L327))),   "")</f>
        <v>0</v>
      </c>
      <c r="Y327" s="4">
        <f>IF(Q327="YES", IF(K327="YES", VLOOKUP(Z327 &amp; L327 &amp; K327,'azure-vm-prices-3Y'!G$2:H$124  , 2, 0), VLOOKUP(Z327 &amp; L327 &amp; "*",'azure-vm-prices-3Y'!G$2:H$124, 2, 0)),   "")</f>
        <v>0</v>
      </c>
      <c r="Z327" s="4">
        <f>IF(Q327="YES", IF(O327="NO" , IF(K327="YES", _xlfn.MINIFS('azure-vm-prices-3Y'!I$2:I$123,   'azure-vm-prices-3Y'!A$2:A$123,"&gt;="&amp;F327*(100-$B$2)/100,   'azure-vm-prices-3Y'!B$2:B$123,"&gt;="&amp;G327*(100-$B$2)/100,   'azure-vm-prices-3Y'!D$2:D$123,K327,   'azure-vm-prices-3Y'!E$2:E$123,L327),   _xlfn.MINIFS('azure-vm-prices-3Y'!I$2:I$123,   'azure-vm-prices-3Y'!A$2:A$123,"&gt;="&amp;F327*(100-$B$2)/100,   'azure-vm-prices-3Y'!B$2:B$123,"&gt;="&amp;G327*(100-$B$2)/100,   'azure-vm-prices-3Y'!E$2:E$123,L327)),   IF(K327="YES", _xlfn.MINIFS('azure-vm-prices-3Y'!C$2:C$123,   'azure-vm-prices-3Y'!A$2:A$123,"&gt;="&amp;F327*(100-$B$2)/100,   'azure-vm-prices-3Y'!B$2:B$123,"&gt;="&amp;G327*(100-$B$2)/100,   'azure-vm-prices-3Y'!D$2:D$123,K327,   'azure-vm-prices-3Y'!E$2:E$123,L327),   _xlfn.MINIFS('azure-vm-prices-3Y'!C$2:C$123,   'azure-vm-prices-3Y'!A$2:A$123,"&gt;="&amp;F327*(100-$B$2)/100,   'azure-vm-prices-3Y'!B$2:B$123,"&gt;="&amp;G327*(100-$B$2)/100,   'azure-vm-prices-3Y'!E$2:E$123,L327))),   "")</f>
        <v>0</v>
      </c>
      <c r="AA327" s="4">
        <f>IF(Q327="YES",N327*V327*12,"")</f>
        <v>0</v>
      </c>
      <c r="AB327" s="4">
        <f>IF(Q327="YES",X327*8760,"")</f>
        <v>0</v>
      </c>
      <c r="AC327" s="4">
        <f>IF(Q327="YES",Z327*8760,"")</f>
        <v>0</v>
      </c>
      <c r="AD327" s="4">
        <f>IF(Q327="YES",IF(P327="YES", MIN(AA327:AC327), AA327),"")</f>
        <v>0</v>
      </c>
      <c r="AE327" s="4">
        <f>IF(AND(I327="STANDARD",Q327="YES",H327&lt;'azure-standard-disk-prices'!B2, H327&gt;0),1+IF(M327="YES",1),"")</f>
        <v>0</v>
      </c>
      <c r="AF327" s="4">
        <f>IF(AND(I327="STANDARD",Q327="YES",H327&gt;'azure-standard-disk-prices'!B2,H327&lt;'azure-standard-disk-prices'!B3),1+IF(M327="YES",1),"")</f>
        <v>0</v>
      </c>
      <c r="AG327" s="4">
        <f>IF(AND(I327="STANDARD",Q327="YES",H327&gt;'azure-standard-disk-prices'!B3,H327&lt;'azure-standard-disk-prices'!B4),1+IF(M327="YES",1),"")</f>
        <v>0</v>
      </c>
      <c r="AH327" s="4">
        <f>IF(AND(I327="STANDARD",Q327="YES",H327&gt;'azure-standard-disk-prices'!B4,H327&lt;'azure-standard-disk-prices'!B5),1+IF(M327="YES",1),"")</f>
        <v>0</v>
      </c>
      <c r="AI327" s="4">
        <f>IF(AND(I327="STANDARD",Q327="YES",H327&gt;'azure-standard-disk-prices'!B5,H327&lt;'azure-standard-disk-prices'!B6),1+IF(M327="YES",1),"")</f>
        <v>0</v>
      </c>
      <c r="AJ327" s="4">
        <f>IF(AND(I327="STANDARD",Q327="YES",H327&gt;'azure-standard-disk-prices'!B6,H327&lt;'azure-standard-disk-prices'!B7),1+IF(M327="YES",1),"")</f>
        <v>0</v>
      </c>
      <c r="AK327" s="4">
        <f>IF(AND(I327="STANDARD",Q327="YES",H327&gt;'azure-standard-disk-prices'!B7,H327&lt;'azure-standard-disk-prices'!B8),1+IF(M327="YES",1),"")</f>
        <v>0</v>
      </c>
      <c r="AL327" s="4">
        <f>IF(AND(I327="STANDARD",Q327="YES",H327&gt;'azure-standard-disk-prices'!B8,H327&lt;'azure-standard-disk-prices'!B9),1+IF(M327="YES",1),"")</f>
        <v>0</v>
      </c>
      <c r="AM327" s="4">
        <f>IF(AND(I326="PREMIUM",Q326="YES",H326&lt;'azure-premium-disk-prices'!B2,H326&gt;0),1+IF(M326="YES",1),"")</f>
        <v>0</v>
      </c>
      <c r="AN327" s="4">
        <f>IF(AND(I326="PREMIUM",Q326="YES",H326&gt;'azure-premium-disk-prices'!B2,H326&lt;'azure-premium-disk-prices'!B3),1+IF(M326="YES",1),"")</f>
        <v>0</v>
      </c>
      <c r="AO327" s="4">
        <f>IF(AND(I326="PREMIUM",Q326="YES",H326&gt;'azure-premium-disk-prices'!B3,H326&lt;'azure-premium-disk-prices'!B4),1+IF(M326="YES",1),"")</f>
        <v>0</v>
      </c>
      <c r="AP327" s="4">
        <f>IF(AND(I326="PREMIUM",Q326="YES",H326&gt;'azure-premium-disk-prices'!B4,H326&lt;'azure-premium-disk-prices'!B5),1+IF(M326="YES",1),"")</f>
        <v>0</v>
      </c>
      <c r="AQ327" s="4">
        <f>IF(AND(I326="PREMIUM",Q326="YES",H326&gt;'azure-premium-disk-prices'!B5,H326&lt;'azure-premium-disk-prices'!B6),1+IF(M326="YES",1),"")</f>
        <v>0</v>
      </c>
      <c r="AR327" s="4">
        <f>IF(AND(I326="PREMIUM",Q326="YES",H326&gt;'azure-premium-disk-prices'!B6,H326&lt;'azure-premium-disk-prices'!B7),1+IF(M326="YES",1),"")</f>
        <v>0</v>
      </c>
      <c r="AS327" s="4">
        <f>IF(AND(I326="PREMIUM",Q326="YES",H326&gt;'azure-premium-disk-prices'!B7,H326&lt;'azure-premium-disk-prices'!B8),1+IF(M326="YES",1),"")</f>
        <v>0</v>
      </c>
      <c r="AT327" s="4">
        <f>IF(AND(I326="PREMIUM",Q326="YES",H326&gt;'azure-premium-disk-prices'!B8,H326&lt;'azure-premium-disk-prices'!B9),1+IF(M326="YES",1),"")</f>
        <v>0</v>
      </c>
      <c r="AU327" s="4">
        <f>IF(AND(M327="YES", Q327="YES"),1,"")</f>
        <v>0</v>
      </c>
      <c r="AV327" s="4">
        <f>IF(AND(J327="STANDARD", Q327="YES"), IF(M327="YES",2,1) ,"")</f>
        <v>0</v>
      </c>
      <c r="AW327" s="4">
        <f>IF( AND(J327="PREMIUM",  Q327="YES"), IF(M327="YES",2,1) ,"")</f>
        <v>0</v>
      </c>
    </row>
    <row r="328" spans="5:49">
      <c r="E328" s="3"/>
      <c r="F328" s="3"/>
      <c r="G328" s="3"/>
      <c r="H328" s="3"/>
      <c r="I328" s="3" t="s">
        <v>9</v>
      </c>
      <c r="J328" s="3" t="s">
        <v>9</v>
      </c>
      <c r="K328" s="3" t="s">
        <v>5</v>
      </c>
      <c r="L328" s="3" t="s">
        <v>5</v>
      </c>
      <c r="M328" s="3" t="s">
        <v>5</v>
      </c>
      <c r="N328" s="3">
        <v>730</v>
      </c>
      <c r="O328" s="3" t="s">
        <v>5</v>
      </c>
      <c r="P328" s="3" t="s">
        <v>14</v>
      </c>
      <c r="Q328" s="4">
        <f>IF(AND(E328&lt;&gt;"", F328&lt;&gt;"", G328&lt;&gt;"", H328&lt;&gt;"", I328&lt;&gt;"", J328&lt;&gt;"", K328&lt;&gt;"", L328&lt;&gt;"", M328&lt;&gt;"", N328&lt;&gt;"", O328&lt;&gt;""),"YES","NO")</f>
        <v>0</v>
      </c>
      <c r="R328" s="4">
        <f>IF(AD328=AA328, U328, IF(AD328=AB328,W328,Y328))</f>
        <v>0</v>
      </c>
      <c r="S328" s="4">
        <f>AD328</f>
        <v>0</v>
      </c>
      <c r="T328" s="4">
        <f> IF(AA328="" ,"",IF(AD328=AA328, "PAYG", IF(AD328=AB328,"1Y RI","3Y RI")))</f>
        <v>0</v>
      </c>
      <c r="U328" s="4">
        <f>IF(Q328="YES", IF(K328="YES", VLOOKUP(V328 &amp; L328 &amp; K328,'azure-vm-prices-base'!G$2:H$124, 2, 0), VLOOKUP(V328 &amp; L328 &amp; "*",'azure-vm-prices-base'!G$2:H$124, 2, 0)), "")</f>
        <v>0</v>
      </c>
      <c r="V328" s="4">
        <f>IF(Q328="YES", IF(O328="NO" , IF(K328="YES", _xlfn.MINIFS('azure-vm-prices-base'!I$2:I$123, 'azure-vm-prices-base'!A$2:A$123,"&gt;="&amp;F328*(100-$B$2)/100, 'azure-vm-prices-base'!B$2:B$123,"&gt;="&amp;G328*(100-$B$2)/100, 'azure-vm-prices-base'!D$2:D$123,K328, 'azure-vm-prices-base'!E$2:E$123,L328), _xlfn.MINIFS('azure-vm-prices-base'!I$2:I$123, 'azure-vm-prices-base'!A$2:A$123,"&gt;="&amp;F328*(100-$B$2)/100, 'azure-vm-prices-base'!B$2:B$123,"&gt;="&amp;G328*(100-$B$2)/100, 'azure-vm-prices-base'!E$2:E$123,L328)), IF(K328="YES", _xlfn.MINIFS('azure-vm-prices-base'!C$2:C$123, 'azure-vm-prices-base'!A$2:A$123,"&gt;="&amp;F328*(100-$B$2)/100, 'azure-vm-prices-base'!B$2:B$123,"&gt;="&amp;G328*(100-$B$2)/100, 'azure-vm-prices-base'!D$2:D$123,K328, 'azure-vm-prices-base'!E$2:E$123,L328), _xlfn.MINIFS('azure-vm-prices-base'!C$2:C$123, 'azure-vm-prices-base'!A$2:A$123,"&gt;="&amp;F328*(100-$B$2)/100, 'azure-vm-prices-base'!B$2:B$123,"&gt;="&amp;G328*(100-$B$2)/100, 'azure-vm-prices-base'!E$2:E$123,L328))), "")</f>
        <v>0</v>
      </c>
      <c r="W328" s="4">
        <f>IF(Q328="YES", IF(K328="YES", VLOOKUP(X328 &amp; L328 &amp; K328,'azure-vm-prices-1Y'!G$2:H$124  , 2, 0), VLOOKUP(X328 &amp; L328 &amp; "*",'azure-vm-prices-1Y'!G$2:H$124, 2, 0)),   "")</f>
        <v>0</v>
      </c>
      <c r="X328" s="4">
        <f>IF(Q328="YES", IF(O328="NO" , IF(K328="YES", _xlfn.MINIFS('azure-vm-prices-1Y'!I$2:I$123,   'azure-vm-prices-1Y'!A$2:A$123,"&gt;="&amp;F328*(100-$B$2)/100,   'azure-vm-prices-1Y'!B$2:B$123,"&gt;="&amp;G328*(100-$B$2)/100,   'azure-vm-prices-1Y'!D$2:D$123,K328,   'azure-vm-prices-1Y'!E$2:E$123,L328),   _xlfn.MINIFS('azure-vm-prices-1Y'!I$2:I$123,   'azure-vm-prices-1Y'!A$2:A$123,"&gt;="&amp;F328*(100-$B$2)/100,   'azure-vm-prices-1Y'!B$2:B$123,"&gt;="&amp;G328*(100-$B$2)/100,   'azure-vm-prices-1Y'!E$2:E$123,L328)),   IF(K328="YES", _xlfn.MINIFS('azure-vm-prices-1Y'!C$2:C$123,   'azure-vm-prices-1Y'!A$2:A$123,"&gt;="&amp;F328*(100-$B$2)/100,   'azure-vm-prices-1Y'!B$2:B$123,"&gt;="&amp;G328*(100-$B$2)/100,   'azure-vm-prices-1Y'!D$2:D$123,K328,   'azure-vm-prices-1Y'!E$2:E$123,L328),   _xlfn.MINIFS('azure-vm-prices-1Y'!C$2:C$123,   'azure-vm-prices-1Y'!A$2:A$123,"&gt;="&amp;F328*(100-$B$2)/100,   'azure-vm-prices-1Y'!B$2:B$123,"&gt;="&amp;G328*(100-$B$2)/100,   'azure-vm-prices-1Y'!E$2:E$123,L328))),   "")</f>
        <v>0</v>
      </c>
      <c r="Y328" s="4">
        <f>IF(Q328="YES", IF(K328="YES", VLOOKUP(Z328 &amp; L328 &amp; K328,'azure-vm-prices-3Y'!G$2:H$124  , 2, 0), VLOOKUP(Z328 &amp; L328 &amp; "*",'azure-vm-prices-3Y'!G$2:H$124, 2, 0)),   "")</f>
        <v>0</v>
      </c>
      <c r="Z328" s="4">
        <f>IF(Q328="YES", IF(O328="NO" , IF(K328="YES", _xlfn.MINIFS('azure-vm-prices-3Y'!I$2:I$123,   'azure-vm-prices-3Y'!A$2:A$123,"&gt;="&amp;F328*(100-$B$2)/100,   'azure-vm-prices-3Y'!B$2:B$123,"&gt;="&amp;G328*(100-$B$2)/100,   'azure-vm-prices-3Y'!D$2:D$123,K328,   'azure-vm-prices-3Y'!E$2:E$123,L328),   _xlfn.MINIFS('azure-vm-prices-3Y'!I$2:I$123,   'azure-vm-prices-3Y'!A$2:A$123,"&gt;="&amp;F328*(100-$B$2)/100,   'azure-vm-prices-3Y'!B$2:B$123,"&gt;="&amp;G328*(100-$B$2)/100,   'azure-vm-prices-3Y'!E$2:E$123,L328)),   IF(K328="YES", _xlfn.MINIFS('azure-vm-prices-3Y'!C$2:C$123,   'azure-vm-prices-3Y'!A$2:A$123,"&gt;="&amp;F328*(100-$B$2)/100,   'azure-vm-prices-3Y'!B$2:B$123,"&gt;="&amp;G328*(100-$B$2)/100,   'azure-vm-prices-3Y'!D$2:D$123,K328,   'azure-vm-prices-3Y'!E$2:E$123,L328),   _xlfn.MINIFS('azure-vm-prices-3Y'!C$2:C$123,   'azure-vm-prices-3Y'!A$2:A$123,"&gt;="&amp;F328*(100-$B$2)/100,   'azure-vm-prices-3Y'!B$2:B$123,"&gt;="&amp;G328*(100-$B$2)/100,   'azure-vm-prices-3Y'!E$2:E$123,L328))),   "")</f>
        <v>0</v>
      </c>
      <c r="AA328" s="4">
        <f>IF(Q328="YES",N328*V328*12,"")</f>
        <v>0</v>
      </c>
      <c r="AB328" s="4">
        <f>IF(Q328="YES",X328*8760,"")</f>
        <v>0</v>
      </c>
      <c r="AC328" s="4">
        <f>IF(Q328="YES",Z328*8760,"")</f>
        <v>0</v>
      </c>
      <c r="AD328" s="4">
        <f>IF(Q328="YES",IF(P328="YES", MIN(AA328:AC328), AA328),"")</f>
        <v>0</v>
      </c>
      <c r="AE328" s="4">
        <f>IF(AND(I328="STANDARD",Q328="YES",H328&lt;'azure-standard-disk-prices'!B2, H328&gt;0),1+IF(M328="YES",1),"")</f>
        <v>0</v>
      </c>
      <c r="AF328" s="4">
        <f>IF(AND(I328="STANDARD",Q328="YES",H328&gt;'azure-standard-disk-prices'!B2,H328&lt;'azure-standard-disk-prices'!B3),1+IF(M328="YES",1),"")</f>
        <v>0</v>
      </c>
      <c r="AG328" s="4">
        <f>IF(AND(I328="STANDARD",Q328="YES",H328&gt;'azure-standard-disk-prices'!B3,H328&lt;'azure-standard-disk-prices'!B4),1+IF(M328="YES",1),"")</f>
        <v>0</v>
      </c>
      <c r="AH328" s="4">
        <f>IF(AND(I328="STANDARD",Q328="YES",H328&gt;'azure-standard-disk-prices'!B4,H328&lt;'azure-standard-disk-prices'!B5),1+IF(M328="YES",1),"")</f>
        <v>0</v>
      </c>
      <c r="AI328" s="4">
        <f>IF(AND(I328="STANDARD",Q328="YES",H328&gt;'azure-standard-disk-prices'!B5,H328&lt;'azure-standard-disk-prices'!B6),1+IF(M328="YES",1),"")</f>
        <v>0</v>
      </c>
      <c r="AJ328" s="4">
        <f>IF(AND(I328="STANDARD",Q328="YES",H328&gt;'azure-standard-disk-prices'!B6,H328&lt;'azure-standard-disk-prices'!B7),1+IF(M328="YES",1),"")</f>
        <v>0</v>
      </c>
      <c r="AK328" s="4">
        <f>IF(AND(I328="STANDARD",Q328="YES",H328&gt;'azure-standard-disk-prices'!B7,H328&lt;'azure-standard-disk-prices'!B8),1+IF(M328="YES",1),"")</f>
        <v>0</v>
      </c>
      <c r="AL328" s="4">
        <f>IF(AND(I328="STANDARD",Q328="YES",H328&gt;'azure-standard-disk-prices'!B8,H328&lt;'azure-standard-disk-prices'!B9),1+IF(M328="YES",1),"")</f>
        <v>0</v>
      </c>
      <c r="AM328" s="4">
        <f>IF(AND(I327="PREMIUM",Q327="YES",H327&lt;'azure-premium-disk-prices'!B2,H327&gt;0),1+IF(M327="YES",1),"")</f>
        <v>0</v>
      </c>
      <c r="AN328" s="4">
        <f>IF(AND(I327="PREMIUM",Q327="YES",H327&gt;'azure-premium-disk-prices'!B2,H327&lt;'azure-premium-disk-prices'!B3),1+IF(M327="YES",1),"")</f>
        <v>0</v>
      </c>
      <c r="AO328" s="4">
        <f>IF(AND(I327="PREMIUM",Q327="YES",H327&gt;'azure-premium-disk-prices'!B3,H327&lt;'azure-premium-disk-prices'!B4),1+IF(M327="YES",1),"")</f>
        <v>0</v>
      </c>
      <c r="AP328" s="4">
        <f>IF(AND(I327="PREMIUM",Q327="YES",H327&gt;'azure-premium-disk-prices'!B4,H327&lt;'azure-premium-disk-prices'!B5),1+IF(M327="YES",1),"")</f>
        <v>0</v>
      </c>
      <c r="AQ328" s="4">
        <f>IF(AND(I327="PREMIUM",Q327="YES",H327&gt;'azure-premium-disk-prices'!B5,H327&lt;'azure-premium-disk-prices'!B6),1+IF(M327="YES",1),"")</f>
        <v>0</v>
      </c>
      <c r="AR328" s="4">
        <f>IF(AND(I327="PREMIUM",Q327="YES",H327&gt;'azure-premium-disk-prices'!B6,H327&lt;'azure-premium-disk-prices'!B7),1+IF(M327="YES",1),"")</f>
        <v>0</v>
      </c>
      <c r="AS328" s="4">
        <f>IF(AND(I327="PREMIUM",Q327="YES",H327&gt;'azure-premium-disk-prices'!B7,H327&lt;'azure-premium-disk-prices'!B8),1+IF(M327="YES",1),"")</f>
        <v>0</v>
      </c>
      <c r="AT328" s="4">
        <f>IF(AND(I327="PREMIUM",Q327="YES",H327&gt;'azure-premium-disk-prices'!B8,H327&lt;'azure-premium-disk-prices'!B9),1+IF(M327="YES",1),"")</f>
        <v>0</v>
      </c>
      <c r="AU328" s="4">
        <f>IF(AND(M328="YES", Q328="YES"),1,"")</f>
        <v>0</v>
      </c>
      <c r="AV328" s="4">
        <f>IF(AND(J328="STANDARD", Q328="YES"), IF(M328="YES",2,1) ,"")</f>
        <v>0</v>
      </c>
      <c r="AW328" s="4">
        <f>IF( AND(J328="PREMIUM",  Q328="YES"), IF(M328="YES",2,1) ,"")</f>
        <v>0</v>
      </c>
    </row>
    <row r="329" spans="5:49">
      <c r="E329" s="3"/>
      <c r="F329" s="3"/>
      <c r="G329" s="3"/>
      <c r="H329" s="3"/>
      <c r="I329" s="3" t="s">
        <v>9</v>
      </c>
      <c r="J329" s="3" t="s">
        <v>9</v>
      </c>
      <c r="K329" s="3" t="s">
        <v>5</v>
      </c>
      <c r="L329" s="3" t="s">
        <v>5</v>
      </c>
      <c r="M329" s="3" t="s">
        <v>5</v>
      </c>
      <c r="N329" s="3">
        <v>730</v>
      </c>
      <c r="O329" s="3" t="s">
        <v>5</v>
      </c>
      <c r="P329" s="3" t="s">
        <v>14</v>
      </c>
      <c r="Q329" s="4">
        <f>IF(AND(E329&lt;&gt;"", F329&lt;&gt;"", G329&lt;&gt;"", H329&lt;&gt;"", I329&lt;&gt;"", J329&lt;&gt;"", K329&lt;&gt;"", L329&lt;&gt;"", M329&lt;&gt;"", N329&lt;&gt;"", O329&lt;&gt;""),"YES","NO")</f>
        <v>0</v>
      </c>
      <c r="R329" s="4">
        <f>IF(AD329=AA329, U329, IF(AD329=AB329,W329,Y329))</f>
        <v>0</v>
      </c>
      <c r="S329" s="4">
        <f>AD329</f>
        <v>0</v>
      </c>
      <c r="T329" s="4">
        <f> IF(AA329="" ,"",IF(AD329=AA329, "PAYG", IF(AD329=AB329,"1Y RI","3Y RI")))</f>
        <v>0</v>
      </c>
      <c r="U329" s="4">
        <f>IF(Q329="YES", IF(K329="YES", VLOOKUP(V329 &amp; L329 &amp; K329,'azure-vm-prices-base'!G$2:H$124, 2, 0), VLOOKUP(V329 &amp; L329 &amp; "*",'azure-vm-prices-base'!G$2:H$124, 2, 0)), "")</f>
        <v>0</v>
      </c>
      <c r="V329" s="4">
        <f>IF(Q329="YES", IF(O329="NO" , IF(K329="YES", _xlfn.MINIFS('azure-vm-prices-base'!I$2:I$123, 'azure-vm-prices-base'!A$2:A$123,"&gt;="&amp;F329*(100-$B$2)/100, 'azure-vm-prices-base'!B$2:B$123,"&gt;="&amp;G329*(100-$B$2)/100, 'azure-vm-prices-base'!D$2:D$123,K329, 'azure-vm-prices-base'!E$2:E$123,L329), _xlfn.MINIFS('azure-vm-prices-base'!I$2:I$123, 'azure-vm-prices-base'!A$2:A$123,"&gt;="&amp;F329*(100-$B$2)/100, 'azure-vm-prices-base'!B$2:B$123,"&gt;="&amp;G329*(100-$B$2)/100, 'azure-vm-prices-base'!E$2:E$123,L329)), IF(K329="YES", _xlfn.MINIFS('azure-vm-prices-base'!C$2:C$123, 'azure-vm-prices-base'!A$2:A$123,"&gt;="&amp;F329*(100-$B$2)/100, 'azure-vm-prices-base'!B$2:B$123,"&gt;="&amp;G329*(100-$B$2)/100, 'azure-vm-prices-base'!D$2:D$123,K329, 'azure-vm-prices-base'!E$2:E$123,L329), _xlfn.MINIFS('azure-vm-prices-base'!C$2:C$123, 'azure-vm-prices-base'!A$2:A$123,"&gt;="&amp;F329*(100-$B$2)/100, 'azure-vm-prices-base'!B$2:B$123,"&gt;="&amp;G329*(100-$B$2)/100, 'azure-vm-prices-base'!E$2:E$123,L329))), "")</f>
        <v>0</v>
      </c>
      <c r="W329" s="4">
        <f>IF(Q329="YES", IF(K329="YES", VLOOKUP(X329 &amp; L329 &amp; K329,'azure-vm-prices-1Y'!G$2:H$124  , 2, 0), VLOOKUP(X329 &amp; L329 &amp; "*",'azure-vm-prices-1Y'!G$2:H$124, 2, 0)),   "")</f>
        <v>0</v>
      </c>
      <c r="X329" s="4">
        <f>IF(Q329="YES", IF(O329="NO" , IF(K329="YES", _xlfn.MINIFS('azure-vm-prices-1Y'!I$2:I$123,   'azure-vm-prices-1Y'!A$2:A$123,"&gt;="&amp;F329*(100-$B$2)/100,   'azure-vm-prices-1Y'!B$2:B$123,"&gt;="&amp;G329*(100-$B$2)/100,   'azure-vm-prices-1Y'!D$2:D$123,K329,   'azure-vm-prices-1Y'!E$2:E$123,L329),   _xlfn.MINIFS('azure-vm-prices-1Y'!I$2:I$123,   'azure-vm-prices-1Y'!A$2:A$123,"&gt;="&amp;F329*(100-$B$2)/100,   'azure-vm-prices-1Y'!B$2:B$123,"&gt;="&amp;G329*(100-$B$2)/100,   'azure-vm-prices-1Y'!E$2:E$123,L329)),   IF(K329="YES", _xlfn.MINIFS('azure-vm-prices-1Y'!C$2:C$123,   'azure-vm-prices-1Y'!A$2:A$123,"&gt;="&amp;F329*(100-$B$2)/100,   'azure-vm-prices-1Y'!B$2:B$123,"&gt;="&amp;G329*(100-$B$2)/100,   'azure-vm-prices-1Y'!D$2:D$123,K329,   'azure-vm-prices-1Y'!E$2:E$123,L329),   _xlfn.MINIFS('azure-vm-prices-1Y'!C$2:C$123,   'azure-vm-prices-1Y'!A$2:A$123,"&gt;="&amp;F329*(100-$B$2)/100,   'azure-vm-prices-1Y'!B$2:B$123,"&gt;="&amp;G329*(100-$B$2)/100,   'azure-vm-prices-1Y'!E$2:E$123,L329))),   "")</f>
        <v>0</v>
      </c>
      <c r="Y329" s="4">
        <f>IF(Q329="YES", IF(K329="YES", VLOOKUP(Z329 &amp; L329 &amp; K329,'azure-vm-prices-3Y'!G$2:H$124  , 2, 0), VLOOKUP(Z329 &amp; L329 &amp; "*",'azure-vm-prices-3Y'!G$2:H$124, 2, 0)),   "")</f>
        <v>0</v>
      </c>
      <c r="Z329" s="4">
        <f>IF(Q329="YES", IF(O329="NO" , IF(K329="YES", _xlfn.MINIFS('azure-vm-prices-3Y'!I$2:I$123,   'azure-vm-prices-3Y'!A$2:A$123,"&gt;="&amp;F329*(100-$B$2)/100,   'azure-vm-prices-3Y'!B$2:B$123,"&gt;="&amp;G329*(100-$B$2)/100,   'azure-vm-prices-3Y'!D$2:D$123,K329,   'azure-vm-prices-3Y'!E$2:E$123,L329),   _xlfn.MINIFS('azure-vm-prices-3Y'!I$2:I$123,   'azure-vm-prices-3Y'!A$2:A$123,"&gt;="&amp;F329*(100-$B$2)/100,   'azure-vm-prices-3Y'!B$2:B$123,"&gt;="&amp;G329*(100-$B$2)/100,   'azure-vm-prices-3Y'!E$2:E$123,L329)),   IF(K329="YES", _xlfn.MINIFS('azure-vm-prices-3Y'!C$2:C$123,   'azure-vm-prices-3Y'!A$2:A$123,"&gt;="&amp;F329*(100-$B$2)/100,   'azure-vm-prices-3Y'!B$2:B$123,"&gt;="&amp;G329*(100-$B$2)/100,   'azure-vm-prices-3Y'!D$2:D$123,K329,   'azure-vm-prices-3Y'!E$2:E$123,L329),   _xlfn.MINIFS('azure-vm-prices-3Y'!C$2:C$123,   'azure-vm-prices-3Y'!A$2:A$123,"&gt;="&amp;F329*(100-$B$2)/100,   'azure-vm-prices-3Y'!B$2:B$123,"&gt;="&amp;G329*(100-$B$2)/100,   'azure-vm-prices-3Y'!E$2:E$123,L329))),   "")</f>
        <v>0</v>
      </c>
      <c r="AA329" s="4">
        <f>IF(Q329="YES",N329*V329*12,"")</f>
        <v>0</v>
      </c>
      <c r="AB329" s="4">
        <f>IF(Q329="YES",X329*8760,"")</f>
        <v>0</v>
      </c>
      <c r="AC329" s="4">
        <f>IF(Q329="YES",Z329*8760,"")</f>
        <v>0</v>
      </c>
      <c r="AD329" s="4">
        <f>IF(Q329="YES",IF(P329="YES", MIN(AA329:AC329), AA329),"")</f>
        <v>0</v>
      </c>
      <c r="AE329" s="4">
        <f>IF(AND(I329="STANDARD",Q329="YES",H329&lt;'azure-standard-disk-prices'!B2, H329&gt;0),1+IF(M329="YES",1),"")</f>
        <v>0</v>
      </c>
      <c r="AF329" s="4">
        <f>IF(AND(I329="STANDARD",Q329="YES",H329&gt;'azure-standard-disk-prices'!B2,H329&lt;'azure-standard-disk-prices'!B3),1+IF(M329="YES",1),"")</f>
        <v>0</v>
      </c>
      <c r="AG329" s="4">
        <f>IF(AND(I329="STANDARD",Q329="YES",H329&gt;'azure-standard-disk-prices'!B3,H329&lt;'azure-standard-disk-prices'!B4),1+IF(M329="YES",1),"")</f>
        <v>0</v>
      </c>
      <c r="AH329" s="4">
        <f>IF(AND(I329="STANDARD",Q329="YES",H329&gt;'azure-standard-disk-prices'!B4,H329&lt;'azure-standard-disk-prices'!B5),1+IF(M329="YES",1),"")</f>
        <v>0</v>
      </c>
      <c r="AI329" s="4">
        <f>IF(AND(I329="STANDARD",Q329="YES",H329&gt;'azure-standard-disk-prices'!B5,H329&lt;'azure-standard-disk-prices'!B6),1+IF(M329="YES",1),"")</f>
        <v>0</v>
      </c>
      <c r="AJ329" s="4">
        <f>IF(AND(I329="STANDARD",Q329="YES",H329&gt;'azure-standard-disk-prices'!B6,H329&lt;'azure-standard-disk-prices'!B7),1+IF(M329="YES",1),"")</f>
        <v>0</v>
      </c>
      <c r="AK329" s="4">
        <f>IF(AND(I329="STANDARD",Q329="YES",H329&gt;'azure-standard-disk-prices'!B7,H329&lt;'azure-standard-disk-prices'!B8),1+IF(M329="YES",1),"")</f>
        <v>0</v>
      </c>
      <c r="AL329" s="4">
        <f>IF(AND(I329="STANDARD",Q329="YES",H329&gt;'azure-standard-disk-prices'!B8,H329&lt;'azure-standard-disk-prices'!B9),1+IF(M329="YES",1),"")</f>
        <v>0</v>
      </c>
      <c r="AM329" s="4">
        <f>IF(AND(I328="PREMIUM",Q328="YES",H328&lt;'azure-premium-disk-prices'!B2,H328&gt;0),1+IF(M328="YES",1),"")</f>
        <v>0</v>
      </c>
      <c r="AN329" s="4">
        <f>IF(AND(I328="PREMIUM",Q328="YES",H328&gt;'azure-premium-disk-prices'!B2,H328&lt;'azure-premium-disk-prices'!B3),1+IF(M328="YES",1),"")</f>
        <v>0</v>
      </c>
      <c r="AO329" s="4">
        <f>IF(AND(I328="PREMIUM",Q328="YES",H328&gt;'azure-premium-disk-prices'!B3,H328&lt;'azure-premium-disk-prices'!B4),1+IF(M328="YES",1),"")</f>
        <v>0</v>
      </c>
      <c r="AP329" s="4">
        <f>IF(AND(I328="PREMIUM",Q328="YES",H328&gt;'azure-premium-disk-prices'!B4,H328&lt;'azure-premium-disk-prices'!B5),1+IF(M328="YES",1),"")</f>
        <v>0</v>
      </c>
      <c r="AQ329" s="4">
        <f>IF(AND(I328="PREMIUM",Q328="YES",H328&gt;'azure-premium-disk-prices'!B5,H328&lt;'azure-premium-disk-prices'!B6),1+IF(M328="YES",1),"")</f>
        <v>0</v>
      </c>
      <c r="AR329" s="4">
        <f>IF(AND(I328="PREMIUM",Q328="YES",H328&gt;'azure-premium-disk-prices'!B6,H328&lt;'azure-premium-disk-prices'!B7),1+IF(M328="YES",1),"")</f>
        <v>0</v>
      </c>
      <c r="AS329" s="4">
        <f>IF(AND(I328="PREMIUM",Q328="YES",H328&gt;'azure-premium-disk-prices'!B7,H328&lt;'azure-premium-disk-prices'!B8),1+IF(M328="YES",1),"")</f>
        <v>0</v>
      </c>
      <c r="AT329" s="4">
        <f>IF(AND(I328="PREMIUM",Q328="YES",H328&gt;'azure-premium-disk-prices'!B8,H328&lt;'azure-premium-disk-prices'!B9),1+IF(M328="YES",1),"")</f>
        <v>0</v>
      </c>
      <c r="AU329" s="4">
        <f>IF(AND(M329="YES", Q329="YES"),1,"")</f>
        <v>0</v>
      </c>
      <c r="AV329" s="4">
        <f>IF(AND(J329="STANDARD", Q329="YES"), IF(M329="YES",2,1) ,"")</f>
        <v>0</v>
      </c>
      <c r="AW329" s="4">
        <f>IF( AND(J329="PREMIUM",  Q329="YES"), IF(M329="YES",2,1) ,"")</f>
        <v>0</v>
      </c>
    </row>
    <row r="330" spans="5:49">
      <c r="E330" s="3"/>
      <c r="F330" s="3"/>
      <c r="G330" s="3"/>
      <c r="H330" s="3"/>
      <c r="I330" s="3" t="s">
        <v>9</v>
      </c>
      <c r="J330" s="3" t="s">
        <v>9</v>
      </c>
      <c r="K330" s="3" t="s">
        <v>5</v>
      </c>
      <c r="L330" s="3" t="s">
        <v>5</v>
      </c>
      <c r="M330" s="3" t="s">
        <v>5</v>
      </c>
      <c r="N330" s="3">
        <v>730</v>
      </c>
      <c r="O330" s="3" t="s">
        <v>5</v>
      </c>
      <c r="P330" s="3" t="s">
        <v>14</v>
      </c>
      <c r="Q330" s="4">
        <f>IF(AND(E330&lt;&gt;"", F330&lt;&gt;"", G330&lt;&gt;"", H330&lt;&gt;"", I330&lt;&gt;"", J330&lt;&gt;"", K330&lt;&gt;"", L330&lt;&gt;"", M330&lt;&gt;"", N330&lt;&gt;"", O330&lt;&gt;""),"YES","NO")</f>
        <v>0</v>
      </c>
      <c r="R330" s="4">
        <f>IF(AD330=AA330, U330, IF(AD330=AB330,W330,Y330))</f>
        <v>0</v>
      </c>
      <c r="S330" s="4">
        <f>AD330</f>
        <v>0</v>
      </c>
      <c r="T330" s="4">
        <f> IF(AA330="" ,"",IF(AD330=AA330, "PAYG", IF(AD330=AB330,"1Y RI","3Y RI")))</f>
        <v>0</v>
      </c>
      <c r="U330" s="4">
        <f>IF(Q330="YES", IF(K330="YES", VLOOKUP(V330 &amp; L330 &amp; K330,'azure-vm-prices-base'!G$2:H$124, 2, 0), VLOOKUP(V330 &amp; L330 &amp; "*",'azure-vm-prices-base'!G$2:H$124, 2, 0)), "")</f>
        <v>0</v>
      </c>
      <c r="V330" s="4">
        <f>IF(Q330="YES", IF(O330="NO" , IF(K330="YES", _xlfn.MINIFS('azure-vm-prices-base'!I$2:I$123, 'azure-vm-prices-base'!A$2:A$123,"&gt;="&amp;F330*(100-$B$2)/100, 'azure-vm-prices-base'!B$2:B$123,"&gt;="&amp;G330*(100-$B$2)/100, 'azure-vm-prices-base'!D$2:D$123,K330, 'azure-vm-prices-base'!E$2:E$123,L330), _xlfn.MINIFS('azure-vm-prices-base'!I$2:I$123, 'azure-vm-prices-base'!A$2:A$123,"&gt;="&amp;F330*(100-$B$2)/100, 'azure-vm-prices-base'!B$2:B$123,"&gt;="&amp;G330*(100-$B$2)/100, 'azure-vm-prices-base'!E$2:E$123,L330)), IF(K330="YES", _xlfn.MINIFS('azure-vm-prices-base'!C$2:C$123, 'azure-vm-prices-base'!A$2:A$123,"&gt;="&amp;F330*(100-$B$2)/100, 'azure-vm-prices-base'!B$2:B$123,"&gt;="&amp;G330*(100-$B$2)/100, 'azure-vm-prices-base'!D$2:D$123,K330, 'azure-vm-prices-base'!E$2:E$123,L330), _xlfn.MINIFS('azure-vm-prices-base'!C$2:C$123, 'azure-vm-prices-base'!A$2:A$123,"&gt;="&amp;F330*(100-$B$2)/100, 'azure-vm-prices-base'!B$2:B$123,"&gt;="&amp;G330*(100-$B$2)/100, 'azure-vm-prices-base'!E$2:E$123,L330))), "")</f>
        <v>0</v>
      </c>
      <c r="W330" s="4">
        <f>IF(Q330="YES", IF(K330="YES", VLOOKUP(X330 &amp; L330 &amp; K330,'azure-vm-prices-1Y'!G$2:H$124  , 2, 0), VLOOKUP(X330 &amp; L330 &amp; "*",'azure-vm-prices-1Y'!G$2:H$124, 2, 0)),   "")</f>
        <v>0</v>
      </c>
      <c r="X330" s="4">
        <f>IF(Q330="YES", IF(O330="NO" , IF(K330="YES", _xlfn.MINIFS('azure-vm-prices-1Y'!I$2:I$123,   'azure-vm-prices-1Y'!A$2:A$123,"&gt;="&amp;F330*(100-$B$2)/100,   'azure-vm-prices-1Y'!B$2:B$123,"&gt;="&amp;G330*(100-$B$2)/100,   'azure-vm-prices-1Y'!D$2:D$123,K330,   'azure-vm-prices-1Y'!E$2:E$123,L330),   _xlfn.MINIFS('azure-vm-prices-1Y'!I$2:I$123,   'azure-vm-prices-1Y'!A$2:A$123,"&gt;="&amp;F330*(100-$B$2)/100,   'azure-vm-prices-1Y'!B$2:B$123,"&gt;="&amp;G330*(100-$B$2)/100,   'azure-vm-prices-1Y'!E$2:E$123,L330)),   IF(K330="YES", _xlfn.MINIFS('azure-vm-prices-1Y'!C$2:C$123,   'azure-vm-prices-1Y'!A$2:A$123,"&gt;="&amp;F330*(100-$B$2)/100,   'azure-vm-prices-1Y'!B$2:B$123,"&gt;="&amp;G330*(100-$B$2)/100,   'azure-vm-prices-1Y'!D$2:D$123,K330,   'azure-vm-prices-1Y'!E$2:E$123,L330),   _xlfn.MINIFS('azure-vm-prices-1Y'!C$2:C$123,   'azure-vm-prices-1Y'!A$2:A$123,"&gt;="&amp;F330*(100-$B$2)/100,   'azure-vm-prices-1Y'!B$2:B$123,"&gt;="&amp;G330*(100-$B$2)/100,   'azure-vm-prices-1Y'!E$2:E$123,L330))),   "")</f>
        <v>0</v>
      </c>
      <c r="Y330" s="4">
        <f>IF(Q330="YES", IF(K330="YES", VLOOKUP(Z330 &amp; L330 &amp; K330,'azure-vm-prices-3Y'!G$2:H$124  , 2, 0), VLOOKUP(Z330 &amp; L330 &amp; "*",'azure-vm-prices-3Y'!G$2:H$124, 2, 0)),   "")</f>
        <v>0</v>
      </c>
      <c r="Z330" s="4">
        <f>IF(Q330="YES", IF(O330="NO" , IF(K330="YES", _xlfn.MINIFS('azure-vm-prices-3Y'!I$2:I$123,   'azure-vm-prices-3Y'!A$2:A$123,"&gt;="&amp;F330*(100-$B$2)/100,   'azure-vm-prices-3Y'!B$2:B$123,"&gt;="&amp;G330*(100-$B$2)/100,   'azure-vm-prices-3Y'!D$2:D$123,K330,   'azure-vm-prices-3Y'!E$2:E$123,L330),   _xlfn.MINIFS('azure-vm-prices-3Y'!I$2:I$123,   'azure-vm-prices-3Y'!A$2:A$123,"&gt;="&amp;F330*(100-$B$2)/100,   'azure-vm-prices-3Y'!B$2:B$123,"&gt;="&amp;G330*(100-$B$2)/100,   'azure-vm-prices-3Y'!E$2:E$123,L330)),   IF(K330="YES", _xlfn.MINIFS('azure-vm-prices-3Y'!C$2:C$123,   'azure-vm-prices-3Y'!A$2:A$123,"&gt;="&amp;F330*(100-$B$2)/100,   'azure-vm-prices-3Y'!B$2:B$123,"&gt;="&amp;G330*(100-$B$2)/100,   'azure-vm-prices-3Y'!D$2:D$123,K330,   'azure-vm-prices-3Y'!E$2:E$123,L330),   _xlfn.MINIFS('azure-vm-prices-3Y'!C$2:C$123,   'azure-vm-prices-3Y'!A$2:A$123,"&gt;="&amp;F330*(100-$B$2)/100,   'azure-vm-prices-3Y'!B$2:B$123,"&gt;="&amp;G330*(100-$B$2)/100,   'azure-vm-prices-3Y'!E$2:E$123,L330))),   "")</f>
        <v>0</v>
      </c>
      <c r="AA330" s="4">
        <f>IF(Q330="YES",N330*V330*12,"")</f>
        <v>0</v>
      </c>
      <c r="AB330" s="4">
        <f>IF(Q330="YES",X330*8760,"")</f>
        <v>0</v>
      </c>
      <c r="AC330" s="4">
        <f>IF(Q330="YES",Z330*8760,"")</f>
        <v>0</v>
      </c>
      <c r="AD330" s="4">
        <f>IF(Q330="YES",IF(P330="YES", MIN(AA330:AC330), AA330),"")</f>
        <v>0</v>
      </c>
      <c r="AE330" s="4">
        <f>IF(AND(I330="STANDARD",Q330="YES",H330&lt;'azure-standard-disk-prices'!B2, H330&gt;0),1+IF(M330="YES",1),"")</f>
        <v>0</v>
      </c>
      <c r="AF330" s="4">
        <f>IF(AND(I330="STANDARD",Q330="YES",H330&gt;'azure-standard-disk-prices'!B2,H330&lt;'azure-standard-disk-prices'!B3),1+IF(M330="YES",1),"")</f>
        <v>0</v>
      </c>
      <c r="AG330" s="4">
        <f>IF(AND(I330="STANDARD",Q330="YES",H330&gt;'azure-standard-disk-prices'!B3,H330&lt;'azure-standard-disk-prices'!B4),1+IF(M330="YES",1),"")</f>
        <v>0</v>
      </c>
      <c r="AH330" s="4">
        <f>IF(AND(I330="STANDARD",Q330="YES",H330&gt;'azure-standard-disk-prices'!B4,H330&lt;'azure-standard-disk-prices'!B5),1+IF(M330="YES",1),"")</f>
        <v>0</v>
      </c>
      <c r="AI330" s="4">
        <f>IF(AND(I330="STANDARD",Q330="YES",H330&gt;'azure-standard-disk-prices'!B5,H330&lt;'azure-standard-disk-prices'!B6),1+IF(M330="YES",1),"")</f>
        <v>0</v>
      </c>
      <c r="AJ330" s="4">
        <f>IF(AND(I330="STANDARD",Q330="YES",H330&gt;'azure-standard-disk-prices'!B6,H330&lt;'azure-standard-disk-prices'!B7),1+IF(M330="YES",1),"")</f>
        <v>0</v>
      </c>
      <c r="AK330" s="4">
        <f>IF(AND(I330="STANDARD",Q330="YES",H330&gt;'azure-standard-disk-prices'!B7,H330&lt;'azure-standard-disk-prices'!B8),1+IF(M330="YES",1),"")</f>
        <v>0</v>
      </c>
      <c r="AL330" s="4">
        <f>IF(AND(I330="STANDARD",Q330="YES",H330&gt;'azure-standard-disk-prices'!B8,H330&lt;'azure-standard-disk-prices'!B9),1+IF(M330="YES",1),"")</f>
        <v>0</v>
      </c>
      <c r="AM330" s="4">
        <f>IF(AND(I329="PREMIUM",Q329="YES",H329&lt;'azure-premium-disk-prices'!B2,H329&gt;0),1+IF(M329="YES",1),"")</f>
        <v>0</v>
      </c>
      <c r="AN330" s="4">
        <f>IF(AND(I329="PREMIUM",Q329="YES",H329&gt;'azure-premium-disk-prices'!B2,H329&lt;'azure-premium-disk-prices'!B3),1+IF(M329="YES",1),"")</f>
        <v>0</v>
      </c>
      <c r="AO330" s="4">
        <f>IF(AND(I329="PREMIUM",Q329="YES",H329&gt;'azure-premium-disk-prices'!B3,H329&lt;'azure-premium-disk-prices'!B4),1+IF(M329="YES",1),"")</f>
        <v>0</v>
      </c>
      <c r="AP330" s="4">
        <f>IF(AND(I329="PREMIUM",Q329="YES",H329&gt;'azure-premium-disk-prices'!B4,H329&lt;'azure-premium-disk-prices'!B5),1+IF(M329="YES",1),"")</f>
        <v>0</v>
      </c>
      <c r="AQ330" s="4">
        <f>IF(AND(I329="PREMIUM",Q329="YES",H329&gt;'azure-premium-disk-prices'!B5,H329&lt;'azure-premium-disk-prices'!B6),1+IF(M329="YES",1),"")</f>
        <v>0</v>
      </c>
      <c r="AR330" s="4">
        <f>IF(AND(I329="PREMIUM",Q329="YES",H329&gt;'azure-premium-disk-prices'!B6,H329&lt;'azure-premium-disk-prices'!B7),1+IF(M329="YES",1),"")</f>
        <v>0</v>
      </c>
      <c r="AS330" s="4">
        <f>IF(AND(I329="PREMIUM",Q329="YES",H329&gt;'azure-premium-disk-prices'!B7,H329&lt;'azure-premium-disk-prices'!B8),1+IF(M329="YES",1),"")</f>
        <v>0</v>
      </c>
      <c r="AT330" s="4">
        <f>IF(AND(I329="PREMIUM",Q329="YES",H329&gt;'azure-premium-disk-prices'!B8,H329&lt;'azure-premium-disk-prices'!B9),1+IF(M329="YES",1),"")</f>
        <v>0</v>
      </c>
      <c r="AU330" s="4">
        <f>IF(AND(M330="YES", Q330="YES"),1,"")</f>
        <v>0</v>
      </c>
      <c r="AV330" s="4">
        <f>IF(AND(J330="STANDARD", Q330="YES"), IF(M330="YES",2,1) ,"")</f>
        <v>0</v>
      </c>
      <c r="AW330" s="4">
        <f>IF( AND(J330="PREMIUM",  Q330="YES"), IF(M330="YES",2,1) ,"")</f>
        <v>0</v>
      </c>
    </row>
    <row r="331" spans="5:49">
      <c r="E331" s="3"/>
      <c r="F331" s="3"/>
      <c r="G331" s="3"/>
      <c r="H331" s="3"/>
      <c r="I331" s="3" t="s">
        <v>9</v>
      </c>
      <c r="J331" s="3" t="s">
        <v>9</v>
      </c>
      <c r="K331" s="3" t="s">
        <v>5</v>
      </c>
      <c r="L331" s="3" t="s">
        <v>5</v>
      </c>
      <c r="M331" s="3" t="s">
        <v>5</v>
      </c>
      <c r="N331" s="3">
        <v>730</v>
      </c>
      <c r="O331" s="3" t="s">
        <v>5</v>
      </c>
      <c r="P331" s="3" t="s">
        <v>14</v>
      </c>
      <c r="Q331" s="4">
        <f>IF(AND(E331&lt;&gt;"", F331&lt;&gt;"", G331&lt;&gt;"", H331&lt;&gt;"", I331&lt;&gt;"", J331&lt;&gt;"", K331&lt;&gt;"", L331&lt;&gt;"", M331&lt;&gt;"", N331&lt;&gt;"", O331&lt;&gt;""),"YES","NO")</f>
        <v>0</v>
      </c>
      <c r="R331" s="4">
        <f>IF(AD331=AA331, U331, IF(AD331=AB331,W331,Y331))</f>
        <v>0</v>
      </c>
      <c r="S331" s="4">
        <f>AD331</f>
        <v>0</v>
      </c>
      <c r="T331" s="4">
        <f> IF(AA331="" ,"",IF(AD331=AA331, "PAYG", IF(AD331=AB331,"1Y RI","3Y RI")))</f>
        <v>0</v>
      </c>
      <c r="U331" s="4">
        <f>IF(Q331="YES", IF(K331="YES", VLOOKUP(V331 &amp; L331 &amp; K331,'azure-vm-prices-base'!G$2:H$124, 2, 0), VLOOKUP(V331 &amp; L331 &amp; "*",'azure-vm-prices-base'!G$2:H$124, 2, 0)), "")</f>
        <v>0</v>
      </c>
      <c r="V331" s="4">
        <f>IF(Q331="YES", IF(O331="NO" , IF(K331="YES", _xlfn.MINIFS('azure-vm-prices-base'!I$2:I$123, 'azure-vm-prices-base'!A$2:A$123,"&gt;="&amp;F331*(100-$B$2)/100, 'azure-vm-prices-base'!B$2:B$123,"&gt;="&amp;G331*(100-$B$2)/100, 'azure-vm-prices-base'!D$2:D$123,K331, 'azure-vm-prices-base'!E$2:E$123,L331), _xlfn.MINIFS('azure-vm-prices-base'!I$2:I$123, 'azure-vm-prices-base'!A$2:A$123,"&gt;="&amp;F331*(100-$B$2)/100, 'azure-vm-prices-base'!B$2:B$123,"&gt;="&amp;G331*(100-$B$2)/100, 'azure-vm-prices-base'!E$2:E$123,L331)), IF(K331="YES", _xlfn.MINIFS('azure-vm-prices-base'!C$2:C$123, 'azure-vm-prices-base'!A$2:A$123,"&gt;="&amp;F331*(100-$B$2)/100, 'azure-vm-prices-base'!B$2:B$123,"&gt;="&amp;G331*(100-$B$2)/100, 'azure-vm-prices-base'!D$2:D$123,K331, 'azure-vm-prices-base'!E$2:E$123,L331), _xlfn.MINIFS('azure-vm-prices-base'!C$2:C$123, 'azure-vm-prices-base'!A$2:A$123,"&gt;="&amp;F331*(100-$B$2)/100, 'azure-vm-prices-base'!B$2:B$123,"&gt;="&amp;G331*(100-$B$2)/100, 'azure-vm-prices-base'!E$2:E$123,L331))), "")</f>
        <v>0</v>
      </c>
      <c r="W331" s="4">
        <f>IF(Q331="YES", IF(K331="YES", VLOOKUP(X331 &amp; L331 &amp; K331,'azure-vm-prices-1Y'!G$2:H$124  , 2, 0), VLOOKUP(X331 &amp; L331 &amp; "*",'azure-vm-prices-1Y'!G$2:H$124, 2, 0)),   "")</f>
        <v>0</v>
      </c>
      <c r="X331" s="4">
        <f>IF(Q331="YES", IF(O331="NO" , IF(K331="YES", _xlfn.MINIFS('azure-vm-prices-1Y'!I$2:I$123,   'azure-vm-prices-1Y'!A$2:A$123,"&gt;="&amp;F331*(100-$B$2)/100,   'azure-vm-prices-1Y'!B$2:B$123,"&gt;="&amp;G331*(100-$B$2)/100,   'azure-vm-prices-1Y'!D$2:D$123,K331,   'azure-vm-prices-1Y'!E$2:E$123,L331),   _xlfn.MINIFS('azure-vm-prices-1Y'!I$2:I$123,   'azure-vm-prices-1Y'!A$2:A$123,"&gt;="&amp;F331*(100-$B$2)/100,   'azure-vm-prices-1Y'!B$2:B$123,"&gt;="&amp;G331*(100-$B$2)/100,   'azure-vm-prices-1Y'!E$2:E$123,L331)),   IF(K331="YES", _xlfn.MINIFS('azure-vm-prices-1Y'!C$2:C$123,   'azure-vm-prices-1Y'!A$2:A$123,"&gt;="&amp;F331*(100-$B$2)/100,   'azure-vm-prices-1Y'!B$2:B$123,"&gt;="&amp;G331*(100-$B$2)/100,   'azure-vm-prices-1Y'!D$2:D$123,K331,   'azure-vm-prices-1Y'!E$2:E$123,L331),   _xlfn.MINIFS('azure-vm-prices-1Y'!C$2:C$123,   'azure-vm-prices-1Y'!A$2:A$123,"&gt;="&amp;F331*(100-$B$2)/100,   'azure-vm-prices-1Y'!B$2:B$123,"&gt;="&amp;G331*(100-$B$2)/100,   'azure-vm-prices-1Y'!E$2:E$123,L331))),   "")</f>
        <v>0</v>
      </c>
      <c r="Y331" s="4">
        <f>IF(Q331="YES", IF(K331="YES", VLOOKUP(Z331 &amp; L331 &amp; K331,'azure-vm-prices-3Y'!G$2:H$124  , 2, 0), VLOOKUP(Z331 &amp; L331 &amp; "*",'azure-vm-prices-3Y'!G$2:H$124, 2, 0)),   "")</f>
        <v>0</v>
      </c>
      <c r="Z331" s="4">
        <f>IF(Q331="YES", IF(O331="NO" , IF(K331="YES", _xlfn.MINIFS('azure-vm-prices-3Y'!I$2:I$123,   'azure-vm-prices-3Y'!A$2:A$123,"&gt;="&amp;F331*(100-$B$2)/100,   'azure-vm-prices-3Y'!B$2:B$123,"&gt;="&amp;G331*(100-$B$2)/100,   'azure-vm-prices-3Y'!D$2:D$123,K331,   'azure-vm-prices-3Y'!E$2:E$123,L331),   _xlfn.MINIFS('azure-vm-prices-3Y'!I$2:I$123,   'azure-vm-prices-3Y'!A$2:A$123,"&gt;="&amp;F331*(100-$B$2)/100,   'azure-vm-prices-3Y'!B$2:B$123,"&gt;="&amp;G331*(100-$B$2)/100,   'azure-vm-prices-3Y'!E$2:E$123,L331)),   IF(K331="YES", _xlfn.MINIFS('azure-vm-prices-3Y'!C$2:C$123,   'azure-vm-prices-3Y'!A$2:A$123,"&gt;="&amp;F331*(100-$B$2)/100,   'azure-vm-prices-3Y'!B$2:B$123,"&gt;="&amp;G331*(100-$B$2)/100,   'azure-vm-prices-3Y'!D$2:D$123,K331,   'azure-vm-prices-3Y'!E$2:E$123,L331),   _xlfn.MINIFS('azure-vm-prices-3Y'!C$2:C$123,   'azure-vm-prices-3Y'!A$2:A$123,"&gt;="&amp;F331*(100-$B$2)/100,   'azure-vm-prices-3Y'!B$2:B$123,"&gt;="&amp;G331*(100-$B$2)/100,   'azure-vm-prices-3Y'!E$2:E$123,L331))),   "")</f>
        <v>0</v>
      </c>
      <c r="AA331" s="4">
        <f>IF(Q331="YES",N331*V331*12,"")</f>
        <v>0</v>
      </c>
      <c r="AB331" s="4">
        <f>IF(Q331="YES",X331*8760,"")</f>
        <v>0</v>
      </c>
      <c r="AC331" s="4">
        <f>IF(Q331="YES",Z331*8760,"")</f>
        <v>0</v>
      </c>
      <c r="AD331" s="4">
        <f>IF(Q331="YES",IF(P331="YES", MIN(AA331:AC331), AA331),"")</f>
        <v>0</v>
      </c>
      <c r="AE331" s="4">
        <f>IF(AND(I331="STANDARD",Q331="YES",H331&lt;'azure-standard-disk-prices'!B2, H331&gt;0),1+IF(M331="YES",1),"")</f>
        <v>0</v>
      </c>
      <c r="AF331" s="4">
        <f>IF(AND(I331="STANDARD",Q331="YES",H331&gt;'azure-standard-disk-prices'!B2,H331&lt;'azure-standard-disk-prices'!B3),1+IF(M331="YES",1),"")</f>
        <v>0</v>
      </c>
      <c r="AG331" s="4">
        <f>IF(AND(I331="STANDARD",Q331="YES",H331&gt;'azure-standard-disk-prices'!B3,H331&lt;'azure-standard-disk-prices'!B4),1+IF(M331="YES",1),"")</f>
        <v>0</v>
      </c>
      <c r="AH331" s="4">
        <f>IF(AND(I331="STANDARD",Q331="YES",H331&gt;'azure-standard-disk-prices'!B4,H331&lt;'azure-standard-disk-prices'!B5),1+IF(M331="YES",1),"")</f>
        <v>0</v>
      </c>
      <c r="AI331" s="4">
        <f>IF(AND(I331="STANDARD",Q331="YES",H331&gt;'azure-standard-disk-prices'!B5,H331&lt;'azure-standard-disk-prices'!B6),1+IF(M331="YES",1),"")</f>
        <v>0</v>
      </c>
      <c r="AJ331" s="4">
        <f>IF(AND(I331="STANDARD",Q331="YES",H331&gt;'azure-standard-disk-prices'!B6,H331&lt;'azure-standard-disk-prices'!B7),1+IF(M331="YES",1),"")</f>
        <v>0</v>
      </c>
      <c r="AK331" s="4">
        <f>IF(AND(I331="STANDARD",Q331="YES",H331&gt;'azure-standard-disk-prices'!B7,H331&lt;'azure-standard-disk-prices'!B8),1+IF(M331="YES",1),"")</f>
        <v>0</v>
      </c>
      <c r="AL331" s="4">
        <f>IF(AND(I331="STANDARD",Q331="YES",H331&gt;'azure-standard-disk-prices'!B8,H331&lt;'azure-standard-disk-prices'!B9),1+IF(M331="YES",1),"")</f>
        <v>0</v>
      </c>
      <c r="AM331" s="4">
        <f>IF(AND(I330="PREMIUM",Q330="YES",H330&lt;'azure-premium-disk-prices'!B2,H330&gt;0),1+IF(M330="YES",1),"")</f>
        <v>0</v>
      </c>
      <c r="AN331" s="4">
        <f>IF(AND(I330="PREMIUM",Q330="YES",H330&gt;'azure-premium-disk-prices'!B2,H330&lt;'azure-premium-disk-prices'!B3),1+IF(M330="YES",1),"")</f>
        <v>0</v>
      </c>
      <c r="AO331" s="4">
        <f>IF(AND(I330="PREMIUM",Q330="YES",H330&gt;'azure-premium-disk-prices'!B3,H330&lt;'azure-premium-disk-prices'!B4),1+IF(M330="YES",1),"")</f>
        <v>0</v>
      </c>
      <c r="AP331" s="4">
        <f>IF(AND(I330="PREMIUM",Q330="YES",H330&gt;'azure-premium-disk-prices'!B4,H330&lt;'azure-premium-disk-prices'!B5),1+IF(M330="YES",1),"")</f>
        <v>0</v>
      </c>
      <c r="AQ331" s="4">
        <f>IF(AND(I330="PREMIUM",Q330="YES",H330&gt;'azure-premium-disk-prices'!B5,H330&lt;'azure-premium-disk-prices'!B6),1+IF(M330="YES",1),"")</f>
        <v>0</v>
      </c>
      <c r="AR331" s="4">
        <f>IF(AND(I330="PREMIUM",Q330="YES",H330&gt;'azure-premium-disk-prices'!B6,H330&lt;'azure-premium-disk-prices'!B7),1+IF(M330="YES",1),"")</f>
        <v>0</v>
      </c>
      <c r="AS331" s="4">
        <f>IF(AND(I330="PREMIUM",Q330="YES",H330&gt;'azure-premium-disk-prices'!B7,H330&lt;'azure-premium-disk-prices'!B8),1+IF(M330="YES",1),"")</f>
        <v>0</v>
      </c>
      <c r="AT331" s="4">
        <f>IF(AND(I330="PREMIUM",Q330="YES",H330&gt;'azure-premium-disk-prices'!B8,H330&lt;'azure-premium-disk-prices'!B9),1+IF(M330="YES",1),"")</f>
        <v>0</v>
      </c>
      <c r="AU331" s="4">
        <f>IF(AND(M331="YES", Q331="YES"),1,"")</f>
        <v>0</v>
      </c>
      <c r="AV331" s="4">
        <f>IF(AND(J331="STANDARD", Q331="YES"), IF(M331="YES",2,1) ,"")</f>
        <v>0</v>
      </c>
      <c r="AW331" s="4">
        <f>IF( AND(J331="PREMIUM",  Q331="YES"), IF(M331="YES",2,1) ,"")</f>
        <v>0</v>
      </c>
    </row>
    <row r="332" spans="5:49">
      <c r="E332" s="3"/>
      <c r="F332" s="3"/>
      <c r="G332" s="3"/>
      <c r="H332" s="3"/>
      <c r="I332" s="3" t="s">
        <v>9</v>
      </c>
      <c r="J332" s="3" t="s">
        <v>9</v>
      </c>
      <c r="K332" s="3" t="s">
        <v>5</v>
      </c>
      <c r="L332" s="3" t="s">
        <v>5</v>
      </c>
      <c r="M332" s="3" t="s">
        <v>5</v>
      </c>
      <c r="N332" s="3">
        <v>730</v>
      </c>
      <c r="O332" s="3" t="s">
        <v>5</v>
      </c>
      <c r="P332" s="3" t="s">
        <v>14</v>
      </c>
      <c r="Q332" s="4">
        <f>IF(AND(E332&lt;&gt;"", F332&lt;&gt;"", G332&lt;&gt;"", H332&lt;&gt;"", I332&lt;&gt;"", J332&lt;&gt;"", K332&lt;&gt;"", L332&lt;&gt;"", M332&lt;&gt;"", N332&lt;&gt;"", O332&lt;&gt;""),"YES","NO")</f>
        <v>0</v>
      </c>
      <c r="R332" s="4">
        <f>IF(AD332=AA332, U332, IF(AD332=AB332,W332,Y332))</f>
        <v>0</v>
      </c>
      <c r="S332" s="4">
        <f>AD332</f>
        <v>0</v>
      </c>
      <c r="T332" s="4">
        <f> IF(AA332="" ,"",IF(AD332=AA332, "PAYG", IF(AD332=AB332,"1Y RI","3Y RI")))</f>
        <v>0</v>
      </c>
      <c r="U332" s="4">
        <f>IF(Q332="YES", IF(K332="YES", VLOOKUP(V332 &amp; L332 &amp; K332,'azure-vm-prices-base'!G$2:H$124, 2, 0), VLOOKUP(V332 &amp; L332 &amp; "*",'azure-vm-prices-base'!G$2:H$124, 2, 0)), "")</f>
        <v>0</v>
      </c>
      <c r="V332" s="4">
        <f>IF(Q332="YES", IF(O332="NO" , IF(K332="YES", _xlfn.MINIFS('azure-vm-prices-base'!I$2:I$123, 'azure-vm-prices-base'!A$2:A$123,"&gt;="&amp;F332*(100-$B$2)/100, 'azure-vm-prices-base'!B$2:B$123,"&gt;="&amp;G332*(100-$B$2)/100, 'azure-vm-prices-base'!D$2:D$123,K332, 'azure-vm-prices-base'!E$2:E$123,L332), _xlfn.MINIFS('azure-vm-prices-base'!I$2:I$123, 'azure-vm-prices-base'!A$2:A$123,"&gt;="&amp;F332*(100-$B$2)/100, 'azure-vm-prices-base'!B$2:B$123,"&gt;="&amp;G332*(100-$B$2)/100, 'azure-vm-prices-base'!E$2:E$123,L332)), IF(K332="YES", _xlfn.MINIFS('azure-vm-prices-base'!C$2:C$123, 'azure-vm-prices-base'!A$2:A$123,"&gt;="&amp;F332*(100-$B$2)/100, 'azure-vm-prices-base'!B$2:B$123,"&gt;="&amp;G332*(100-$B$2)/100, 'azure-vm-prices-base'!D$2:D$123,K332, 'azure-vm-prices-base'!E$2:E$123,L332), _xlfn.MINIFS('azure-vm-prices-base'!C$2:C$123, 'azure-vm-prices-base'!A$2:A$123,"&gt;="&amp;F332*(100-$B$2)/100, 'azure-vm-prices-base'!B$2:B$123,"&gt;="&amp;G332*(100-$B$2)/100, 'azure-vm-prices-base'!E$2:E$123,L332))), "")</f>
        <v>0</v>
      </c>
      <c r="W332" s="4">
        <f>IF(Q332="YES", IF(K332="YES", VLOOKUP(X332 &amp; L332 &amp; K332,'azure-vm-prices-1Y'!G$2:H$124  , 2, 0), VLOOKUP(X332 &amp; L332 &amp; "*",'azure-vm-prices-1Y'!G$2:H$124, 2, 0)),   "")</f>
        <v>0</v>
      </c>
      <c r="X332" s="4">
        <f>IF(Q332="YES", IF(O332="NO" , IF(K332="YES", _xlfn.MINIFS('azure-vm-prices-1Y'!I$2:I$123,   'azure-vm-prices-1Y'!A$2:A$123,"&gt;="&amp;F332*(100-$B$2)/100,   'azure-vm-prices-1Y'!B$2:B$123,"&gt;="&amp;G332*(100-$B$2)/100,   'azure-vm-prices-1Y'!D$2:D$123,K332,   'azure-vm-prices-1Y'!E$2:E$123,L332),   _xlfn.MINIFS('azure-vm-prices-1Y'!I$2:I$123,   'azure-vm-prices-1Y'!A$2:A$123,"&gt;="&amp;F332*(100-$B$2)/100,   'azure-vm-prices-1Y'!B$2:B$123,"&gt;="&amp;G332*(100-$B$2)/100,   'azure-vm-prices-1Y'!E$2:E$123,L332)),   IF(K332="YES", _xlfn.MINIFS('azure-vm-prices-1Y'!C$2:C$123,   'azure-vm-prices-1Y'!A$2:A$123,"&gt;="&amp;F332*(100-$B$2)/100,   'azure-vm-prices-1Y'!B$2:B$123,"&gt;="&amp;G332*(100-$B$2)/100,   'azure-vm-prices-1Y'!D$2:D$123,K332,   'azure-vm-prices-1Y'!E$2:E$123,L332),   _xlfn.MINIFS('azure-vm-prices-1Y'!C$2:C$123,   'azure-vm-prices-1Y'!A$2:A$123,"&gt;="&amp;F332*(100-$B$2)/100,   'azure-vm-prices-1Y'!B$2:B$123,"&gt;="&amp;G332*(100-$B$2)/100,   'azure-vm-prices-1Y'!E$2:E$123,L332))),   "")</f>
        <v>0</v>
      </c>
      <c r="Y332" s="4">
        <f>IF(Q332="YES", IF(K332="YES", VLOOKUP(Z332 &amp; L332 &amp; K332,'azure-vm-prices-3Y'!G$2:H$124  , 2, 0), VLOOKUP(Z332 &amp; L332 &amp; "*",'azure-vm-prices-3Y'!G$2:H$124, 2, 0)),   "")</f>
        <v>0</v>
      </c>
      <c r="Z332" s="4">
        <f>IF(Q332="YES", IF(O332="NO" , IF(K332="YES", _xlfn.MINIFS('azure-vm-prices-3Y'!I$2:I$123,   'azure-vm-prices-3Y'!A$2:A$123,"&gt;="&amp;F332*(100-$B$2)/100,   'azure-vm-prices-3Y'!B$2:B$123,"&gt;="&amp;G332*(100-$B$2)/100,   'azure-vm-prices-3Y'!D$2:D$123,K332,   'azure-vm-prices-3Y'!E$2:E$123,L332),   _xlfn.MINIFS('azure-vm-prices-3Y'!I$2:I$123,   'azure-vm-prices-3Y'!A$2:A$123,"&gt;="&amp;F332*(100-$B$2)/100,   'azure-vm-prices-3Y'!B$2:B$123,"&gt;="&amp;G332*(100-$B$2)/100,   'azure-vm-prices-3Y'!E$2:E$123,L332)),   IF(K332="YES", _xlfn.MINIFS('azure-vm-prices-3Y'!C$2:C$123,   'azure-vm-prices-3Y'!A$2:A$123,"&gt;="&amp;F332*(100-$B$2)/100,   'azure-vm-prices-3Y'!B$2:B$123,"&gt;="&amp;G332*(100-$B$2)/100,   'azure-vm-prices-3Y'!D$2:D$123,K332,   'azure-vm-prices-3Y'!E$2:E$123,L332),   _xlfn.MINIFS('azure-vm-prices-3Y'!C$2:C$123,   'azure-vm-prices-3Y'!A$2:A$123,"&gt;="&amp;F332*(100-$B$2)/100,   'azure-vm-prices-3Y'!B$2:B$123,"&gt;="&amp;G332*(100-$B$2)/100,   'azure-vm-prices-3Y'!E$2:E$123,L332))),   "")</f>
        <v>0</v>
      </c>
      <c r="AA332" s="4">
        <f>IF(Q332="YES",N332*V332*12,"")</f>
        <v>0</v>
      </c>
      <c r="AB332" s="4">
        <f>IF(Q332="YES",X332*8760,"")</f>
        <v>0</v>
      </c>
      <c r="AC332" s="4">
        <f>IF(Q332="YES",Z332*8760,"")</f>
        <v>0</v>
      </c>
      <c r="AD332" s="4">
        <f>IF(Q332="YES",IF(P332="YES", MIN(AA332:AC332), AA332),"")</f>
        <v>0</v>
      </c>
      <c r="AE332" s="4">
        <f>IF(AND(I332="STANDARD",Q332="YES",H332&lt;'azure-standard-disk-prices'!B2, H332&gt;0),1+IF(M332="YES",1),"")</f>
        <v>0</v>
      </c>
      <c r="AF332" s="4">
        <f>IF(AND(I332="STANDARD",Q332="YES",H332&gt;'azure-standard-disk-prices'!B2,H332&lt;'azure-standard-disk-prices'!B3),1+IF(M332="YES",1),"")</f>
        <v>0</v>
      </c>
      <c r="AG332" s="4">
        <f>IF(AND(I332="STANDARD",Q332="YES",H332&gt;'azure-standard-disk-prices'!B3,H332&lt;'azure-standard-disk-prices'!B4),1+IF(M332="YES",1),"")</f>
        <v>0</v>
      </c>
      <c r="AH332" s="4">
        <f>IF(AND(I332="STANDARD",Q332="YES",H332&gt;'azure-standard-disk-prices'!B4,H332&lt;'azure-standard-disk-prices'!B5),1+IF(M332="YES",1),"")</f>
        <v>0</v>
      </c>
      <c r="AI332" s="4">
        <f>IF(AND(I332="STANDARD",Q332="YES",H332&gt;'azure-standard-disk-prices'!B5,H332&lt;'azure-standard-disk-prices'!B6),1+IF(M332="YES",1),"")</f>
        <v>0</v>
      </c>
      <c r="AJ332" s="4">
        <f>IF(AND(I332="STANDARD",Q332="YES",H332&gt;'azure-standard-disk-prices'!B6,H332&lt;'azure-standard-disk-prices'!B7),1+IF(M332="YES",1),"")</f>
        <v>0</v>
      </c>
      <c r="AK332" s="4">
        <f>IF(AND(I332="STANDARD",Q332="YES",H332&gt;'azure-standard-disk-prices'!B7,H332&lt;'azure-standard-disk-prices'!B8),1+IF(M332="YES",1),"")</f>
        <v>0</v>
      </c>
      <c r="AL332" s="4">
        <f>IF(AND(I332="STANDARD",Q332="YES",H332&gt;'azure-standard-disk-prices'!B8,H332&lt;'azure-standard-disk-prices'!B9),1+IF(M332="YES",1),"")</f>
        <v>0</v>
      </c>
      <c r="AM332" s="4">
        <f>IF(AND(I331="PREMIUM",Q331="YES",H331&lt;'azure-premium-disk-prices'!B2,H331&gt;0),1+IF(M331="YES",1),"")</f>
        <v>0</v>
      </c>
      <c r="AN332" s="4">
        <f>IF(AND(I331="PREMIUM",Q331="YES",H331&gt;'azure-premium-disk-prices'!B2,H331&lt;'azure-premium-disk-prices'!B3),1+IF(M331="YES",1),"")</f>
        <v>0</v>
      </c>
      <c r="AO332" s="4">
        <f>IF(AND(I331="PREMIUM",Q331="YES",H331&gt;'azure-premium-disk-prices'!B3,H331&lt;'azure-premium-disk-prices'!B4),1+IF(M331="YES",1),"")</f>
        <v>0</v>
      </c>
      <c r="AP332" s="4">
        <f>IF(AND(I331="PREMIUM",Q331="YES",H331&gt;'azure-premium-disk-prices'!B4,H331&lt;'azure-premium-disk-prices'!B5),1+IF(M331="YES",1),"")</f>
        <v>0</v>
      </c>
      <c r="AQ332" s="4">
        <f>IF(AND(I331="PREMIUM",Q331="YES",H331&gt;'azure-premium-disk-prices'!B5,H331&lt;'azure-premium-disk-prices'!B6),1+IF(M331="YES",1),"")</f>
        <v>0</v>
      </c>
      <c r="AR332" s="4">
        <f>IF(AND(I331="PREMIUM",Q331="YES",H331&gt;'azure-premium-disk-prices'!B6,H331&lt;'azure-premium-disk-prices'!B7),1+IF(M331="YES",1),"")</f>
        <v>0</v>
      </c>
      <c r="AS332" s="4">
        <f>IF(AND(I331="PREMIUM",Q331="YES",H331&gt;'azure-premium-disk-prices'!B7,H331&lt;'azure-premium-disk-prices'!B8),1+IF(M331="YES",1),"")</f>
        <v>0</v>
      </c>
      <c r="AT332" s="4">
        <f>IF(AND(I331="PREMIUM",Q331="YES",H331&gt;'azure-premium-disk-prices'!B8,H331&lt;'azure-premium-disk-prices'!B9),1+IF(M331="YES",1),"")</f>
        <v>0</v>
      </c>
      <c r="AU332" s="4">
        <f>IF(AND(M332="YES", Q332="YES"),1,"")</f>
        <v>0</v>
      </c>
      <c r="AV332" s="4">
        <f>IF(AND(J332="STANDARD", Q332="YES"), IF(M332="YES",2,1) ,"")</f>
        <v>0</v>
      </c>
      <c r="AW332" s="4">
        <f>IF( AND(J332="PREMIUM",  Q332="YES"), IF(M332="YES",2,1) ,"")</f>
        <v>0</v>
      </c>
    </row>
    <row r="333" spans="5:49">
      <c r="E333" s="3"/>
      <c r="F333" s="3"/>
      <c r="G333" s="3"/>
      <c r="H333" s="3"/>
      <c r="I333" s="3" t="s">
        <v>9</v>
      </c>
      <c r="J333" s="3" t="s">
        <v>9</v>
      </c>
      <c r="K333" s="3" t="s">
        <v>5</v>
      </c>
      <c r="L333" s="3" t="s">
        <v>5</v>
      </c>
      <c r="M333" s="3" t="s">
        <v>5</v>
      </c>
      <c r="N333" s="3">
        <v>730</v>
      </c>
      <c r="O333" s="3" t="s">
        <v>5</v>
      </c>
      <c r="P333" s="3" t="s">
        <v>14</v>
      </c>
      <c r="Q333" s="4">
        <f>IF(AND(E333&lt;&gt;"", F333&lt;&gt;"", G333&lt;&gt;"", H333&lt;&gt;"", I333&lt;&gt;"", J333&lt;&gt;"", K333&lt;&gt;"", L333&lt;&gt;"", M333&lt;&gt;"", N333&lt;&gt;"", O333&lt;&gt;""),"YES","NO")</f>
        <v>0</v>
      </c>
      <c r="R333" s="4">
        <f>IF(AD333=AA333, U333, IF(AD333=AB333,W333,Y333))</f>
        <v>0</v>
      </c>
      <c r="S333" s="4">
        <f>AD333</f>
        <v>0</v>
      </c>
      <c r="T333" s="4">
        <f> IF(AA333="" ,"",IF(AD333=AA333, "PAYG", IF(AD333=AB333,"1Y RI","3Y RI")))</f>
        <v>0</v>
      </c>
      <c r="U333" s="4">
        <f>IF(Q333="YES", IF(K333="YES", VLOOKUP(V333 &amp; L333 &amp; K333,'azure-vm-prices-base'!G$2:H$124, 2, 0), VLOOKUP(V333 &amp; L333 &amp; "*",'azure-vm-prices-base'!G$2:H$124, 2, 0)), "")</f>
        <v>0</v>
      </c>
      <c r="V333" s="4">
        <f>IF(Q333="YES", IF(O333="NO" , IF(K333="YES", _xlfn.MINIFS('azure-vm-prices-base'!I$2:I$123, 'azure-vm-prices-base'!A$2:A$123,"&gt;="&amp;F333*(100-$B$2)/100, 'azure-vm-prices-base'!B$2:B$123,"&gt;="&amp;G333*(100-$B$2)/100, 'azure-vm-prices-base'!D$2:D$123,K333, 'azure-vm-prices-base'!E$2:E$123,L333), _xlfn.MINIFS('azure-vm-prices-base'!I$2:I$123, 'azure-vm-prices-base'!A$2:A$123,"&gt;="&amp;F333*(100-$B$2)/100, 'azure-vm-prices-base'!B$2:B$123,"&gt;="&amp;G333*(100-$B$2)/100, 'azure-vm-prices-base'!E$2:E$123,L333)), IF(K333="YES", _xlfn.MINIFS('azure-vm-prices-base'!C$2:C$123, 'azure-vm-prices-base'!A$2:A$123,"&gt;="&amp;F333*(100-$B$2)/100, 'azure-vm-prices-base'!B$2:B$123,"&gt;="&amp;G333*(100-$B$2)/100, 'azure-vm-prices-base'!D$2:D$123,K333, 'azure-vm-prices-base'!E$2:E$123,L333), _xlfn.MINIFS('azure-vm-prices-base'!C$2:C$123, 'azure-vm-prices-base'!A$2:A$123,"&gt;="&amp;F333*(100-$B$2)/100, 'azure-vm-prices-base'!B$2:B$123,"&gt;="&amp;G333*(100-$B$2)/100, 'azure-vm-prices-base'!E$2:E$123,L333))), "")</f>
        <v>0</v>
      </c>
      <c r="W333" s="4">
        <f>IF(Q333="YES", IF(K333="YES", VLOOKUP(X333 &amp; L333 &amp; K333,'azure-vm-prices-1Y'!G$2:H$124  , 2, 0), VLOOKUP(X333 &amp; L333 &amp; "*",'azure-vm-prices-1Y'!G$2:H$124, 2, 0)),   "")</f>
        <v>0</v>
      </c>
      <c r="X333" s="4">
        <f>IF(Q333="YES", IF(O333="NO" , IF(K333="YES", _xlfn.MINIFS('azure-vm-prices-1Y'!I$2:I$123,   'azure-vm-prices-1Y'!A$2:A$123,"&gt;="&amp;F333*(100-$B$2)/100,   'azure-vm-prices-1Y'!B$2:B$123,"&gt;="&amp;G333*(100-$B$2)/100,   'azure-vm-prices-1Y'!D$2:D$123,K333,   'azure-vm-prices-1Y'!E$2:E$123,L333),   _xlfn.MINIFS('azure-vm-prices-1Y'!I$2:I$123,   'azure-vm-prices-1Y'!A$2:A$123,"&gt;="&amp;F333*(100-$B$2)/100,   'azure-vm-prices-1Y'!B$2:B$123,"&gt;="&amp;G333*(100-$B$2)/100,   'azure-vm-prices-1Y'!E$2:E$123,L333)),   IF(K333="YES", _xlfn.MINIFS('azure-vm-prices-1Y'!C$2:C$123,   'azure-vm-prices-1Y'!A$2:A$123,"&gt;="&amp;F333*(100-$B$2)/100,   'azure-vm-prices-1Y'!B$2:B$123,"&gt;="&amp;G333*(100-$B$2)/100,   'azure-vm-prices-1Y'!D$2:D$123,K333,   'azure-vm-prices-1Y'!E$2:E$123,L333),   _xlfn.MINIFS('azure-vm-prices-1Y'!C$2:C$123,   'azure-vm-prices-1Y'!A$2:A$123,"&gt;="&amp;F333*(100-$B$2)/100,   'azure-vm-prices-1Y'!B$2:B$123,"&gt;="&amp;G333*(100-$B$2)/100,   'azure-vm-prices-1Y'!E$2:E$123,L333))),   "")</f>
        <v>0</v>
      </c>
      <c r="Y333" s="4">
        <f>IF(Q333="YES", IF(K333="YES", VLOOKUP(Z333 &amp; L333 &amp; K333,'azure-vm-prices-3Y'!G$2:H$124  , 2, 0), VLOOKUP(Z333 &amp; L333 &amp; "*",'azure-vm-prices-3Y'!G$2:H$124, 2, 0)),   "")</f>
        <v>0</v>
      </c>
      <c r="Z333" s="4">
        <f>IF(Q333="YES", IF(O333="NO" , IF(K333="YES", _xlfn.MINIFS('azure-vm-prices-3Y'!I$2:I$123,   'azure-vm-prices-3Y'!A$2:A$123,"&gt;="&amp;F333*(100-$B$2)/100,   'azure-vm-prices-3Y'!B$2:B$123,"&gt;="&amp;G333*(100-$B$2)/100,   'azure-vm-prices-3Y'!D$2:D$123,K333,   'azure-vm-prices-3Y'!E$2:E$123,L333),   _xlfn.MINIFS('azure-vm-prices-3Y'!I$2:I$123,   'azure-vm-prices-3Y'!A$2:A$123,"&gt;="&amp;F333*(100-$B$2)/100,   'azure-vm-prices-3Y'!B$2:B$123,"&gt;="&amp;G333*(100-$B$2)/100,   'azure-vm-prices-3Y'!E$2:E$123,L333)),   IF(K333="YES", _xlfn.MINIFS('azure-vm-prices-3Y'!C$2:C$123,   'azure-vm-prices-3Y'!A$2:A$123,"&gt;="&amp;F333*(100-$B$2)/100,   'azure-vm-prices-3Y'!B$2:B$123,"&gt;="&amp;G333*(100-$B$2)/100,   'azure-vm-prices-3Y'!D$2:D$123,K333,   'azure-vm-prices-3Y'!E$2:E$123,L333),   _xlfn.MINIFS('azure-vm-prices-3Y'!C$2:C$123,   'azure-vm-prices-3Y'!A$2:A$123,"&gt;="&amp;F333*(100-$B$2)/100,   'azure-vm-prices-3Y'!B$2:B$123,"&gt;="&amp;G333*(100-$B$2)/100,   'azure-vm-prices-3Y'!E$2:E$123,L333))),   "")</f>
        <v>0</v>
      </c>
      <c r="AA333" s="4">
        <f>IF(Q333="YES",N333*V333*12,"")</f>
        <v>0</v>
      </c>
      <c r="AB333" s="4">
        <f>IF(Q333="YES",X333*8760,"")</f>
        <v>0</v>
      </c>
      <c r="AC333" s="4">
        <f>IF(Q333="YES",Z333*8760,"")</f>
        <v>0</v>
      </c>
      <c r="AD333" s="4">
        <f>IF(Q333="YES",IF(P333="YES", MIN(AA333:AC333), AA333),"")</f>
        <v>0</v>
      </c>
      <c r="AE333" s="4">
        <f>IF(AND(I333="STANDARD",Q333="YES",H333&lt;'azure-standard-disk-prices'!B2, H333&gt;0),1+IF(M333="YES",1),"")</f>
        <v>0</v>
      </c>
      <c r="AF333" s="4">
        <f>IF(AND(I333="STANDARD",Q333="YES",H333&gt;'azure-standard-disk-prices'!B2,H333&lt;'azure-standard-disk-prices'!B3),1+IF(M333="YES",1),"")</f>
        <v>0</v>
      </c>
      <c r="AG333" s="4">
        <f>IF(AND(I333="STANDARD",Q333="YES",H333&gt;'azure-standard-disk-prices'!B3,H333&lt;'azure-standard-disk-prices'!B4),1+IF(M333="YES",1),"")</f>
        <v>0</v>
      </c>
      <c r="AH333" s="4">
        <f>IF(AND(I333="STANDARD",Q333="YES",H333&gt;'azure-standard-disk-prices'!B4,H333&lt;'azure-standard-disk-prices'!B5),1+IF(M333="YES",1),"")</f>
        <v>0</v>
      </c>
      <c r="AI333" s="4">
        <f>IF(AND(I333="STANDARD",Q333="YES",H333&gt;'azure-standard-disk-prices'!B5,H333&lt;'azure-standard-disk-prices'!B6),1+IF(M333="YES",1),"")</f>
        <v>0</v>
      </c>
      <c r="AJ333" s="4">
        <f>IF(AND(I333="STANDARD",Q333="YES",H333&gt;'azure-standard-disk-prices'!B6,H333&lt;'azure-standard-disk-prices'!B7),1+IF(M333="YES",1),"")</f>
        <v>0</v>
      </c>
      <c r="AK333" s="4">
        <f>IF(AND(I333="STANDARD",Q333="YES",H333&gt;'azure-standard-disk-prices'!B7,H333&lt;'azure-standard-disk-prices'!B8),1+IF(M333="YES",1),"")</f>
        <v>0</v>
      </c>
      <c r="AL333" s="4">
        <f>IF(AND(I333="STANDARD",Q333="YES",H333&gt;'azure-standard-disk-prices'!B8,H333&lt;'azure-standard-disk-prices'!B9),1+IF(M333="YES",1),"")</f>
        <v>0</v>
      </c>
      <c r="AM333" s="4">
        <f>IF(AND(I332="PREMIUM",Q332="YES",H332&lt;'azure-premium-disk-prices'!B2,H332&gt;0),1+IF(M332="YES",1),"")</f>
        <v>0</v>
      </c>
      <c r="AN333" s="4">
        <f>IF(AND(I332="PREMIUM",Q332="YES",H332&gt;'azure-premium-disk-prices'!B2,H332&lt;'azure-premium-disk-prices'!B3),1+IF(M332="YES",1),"")</f>
        <v>0</v>
      </c>
      <c r="AO333" s="4">
        <f>IF(AND(I332="PREMIUM",Q332="YES",H332&gt;'azure-premium-disk-prices'!B3,H332&lt;'azure-premium-disk-prices'!B4),1+IF(M332="YES",1),"")</f>
        <v>0</v>
      </c>
      <c r="AP333" s="4">
        <f>IF(AND(I332="PREMIUM",Q332="YES",H332&gt;'azure-premium-disk-prices'!B4,H332&lt;'azure-premium-disk-prices'!B5),1+IF(M332="YES",1),"")</f>
        <v>0</v>
      </c>
      <c r="AQ333" s="4">
        <f>IF(AND(I332="PREMIUM",Q332="YES",H332&gt;'azure-premium-disk-prices'!B5,H332&lt;'azure-premium-disk-prices'!B6),1+IF(M332="YES",1),"")</f>
        <v>0</v>
      </c>
      <c r="AR333" s="4">
        <f>IF(AND(I332="PREMIUM",Q332="YES",H332&gt;'azure-premium-disk-prices'!B6,H332&lt;'azure-premium-disk-prices'!B7),1+IF(M332="YES",1),"")</f>
        <v>0</v>
      </c>
      <c r="AS333" s="4">
        <f>IF(AND(I332="PREMIUM",Q332="YES",H332&gt;'azure-premium-disk-prices'!B7,H332&lt;'azure-premium-disk-prices'!B8),1+IF(M332="YES",1),"")</f>
        <v>0</v>
      </c>
      <c r="AT333" s="4">
        <f>IF(AND(I332="PREMIUM",Q332="YES",H332&gt;'azure-premium-disk-prices'!B8,H332&lt;'azure-premium-disk-prices'!B9),1+IF(M332="YES",1),"")</f>
        <v>0</v>
      </c>
      <c r="AU333" s="4">
        <f>IF(AND(M333="YES", Q333="YES"),1,"")</f>
        <v>0</v>
      </c>
      <c r="AV333" s="4">
        <f>IF(AND(J333="STANDARD", Q333="YES"), IF(M333="YES",2,1) ,"")</f>
        <v>0</v>
      </c>
      <c r="AW333" s="4">
        <f>IF( AND(J333="PREMIUM",  Q333="YES"), IF(M333="YES",2,1) ,"")</f>
        <v>0</v>
      </c>
    </row>
    <row r="334" spans="5:49">
      <c r="E334" s="3"/>
      <c r="F334" s="3"/>
      <c r="G334" s="3"/>
      <c r="H334" s="3"/>
      <c r="I334" s="3" t="s">
        <v>9</v>
      </c>
      <c r="J334" s="3" t="s">
        <v>9</v>
      </c>
      <c r="K334" s="3" t="s">
        <v>5</v>
      </c>
      <c r="L334" s="3" t="s">
        <v>5</v>
      </c>
      <c r="M334" s="3" t="s">
        <v>5</v>
      </c>
      <c r="N334" s="3">
        <v>730</v>
      </c>
      <c r="O334" s="3" t="s">
        <v>5</v>
      </c>
      <c r="P334" s="3" t="s">
        <v>14</v>
      </c>
      <c r="Q334" s="4">
        <f>IF(AND(E334&lt;&gt;"", F334&lt;&gt;"", G334&lt;&gt;"", H334&lt;&gt;"", I334&lt;&gt;"", J334&lt;&gt;"", K334&lt;&gt;"", L334&lt;&gt;"", M334&lt;&gt;"", N334&lt;&gt;"", O334&lt;&gt;""),"YES","NO")</f>
        <v>0</v>
      </c>
      <c r="R334" s="4">
        <f>IF(AD334=AA334, U334, IF(AD334=AB334,W334,Y334))</f>
        <v>0</v>
      </c>
      <c r="S334" s="4">
        <f>AD334</f>
        <v>0</v>
      </c>
      <c r="T334" s="4">
        <f> IF(AA334="" ,"",IF(AD334=AA334, "PAYG", IF(AD334=AB334,"1Y RI","3Y RI")))</f>
        <v>0</v>
      </c>
      <c r="U334" s="4">
        <f>IF(Q334="YES", IF(K334="YES", VLOOKUP(V334 &amp; L334 &amp; K334,'azure-vm-prices-base'!G$2:H$124, 2, 0), VLOOKUP(V334 &amp; L334 &amp; "*",'azure-vm-prices-base'!G$2:H$124, 2, 0)), "")</f>
        <v>0</v>
      </c>
      <c r="V334" s="4">
        <f>IF(Q334="YES", IF(O334="NO" , IF(K334="YES", _xlfn.MINIFS('azure-vm-prices-base'!I$2:I$123, 'azure-vm-prices-base'!A$2:A$123,"&gt;="&amp;F334*(100-$B$2)/100, 'azure-vm-prices-base'!B$2:B$123,"&gt;="&amp;G334*(100-$B$2)/100, 'azure-vm-prices-base'!D$2:D$123,K334, 'azure-vm-prices-base'!E$2:E$123,L334), _xlfn.MINIFS('azure-vm-prices-base'!I$2:I$123, 'azure-vm-prices-base'!A$2:A$123,"&gt;="&amp;F334*(100-$B$2)/100, 'azure-vm-prices-base'!B$2:B$123,"&gt;="&amp;G334*(100-$B$2)/100, 'azure-vm-prices-base'!E$2:E$123,L334)), IF(K334="YES", _xlfn.MINIFS('azure-vm-prices-base'!C$2:C$123, 'azure-vm-prices-base'!A$2:A$123,"&gt;="&amp;F334*(100-$B$2)/100, 'azure-vm-prices-base'!B$2:B$123,"&gt;="&amp;G334*(100-$B$2)/100, 'azure-vm-prices-base'!D$2:D$123,K334, 'azure-vm-prices-base'!E$2:E$123,L334), _xlfn.MINIFS('azure-vm-prices-base'!C$2:C$123, 'azure-vm-prices-base'!A$2:A$123,"&gt;="&amp;F334*(100-$B$2)/100, 'azure-vm-prices-base'!B$2:B$123,"&gt;="&amp;G334*(100-$B$2)/100, 'azure-vm-prices-base'!E$2:E$123,L334))), "")</f>
        <v>0</v>
      </c>
      <c r="W334" s="4">
        <f>IF(Q334="YES", IF(K334="YES", VLOOKUP(X334 &amp; L334 &amp; K334,'azure-vm-prices-1Y'!G$2:H$124  , 2, 0), VLOOKUP(X334 &amp; L334 &amp; "*",'azure-vm-prices-1Y'!G$2:H$124, 2, 0)),   "")</f>
        <v>0</v>
      </c>
      <c r="X334" s="4">
        <f>IF(Q334="YES", IF(O334="NO" , IF(K334="YES", _xlfn.MINIFS('azure-vm-prices-1Y'!I$2:I$123,   'azure-vm-prices-1Y'!A$2:A$123,"&gt;="&amp;F334*(100-$B$2)/100,   'azure-vm-prices-1Y'!B$2:B$123,"&gt;="&amp;G334*(100-$B$2)/100,   'azure-vm-prices-1Y'!D$2:D$123,K334,   'azure-vm-prices-1Y'!E$2:E$123,L334),   _xlfn.MINIFS('azure-vm-prices-1Y'!I$2:I$123,   'azure-vm-prices-1Y'!A$2:A$123,"&gt;="&amp;F334*(100-$B$2)/100,   'azure-vm-prices-1Y'!B$2:B$123,"&gt;="&amp;G334*(100-$B$2)/100,   'azure-vm-prices-1Y'!E$2:E$123,L334)),   IF(K334="YES", _xlfn.MINIFS('azure-vm-prices-1Y'!C$2:C$123,   'azure-vm-prices-1Y'!A$2:A$123,"&gt;="&amp;F334*(100-$B$2)/100,   'azure-vm-prices-1Y'!B$2:B$123,"&gt;="&amp;G334*(100-$B$2)/100,   'azure-vm-prices-1Y'!D$2:D$123,K334,   'azure-vm-prices-1Y'!E$2:E$123,L334),   _xlfn.MINIFS('azure-vm-prices-1Y'!C$2:C$123,   'azure-vm-prices-1Y'!A$2:A$123,"&gt;="&amp;F334*(100-$B$2)/100,   'azure-vm-prices-1Y'!B$2:B$123,"&gt;="&amp;G334*(100-$B$2)/100,   'azure-vm-prices-1Y'!E$2:E$123,L334))),   "")</f>
        <v>0</v>
      </c>
      <c r="Y334" s="4">
        <f>IF(Q334="YES", IF(K334="YES", VLOOKUP(Z334 &amp; L334 &amp; K334,'azure-vm-prices-3Y'!G$2:H$124  , 2, 0), VLOOKUP(Z334 &amp; L334 &amp; "*",'azure-vm-prices-3Y'!G$2:H$124, 2, 0)),   "")</f>
        <v>0</v>
      </c>
      <c r="Z334" s="4">
        <f>IF(Q334="YES", IF(O334="NO" , IF(K334="YES", _xlfn.MINIFS('azure-vm-prices-3Y'!I$2:I$123,   'azure-vm-prices-3Y'!A$2:A$123,"&gt;="&amp;F334*(100-$B$2)/100,   'azure-vm-prices-3Y'!B$2:B$123,"&gt;="&amp;G334*(100-$B$2)/100,   'azure-vm-prices-3Y'!D$2:D$123,K334,   'azure-vm-prices-3Y'!E$2:E$123,L334),   _xlfn.MINIFS('azure-vm-prices-3Y'!I$2:I$123,   'azure-vm-prices-3Y'!A$2:A$123,"&gt;="&amp;F334*(100-$B$2)/100,   'azure-vm-prices-3Y'!B$2:B$123,"&gt;="&amp;G334*(100-$B$2)/100,   'azure-vm-prices-3Y'!E$2:E$123,L334)),   IF(K334="YES", _xlfn.MINIFS('azure-vm-prices-3Y'!C$2:C$123,   'azure-vm-prices-3Y'!A$2:A$123,"&gt;="&amp;F334*(100-$B$2)/100,   'azure-vm-prices-3Y'!B$2:B$123,"&gt;="&amp;G334*(100-$B$2)/100,   'azure-vm-prices-3Y'!D$2:D$123,K334,   'azure-vm-prices-3Y'!E$2:E$123,L334),   _xlfn.MINIFS('azure-vm-prices-3Y'!C$2:C$123,   'azure-vm-prices-3Y'!A$2:A$123,"&gt;="&amp;F334*(100-$B$2)/100,   'azure-vm-prices-3Y'!B$2:B$123,"&gt;="&amp;G334*(100-$B$2)/100,   'azure-vm-prices-3Y'!E$2:E$123,L334))),   "")</f>
        <v>0</v>
      </c>
      <c r="AA334" s="4">
        <f>IF(Q334="YES",N334*V334*12,"")</f>
        <v>0</v>
      </c>
      <c r="AB334" s="4">
        <f>IF(Q334="YES",X334*8760,"")</f>
        <v>0</v>
      </c>
      <c r="AC334" s="4">
        <f>IF(Q334="YES",Z334*8760,"")</f>
        <v>0</v>
      </c>
      <c r="AD334" s="4">
        <f>IF(Q334="YES",IF(P334="YES", MIN(AA334:AC334), AA334),"")</f>
        <v>0</v>
      </c>
      <c r="AE334" s="4">
        <f>IF(AND(I334="STANDARD",Q334="YES",H334&lt;'azure-standard-disk-prices'!B2, H334&gt;0),1+IF(M334="YES",1),"")</f>
        <v>0</v>
      </c>
      <c r="AF334" s="4">
        <f>IF(AND(I334="STANDARD",Q334="YES",H334&gt;'azure-standard-disk-prices'!B2,H334&lt;'azure-standard-disk-prices'!B3),1+IF(M334="YES",1),"")</f>
        <v>0</v>
      </c>
      <c r="AG334" s="4">
        <f>IF(AND(I334="STANDARD",Q334="YES",H334&gt;'azure-standard-disk-prices'!B3,H334&lt;'azure-standard-disk-prices'!B4),1+IF(M334="YES",1),"")</f>
        <v>0</v>
      </c>
      <c r="AH334" s="4">
        <f>IF(AND(I334="STANDARD",Q334="YES",H334&gt;'azure-standard-disk-prices'!B4,H334&lt;'azure-standard-disk-prices'!B5),1+IF(M334="YES",1),"")</f>
        <v>0</v>
      </c>
      <c r="AI334" s="4">
        <f>IF(AND(I334="STANDARD",Q334="YES",H334&gt;'azure-standard-disk-prices'!B5,H334&lt;'azure-standard-disk-prices'!B6),1+IF(M334="YES",1),"")</f>
        <v>0</v>
      </c>
      <c r="AJ334" s="4">
        <f>IF(AND(I334="STANDARD",Q334="YES",H334&gt;'azure-standard-disk-prices'!B6,H334&lt;'azure-standard-disk-prices'!B7),1+IF(M334="YES",1),"")</f>
        <v>0</v>
      </c>
      <c r="AK334" s="4">
        <f>IF(AND(I334="STANDARD",Q334="YES",H334&gt;'azure-standard-disk-prices'!B7,H334&lt;'azure-standard-disk-prices'!B8),1+IF(M334="YES",1),"")</f>
        <v>0</v>
      </c>
      <c r="AL334" s="4">
        <f>IF(AND(I334="STANDARD",Q334="YES",H334&gt;'azure-standard-disk-prices'!B8,H334&lt;'azure-standard-disk-prices'!B9),1+IF(M334="YES",1),"")</f>
        <v>0</v>
      </c>
      <c r="AM334" s="4">
        <f>IF(AND(I333="PREMIUM",Q333="YES",H333&lt;'azure-premium-disk-prices'!B2,H333&gt;0),1+IF(M333="YES",1),"")</f>
        <v>0</v>
      </c>
      <c r="AN334" s="4">
        <f>IF(AND(I333="PREMIUM",Q333="YES",H333&gt;'azure-premium-disk-prices'!B2,H333&lt;'azure-premium-disk-prices'!B3),1+IF(M333="YES",1),"")</f>
        <v>0</v>
      </c>
      <c r="AO334" s="4">
        <f>IF(AND(I333="PREMIUM",Q333="YES",H333&gt;'azure-premium-disk-prices'!B3,H333&lt;'azure-premium-disk-prices'!B4),1+IF(M333="YES",1),"")</f>
        <v>0</v>
      </c>
      <c r="AP334" s="4">
        <f>IF(AND(I333="PREMIUM",Q333="YES",H333&gt;'azure-premium-disk-prices'!B4,H333&lt;'azure-premium-disk-prices'!B5),1+IF(M333="YES",1),"")</f>
        <v>0</v>
      </c>
      <c r="AQ334" s="4">
        <f>IF(AND(I333="PREMIUM",Q333="YES",H333&gt;'azure-premium-disk-prices'!B5,H333&lt;'azure-premium-disk-prices'!B6),1+IF(M333="YES",1),"")</f>
        <v>0</v>
      </c>
      <c r="AR334" s="4">
        <f>IF(AND(I333="PREMIUM",Q333="YES",H333&gt;'azure-premium-disk-prices'!B6,H333&lt;'azure-premium-disk-prices'!B7),1+IF(M333="YES",1),"")</f>
        <v>0</v>
      </c>
      <c r="AS334" s="4">
        <f>IF(AND(I333="PREMIUM",Q333="YES",H333&gt;'azure-premium-disk-prices'!B7,H333&lt;'azure-premium-disk-prices'!B8),1+IF(M333="YES",1),"")</f>
        <v>0</v>
      </c>
      <c r="AT334" s="4">
        <f>IF(AND(I333="PREMIUM",Q333="YES",H333&gt;'azure-premium-disk-prices'!B8,H333&lt;'azure-premium-disk-prices'!B9),1+IF(M333="YES",1),"")</f>
        <v>0</v>
      </c>
      <c r="AU334" s="4">
        <f>IF(AND(M334="YES", Q334="YES"),1,"")</f>
        <v>0</v>
      </c>
      <c r="AV334" s="4">
        <f>IF(AND(J334="STANDARD", Q334="YES"), IF(M334="YES",2,1) ,"")</f>
        <v>0</v>
      </c>
      <c r="AW334" s="4">
        <f>IF( AND(J334="PREMIUM",  Q334="YES"), IF(M334="YES",2,1) ,"")</f>
        <v>0</v>
      </c>
    </row>
    <row r="335" spans="5:49">
      <c r="E335" s="3"/>
      <c r="F335" s="3"/>
      <c r="G335" s="3"/>
      <c r="H335" s="3"/>
      <c r="I335" s="3" t="s">
        <v>9</v>
      </c>
      <c r="J335" s="3" t="s">
        <v>9</v>
      </c>
      <c r="K335" s="3" t="s">
        <v>5</v>
      </c>
      <c r="L335" s="3" t="s">
        <v>5</v>
      </c>
      <c r="M335" s="3" t="s">
        <v>5</v>
      </c>
      <c r="N335" s="3">
        <v>730</v>
      </c>
      <c r="O335" s="3" t="s">
        <v>5</v>
      </c>
      <c r="P335" s="3" t="s">
        <v>14</v>
      </c>
      <c r="Q335" s="4">
        <f>IF(AND(E335&lt;&gt;"", F335&lt;&gt;"", G335&lt;&gt;"", H335&lt;&gt;"", I335&lt;&gt;"", J335&lt;&gt;"", K335&lt;&gt;"", L335&lt;&gt;"", M335&lt;&gt;"", N335&lt;&gt;"", O335&lt;&gt;""),"YES","NO")</f>
        <v>0</v>
      </c>
      <c r="R335" s="4">
        <f>IF(AD335=AA335, U335, IF(AD335=AB335,W335,Y335))</f>
        <v>0</v>
      </c>
      <c r="S335" s="4">
        <f>AD335</f>
        <v>0</v>
      </c>
      <c r="T335" s="4">
        <f> IF(AA335="" ,"",IF(AD335=AA335, "PAYG", IF(AD335=AB335,"1Y RI","3Y RI")))</f>
        <v>0</v>
      </c>
      <c r="U335" s="4">
        <f>IF(Q335="YES", IF(K335="YES", VLOOKUP(V335 &amp; L335 &amp; K335,'azure-vm-prices-base'!G$2:H$124, 2, 0), VLOOKUP(V335 &amp; L335 &amp; "*",'azure-vm-prices-base'!G$2:H$124, 2, 0)), "")</f>
        <v>0</v>
      </c>
      <c r="V335" s="4">
        <f>IF(Q335="YES", IF(O335="NO" , IF(K335="YES", _xlfn.MINIFS('azure-vm-prices-base'!I$2:I$123, 'azure-vm-prices-base'!A$2:A$123,"&gt;="&amp;F335*(100-$B$2)/100, 'azure-vm-prices-base'!B$2:B$123,"&gt;="&amp;G335*(100-$B$2)/100, 'azure-vm-prices-base'!D$2:D$123,K335, 'azure-vm-prices-base'!E$2:E$123,L335), _xlfn.MINIFS('azure-vm-prices-base'!I$2:I$123, 'azure-vm-prices-base'!A$2:A$123,"&gt;="&amp;F335*(100-$B$2)/100, 'azure-vm-prices-base'!B$2:B$123,"&gt;="&amp;G335*(100-$B$2)/100, 'azure-vm-prices-base'!E$2:E$123,L335)), IF(K335="YES", _xlfn.MINIFS('azure-vm-prices-base'!C$2:C$123, 'azure-vm-prices-base'!A$2:A$123,"&gt;="&amp;F335*(100-$B$2)/100, 'azure-vm-prices-base'!B$2:B$123,"&gt;="&amp;G335*(100-$B$2)/100, 'azure-vm-prices-base'!D$2:D$123,K335, 'azure-vm-prices-base'!E$2:E$123,L335), _xlfn.MINIFS('azure-vm-prices-base'!C$2:C$123, 'azure-vm-prices-base'!A$2:A$123,"&gt;="&amp;F335*(100-$B$2)/100, 'azure-vm-prices-base'!B$2:B$123,"&gt;="&amp;G335*(100-$B$2)/100, 'azure-vm-prices-base'!E$2:E$123,L335))), "")</f>
        <v>0</v>
      </c>
      <c r="W335" s="4">
        <f>IF(Q335="YES", IF(K335="YES", VLOOKUP(X335 &amp; L335 &amp; K335,'azure-vm-prices-1Y'!G$2:H$124  , 2, 0), VLOOKUP(X335 &amp; L335 &amp; "*",'azure-vm-prices-1Y'!G$2:H$124, 2, 0)),   "")</f>
        <v>0</v>
      </c>
      <c r="X335" s="4">
        <f>IF(Q335="YES", IF(O335="NO" , IF(K335="YES", _xlfn.MINIFS('azure-vm-prices-1Y'!I$2:I$123,   'azure-vm-prices-1Y'!A$2:A$123,"&gt;="&amp;F335*(100-$B$2)/100,   'azure-vm-prices-1Y'!B$2:B$123,"&gt;="&amp;G335*(100-$B$2)/100,   'azure-vm-prices-1Y'!D$2:D$123,K335,   'azure-vm-prices-1Y'!E$2:E$123,L335),   _xlfn.MINIFS('azure-vm-prices-1Y'!I$2:I$123,   'azure-vm-prices-1Y'!A$2:A$123,"&gt;="&amp;F335*(100-$B$2)/100,   'azure-vm-prices-1Y'!B$2:B$123,"&gt;="&amp;G335*(100-$B$2)/100,   'azure-vm-prices-1Y'!E$2:E$123,L335)),   IF(K335="YES", _xlfn.MINIFS('azure-vm-prices-1Y'!C$2:C$123,   'azure-vm-prices-1Y'!A$2:A$123,"&gt;="&amp;F335*(100-$B$2)/100,   'azure-vm-prices-1Y'!B$2:B$123,"&gt;="&amp;G335*(100-$B$2)/100,   'azure-vm-prices-1Y'!D$2:D$123,K335,   'azure-vm-prices-1Y'!E$2:E$123,L335),   _xlfn.MINIFS('azure-vm-prices-1Y'!C$2:C$123,   'azure-vm-prices-1Y'!A$2:A$123,"&gt;="&amp;F335*(100-$B$2)/100,   'azure-vm-prices-1Y'!B$2:B$123,"&gt;="&amp;G335*(100-$B$2)/100,   'azure-vm-prices-1Y'!E$2:E$123,L335))),   "")</f>
        <v>0</v>
      </c>
      <c r="Y335" s="4">
        <f>IF(Q335="YES", IF(K335="YES", VLOOKUP(Z335 &amp; L335 &amp; K335,'azure-vm-prices-3Y'!G$2:H$124  , 2, 0), VLOOKUP(Z335 &amp; L335 &amp; "*",'azure-vm-prices-3Y'!G$2:H$124, 2, 0)),   "")</f>
        <v>0</v>
      </c>
      <c r="Z335" s="4">
        <f>IF(Q335="YES", IF(O335="NO" , IF(K335="YES", _xlfn.MINIFS('azure-vm-prices-3Y'!I$2:I$123,   'azure-vm-prices-3Y'!A$2:A$123,"&gt;="&amp;F335*(100-$B$2)/100,   'azure-vm-prices-3Y'!B$2:B$123,"&gt;="&amp;G335*(100-$B$2)/100,   'azure-vm-prices-3Y'!D$2:D$123,K335,   'azure-vm-prices-3Y'!E$2:E$123,L335),   _xlfn.MINIFS('azure-vm-prices-3Y'!I$2:I$123,   'azure-vm-prices-3Y'!A$2:A$123,"&gt;="&amp;F335*(100-$B$2)/100,   'azure-vm-prices-3Y'!B$2:B$123,"&gt;="&amp;G335*(100-$B$2)/100,   'azure-vm-prices-3Y'!E$2:E$123,L335)),   IF(K335="YES", _xlfn.MINIFS('azure-vm-prices-3Y'!C$2:C$123,   'azure-vm-prices-3Y'!A$2:A$123,"&gt;="&amp;F335*(100-$B$2)/100,   'azure-vm-prices-3Y'!B$2:B$123,"&gt;="&amp;G335*(100-$B$2)/100,   'azure-vm-prices-3Y'!D$2:D$123,K335,   'azure-vm-prices-3Y'!E$2:E$123,L335),   _xlfn.MINIFS('azure-vm-prices-3Y'!C$2:C$123,   'azure-vm-prices-3Y'!A$2:A$123,"&gt;="&amp;F335*(100-$B$2)/100,   'azure-vm-prices-3Y'!B$2:B$123,"&gt;="&amp;G335*(100-$B$2)/100,   'azure-vm-prices-3Y'!E$2:E$123,L335))),   "")</f>
        <v>0</v>
      </c>
      <c r="AA335" s="4">
        <f>IF(Q335="YES",N335*V335*12,"")</f>
        <v>0</v>
      </c>
      <c r="AB335" s="4">
        <f>IF(Q335="YES",X335*8760,"")</f>
        <v>0</v>
      </c>
      <c r="AC335" s="4">
        <f>IF(Q335="YES",Z335*8760,"")</f>
        <v>0</v>
      </c>
      <c r="AD335" s="4">
        <f>IF(Q335="YES",IF(P335="YES", MIN(AA335:AC335), AA335),"")</f>
        <v>0</v>
      </c>
      <c r="AE335" s="4">
        <f>IF(AND(I335="STANDARD",Q335="YES",H335&lt;'azure-standard-disk-prices'!B2, H335&gt;0),1+IF(M335="YES",1),"")</f>
        <v>0</v>
      </c>
      <c r="AF335" s="4">
        <f>IF(AND(I335="STANDARD",Q335="YES",H335&gt;'azure-standard-disk-prices'!B2,H335&lt;'azure-standard-disk-prices'!B3),1+IF(M335="YES",1),"")</f>
        <v>0</v>
      </c>
      <c r="AG335" s="4">
        <f>IF(AND(I335="STANDARD",Q335="YES",H335&gt;'azure-standard-disk-prices'!B3,H335&lt;'azure-standard-disk-prices'!B4),1+IF(M335="YES",1),"")</f>
        <v>0</v>
      </c>
      <c r="AH335" s="4">
        <f>IF(AND(I335="STANDARD",Q335="YES",H335&gt;'azure-standard-disk-prices'!B4,H335&lt;'azure-standard-disk-prices'!B5),1+IF(M335="YES",1),"")</f>
        <v>0</v>
      </c>
      <c r="AI335" s="4">
        <f>IF(AND(I335="STANDARD",Q335="YES",H335&gt;'azure-standard-disk-prices'!B5,H335&lt;'azure-standard-disk-prices'!B6),1+IF(M335="YES",1),"")</f>
        <v>0</v>
      </c>
      <c r="AJ335" s="4">
        <f>IF(AND(I335="STANDARD",Q335="YES",H335&gt;'azure-standard-disk-prices'!B6,H335&lt;'azure-standard-disk-prices'!B7),1+IF(M335="YES",1),"")</f>
        <v>0</v>
      </c>
      <c r="AK335" s="4">
        <f>IF(AND(I335="STANDARD",Q335="YES",H335&gt;'azure-standard-disk-prices'!B7,H335&lt;'azure-standard-disk-prices'!B8),1+IF(M335="YES",1),"")</f>
        <v>0</v>
      </c>
      <c r="AL335" s="4">
        <f>IF(AND(I335="STANDARD",Q335="YES",H335&gt;'azure-standard-disk-prices'!B8,H335&lt;'azure-standard-disk-prices'!B9),1+IF(M335="YES",1),"")</f>
        <v>0</v>
      </c>
      <c r="AM335" s="4">
        <f>IF(AND(I334="PREMIUM",Q334="YES",H334&lt;'azure-premium-disk-prices'!B2,H334&gt;0),1+IF(M334="YES",1),"")</f>
        <v>0</v>
      </c>
      <c r="AN335" s="4">
        <f>IF(AND(I334="PREMIUM",Q334="YES",H334&gt;'azure-premium-disk-prices'!B2,H334&lt;'azure-premium-disk-prices'!B3),1+IF(M334="YES",1),"")</f>
        <v>0</v>
      </c>
      <c r="AO335" s="4">
        <f>IF(AND(I334="PREMIUM",Q334="YES",H334&gt;'azure-premium-disk-prices'!B3,H334&lt;'azure-premium-disk-prices'!B4),1+IF(M334="YES",1),"")</f>
        <v>0</v>
      </c>
      <c r="AP335" s="4">
        <f>IF(AND(I334="PREMIUM",Q334="YES",H334&gt;'azure-premium-disk-prices'!B4,H334&lt;'azure-premium-disk-prices'!B5),1+IF(M334="YES",1),"")</f>
        <v>0</v>
      </c>
      <c r="AQ335" s="4">
        <f>IF(AND(I334="PREMIUM",Q334="YES",H334&gt;'azure-premium-disk-prices'!B5,H334&lt;'azure-premium-disk-prices'!B6),1+IF(M334="YES",1),"")</f>
        <v>0</v>
      </c>
      <c r="AR335" s="4">
        <f>IF(AND(I334="PREMIUM",Q334="YES",H334&gt;'azure-premium-disk-prices'!B6,H334&lt;'azure-premium-disk-prices'!B7),1+IF(M334="YES",1),"")</f>
        <v>0</v>
      </c>
      <c r="AS335" s="4">
        <f>IF(AND(I334="PREMIUM",Q334="YES",H334&gt;'azure-premium-disk-prices'!B7,H334&lt;'azure-premium-disk-prices'!B8),1+IF(M334="YES",1),"")</f>
        <v>0</v>
      </c>
      <c r="AT335" s="4">
        <f>IF(AND(I334="PREMIUM",Q334="YES",H334&gt;'azure-premium-disk-prices'!B8,H334&lt;'azure-premium-disk-prices'!B9),1+IF(M334="YES",1),"")</f>
        <v>0</v>
      </c>
      <c r="AU335" s="4">
        <f>IF(AND(M335="YES", Q335="YES"),1,"")</f>
        <v>0</v>
      </c>
      <c r="AV335" s="4">
        <f>IF(AND(J335="STANDARD", Q335="YES"), IF(M335="YES",2,1) ,"")</f>
        <v>0</v>
      </c>
      <c r="AW335" s="4">
        <f>IF( AND(J335="PREMIUM",  Q335="YES"), IF(M335="YES",2,1) ,"")</f>
        <v>0</v>
      </c>
    </row>
    <row r="336" spans="5:49">
      <c r="E336" s="3"/>
      <c r="F336" s="3"/>
      <c r="G336" s="3"/>
      <c r="H336" s="3"/>
      <c r="I336" s="3" t="s">
        <v>9</v>
      </c>
      <c r="J336" s="3" t="s">
        <v>9</v>
      </c>
      <c r="K336" s="3" t="s">
        <v>5</v>
      </c>
      <c r="L336" s="3" t="s">
        <v>5</v>
      </c>
      <c r="M336" s="3" t="s">
        <v>5</v>
      </c>
      <c r="N336" s="3">
        <v>730</v>
      </c>
      <c r="O336" s="3" t="s">
        <v>5</v>
      </c>
      <c r="P336" s="3" t="s">
        <v>14</v>
      </c>
      <c r="Q336" s="4">
        <f>IF(AND(E336&lt;&gt;"", F336&lt;&gt;"", G336&lt;&gt;"", H336&lt;&gt;"", I336&lt;&gt;"", J336&lt;&gt;"", K336&lt;&gt;"", L336&lt;&gt;"", M336&lt;&gt;"", N336&lt;&gt;"", O336&lt;&gt;""),"YES","NO")</f>
        <v>0</v>
      </c>
      <c r="R336" s="4">
        <f>IF(AD336=AA336, U336, IF(AD336=AB336,W336,Y336))</f>
        <v>0</v>
      </c>
      <c r="S336" s="4">
        <f>AD336</f>
        <v>0</v>
      </c>
      <c r="T336" s="4">
        <f> IF(AA336="" ,"",IF(AD336=AA336, "PAYG", IF(AD336=AB336,"1Y RI","3Y RI")))</f>
        <v>0</v>
      </c>
      <c r="U336" s="4">
        <f>IF(Q336="YES", IF(K336="YES", VLOOKUP(V336 &amp; L336 &amp; K336,'azure-vm-prices-base'!G$2:H$124, 2, 0), VLOOKUP(V336 &amp; L336 &amp; "*",'azure-vm-prices-base'!G$2:H$124, 2, 0)), "")</f>
        <v>0</v>
      </c>
      <c r="V336" s="4">
        <f>IF(Q336="YES", IF(O336="NO" , IF(K336="YES", _xlfn.MINIFS('azure-vm-prices-base'!I$2:I$123, 'azure-vm-prices-base'!A$2:A$123,"&gt;="&amp;F336*(100-$B$2)/100, 'azure-vm-prices-base'!B$2:B$123,"&gt;="&amp;G336*(100-$B$2)/100, 'azure-vm-prices-base'!D$2:D$123,K336, 'azure-vm-prices-base'!E$2:E$123,L336), _xlfn.MINIFS('azure-vm-prices-base'!I$2:I$123, 'azure-vm-prices-base'!A$2:A$123,"&gt;="&amp;F336*(100-$B$2)/100, 'azure-vm-prices-base'!B$2:B$123,"&gt;="&amp;G336*(100-$B$2)/100, 'azure-vm-prices-base'!E$2:E$123,L336)), IF(K336="YES", _xlfn.MINIFS('azure-vm-prices-base'!C$2:C$123, 'azure-vm-prices-base'!A$2:A$123,"&gt;="&amp;F336*(100-$B$2)/100, 'azure-vm-prices-base'!B$2:B$123,"&gt;="&amp;G336*(100-$B$2)/100, 'azure-vm-prices-base'!D$2:D$123,K336, 'azure-vm-prices-base'!E$2:E$123,L336), _xlfn.MINIFS('azure-vm-prices-base'!C$2:C$123, 'azure-vm-prices-base'!A$2:A$123,"&gt;="&amp;F336*(100-$B$2)/100, 'azure-vm-prices-base'!B$2:B$123,"&gt;="&amp;G336*(100-$B$2)/100, 'azure-vm-prices-base'!E$2:E$123,L336))), "")</f>
        <v>0</v>
      </c>
      <c r="W336" s="4">
        <f>IF(Q336="YES", IF(K336="YES", VLOOKUP(X336 &amp; L336 &amp; K336,'azure-vm-prices-1Y'!G$2:H$124  , 2, 0), VLOOKUP(X336 &amp; L336 &amp; "*",'azure-vm-prices-1Y'!G$2:H$124, 2, 0)),   "")</f>
        <v>0</v>
      </c>
      <c r="X336" s="4">
        <f>IF(Q336="YES", IF(O336="NO" , IF(K336="YES", _xlfn.MINIFS('azure-vm-prices-1Y'!I$2:I$123,   'azure-vm-prices-1Y'!A$2:A$123,"&gt;="&amp;F336*(100-$B$2)/100,   'azure-vm-prices-1Y'!B$2:B$123,"&gt;="&amp;G336*(100-$B$2)/100,   'azure-vm-prices-1Y'!D$2:D$123,K336,   'azure-vm-prices-1Y'!E$2:E$123,L336),   _xlfn.MINIFS('azure-vm-prices-1Y'!I$2:I$123,   'azure-vm-prices-1Y'!A$2:A$123,"&gt;="&amp;F336*(100-$B$2)/100,   'azure-vm-prices-1Y'!B$2:B$123,"&gt;="&amp;G336*(100-$B$2)/100,   'azure-vm-prices-1Y'!E$2:E$123,L336)),   IF(K336="YES", _xlfn.MINIFS('azure-vm-prices-1Y'!C$2:C$123,   'azure-vm-prices-1Y'!A$2:A$123,"&gt;="&amp;F336*(100-$B$2)/100,   'azure-vm-prices-1Y'!B$2:B$123,"&gt;="&amp;G336*(100-$B$2)/100,   'azure-vm-prices-1Y'!D$2:D$123,K336,   'azure-vm-prices-1Y'!E$2:E$123,L336),   _xlfn.MINIFS('azure-vm-prices-1Y'!C$2:C$123,   'azure-vm-prices-1Y'!A$2:A$123,"&gt;="&amp;F336*(100-$B$2)/100,   'azure-vm-prices-1Y'!B$2:B$123,"&gt;="&amp;G336*(100-$B$2)/100,   'azure-vm-prices-1Y'!E$2:E$123,L336))),   "")</f>
        <v>0</v>
      </c>
      <c r="Y336" s="4">
        <f>IF(Q336="YES", IF(K336="YES", VLOOKUP(Z336 &amp; L336 &amp; K336,'azure-vm-prices-3Y'!G$2:H$124  , 2, 0), VLOOKUP(Z336 &amp; L336 &amp; "*",'azure-vm-prices-3Y'!G$2:H$124, 2, 0)),   "")</f>
        <v>0</v>
      </c>
      <c r="Z336" s="4">
        <f>IF(Q336="YES", IF(O336="NO" , IF(K336="YES", _xlfn.MINIFS('azure-vm-prices-3Y'!I$2:I$123,   'azure-vm-prices-3Y'!A$2:A$123,"&gt;="&amp;F336*(100-$B$2)/100,   'azure-vm-prices-3Y'!B$2:B$123,"&gt;="&amp;G336*(100-$B$2)/100,   'azure-vm-prices-3Y'!D$2:D$123,K336,   'azure-vm-prices-3Y'!E$2:E$123,L336),   _xlfn.MINIFS('azure-vm-prices-3Y'!I$2:I$123,   'azure-vm-prices-3Y'!A$2:A$123,"&gt;="&amp;F336*(100-$B$2)/100,   'azure-vm-prices-3Y'!B$2:B$123,"&gt;="&amp;G336*(100-$B$2)/100,   'azure-vm-prices-3Y'!E$2:E$123,L336)),   IF(K336="YES", _xlfn.MINIFS('azure-vm-prices-3Y'!C$2:C$123,   'azure-vm-prices-3Y'!A$2:A$123,"&gt;="&amp;F336*(100-$B$2)/100,   'azure-vm-prices-3Y'!B$2:B$123,"&gt;="&amp;G336*(100-$B$2)/100,   'azure-vm-prices-3Y'!D$2:D$123,K336,   'azure-vm-prices-3Y'!E$2:E$123,L336),   _xlfn.MINIFS('azure-vm-prices-3Y'!C$2:C$123,   'azure-vm-prices-3Y'!A$2:A$123,"&gt;="&amp;F336*(100-$B$2)/100,   'azure-vm-prices-3Y'!B$2:B$123,"&gt;="&amp;G336*(100-$B$2)/100,   'azure-vm-prices-3Y'!E$2:E$123,L336))),   "")</f>
        <v>0</v>
      </c>
      <c r="AA336" s="4">
        <f>IF(Q336="YES",N336*V336*12,"")</f>
        <v>0</v>
      </c>
      <c r="AB336" s="4">
        <f>IF(Q336="YES",X336*8760,"")</f>
        <v>0</v>
      </c>
      <c r="AC336" s="4">
        <f>IF(Q336="YES",Z336*8760,"")</f>
        <v>0</v>
      </c>
      <c r="AD336" s="4">
        <f>IF(Q336="YES",IF(P336="YES", MIN(AA336:AC336), AA336),"")</f>
        <v>0</v>
      </c>
      <c r="AE336" s="4">
        <f>IF(AND(I336="STANDARD",Q336="YES",H336&lt;'azure-standard-disk-prices'!B2, H336&gt;0),1+IF(M336="YES",1),"")</f>
        <v>0</v>
      </c>
      <c r="AF336" s="4">
        <f>IF(AND(I336="STANDARD",Q336="YES",H336&gt;'azure-standard-disk-prices'!B2,H336&lt;'azure-standard-disk-prices'!B3),1+IF(M336="YES",1),"")</f>
        <v>0</v>
      </c>
      <c r="AG336" s="4">
        <f>IF(AND(I336="STANDARD",Q336="YES",H336&gt;'azure-standard-disk-prices'!B3,H336&lt;'azure-standard-disk-prices'!B4),1+IF(M336="YES",1),"")</f>
        <v>0</v>
      </c>
      <c r="AH336" s="4">
        <f>IF(AND(I336="STANDARD",Q336="YES",H336&gt;'azure-standard-disk-prices'!B4,H336&lt;'azure-standard-disk-prices'!B5),1+IF(M336="YES",1),"")</f>
        <v>0</v>
      </c>
      <c r="AI336" s="4">
        <f>IF(AND(I336="STANDARD",Q336="YES",H336&gt;'azure-standard-disk-prices'!B5,H336&lt;'azure-standard-disk-prices'!B6),1+IF(M336="YES",1),"")</f>
        <v>0</v>
      </c>
      <c r="AJ336" s="4">
        <f>IF(AND(I336="STANDARD",Q336="YES",H336&gt;'azure-standard-disk-prices'!B6,H336&lt;'azure-standard-disk-prices'!B7),1+IF(M336="YES",1),"")</f>
        <v>0</v>
      </c>
      <c r="AK336" s="4">
        <f>IF(AND(I336="STANDARD",Q336="YES",H336&gt;'azure-standard-disk-prices'!B7,H336&lt;'azure-standard-disk-prices'!B8),1+IF(M336="YES",1),"")</f>
        <v>0</v>
      </c>
      <c r="AL336" s="4">
        <f>IF(AND(I336="STANDARD",Q336="YES",H336&gt;'azure-standard-disk-prices'!B8,H336&lt;'azure-standard-disk-prices'!B9),1+IF(M336="YES",1),"")</f>
        <v>0</v>
      </c>
      <c r="AM336" s="4">
        <f>IF(AND(I335="PREMIUM",Q335="YES",H335&lt;'azure-premium-disk-prices'!B2,H335&gt;0),1+IF(M335="YES",1),"")</f>
        <v>0</v>
      </c>
      <c r="AN336" s="4">
        <f>IF(AND(I335="PREMIUM",Q335="YES",H335&gt;'azure-premium-disk-prices'!B2,H335&lt;'azure-premium-disk-prices'!B3),1+IF(M335="YES",1),"")</f>
        <v>0</v>
      </c>
      <c r="AO336" s="4">
        <f>IF(AND(I335="PREMIUM",Q335="YES",H335&gt;'azure-premium-disk-prices'!B3,H335&lt;'azure-premium-disk-prices'!B4),1+IF(M335="YES",1),"")</f>
        <v>0</v>
      </c>
      <c r="AP336" s="4">
        <f>IF(AND(I335="PREMIUM",Q335="YES",H335&gt;'azure-premium-disk-prices'!B4,H335&lt;'azure-premium-disk-prices'!B5),1+IF(M335="YES",1),"")</f>
        <v>0</v>
      </c>
      <c r="AQ336" s="4">
        <f>IF(AND(I335="PREMIUM",Q335="YES",H335&gt;'azure-premium-disk-prices'!B5,H335&lt;'azure-premium-disk-prices'!B6),1+IF(M335="YES",1),"")</f>
        <v>0</v>
      </c>
      <c r="AR336" s="4">
        <f>IF(AND(I335="PREMIUM",Q335="YES",H335&gt;'azure-premium-disk-prices'!B6,H335&lt;'azure-premium-disk-prices'!B7),1+IF(M335="YES",1),"")</f>
        <v>0</v>
      </c>
      <c r="AS336" s="4">
        <f>IF(AND(I335="PREMIUM",Q335="YES",H335&gt;'azure-premium-disk-prices'!B7,H335&lt;'azure-premium-disk-prices'!B8),1+IF(M335="YES",1),"")</f>
        <v>0</v>
      </c>
      <c r="AT336" s="4">
        <f>IF(AND(I335="PREMIUM",Q335="YES",H335&gt;'azure-premium-disk-prices'!B8,H335&lt;'azure-premium-disk-prices'!B9),1+IF(M335="YES",1),"")</f>
        <v>0</v>
      </c>
      <c r="AU336" s="4">
        <f>IF(AND(M336="YES", Q336="YES"),1,"")</f>
        <v>0</v>
      </c>
      <c r="AV336" s="4">
        <f>IF(AND(J336="STANDARD", Q336="YES"), IF(M336="YES",2,1) ,"")</f>
        <v>0</v>
      </c>
      <c r="AW336" s="4">
        <f>IF( AND(J336="PREMIUM",  Q336="YES"), IF(M336="YES",2,1) ,"")</f>
        <v>0</v>
      </c>
    </row>
    <row r="337" spans="5:49">
      <c r="E337" s="3"/>
      <c r="F337" s="3"/>
      <c r="G337" s="3"/>
      <c r="H337" s="3"/>
      <c r="I337" s="3" t="s">
        <v>9</v>
      </c>
      <c r="J337" s="3" t="s">
        <v>9</v>
      </c>
      <c r="K337" s="3" t="s">
        <v>5</v>
      </c>
      <c r="L337" s="3" t="s">
        <v>5</v>
      </c>
      <c r="M337" s="3" t="s">
        <v>5</v>
      </c>
      <c r="N337" s="3">
        <v>730</v>
      </c>
      <c r="O337" s="3" t="s">
        <v>5</v>
      </c>
      <c r="P337" s="3" t="s">
        <v>14</v>
      </c>
      <c r="Q337" s="4">
        <f>IF(AND(E337&lt;&gt;"", F337&lt;&gt;"", G337&lt;&gt;"", H337&lt;&gt;"", I337&lt;&gt;"", J337&lt;&gt;"", K337&lt;&gt;"", L337&lt;&gt;"", M337&lt;&gt;"", N337&lt;&gt;"", O337&lt;&gt;""),"YES","NO")</f>
        <v>0</v>
      </c>
      <c r="R337" s="4">
        <f>IF(AD337=AA337, U337, IF(AD337=AB337,W337,Y337))</f>
        <v>0</v>
      </c>
      <c r="S337" s="4">
        <f>AD337</f>
        <v>0</v>
      </c>
      <c r="T337" s="4">
        <f> IF(AA337="" ,"",IF(AD337=AA337, "PAYG", IF(AD337=AB337,"1Y RI","3Y RI")))</f>
        <v>0</v>
      </c>
      <c r="U337" s="4">
        <f>IF(Q337="YES", IF(K337="YES", VLOOKUP(V337 &amp; L337 &amp; K337,'azure-vm-prices-base'!G$2:H$124, 2, 0), VLOOKUP(V337 &amp; L337 &amp; "*",'azure-vm-prices-base'!G$2:H$124, 2, 0)), "")</f>
        <v>0</v>
      </c>
      <c r="V337" s="4">
        <f>IF(Q337="YES", IF(O337="NO" , IF(K337="YES", _xlfn.MINIFS('azure-vm-prices-base'!I$2:I$123, 'azure-vm-prices-base'!A$2:A$123,"&gt;="&amp;F337*(100-$B$2)/100, 'azure-vm-prices-base'!B$2:B$123,"&gt;="&amp;G337*(100-$B$2)/100, 'azure-vm-prices-base'!D$2:D$123,K337, 'azure-vm-prices-base'!E$2:E$123,L337), _xlfn.MINIFS('azure-vm-prices-base'!I$2:I$123, 'azure-vm-prices-base'!A$2:A$123,"&gt;="&amp;F337*(100-$B$2)/100, 'azure-vm-prices-base'!B$2:B$123,"&gt;="&amp;G337*(100-$B$2)/100, 'azure-vm-prices-base'!E$2:E$123,L337)), IF(K337="YES", _xlfn.MINIFS('azure-vm-prices-base'!C$2:C$123, 'azure-vm-prices-base'!A$2:A$123,"&gt;="&amp;F337*(100-$B$2)/100, 'azure-vm-prices-base'!B$2:B$123,"&gt;="&amp;G337*(100-$B$2)/100, 'azure-vm-prices-base'!D$2:D$123,K337, 'azure-vm-prices-base'!E$2:E$123,L337), _xlfn.MINIFS('azure-vm-prices-base'!C$2:C$123, 'azure-vm-prices-base'!A$2:A$123,"&gt;="&amp;F337*(100-$B$2)/100, 'azure-vm-prices-base'!B$2:B$123,"&gt;="&amp;G337*(100-$B$2)/100, 'azure-vm-prices-base'!E$2:E$123,L337))), "")</f>
        <v>0</v>
      </c>
      <c r="W337" s="4">
        <f>IF(Q337="YES", IF(K337="YES", VLOOKUP(X337 &amp; L337 &amp; K337,'azure-vm-prices-1Y'!G$2:H$124  , 2, 0), VLOOKUP(X337 &amp; L337 &amp; "*",'azure-vm-prices-1Y'!G$2:H$124, 2, 0)),   "")</f>
        <v>0</v>
      </c>
      <c r="X337" s="4">
        <f>IF(Q337="YES", IF(O337="NO" , IF(K337="YES", _xlfn.MINIFS('azure-vm-prices-1Y'!I$2:I$123,   'azure-vm-prices-1Y'!A$2:A$123,"&gt;="&amp;F337*(100-$B$2)/100,   'azure-vm-prices-1Y'!B$2:B$123,"&gt;="&amp;G337*(100-$B$2)/100,   'azure-vm-prices-1Y'!D$2:D$123,K337,   'azure-vm-prices-1Y'!E$2:E$123,L337),   _xlfn.MINIFS('azure-vm-prices-1Y'!I$2:I$123,   'azure-vm-prices-1Y'!A$2:A$123,"&gt;="&amp;F337*(100-$B$2)/100,   'azure-vm-prices-1Y'!B$2:B$123,"&gt;="&amp;G337*(100-$B$2)/100,   'azure-vm-prices-1Y'!E$2:E$123,L337)),   IF(K337="YES", _xlfn.MINIFS('azure-vm-prices-1Y'!C$2:C$123,   'azure-vm-prices-1Y'!A$2:A$123,"&gt;="&amp;F337*(100-$B$2)/100,   'azure-vm-prices-1Y'!B$2:B$123,"&gt;="&amp;G337*(100-$B$2)/100,   'azure-vm-prices-1Y'!D$2:D$123,K337,   'azure-vm-prices-1Y'!E$2:E$123,L337),   _xlfn.MINIFS('azure-vm-prices-1Y'!C$2:C$123,   'azure-vm-prices-1Y'!A$2:A$123,"&gt;="&amp;F337*(100-$B$2)/100,   'azure-vm-prices-1Y'!B$2:B$123,"&gt;="&amp;G337*(100-$B$2)/100,   'azure-vm-prices-1Y'!E$2:E$123,L337))),   "")</f>
        <v>0</v>
      </c>
      <c r="Y337" s="4">
        <f>IF(Q337="YES", IF(K337="YES", VLOOKUP(Z337 &amp; L337 &amp; K337,'azure-vm-prices-3Y'!G$2:H$124  , 2, 0), VLOOKUP(Z337 &amp; L337 &amp; "*",'azure-vm-prices-3Y'!G$2:H$124, 2, 0)),   "")</f>
        <v>0</v>
      </c>
      <c r="Z337" s="4">
        <f>IF(Q337="YES", IF(O337="NO" , IF(K337="YES", _xlfn.MINIFS('azure-vm-prices-3Y'!I$2:I$123,   'azure-vm-prices-3Y'!A$2:A$123,"&gt;="&amp;F337*(100-$B$2)/100,   'azure-vm-prices-3Y'!B$2:B$123,"&gt;="&amp;G337*(100-$B$2)/100,   'azure-vm-prices-3Y'!D$2:D$123,K337,   'azure-vm-prices-3Y'!E$2:E$123,L337),   _xlfn.MINIFS('azure-vm-prices-3Y'!I$2:I$123,   'azure-vm-prices-3Y'!A$2:A$123,"&gt;="&amp;F337*(100-$B$2)/100,   'azure-vm-prices-3Y'!B$2:B$123,"&gt;="&amp;G337*(100-$B$2)/100,   'azure-vm-prices-3Y'!E$2:E$123,L337)),   IF(K337="YES", _xlfn.MINIFS('azure-vm-prices-3Y'!C$2:C$123,   'azure-vm-prices-3Y'!A$2:A$123,"&gt;="&amp;F337*(100-$B$2)/100,   'azure-vm-prices-3Y'!B$2:B$123,"&gt;="&amp;G337*(100-$B$2)/100,   'azure-vm-prices-3Y'!D$2:D$123,K337,   'azure-vm-prices-3Y'!E$2:E$123,L337),   _xlfn.MINIFS('azure-vm-prices-3Y'!C$2:C$123,   'azure-vm-prices-3Y'!A$2:A$123,"&gt;="&amp;F337*(100-$B$2)/100,   'azure-vm-prices-3Y'!B$2:B$123,"&gt;="&amp;G337*(100-$B$2)/100,   'azure-vm-prices-3Y'!E$2:E$123,L337))),   "")</f>
        <v>0</v>
      </c>
      <c r="AA337" s="4">
        <f>IF(Q337="YES",N337*V337*12,"")</f>
        <v>0</v>
      </c>
      <c r="AB337" s="4">
        <f>IF(Q337="YES",X337*8760,"")</f>
        <v>0</v>
      </c>
      <c r="AC337" s="4">
        <f>IF(Q337="YES",Z337*8760,"")</f>
        <v>0</v>
      </c>
      <c r="AD337" s="4">
        <f>IF(Q337="YES",IF(P337="YES", MIN(AA337:AC337), AA337),"")</f>
        <v>0</v>
      </c>
      <c r="AE337" s="4">
        <f>IF(AND(I337="STANDARD",Q337="YES",H337&lt;'azure-standard-disk-prices'!B2, H337&gt;0),1+IF(M337="YES",1),"")</f>
        <v>0</v>
      </c>
      <c r="AF337" s="4">
        <f>IF(AND(I337="STANDARD",Q337="YES",H337&gt;'azure-standard-disk-prices'!B2,H337&lt;'azure-standard-disk-prices'!B3),1+IF(M337="YES",1),"")</f>
        <v>0</v>
      </c>
      <c r="AG337" s="4">
        <f>IF(AND(I337="STANDARD",Q337="YES",H337&gt;'azure-standard-disk-prices'!B3,H337&lt;'azure-standard-disk-prices'!B4),1+IF(M337="YES",1),"")</f>
        <v>0</v>
      </c>
      <c r="AH337" s="4">
        <f>IF(AND(I337="STANDARD",Q337="YES",H337&gt;'azure-standard-disk-prices'!B4,H337&lt;'azure-standard-disk-prices'!B5),1+IF(M337="YES",1),"")</f>
        <v>0</v>
      </c>
      <c r="AI337" s="4">
        <f>IF(AND(I337="STANDARD",Q337="YES",H337&gt;'azure-standard-disk-prices'!B5,H337&lt;'azure-standard-disk-prices'!B6),1+IF(M337="YES",1),"")</f>
        <v>0</v>
      </c>
      <c r="AJ337" s="4">
        <f>IF(AND(I337="STANDARD",Q337="YES",H337&gt;'azure-standard-disk-prices'!B6,H337&lt;'azure-standard-disk-prices'!B7),1+IF(M337="YES",1),"")</f>
        <v>0</v>
      </c>
      <c r="AK337" s="4">
        <f>IF(AND(I337="STANDARD",Q337="YES",H337&gt;'azure-standard-disk-prices'!B7,H337&lt;'azure-standard-disk-prices'!B8),1+IF(M337="YES",1),"")</f>
        <v>0</v>
      </c>
      <c r="AL337" s="4">
        <f>IF(AND(I337="STANDARD",Q337="YES",H337&gt;'azure-standard-disk-prices'!B8,H337&lt;'azure-standard-disk-prices'!B9),1+IF(M337="YES",1),"")</f>
        <v>0</v>
      </c>
      <c r="AM337" s="4">
        <f>IF(AND(I336="PREMIUM",Q336="YES",H336&lt;'azure-premium-disk-prices'!B2,H336&gt;0),1+IF(M336="YES",1),"")</f>
        <v>0</v>
      </c>
      <c r="AN337" s="4">
        <f>IF(AND(I336="PREMIUM",Q336="YES",H336&gt;'azure-premium-disk-prices'!B2,H336&lt;'azure-premium-disk-prices'!B3),1+IF(M336="YES",1),"")</f>
        <v>0</v>
      </c>
      <c r="AO337" s="4">
        <f>IF(AND(I336="PREMIUM",Q336="YES",H336&gt;'azure-premium-disk-prices'!B3,H336&lt;'azure-premium-disk-prices'!B4),1+IF(M336="YES",1),"")</f>
        <v>0</v>
      </c>
      <c r="AP337" s="4">
        <f>IF(AND(I336="PREMIUM",Q336="YES",H336&gt;'azure-premium-disk-prices'!B4,H336&lt;'azure-premium-disk-prices'!B5),1+IF(M336="YES",1),"")</f>
        <v>0</v>
      </c>
      <c r="AQ337" s="4">
        <f>IF(AND(I336="PREMIUM",Q336="YES",H336&gt;'azure-premium-disk-prices'!B5,H336&lt;'azure-premium-disk-prices'!B6),1+IF(M336="YES",1),"")</f>
        <v>0</v>
      </c>
      <c r="AR337" s="4">
        <f>IF(AND(I336="PREMIUM",Q336="YES",H336&gt;'azure-premium-disk-prices'!B6,H336&lt;'azure-premium-disk-prices'!B7),1+IF(M336="YES",1),"")</f>
        <v>0</v>
      </c>
      <c r="AS337" s="4">
        <f>IF(AND(I336="PREMIUM",Q336="YES",H336&gt;'azure-premium-disk-prices'!B7,H336&lt;'azure-premium-disk-prices'!B8),1+IF(M336="YES",1),"")</f>
        <v>0</v>
      </c>
      <c r="AT337" s="4">
        <f>IF(AND(I336="PREMIUM",Q336="YES",H336&gt;'azure-premium-disk-prices'!B8,H336&lt;'azure-premium-disk-prices'!B9),1+IF(M336="YES",1),"")</f>
        <v>0</v>
      </c>
      <c r="AU337" s="4">
        <f>IF(AND(M337="YES", Q337="YES"),1,"")</f>
        <v>0</v>
      </c>
      <c r="AV337" s="4">
        <f>IF(AND(J337="STANDARD", Q337="YES"), IF(M337="YES",2,1) ,"")</f>
        <v>0</v>
      </c>
      <c r="AW337" s="4">
        <f>IF( AND(J337="PREMIUM",  Q337="YES"), IF(M337="YES",2,1) ,"")</f>
        <v>0</v>
      </c>
    </row>
    <row r="338" spans="5:49">
      <c r="E338" s="3"/>
      <c r="F338" s="3"/>
      <c r="G338" s="3"/>
      <c r="H338" s="3"/>
      <c r="I338" s="3" t="s">
        <v>9</v>
      </c>
      <c r="J338" s="3" t="s">
        <v>9</v>
      </c>
      <c r="K338" s="3" t="s">
        <v>5</v>
      </c>
      <c r="L338" s="3" t="s">
        <v>5</v>
      </c>
      <c r="M338" s="3" t="s">
        <v>5</v>
      </c>
      <c r="N338" s="3">
        <v>730</v>
      </c>
      <c r="O338" s="3" t="s">
        <v>5</v>
      </c>
      <c r="P338" s="3" t="s">
        <v>14</v>
      </c>
      <c r="Q338" s="4">
        <f>IF(AND(E338&lt;&gt;"", F338&lt;&gt;"", G338&lt;&gt;"", H338&lt;&gt;"", I338&lt;&gt;"", J338&lt;&gt;"", K338&lt;&gt;"", L338&lt;&gt;"", M338&lt;&gt;"", N338&lt;&gt;"", O338&lt;&gt;""),"YES","NO")</f>
        <v>0</v>
      </c>
      <c r="R338" s="4">
        <f>IF(AD338=AA338, U338, IF(AD338=AB338,W338,Y338))</f>
        <v>0</v>
      </c>
      <c r="S338" s="4">
        <f>AD338</f>
        <v>0</v>
      </c>
      <c r="T338" s="4">
        <f> IF(AA338="" ,"",IF(AD338=AA338, "PAYG", IF(AD338=AB338,"1Y RI","3Y RI")))</f>
        <v>0</v>
      </c>
      <c r="U338" s="4">
        <f>IF(Q338="YES", IF(K338="YES", VLOOKUP(V338 &amp; L338 &amp; K338,'azure-vm-prices-base'!G$2:H$124, 2, 0), VLOOKUP(V338 &amp; L338 &amp; "*",'azure-vm-prices-base'!G$2:H$124, 2, 0)), "")</f>
        <v>0</v>
      </c>
      <c r="V338" s="4">
        <f>IF(Q338="YES", IF(O338="NO" , IF(K338="YES", _xlfn.MINIFS('azure-vm-prices-base'!I$2:I$123, 'azure-vm-prices-base'!A$2:A$123,"&gt;="&amp;F338*(100-$B$2)/100, 'azure-vm-prices-base'!B$2:B$123,"&gt;="&amp;G338*(100-$B$2)/100, 'azure-vm-prices-base'!D$2:D$123,K338, 'azure-vm-prices-base'!E$2:E$123,L338), _xlfn.MINIFS('azure-vm-prices-base'!I$2:I$123, 'azure-vm-prices-base'!A$2:A$123,"&gt;="&amp;F338*(100-$B$2)/100, 'azure-vm-prices-base'!B$2:B$123,"&gt;="&amp;G338*(100-$B$2)/100, 'azure-vm-prices-base'!E$2:E$123,L338)), IF(K338="YES", _xlfn.MINIFS('azure-vm-prices-base'!C$2:C$123, 'azure-vm-prices-base'!A$2:A$123,"&gt;="&amp;F338*(100-$B$2)/100, 'azure-vm-prices-base'!B$2:B$123,"&gt;="&amp;G338*(100-$B$2)/100, 'azure-vm-prices-base'!D$2:D$123,K338, 'azure-vm-prices-base'!E$2:E$123,L338), _xlfn.MINIFS('azure-vm-prices-base'!C$2:C$123, 'azure-vm-prices-base'!A$2:A$123,"&gt;="&amp;F338*(100-$B$2)/100, 'azure-vm-prices-base'!B$2:B$123,"&gt;="&amp;G338*(100-$B$2)/100, 'azure-vm-prices-base'!E$2:E$123,L338))), "")</f>
        <v>0</v>
      </c>
      <c r="W338" s="4">
        <f>IF(Q338="YES", IF(K338="YES", VLOOKUP(X338 &amp; L338 &amp; K338,'azure-vm-prices-1Y'!G$2:H$124  , 2, 0), VLOOKUP(X338 &amp; L338 &amp; "*",'azure-vm-prices-1Y'!G$2:H$124, 2, 0)),   "")</f>
        <v>0</v>
      </c>
      <c r="X338" s="4">
        <f>IF(Q338="YES", IF(O338="NO" , IF(K338="YES", _xlfn.MINIFS('azure-vm-prices-1Y'!I$2:I$123,   'azure-vm-prices-1Y'!A$2:A$123,"&gt;="&amp;F338*(100-$B$2)/100,   'azure-vm-prices-1Y'!B$2:B$123,"&gt;="&amp;G338*(100-$B$2)/100,   'azure-vm-prices-1Y'!D$2:D$123,K338,   'azure-vm-prices-1Y'!E$2:E$123,L338),   _xlfn.MINIFS('azure-vm-prices-1Y'!I$2:I$123,   'azure-vm-prices-1Y'!A$2:A$123,"&gt;="&amp;F338*(100-$B$2)/100,   'azure-vm-prices-1Y'!B$2:B$123,"&gt;="&amp;G338*(100-$B$2)/100,   'azure-vm-prices-1Y'!E$2:E$123,L338)),   IF(K338="YES", _xlfn.MINIFS('azure-vm-prices-1Y'!C$2:C$123,   'azure-vm-prices-1Y'!A$2:A$123,"&gt;="&amp;F338*(100-$B$2)/100,   'azure-vm-prices-1Y'!B$2:B$123,"&gt;="&amp;G338*(100-$B$2)/100,   'azure-vm-prices-1Y'!D$2:D$123,K338,   'azure-vm-prices-1Y'!E$2:E$123,L338),   _xlfn.MINIFS('azure-vm-prices-1Y'!C$2:C$123,   'azure-vm-prices-1Y'!A$2:A$123,"&gt;="&amp;F338*(100-$B$2)/100,   'azure-vm-prices-1Y'!B$2:B$123,"&gt;="&amp;G338*(100-$B$2)/100,   'azure-vm-prices-1Y'!E$2:E$123,L338))),   "")</f>
        <v>0</v>
      </c>
      <c r="Y338" s="4">
        <f>IF(Q338="YES", IF(K338="YES", VLOOKUP(Z338 &amp; L338 &amp; K338,'azure-vm-prices-3Y'!G$2:H$124  , 2, 0), VLOOKUP(Z338 &amp; L338 &amp; "*",'azure-vm-prices-3Y'!G$2:H$124, 2, 0)),   "")</f>
        <v>0</v>
      </c>
      <c r="Z338" s="4">
        <f>IF(Q338="YES", IF(O338="NO" , IF(K338="YES", _xlfn.MINIFS('azure-vm-prices-3Y'!I$2:I$123,   'azure-vm-prices-3Y'!A$2:A$123,"&gt;="&amp;F338*(100-$B$2)/100,   'azure-vm-prices-3Y'!B$2:B$123,"&gt;="&amp;G338*(100-$B$2)/100,   'azure-vm-prices-3Y'!D$2:D$123,K338,   'azure-vm-prices-3Y'!E$2:E$123,L338),   _xlfn.MINIFS('azure-vm-prices-3Y'!I$2:I$123,   'azure-vm-prices-3Y'!A$2:A$123,"&gt;="&amp;F338*(100-$B$2)/100,   'azure-vm-prices-3Y'!B$2:B$123,"&gt;="&amp;G338*(100-$B$2)/100,   'azure-vm-prices-3Y'!E$2:E$123,L338)),   IF(K338="YES", _xlfn.MINIFS('azure-vm-prices-3Y'!C$2:C$123,   'azure-vm-prices-3Y'!A$2:A$123,"&gt;="&amp;F338*(100-$B$2)/100,   'azure-vm-prices-3Y'!B$2:B$123,"&gt;="&amp;G338*(100-$B$2)/100,   'azure-vm-prices-3Y'!D$2:D$123,K338,   'azure-vm-prices-3Y'!E$2:E$123,L338),   _xlfn.MINIFS('azure-vm-prices-3Y'!C$2:C$123,   'azure-vm-prices-3Y'!A$2:A$123,"&gt;="&amp;F338*(100-$B$2)/100,   'azure-vm-prices-3Y'!B$2:B$123,"&gt;="&amp;G338*(100-$B$2)/100,   'azure-vm-prices-3Y'!E$2:E$123,L338))),   "")</f>
        <v>0</v>
      </c>
      <c r="AA338" s="4">
        <f>IF(Q338="YES",N338*V338*12,"")</f>
        <v>0</v>
      </c>
      <c r="AB338" s="4">
        <f>IF(Q338="YES",X338*8760,"")</f>
        <v>0</v>
      </c>
      <c r="AC338" s="4">
        <f>IF(Q338="YES",Z338*8760,"")</f>
        <v>0</v>
      </c>
      <c r="AD338" s="4">
        <f>IF(Q338="YES",IF(P338="YES", MIN(AA338:AC338), AA338),"")</f>
        <v>0</v>
      </c>
      <c r="AE338" s="4">
        <f>IF(AND(I338="STANDARD",Q338="YES",H338&lt;'azure-standard-disk-prices'!B2, H338&gt;0),1+IF(M338="YES",1),"")</f>
        <v>0</v>
      </c>
      <c r="AF338" s="4">
        <f>IF(AND(I338="STANDARD",Q338="YES",H338&gt;'azure-standard-disk-prices'!B2,H338&lt;'azure-standard-disk-prices'!B3),1+IF(M338="YES",1),"")</f>
        <v>0</v>
      </c>
      <c r="AG338" s="4">
        <f>IF(AND(I338="STANDARD",Q338="YES",H338&gt;'azure-standard-disk-prices'!B3,H338&lt;'azure-standard-disk-prices'!B4),1+IF(M338="YES",1),"")</f>
        <v>0</v>
      </c>
      <c r="AH338" s="4">
        <f>IF(AND(I338="STANDARD",Q338="YES",H338&gt;'azure-standard-disk-prices'!B4,H338&lt;'azure-standard-disk-prices'!B5),1+IF(M338="YES",1),"")</f>
        <v>0</v>
      </c>
      <c r="AI338" s="4">
        <f>IF(AND(I338="STANDARD",Q338="YES",H338&gt;'azure-standard-disk-prices'!B5,H338&lt;'azure-standard-disk-prices'!B6),1+IF(M338="YES",1),"")</f>
        <v>0</v>
      </c>
      <c r="AJ338" s="4">
        <f>IF(AND(I338="STANDARD",Q338="YES",H338&gt;'azure-standard-disk-prices'!B6,H338&lt;'azure-standard-disk-prices'!B7),1+IF(M338="YES",1),"")</f>
        <v>0</v>
      </c>
      <c r="AK338" s="4">
        <f>IF(AND(I338="STANDARD",Q338="YES",H338&gt;'azure-standard-disk-prices'!B7,H338&lt;'azure-standard-disk-prices'!B8),1+IF(M338="YES",1),"")</f>
        <v>0</v>
      </c>
      <c r="AL338" s="4">
        <f>IF(AND(I338="STANDARD",Q338="YES",H338&gt;'azure-standard-disk-prices'!B8,H338&lt;'azure-standard-disk-prices'!B9),1+IF(M338="YES",1),"")</f>
        <v>0</v>
      </c>
      <c r="AM338" s="4">
        <f>IF(AND(I337="PREMIUM",Q337="YES",H337&lt;'azure-premium-disk-prices'!B2,H337&gt;0),1+IF(M337="YES",1),"")</f>
        <v>0</v>
      </c>
      <c r="AN338" s="4">
        <f>IF(AND(I337="PREMIUM",Q337="YES",H337&gt;'azure-premium-disk-prices'!B2,H337&lt;'azure-premium-disk-prices'!B3),1+IF(M337="YES",1),"")</f>
        <v>0</v>
      </c>
      <c r="AO338" s="4">
        <f>IF(AND(I337="PREMIUM",Q337="YES",H337&gt;'azure-premium-disk-prices'!B3,H337&lt;'azure-premium-disk-prices'!B4),1+IF(M337="YES",1),"")</f>
        <v>0</v>
      </c>
      <c r="AP338" s="4">
        <f>IF(AND(I337="PREMIUM",Q337="YES",H337&gt;'azure-premium-disk-prices'!B4,H337&lt;'azure-premium-disk-prices'!B5),1+IF(M337="YES",1),"")</f>
        <v>0</v>
      </c>
      <c r="AQ338" s="4">
        <f>IF(AND(I337="PREMIUM",Q337="YES",H337&gt;'azure-premium-disk-prices'!B5,H337&lt;'azure-premium-disk-prices'!B6),1+IF(M337="YES",1),"")</f>
        <v>0</v>
      </c>
      <c r="AR338" s="4">
        <f>IF(AND(I337="PREMIUM",Q337="YES",H337&gt;'azure-premium-disk-prices'!B6,H337&lt;'azure-premium-disk-prices'!B7),1+IF(M337="YES",1),"")</f>
        <v>0</v>
      </c>
      <c r="AS338" s="4">
        <f>IF(AND(I337="PREMIUM",Q337="YES",H337&gt;'azure-premium-disk-prices'!B7,H337&lt;'azure-premium-disk-prices'!B8),1+IF(M337="YES",1),"")</f>
        <v>0</v>
      </c>
      <c r="AT338" s="4">
        <f>IF(AND(I337="PREMIUM",Q337="YES",H337&gt;'azure-premium-disk-prices'!B8,H337&lt;'azure-premium-disk-prices'!B9),1+IF(M337="YES",1),"")</f>
        <v>0</v>
      </c>
      <c r="AU338" s="4">
        <f>IF(AND(M338="YES", Q338="YES"),1,"")</f>
        <v>0</v>
      </c>
      <c r="AV338" s="4">
        <f>IF(AND(J338="STANDARD", Q338="YES"), IF(M338="YES",2,1) ,"")</f>
        <v>0</v>
      </c>
      <c r="AW338" s="4">
        <f>IF( AND(J338="PREMIUM",  Q338="YES"), IF(M338="YES",2,1) ,"")</f>
        <v>0</v>
      </c>
    </row>
    <row r="339" spans="5:49">
      <c r="E339" s="3"/>
      <c r="F339" s="3"/>
      <c r="G339" s="3"/>
      <c r="H339" s="3"/>
      <c r="I339" s="3" t="s">
        <v>9</v>
      </c>
      <c r="J339" s="3" t="s">
        <v>9</v>
      </c>
      <c r="K339" s="3" t="s">
        <v>5</v>
      </c>
      <c r="L339" s="3" t="s">
        <v>5</v>
      </c>
      <c r="M339" s="3" t="s">
        <v>5</v>
      </c>
      <c r="N339" s="3">
        <v>730</v>
      </c>
      <c r="O339" s="3" t="s">
        <v>5</v>
      </c>
      <c r="P339" s="3" t="s">
        <v>14</v>
      </c>
      <c r="Q339" s="4">
        <f>IF(AND(E339&lt;&gt;"", F339&lt;&gt;"", G339&lt;&gt;"", H339&lt;&gt;"", I339&lt;&gt;"", J339&lt;&gt;"", K339&lt;&gt;"", L339&lt;&gt;"", M339&lt;&gt;"", N339&lt;&gt;"", O339&lt;&gt;""),"YES","NO")</f>
        <v>0</v>
      </c>
      <c r="R339" s="4">
        <f>IF(AD339=AA339, U339, IF(AD339=AB339,W339,Y339))</f>
        <v>0</v>
      </c>
      <c r="S339" s="4">
        <f>AD339</f>
        <v>0</v>
      </c>
      <c r="T339" s="4">
        <f> IF(AA339="" ,"",IF(AD339=AA339, "PAYG", IF(AD339=AB339,"1Y RI","3Y RI")))</f>
        <v>0</v>
      </c>
      <c r="U339" s="4">
        <f>IF(Q339="YES", IF(K339="YES", VLOOKUP(V339 &amp; L339 &amp; K339,'azure-vm-prices-base'!G$2:H$124, 2, 0), VLOOKUP(V339 &amp; L339 &amp; "*",'azure-vm-prices-base'!G$2:H$124, 2, 0)), "")</f>
        <v>0</v>
      </c>
      <c r="V339" s="4">
        <f>IF(Q339="YES", IF(O339="NO" , IF(K339="YES", _xlfn.MINIFS('azure-vm-prices-base'!I$2:I$123, 'azure-vm-prices-base'!A$2:A$123,"&gt;="&amp;F339*(100-$B$2)/100, 'azure-vm-prices-base'!B$2:B$123,"&gt;="&amp;G339*(100-$B$2)/100, 'azure-vm-prices-base'!D$2:D$123,K339, 'azure-vm-prices-base'!E$2:E$123,L339), _xlfn.MINIFS('azure-vm-prices-base'!I$2:I$123, 'azure-vm-prices-base'!A$2:A$123,"&gt;="&amp;F339*(100-$B$2)/100, 'azure-vm-prices-base'!B$2:B$123,"&gt;="&amp;G339*(100-$B$2)/100, 'azure-vm-prices-base'!E$2:E$123,L339)), IF(K339="YES", _xlfn.MINIFS('azure-vm-prices-base'!C$2:C$123, 'azure-vm-prices-base'!A$2:A$123,"&gt;="&amp;F339*(100-$B$2)/100, 'azure-vm-prices-base'!B$2:B$123,"&gt;="&amp;G339*(100-$B$2)/100, 'azure-vm-prices-base'!D$2:D$123,K339, 'azure-vm-prices-base'!E$2:E$123,L339), _xlfn.MINIFS('azure-vm-prices-base'!C$2:C$123, 'azure-vm-prices-base'!A$2:A$123,"&gt;="&amp;F339*(100-$B$2)/100, 'azure-vm-prices-base'!B$2:B$123,"&gt;="&amp;G339*(100-$B$2)/100, 'azure-vm-prices-base'!E$2:E$123,L339))), "")</f>
        <v>0</v>
      </c>
      <c r="W339" s="4">
        <f>IF(Q339="YES", IF(K339="YES", VLOOKUP(X339 &amp; L339 &amp; K339,'azure-vm-prices-1Y'!G$2:H$124  , 2, 0), VLOOKUP(X339 &amp; L339 &amp; "*",'azure-vm-prices-1Y'!G$2:H$124, 2, 0)),   "")</f>
        <v>0</v>
      </c>
      <c r="X339" s="4">
        <f>IF(Q339="YES", IF(O339="NO" , IF(K339="YES", _xlfn.MINIFS('azure-vm-prices-1Y'!I$2:I$123,   'azure-vm-prices-1Y'!A$2:A$123,"&gt;="&amp;F339*(100-$B$2)/100,   'azure-vm-prices-1Y'!B$2:B$123,"&gt;="&amp;G339*(100-$B$2)/100,   'azure-vm-prices-1Y'!D$2:D$123,K339,   'azure-vm-prices-1Y'!E$2:E$123,L339),   _xlfn.MINIFS('azure-vm-prices-1Y'!I$2:I$123,   'azure-vm-prices-1Y'!A$2:A$123,"&gt;="&amp;F339*(100-$B$2)/100,   'azure-vm-prices-1Y'!B$2:B$123,"&gt;="&amp;G339*(100-$B$2)/100,   'azure-vm-prices-1Y'!E$2:E$123,L339)),   IF(K339="YES", _xlfn.MINIFS('azure-vm-prices-1Y'!C$2:C$123,   'azure-vm-prices-1Y'!A$2:A$123,"&gt;="&amp;F339*(100-$B$2)/100,   'azure-vm-prices-1Y'!B$2:B$123,"&gt;="&amp;G339*(100-$B$2)/100,   'azure-vm-prices-1Y'!D$2:D$123,K339,   'azure-vm-prices-1Y'!E$2:E$123,L339),   _xlfn.MINIFS('azure-vm-prices-1Y'!C$2:C$123,   'azure-vm-prices-1Y'!A$2:A$123,"&gt;="&amp;F339*(100-$B$2)/100,   'azure-vm-prices-1Y'!B$2:B$123,"&gt;="&amp;G339*(100-$B$2)/100,   'azure-vm-prices-1Y'!E$2:E$123,L339))),   "")</f>
        <v>0</v>
      </c>
      <c r="Y339" s="4">
        <f>IF(Q339="YES", IF(K339="YES", VLOOKUP(Z339 &amp; L339 &amp; K339,'azure-vm-prices-3Y'!G$2:H$124  , 2, 0), VLOOKUP(Z339 &amp; L339 &amp; "*",'azure-vm-prices-3Y'!G$2:H$124, 2, 0)),   "")</f>
        <v>0</v>
      </c>
      <c r="Z339" s="4">
        <f>IF(Q339="YES", IF(O339="NO" , IF(K339="YES", _xlfn.MINIFS('azure-vm-prices-3Y'!I$2:I$123,   'azure-vm-prices-3Y'!A$2:A$123,"&gt;="&amp;F339*(100-$B$2)/100,   'azure-vm-prices-3Y'!B$2:B$123,"&gt;="&amp;G339*(100-$B$2)/100,   'azure-vm-prices-3Y'!D$2:D$123,K339,   'azure-vm-prices-3Y'!E$2:E$123,L339),   _xlfn.MINIFS('azure-vm-prices-3Y'!I$2:I$123,   'azure-vm-prices-3Y'!A$2:A$123,"&gt;="&amp;F339*(100-$B$2)/100,   'azure-vm-prices-3Y'!B$2:B$123,"&gt;="&amp;G339*(100-$B$2)/100,   'azure-vm-prices-3Y'!E$2:E$123,L339)),   IF(K339="YES", _xlfn.MINIFS('azure-vm-prices-3Y'!C$2:C$123,   'azure-vm-prices-3Y'!A$2:A$123,"&gt;="&amp;F339*(100-$B$2)/100,   'azure-vm-prices-3Y'!B$2:B$123,"&gt;="&amp;G339*(100-$B$2)/100,   'azure-vm-prices-3Y'!D$2:D$123,K339,   'azure-vm-prices-3Y'!E$2:E$123,L339),   _xlfn.MINIFS('azure-vm-prices-3Y'!C$2:C$123,   'azure-vm-prices-3Y'!A$2:A$123,"&gt;="&amp;F339*(100-$B$2)/100,   'azure-vm-prices-3Y'!B$2:B$123,"&gt;="&amp;G339*(100-$B$2)/100,   'azure-vm-prices-3Y'!E$2:E$123,L339))),   "")</f>
        <v>0</v>
      </c>
      <c r="AA339" s="4">
        <f>IF(Q339="YES",N339*V339*12,"")</f>
        <v>0</v>
      </c>
      <c r="AB339" s="4">
        <f>IF(Q339="YES",X339*8760,"")</f>
        <v>0</v>
      </c>
      <c r="AC339" s="4">
        <f>IF(Q339="YES",Z339*8760,"")</f>
        <v>0</v>
      </c>
      <c r="AD339" s="4">
        <f>IF(Q339="YES",IF(P339="YES", MIN(AA339:AC339), AA339),"")</f>
        <v>0</v>
      </c>
      <c r="AE339" s="4">
        <f>IF(AND(I339="STANDARD",Q339="YES",H339&lt;'azure-standard-disk-prices'!B2, H339&gt;0),1+IF(M339="YES",1),"")</f>
        <v>0</v>
      </c>
      <c r="AF339" s="4">
        <f>IF(AND(I339="STANDARD",Q339="YES",H339&gt;'azure-standard-disk-prices'!B2,H339&lt;'azure-standard-disk-prices'!B3),1+IF(M339="YES",1),"")</f>
        <v>0</v>
      </c>
      <c r="AG339" s="4">
        <f>IF(AND(I339="STANDARD",Q339="YES",H339&gt;'azure-standard-disk-prices'!B3,H339&lt;'azure-standard-disk-prices'!B4),1+IF(M339="YES",1),"")</f>
        <v>0</v>
      </c>
      <c r="AH339" s="4">
        <f>IF(AND(I339="STANDARD",Q339="YES",H339&gt;'azure-standard-disk-prices'!B4,H339&lt;'azure-standard-disk-prices'!B5),1+IF(M339="YES",1),"")</f>
        <v>0</v>
      </c>
      <c r="AI339" s="4">
        <f>IF(AND(I339="STANDARD",Q339="YES",H339&gt;'azure-standard-disk-prices'!B5,H339&lt;'azure-standard-disk-prices'!B6),1+IF(M339="YES",1),"")</f>
        <v>0</v>
      </c>
      <c r="AJ339" s="4">
        <f>IF(AND(I339="STANDARD",Q339="YES",H339&gt;'azure-standard-disk-prices'!B6,H339&lt;'azure-standard-disk-prices'!B7),1+IF(M339="YES",1),"")</f>
        <v>0</v>
      </c>
      <c r="AK339" s="4">
        <f>IF(AND(I339="STANDARD",Q339="YES",H339&gt;'azure-standard-disk-prices'!B7,H339&lt;'azure-standard-disk-prices'!B8),1+IF(M339="YES",1),"")</f>
        <v>0</v>
      </c>
      <c r="AL339" s="4">
        <f>IF(AND(I339="STANDARD",Q339="YES",H339&gt;'azure-standard-disk-prices'!B8,H339&lt;'azure-standard-disk-prices'!B9),1+IF(M339="YES",1),"")</f>
        <v>0</v>
      </c>
      <c r="AM339" s="4">
        <f>IF(AND(I338="PREMIUM",Q338="YES",H338&lt;'azure-premium-disk-prices'!B2,H338&gt;0),1+IF(M338="YES",1),"")</f>
        <v>0</v>
      </c>
      <c r="AN339" s="4">
        <f>IF(AND(I338="PREMIUM",Q338="YES",H338&gt;'azure-premium-disk-prices'!B2,H338&lt;'azure-premium-disk-prices'!B3),1+IF(M338="YES",1),"")</f>
        <v>0</v>
      </c>
      <c r="AO339" s="4">
        <f>IF(AND(I338="PREMIUM",Q338="YES",H338&gt;'azure-premium-disk-prices'!B3,H338&lt;'azure-premium-disk-prices'!B4),1+IF(M338="YES",1),"")</f>
        <v>0</v>
      </c>
      <c r="AP339" s="4">
        <f>IF(AND(I338="PREMIUM",Q338="YES",H338&gt;'azure-premium-disk-prices'!B4,H338&lt;'azure-premium-disk-prices'!B5),1+IF(M338="YES",1),"")</f>
        <v>0</v>
      </c>
      <c r="AQ339" s="4">
        <f>IF(AND(I338="PREMIUM",Q338="YES",H338&gt;'azure-premium-disk-prices'!B5,H338&lt;'azure-premium-disk-prices'!B6),1+IF(M338="YES",1),"")</f>
        <v>0</v>
      </c>
      <c r="AR339" s="4">
        <f>IF(AND(I338="PREMIUM",Q338="YES",H338&gt;'azure-premium-disk-prices'!B6,H338&lt;'azure-premium-disk-prices'!B7),1+IF(M338="YES",1),"")</f>
        <v>0</v>
      </c>
      <c r="AS339" s="4">
        <f>IF(AND(I338="PREMIUM",Q338="YES",H338&gt;'azure-premium-disk-prices'!B7,H338&lt;'azure-premium-disk-prices'!B8),1+IF(M338="YES",1),"")</f>
        <v>0</v>
      </c>
      <c r="AT339" s="4">
        <f>IF(AND(I338="PREMIUM",Q338="YES",H338&gt;'azure-premium-disk-prices'!B8,H338&lt;'azure-premium-disk-prices'!B9),1+IF(M338="YES",1),"")</f>
        <v>0</v>
      </c>
      <c r="AU339" s="4">
        <f>IF(AND(M339="YES", Q339="YES"),1,"")</f>
        <v>0</v>
      </c>
      <c r="AV339" s="4">
        <f>IF(AND(J339="STANDARD", Q339="YES"), IF(M339="YES",2,1) ,"")</f>
        <v>0</v>
      </c>
      <c r="AW339" s="4">
        <f>IF( AND(J339="PREMIUM",  Q339="YES"), IF(M339="YES",2,1) ,"")</f>
        <v>0</v>
      </c>
    </row>
    <row r="340" spans="5:49">
      <c r="E340" s="3"/>
      <c r="F340" s="3"/>
      <c r="G340" s="3"/>
      <c r="H340" s="3"/>
      <c r="I340" s="3" t="s">
        <v>9</v>
      </c>
      <c r="J340" s="3" t="s">
        <v>9</v>
      </c>
      <c r="K340" s="3" t="s">
        <v>5</v>
      </c>
      <c r="L340" s="3" t="s">
        <v>5</v>
      </c>
      <c r="M340" s="3" t="s">
        <v>5</v>
      </c>
      <c r="N340" s="3">
        <v>730</v>
      </c>
      <c r="O340" s="3" t="s">
        <v>5</v>
      </c>
      <c r="P340" s="3" t="s">
        <v>14</v>
      </c>
      <c r="Q340" s="4">
        <f>IF(AND(E340&lt;&gt;"", F340&lt;&gt;"", G340&lt;&gt;"", H340&lt;&gt;"", I340&lt;&gt;"", J340&lt;&gt;"", K340&lt;&gt;"", L340&lt;&gt;"", M340&lt;&gt;"", N340&lt;&gt;"", O340&lt;&gt;""),"YES","NO")</f>
        <v>0</v>
      </c>
      <c r="R340" s="4">
        <f>IF(AD340=AA340, U340, IF(AD340=AB340,W340,Y340))</f>
        <v>0</v>
      </c>
      <c r="S340" s="4">
        <f>AD340</f>
        <v>0</v>
      </c>
      <c r="T340" s="4">
        <f> IF(AA340="" ,"",IF(AD340=AA340, "PAYG", IF(AD340=AB340,"1Y RI","3Y RI")))</f>
        <v>0</v>
      </c>
      <c r="U340" s="4">
        <f>IF(Q340="YES", IF(K340="YES", VLOOKUP(V340 &amp; L340 &amp; K340,'azure-vm-prices-base'!G$2:H$124, 2, 0), VLOOKUP(V340 &amp; L340 &amp; "*",'azure-vm-prices-base'!G$2:H$124, 2, 0)), "")</f>
        <v>0</v>
      </c>
      <c r="V340" s="4">
        <f>IF(Q340="YES", IF(O340="NO" , IF(K340="YES", _xlfn.MINIFS('azure-vm-prices-base'!I$2:I$123, 'azure-vm-prices-base'!A$2:A$123,"&gt;="&amp;F340*(100-$B$2)/100, 'azure-vm-prices-base'!B$2:B$123,"&gt;="&amp;G340*(100-$B$2)/100, 'azure-vm-prices-base'!D$2:D$123,K340, 'azure-vm-prices-base'!E$2:E$123,L340), _xlfn.MINIFS('azure-vm-prices-base'!I$2:I$123, 'azure-vm-prices-base'!A$2:A$123,"&gt;="&amp;F340*(100-$B$2)/100, 'azure-vm-prices-base'!B$2:B$123,"&gt;="&amp;G340*(100-$B$2)/100, 'azure-vm-prices-base'!E$2:E$123,L340)), IF(K340="YES", _xlfn.MINIFS('azure-vm-prices-base'!C$2:C$123, 'azure-vm-prices-base'!A$2:A$123,"&gt;="&amp;F340*(100-$B$2)/100, 'azure-vm-prices-base'!B$2:B$123,"&gt;="&amp;G340*(100-$B$2)/100, 'azure-vm-prices-base'!D$2:D$123,K340, 'azure-vm-prices-base'!E$2:E$123,L340), _xlfn.MINIFS('azure-vm-prices-base'!C$2:C$123, 'azure-vm-prices-base'!A$2:A$123,"&gt;="&amp;F340*(100-$B$2)/100, 'azure-vm-prices-base'!B$2:B$123,"&gt;="&amp;G340*(100-$B$2)/100, 'azure-vm-prices-base'!E$2:E$123,L340))), "")</f>
        <v>0</v>
      </c>
      <c r="W340" s="4">
        <f>IF(Q340="YES", IF(K340="YES", VLOOKUP(X340 &amp; L340 &amp; K340,'azure-vm-prices-1Y'!G$2:H$124  , 2, 0), VLOOKUP(X340 &amp; L340 &amp; "*",'azure-vm-prices-1Y'!G$2:H$124, 2, 0)),   "")</f>
        <v>0</v>
      </c>
      <c r="X340" s="4">
        <f>IF(Q340="YES", IF(O340="NO" , IF(K340="YES", _xlfn.MINIFS('azure-vm-prices-1Y'!I$2:I$123,   'azure-vm-prices-1Y'!A$2:A$123,"&gt;="&amp;F340*(100-$B$2)/100,   'azure-vm-prices-1Y'!B$2:B$123,"&gt;="&amp;G340*(100-$B$2)/100,   'azure-vm-prices-1Y'!D$2:D$123,K340,   'azure-vm-prices-1Y'!E$2:E$123,L340),   _xlfn.MINIFS('azure-vm-prices-1Y'!I$2:I$123,   'azure-vm-prices-1Y'!A$2:A$123,"&gt;="&amp;F340*(100-$B$2)/100,   'azure-vm-prices-1Y'!B$2:B$123,"&gt;="&amp;G340*(100-$B$2)/100,   'azure-vm-prices-1Y'!E$2:E$123,L340)),   IF(K340="YES", _xlfn.MINIFS('azure-vm-prices-1Y'!C$2:C$123,   'azure-vm-prices-1Y'!A$2:A$123,"&gt;="&amp;F340*(100-$B$2)/100,   'azure-vm-prices-1Y'!B$2:B$123,"&gt;="&amp;G340*(100-$B$2)/100,   'azure-vm-prices-1Y'!D$2:D$123,K340,   'azure-vm-prices-1Y'!E$2:E$123,L340),   _xlfn.MINIFS('azure-vm-prices-1Y'!C$2:C$123,   'azure-vm-prices-1Y'!A$2:A$123,"&gt;="&amp;F340*(100-$B$2)/100,   'azure-vm-prices-1Y'!B$2:B$123,"&gt;="&amp;G340*(100-$B$2)/100,   'azure-vm-prices-1Y'!E$2:E$123,L340))),   "")</f>
        <v>0</v>
      </c>
      <c r="Y340" s="4">
        <f>IF(Q340="YES", IF(K340="YES", VLOOKUP(Z340 &amp; L340 &amp; K340,'azure-vm-prices-3Y'!G$2:H$124  , 2, 0), VLOOKUP(Z340 &amp; L340 &amp; "*",'azure-vm-prices-3Y'!G$2:H$124, 2, 0)),   "")</f>
        <v>0</v>
      </c>
      <c r="Z340" s="4">
        <f>IF(Q340="YES", IF(O340="NO" , IF(K340="YES", _xlfn.MINIFS('azure-vm-prices-3Y'!I$2:I$123,   'azure-vm-prices-3Y'!A$2:A$123,"&gt;="&amp;F340*(100-$B$2)/100,   'azure-vm-prices-3Y'!B$2:B$123,"&gt;="&amp;G340*(100-$B$2)/100,   'azure-vm-prices-3Y'!D$2:D$123,K340,   'azure-vm-prices-3Y'!E$2:E$123,L340),   _xlfn.MINIFS('azure-vm-prices-3Y'!I$2:I$123,   'azure-vm-prices-3Y'!A$2:A$123,"&gt;="&amp;F340*(100-$B$2)/100,   'azure-vm-prices-3Y'!B$2:B$123,"&gt;="&amp;G340*(100-$B$2)/100,   'azure-vm-prices-3Y'!E$2:E$123,L340)),   IF(K340="YES", _xlfn.MINIFS('azure-vm-prices-3Y'!C$2:C$123,   'azure-vm-prices-3Y'!A$2:A$123,"&gt;="&amp;F340*(100-$B$2)/100,   'azure-vm-prices-3Y'!B$2:B$123,"&gt;="&amp;G340*(100-$B$2)/100,   'azure-vm-prices-3Y'!D$2:D$123,K340,   'azure-vm-prices-3Y'!E$2:E$123,L340),   _xlfn.MINIFS('azure-vm-prices-3Y'!C$2:C$123,   'azure-vm-prices-3Y'!A$2:A$123,"&gt;="&amp;F340*(100-$B$2)/100,   'azure-vm-prices-3Y'!B$2:B$123,"&gt;="&amp;G340*(100-$B$2)/100,   'azure-vm-prices-3Y'!E$2:E$123,L340))),   "")</f>
        <v>0</v>
      </c>
      <c r="AA340" s="4">
        <f>IF(Q340="YES",N340*V340*12,"")</f>
        <v>0</v>
      </c>
      <c r="AB340" s="4">
        <f>IF(Q340="YES",X340*8760,"")</f>
        <v>0</v>
      </c>
      <c r="AC340" s="4">
        <f>IF(Q340="YES",Z340*8760,"")</f>
        <v>0</v>
      </c>
      <c r="AD340" s="4">
        <f>IF(Q340="YES",IF(P340="YES", MIN(AA340:AC340), AA340),"")</f>
        <v>0</v>
      </c>
      <c r="AE340" s="4">
        <f>IF(AND(I340="STANDARD",Q340="YES",H340&lt;'azure-standard-disk-prices'!B2, H340&gt;0),1+IF(M340="YES",1),"")</f>
        <v>0</v>
      </c>
      <c r="AF340" s="4">
        <f>IF(AND(I340="STANDARD",Q340="YES",H340&gt;'azure-standard-disk-prices'!B2,H340&lt;'azure-standard-disk-prices'!B3),1+IF(M340="YES",1),"")</f>
        <v>0</v>
      </c>
      <c r="AG340" s="4">
        <f>IF(AND(I340="STANDARD",Q340="YES",H340&gt;'azure-standard-disk-prices'!B3,H340&lt;'azure-standard-disk-prices'!B4),1+IF(M340="YES",1),"")</f>
        <v>0</v>
      </c>
      <c r="AH340" s="4">
        <f>IF(AND(I340="STANDARD",Q340="YES",H340&gt;'azure-standard-disk-prices'!B4,H340&lt;'azure-standard-disk-prices'!B5),1+IF(M340="YES",1),"")</f>
        <v>0</v>
      </c>
      <c r="AI340" s="4">
        <f>IF(AND(I340="STANDARD",Q340="YES",H340&gt;'azure-standard-disk-prices'!B5,H340&lt;'azure-standard-disk-prices'!B6),1+IF(M340="YES",1),"")</f>
        <v>0</v>
      </c>
      <c r="AJ340" s="4">
        <f>IF(AND(I340="STANDARD",Q340="YES",H340&gt;'azure-standard-disk-prices'!B6,H340&lt;'azure-standard-disk-prices'!B7),1+IF(M340="YES",1),"")</f>
        <v>0</v>
      </c>
      <c r="AK340" s="4">
        <f>IF(AND(I340="STANDARD",Q340="YES",H340&gt;'azure-standard-disk-prices'!B7,H340&lt;'azure-standard-disk-prices'!B8),1+IF(M340="YES",1),"")</f>
        <v>0</v>
      </c>
      <c r="AL340" s="4">
        <f>IF(AND(I340="STANDARD",Q340="YES",H340&gt;'azure-standard-disk-prices'!B8,H340&lt;'azure-standard-disk-prices'!B9),1+IF(M340="YES",1),"")</f>
        <v>0</v>
      </c>
      <c r="AM340" s="4">
        <f>IF(AND(I339="PREMIUM",Q339="YES",H339&lt;'azure-premium-disk-prices'!B2,H339&gt;0),1+IF(M339="YES",1),"")</f>
        <v>0</v>
      </c>
      <c r="AN340" s="4">
        <f>IF(AND(I339="PREMIUM",Q339="YES",H339&gt;'azure-premium-disk-prices'!B2,H339&lt;'azure-premium-disk-prices'!B3),1+IF(M339="YES",1),"")</f>
        <v>0</v>
      </c>
      <c r="AO340" s="4">
        <f>IF(AND(I339="PREMIUM",Q339="YES",H339&gt;'azure-premium-disk-prices'!B3,H339&lt;'azure-premium-disk-prices'!B4),1+IF(M339="YES",1),"")</f>
        <v>0</v>
      </c>
      <c r="AP340" s="4">
        <f>IF(AND(I339="PREMIUM",Q339="YES",H339&gt;'azure-premium-disk-prices'!B4,H339&lt;'azure-premium-disk-prices'!B5),1+IF(M339="YES",1),"")</f>
        <v>0</v>
      </c>
      <c r="AQ340" s="4">
        <f>IF(AND(I339="PREMIUM",Q339="YES",H339&gt;'azure-premium-disk-prices'!B5,H339&lt;'azure-premium-disk-prices'!B6),1+IF(M339="YES",1),"")</f>
        <v>0</v>
      </c>
      <c r="AR340" s="4">
        <f>IF(AND(I339="PREMIUM",Q339="YES",H339&gt;'azure-premium-disk-prices'!B6,H339&lt;'azure-premium-disk-prices'!B7),1+IF(M339="YES",1),"")</f>
        <v>0</v>
      </c>
      <c r="AS340" s="4">
        <f>IF(AND(I339="PREMIUM",Q339="YES",H339&gt;'azure-premium-disk-prices'!B7,H339&lt;'azure-premium-disk-prices'!B8),1+IF(M339="YES",1),"")</f>
        <v>0</v>
      </c>
      <c r="AT340" s="4">
        <f>IF(AND(I339="PREMIUM",Q339="YES",H339&gt;'azure-premium-disk-prices'!B8,H339&lt;'azure-premium-disk-prices'!B9),1+IF(M339="YES",1),"")</f>
        <v>0</v>
      </c>
      <c r="AU340" s="4">
        <f>IF(AND(M340="YES", Q340="YES"),1,"")</f>
        <v>0</v>
      </c>
      <c r="AV340" s="4">
        <f>IF(AND(J340="STANDARD", Q340="YES"), IF(M340="YES",2,1) ,"")</f>
        <v>0</v>
      </c>
      <c r="AW340" s="4">
        <f>IF( AND(J340="PREMIUM",  Q340="YES"), IF(M340="YES",2,1) ,"")</f>
        <v>0</v>
      </c>
    </row>
    <row r="341" spans="5:49">
      <c r="E341" s="3"/>
      <c r="F341" s="3"/>
      <c r="G341" s="3"/>
      <c r="H341" s="3"/>
      <c r="I341" s="3" t="s">
        <v>9</v>
      </c>
      <c r="J341" s="3" t="s">
        <v>9</v>
      </c>
      <c r="K341" s="3" t="s">
        <v>5</v>
      </c>
      <c r="L341" s="3" t="s">
        <v>5</v>
      </c>
      <c r="M341" s="3" t="s">
        <v>5</v>
      </c>
      <c r="N341" s="3">
        <v>730</v>
      </c>
      <c r="O341" s="3" t="s">
        <v>5</v>
      </c>
      <c r="P341" s="3" t="s">
        <v>14</v>
      </c>
      <c r="Q341" s="4">
        <f>IF(AND(E341&lt;&gt;"", F341&lt;&gt;"", G341&lt;&gt;"", H341&lt;&gt;"", I341&lt;&gt;"", J341&lt;&gt;"", K341&lt;&gt;"", L341&lt;&gt;"", M341&lt;&gt;"", N341&lt;&gt;"", O341&lt;&gt;""),"YES","NO")</f>
        <v>0</v>
      </c>
      <c r="R341" s="4">
        <f>IF(AD341=AA341, U341, IF(AD341=AB341,W341,Y341))</f>
        <v>0</v>
      </c>
      <c r="S341" s="4">
        <f>AD341</f>
        <v>0</v>
      </c>
      <c r="T341" s="4">
        <f> IF(AA341="" ,"",IF(AD341=AA341, "PAYG", IF(AD341=AB341,"1Y RI","3Y RI")))</f>
        <v>0</v>
      </c>
      <c r="U341" s="4">
        <f>IF(Q341="YES", IF(K341="YES", VLOOKUP(V341 &amp; L341 &amp; K341,'azure-vm-prices-base'!G$2:H$124, 2, 0), VLOOKUP(V341 &amp; L341 &amp; "*",'azure-vm-prices-base'!G$2:H$124, 2, 0)), "")</f>
        <v>0</v>
      </c>
      <c r="V341" s="4">
        <f>IF(Q341="YES", IF(O341="NO" , IF(K341="YES", _xlfn.MINIFS('azure-vm-prices-base'!I$2:I$123, 'azure-vm-prices-base'!A$2:A$123,"&gt;="&amp;F341*(100-$B$2)/100, 'azure-vm-prices-base'!B$2:B$123,"&gt;="&amp;G341*(100-$B$2)/100, 'azure-vm-prices-base'!D$2:D$123,K341, 'azure-vm-prices-base'!E$2:E$123,L341), _xlfn.MINIFS('azure-vm-prices-base'!I$2:I$123, 'azure-vm-prices-base'!A$2:A$123,"&gt;="&amp;F341*(100-$B$2)/100, 'azure-vm-prices-base'!B$2:B$123,"&gt;="&amp;G341*(100-$B$2)/100, 'azure-vm-prices-base'!E$2:E$123,L341)), IF(K341="YES", _xlfn.MINIFS('azure-vm-prices-base'!C$2:C$123, 'azure-vm-prices-base'!A$2:A$123,"&gt;="&amp;F341*(100-$B$2)/100, 'azure-vm-prices-base'!B$2:B$123,"&gt;="&amp;G341*(100-$B$2)/100, 'azure-vm-prices-base'!D$2:D$123,K341, 'azure-vm-prices-base'!E$2:E$123,L341), _xlfn.MINIFS('azure-vm-prices-base'!C$2:C$123, 'azure-vm-prices-base'!A$2:A$123,"&gt;="&amp;F341*(100-$B$2)/100, 'azure-vm-prices-base'!B$2:B$123,"&gt;="&amp;G341*(100-$B$2)/100, 'azure-vm-prices-base'!E$2:E$123,L341))), "")</f>
        <v>0</v>
      </c>
      <c r="W341" s="4">
        <f>IF(Q341="YES", IF(K341="YES", VLOOKUP(X341 &amp; L341 &amp; K341,'azure-vm-prices-1Y'!G$2:H$124  , 2, 0), VLOOKUP(X341 &amp; L341 &amp; "*",'azure-vm-prices-1Y'!G$2:H$124, 2, 0)),   "")</f>
        <v>0</v>
      </c>
      <c r="X341" s="4">
        <f>IF(Q341="YES", IF(O341="NO" , IF(K341="YES", _xlfn.MINIFS('azure-vm-prices-1Y'!I$2:I$123,   'azure-vm-prices-1Y'!A$2:A$123,"&gt;="&amp;F341*(100-$B$2)/100,   'azure-vm-prices-1Y'!B$2:B$123,"&gt;="&amp;G341*(100-$B$2)/100,   'azure-vm-prices-1Y'!D$2:D$123,K341,   'azure-vm-prices-1Y'!E$2:E$123,L341),   _xlfn.MINIFS('azure-vm-prices-1Y'!I$2:I$123,   'azure-vm-prices-1Y'!A$2:A$123,"&gt;="&amp;F341*(100-$B$2)/100,   'azure-vm-prices-1Y'!B$2:B$123,"&gt;="&amp;G341*(100-$B$2)/100,   'azure-vm-prices-1Y'!E$2:E$123,L341)),   IF(K341="YES", _xlfn.MINIFS('azure-vm-prices-1Y'!C$2:C$123,   'azure-vm-prices-1Y'!A$2:A$123,"&gt;="&amp;F341*(100-$B$2)/100,   'azure-vm-prices-1Y'!B$2:B$123,"&gt;="&amp;G341*(100-$B$2)/100,   'azure-vm-prices-1Y'!D$2:D$123,K341,   'azure-vm-prices-1Y'!E$2:E$123,L341),   _xlfn.MINIFS('azure-vm-prices-1Y'!C$2:C$123,   'azure-vm-prices-1Y'!A$2:A$123,"&gt;="&amp;F341*(100-$B$2)/100,   'azure-vm-prices-1Y'!B$2:B$123,"&gt;="&amp;G341*(100-$B$2)/100,   'azure-vm-prices-1Y'!E$2:E$123,L341))),   "")</f>
        <v>0</v>
      </c>
      <c r="Y341" s="4">
        <f>IF(Q341="YES", IF(K341="YES", VLOOKUP(Z341 &amp; L341 &amp; K341,'azure-vm-prices-3Y'!G$2:H$124  , 2, 0), VLOOKUP(Z341 &amp; L341 &amp; "*",'azure-vm-prices-3Y'!G$2:H$124, 2, 0)),   "")</f>
        <v>0</v>
      </c>
      <c r="Z341" s="4">
        <f>IF(Q341="YES", IF(O341="NO" , IF(K341="YES", _xlfn.MINIFS('azure-vm-prices-3Y'!I$2:I$123,   'azure-vm-prices-3Y'!A$2:A$123,"&gt;="&amp;F341*(100-$B$2)/100,   'azure-vm-prices-3Y'!B$2:B$123,"&gt;="&amp;G341*(100-$B$2)/100,   'azure-vm-prices-3Y'!D$2:D$123,K341,   'azure-vm-prices-3Y'!E$2:E$123,L341),   _xlfn.MINIFS('azure-vm-prices-3Y'!I$2:I$123,   'azure-vm-prices-3Y'!A$2:A$123,"&gt;="&amp;F341*(100-$B$2)/100,   'azure-vm-prices-3Y'!B$2:B$123,"&gt;="&amp;G341*(100-$B$2)/100,   'azure-vm-prices-3Y'!E$2:E$123,L341)),   IF(K341="YES", _xlfn.MINIFS('azure-vm-prices-3Y'!C$2:C$123,   'azure-vm-prices-3Y'!A$2:A$123,"&gt;="&amp;F341*(100-$B$2)/100,   'azure-vm-prices-3Y'!B$2:B$123,"&gt;="&amp;G341*(100-$B$2)/100,   'azure-vm-prices-3Y'!D$2:D$123,K341,   'azure-vm-prices-3Y'!E$2:E$123,L341),   _xlfn.MINIFS('azure-vm-prices-3Y'!C$2:C$123,   'azure-vm-prices-3Y'!A$2:A$123,"&gt;="&amp;F341*(100-$B$2)/100,   'azure-vm-prices-3Y'!B$2:B$123,"&gt;="&amp;G341*(100-$B$2)/100,   'azure-vm-prices-3Y'!E$2:E$123,L341))),   "")</f>
        <v>0</v>
      </c>
      <c r="AA341" s="4">
        <f>IF(Q341="YES",N341*V341*12,"")</f>
        <v>0</v>
      </c>
      <c r="AB341" s="4">
        <f>IF(Q341="YES",X341*8760,"")</f>
        <v>0</v>
      </c>
      <c r="AC341" s="4">
        <f>IF(Q341="YES",Z341*8760,"")</f>
        <v>0</v>
      </c>
      <c r="AD341" s="4">
        <f>IF(Q341="YES",IF(P341="YES", MIN(AA341:AC341), AA341),"")</f>
        <v>0</v>
      </c>
      <c r="AE341" s="4">
        <f>IF(AND(I341="STANDARD",Q341="YES",H341&lt;'azure-standard-disk-prices'!B2, H341&gt;0),1+IF(M341="YES",1),"")</f>
        <v>0</v>
      </c>
      <c r="AF341" s="4">
        <f>IF(AND(I341="STANDARD",Q341="YES",H341&gt;'azure-standard-disk-prices'!B2,H341&lt;'azure-standard-disk-prices'!B3),1+IF(M341="YES",1),"")</f>
        <v>0</v>
      </c>
      <c r="AG341" s="4">
        <f>IF(AND(I341="STANDARD",Q341="YES",H341&gt;'azure-standard-disk-prices'!B3,H341&lt;'azure-standard-disk-prices'!B4),1+IF(M341="YES",1),"")</f>
        <v>0</v>
      </c>
      <c r="AH341" s="4">
        <f>IF(AND(I341="STANDARD",Q341="YES",H341&gt;'azure-standard-disk-prices'!B4,H341&lt;'azure-standard-disk-prices'!B5),1+IF(M341="YES",1),"")</f>
        <v>0</v>
      </c>
      <c r="AI341" s="4">
        <f>IF(AND(I341="STANDARD",Q341="YES",H341&gt;'azure-standard-disk-prices'!B5,H341&lt;'azure-standard-disk-prices'!B6),1+IF(M341="YES",1),"")</f>
        <v>0</v>
      </c>
      <c r="AJ341" s="4">
        <f>IF(AND(I341="STANDARD",Q341="YES",H341&gt;'azure-standard-disk-prices'!B6,H341&lt;'azure-standard-disk-prices'!B7),1+IF(M341="YES",1),"")</f>
        <v>0</v>
      </c>
      <c r="AK341" s="4">
        <f>IF(AND(I341="STANDARD",Q341="YES",H341&gt;'azure-standard-disk-prices'!B7,H341&lt;'azure-standard-disk-prices'!B8),1+IF(M341="YES",1),"")</f>
        <v>0</v>
      </c>
      <c r="AL341" s="4">
        <f>IF(AND(I341="STANDARD",Q341="YES",H341&gt;'azure-standard-disk-prices'!B8,H341&lt;'azure-standard-disk-prices'!B9),1+IF(M341="YES",1),"")</f>
        <v>0</v>
      </c>
      <c r="AM341" s="4">
        <f>IF(AND(I340="PREMIUM",Q340="YES",H340&lt;'azure-premium-disk-prices'!B2,H340&gt;0),1+IF(M340="YES",1),"")</f>
        <v>0</v>
      </c>
      <c r="AN341" s="4">
        <f>IF(AND(I340="PREMIUM",Q340="YES",H340&gt;'azure-premium-disk-prices'!B2,H340&lt;'azure-premium-disk-prices'!B3),1+IF(M340="YES",1),"")</f>
        <v>0</v>
      </c>
      <c r="AO341" s="4">
        <f>IF(AND(I340="PREMIUM",Q340="YES",H340&gt;'azure-premium-disk-prices'!B3,H340&lt;'azure-premium-disk-prices'!B4),1+IF(M340="YES",1),"")</f>
        <v>0</v>
      </c>
      <c r="AP341" s="4">
        <f>IF(AND(I340="PREMIUM",Q340="YES",H340&gt;'azure-premium-disk-prices'!B4,H340&lt;'azure-premium-disk-prices'!B5),1+IF(M340="YES",1),"")</f>
        <v>0</v>
      </c>
      <c r="AQ341" s="4">
        <f>IF(AND(I340="PREMIUM",Q340="YES",H340&gt;'azure-premium-disk-prices'!B5,H340&lt;'azure-premium-disk-prices'!B6),1+IF(M340="YES",1),"")</f>
        <v>0</v>
      </c>
      <c r="AR341" s="4">
        <f>IF(AND(I340="PREMIUM",Q340="YES",H340&gt;'azure-premium-disk-prices'!B6,H340&lt;'azure-premium-disk-prices'!B7),1+IF(M340="YES",1),"")</f>
        <v>0</v>
      </c>
      <c r="AS341" s="4">
        <f>IF(AND(I340="PREMIUM",Q340="YES",H340&gt;'azure-premium-disk-prices'!B7,H340&lt;'azure-premium-disk-prices'!B8),1+IF(M340="YES",1),"")</f>
        <v>0</v>
      </c>
      <c r="AT341" s="4">
        <f>IF(AND(I340="PREMIUM",Q340="YES",H340&gt;'azure-premium-disk-prices'!B8,H340&lt;'azure-premium-disk-prices'!B9),1+IF(M340="YES",1),"")</f>
        <v>0</v>
      </c>
      <c r="AU341" s="4">
        <f>IF(AND(M341="YES", Q341="YES"),1,"")</f>
        <v>0</v>
      </c>
      <c r="AV341" s="4">
        <f>IF(AND(J341="STANDARD", Q341="YES"), IF(M341="YES",2,1) ,"")</f>
        <v>0</v>
      </c>
      <c r="AW341" s="4">
        <f>IF( AND(J341="PREMIUM",  Q341="YES"), IF(M341="YES",2,1) ,"")</f>
        <v>0</v>
      </c>
    </row>
    <row r="342" spans="5:49">
      <c r="E342" s="3"/>
      <c r="F342" s="3"/>
      <c r="G342" s="3"/>
      <c r="H342" s="3"/>
      <c r="I342" s="3" t="s">
        <v>9</v>
      </c>
      <c r="J342" s="3" t="s">
        <v>9</v>
      </c>
      <c r="K342" s="3" t="s">
        <v>5</v>
      </c>
      <c r="L342" s="3" t="s">
        <v>5</v>
      </c>
      <c r="M342" s="3" t="s">
        <v>5</v>
      </c>
      <c r="N342" s="3">
        <v>730</v>
      </c>
      <c r="O342" s="3" t="s">
        <v>5</v>
      </c>
      <c r="P342" s="3" t="s">
        <v>14</v>
      </c>
      <c r="Q342" s="4">
        <f>IF(AND(E342&lt;&gt;"", F342&lt;&gt;"", G342&lt;&gt;"", H342&lt;&gt;"", I342&lt;&gt;"", J342&lt;&gt;"", K342&lt;&gt;"", L342&lt;&gt;"", M342&lt;&gt;"", N342&lt;&gt;"", O342&lt;&gt;""),"YES","NO")</f>
        <v>0</v>
      </c>
      <c r="R342" s="4">
        <f>IF(AD342=AA342, U342, IF(AD342=AB342,W342,Y342))</f>
        <v>0</v>
      </c>
      <c r="S342" s="4">
        <f>AD342</f>
        <v>0</v>
      </c>
      <c r="T342" s="4">
        <f> IF(AA342="" ,"",IF(AD342=AA342, "PAYG", IF(AD342=AB342,"1Y RI","3Y RI")))</f>
        <v>0</v>
      </c>
      <c r="U342" s="4">
        <f>IF(Q342="YES", IF(K342="YES", VLOOKUP(V342 &amp; L342 &amp; K342,'azure-vm-prices-base'!G$2:H$124, 2, 0), VLOOKUP(V342 &amp; L342 &amp; "*",'azure-vm-prices-base'!G$2:H$124, 2, 0)), "")</f>
        <v>0</v>
      </c>
      <c r="V342" s="4">
        <f>IF(Q342="YES", IF(O342="NO" , IF(K342="YES", _xlfn.MINIFS('azure-vm-prices-base'!I$2:I$123, 'azure-vm-prices-base'!A$2:A$123,"&gt;="&amp;F342*(100-$B$2)/100, 'azure-vm-prices-base'!B$2:B$123,"&gt;="&amp;G342*(100-$B$2)/100, 'azure-vm-prices-base'!D$2:D$123,K342, 'azure-vm-prices-base'!E$2:E$123,L342), _xlfn.MINIFS('azure-vm-prices-base'!I$2:I$123, 'azure-vm-prices-base'!A$2:A$123,"&gt;="&amp;F342*(100-$B$2)/100, 'azure-vm-prices-base'!B$2:B$123,"&gt;="&amp;G342*(100-$B$2)/100, 'azure-vm-prices-base'!E$2:E$123,L342)), IF(K342="YES", _xlfn.MINIFS('azure-vm-prices-base'!C$2:C$123, 'azure-vm-prices-base'!A$2:A$123,"&gt;="&amp;F342*(100-$B$2)/100, 'azure-vm-prices-base'!B$2:B$123,"&gt;="&amp;G342*(100-$B$2)/100, 'azure-vm-prices-base'!D$2:D$123,K342, 'azure-vm-prices-base'!E$2:E$123,L342), _xlfn.MINIFS('azure-vm-prices-base'!C$2:C$123, 'azure-vm-prices-base'!A$2:A$123,"&gt;="&amp;F342*(100-$B$2)/100, 'azure-vm-prices-base'!B$2:B$123,"&gt;="&amp;G342*(100-$B$2)/100, 'azure-vm-prices-base'!E$2:E$123,L342))), "")</f>
        <v>0</v>
      </c>
      <c r="W342" s="4">
        <f>IF(Q342="YES", IF(K342="YES", VLOOKUP(X342 &amp; L342 &amp; K342,'azure-vm-prices-1Y'!G$2:H$124  , 2, 0), VLOOKUP(X342 &amp; L342 &amp; "*",'azure-vm-prices-1Y'!G$2:H$124, 2, 0)),   "")</f>
        <v>0</v>
      </c>
      <c r="X342" s="4">
        <f>IF(Q342="YES", IF(O342="NO" , IF(K342="YES", _xlfn.MINIFS('azure-vm-prices-1Y'!I$2:I$123,   'azure-vm-prices-1Y'!A$2:A$123,"&gt;="&amp;F342*(100-$B$2)/100,   'azure-vm-prices-1Y'!B$2:B$123,"&gt;="&amp;G342*(100-$B$2)/100,   'azure-vm-prices-1Y'!D$2:D$123,K342,   'azure-vm-prices-1Y'!E$2:E$123,L342),   _xlfn.MINIFS('azure-vm-prices-1Y'!I$2:I$123,   'azure-vm-prices-1Y'!A$2:A$123,"&gt;="&amp;F342*(100-$B$2)/100,   'azure-vm-prices-1Y'!B$2:B$123,"&gt;="&amp;G342*(100-$B$2)/100,   'azure-vm-prices-1Y'!E$2:E$123,L342)),   IF(K342="YES", _xlfn.MINIFS('azure-vm-prices-1Y'!C$2:C$123,   'azure-vm-prices-1Y'!A$2:A$123,"&gt;="&amp;F342*(100-$B$2)/100,   'azure-vm-prices-1Y'!B$2:B$123,"&gt;="&amp;G342*(100-$B$2)/100,   'azure-vm-prices-1Y'!D$2:D$123,K342,   'azure-vm-prices-1Y'!E$2:E$123,L342),   _xlfn.MINIFS('azure-vm-prices-1Y'!C$2:C$123,   'azure-vm-prices-1Y'!A$2:A$123,"&gt;="&amp;F342*(100-$B$2)/100,   'azure-vm-prices-1Y'!B$2:B$123,"&gt;="&amp;G342*(100-$B$2)/100,   'azure-vm-prices-1Y'!E$2:E$123,L342))),   "")</f>
        <v>0</v>
      </c>
      <c r="Y342" s="4">
        <f>IF(Q342="YES", IF(K342="YES", VLOOKUP(Z342 &amp; L342 &amp; K342,'azure-vm-prices-3Y'!G$2:H$124  , 2, 0), VLOOKUP(Z342 &amp; L342 &amp; "*",'azure-vm-prices-3Y'!G$2:H$124, 2, 0)),   "")</f>
        <v>0</v>
      </c>
      <c r="Z342" s="4">
        <f>IF(Q342="YES", IF(O342="NO" , IF(K342="YES", _xlfn.MINIFS('azure-vm-prices-3Y'!I$2:I$123,   'azure-vm-prices-3Y'!A$2:A$123,"&gt;="&amp;F342*(100-$B$2)/100,   'azure-vm-prices-3Y'!B$2:B$123,"&gt;="&amp;G342*(100-$B$2)/100,   'azure-vm-prices-3Y'!D$2:D$123,K342,   'azure-vm-prices-3Y'!E$2:E$123,L342),   _xlfn.MINIFS('azure-vm-prices-3Y'!I$2:I$123,   'azure-vm-prices-3Y'!A$2:A$123,"&gt;="&amp;F342*(100-$B$2)/100,   'azure-vm-prices-3Y'!B$2:B$123,"&gt;="&amp;G342*(100-$B$2)/100,   'azure-vm-prices-3Y'!E$2:E$123,L342)),   IF(K342="YES", _xlfn.MINIFS('azure-vm-prices-3Y'!C$2:C$123,   'azure-vm-prices-3Y'!A$2:A$123,"&gt;="&amp;F342*(100-$B$2)/100,   'azure-vm-prices-3Y'!B$2:B$123,"&gt;="&amp;G342*(100-$B$2)/100,   'azure-vm-prices-3Y'!D$2:D$123,K342,   'azure-vm-prices-3Y'!E$2:E$123,L342),   _xlfn.MINIFS('azure-vm-prices-3Y'!C$2:C$123,   'azure-vm-prices-3Y'!A$2:A$123,"&gt;="&amp;F342*(100-$B$2)/100,   'azure-vm-prices-3Y'!B$2:B$123,"&gt;="&amp;G342*(100-$B$2)/100,   'azure-vm-prices-3Y'!E$2:E$123,L342))),   "")</f>
        <v>0</v>
      </c>
      <c r="AA342" s="4">
        <f>IF(Q342="YES",N342*V342*12,"")</f>
        <v>0</v>
      </c>
      <c r="AB342" s="4">
        <f>IF(Q342="YES",X342*8760,"")</f>
        <v>0</v>
      </c>
      <c r="AC342" s="4">
        <f>IF(Q342="YES",Z342*8760,"")</f>
        <v>0</v>
      </c>
      <c r="AD342" s="4">
        <f>IF(Q342="YES",IF(P342="YES", MIN(AA342:AC342), AA342),"")</f>
        <v>0</v>
      </c>
      <c r="AE342" s="4">
        <f>IF(AND(I342="STANDARD",Q342="YES",H342&lt;'azure-standard-disk-prices'!B2, H342&gt;0),1+IF(M342="YES",1),"")</f>
        <v>0</v>
      </c>
      <c r="AF342" s="4">
        <f>IF(AND(I342="STANDARD",Q342="YES",H342&gt;'azure-standard-disk-prices'!B2,H342&lt;'azure-standard-disk-prices'!B3),1+IF(M342="YES",1),"")</f>
        <v>0</v>
      </c>
      <c r="AG342" s="4">
        <f>IF(AND(I342="STANDARD",Q342="YES",H342&gt;'azure-standard-disk-prices'!B3,H342&lt;'azure-standard-disk-prices'!B4),1+IF(M342="YES",1),"")</f>
        <v>0</v>
      </c>
      <c r="AH342" s="4">
        <f>IF(AND(I342="STANDARD",Q342="YES",H342&gt;'azure-standard-disk-prices'!B4,H342&lt;'azure-standard-disk-prices'!B5),1+IF(M342="YES",1),"")</f>
        <v>0</v>
      </c>
      <c r="AI342" s="4">
        <f>IF(AND(I342="STANDARD",Q342="YES",H342&gt;'azure-standard-disk-prices'!B5,H342&lt;'azure-standard-disk-prices'!B6),1+IF(M342="YES",1),"")</f>
        <v>0</v>
      </c>
      <c r="AJ342" s="4">
        <f>IF(AND(I342="STANDARD",Q342="YES",H342&gt;'azure-standard-disk-prices'!B6,H342&lt;'azure-standard-disk-prices'!B7),1+IF(M342="YES",1),"")</f>
        <v>0</v>
      </c>
      <c r="AK342" s="4">
        <f>IF(AND(I342="STANDARD",Q342="YES",H342&gt;'azure-standard-disk-prices'!B7,H342&lt;'azure-standard-disk-prices'!B8),1+IF(M342="YES",1),"")</f>
        <v>0</v>
      </c>
      <c r="AL342" s="4">
        <f>IF(AND(I342="STANDARD",Q342="YES",H342&gt;'azure-standard-disk-prices'!B8,H342&lt;'azure-standard-disk-prices'!B9),1+IF(M342="YES",1),"")</f>
        <v>0</v>
      </c>
      <c r="AM342" s="4">
        <f>IF(AND(I341="PREMIUM",Q341="YES",H341&lt;'azure-premium-disk-prices'!B2,H341&gt;0),1+IF(M341="YES",1),"")</f>
        <v>0</v>
      </c>
      <c r="AN342" s="4">
        <f>IF(AND(I341="PREMIUM",Q341="YES",H341&gt;'azure-premium-disk-prices'!B2,H341&lt;'azure-premium-disk-prices'!B3),1+IF(M341="YES",1),"")</f>
        <v>0</v>
      </c>
      <c r="AO342" s="4">
        <f>IF(AND(I341="PREMIUM",Q341="YES",H341&gt;'azure-premium-disk-prices'!B3,H341&lt;'azure-premium-disk-prices'!B4),1+IF(M341="YES",1),"")</f>
        <v>0</v>
      </c>
      <c r="AP342" s="4">
        <f>IF(AND(I341="PREMIUM",Q341="YES",H341&gt;'azure-premium-disk-prices'!B4,H341&lt;'azure-premium-disk-prices'!B5),1+IF(M341="YES",1),"")</f>
        <v>0</v>
      </c>
      <c r="AQ342" s="4">
        <f>IF(AND(I341="PREMIUM",Q341="YES",H341&gt;'azure-premium-disk-prices'!B5,H341&lt;'azure-premium-disk-prices'!B6),1+IF(M341="YES",1),"")</f>
        <v>0</v>
      </c>
      <c r="AR342" s="4">
        <f>IF(AND(I341="PREMIUM",Q341="YES",H341&gt;'azure-premium-disk-prices'!B6,H341&lt;'azure-premium-disk-prices'!B7),1+IF(M341="YES",1),"")</f>
        <v>0</v>
      </c>
      <c r="AS342" s="4">
        <f>IF(AND(I341="PREMIUM",Q341="YES",H341&gt;'azure-premium-disk-prices'!B7,H341&lt;'azure-premium-disk-prices'!B8),1+IF(M341="YES",1),"")</f>
        <v>0</v>
      </c>
      <c r="AT342" s="4">
        <f>IF(AND(I341="PREMIUM",Q341="YES",H341&gt;'azure-premium-disk-prices'!B8,H341&lt;'azure-premium-disk-prices'!B9),1+IF(M341="YES",1),"")</f>
        <v>0</v>
      </c>
      <c r="AU342" s="4">
        <f>IF(AND(M342="YES", Q342="YES"),1,"")</f>
        <v>0</v>
      </c>
      <c r="AV342" s="4">
        <f>IF(AND(J342="STANDARD", Q342="YES"), IF(M342="YES",2,1) ,"")</f>
        <v>0</v>
      </c>
      <c r="AW342" s="4">
        <f>IF( AND(J342="PREMIUM",  Q342="YES"), IF(M342="YES",2,1) ,"")</f>
        <v>0</v>
      </c>
    </row>
    <row r="343" spans="5:49">
      <c r="E343" s="3"/>
      <c r="F343" s="3"/>
      <c r="G343" s="3"/>
      <c r="H343" s="3"/>
      <c r="I343" s="3" t="s">
        <v>9</v>
      </c>
      <c r="J343" s="3" t="s">
        <v>9</v>
      </c>
      <c r="K343" s="3" t="s">
        <v>5</v>
      </c>
      <c r="L343" s="3" t="s">
        <v>5</v>
      </c>
      <c r="M343" s="3" t="s">
        <v>5</v>
      </c>
      <c r="N343" s="3">
        <v>730</v>
      </c>
      <c r="O343" s="3" t="s">
        <v>5</v>
      </c>
      <c r="P343" s="3" t="s">
        <v>14</v>
      </c>
      <c r="Q343" s="4">
        <f>IF(AND(E343&lt;&gt;"", F343&lt;&gt;"", G343&lt;&gt;"", H343&lt;&gt;"", I343&lt;&gt;"", J343&lt;&gt;"", K343&lt;&gt;"", L343&lt;&gt;"", M343&lt;&gt;"", N343&lt;&gt;"", O343&lt;&gt;""),"YES","NO")</f>
        <v>0</v>
      </c>
      <c r="R343" s="4">
        <f>IF(AD343=AA343, U343, IF(AD343=AB343,W343,Y343))</f>
        <v>0</v>
      </c>
      <c r="S343" s="4">
        <f>AD343</f>
        <v>0</v>
      </c>
      <c r="T343" s="4">
        <f> IF(AA343="" ,"",IF(AD343=AA343, "PAYG", IF(AD343=AB343,"1Y RI","3Y RI")))</f>
        <v>0</v>
      </c>
      <c r="U343" s="4">
        <f>IF(Q343="YES", IF(K343="YES", VLOOKUP(V343 &amp; L343 &amp; K343,'azure-vm-prices-base'!G$2:H$124, 2, 0), VLOOKUP(V343 &amp; L343 &amp; "*",'azure-vm-prices-base'!G$2:H$124, 2, 0)), "")</f>
        <v>0</v>
      </c>
      <c r="V343" s="4">
        <f>IF(Q343="YES", IF(O343="NO" , IF(K343="YES", _xlfn.MINIFS('azure-vm-prices-base'!I$2:I$123, 'azure-vm-prices-base'!A$2:A$123,"&gt;="&amp;F343*(100-$B$2)/100, 'azure-vm-prices-base'!B$2:B$123,"&gt;="&amp;G343*(100-$B$2)/100, 'azure-vm-prices-base'!D$2:D$123,K343, 'azure-vm-prices-base'!E$2:E$123,L343), _xlfn.MINIFS('azure-vm-prices-base'!I$2:I$123, 'azure-vm-prices-base'!A$2:A$123,"&gt;="&amp;F343*(100-$B$2)/100, 'azure-vm-prices-base'!B$2:B$123,"&gt;="&amp;G343*(100-$B$2)/100, 'azure-vm-prices-base'!E$2:E$123,L343)), IF(K343="YES", _xlfn.MINIFS('azure-vm-prices-base'!C$2:C$123, 'azure-vm-prices-base'!A$2:A$123,"&gt;="&amp;F343*(100-$B$2)/100, 'azure-vm-prices-base'!B$2:B$123,"&gt;="&amp;G343*(100-$B$2)/100, 'azure-vm-prices-base'!D$2:D$123,K343, 'azure-vm-prices-base'!E$2:E$123,L343), _xlfn.MINIFS('azure-vm-prices-base'!C$2:C$123, 'azure-vm-prices-base'!A$2:A$123,"&gt;="&amp;F343*(100-$B$2)/100, 'azure-vm-prices-base'!B$2:B$123,"&gt;="&amp;G343*(100-$B$2)/100, 'azure-vm-prices-base'!E$2:E$123,L343))), "")</f>
        <v>0</v>
      </c>
      <c r="W343" s="4">
        <f>IF(Q343="YES", IF(K343="YES", VLOOKUP(X343 &amp; L343 &amp; K343,'azure-vm-prices-1Y'!G$2:H$124  , 2, 0), VLOOKUP(X343 &amp; L343 &amp; "*",'azure-vm-prices-1Y'!G$2:H$124, 2, 0)),   "")</f>
        <v>0</v>
      </c>
      <c r="X343" s="4">
        <f>IF(Q343="YES", IF(O343="NO" , IF(K343="YES", _xlfn.MINIFS('azure-vm-prices-1Y'!I$2:I$123,   'azure-vm-prices-1Y'!A$2:A$123,"&gt;="&amp;F343*(100-$B$2)/100,   'azure-vm-prices-1Y'!B$2:B$123,"&gt;="&amp;G343*(100-$B$2)/100,   'azure-vm-prices-1Y'!D$2:D$123,K343,   'azure-vm-prices-1Y'!E$2:E$123,L343),   _xlfn.MINIFS('azure-vm-prices-1Y'!I$2:I$123,   'azure-vm-prices-1Y'!A$2:A$123,"&gt;="&amp;F343*(100-$B$2)/100,   'azure-vm-prices-1Y'!B$2:B$123,"&gt;="&amp;G343*(100-$B$2)/100,   'azure-vm-prices-1Y'!E$2:E$123,L343)),   IF(K343="YES", _xlfn.MINIFS('azure-vm-prices-1Y'!C$2:C$123,   'azure-vm-prices-1Y'!A$2:A$123,"&gt;="&amp;F343*(100-$B$2)/100,   'azure-vm-prices-1Y'!B$2:B$123,"&gt;="&amp;G343*(100-$B$2)/100,   'azure-vm-prices-1Y'!D$2:D$123,K343,   'azure-vm-prices-1Y'!E$2:E$123,L343),   _xlfn.MINIFS('azure-vm-prices-1Y'!C$2:C$123,   'azure-vm-prices-1Y'!A$2:A$123,"&gt;="&amp;F343*(100-$B$2)/100,   'azure-vm-prices-1Y'!B$2:B$123,"&gt;="&amp;G343*(100-$B$2)/100,   'azure-vm-prices-1Y'!E$2:E$123,L343))),   "")</f>
        <v>0</v>
      </c>
      <c r="Y343" s="4">
        <f>IF(Q343="YES", IF(K343="YES", VLOOKUP(Z343 &amp; L343 &amp; K343,'azure-vm-prices-3Y'!G$2:H$124  , 2, 0), VLOOKUP(Z343 &amp; L343 &amp; "*",'azure-vm-prices-3Y'!G$2:H$124, 2, 0)),   "")</f>
        <v>0</v>
      </c>
      <c r="Z343" s="4">
        <f>IF(Q343="YES", IF(O343="NO" , IF(K343="YES", _xlfn.MINIFS('azure-vm-prices-3Y'!I$2:I$123,   'azure-vm-prices-3Y'!A$2:A$123,"&gt;="&amp;F343*(100-$B$2)/100,   'azure-vm-prices-3Y'!B$2:B$123,"&gt;="&amp;G343*(100-$B$2)/100,   'azure-vm-prices-3Y'!D$2:D$123,K343,   'azure-vm-prices-3Y'!E$2:E$123,L343),   _xlfn.MINIFS('azure-vm-prices-3Y'!I$2:I$123,   'azure-vm-prices-3Y'!A$2:A$123,"&gt;="&amp;F343*(100-$B$2)/100,   'azure-vm-prices-3Y'!B$2:B$123,"&gt;="&amp;G343*(100-$B$2)/100,   'azure-vm-prices-3Y'!E$2:E$123,L343)),   IF(K343="YES", _xlfn.MINIFS('azure-vm-prices-3Y'!C$2:C$123,   'azure-vm-prices-3Y'!A$2:A$123,"&gt;="&amp;F343*(100-$B$2)/100,   'azure-vm-prices-3Y'!B$2:B$123,"&gt;="&amp;G343*(100-$B$2)/100,   'azure-vm-prices-3Y'!D$2:D$123,K343,   'azure-vm-prices-3Y'!E$2:E$123,L343),   _xlfn.MINIFS('azure-vm-prices-3Y'!C$2:C$123,   'azure-vm-prices-3Y'!A$2:A$123,"&gt;="&amp;F343*(100-$B$2)/100,   'azure-vm-prices-3Y'!B$2:B$123,"&gt;="&amp;G343*(100-$B$2)/100,   'azure-vm-prices-3Y'!E$2:E$123,L343))),   "")</f>
        <v>0</v>
      </c>
      <c r="AA343" s="4">
        <f>IF(Q343="YES",N343*V343*12,"")</f>
        <v>0</v>
      </c>
      <c r="AB343" s="4">
        <f>IF(Q343="YES",X343*8760,"")</f>
        <v>0</v>
      </c>
      <c r="AC343" s="4">
        <f>IF(Q343="YES",Z343*8760,"")</f>
        <v>0</v>
      </c>
      <c r="AD343" s="4">
        <f>IF(Q343="YES",IF(P343="YES", MIN(AA343:AC343), AA343),"")</f>
        <v>0</v>
      </c>
      <c r="AE343" s="4">
        <f>IF(AND(I343="STANDARD",Q343="YES",H343&lt;'azure-standard-disk-prices'!B2, H343&gt;0),1+IF(M343="YES",1),"")</f>
        <v>0</v>
      </c>
      <c r="AF343" s="4">
        <f>IF(AND(I343="STANDARD",Q343="YES",H343&gt;'azure-standard-disk-prices'!B2,H343&lt;'azure-standard-disk-prices'!B3),1+IF(M343="YES",1),"")</f>
        <v>0</v>
      </c>
      <c r="AG343" s="4">
        <f>IF(AND(I343="STANDARD",Q343="YES",H343&gt;'azure-standard-disk-prices'!B3,H343&lt;'azure-standard-disk-prices'!B4),1+IF(M343="YES",1),"")</f>
        <v>0</v>
      </c>
      <c r="AH343" s="4">
        <f>IF(AND(I343="STANDARD",Q343="YES",H343&gt;'azure-standard-disk-prices'!B4,H343&lt;'azure-standard-disk-prices'!B5),1+IF(M343="YES",1),"")</f>
        <v>0</v>
      </c>
      <c r="AI343" s="4">
        <f>IF(AND(I343="STANDARD",Q343="YES",H343&gt;'azure-standard-disk-prices'!B5,H343&lt;'azure-standard-disk-prices'!B6),1+IF(M343="YES",1),"")</f>
        <v>0</v>
      </c>
      <c r="AJ343" s="4">
        <f>IF(AND(I343="STANDARD",Q343="YES",H343&gt;'azure-standard-disk-prices'!B6,H343&lt;'azure-standard-disk-prices'!B7),1+IF(M343="YES",1),"")</f>
        <v>0</v>
      </c>
      <c r="AK343" s="4">
        <f>IF(AND(I343="STANDARD",Q343="YES",H343&gt;'azure-standard-disk-prices'!B7,H343&lt;'azure-standard-disk-prices'!B8),1+IF(M343="YES",1),"")</f>
        <v>0</v>
      </c>
      <c r="AL343" s="4">
        <f>IF(AND(I343="STANDARD",Q343="YES",H343&gt;'azure-standard-disk-prices'!B8,H343&lt;'azure-standard-disk-prices'!B9),1+IF(M343="YES",1),"")</f>
        <v>0</v>
      </c>
      <c r="AM343" s="4">
        <f>IF(AND(I342="PREMIUM",Q342="YES",H342&lt;'azure-premium-disk-prices'!B2,H342&gt;0),1+IF(M342="YES",1),"")</f>
        <v>0</v>
      </c>
      <c r="AN343" s="4">
        <f>IF(AND(I342="PREMIUM",Q342="YES",H342&gt;'azure-premium-disk-prices'!B2,H342&lt;'azure-premium-disk-prices'!B3),1+IF(M342="YES",1),"")</f>
        <v>0</v>
      </c>
      <c r="AO343" s="4">
        <f>IF(AND(I342="PREMIUM",Q342="YES",H342&gt;'azure-premium-disk-prices'!B3,H342&lt;'azure-premium-disk-prices'!B4),1+IF(M342="YES",1),"")</f>
        <v>0</v>
      </c>
      <c r="AP343" s="4">
        <f>IF(AND(I342="PREMIUM",Q342="YES",H342&gt;'azure-premium-disk-prices'!B4,H342&lt;'azure-premium-disk-prices'!B5),1+IF(M342="YES",1),"")</f>
        <v>0</v>
      </c>
      <c r="AQ343" s="4">
        <f>IF(AND(I342="PREMIUM",Q342="YES",H342&gt;'azure-premium-disk-prices'!B5,H342&lt;'azure-premium-disk-prices'!B6),1+IF(M342="YES",1),"")</f>
        <v>0</v>
      </c>
      <c r="AR343" s="4">
        <f>IF(AND(I342="PREMIUM",Q342="YES",H342&gt;'azure-premium-disk-prices'!B6,H342&lt;'azure-premium-disk-prices'!B7),1+IF(M342="YES",1),"")</f>
        <v>0</v>
      </c>
      <c r="AS343" s="4">
        <f>IF(AND(I342="PREMIUM",Q342="YES",H342&gt;'azure-premium-disk-prices'!B7,H342&lt;'azure-premium-disk-prices'!B8),1+IF(M342="YES",1),"")</f>
        <v>0</v>
      </c>
      <c r="AT343" s="4">
        <f>IF(AND(I342="PREMIUM",Q342="YES",H342&gt;'azure-premium-disk-prices'!B8,H342&lt;'azure-premium-disk-prices'!B9),1+IF(M342="YES",1),"")</f>
        <v>0</v>
      </c>
      <c r="AU343" s="4">
        <f>IF(AND(M343="YES", Q343="YES"),1,"")</f>
        <v>0</v>
      </c>
      <c r="AV343" s="4">
        <f>IF(AND(J343="STANDARD", Q343="YES"), IF(M343="YES",2,1) ,"")</f>
        <v>0</v>
      </c>
      <c r="AW343" s="4">
        <f>IF( AND(J343="PREMIUM",  Q343="YES"), IF(M343="YES",2,1) ,"")</f>
        <v>0</v>
      </c>
    </row>
    <row r="344" spans="5:49">
      <c r="E344" s="3"/>
      <c r="F344" s="3"/>
      <c r="G344" s="3"/>
      <c r="H344" s="3"/>
      <c r="I344" s="3" t="s">
        <v>9</v>
      </c>
      <c r="J344" s="3" t="s">
        <v>9</v>
      </c>
      <c r="K344" s="3" t="s">
        <v>5</v>
      </c>
      <c r="L344" s="3" t="s">
        <v>5</v>
      </c>
      <c r="M344" s="3" t="s">
        <v>5</v>
      </c>
      <c r="N344" s="3">
        <v>730</v>
      </c>
      <c r="O344" s="3" t="s">
        <v>5</v>
      </c>
      <c r="P344" s="3" t="s">
        <v>14</v>
      </c>
      <c r="Q344" s="4">
        <f>IF(AND(E344&lt;&gt;"", F344&lt;&gt;"", G344&lt;&gt;"", H344&lt;&gt;"", I344&lt;&gt;"", J344&lt;&gt;"", K344&lt;&gt;"", L344&lt;&gt;"", M344&lt;&gt;"", N344&lt;&gt;"", O344&lt;&gt;""),"YES","NO")</f>
        <v>0</v>
      </c>
      <c r="R344" s="4">
        <f>IF(AD344=AA344, U344, IF(AD344=AB344,W344,Y344))</f>
        <v>0</v>
      </c>
      <c r="S344" s="4">
        <f>AD344</f>
        <v>0</v>
      </c>
      <c r="T344" s="4">
        <f> IF(AA344="" ,"",IF(AD344=AA344, "PAYG", IF(AD344=AB344,"1Y RI","3Y RI")))</f>
        <v>0</v>
      </c>
      <c r="U344" s="4">
        <f>IF(Q344="YES", IF(K344="YES", VLOOKUP(V344 &amp; L344 &amp; K344,'azure-vm-prices-base'!G$2:H$124, 2, 0), VLOOKUP(V344 &amp; L344 &amp; "*",'azure-vm-prices-base'!G$2:H$124, 2, 0)), "")</f>
        <v>0</v>
      </c>
      <c r="V344" s="4">
        <f>IF(Q344="YES", IF(O344="NO" , IF(K344="YES", _xlfn.MINIFS('azure-vm-prices-base'!I$2:I$123, 'azure-vm-prices-base'!A$2:A$123,"&gt;="&amp;F344*(100-$B$2)/100, 'azure-vm-prices-base'!B$2:B$123,"&gt;="&amp;G344*(100-$B$2)/100, 'azure-vm-prices-base'!D$2:D$123,K344, 'azure-vm-prices-base'!E$2:E$123,L344), _xlfn.MINIFS('azure-vm-prices-base'!I$2:I$123, 'azure-vm-prices-base'!A$2:A$123,"&gt;="&amp;F344*(100-$B$2)/100, 'azure-vm-prices-base'!B$2:B$123,"&gt;="&amp;G344*(100-$B$2)/100, 'azure-vm-prices-base'!E$2:E$123,L344)), IF(K344="YES", _xlfn.MINIFS('azure-vm-prices-base'!C$2:C$123, 'azure-vm-prices-base'!A$2:A$123,"&gt;="&amp;F344*(100-$B$2)/100, 'azure-vm-prices-base'!B$2:B$123,"&gt;="&amp;G344*(100-$B$2)/100, 'azure-vm-prices-base'!D$2:D$123,K344, 'azure-vm-prices-base'!E$2:E$123,L344), _xlfn.MINIFS('azure-vm-prices-base'!C$2:C$123, 'azure-vm-prices-base'!A$2:A$123,"&gt;="&amp;F344*(100-$B$2)/100, 'azure-vm-prices-base'!B$2:B$123,"&gt;="&amp;G344*(100-$B$2)/100, 'azure-vm-prices-base'!E$2:E$123,L344))), "")</f>
        <v>0</v>
      </c>
      <c r="W344" s="4">
        <f>IF(Q344="YES", IF(K344="YES", VLOOKUP(X344 &amp; L344 &amp; K344,'azure-vm-prices-1Y'!G$2:H$124  , 2, 0), VLOOKUP(X344 &amp; L344 &amp; "*",'azure-vm-prices-1Y'!G$2:H$124, 2, 0)),   "")</f>
        <v>0</v>
      </c>
      <c r="X344" s="4">
        <f>IF(Q344="YES", IF(O344="NO" , IF(K344="YES", _xlfn.MINIFS('azure-vm-prices-1Y'!I$2:I$123,   'azure-vm-prices-1Y'!A$2:A$123,"&gt;="&amp;F344*(100-$B$2)/100,   'azure-vm-prices-1Y'!B$2:B$123,"&gt;="&amp;G344*(100-$B$2)/100,   'azure-vm-prices-1Y'!D$2:D$123,K344,   'azure-vm-prices-1Y'!E$2:E$123,L344),   _xlfn.MINIFS('azure-vm-prices-1Y'!I$2:I$123,   'azure-vm-prices-1Y'!A$2:A$123,"&gt;="&amp;F344*(100-$B$2)/100,   'azure-vm-prices-1Y'!B$2:B$123,"&gt;="&amp;G344*(100-$B$2)/100,   'azure-vm-prices-1Y'!E$2:E$123,L344)),   IF(K344="YES", _xlfn.MINIFS('azure-vm-prices-1Y'!C$2:C$123,   'azure-vm-prices-1Y'!A$2:A$123,"&gt;="&amp;F344*(100-$B$2)/100,   'azure-vm-prices-1Y'!B$2:B$123,"&gt;="&amp;G344*(100-$B$2)/100,   'azure-vm-prices-1Y'!D$2:D$123,K344,   'azure-vm-prices-1Y'!E$2:E$123,L344),   _xlfn.MINIFS('azure-vm-prices-1Y'!C$2:C$123,   'azure-vm-prices-1Y'!A$2:A$123,"&gt;="&amp;F344*(100-$B$2)/100,   'azure-vm-prices-1Y'!B$2:B$123,"&gt;="&amp;G344*(100-$B$2)/100,   'azure-vm-prices-1Y'!E$2:E$123,L344))),   "")</f>
        <v>0</v>
      </c>
      <c r="Y344" s="4">
        <f>IF(Q344="YES", IF(K344="YES", VLOOKUP(Z344 &amp; L344 &amp; K344,'azure-vm-prices-3Y'!G$2:H$124  , 2, 0), VLOOKUP(Z344 &amp; L344 &amp; "*",'azure-vm-prices-3Y'!G$2:H$124, 2, 0)),   "")</f>
        <v>0</v>
      </c>
      <c r="Z344" s="4">
        <f>IF(Q344="YES", IF(O344="NO" , IF(K344="YES", _xlfn.MINIFS('azure-vm-prices-3Y'!I$2:I$123,   'azure-vm-prices-3Y'!A$2:A$123,"&gt;="&amp;F344*(100-$B$2)/100,   'azure-vm-prices-3Y'!B$2:B$123,"&gt;="&amp;G344*(100-$B$2)/100,   'azure-vm-prices-3Y'!D$2:D$123,K344,   'azure-vm-prices-3Y'!E$2:E$123,L344),   _xlfn.MINIFS('azure-vm-prices-3Y'!I$2:I$123,   'azure-vm-prices-3Y'!A$2:A$123,"&gt;="&amp;F344*(100-$B$2)/100,   'azure-vm-prices-3Y'!B$2:B$123,"&gt;="&amp;G344*(100-$B$2)/100,   'azure-vm-prices-3Y'!E$2:E$123,L344)),   IF(K344="YES", _xlfn.MINIFS('azure-vm-prices-3Y'!C$2:C$123,   'azure-vm-prices-3Y'!A$2:A$123,"&gt;="&amp;F344*(100-$B$2)/100,   'azure-vm-prices-3Y'!B$2:B$123,"&gt;="&amp;G344*(100-$B$2)/100,   'azure-vm-prices-3Y'!D$2:D$123,K344,   'azure-vm-prices-3Y'!E$2:E$123,L344),   _xlfn.MINIFS('azure-vm-prices-3Y'!C$2:C$123,   'azure-vm-prices-3Y'!A$2:A$123,"&gt;="&amp;F344*(100-$B$2)/100,   'azure-vm-prices-3Y'!B$2:B$123,"&gt;="&amp;G344*(100-$B$2)/100,   'azure-vm-prices-3Y'!E$2:E$123,L344))),   "")</f>
        <v>0</v>
      </c>
      <c r="AA344" s="4">
        <f>IF(Q344="YES",N344*V344*12,"")</f>
        <v>0</v>
      </c>
      <c r="AB344" s="4">
        <f>IF(Q344="YES",X344*8760,"")</f>
        <v>0</v>
      </c>
      <c r="AC344" s="4">
        <f>IF(Q344="YES",Z344*8760,"")</f>
        <v>0</v>
      </c>
      <c r="AD344" s="4">
        <f>IF(Q344="YES",IF(P344="YES", MIN(AA344:AC344), AA344),"")</f>
        <v>0</v>
      </c>
      <c r="AE344" s="4">
        <f>IF(AND(I344="STANDARD",Q344="YES",H344&lt;'azure-standard-disk-prices'!B2, H344&gt;0),1+IF(M344="YES",1),"")</f>
        <v>0</v>
      </c>
      <c r="AF344" s="4">
        <f>IF(AND(I344="STANDARD",Q344="YES",H344&gt;'azure-standard-disk-prices'!B2,H344&lt;'azure-standard-disk-prices'!B3),1+IF(M344="YES",1),"")</f>
        <v>0</v>
      </c>
      <c r="AG344" s="4">
        <f>IF(AND(I344="STANDARD",Q344="YES",H344&gt;'azure-standard-disk-prices'!B3,H344&lt;'azure-standard-disk-prices'!B4),1+IF(M344="YES",1),"")</f>
        <v>0</v>
      </c>
      <c r="AH344" s="4">
        <f>IF(AND(I344="STANDARD",Q344="YES",H344&gt;'azure-standard-disk-prices'!B4,H344&lt;'azure-standard-disk-prices'!B5),1+IF(M344="YES",1),"")</f>
        <v>0</v>
      </c>
      <c r="AI344" s="4">
        <f>IF(AND(I344="STANDARD",Q344="YES",H344&gt;'azure-standard-disk-prices'!B5,H344&lt;'azure-standard-disk-prices'!B6),1+IF(M344="YES",1),"")</f>
        <v>0</v>
      </c>
      <c r="AJ344" s="4">
        <f>IF(AND(I344="STANDARD",Q344="YES",H344&gt;'azure-standard-disk-prices'!B6,H344&lt;'azure-standard-disk-prices'!B7),1+IF(M344="YES",1),"")</f>
        <v>0</v>
      </c>
      <c r="AK344" s="4">
        <f>IF(AND(I344="STANDARD",Q344="YES",H344&gt;'azure-standard-disk-prices'!B7,H344&lt;'azure-standard-disk-prices'!B8),1+IF(M344="YES",1),"")</f>
        <v>0</v>
      </c>
      <c r="AL344" s="4">
        <f>IF(AND(I344="STANDARD",Q344="YES",H344&gt;'azure-standard-disk-prices'!B8,H344&lt;'azure-standard-disk-prices'!B9),1+IF(M344="YES",1),"")</f>
        <v>0</v>
      </c>
      <c r="AM344" s="4">
        <f>IF(AND(I343="PREMIUM",Q343="YES",H343&lt;'azure-premium-disk-prices'!B2,H343&gt;0),1+IF(M343="YES",1),"")</f>
        <v>0</v>
      </c>
      <c r="AN344" s="4">
        <f>IF(AND(I343="PREMIUM",Q343="YES",H343&gt;'azure-premium-disk-prices'!B2,H343&lt;'azure-premium-disk-prices'!B3),1+IF(M343="YES",1),"")</f>
        <v>0</v>
      </c>
      <c r="AO344" s="4">
        <f>IF(AND(I343="PREMIUM",Q343="YES",H343&gt;'azure-premium-disk-prices'!B3,H343&lt;'azure-premium-disk-prices'!B4),1+IF(M343="YES",1),"")</f>
        <v>0</v>
      </c>
      <c r="AP344" s="4">
        <f>IF(AND(I343="PREMIUM",Q343="YES",H343&gt;'azure-premium-disk-prices'!B4,H343&lt;'azure-premium-disk-prices'!B5),1+IF(M343="YES",1),"")</f>
        <v>0</v>
      </c>
      <c r="AQ344" s="4">
        <f>IF(AND(I343="PREMIUM",Q343="YES",H343&gt;'azure-premium-disk-prices'!B5,H343&lt;'azure-premium-disk-prices'!B6),1+IF(M343="YES",1),"")</f>
        <v>0</v>
      </c>
      <c r="AR344" s="4">
        <f>IF(AND(I343="PREMIUM",Q343="YES",H343&gt;'azure-premium-disk-prices'!B6,H343&lt;'azure-premium-disk-prices'!B7),1+IF(M343="YES",1),"")</f>
        <v>0</v>
      </c>
      <c r="AS344" s="4">
        <f>IF(AND(I343="PREMIUM",Q343="YES",H343&gt;'azure-premium-disk-prices'!B7,H343&lt;'azure-premium-disk-prices'!B8),1+IF(M343="YES",1),"")</f>
        <v>0</v>
      </c>
      <c r="AT344" s="4">
        <f>IF(AND(I343="PREMIUM",Q343="YES",H343&gt;'azure-premium-disk-prices'!B8,H343&lt;'azure-premium-disk-prices'!B9),1+IF(M343="YES",1),"")</f>
        <v>0</v>
      </c>
      <c r="AU344" s="4">
        <f>IF(AND(M344="YES", Q344="YES"),1,"")</f>
        <v>0</v>
      </c>
      <c r="AV344" s="4">
        <f>IF(AND(J344="STANDARD", Q344="YES"), IF(M344="YES",2,1) ,"")</f>
        <v>0</v>
      </c>
      <c r="AW344" s="4">
        <f>IF( AND(J344="PREMIUM",  Q344="YES"), IF(M344="YES",2,1) ,"")</f>
        <v>0</v>
      </c>
    </row>
    <row r="345" spans="5:49">
      <c r="E345" s="3"/>
      <c r="F345" s="3"/>
      <c r="G345" s="3"/>
      <c r="H345" s="3"/>
      <c r="I345" s="3" t="s">
        <v>9</v>
      </c>
      <c r="J345" s="3" t="s">
        <v>9</v>
      </c>
      <c r="K345" s="3" t="s">
        <v>5</v>
      </c>
      <c r="L345" s="3" t="s">
        <v>5</v>
      </c>
      <c r="M345" s="3" t="s">
        <v>5</v>
      </c>
      <c r="N345" s="3">
        <v>730</v>
      </c>
      <c r="O345" s="3" t="s">
        <v>5</v>
      </c>
      <c r="P345" s="3" t="s">
        <v>14</v>
      </c>
      <c r="Q345" s="4">
        <f>IF(AND(E345&lt;&gt;"", F345&lt;&gt;"", G345&lt;&gt;"", H345&lt;&gt;"", I345&lt;&gt;"", J345&lt;&gt;"", K345&lt;&gt;"", L345&lt;&gt;"", M345&lt;&gt;"", N345&lt;&gt;"", O345&lt;&gt;""),"YES","NO")</f>
        <v>0</v>
      </c>
      <c r="R345" s="4">
        <f>IF(AD345=AA345, U345, IF(AD345=AB345,W345,Y345))</f>
        <v>0</v>
      </c>
      <c r="S345" s="4">
        <f>AD345</f>
        <v>0</v>
      </c>
      <c r="T345" s="4">
        <f> IF(AA345="" ,"",IF(AD345=AA345, "PAYG", IF(AD345=AB345,"1Y RI","3Y RI")))</f>
        <v>0</v>
      </c>
      <c r="U345" s="4">
        <f>IF(Q345="YES", IF(K345="YES", VLOOKUP(V345 &amp; L345 &amp; K345,'azure-vm-prices-base'!G$2:H$124, 2, 0), VLOOKUP(V345 &amp; L345 &amp; "*",'azure-vm-prices-base'!G$2:H$124, 2, 0)), "")</f>
        <v>0</v>
      </c>
      <c r="V345" s="4">
        <f>IF(Q345="YES", IF(O345="NO" , IF(K345="YES", _xlfn.MINIFS('azure-vm-prices-base'!I$2:I$123, 'azure-vm-prices-base'!A$2:A$123,"&gt;="&amp;F345*(100-$B$2)/100, 'azure-vm-prices-base'!B$2:B$123,"&gt;="&amp;G345*(100-$B$2)/100, 'azure-vm-prices-base'!D$2:D$123,K345, 'azure-vm-prices-base'!E$2:E$123,L345), _xlfn.MINIFS('azure-vm-prices-base'!I$2:I$123, 'azure-vm-prices-base'!A$2:A$123,"&gt;="&amp;F345*(100-$B$2)/100, 'azure-vm-prices-base'!B$2:B$123,"&gt;="&amp;G345*(100-$B$2)/100, 'azure-vm-prices-base'!E$2:E$123,L345)), IF(K345="YES", _xlfn.MINIFS('azure-vm-prices-base'!C$2:C$123, 'azure-vm-prices-base'!A$2:A$123,"&gt;="&amp;F345*(100-$B$2)/100, 'azure-vm-prices-base'!B$2:B$123,"&gt;="&amp;G345*(100-$B$2)/100, 'azure-vm-prices-base'!D$2:D$123,K345, 'azure-vm-prices-base'!E$2:E$123,L345), _xlfn.MINIFS('azure-vm-prices-base'!C$2:C$123, 'azure-vm-prices-base'!A$2:A$123,"&gt;="&amp;F345*(100-$B$2)/100, 'azure-vm-prices-base'!B$2:B$123,"&gt;="&amp;G345*(100-$B$2)/100, 'azure-vm-prices-base'!E$2:E$123,L345))), "")</f>
        <v>0</v>
      </c>
      <c r="W345" s="4">
        <f>IF(Q345="YES", IF(K345="YES", VLOOKUP(X345 &amp; L345 &amp; K345,'azure-vm-prices-1Y'!G$2:H$124  , 2, 0), VLOOKUP(X345 &amp; L345 &amp; "*",'azure-vm-prices-1Y'!G$2:H$124, 2, 0)),   "")</f>
        <v>0</v>
      </c>
      <c r="X345" s="4">
        <f>IF(Q345="YES", IF(O345="NO" , IF(K345="YES", _xlfn.MINIFS('azure-vm-prices-1Y'!I$2:I$123,   'azure-vm-prices-1Y'!A$2:A$123,"&gt;="&amp;F345*(100-$B$2)/100,   'azure-vm-prices-1Y'!B$2:B$123,"&gt;="&amp;G345*(100-$B$2)/100,   'azure-vm-prices-1Y'!D$2:D$123,K345,   'azure-vm-prices-1Y'!E$2:E$123,L345),   _xlfn.MINIFS('azure-vm-prices-1Y'!I$2:I$123,   'azure-vm-prices-1Y'!A$2:A$123,"&gt;="&amp;F345*(100-$B$2)/100,   'azure-vm-prices-1Y'!B$2:B$123,"&gt;="&amp;G345*(100-$B$2)/100,   'azure-vm-prices-1Y'!E$2:E$123,L345)),   IF(K345="YES", _xlfn.MINIFS('azure-vm-prices-1Y'!C$2:C$123,   'azure-vm-prices-1Y'!A$2:A$123,"&gt;="&amp;F345*(100-$B$2)/100,   'azure-vm-prices-1Y'!B$2:B$123,"&gt;="&amp;G345*(100-$B$2)/100,   'azure-vm-prices-1Y'!D$2:D$123,K345,   'azure-vm-prices-1Y'!E$2:E$123,L345),   _xlfn.MINIFS('azure-vm-prices-1Y'!C$2:C$123,   'azure-vm-prices-1Y'!A$2:A$123,"&gt;="&amp;F345*(100-$B$2)/100,   'azure-vm-prices-1Y'!B$2:B$123,"&gt;="&amp;G345*(100-$B$2)/100,   'azure-vm-prices-1Y'!E$2:E$123,L345))),   "")</f>
        <v>0</v>
      </c>
      <c r="Y345" s="4">
        <f>IF(Q345="YES", IF(K345="YES", VLOOKUP(Z345 &amp; L345 &amp; K345,'azure-vm-prices-3Y'!G$2:H$124  , 2, 0), VLOOKUP(Z345 &amp; L345 &amp; "*",'azure-vm-prices-3Y'!G$2:H$124, 2, 0)),   "")</f>
        <v>0</v>
      </c>
      <c r="Z345" s="4">
        <f>IF(Q345="YES", IF(O345="NO" , IF(K345="YES", _xlfn.MINIFS('azure-vm-prices-3Y'!I$2:I$123,   'azure-vm-prices-3Y'!A$2:A$123,"&gt;="&amp;F345*(100-$B$2)/100,   'azure-vm-prices-3Y'!B$2:B$123,"&gt;="&amp;G345*(100-$B$2)/100,   'azure-vm-prices-3Y'!D$2:D$123,K345,   'azure-vm-prices-3Y'!E$2:E$123,L345),   _xlfn.MINIFS('azure-vm-prices-3Y'!I$2:I$123,   'azure-vm-prices-3Y'!A$2:A$123,"&gt;="&amp;F345*(100-$B$2)/100,   'azure-vm-prices-3Y'!B$2:B$123,"&gt;="&amp;G345*(100-$B$2)/100,   'azure-vm-prices-3Y'!E$2:E$123,L345)),   IF(K345="YES", _xlfn.MINIFS('azure-vm-prices-3Y'!C$2:C$123,   'azure-vm-prices-3Y'!A$2:A$123,"&gt;="&amp;F345*(100-$B$2)/100,   'azure-vm-prices-3Y'!B$2:B$123,"&gt;="&amp;G345*(100-$B$2)/100,   'azure-vm-prices-3Y'!D$2:D$123,K345,   'azure-vm-prices-3Y'!E$2:E$123,L345),   _xlfn.MINIFS('azure-vm-prices-3Y'!C$2:C$123,   'azure-vm-prices-3Y'!A$2:A$123,"&gt;="&amp;F345*(100-$B$2)/100,   'azure-vm-prices-3Y'!B$2:B$123,"&gt;="&amp;G345*(100-$B$2)/100,   'azure-vm-prices-3Y'!E$2:E$123,L345))),   "")</f>
        <v>0</v>
      </c>
      <c r="AA345" s="4">
        <f>IF(Q345="YES",N345*V345*12,"")</f>
        <v>0</v>
      </c>
      <c r="AB345" s="4">
        <f>IF(Q345="YES",X345*8760,"")</f>
        <v>0</v>
      </c>
      <c r="AC345" s="4">
        <f>IF(Q345="YES",Z345*8760,"")</f>
        <v>0</v>
      </c>
      <c r="AD345" s="4">
        <f>IF(Q345="YES",IF(P345="YES", MIN(AA345:AC345), AA345),"")</f>
        <v>0</v>
      </c>
      <c r="AE345" s="4">
        <f>IF(AND(I345="STANDARD",Q345="YES",H345&lt;'azure-standard-disk-prices'!B2, H345&gt;0),1+IF(M345="YES",1),"")</f>
        <v>0</v>
      </c>
      <c r="AF345" s="4">
        <f>IF(AND(I345="STANDARD",Q345="YES",H345&gt;'azure-standard-disk-prices'!B2,H345&lt;'azure-standard-disk-prices'!B3),1+IF(M345="YES",1),"")</f>
        <v>0</v>
      </c>
      <c r="AG345" s="4">
        <f>IF(AND(I345="STANDARD",Q345="YES",H345&gt;'azure-standard-disk-prices'!B3,H345&lt;'azure-standard-disk-prices'!B4),1+IF(M345="YES",1),"")</f>
        <v>0</v>
      </c>
      <c r="AH345" s="4">
        <f>IF(AND(I345="STANDARD",Q345="YES",H345&gt;'azure-standard-disk-prices'!B4,H345&lt;'azure-standard-disk-prices'!B5),1+IF(M345="YES",1),"")</f>
        <v>0</v>
      </c>
      <c r="AI345" s="4">
        <f>IF(AND(I345="STANDARD",Q345="YES",H345&gt;'azure-standard-disk-prices'!B5,H345&lt;'azure-standard-disk-prices'!B6),1+IF(M345="YES",1),"")</f>
        <v>0</v>
      </c>
      <c r="AJ345" s="4">
        <f>IF(AND(I345="STANDARD",Q345="YES",H345&gt;'azure-standard-disk-prices'!B6,H345&lt;'azure-standard-disk-prices'!B7),1+IF(M345="YES",1),"")</f>
        <v>0</v>
      </c>
      <c r="AK345" s="4">
        <f>IF(AND(I345="STANDARD",Q345="YES",H345&gt;'azure-standard-disk-prices'!B7,H345&lt;'azure-standard-disk-prices'!B8),1+IF(M345="YES",1),"")</f>
        <v>0</v>
      </c>
      <c r="AL345" s="4">
        <f>IF(AND(I345="STANDARD",Q345="YES",H345&gt;'azure-standard-disk-prices'!B8,H345&lt;'azure-standard-disk-prices'!B9),1+IF(M345="YES",1),"")</f>
        <v>0</v>
      </c>
      <c r="AM345" s="4">
        <f>IF(AND(I344="PREMIUM",Q344="YES",H344&lt;'azure-premium-disk-prices'!B2,H344&gt;0),1+IF(M344="YES",1),"")</f>
        <v>0</v>
      </c>
      <c r="AN345" s="4">
        <f>IF(AND(I344="PREMIUM",Q344="YES",H344&gt;'azure-premium-disk-prices'!B2,H344&lt;'azure-premium-disk-prices'!B3),1+IF(M344="YES",1),"")</f>
        <v>0</v>
      </c>
      <c r="AO345" s="4">
        <f>IF(AND(I344="PREMIUM",Q344="YES",H344&gt;'azure-premium-disk-prices'!B3,H344&lt;'azure-premium-disk-prices'!B4),1+IF(M344="YES",1),"")</f>
        <v>0</v>
      </c>
      <c r="AP345" s="4">
        <f>IF(AND(I344="PREMIUM",Q344="YES",H344&gt;'azure-premium-disk-prices'!B4,H344&lt;'azure-premium-disk-prices'!B5),1+IF(M344="YES",1),"")</f>
        <v>0</v>
      </c>
      <c r="AQ345" s="4">
        <f>IF(AND(I344="PREMIUM",Q344="YES",H344&gt;'azure-premium-disk-prices'!B5,H344&lt;'azure-premium-disk-prices'!B6),1+IF(M344="YES",1),"")</f>
        <v>0</v>
      </c>
      <c r="AR345" s="4">
        <f>IF(AND(I344="PREMIUM",Q344="YES",H344&gt;'azure-premium-disk-prices'!B6,H344&lt;'azure-premium-disk-prices'!B7),1+IF(M344="YES",1),"")</f>
        <v>0</v>
      </c>
      <c r="AS345" s="4">
        <f>IF(AND(I344="PREMIUM",Q344="YES",H344&gt;'azure-premium-disk-prices'!B7,H344&lt;'azure-premium-disk-prices'!B8),1+IF(M344="YES",1),"")</f>
        <v>0</v>
      </c>
      <c r="AT345" s="4">
        <f>IF(AND(I344="PREMIUM",Q344="YES",H344&gt;'azure-premium-disk-prices'!B8,H344&lt;'azure-premium-disk-prices'!B9),1+IF(M344="YES",1),"")</f>
        <v>0</v>
      </c>
      <c r="AU345" s="4">
        <f>IF(AND(M345="YES", Q345="YES"),1,"")</f>
        <v>0</v>
      </c>
      <c r="AV345" s="4">
        <f>IF(AND(J345="STANDARD", Q345="YES"), IF(M345="YES",2,1) ,"")</f>
        <v>0</v>
      </c>
      <c r="AW345" s="4">
        <f>IF( AND(J345="PREMIUM",  Q345="YES"), IF(M345="YES",2,1) ,"")</f>
        <v>0</v>
      </c>
    </row>
    <row r="346" spans="5:49">
      <c r="E346" s="3"/>
      <c r="F346" s="3"/>
      <c r="G346" s="3"/>
      <c r="H346" s="3"/>
      <c r="I346" s="3" t="s">
        <v>9</v>
      </c>
      <c r="J346" s="3" t="s">
        <v>9</v>
      </c>
      <c r="K346" s="3" t="s">
        <v>5</v>
      </c>
      <c r="L346" s="3" t="s">
        <v>5</v>
      </c>
      <c r="M346" s="3" t="s">
        <v>5</v>
      </c>
      <c r="N346" s="3">
        <v>730</v>
      </c>
      <c r="O346" s="3" t="s">
        <v>5</v>
      </c>
      <c r="P346" s="3" t="s">
        <v>14</v>
      </c>
      <c r="Q346" s="4">
        <f>IF(AND(E346&lt;&gt;"", F346&lt;&gt;"", G346&lt;&gt;"", H346&lt;&gt;"", I346&lt;&gt;"", J346&lt;&gt;"", K346&lt;&gt;"", L346&lt;&gt;"", M346&lt;&gt;"", N346&lt;&gt;"", O346&lt;&gt;""),"YES","NO")</f>
        <v>0</v>
      </c>
      <c r="R346" s="4">
        <f>IF(AD346=AA346, U346, IF(AD346=AB346,W346,Y346))</f>
        <v>0</v>
      </c>
      <c r="S346" s="4">
        <f>AD346</f>
        <v>0</v>
      </c>
      <c r="T346" s="4">
        <f> IF(AA346="" ,"",IF(AD346=AA346, "PAYG", IF(AD346=AB346,"1Y RI","3Y RI")))</f>
        <v>0</v>
      </c>
      <c r="U346" s="4">
        <f>IF(Q346="YES", IF(K346="YES", VLOOKUP(V346 &amp; L346 &amp; K346,'azure-vm-prices-base'!G$2:H$124, 2, 0), VLOOKUP(V346 &amp; L346 &amp; "*",'azure-vm-prices-base'!G$2:H$124, 2, 0)), "")</f>
        <v>0</v>
      </c>
      <c r="V346" s="4">
        <f>IF(Q346="YES", IF(O346="NO" , IF(K346="YES", _xlfn.MINIFS('azure-vm-prices-base'!I$2:I$123, 'azure-vm-prices-base'!A$2:A$123,"&gt;="&amp;F346*(100-$B$2)/100, 'azure-vm-prices-base'!B$2:B$123,"&gt;="&amp;G346*(100-$B$2)/100, 'azure-vm-prices-base'!D$2:D$123,K346, 'azure-vm-prices-base'!E$2:E$123,L346), _xlfn.MINIFS('azure-vm-prices-base'!I$2:I$123, 'azure-vm-prices-base'!A$2:A$123,"&gt;="&amp;F346*(100-$B$2)/100, 'azure-vm-prices-base'!B$2:B$123,"&gt;="&amp;G346*(100-$B$2)/100, 'azure-vm-prices-base'!E$2:E$123,L346)), IF(K346="YES", _xlfn.MINIFS('azure-vm-prices-base'!C$2:C$123, 'azure-vm-prices-base'!A$2:A$123,"&gt;="&amp;F346*(100-$B$2)/100, 'azure-vm-prices-base'!B$2:B$123,"&gt;="&amp;G346*(100-$B$2)/100, 'azure-vm-prices-base'!D$2:D$123,K346, 'azure-vm-prices-base'!E$2:E$123,L346), _xlfn.MINIFS('azure-vm-prices-base'!C$2:C$123, 'azure-vm-prices-base'!A$2:A$123,"&gt;="&amp;F346*(100-$B$2)/100, 'azure-vm-prices-base'!B$2:B$123,"&gt;="&amp;G346*(100-$B$2)/100, 'azure-vm-prices-base'!E$2:E$123,L346))), "")</f>
        <v>0</v>
      </c>
      <c r="W346" s="4">
        <f>IF(Q346="YES", IF(K346="YES", VLOOKUP(X346 &amp; L346 &amp; K346,'azure-vm-prices-1Y'!G$2:H$124  , 2, 0), VLOOKUP(X346 &amp; L346 &amp; "*",'azure-vm-prices-1Y'!G$2:H$124, 2, 0)),   "")</f>
        <v>0</v>
      </c>
      <c r="X346" s="4">
        <f>IF(Q346="YES", IF(O346="NO" , IF(K346="YES", _xlfn.MINIFS('azure-vm-prices-1Y'!I$2:I$123,   'azure-vm-prices-1Y'!A$2:A$123,"&gt;="&amp;F346*(100-$B$2)/100,   'azure-vm-prices-1Y'!B$2:B$123,"&gt;="&amp;G346*(100-$B$2)/100,   'azure-vm-prices-1Y'!D$2:D$123,K346,   'azure-vm-prices-1Y'!E$2:E$123,L346),   _xlfn.MINIFS('azure-vm-prices-1Y'!I$2:I$123,   'azure-vm-prices-1Y'!A$2:A$123,"&gt;="&amp;F346*(100-$B$2)/100,   'azure-vm-prices-1Y'!B$2:B$123,"&gt;="&amp;G346*(100-$B$2)/100,   'azure-vm-prices-1Y'!E$2:E$123,L346)),   IF(K346="YES", _xlfn.MINIFS('azure-vm-prices-1Y'!C$2:C$123,   'azure-vm-prices-1Y'!A$2:A$123,"&gt;="&amp;F346*(100-$B$2)/100,   'azure-vm-prices-1Y'!B$2:B$123,"&gt;="&amp;G346*(100-$B$2)/100,   'azure-vm-prices-1Y'!D$2:D$123,K346,   'azure-vm-prices-1Y'!E$2:E$123,L346),   _xlfn.MINIFS('azure-vm-prices-1Y'!C$2:C$123,   'azure-vm-prices-1Y'!A$2:A$123,"&gt;="&amp;F346*(100-$B$2)/100,   'azure-vm-prices-1Y'!B$2:B$123,"&gt;="&amp;G346*(100-$B$2)/100,   'azure-vm-prices-1Y'!E$2:E$123,L346))),   "")</f>
        <v>0</v>
      </c>
      <c r="Y346" s="4">
        <f>IF(Q346="YES", IF(K346="YES", VLOOKUP(Z346 &amp; L346 &amp; K346,'azure-vm-prices-3Y'!G$2:H$124  , 2, 0), VLOOKUP(Z346 &amp; L346 &amp; "*",'azure-vm-prices-3Y'!G$2:H$124, 2, 0)),   "")</f>
        <v>0</v>
      </c>
      <c r="Z346" s="4">
        <f>IF(Q346="YES", IF(O346="NO" , IF(K346="YES", _xlfn.MINIFS('azure-vm-prices-3Y'!I$2:I$123,   'azure-vm-prices-3Y'!A$2:A$123,"&gt;="&amp;F346*(100-$B$2)/100,   'azure-vm-prices-3Y'!B$2:B$123,"&gt;="&amp;G346*(100-$B$2)/100,   'azure-vm-prices-3Y'!D$2:D$123,K346,   'azure-vm-prices-3Y'!E$2:E$123,L346),   _xlfn.MINIFS('azure-vm-prices-3Y'!I$2:I$123,   'azure-vm-prices-3Y'!A$2:A$123,"&gt;="&amp;F346*(100-$B$2)/100,   'azure-vm-prices-3Y'!B$2:B$123,"&gt;="&amp;G346*(100-$B$2)/100,   'azure-vm-prices-3Y'!E$2:E$123,L346)),   IF(K346="YES", _xlfn.MINIFS('azure-vm-prices-3Y'!C$2:C$123,   'azure-vm-prices-3Y'!A$2:A$123,"&gt;="&amp;F346*(100-$B$2)/100,   'azure-vm-prices-3Y'!B$2:B$123,"&gt;="&amp;G346*(100-$B$2)/100,   'azure-vm-prices-3Y'!D$2:D$123,K346,   'azure-vm-prices-3Y'!E$2:E$123,L346),   _xlfn.MINIFS('azure-vm-prices-3Y'!C$2:C$123,   'azure-vm-prices-3Y'!A$2:A$123,"&gt;="&amp;F346*(100-$B$2)/100,   'azure-vm-prices-3Y'!B$2:B$123,"&gt;="&amp;G346*(100-$B$2)/100,   'azure-vm-prices-3Y'!E$2:E$123,L346))),   "")</f>
        <v>0</v>
      </c>
      <c r="AA346" s="4">
        <f>IF(Q346="YES",N346*V346*12,"")</f>
        <v>0</v>
      </c>
      <c r="AB346" s="4">
        <f>IF(Q346="YES",X346*8760,"")</f>
        <v>0</v>
      </c>
      <c r="AC346" s="4">
        <f>IF(Q346="YES",Z346*8760,"")</f>
        <v>0</v>
      </c>
      <c r="AD346" s="4">
        <f>IF(Q346="YES",IF(P346="YES", MIN(AA346:AC346), AA346),"")</f>
        <v>0</v>
      </c>
      <c r="AE346" s="4">
        <f>IF(AND(I346="STANDARD",Q346="YES",H346&lt;'azure-standard-disk-prices'!B2, H346&gt;0),1+IF(M346="YES",1),"")</f>
        <v>0</v>
      </c>
      <c r="AF346" s="4">
        <f>IF(AND(I346="STANDARD",Q346="YES",H346&gt;'azure-standard-disk-prices'!B2,H346&lt;'azure-standard-disk-prices'!B3),1+IF(M346="YES",1),"")</f>
        <v>0</v>
      </c>
      <c r="AG346" s="4">
        <f>IF(AND(I346="STANDARD",Q346="YES",H346&gt;'azure-standard-disk-prices'!B3,H346&lt;'azure-standard-disk-prices'!B4),1+IF(M346="YES",1),"")</f>
        <v>0</v>
      </c>
      <c r="AH346" s="4">
        <f>IF(AND(I346="STANDARD",Q346="YES",H346&gt;'azure-standard-disk-prices'!B4,H346&lt;'azure-standard-disk-prices'!B5),1+IF(M346="YES",1),"")</f>
        <v>0</v>
      </c>
      <c r="AI346" s="4">
        <f>IF(AND(I346="STANDARD",Q346="YES",H346&gt;'azure-standard-disk-prices'!B5,H346&lt;'azure-standard-disk-prices'!B6),1+IF(M346="YES",1),"")</f>
        <v>0</v>
      </c>
      <c r="AJ346" s="4">
        <f>IF(AND(I346="STANDARD",Q346="YES",H346&gt;'azure-standard-disk-prices'!B6,H346&lt;'azure-standard-disk-prices'!B7),1+IF(M346="YES",1),"")</f>
        <v>0</v>
      </c>
      <c r="AK346" s="4">
        <f>IF(AND(I346="STANDARD",Q346="YES",H346&gt;'azure-standard-disk-prices'!B7,H346&lt;'azure-standard-disk-prices'!B8),1+IF(M346="YES",1),"")</f>
        <v>0</v>
      </c>
      <c r="AL346" s="4">
        <f>IF(AND(I346="STANDARD",Q346="YES",H346&gt;'azure-standard-disk-prices'!B8,H346&lt;'azure-standard-disk-prices'!B9),1+IF(M346="YES",1),"")</f>
        <v>0</v>
      </c>
      <c r="AM346" s="4">
        <f>IF(AND(I345="PREMIUM",Q345="YES",H345&lt;'azure-premium-disk-prices'!B2,H345&gt;0),1+IF(M345="YES",1),"")</f>
        <v>0</v>
      </c>
      <c r="AN346" s="4">
        <f>IF(AND(I345="PREMIUM",Q345="YES",H345&gt;'azure-premium-disk-prices'!B2,H345&lt;'azure-premium-disk-prices'!B3),1+IF(M345="YES",1),"")</f>
        <v>0</v>
      </c>
      <c r="AO346" s="4">
        <f>IF(AND(I345="PREMIUM",Q345="YES",H345&gt;'azure-premium-disk-prices'!B3,H345&lt;'azure-premium-disk-prices'!B4),1+IF(M345="YES",1),"")</f>
        <v>0</v>
      </c>
      <c r="AP346" s="4">
        <f>IF(AND(I345="PREMIUM",Q345="YES",H345&gt;'azure-premium-disk-prices'!B4,H345&lt;'azure-premium-disk-prices'!B5),1+IF(M345="YES",1),"")</f>
        <v>0</v>
      </c>
      <c r="AQ346" s="4">
        <f>IF(AND(I345="PREMIUM",Q345="YES",H345&gt;'azure-premium-disk-prices'!B5,H345&lt;'azure-premium-disk-prices'!B6),1+IF(M345="YES",1),"")</f>
        <v>0</v>
      </c>
      <c r="AR346" s="4">
        <f>IF(AND(I345="PREMIUM",Q345="YES",H345&gt;'azure-premium-disk-prices'!B6,H345&lt;'azure-premium-disk-prices'!B7),1+IF(M345="YES",1),"")</f>
        <v>0</v>
      </c>
      <c r="AS346" s="4">
        <f>IF(AND(I345="PREMIUM",Q345="YES",H345&gt;'azure-premium-disk-prices'!B7,H345&lt;'azure-premium-disk-prices'!B8),1+IF(M345="YES",1),"")</f>
        <v>0</v>
      </c>
      <c r="AT346" s="4">
        <f>IF(AND(I345="PREMIUM",Q345="YES",H345&gt;'azure-premium-disk-prices'!B8,H345&lt;'azure-premium-disk-prices'!B9),1+IF(M345="YES",1),"")</f>
        <v>0</v>
      </c>
      <c r="AU346" s="4">
        <f>IF(AND(M346="YES", Q346="YES"),1,"")</f>
        <v>0</v>
      </c>
      <c r="AV346" s="4">
        <f>IF(AND(J346="STANDARD", Q346="YES"), IF(M346="YES",2,1) ,"")</f>
        <v>0</v>
      </c>
      <c r="AW346" s="4">
        <f>IF( AND(J346="PREMIUM",  Q346="YES"), IF(M346="YES",2,1) ,"")</f>
        <v>0</v>
      </c>
    </row>
    <row r="347" spans="5:49">
      <c r="E347" s="3"/>
      <c r="F347" s="3"/>
      <c r="G347" s="3"/>
      <c r="H347" s="3"/>
      <c r="I347" s="3" t="s">
        <v>9</v>
      </c>
      <c r="J347" s="3" t="s">
        <v>9</v>
      </c>
      <c r="K347" s="3" t="s">
        <v>5</v>
      </c>
      <c r="L347" s="3" t="s">
        <v>5</v>
      </c>
      <c r="M347" s="3" t="s">
        <v>5</v>
      </c>
      <c r="N347" s="3">
        <v>730</v>
      </c>
      <c r="O347" s="3" t="s">
        <v>5</v>
      </c>
      <c r="P347" s="3" t="s">
        <v>14</v>
      </c>
      <c r="Q347" s="4">
        <f>IF(AND(E347&lt;&gt;"", F347&lt;&gt;"", G347&lt;&gt;"", H347&lt;&gt;"", I347&lt;&gt;"", J347&lt;&gt;"", K347&lt;&gt;"", L347&lt;&gt;"", M347&lt;&gt;"", N347&lt;&gt;"", O347&lt;&gt;""),"YES","NO")</f>
        <v>0</v>
      </c>
      <c r="R347" s="4">
        <f>IF(AD347=AA347, U347, IF(AD347=AB347,W347,Y347))</f>
        <v>0</v>
      </c>
      <c r="S347" s="4">
        <f>AD347</f>
        <v>0</v>
      </c>
      <c r="T347" s="4">
        <f> IF(AA347="" ,"",IF(AD347=AA347, "PAYG", IF(AD347=AB347,"1Y RI","3Y RI")))</f>
        <v>0</v>
      </c>
      <c r="U347" s="4">
        <f>IF(Q347="YES", IF(K347="YES", VLOOKUP(V347 &amp; L347 &amp; K347,'azure-vm-prices-base'!G$2:H$124, 2, 0), VLOOKUP(V347 &amp; L347 &amp; "*",'azure-vm-prices-base'!G$2:H$124, 2, 0)), "")</f>
        <v>0</v>
      </c>
      <c r="V347" s="4">
        <f>IF(Q347="YES", IF(O347="NO" , IF(K347="YES", _xlfn.MINIFS('azure-vm-prices-base'!I$2:I$123, 'azure-vm-prices-base'!A$2:A$123,"&gt;="&amp;F347*(100-$B$2)/100, 'azure-vm-prices-base'!B$2:B$123,"&gt;="&amp;G347*(100-$B$2)/100, 'azure-vm-prices-base'!D$2:D$123,K347, 'azure-vm-prices-base'!E$2:E$123,L347), _xlfn.MINIFS('azure-vm-prices-base'!I$2:I$123, 'azure-vm-prices-base'!A$2:A$123,"&gt;="&amp;F347*(100-$B$2)/100, 'azure-vm-prices-base'!B$2:B$123,"&gt;="&amp;G347*(100-$B$2)/100, 'azure-vm-prices-base'!E$2:E$123,L347)), IF(K347="YES", _xlfn.MINIFS('azure-vm-prices-base'!C$2:C$123, 'azure-vm-prices-base'!A$2:A$123,"&gt;="&amp;F347*(100-$B$2)/100, 'azure-vm-prices-base'!B$2:B$123,"&gt;="&amp;G347*(100-$B$2)/100, 'azure-vm-prices-base'!D$2:D$123,K347, 'azure-vm-prices-base'!E$2:E$123,L347), _xlfn.MINIFS('azure-vm-prices-base'!C$2:C$123, 'azure-vm-prices-base'!A$2:A$123,"&gt;="&amp;F347*(100-$B$2)/100, 'azure-vm-prices-base'!B$2:B$123,"&gt;="&amp;G347*(100-$B$2)/100, 'azure-vm-prices-base'!E$2:E$123,L347))), "")</f>
        <v>0</v>
      </c>
      <c r="W347" s="4">
        <f>IF(Q347="YES", IF(K347="YES", VLOOKUP(X347 &amp; L347 &amp; K347,'azure-vm-prices-1Y'!G$2:H$124  , 2, 0), VLOOKUP(X347 &amp; L347 &amp; "*",'azure-vm-prices-1Y'!G$2:H$124, 2, 0)),   "")</f>
        <v>0</v>
      </c>
      <c r="X347" s="4">
        <f>IF(Q347="YES", IF(O347="NO" , IF(K347="YES", _xlfn.MINIFS('azure-vm-prices-1Y'!I$2:I$123,   'azure-vm-prices-1Y'!A$2:A$123,"&gt;="&amp;F347*(100-$B$2)/100,   'azure-vm-prices-1Y'!B$2:B$123,"&gt;="&amp;G347*(100-$B$2)/100,   'azure-vm-prices-1Y'!D$2:D$123,K347,   'azure-vm-prices-1Y'!E$2:E$123,L347),   _xlfn.MINIFS('azure-vm-prices-1Y'!I$2:I$123,   'azure-vm-prices-1Y'!A$2:A$123,"&gt;="&amp;F347*(100-$B$2)/100,   'azure-vm-prices-1Y'!B$2:B$123,"&gt;="&amp;G347*(100-$B$2)/100,   'azure-vm-prices-1Y'!E$2:E$123,L347)),   IF(K347="YES", _xlfn.MINIFS('azure-vm-prices-1Y'!C$2:C$123,   'azure-vm-prices-1Y'!A$2:A$123,"&gt;="&amp;F347*(100-$B$2)/100,   'azure-vm-prices-1Y'!B$2:B$123,"&gt;="&amp;G347*(100-$B$2)/100,   'azure-vm-prices-1Y'!D$2:D$123,K347,   'azure-vm-prices-1Y'!E$2:E$123,L347),   _xlfn.MINIFS('azure-vm-prices-1Y'!C$2:C$123,   'azure-vm-prices-1Y'!A$2:A$123,"&gt;="&amp;F347*(100-$B$2)/100,   'azure-vm-prices-1Y'!B$2:B$123,"&gt;="&amp;G347*(100-$B$2)/100,   'azure-vm-prices-1Y'!E$2:E$123,L347))),   "")</f>
        <v>0</v>
      </c>
      <c r="Y347" s="4">
        <f>IF(Q347="YES", IF(K347="YES", VLOOKUP(Z347 &amp; L347 &amp; K347,'azure-vm-prices-3Y'!G$2:H$124  , 2, 0), VLOOKUP(Z347 &amp; L347 &amp; "*",'azure-vm-prices-3Y'!G$2:H$124, 2, 0)),   "")</f>
        <v>0</v>
      </c>
      <c r="Z347" s="4">
        <f>IF(Q347="YES", IF(O347="NO" , IF(K347="YES", _xlfn.MINIFS('azure-vm-prices-3Y'!I$2:I$123,   'azure-vm-prices-3Y'!A$2:A$123,"&gt;="&amp;F347*(100-$B$2)/100,   'azure-vm-prices-3Y'!B$2:B$123,"&gt;="&amp;G347*(100-$B$2)/100,   'azure-vm-prices-3Y'!D$2:D$123,K347,   'azure-vm-prices-3Y'!E$2:E$123,L347),   _xlfn.MINIFS('azure-vm-prices-3Y'!I$2:I$123,   'azure-vm-prices-3Y'!A$2:A$123,"&gt;="&amp;F347*(100-$B$2)/100,   'azure-vm-prices-3Y'!B$2:B$123,"&gt;="&amp;G347*(100-$B$2)/100,   'azure-vm-prices-3Y'!E$2:E$123,L347)),   IF(K347="YES", _xlfn.MINIFS('azure-vm-prices-3Y'!C$2:C$123,   'azure-vm-prices-3Y'!A$2:A$123,"&gt;="&amp;F347*(100-$B$2)/100,   'azure-vm-prices-3Y'!B$2:B$123,"&gt;="&amp;G347*(100-$B$2)/100,   'azure-vm-prices-3Y'!D$2:D$123,K347,   'azure-vm-prices-3Y'!E$2:E$123,L347),   _xlfn.MINIFS('azure-vm-prices-3Y'!C$2:C$123,   'azure-vm-prices-3Y'!A$2:A$123,"&gt;="&amp;F347*(100-$B$2)/100,   'azure-vm-prices-3Y'!B$2:B$123,"&gt;="&amp;G347*(100-$B$2)/100,   'azure-vm-prices-3Y'!E$2:E$123,L347))),   "")</f>
        <v>0</v>
      </c>
      <c r="AA347" s="4">
        <f>IF(Q347="YES",N347*V347*12,"")</f>
        <v>0</v>
      </c>
      <c r="AB347" s="4">
        <f>IF(Q347="YES",X347*8760,"")</f>
        <v>0</v>
      </c>
      <c r="AC347" s="4">
        <f>IF(Q347="YES",Z347*8760,"")</f>
        <v>0</v>
      </c>
      <c r="AD347" s="4">
        <f>IF(Q347="YES",IF(P347="YES", MIN(AA347:AC347), AA347),"")</f>
        <v>0</v>
      </c>
      <c r="AE347" s="4">
        <f>IF(AND(I347="STANDARD",Q347="YES",H347&lt;'azure-standard-disk-prices'!B2, H347&gt;0),1+IF(M347="YES",1),"")</f>
        <v>0</v>
      </c>
      <c r="AF347" s="4">
        <f>IF(AND(I347="STANDARD",Q347="YES",H347&gt;'azure-standard-disk-prices'!B2,H347&lt;'azure-standard-disk-prices'!B3),1+IF(M347="YES",1),"")</f>
        <v>0</v>
      </c>
      <c r="AG347" s="4">
        <f>IF(AND(I347="STANDARD",Q347="YES",H347&gt;'azure-standard-disk-prices'!B3,H347&lt;'azure-standard-disk-prices'!B4),1+IF(M347="YES",1),"")</f>
        <v>0</v>
      </c>
      <c r="AH347" s="4">
        <f>IF(AND(I347="STANDARD",Q347="YES",H347&gt;'azure-standard-disk-prices'!B4,H347&lt;'azure-standard-disk-prices'!B5),1+IF(M347="YES",1),"")</f>
        <v>0</v>
      </c>
      <c r="AI347" s="4">
        <f>IF(AND(I347="STANDARD",Q347="YES",H347&gt;'azure-standard-disk-prices'!B5,H347&lt;'azure-standard-disk-prices'!B6),1+IF(M347="YES",1),"")</f>
        <v>0</v>
      </c>
      <c r="AJ347" s="4">
        <f>IF(AND(I347="STANDARD",Q347="YES",H347&gt;'azure-standard-disk-prices'!B6,H347&lt;'azure-standard-disk-prices'!B7),1+IF(M347="YES",1),"")</f>
        <v>0</v>
      </c>
      <c r="AK347" s="4">
        <f>IF(AND(I347="STANDARD",Q347="YES",H347&gt;'azure-standard-disk-prices'!B7,H347&lt;'azure-standard-disk-prices'!B8),1+IF(M347="YES",1),"")</f>
        <v>0</v>
      </c>
      <c r="AL347" s="4">
        <f>IF(AND(I347="STANDARD",Q347="YES",H347&gt;'azure-standard-disk-prices'!B8,H347&lt;'azure-standard-disk-prices'!B9),1+IF(M347="YES",1),"")</f>
        <v>0</v>
      </c>
      <c r="AM347" s="4">
        <f>IF(AND(I346="PREMIUM",Q346="YES",H346&lt;'azure-premium-disk-prices'!B2,H346&gt;0),1+IF(M346="YES",1),"")</f>
        <v>0</v>
      </c>
      <c r="AN347" s="4">
        <f>IF(AND(I346="PREMIUM",Q346="YES",H346&gt;'azure-premium-disk-prices'!B2,H346&lt;'azure-premium-disk-prices'!B3),1+IF(M346="YES",1),"")</f>
        <v>0</v>
      </c>
      <c r="AO347" s="4">
        <f>IF(AND(I346="PREMIUM",Q346="YES",H346&gt;'azure-premium-disk-prices'!B3,H346&lt;'azure-premium-disk-prices'!B4),1+IF(M346="YES",1),"")</f>
        <v>0</v>
      </c>
      <c r="AP347" s="4">
        <f>IF(AND(I346="PREMIUM",Q346="YES",H346&gt;'azure-premium-disk-prices'!B4,H346&lt;'azure-premium-disk-prices'!B5),1+IF(M346="YES",1),"")</f>
        <v>0</v>
      </c>
      <c r="AQ347" s="4">
        <f>IF(AND(I346="PREMIUM",Q346="YES",H346&gt;'azure-premium-disk-prices'!B5,H346&lt;'azure-premium-disk-prices'!B6),1+IF(M346="YES",1),"")</f>
        <v>0</v>
      </c>
      <c r="AR347" s="4">
        <f>IF(AND(I346="PREMIUM",Q346="YES",H346&gt;'azure-premium-disk-prices'!B6,H346&lt;'azure-premium-disk-prices'!B7),1+IF(M346="YES",1),"")</f>
        <v>0</v>
      </c>
      <c r="AS347" s="4">
        <f>IF(AND(I346="PREMIUM",Q346="YES",H346&gt;'azure-premium-disk-prices'!B7,H346&lt;'azure-premium-disk-prices'!B8),1+IF(M346="YES",1),"")</f>
        <v>0</v>
      </c>
      <c r="AT347" s="4">
        <f>IF(AND(I346="PREMIUM",Q346="YES",H346&gt;'azure-premium-disk-prices'!B8,H346&lt;'azure-premium-disk-prices'!B9),1+IF(M346="YES",1),"")</f>
        <v>0</v>
      </c>
      <c r="AU347" s="4">
        <f>IF(AND(M347="YES", Q347="YES"),1,"")</f>
        <v>0</v>
      </c>
      <c r="AV347" s="4">
        <f>IF(AND(J347="STANDARD", Q347="YES"), IF(M347="YES",2,1) ,"")</f>
        <v>0</v>
      </c>
      <c r="AW347" s="4">
        <f>IF( AND(J347="PREMIUM",  Q347="YES"), IF(M347="YES",2,1) ,"")</f>
        <v>0</v>
      </c>
    </row>
    <row r="348" spans="5:49">
      <c r="E348" s="3"/>
      <c r="F348" s="3"/>
      <c r="G348" s="3"/>
      <c r="H348" s="3"/>
      <c r="I348" s="3" t="s">
        <v>9</v>
      </c>
      <c r="J348" s="3" t="s">
        <v>9</v>
      </c>
      <c r="K348" s="3" t="s">
        <v>5</v>
      </c>
      <c r="L348" s="3" t="s">
        <v>5</v>
      </c>
      <c r="M348" s="3" t="s">
        <v>5</v>
      </c>
      <c r="N348" s="3">
        <v>730</v>
      </c>
      <c r="O348" s="3" t="s">
        <v>5</v>
      </c>
      <c r="P348" s="3" t="s">
        <v>14</v>
      </c>
      <c r="Q348" s="4">
        <f>IF(AND(E348&lt;&gt;"", F348&lt;&gt;"", G348&lt;&gt;"", H348&lt;&gt;"", I348&lt;&gt;"", J348&lt;&gt;"", K348&lt;&gt;"", L348&lt;&gt;"", M348&lt;&gt;"", N348&lt;&gt;"", O348&lt;&gt;""),"YES","NO")</f>
        <v>0</v>
      </c>
      <c r="R348" s="4">
        <f>IF(AD348=AA348, U348, IF(AD348=AB348,W348,Y348))</f>
        <v>0</v>
      </c>
      <c r="S348" s="4">
        <f>AD348</f>
        <v>0</v>
      </c>
      <c r="T348" s="4">
        <f> IF(AA348="" ,"",IF(AD348=AA348, "PAYG", IF(AD348=AB348,"1Y RI","3Y RI")))</f>
        <v>0</v>
      </c>
      <c r="U348" s="4">
        <f>IF(Q348="YES", IF(K348="YES", VLOOKUP(V348 &amp; L348 &amp; K348,'azure-vm-prices-base'!G$2:H$124, 2, 0), VLOOKUP(V348 &amp; L348 &amp; "*",'azure-vm-prices-base'!G$2:H$124, 2, 0)), "")</f>
        <v>0</v>
      </c>
      <c r="V348" s="4">
        <f>IF(Q348="YES", IF(O348="NO" , IF(K348="YES", _xlfn.MINIFS('azure-vm-prices-base'!I$2:I$123, 'azure-vm-prices-base'!A$2:A$123,"&gt;="&amp;F348*(100-$B$2)/100, 'azure-vm-prices-base'!B$2:B$123,"&gt;="&amp;G348*(100-$B$2)/100, 'azure-vm-prices-base'!D$2:D$123,K348, 'azure-vm-prices-base'!E$2:E$123,L348), _xlfn.MINIFS('azure-vm-prices-base'!I$2:I$123, 'azure-vm-prices-base'!A$2:A$123,"&gt;="&amp;F348*(100-$B$2)/100, 'azure-vm-prices-base'!B$2:B$123,"&gt;="&amp;G348*(100-$B$2)/100, 'azure-vm-prices-base'!E$2:E$123,L348)), IF(K348="YES", _xlfn.MINIFS('azure-vm-prices-base'!C$2:C$123, 'azure-vm-prices-base'!A$2:A$123,"&gt;="&amp;F348*(100-$B$2)/100, 'azure-vm-prices-base'!B$2:B$123,"&gt;="&amp;G348*(100-$B$2)/100, 'azure-vm-prices-base'!D$2:D$123,K348, 'azure-vm-prices-base'!E$2:E$123,L348), _xlfn.MINIFS('azure-vm-prices-base'!C$2:C$123, 'azure-vm-prices-base'!A$2:A$123,"&gt;="&amp;F348*(100-$B$2)/100, 'azure-vm-prices-base'!B$2:B$123,"&gt;="&amp;G348*(100-$B$2)/100, 'azure-vm-prices-base'!E$2:E$123,L348))), "")</f>
        <v>0</v>
      </c>
      <c r="W348" s="4">
        <f>IF(Q348="YES", IF(K348="YES", VLOOKUP(X348 &amp; L348 &amp; K348,'azure-vm-prices-1Y'!G$2:H$124  , 2, 0), VLOOKUP(X348 &amp; L348 &amp; "*",'azure-vm-prices-1Y'!G$2:H$124, 2, 0)),   "")</f>
        <v>0</v>
      </c>
      <c r="X348" s="4">
        <f>IF(Q348="YES", IF(O348="NO" , IF(K348="YES", _xlfn.MINIFS('azure-vm-prices-1Y'!I$2:I$123,   'azure-vm-prices-1Y'!A$2:A$123,"&gt;="&amp;F348*(100-$B$2)/100,   'azure-vm-prices-1Y'!B$2:B$123,"&gt;="&amp;G348*(100-$B$2)/100,   'azure-vm-prices-1Y'!D$2:D$123,K348,   'azure-vm-prices-1Y'!E$2:E$123,L348),   _xlfn.MINIFS('azure-vm-prices-1Y'!I$2:I$123,   'azure-vm-prices-1Y'!A$2:A$123,"&gt;="&amp;F348*(100-$B$2)/100,   'azure-vm-prices-1Y'!B$2:B$123,"&gt;="&amp;G348*(100-$B$2)/100,   'azure-vm-prices-1Y'!E$2:E$123,L348)),   IF(K348="YES", _xlfn.MINIFS('azure-vm-prices-1Y'!C$2:C$123,   'azure-vm-prices-1Y'!A$2:A$123,"&gt;="&amp;F348*(100-$B$2)/100,   'azure-vm-prices-1Y'!B$2:B$123,"&gt;="&amp;G348*(100-$B$2)/100,   'azure-vm-prices-1Y'!D$2:D$123,K348,   'azure-vm-prices-1Y'!E$2:E$123,L348),   _xlfn.MINIFS('azure-vm-prices-1Y'!C$2:C$123,   'azure-vm-prices-1Y'!A$2:A$123,"&gt;="&amp;F348*(100-$B$2)/100,   'azure-vm-prices-1Y'!B$2:B$123,"&gt;="&amp;G348*(100-$B$2)/100,   'azure-vm-prices-1Y'!E$2:E$123,L348))),   "")</f>
        <v>0</v>
      </c>
      <c r="Y348" s="4">
        <f>IF(Q348="YES", IF(K348="YES", VLOOKUP(Z348 &amp; L348 &amp; K348,'azure-vm-prices-3Y'!G$2:H$124  , 2, 0), VLOOKUP(Z348 &amp; L348 &amp; "*",'azure-vm-prices-3Y'!G$2:H$124, 2, 0)),   "")</f>
        <v>0</v>
      </c>
      <c r="Z348" s="4">
        <f>IF(Q348="YES", IF(O348="NO" , IF(K348="YES", _xlfn.MINIFS('azure-vm-prices-3Y'!I$2:I$123,   'azure-vm-prices-3Y'!A$2:A$123,"&gt;="&amp;F348*(100-$B$2)/100,   'azure-vm-prices-3Y'!B$2:B$123,"&gt;="&amp;G348*(100-$B$2)/100,   'azure-vm-prices-3Y'!D$2:D$123,K348,   'azure-vm-prices-3Y'!E$2:E$123,L348),   _xlfn.MINIFS('azure-vm-prices-3Y'!I$2:I$123,   'azure-vm-prices-3Y'!A$2:A$123,"&gt;="&amp;F348*(100-$B$2)/100,   'azure-vm-prices-3Y'!B$2:B$123,"&gt;="&amp;G348*(100-$B$2)/100,   'azure-vm-prices-3Y'!E$2:E$123,L348)),   IF(K348="YES", _xlfn.MINIFS('azure-vm-prices-3Y'!C$2:C$123,   'azure-vm-prices-3Y'!A$2:A$123,"&gt;="&amp;F348*(100-$B$2)/100,   'azure-vm-prices-3Y'!B$2:B$123,"&gt;="&amp;G348*(100-$B$2)/100,   'azure-vm-prices-3Y'!D$2:D$123,K348,   'azure-vm-prices-3Y'!E$2:E$123,L348),   _xlfn.MINIFS('azure-vm-prices-3Y'!C$2:C$123,   'azure-vm-prices-3Y'!A$2:A$123,"&gt;="&amp;F348*(100-$B$2)/100,   'azure-vm-prices-3Y'!B$2:B$123,"&gt;="&amp;G348*(100-$B$2)/100,   'azure-vm-prices-3Y'!E$2:E$123,L348))),   "")</f>
        <v>0</v>
      </c>
      <c r="AA348" s="4">
        <f>IF(Q348="YES",N348*V348*12,"")</f>
        <v>0</v>
      </c>
      <c r="AB348" s="4">
        <f>IF(Q348="YES",X348*8760,"")</f>
        <v>0</v>
      </c>
      <c r="AC348" s="4">
        <f>IF(Q348="YES",Z348*8760,"")</f>
        <v>0</v>
      </c>
      <c r="AD348" s="4">
        <f>IF(Q348="YES",IF(P348="YES", MIN(AA348:AC348), AA348),"")</f>
        <v>0</v>
      </c>
      <c r="AE348" s="4">
        <f>IF(AND(I348="STANDARD",Q348="YES",H348&lt;'azure-standard-disk-prices'!B2, H348&gt;0),1+IF(M348="YES",1),"")</f>
        <v>0</v>
      </c>
      <c r="AF348" s="4">
        <f>IF(AND(I348="STANDARD",Q348="YES",H348&gt;'azure-standard-disk-prices'!B2,H348&lt;'azure-standard-disk-prices'!B3),1+IF(M348="YES",1),"")</f>
        <v>0</v>
      </c>
      <c r="AG348" s="4">
        <f>IF(AND(I348="STANDARD",Q348="YES",H348&gt;'azure-standard-disk-prices'!B3,H348&lt;'azure-standard-disk-prices'!B4),1+IF(M348="YES",1),"")</f>
        <v>0</v>
      </c>
      <c r="AH348" s="4">
        <f>IF(AND(I348="STANDARD",Q348="YES",H348&gt;'azure-standard-disk-prices'!B4,H348&lt;'azure-standard-disk-prices'!B5),1+IF(M348="YES",1),"")</f>
        <v>0</v>
      </c>
      <c r="AI348" s="4">
        <f>IF(AND(I348="STANDARD",Q348="YES",H348&gt;'azure-standard-disk-prices'!B5,H348&lt;'azure-standard-disk-prices'!B6),1+IF(M348="YES",1),"")</f>
        <v>0</v>
      </c>
      <c r="AJ348" s="4">
        <f>IF(AND(I348="STANDARD",Q348="YES",H348&gt;'azure-standard-disk-prices'!B6,H348&lt;'azure-standard-disk-prices'!B7),1+IF(M348="YES",1),"")</f>
        <v>0</v>
      </c>
      <c r="AK348" s="4">
        <f>IF(AND(I348="STANDARD",Q348="YES",H348&gt;'azure-standard-disk-prices'!B7,H348&lt;'azure-standard-disk-prices'!B8),1+IF(M348="YES",1),"")</f>
        <v>0</v>
      </c>
      <c r="AL348" s="4">
        <f>IF(AND(I348="STANDARD",Q348="YES",H348&gt;'azure-standard-disk-prices'!B8,H348&lt;'azure-standard-disk-prices'!B9),1+IF(M348="YES",1),"")</f>
        <v>0</v>
      </c>
      <c r="AM348" s="4">
        <f>IF(AND(I347="PREMIUM",Q347="YES",H347&lt;'azure-premium-disk-prices'!B2,H347&gt;0),1+IF(M347="YES",1),"")</f>
        <v>0</v>
      </c>
      <c r="AN348" s="4">
        <f>IF(AND(I347="PREMIUM",Q347="YES",H347&gt;'azure-premium-disk-prices'!B2,H347&lt;'azure-premium-disk-prices'!B3),1+IF(M347="YES",1),"")</f>
        <v>0</v>
      </c>
      <c r="AO348" s="4">
        <f>IF(AND(I347="PREMIUM",Q347="YES",H347&gt;'azure-premium-disk-prices'!B3,H347&lt;'azure-premium-disk-prices'!B4),1+IF(M347="YES",1),"")</f>
        <v>0</v>
      </c>
      <c r="AP348" s="4">
        <f>IF(AND(I347="PREMIUM",Q347="YES",H347&gt;'azure-premium-disk-prices'!B4,H347&lt;'azure-premium-disk-prices'!B5),1+IF(M347="YES",1),"")</f>
        <v>0</v>
      </c>
      <c r="AQ348" s="4">
        <f>IF(AND(I347="PREMIUM",Q347="YES",H347&gt;'azure-premium-disk-prices'!B5,H347&lt;'azure-premium-disk-prices'!B6),1+IF(M347="YES",1),"")</f>
        <v>0</v>
      </c>
      <c r="AR348" s="4">
        <f>IF(AND(I347="PREMIUM",Q347="YES",H347&gt;'azure-premium-disk-prices'!B6,H347&lt;'azure-premium-disk-prices'!B7),1+IF(M347="YES",1),"")</f>
        <v>0</v>
      </c>
      <c r="AS348" s="4">
        <f>IF(AND(I347="PREMIUM",Q347="YES",H347&gt;'azure-premium-disk-prices'!B7,H347&lt;'azure-premium-disk-prices'!B8),1+IF(M347="YES",1),"")</f>
        <v>0</v>
      </c>
      <c r="AT348" s="4">
        <f>IF(AND(I347="PREMIUM",Q347="YES",H347&gt;'azure-premium-disk-prices'!B8,H347&lt;'azure-premium-disk-prices'!B9),1+IF(M347="YES",1),"")</f>
        <v>0</v>
      </c>
      <c r="AU348" s="4">
        <f>IF(AND(M348="YES", Q348="YES"),1,"")</f>
        <v>0</v>
      </c>
      <c r="AV348" s="4">
        <f>IF(AND(J348="STANDARD", Q348="YES"), IF(M348="YES",2,1) ,"")</f>
        <v>0</v>
      </c>
      <c r="AW348" s="4">
        <f>IF( AND(J348="PREMIUM",  Q348="YES"), IF(M348="YES",2,1) ,"")</f>
        <v>0</v>
      </c>
    </row>
    <row r="349" spans="5:49">
      <c r="E349" s="3"/>
      <c r="F349" s="3"/>
      <c r="G349" s="3"/>
      <c r="H349" s="3"/>
      <c r="I349" s="3" t="s">
        <v>9</v>
      </c>
      <c r="J349" s="3" t="s">
        <v>9</v>
      </c>
      <c r="K349" s="3" t="s">
        <v>5</v>
      </c>
      <c r="L349" s="3" t="s">
        <v>5</v>
      </c>
      <c r="M349" s="3" t="s">
        <v>5</v>
      </c>
      <c r="N349" s="3">
        <v>730</v>
      </c>
      <c r="O349" s="3" t="s">
        <v>5</v>
      </c>
      <c r="P349" s="3" t="s">
        <v>14</v>
      </c>
      <c r="Q349" s="4">
        <f>IF(AND(E349&lt;&gt;"", F349&lt;&gt;"", G349&lt;&gt;"", H349&lt;&gt;"", I349&lt;&gt;"", J349&lt;&gt;"", K349&lt;&gt;"", L349&lt;&gt;"", M349&lt;&gt;"", N349&lt;&gt;"", O349&lt;&gt;""),"YES","NO")</f>
        <v>0</v>
      </c>
      <c r="R349" s="4">
        <f>IF(AD349=AA349, U349, IF(AD349=AB349,W349,Y349))</f>
        <v>0</v>
      </c>
      <c r="S349" s="4">
        <f>AD349</f>
        <v>0</v>
      </c>
      <c r="T349" s="4">
        <f> IF(AA349="" ,"",IF(AD349=AA349, "PAYG", IF(AD349=AB349,"1Y RI","3Y RI")))</f>
        <v>0</v>
      </c>
      <c r="U349" s="4">
        <f>IF(Q349="YES", IF(K349="YES", VLOOKUP(V349 &amp; L349 &amp; K349,'azure-vm-prices-base'!G$2:H$124, 2, 0), VLOOKUP(V349 &amp; L349 &amp; "*",'azure-vm-prices-base'!G$2:H$124, 2, 0)), "")</f>
        <v>0</v>
      </c>
      <c r="V349" s="4">
        <f>IF(Q349="YES", IF(O349="NO" , IF(K349="YES", _xlfn.MINIFS('azure-vm-prices-base'!I$2:I$123, 'azure-vm-prices-base'!A$2:A$123,"&gt;="&amp;F349*(100-$B$2)/100, 'azure-vm-prices-base'!B$2:B$123,"&gt;="&amp;G349*(100-$B$2)/100, 'azure-vm-prices-base'!D$2:D$123,K349, 'azure-vm-prices-base'!E$2:E$123,L349), _xlfn.MINIFS('azure-vm-prices-base'!I$2:I$123, 'azure-vm-prices-base'!A$2:A$123,"&gt;="&amp;F349*(100-$B$2)/100, 'azure-vm-prices-base'!B$2:B$123,"&gt;="&amp;G349*(100-$B$2)/100, 'azure-vm-prices-base'!E$2:E$123,L349)), IF(K349="YES", _xlfn.MINIFS('azure-vm-prices-base'!C$2:C$123, 'azure-vm-prices-base'!A$2:A$123,"&gt;="&amp;F349*(100-$B$2)/100, 'azure-vm-prices-base'!B$2:B$123,"&gt;="&amp;G349*(100-$B$2)/100, 'azure-vm-prices-base'!D$2:D$123,K349, 'azure-vm-prices-base'!E$2:E$123,L349), _xlfn.MINIFS('azure-vm-prices-base'!C$2:C$123, 'azure-vm-prices-base'!A$2:A$123,"&gt;="&amp;F349*(100-$B$2)/100, 'azure-vm-prices-base'!B$2:B$123,"&gt;="&amp;G349*(100-$B$2)/100, 'azure-vm-prices-base'!E$2:E$123,L349))), "")</f>
        <v>0</v>
      </c>
      <c r="W349" s="4">
        <f>IF(Q349="YES", IF(K349="YES", VLOOKUP(X349 &amp; L349 &amp; K349,'azure-vm-prices-1Y'!G$2:H$124  , 2, 0), VLOOKUP(X349 &amp; L349 &amp; "*",'azure-vm-prices-1Y'!G$2:H$124, 2, 0)),   "")</f>
        <v>0</v>
      </c>
      <c r="X349" s="4">
        <f>IF(Q349="YES", IF(O349="NO" , IF(K349="YES", _xlfn.MINIFS('azure-vm-prices-1Y'!I$2:I$123,   'azure-vm-prices-1Y'!A$2:A$123,"&gt;="&amp;F349*(100-$B$2)/100,   'azure-vm-prices-1Y'!B$2:B$123,"&gt;="&amp;G349*(100-$B$2)/100,   'azure-vm-prices-1Y'!D$2:D$123,K349,   'azure-vm-prices-1Y'!E$2:E$123,L349),   _xlfn.MINIFS('azure-vm-prices-1Y'!I$2:I$123,   'azure-vm-prices-1Y'!A$2:A$123,"&gt;="&amp;F349*(100-$B$2)/100,   'azure-vm-prices-1Y'!B$2:B$123,"&gt;="&amp;G349*(100-$B$2)/100,   'azure-vm-prices-1Y'!E$2:E$123,L349)),   IF(K349="YES", _xlfn.MINIFS('azure-vm-prices-1Y'!C$2:C$123,   'azure-vm-prices-1Y'!A$2:A$123,"&gt;="&amp;F349*(100-$B$2)/100,   'azure-vm-prices-1Y'!B$2:B$123,"&gt;="&amp;G349*(100-$B$2)/100,   'azure-vm-prices-1Y'!D$2:D$123,K349,   'azure-vm-prices-1Y'!E$2:E$123,L349),   _xlfn.MINIFS('azure-vm-prices-1Y'!C$2:C$123,   'azure-vm-prices-1Y'!A$2:A$123,"&gt;="&amp;F349*(100-$B$2)/100,   'azure-vm-prices-1Y'!B$2:B$123,"&gt;="&amp;G349*(100-$B$2)/100,   'azure-vm-prices-1Y'!E$2:E$123,L349))),   "")</f>
        <v>0</v>
      </c>
      <c r="Y349" s="4">
        <f>IF(Q349="YES", IF(K349="YES", VLOOKUP(Z349 &amp; L349 &amp; K349,'azure-vm-prices-3Y'!G$2:H$124  , 2, 0), VLOOKUP(Z349 &amp; L349 &amp; "*",'azure-vm-prices-3Y'!G$2:H$124, 2, 0)),   "")</f>
        <v>0</v>
      </c>
      <c r="Z349" s="4">
        <f>IF(Q349="YES", IF(O349="NO" , IF(K349="YES", _xlfn.MINIFS('azure-vm-prices-3Y'!I$2:I$123,   'azure-vm-prices-3Y'!A$2:A$123,"&gt;="&amp;F349*(100-$B$2)/100,   'azure-vm-prices-3Y'!B$2:B$123,"&gt;="&amp;G349*(100-$B$2)/100,   'azure-vm-prices-3Y'!D$2:D$123,K349,   'azure-vm-prices-3Y'!E$2:E$123,L349),   _xlfn.MINIFS('azure-vm-prices-3Y'!I$2:I$123,   'azure-vm-prices-3Y'!A$2:A$123,"&gt;="&amp;F349*(100-$B$2)/100,   'azure-vm-prices-3Y'!B$2:B$123,"&gt;="&amp;G349*(100-$B$2)/100,   'azure-vm-prices-3Y'!E$2:E$123,L349)),   IF(K349="YES", _xlfn.MINIFS('azure-vm-prices-3Y'!C$2:C$123,   'azure-vm-prices-3Y'!A$2:A$123,"&gt;="&amp;F349*(100-$B$2)/100,   'azure-vm-prices-3Y'!B$2:B$123,"&gt;="&amp;G349*(100-$B$2)/100,   'azure-vm-prices-3Y'!D$2:D$123,K349,   'azure-vm-prices-3Y'!E$2:E$123,L349),   _xlfn.MINIFS('azure-vm-prices-3Y'!C$2:C$123,   'azure-vm-prices-3Y'!A$2:A$123,"&gt;="&amp;F349*(100-$B$2)/100,   'azure-vm-prices-3Y'!B$2:B$123,"&gt;="&amp;G349*(100-$B$2)/100,   'azure-vm-prices-3Y'!E$2:E$123,L349))),   "")</f>
        <v>0</v>
      </c>
      <c r="AA349" s="4">
        <f>IF(Q349="YES",N349*V349*12,"")</f>
        <v>0</v>
      </c>
      <c r="AB349" s="4">
        <f>IF(Q349="YES",X349*8760,"")</f>
        <v>0</v>
      </c>
      <c r="AC349" s="4">
        <f>IF(Q349="YES",Z349*8760,"")</f>
        <v>0</v>
      </c>
      <c r="AD349" s="4">
        <f>IF(Q349="YES",IF(P349="YES", MIN(AA349:AC349), AA349),"")</f>
        <v>0</v>
      </c>
      <c r="AE349" s="4">
        <f>IF(AND(I349="STANDARD",Q349="YES",H349&lt;'azure-standard-disk-prices'!B2, H349&gt;0),1+IF(M349="YES",1),"")</f>
        <v>0</v>
      </c>
      <c r="AF349" s="4">
        <f>IF(AND(I349="STANDARD",Q349="YES",H349&gt;'azure-standard-disk-prices'!B2,H349&lt;'azure-standard-disk-prices'!B3),1+IF(M349="YES",1),"")</f>
        <v>0</v>
      </c>
      <c r="AG349" s="4">
        <f>IF(AND(I349="STANDARD",Q349="YES",H349&gt;'azure-standard-disk-prices'!B3,H349&lt;'azure-standard-disk-prices'!B4),1+IF(M349="YES",1),"")</f>
        <v>0</v>
      </c>
      <c r="AH349" s="4">
        <f>IF(AND(I349="STANDARD",Q349="YES",H349&gt;'azure-standard-disk-prices'!B4,H349&lt;'azure-standard-disk-prices'!B5),1+IF(M349="YES",1),"")</f>
        <v>0</v>
      </c>
      <c r="AI349" s="4">
        <f>IF(AND(I349="STANDARD",Q349="YES",H349&gt;'azure-standard-disk-prices'!B5,H349&lt;'azure-standard-disk-prices'!B6),1+IF(M349="YES",1),"")</f>
        <v>0</v>
      </c>
      <c r="AJ349" s="4">
        <f>IF(AND(I349="STANDARD",Q349="YES",H349&gt;'azure-standard-disk-prices'!B6,H349&lt;'azure-standard-disk-prices'!B7),1+IF(M349="YES",1),"")</f>
        <v>0</v>
      </c>
      <c r="AK349" s="4">
        <f>IF(AND(I349="STANDARD",Q349="YES",H349&gt;'azure-standard-disk-prices'!B7,H349&lt;'azure-standard-disk-prices'!B8),1+IF(M349="YES",1),"")</f>
        <v>0</v>
      </c>
      <c r="AL349" s="4">
        <f>IF(AND(I349="STANDARD",Q349="YES",H349&gt;'azure-standard-disk-prices'!B8,H349&lt;'azure-standard-disk-prices'!B9),1+IF(M349="YES",1),"")</f>
        <v>0</v>
      </c>
      <c r="AM349" s="4">
        <f>IF(AND(I348="PREMIUM",Q348="YES",H348&lt;'azure-premium-disk-prices'!B2,H348&gt;0),1+IF(M348="YES",1),"")</f>
        <v>0</v>
      </c>
      <c r="AN349" s="4">
        <f>IF(AND(I348="PREMIUM",Q348="YES",H348&gt;'azure-premium-disk-prices'!B2,H348&lt;'azure-premium-disk-prices'!B3),1+IF(M348="YES",1),"")</f>
        <v>0</v>
      </c>
      <c r="AO349" s="4">
        <f>IF(AND(I348="PREMIUM",Q348="YES",H348&gt;'azure-premium-disk-prices'!B3,H348&lt;'azure-premium-disk-prices'!B4),1+IF(M348="YES",1),"")</f>
        <v>0</v>
      </c>
      <c r="AP349" s="4">
        <f>IF(AND(I348="PREMIUM",Q348="YES",H348&gt;'azure-premium-disk-prices'!B4,H348&lt;'azure-premium-disk-prices'!B5),1+IF(M348="YES",1),"")</f>
        <v>0</v>
      </c>
      <c r="AQ349" s="4">
        <f>IF(AND(I348="PREMIUM",Q348="YES",H348&gt;'azure-premium-disk-prices'!B5,H348&lt;'azure-premium-disk-prices'!B6),1+IF(M348="YES",1),"")</f>
        <v>0</v>
      </c>
      <c r="AR349" s="4">
        <f>IF(AND(I348="PREMIUM",Q348="YES",H348&gt;'azure-premium-disk-prices'!B6,H348&lt;'azure-premium-disk-prices'!B7),1+IF(M348="YES",1),"")</f>
        <v>0</v>
      </c>
      <c r="AS349" s="4">
        <f>IF(AND(I348="PREMIUM",Q348="YES",H348&gt;'azure-premium-disk-prices'!B7,H348&lt;'azure-premium-disk-prices'!B8),1+IF(M348="YES",1),"")</f>
        <v>0</v>
      </c>
      <c r="AT349" s="4">
        <f>IF(AND(I348="PREMIUM",Q348="YES",H348&gt;'azure-premium-disk-prices'!B8,H348&lt;'azure-premium-disk-prices'!B9),1+IF(M348="YES",1),"")</f>
        <v>0</v>
      </c>
      <c r="AU349" s="4">
        <f>IF(AND(M349="YES", Q349="YES"),1,"")</f>
        <v>0</v>
      </c>
      <c r="AV349" s="4">
        <f>IF(AND(J349="STANDARD", Q349="YES"), IF(M349="YES",2,1) ,"")</f>
        <v>0</v>
      </c>
      <c r="AW349" s="4">
        <f>IF( AND(J349="PREMIUM",  Q349="YES"), IF(M349="YES",2,1) ,"")</f>
        <v>0</v>
      </c>
    </row>
    <row r="350" spans="5:49">
      <c r="E350" s="3"/>
      <c r="F350" s="3"/>
      <c r="G350" s="3"/>
      <c r="H350" s="3"/>
      <c r="I350" s="3" t="s">
        <v>9</v>
      </c>
      <c r="J350" s="3" t="s">
        <v>9</v>
      </c>
      <c r="K350" s="3" t="s">
        <v>5</v>
      </c>
      <c r="L350" s="3" t="s">
        <v>5</v>
      </c>
      <c r="M350" s="3" t="s">
        <v>5</v>
      </c>
      <c r="N350" s="3">
        <v>730</v>
      </c>
      <c r="O350" s="3" t="s">
        <v>5</v>
      </c>
      <c r="P350" s="3" t="s">
        <v>14</v>
      </c>
      <c r="Q350" s="4">
        <f>IF(AND(E350&lt;&gt;"", F350&lt;&gt;"", G350&lt;&gt;"", H350&lt;&gt;"", I350&lt;&gt;"", J350&lt;&gt;"", K350&lt;&gt;"", L350&lt;&gt;"", M350&lt;&gt;"", N350&lt;&gt;"", O350&lt;&gt;""),"YES","NO")</f>
        <v>0</v>
      </c>
      <c r="R350" s="4">
        <f>IF(AD350=AA350, U350, IF(AD350=AB350,W350,Y350))</f>
        <v>0</v>
      </c>
      <c r="S350" s="4">
        <f>AD350</f>
        <v>0</v>
      </c>
      <c r="T350" s="4">
        <f> IF(AA350="" ,"",IF(AD350=AA350, "PAYG", IF(AD350=AB350,"1Y RI","3Y RI")))</f>
        <v>0</v>
      </c>
      <c r="U350" s="4">
        <f>IF(Q350="YES", IF(K350="YES", VLOOKUP(V350 &amp; L350 &amp; K350,'azure-vm-prices-base'!G$2:H$124, 2, 0), VLOOKUP(V350 &amp; L350 &amp; "*",'azure-vm-prices-base'!G$2:H$124, 2, 0)), "")</f>
        <v>0</v>
      </c>
      <c r="V350" s="4">
        <f>IF(Q350="YES", IF(O350="NO" , IF(K350="YES", _xlfn.MINIFS('azure-vm-prices-base'!I$2:I$123, 'azure-vm-prices-base'!A$2:A$123,"&gt;="&amp;F350*(100-$B$2)/100, 'azure-vm-prices-base'!B$2:B$123,"&gt;="&amp;G350*(100-$B$2)/100, 'azure-vm-prices-base'!D$2:D$123,K350, 'azure-vm-prices-base'!E$2:E$123,L350), _xlfn.MINIFS('azure-vm-prices-base'!I$2:I$123, 'azure-vm-prices-base'!A$2:A$123,"&gt;="&amp;F350*(100-$B$2)/100, 'azure-vm-prices-base'!B$2:B$123,"&gt;="&amp;G350*(100-$B$2)/100, 'azure-vm-prices-base'!E$2:E$123,L350)), IF(K350="YES", _xlfn.MINIFS('azure-vm-prices-base'!C$2:C$123, 'azure-vm-prices-base'!A$2:A$123,"&gt;="&amp;F350*(100-$B$2)/100, 'azure-vm-prices-base'!B$2:B$123,"&gt;="&amp;G350*(100-$B$2)/100, 'azure-vm-prices-base'!D$2:D$123,K350, 'azure-vm-prices-base'!E$2:E$123,L350), _xlfn.MINIFS('azure-vm-prices-base'!C$2:C$123, 'azure-vm-prices-base'!A$2:A$123,"&gt;="&amp;F350*(100-$B$2)/100, 'azure-vm-prices-base'!B$2:B$123,"&gt;="&amp;G350*(100-$B$2)/100, 'azure-vm-prices-base'!E$2:E$123,L350))), "")</f>
        <v>0</v>
      </c>
      <c r="W350" s="4">
        <f>IF(Q350="YES", IF(K350="YES", VLOOKUP(X350 &amp; L350 &amp; K350,'azure-vm-prices-1Y'!G$2:H$124  , 2, 0), VLOOKUP(X350 &amp; L350 &amp; "*",'azure-vm-prices-1Y'!G$2:H$124, 2, 0)),   "")</f>
        <v>0</v>
      </c>
      <c r="X350" s="4">
        <f>IF(Q350="YES", IF(O350="NO" , IF(K350="YES", _xlfn.MINIFS('azure-vm-prices-1Y'!I$2:I$123,   'azure-vm-prices-1Y'!A$2:A$123,"&gt;="&amp;F350*(100-$B$2)/100,   'azure-vm-prices-1Y'!B$2:B$123,"&gt;="&amp;G350*(100-$B$2)/100,   'azure-vm-prices-1Y'!D$2:D$123,K350,   'azure-vm-prices-1Y'!E$2:E$123,L350),   _xlfn.MINIFS('azure-vm-prices-1Y'!I$2:I$123,   'azure-vm-prices-1Y'!A$2:A$123,"&gt;="&amp;F350*(100-$B$2)/100,   'azure-vm-prices-1Y'!B$2:B$123,"&gt;="&amp;G350*(100-$B$2)/100,   'azure-vm-prices-1Y'!E$2:E$123,L350)),   IF(K350="YES", _xlfn.MINIFS('azure-vm-prices-1Y'!C$2:C$123,   'azure-vm-prices-1Y'!A$2:A$123,"&gt;="&amp;F350*(100-$B$2)/100,   'azure-vm-prices-1Y'!B$2:B$123,"&gt;="&amp;G350*(100-$B$2)/100,   'azure-vm-prices-1Y'!D$2:D$123,K350,   'azure-vm-prices-1Y'!E$2:E$123,L350),   _xlfn.MINIFS('azure-vm-prices-1Y'!C$2:C$123,   'azure-vm-prices-1Y'!A$2:A$123,"&gt;="&amp;F350*(100-$B$2)/100,   'azure-vm-prices-1Y'!B$2:B$123,"&gt;="&amp;G350*(100-$B$2)/100,   'azure-vm-prices-1Y'!E$2:E$123,L350))),   "")</f>
        <v>0</v>
      </c>
      <c r="Y350" s="4">
        <f>IF(Q350="YES", IF(K350="YES", VLOOKUP(Z350 &amp; L350 &amp; K350,'azure-vm-prices-3Y'!G$2:H$124  , 2, 0), VLOOKUP(Z350 &amp; L350 &amp; "*",'azure-vm-prices-3Y'!G$2:H$124, 2, 0)),   "")</f>
        <v>0</v>
      </c>
      <c r="Z350" s="4">
        <f>IF(Q350="YES", IF(O350="NO" , IF(K350="YES", _xlfn.MINIFS('azure-vm-prices-3Y'!I$2:I$123,   'azure-vm-prices-3Y'!A$2:A$123,"&gt;="&amp;F350*(100-$B$2)/100,   'azure-vm-prices-3Y'!B$2:B$123,"&gt;="&amp;G350*(100-$B$2)/100,   'azure-vm-prices-3Y'!D$2:D$123,K350,   'azure-vm-prices-3Y'!E$2:E$123,L350),   _xlfn.MINIFS('azure-vm-prices-3Y'!I$2:I$123,   'azure-vm-prices-3Y'!A$2:A$123,"&gt;="&amp;F350*(100-$B$2)/100,   'azure-vm-prices-3Y'!B$2:B$123,"&gt;="&amp;G350*(100-$B$2)/100,   'azure-vm-prices-3Y'!E$2:E$123,L350)),   IF(K350="YES", _xlfn.MINIFS('azure-vm-prices-3Y'!C$2:C$123,   'azure-vm-prices-3Y'!A$2:A$123,"&gt;="&amp;F350*(100-$B$2)/100,   'azure-vm-prices-3Y'!B$2:B$123,"&gt;="&amp;G350*(100-$B$2)/100,   'azure-vm-prices-3Y'!D$2:D$123,K350,   'azure-vm-prices-3Y'!E$2:E$123,L350),   _xlfn.MINIFS('azure-vm-prices-3Y'!C$2:C$123,   'azure-vm-prices-3Y'!A$2:A$123,"&gt;="&amp;F350*(100-$B$2)/100,   'azure-vm-prices-3Y'!B$2:B$123,"&gt;="&amp;G350*(100-$B$2)/100,   'azure-vm-prices-3Y'!E$2:E$123,L350))),   "")</f>
        <v>0</v>
      </c>
      <c r="AA350" s="4">
        <f>IF(Q350="YES",N350*V350*12,"")</f>
        <v>0</v>
      </c>
      <c r="AB350" s="4">
        <f>IF(Q350="YES",X350*8760,"")</f>
        <v>0</v>
      </c>
      <c r="AC350" s="4">
        <f>IF(Q350="YES",Z350*8760,"")</f>
        <v>0</v>
      </c>
      <c r="AD350" s="4">
        <f>IF(Q350="YES",IF(P350="YES", MIN(AA350:AC350), AA350),"")</f>
        <v>0</v>
      </c>
      <c r="AE350" s="4">
        <f>IF(AND(I350="STANDARD",Q350="YES",H350&lt;'azure-standard-disk-prices'!B2, H350&gt;0),1+IF(M350="YES",1),"")</f>
        <v>0</v>
      </c>
      <c r="AF350" s="4">
        <f>IF(AND(I350="STANDARD",Q350="YES",H350&gt;'azure-standard-disk-prices'!B2,H350&lt;'azure-standard-disk-prices'!B3),1+IF(M350="YES",1),"")</f>
        <v>0</v>
      </c>
      <c r="AG350" s="4">
        <f>IF(AND(I350="STANDARD",Q350="YES",H350&gt;'azure-standard-disk-prices'!B3,H350&lt;'azure-standard-disk-prices'!B4),1+IF(M350="YES",1),"")</f>
        <v>0</v>
      </c>
      <c r="AH350" s="4">
        <f>IF(AND(I350="STANDARD",Q350="YES",H350&gt;'azure-standard-disk-prices'!B4,H350&lt;'azure-standard-disk-prices'!B5),1+IF(M350="YES",1),"")</f>
        <v>0</v>
      </c>
      <c r="AI350" s="4">
        <f>IF(AND(I350="STANDARD",Q350="YES",H350&gt;'azure-standard-disk-prices'!B5,H350&lt;'azure-standard-disk-prices'!B6),1+IF(M350="YES",1),"")</f>
        <v>0</v>
      </c>
      <c r="AJ350" s="4">
        <f>IF(AND(I350="STANDARD",Q350="YES",H350&gt;'azure-standard-disk-prices'!B6,H350&lt;'azure-standard-disk-prices'!B7),1+IF(M350="YES",1),"")</f>
        <v>0</v>
      </c>
      <c r="AK350" s="4">
        <f>IF(AND(I350="STANDARD",Q350="YES",H350&gt;'azure-standard-disk-prices'!B7,H350&lt;'azure-standard-disk-prices'!B8),1+IF(M350="YES",1),"")</f>
        <v>0</v>
      </c>
      <c r="AL350" s="4">
        <f>IF(AND(I350="STANDARD",Q350="YES",H350&gt;'azure-standard-disk-prices'!B8,H350&lt;'azure-standard-disk-prices'!B9),1+IF(M350="YES",1),"")</f>
        <v>0</v>
      </c>
      <c r="AM350" s="4">
        <f>IF(AND(I349="PREMIUM",Q349="YES",H349&lt;'azure-premium-disk-prices'!B2,H349&gt;0),1+IF(M349="YES",1),"")</f>
        <v>0</v>
      </c>
      <c r="AN350" s="4">
        <f>IF(AND(I349="PREMIUM",Q349="YES",H349&gt;'azure-premium-disk-prices'!B2,H349&lt;'azure-premium-disk-prices'!B3),1+IF(M349="YES",1),"")</f>
        <v>0</v>
      </c>
      <c r="AO350" s="4">
        <f>IF(AND(I349="PREMIUM",Q349="YES",H349&gt;'azure-premium-disk-prices'!B3,H349&lt;'azure-premium-disk-prices'!B4),1+IF(M349="YES",1),"")</f>
        <v>0</v>
      </c>
      <c r="AP350" s="4">
        <f>IF(AND(I349="PREMIUM",Q349="YES",H349&gt;'azure-premium-disk-prices'!B4,H349&lt;'azure-premium-disk-prices'!B5),1+IF(M349="YES",1),"")</f>
        <v>0</v>
      </c>
      <c r="AQ350" s="4">
        <f>IF(AND(I349="PREMIUM",Q349="YES",H349&gt;'azure-premium-disk-prices'!B5,H349&lt;'azure-premium-disk-prices'!B6),1+IF(M349="YES",1),"")</f>
        <v>0</v>
      </c>
      <c r="AR350" s="4">
        <f>IF(AND(I349="PREMIUM",Q349="YES",H349&gt;'azure-premium-disk-prices'!B6,H349&lt;'azure-premium-disk-prices'!B7),1+IF(M349="YES",1),"")</f>
        <v>0</v>
      </c>
      <c r="AS350" s="4">
        <f>IF(AND(I349="PREMIUM",Q349="YES",H349&gt;'azure-premium-disk-prices'!B7,H349&lt;'azure-premium-disk-prices'!B8),1+IF(M349="YES",1),"")</f>
        <v>0</v>
      </c>
      <c r="AT350" s="4">
        <f>IF(AND(I349="PREMIUM",Q349="YES",H349&gt;'azure-premium-disk-prices'!B8,H349&lt;'azure-premium-disk-prices'!B9),1+IF(M349="YES",1),"")</f>
        <v>0</v>
      </c>
      <c r="AU350" s="4">
        <f>IF(AND(M350="YES", Q350="YES"),1,"")</f>
        <v>0</v>
      </c>
      <c r="AV350" s="4">
        <f>IF(AND(J350="STANDARD", Q350="YES"), IF(M350="YES",2,1) ,"")</f>
        <v>0</v>
      </c>
      <c r="AW350" s="4">
        <f>IF( AND(J350="PREMIUM",  Q350="YES"), IF(M350="YES",2,1) ,"")</f>
        <v>0</v>
      </c>
    </row>
    <row r="351" spans="5:49">
      <c r="E351" s="3"/>
      <c r="F351" s="3"/>
      <c r="G351" s="3"/>
      <c r="H351" s="3"/>
      <c r="I351" s="3" t="s">
        <v>9</v>
      </c>
      <c r="J351" s="3" t="s">
        <v>9</v>
      </c>
      <c r="K351" s="3" t="s">
        <v>5</v>
      </c>
      <c r="L351" s="3" t="s">
        <v>5</v>
      </c>
      <c r="M351" s="3" t="s">
        <v>5</v>
      </c>
      <c r="N351" s="3">
        <v>730</v>
      </c>
      <c r="O351" s="3" t="s">
        <v>5</v>
      </c>
      <c r="P351" s="3" t="s">
        <v>14</v>
      </c>
      <c r="Q351" s="4">
        <f>IF(AND(E351&lt;&gt;"", F351&lt;&gt;"", G351&lt;&gt;"", H351&lt;&gt;"", I351&lt;&gt;"", J351&lt;&gt;"", K351&lt;&gt;"", L351&lt;&gt;"", M351&lt;&gt;"", N351&lt;&gt;"", O351&lt;&gt;""),"YES","NO")</f>
        <v>0</v>
      </c>
      <c r="R351" s="4">
        <f>IF(AD351=AA351, U351, IF(AD351=AB351,W351,Y351))</f>
        <v>0</v>
      </c>
      <c r="S351" s="4">
        <f>AD351</f>
        <v>0</v>
      </c>
      <c r="T351" s="4">
        <f> IF(AA351="" ,"",IF(AD351=AA351, "PAYG", IF(AD351=AB351,"1Y RI","3Y RI")))</f>
        <v>0</v>
      </c>
      <c r="U351" s="4">
        <f>IF(Q351="YES", IF(K351="YES", VLOOKUP(V351 &amp; L351 &amp; K351,'azure-vm-prices-base'!G$2:H$124, 2, 0), VLOOKUP(V351 &amp; L351 &amp; "*",'azure-vm-prices-base'!G$2:H$124, 2, 0)), "")</f>
        <v>0</v>
      </c>
      <c r="V351" s="4">
        <f>IF(Q351="YES", IF(O351="NO" , IF(K351="YES", _xlfn.MINIFS('azure-vm-prices-base'!I$2:I$123, 'azure-vm-prices-base'!A$2:A$123,"&gt;="&amp;F351*(100-$B$2)/100, 'azure-vm-prices-base'!B$2:B$123,"&gt;="&amp;G351*(100-$B$2)/100, 'azure-vm-prices-base'!D$2:D$123,K351, 'azure-vm-prices-base'!E$2:E$123,L351), _xlfn.MINIFS('azure-vm-prices-base'!I$2:I$123, 'azure-vm-prices-base'!A$2:A$123,"&gt;="&amp;F351*(100-$B$2)/100, 'azure-vm-prices-base'!B$2:B$123,"&gt;="&amp;G351*(100-$B$2)/100, 'azure-vm-prices-base'!E$2:E$123,L351)), IF(K351="YES", _xlfn.MINIFS('azure-vm-prices-base'!C$2:C$123, 'azure-vm-prices-base'!A$2:A$123,"&gt;="&amp;F351*(100-$B$2)/100, 'azure-vm-prices-base'!B$2:B$123,"&gt;="&amp;G351*(100-$B$2)/100, 'azure-vm-prices-base'!D$2:D$123,K351, 'azure-vm-prices-base'!E$2:E$123,L351), _xlfn.MINIFS('azure-vm-prices-base'!C$2:C$123, 'azure-vm-prices-base'!A$2:A$123,"&gt;="&amp;F351*(100-$B$2)/100, 'azure-vm-prices-base'!B$2:B$123,"&gt;="&amp;G351*(100-$B$2)/100, 'azure-vm-prices-base'!E$2:E$123,L351))), "")</f>
        <v>0</v>
      </c>
      <c r="W351" s="4">
        <f>IF(Q351="YES", IF(K351="YES", VLOOKUP(X351 &amp; L351 &amp; K351,'azure-vm-prices-1Y'!G$2:H$124  , 2, 0), VLOOKUP(X351 &amp; L351 &amp; "*",'azure-vm-prices-1Y'!G$2:H$124, 2, 0)),   "")</f>
        <v>0</v>
      </c>
      <c r="X351" s="4">
        <f>IF(Q351="YES", IF(O351="NO" , IF(K351="YES", _xlfn.MINIFS('azure-vm-prices-1Y'!I$2:I$123,   'azure-vm-prices-1Y'!A$2:A$123,"&gt;="&amp;F351*(100-$B$2)/100,   'azure-vm-prices-1Y'!B$2:B$123,"&gt;="&amp;G351*(100-$B$2)/100,   'azure-vm-prices-1Y'!D$2:D$123,K351,   'azure-vm-prices-1Y'!E$2:E$123,L351),   _xlfn.MINIFS('azure-vm-prices-1Y'!I$2:I$123,   'azure-vm-prices-1Y'!A$2:A$123,"&gt;="&amp;F351*(100-$B$2)/100,   'azure-vm-prices-1Y'!B$2:B$123,"&gt;="&amp;G351*(100-$B$2)/100,   'azure-vm-prices-1Y'!E$2:E$123,L351)),   IF(K351="YES", _xlfn.MINIFS('azure-vm-prices-1Y'!C$2:C$123,   'azure-vm-prices-1Y'!A$2:A$123,"&gt;="&amp;F351*(100-$B$2)/100,   'azure-vm-prices-1Y'!B$2:B$123,"&gt;="&amp;G351*(100-$B$2)/100,   'azure-vm-prices-1Y'!D$2:D$123,K351,   'azure-vm-prices-1Y'!E$2:E$123,L351),   _xlfn.MINIFS('azure-vm-prices-1Y'!C$2:C$123,   'azure-vm-prices-1Y'!A$2:A$123,"&gt;="&amp;F351*(100-$B$2)/100,   'azure-vm-prices-1Y'!B$2:B$123,"&gt;="&amp;G351*(100-$B$2)/100,   'azure-vm-prices-1Y'!E$2:E$123,L351))),   "")</f>
        <v>0</v>
      </c>
      <c r="Y351" s="4">
        <f>IF(Q351="YES", IF(K351="YES", VLOOKUP(Z351 &amp; L351 &amp; K351,'azure-vm-prices-3Y'!G$2:H$124  , 2, 0), VLOOKUP(Z351 &amp; L351 &amp; "*",'azure-vm-prices-3Y'!G$2:H$124, 2, 0)),   "")</f>
        <v>0</v>
      </c>
      <c r="Z351" s="4">
        <f>IF(Q351="YES", IF(O351="NO" , IF(K351="YES", _xlfn.MINIFS('azure-vm-prices-3Y'!I$2:I$123,   'azure-vm-prices-3Y'!A$2:A$123,"&gt;="&amp;F351*(100-$B$2)/100,   'azure-vm-prices-3Y'!B$2:B$123,"&gt;="&amp;G351*(100-$B$2)/100,   'azure-vm-prices-3Y'!D$2:D$123,K351,   'azure-vm-prices-3Y'!E$2:E$123,L351),   _xlfn.MINIFS('azure-vm-prices-3Y'!I$2:I$123,   'azure-vm-prices-3Y'!A$2:A$123,"&gt;="&amp;F351*(100-$B$2)/100,   'azure-vm-prices-3Y'!B$2:B$123,"&gt;="&amp;G351*(100-$B$2)/100,   'azure-vm-prices-3Y'!E$2:E$123,L351)),   IF(K351="YES", _xlfn.MINIFS('azure-vm-prices-3Y'!C$2:C$123,   'azure-vm-prices-3Y'!A$2:A$123,"&gt;="&amp;F351*(100-$B$2)/100,   'azure-vm-prices-3Y'!B$2:B$123,"&gt;="&amp;G351*(100-$B$2)/100,   'azure-vm-prices-3Y'!D$2:D$123,K351,   'azure-vm-prices-3Y'!E$2:E$123,L351),   _xlfn.MINIFS('azure-vm-prices-3Y'!C$2:C$123,   'azure-vm-prices-3Y'!A$2:A$123,"&gt;="&amp;F351*(100-$B$2)/100,   'azure-vm-prices-3Y'!B$2:B$123,"&gt;="&amp;G351*(100-$B$2)/100,   'azure-vm-prices-3Y'!E$2:E$123,L351))),   "")</f>
        <v>0</v>
      </c>
      <c r="AA351" s="4">
        <f>IF(Q351="YES",N351*V351*12,"")</f>
        <v>0</v>
      </c>
      <c r="AB351" s="4">
        <f>IF(Q351="YES",X351*8760,"")</f>
        <v>0</v>
      </c>
      <c r="AC351" s="4">
        <f>IF(Q351="YES",Z351*8760,"")</f>
        <v>0</v>
      </c>
      <c r="AD351" s="4">
        <f>IF(Q351="YES",IF(P351="YES", MIN(AA351:AC351), AA351),"")</f>
        <v>0</v>
      </c>
      <c r="AE351" s="4">
        <f>IF(AND(I351="STANDARD",Q351="YES",H351&lt;'azure-standard-disk-prices'!B2, H351&gt;0),1+IF(M351="YES",1),"")</f>
        <v>0</v>
      </c>
      <c r="AF351" s="4">
        <f>IF(AND(I351="STANDARD",Q351="YES",H351&gt;'azure-standard-disk-prices'!B2,H351&lt;'azure-standard-disk-prices'!B3),1+IF(M351="YES",1),"")</f>
        <v>0</v>
      </c>
      <c r="AG351" s="4">
        <f>IF(AND(I351="STANDARD",Q351="YES",H351&gt;'azure-standard-disk-prices'!B3,H351&lt;'azure-standard-disk-prices'!B4),1+IF(M351="YES",1),"")</f>
        <v>0</v>
      </c>
      <c r="AH351" s="4">
        <f>IF(AND(I351="STANDARD",Q351="YES",H351&gt;'azure-standard-disk-prices'!B4,H351&lt;'azure-standard-disk-prices'!B5),1+IF(M351="YES",1),"")</f>
        <v>0</v>
      </c>
      <c r="AI351" s="4">
        <f>IF(AND(I351="STANDARD",Q351="YES",H351&gt;'azure-standard-disk-prices'!B5,H351&lt;'azure-standard-disk-prices'!B6),1+IF(M351="YES",1),"")</f>
        <v>0</v>
      </c>
      <c r="AJ351" s="4">
        <f>IF(AND(I351="STANDARD",Q351="YES",H351&gt;'azure-standard-disk-prices'!B6,H351&lt;'azure-standard-disk-prices'!B7),1+IF(M351="YES",1),"")</f>
        <v>0</v>
      </c>
      <c r="AK351" s="4">
        <f>IF(AND(I351="STANDARD",Q351="YES",H351&gt;'azure-standard-disk-prices'!B7,H351&lt;'azure-standard-disk-prices'!B8),1+IF(M351="YES",1),"")</f>
        <v>0</v>
      </c>
      <c r="AL351" s="4">
        <f>IF(AND(I351="STANDARD",Q351="YES",H351&gt;'azure-standard-disk-prices'!B8,H351&lt;'azure-standard-disk-prices'!B9),1+IF(M351="YES",1),"")</f>
        <v>0</v>
      </c>
      <c r="AM351" s="4">
        <f>IF(AND(I350="PREMIUM",Q350="YES",H350&lt;'azure-premium-disk-prices'!B2,H350&gt;0),1+IF(M350="YES",1),"")</f>
        <v>0</v>
      </c>
      <c r="AN351" s="4">
        <f>IF(AND(I350="PREMIUM",Q350="YES",H350&gt;'azure-premium-disk-prices'!B2,H350&lt;'azure-premium-disk-prices'!B3),1+IF(M350="YES",1),"")</f>
        <v>0</v>
      </c>
      <c r="AO351" s="4">
        <f>IF(AND(I350="PREMIUM",Q350="YES",H350&gt;'azure-premium-disk-prices'!B3,H350&lt;'azure-premium-disk-prices'!B4),1+IF(M350="YES",1),"")</f>
        <v>0</v>
      </c>
      <c r="AP351" s="4">
        <f>IF(AND(I350="PREMIUM",Q350="YES",H350&gt;'azure-premium-disk-prices'!B4,H350&lt;'azure-premium-disk-prices'!B5),1+IF(M350="YES",1),"")</f>
        <v>0</v>
      </c>
      <c r="AQ351" s="4">
        <f>IF(AND(I350="PREMIUM",Q350="YES",H350&gt;'azure-premium-disk-prices'!B5,H350&lt;'azure-premium-disk-prices'!B6),1+IF(M350="YES",1),"")</f>
        <v>0</v>
      </c>
      <c r="AR351" s="4">
        <f>IF(AND(I350="PREMIUM",Q350="YES",H350&gt;'azure-premium-disk-prices'!B6,H350&lt;'azure-premium-disk-prices'!B7),1+IF(M350="YES",1),"")</f>
        <v>0</v>
      </c>
      <c r="AS351" s="4">
        <f>IF(AND(I350="PREMIUM",Q350="YES",H350&gt;'azure-premium-disk-prices'!B7,H350&lt;'azure-premium-disk-prices'!B8),1+IF(M350="YES",1),"")</f>
        <v>0</v>
      </c>
      <c r="AT351" s="4">
        <f>IF(AND(I350="PREMIUM",Q350="YES",H350&gt;'azure-premium-disk-prices'!B8,H350&lt;'azure-premium-disk-prices'!B9),1+IF(M350="YES",1),"")</f>
        <v>0</v>
      </c>
      <c r="AU351" s="4">
        <f>IF(AND(M351="YES", Q351="YES"),1,"")</f>
        <v>0</v>
      </c>
      <c r="AV351" s="4">
        <f>IF(AND(J351="STANDARD", Q351="YES"), IF(M351="YES",2,1) ,"")</f>
        <v>0</v>
      </c>
      <c r="AW351" s="4">
        <f>IF( AND(J351="PREMIUM",  Q351="YES"), IF(M351="YES",2,1) ,"")</f>
        <v>0</v>
      </c>
    </row>
    <row r="352" spans="5:49">
      <c r="E352" s="3"/>
      <c r="F352" s="3"/>
      <c r="G352" s="3"/>
      <c r="H352" s="3"/>
      <c r="I352" s="3" t="s">
        <v>9</v>
      </c>
      <c r="J352" s="3" t="s">
        <v>9</v>
      </c>
      <c r="K352" s="3" t="s">
        <v>5</v>
      </c>
      <c r="L352" s="3" t="s">
        <v>5</v>
      </c>
      <c r="M352" s="3" t="s">
        <v>5</v>
      </c>
      <c r="N352" s="3">
        <v>730</v>
      </c>
      <c r="O352" s="3" t="s">
        <v>5</v>
      </c>
      <c r="P352" s="3" t="s">
        <v>14</v>
      </c>
      <c r="Q352" s="4">
        <f>IF(AND(E352&lt;&gt;"", F352&lt;&gt;"", G352&lt;&gt;"", H352&lt;&gt;"", I352&lt;&gt;"", J352&lt;&gt;"", K352&lt;&gt;"", L352&lt;&gt;"", M352&lt;&gt;"", N352&lt;&gt;"", O352&lt;&gt;""),"YES","NO")</f>
        <v>0</v>
      </c>
      <c r="R352" s="4">
        <f>IF(AD352=AA352, U352, IF(AD352=AB352,W352,Y352))</f>
        <v>0</v>
      </c>
      <c r="S352" s="4">
        <f>AD352</f>
        <v>0</v>
      </c>
      <c r="T352" s="4">
        <f> IF(AA352="" ,"",IF(AD352=AA352, "PAYG", IF(AD352=AB352,"1Y RI","3Y RI")))</f>
        <v>0</v>
      </c>
      <c r="U352" s="4">
        <f>IF(Q352="YES", IF(K352="YES", VLOOKUP(V352 &amp; L352 &amp; K352,'azure-vm-prices-base'!G$2:H$124, 2, 0), VLOOKUP(V352 &amp; L352 &amp; "*",'azure-vm-prices-base'!G$2:H$124, 2, 0)), "")</f>
        <v>0</v>
      </c>
      <c r="V352" s="4">
        <f>IF(Q352="YES", IF(O352="NO" , IF(K352="YES", _xlfn.MINIFS('azure-vm-prices-base'!I$2:I$123, 'azure-vm-prices-base'!A$2:A$123,"&gt;="&amp;F352*(100-$B$2)/100, 'azure-vm-prices-base'!B$2:B$123,"&gt;="&amp;G352*(100-$B$2)/100, 'azure-vm-prices-base'!D$2:D$123,K352, 'azure-vm-prices-base'!E$2:E$123,L352), _xlfn.MINIFS('azure-vm-prices-base'!I$2:I$123, 'azure-vm-prices-base'!A$2:A$123,"&gt;="&amp;F352*(100-$B$2)/100, 'azure-vm-prices-base'!B$2:B$123,"&gt;="&amp;G352*(100-$B$2)/100, 'azure-vm-prices-base'!E$2:E$123,L352)), IF(K352="YES", _xlfn.MINIFS('azure-vm-prices-base'!C$2:C$123, 'azure-vm-prices-base'!A$2:A$123,"&gt;="&amp;F352*(100-$B$2)/100, 'azure-vm-prices-base'!B$2:B$123,"&gt;="&amp;G352*(100-$B$2)/100, 'azure-vm-prices-base'!D$2:D$123,K352, 'azure-vm-prices-base'!E$2:E$123,L352), _xlfn.MINIFS('azure-vm-prices-base'!C$2:C$123, 'azure-vm-prices-base'!A$2:A$123,"&gt;="&amp;F352*(100-$B$2)/100, 'azure-vm-prices-base'!B$2:B$123,"&gt;="&amp;G352*(100-$B$2)/100, 'azure-vm-prices-base'!E$2:E$123,L352))), "")</f>
        <v>0</v>
      </c>
      <c r="W352" s="4">
        <f>IF(Q352="YES", IF(K352="YES", VLOOKUP(X352 &amp; L352 &amp; K352,'azure-vm-prices-1Y'!G$2:H$124  , 2, 0), VLOOKUP(X352 &amp; L352 &amp; "*",'azure-vm-prices-1Y'!G$2:H$124, 2, 0)),   "")</f>
        <v>0</v>
      </c>
      <c r="X352" s="4">
        <f>IF(Q352="YES", IF(O352="NO" , IF(K352="YES", _xlfn.MINIFS('azure-vm-prices-1Y'!I$2:I$123,   'azure-vm-prices-1Y'!A$2:A$123,"&gt;="&amp;F352*(100-$B$2)/100,   'azure-vm-prices-1Y'!B$2:B$123,"&gt;="&amp;G352*(100-$B$2)/100,   'azure-vm-prices-1Y'!D$2:D$123,K352,   'azure-vm-prices-1Y'!E$2:E$123,L352),   _xlfn.MINIFS('azure-vm-prices-1Y'!I$2:I$123,   'azure-vm-prices-1Y'!A$2:A$123,"&gt;="&amp;F352*(100-$B$2)/100,   'azure-vm-prices-1Y'!B$2:B$123,"&gt;="&amp;G352*(100-$B$2)/100,   'azure-vm-prices-1Y'!E$2:E$123,L352)),   IF(K352="YES", _xlfn.MINIFS('azure-vm-prices-1Y'!C$2:C$123,   'azure-vm-prices-1Y'!A$2:A$123,"&gt;="&amp;F352*(100-$B$2)/100,   'azure-vm-prices-1Y'!B$2:B$123,"&gt;="&amp;G352*(100-$B$2)/100,   'azure-vm-prices-1Y'!D$2:D$123,K352,   'azure-vm-prices-1Y'!E$2:E$123,L352),   _xlfn.MINIFS('azure-vm-prices-1Y'!C$2:C$123,   'azure-vm-prices-1Y'!A$2:A$123,"&gt;="&amp;F352*(100-$B$2)/100,   'azure-vm-prices-1Y'!B$2:B$123,"&gt;="&amp;G352*(100-$B$2)/100,   'azure-vm-prices-1Y'!E$2:E$123,L352))),   "")</f>
        <v>0</v>
      </c>
      <c r="Y352" s="4">
        <f>IF(Q352="YES", IF(K352="YES", VLOOKUP(Z352 &amp; L352 &amp; K352,'azure-vm-prices-3Y'!G$2:H$124  , 2, 0), VLOOKUP(Z352 &amp; L352 &amp; "*",'azure-vm-prices-3Y'!G$2:H$124, 2, 0)),   "")</f>
        <v>0</v>
      </c>
      <c r="Z352" s="4">
        <f>IF(Q352="YES", IF(O352="NO" , IF(K352="YES", _xlfn.MINIFS('azure-vm-prices-3Y'!I$2:I$123,   'azure-vm-prices-3Y'!A$2:A$123,"&gt;="&amp;F352*(100-$B$2)/100,   'azure-vm-prices-3Y'!B$2:B$123,"&gt;="&amp;G352*(100-$B$2)/100,   'azure-vm-prices-3Y'!D$2:D$123,K352,   'azure-vm-prices-3Y'!E$2:E$123,L352),   _xlfn.MINIFS('azure-vm-prices-3Y'!I$2:I$123,   'azure-vm-prices-3Y'!A$2:A$123,"&gt;="&amp;F352*(100-$B$2)/100,   'azure-vm-prices-3Y'!B$2:B$123,"&gt;="&amp;G352*(100-$B$2)/100,   'azure-vm-prices-3Y'!E$2:E$123,L352)),   IF(K352="YES", _xlfn.MINIFS('azure-vm-prices-3Y'!C$2:C$123,   'azure-vm-prices-3Y'!A$2:A$123,"&gt;="&amp;F352*(100-$B$2)/100,   'azure-vm-prices-3Y'!B$2:B$123,"&gt;="&amp;G352*(100-$B$2)/100,   'azure-vm-prices-3Y'!D$2:D$123,K352,   'azure-vm-prices-3Y'!E$2:E$123,L352),   _xlfn.MINIFS('azure-vm-prices-3Y'!C$2:C$123,   'azure-vm-prices-3Y'!A$2:A$123,"&gt;="&amp;F352*(100-$B$2)/100,   'azure-vm-prices-3Y'!B$2:B$123,"&gt;="&amp;G352*(100-$B$2)/100,   'azure-vm-prices-3Y'!E$2:E$123,L352))),   "")</f>
        <v>0</v>
      </c>
      <c r="AA352" s="4">
        <f>IF(Q352="YES",N352*V352*12,"")</f>
        <v>0</v>
      </c>
      <c r="AB352" s="4">
        <f>IF(Q352="YES",X352*8760,"")</f>
        <v>0</v>
      </c>
      <c r="AC352" s="4">
        <f>IF(Q352="YES",Z352*8760,"")</f>
        <v>0</v>
      </c>
      <c r="AD352" s="4">
        <f>IF(Q352="YES",IF(P352="YES", MIN(AA352:AC352), AA352),"")</f>
        <v>0</v>
      </c>
      <c r="AE352" s="4">
        <f>IF(AND(I352="STANDARD",Q352="YES",H352&lt;'azure-standard-disk-prices'!B2, H352&gt;0),1+IF(M352="YES",1),"")</f>
        <v>0</v>
      </c>
      <c r="AF352" s="4">
        <f>IF(AND(I352="STANDARD",Q352="YES",H352&gt;'azure-standard-disk-prices'!B2,H352&lt;'azure-standard-disk-prices'!B3),1+IF(M352="YES",1),"")</f>
        <v>0</v>
      </c>
      <c r="AG352" s="4">
        <f>IF(AND(I352="STANDARD",Q352="YES",H352&gt;'azure-standard-disk-prices'!B3,H352&lt;'azure-standard-disk-prices'!B4),1+IF(M352="YES",1),"")</f>
        <v>0</v>
      </c>
      <c r="AH352" s="4">
        <f>IF(AND(I352="STANDARD",Q352="YES",H352&gt;'azure-standard-disk-prices'!B4,H352&lt;'azure-standard-disk-prices'!B5),1+IF(M352="YES",1),"")</f>
        <v>0</v>
      </c>
      <c r="AI352" s="4">
        <f>IF(AND(I352="STANDARD",Q352="YES",H352&gt;'azure-standard-disk-prices'!B5,H352&lt;'azure-standard-disk-prices'!B6),1+IF(M352="YES",1),"")</f>
        <v>0</v>
      </c>
      <c r="AJ352" s="4">
        <f>IF(AND(I352="STANDARD",Q352="YES",H352&gt;'azure-standard-disk-prices'!B6,H352&lt;'azure-standard-disk-prices'!B7),1+IF(M352="YES",1),"")</f>
        <v>0</v>
      </c>
      <c r="AK352" s="4">
        <f>IF(AND(I352="STANDARD",Q352="YES",H352&gt;'azure-standard-disk-prices'!B7,H352&lt;'azure-standard-disk-prices'!B8),1+IF(M352="YES",1),"")</f>
        <v>0</v>
      </c>
      <c r="AL352" s="4">
        <f>IF(AND(I352="STANDARD",Q352="YES",H352&gt;'azure-standard-disk-prices'!B8,H352&lt;'azure-standard-disk-prices'!B9),1+IF(M352="YES",1),"")</f>
        <v>0</v>
      </c>
      <c r="AM352" s="4">
        <f>IF(AND(I351="PREMIUM",Q351="YES",H351&lt;'azure-premium-disk-prices'!B2,H351&gt;0),1+IF(M351="YES",1),"")</f>
        <v>0</v>
      </c>
      <c r="AN352" s="4">
        <f>IF(AND(I351="PREMIUM",Q351="YES",H351&gt;'azure-premium-disk-prices'!B2,H351&lt;'azure-premium-disk-prices'!B3),1+IF(M351="YES",1),"")</f>
        <v>0</v>
      </c>
      <c r="AO352" s="4">
        <f>IF(AND(I351="PREMIUM",Q351="YES",H351&gt;'azure-premium-disk-prices'!B3,H351&lt;'azure-premium-disk-prices'!B4),1+IF(M351="YES",1),"")</f>
        <v>0</v>
      </c>
      <c r="AP352" s="4">
        <f>IF(AND(I351="PREMIUM",Q351="YES",H351&gt;'azure-premium-disk-prices'!B4,H351&lt;'azure-premium-disk-prices'!B5),1+IF(M351="YES",1),"")</f>
        <v>0</v>
      </c>
      <c r="AQ352" s="4">
        <f>IF(AND(I351="PREMIUM",Q351="YES",H351&gt;'azure-premium-disk-prices'!B5,H351&lt;'azure-premium-disk-prices'!B6),1+IF(M351="YES",1),"")</f>
        <v>0</v>
      </c>
      <c r="AR352" s="4">
        <f>IF(AND(I351="PREMIUM",Q351="YES",H351&gt;'azure-premium-disk-prices'!B6,H351&lt;'azure-premium-disk-prices'!B7),1+IF(M351="YES",1),"")</f>
        <v>0</v>
      </c>
      <c r="AS352" s="4">
        <f>IF(AND(I351="PREMIUM",Q351="YES",H351&gt;'azure-premium-disk-prices'!B7,H351&lt;'azure-premium-disk-prices'!B8),1+IF(M351="YES",1),"")</f>
        <v>0</v>
      </c>
      <c r="AT352" s="4">
        <f>IF(AND(I351="PREMIUM",Q351="YES",H351&gt;'azure-premium-disk-prices'!B8,H351&lt;'azure-premium-disk-prices'!B9),1+IF(M351="YES",1),"")</f>
        <v>0</v>
      </c>
      <c r="AU352" s="4">
        <f>IF(AND(M352="YES", Q352="YES"),1,"")</f>
        <v>0</v>
      </c>
      <c r="AV352" s="4">
        <f>IF(AND(J352="STANDARD", Q352="YES"), IF(M352="YES",2,1) ,"")</f>
        <v>0</v>
      </c>
      <c r="AW352" s="4">
        <f>IF( AND(J352="PREMIUM",  Q352="YES"), IF(M352="YES",2,1) ,"")</f>
        <v>0</v>
      </c>
    </row>
    <row r="353" spans="5:49">
      <c r="E353" s="3"/>
      <c r="F353" s="3"/>
      <c r="G353" s="3"/>
      <c r="H353" s="3"/>
      <c r="I353" s="3" t="s">
        <v>9</v>
      </c>
      <c r="J353" s="3" t="s">
        <v>9</v>
      </c>
      <c r="K353" s="3" t="s">
        <v>5</v>
      </c>
      <c r="L353" s="3" t="s">
        <v>5</v>
      </c>
      <c r="M353" s="3" t="s">
        <v>5</v>
      </c>
      <c r="N353" s="3">
        <v>730</v>
      </c>
      <c r="O353" s="3" t="s">
        <v>5</v>
      </c>
      <c r="P353" s="3" t="s">
        <v>14</v>
      </c>
      <c r="Q353" s="4">
        <f>IF(AND(E353&lt;&gt;"", F353&lt;&gt;"", G353&lt;&gt;"", H353&lt;&gt;"", I353&lt;&gt;"", J353&lt;&gt;"", K353&lt;&gt;"", L353&lt;&gt;"", M353&lt;&gt;"", N353&lt;&gt;"", O353&lt;&gt;""),"YES","NO")</f>
        <v>0</v>
      </c>
      <c r="R353" s="4">
        <f>IF(AD353=AA353, U353, IF(AD353=AB353,W353,Y353))</f>
        <v>0</v>
      </c>
      <c r="S353" s="4">
        <f>AD353</f>
        <v>0</v>
      </c>
      <c r="T353" s="4">
        <f> IF(AA353="" ,"",IF(AD353=AA353, "PAYG", IF(AD353=AB353,"1Y RI","3Y RI")))</f>
        <v>0</v>
      </c>
      <c r="U353" s="4">
        <f>IF(Q353="YES", IF(K353="YES", VLOOKUP(V353 &amp; L353 &amp; K353,'azure-vm-prices-base'!G$2:H$124, 2, 0), VLOOKUP(V353 &amp; L353 &amp; "*",'azure-vm-prices-base'!G$2:H$124, 2, 0)), "")</f>
        <v>0</v>
      </c>
      <c r="V353" s="4">
        <f>IF(Q353="YES", IF(O353="NO" , IF(K353="YES", _xlfn.MINIFS('azure-vm-prices-base'!I$2:I$123, 'azure-vm-prices-base'!A$2:A$123,"&gt;="&amp;F353*(100-$B$2)/100, 'azure-vm-prices-base'!B$2:B$123,"&gt;="&amp;G353*(100-$B$2)/100, 'azure-vm-prices-base'!D$2:D$123,K353, 'azure-vm-prices-base'!E$2:E$123,L353), _xlfn.MINIFS('azure-vm-prices-base'!I$2:I$123, 'azure-vm-prices-base'!A$2:A$123,"&gt;="&amp;F353*(100-$B$2)/100, 'azure-vm-prices-base'!B$2:B$123,"&gt;="&amp;G353*(100-$B$2)/100, 'azure-vm-prices-base'!E$2:E$123,L353)), IF(K353="YES", _xlfn.MINIFS('azure-vm-prices-base'!C$2:C$123, 'azure-vm-prices-base'!A$2:A$123,"&gt;="&amp;F353*(100-$B$2)/100, 'azure-vm-prices-base'!B$2:B$123,"&gt;="&amp;G353*(100-$B$2)/100, 'azure-vm-prices-base'!D$2:D$123,K353, 'azure-vm-prices-base'!E$2:E$123,L353), _xlfn.MINIFS('azure-vm-prices-base'!C$2:C$123, 'azure-vm-prices-base'!A$2:A$123,"&gt;="&amp;F353*(100-$B$2)/100, 'azure-vm-prices-base'!B$2:B$123,"&gt;="&amp;G353*(100-$B$2)/100, 'azure-vm-prices-base'!E$2:E$123,L353))), "")</f>
        <v>0</v>
      </c>
      <c r="W353" s="4">
        <f>IF(Q353="YES", IF(K353="YES", VLOOKUP(X353 &amp; L353 &amp; K353,'azure-vm-prices-1Y'!G$2:H$124  , 2, 0), VLOOKUP(X353 &amp; L353 &amp; "*",'azure-vm-prices-1Y'!G$2:H$124, 2, 0)),   "")</f>
        <v>0</v>
      </c>
      <c r="X353" s="4">
        <f>IF(Q353="YES", IF(O353="NO" , IF(K353="YES", _xlfn.MINIFS('azure-vm-prices-1Y'!I$2:I$123,   'azure-vm-prices-1Y'!A$2:A$123,"&gt;="&amp;F353*(100-$B$2)/100,   'azure-vm-prices-1Y'!B$2:B$123,"&gt;="&amp;G353*(100-$B$2)/100,   'azure-vm-prices-1Y'!D$2:D$123,K353,   'azure-vm-prices-1Y'!E$2:E$123,L353),   _xlfn.MINIFS('azure-vm-prices-1Y'!I$2:I$123,   'azure-vm-prices-1Y'!A$2:A$123,"&gt;="&amp;F353*(100-$B$2)/100,   'azure-vm-prices-1Y'!B$2:B$123,"&gt;="&amp;G353*(100-$B$2)/100,   'azure-vm-prices-1Y'!E$2:E$123,L353)),   IF(K353="YES", _xlfn.MINIFS('azure-vm-prices-1Y'!C$2:C$123,   'azure-vm-prices-1Y'!A$2:A$123,"&gt;="&amp;F353*(100-$B$2)/100,   'azure-vm-prices-1Y'!B$2:B$123,"&gt;="&amp;G353*(100-$B$2)/100,   'azure-vm-prices-1Y'!D$2:D$123,K353,   'azure-vm-prices-1Y'!E$2:E$123,L353),   _xlfn.MINIFS('azure-vm-prices-1Y'!C$2:C$123,   'azure-vm-prices-1Y'!A$2:A$123,"&gt;="&amp;F353*(100-$B$2)/100,   'azure-vm-prices-1Y'!B$2:B$123,"&gt;="&amp;G353*(100-$B$2)/100,   'azure-vm-prices-1Y'!E$2:E$123,L353))),   "")</f>
        <v>0</v>
      </c>
      <c r="Y353" s="4">
        <f>IF(Q353="YES", IF(K353="YES", VLOOKUP(Z353 &amp; L353 &amp; K353,'azure-vm-prices-3Y'!G$2:H$124  , 2, 0), VLOOKUP(Z353 &amp; L353 &amp; "*",'azure-vm-prices-3Y'!G$2:H$124, 2, 0)),   "")</f>
        <v>0</v>
      </c>
      <c r="Z353" s="4">
        <f>IF(Q353="YES", IF(O353="NO" , IF(K353="YES", _xlfn.MINIFS('azure-vm-prices-3Y'!I$2:I$123,   'azure-vm-prices-3Y'!A$2:A$123,"&gt;="&amp;F353*(100-$B$2)/100,   'azure-vm-prices-3Y'!B$2:B$123,"&gt;="&amp;G353*(100-$B$2)/100,   'azure-vm-prices-3Y'!D$2:D$123,K353,   'azure-vm-prices-3Y'!E$2:E$123,L353),   _xlfn.MINIFS('azure-vm-prices-3Y'!I$2:I$123,   'azure-vm-prices-3Y'!A$2:A$123,"&gt;="&amp;F353*(100-$B$2)/100,   'azure-vm-prices-3Y'!B$2:B$123,"&gt;="&amp;G353*(100-$B$2)/100,   'azure-vm-prices-3Y'!E$2:E$123,L353)),   IF(K353="YES", _xlfn.MINIFS('azure-vm-prices-3Y'!C$2:C$123,   'azure-vm-prices-3Y'!A$2:A$123,"&gt;="&amp;F353*(100-$B$2)/100,   'azure-vm-prices-3Y'!B$2:B$123,"&gt;="&amp;G353*(100-$B$2)/100,   'azure-vm-prices-3Y'!D$2:D$123,K353,   'azure-vm-prices-3Y'!E$2:E$123,L353),   _xlfn.MINIFS('azure-vm-prices-3Y'!C$2:C$123,   'azure-vm-prices-3Y'!A$2:A$123,"&gt;="&amp;F353*(100-$B$2)/100,   'azure-vm-prices-3Y'!B$2:B$123,"&gt;="&amp;G353*(100-$B$2)/100,   'azure-vm-prices-3Y'!E$2:E$123,L353))),   "")</f>
        <v>0</v>
      </c>
      <c r="AA353" s="4">
        <f>IF(Q353="YES",N353*V353*12,"")</f>
        <v>0</v>
      </c>
      <c r="AB353" s="4">
        <f>IF(Q353="YES",X353*8760,"")</f>
        <v>0</v>
      </c>
      <c r="AC353" s="4">
        <f>IF(Q353="YES",Z353*8760,"")</f>
        <v>0</v>
      </c>
      <c r="AD353" s="4">
        <f>IF(Q353="YES",IF(P353="YES", MIN(AA353:AC353), AA353),"")</f>
        <v>0</v>
      </c>
      <c r="AE353" s="4">
        <f>IF(AND(I353="STANDARD",Q353="YES",H353&lt;'azure-standard-disk-prices'!B2, H353&gt;0),1+IF(M353="YES",1),"")</f>
        <v>0</v>
      </c>
      <c r="AF353" s="4">
        <f>IF(AND(I353="STANDARD",Q353="YES",H353&gt;'azure-standard-disk-prices'!B2,H353&lt;'azure-standard-disk-prices'!B3),1+IF(M353="YES",1),"")</f>
        <v>0</v>
      </c>
      <c r="AG353" s="4">
        <f>IF(AND(I353="STANDARD",Q353="YES",H353&gt;'azure-standard-disk-prices'!B3,H353&lt;'azure-standard-disk-prices'!B4),1+IF(M353="YES",1),"")</f>
        <v>0</v>
      </c>
      <c r="AH353" s="4">
        <f>IF(AND(I353="STANDARD",Q353="YES",H353&gt;'azure-standard-disk-prices'!B4,H353&lt;'azure-standard-disk-prices'!B5),1+IF(M353="YES",1),"")</f>
        <v>0</v>
      </c>
      <c r="AI353" s="4">
        <f>IF(AND(I353="STANDARD",Q353="YES",H353&gt;'azure-standard-disk-prices'!B5,H353&lt;'azure-standard-disk-prices'!B6),1+IF(M353="YES",1),"")</f>
        <v>0</v>
      </c>
      <c r="AJ353" s="4">
        <f>IF(AND(I353="STANDARD",Q353="YES",H353&gt;'azure-standard-disk-prices'!B6,H353&lt;'azure-standard-disk-prices'!B7),1+IF(M353="YES",1),"")</f>
        <v>0</v>
      </c>
      <c r="AK353" s="4">
        <f>IF(AND(I353="STANDARD",Q353="YES",H353&gt;'azure-standard-disk-prices'!B7,H353&lt;'azure-standard-disk-prices'!B8),1+IF(M353="YES",1),"")</f>
        <v>0</v>
      </c>
      <c r="AL353" s="4">
        <f>IF(AND(I353="STANDARD",Q353="YES",H353&gt;'azure-standard-disk-prices'!B8,H353&lt;'azure-standard-disk-prices'!B9),1+IF(M353="YES",1),"")</f>
        <v>0</v>
      </c>
      <c r="AM353" s="4">
        <f>IF(AND(I352="PREMIUM",Q352="YES",H352&lt;'azure-premium-disk-prices'!B2,H352&gt;0),1+IF(M352="YES",1),"")</f>
        <v>0</v>
      </c>
      <c r="AN353" s="4">
        <f>IF(AND(I352="PREMIUM",Q352="YES",H352&gt;'azure-premium-disk-prices'!B2,H352&lt;'azure-premium-disk-prices'!B3),1+IF(M352="YES",1),"")</f>
        <v>0</v>
      </c>
      <c r="AO353" s="4">
        <f>IF(AND(I352="PREMIUM",Q352="YES",H352&gt;'azure-premium-disk-prices'!B3,H352&lt;'azure-premium-disk-prices'!B4),1+IF(M352="YES",1),"")</f>
        <v>0</v>
      </c>
      <c r="AP353" s="4">
        <f>IF(AND(I352="PREMIUM",Q352="YES",H352&gt;'azure-premium-disk-prices'!B4,H352&lt;'azure-premium-disk-prices'!B5),1+IF(M352="YES",1),"")</f>
        <v>0</v>
      </c>
      <c r="AQ353" s="4">
        <f>IF(AND(I352="PREMIUM",Q352="YES",H352&gt;'azure-premium-disk-prices'!B5,H352&lt;'azure-premium-disk-prices'!B6),1+IF(M352="YES",1),"")</f>
        <v>0</v>
      </c>
      <c r="AR353" s="4">
        <f>IF(AND(I352="PREMIUM",Q352="YES",H352&gt;'azure-premium-disk-prices'!B6,H352&lt;'azure-premium-disk-prices'!B7),1+IF(M352="YES",1),"")</f>
        <v>0</v>
      </c>
      <c r="AS353" s="4">
        <f>IF(AND(I352="PREMIUM",Q352="YES",H352&gt;'azure-premium-disk-prices'!B7,H352&lt;'azure-premium-disk-prices'!B8),1+IF(M352="YES",1),"")</f>
        <v>0</v>
      </c>
      <c r="AT353" s="4">
        <f>IF(AND(I352="PREMIUM",Q352="YES",H352&gt;'azure-premium-disk-prices'!B8,H352&lt;'azure-premium-disk-prices'!B9),1+IF(M352="YES",1),"")</f>
        <v>0</v>
      </c>
      <c r="AU353" s="4">
        <f>IF(AND(M353="YES", Q353="YES"),1,"")</f>
        <v>0</v>
      </c>
      <c r="AV353" s="4">
        <f>IF(AND(J353="STANDARD", Q353="YES"), IF(M353="YES",2,1) ,"")</f>
        <v>0</v>
      </c>
      <c r="AW353" s="4">
        <f>IF( AND(J353="PREMIUM",  Q353="YES"), IF(M353="YES",2,1) ,"")</f>
        <v>0</v>
      </c>
    </row>
    <row r="354" spans="5:49">
      <c r="E354" s="3"/>
      <c r="F354" s="3"/>
      <c r="G354" s="3"/>
      <c r="H354" s="3"/>
      <c r="I354" s="3" t="s">
        <v>9</v>
      </c>
      <c r="J354" s="3" t="s">
        <v>9</v>
      </c>
      <c r="K354" s="3" t="s">
        <v>5</v>
      </c>
      <c r="L354" s="3" t="s">
        <v>5</v>
      </c>
      <c r="M354" s="3" t="s">
        <v>5</v>
      </c>
      <c r="N354" s="3">
        <v>730</v>
      </c>
      <c r="O354" s="3" t="s">
        <v>5</v>
      </c>
      <c r="P354" s="3" t="s">
        <v>14</v>
      </c>
      <c r="Q354" s="4">
        <f>IF(AND(E354&lt;&gt;"", F354&lt;&gt;"", G354&lt;&gt;"", H354&lt;&gt;"", I354&lt;&gt;"", J354&lt;&gt;"", K354&lt;&gt;"", L354&lt;&gt;"", M354&lt;&gt;"", N354&lt;&gt;"", O354&lt;&gt;""),"YES","NO")</f>
        <v>0</v>
      </c>
      <c r="R354" s="4">
        <f>IF(AD354=AA354, U354, IF(AD354=AB354,W354,Y354))</f>
        <v>0</v>
      </c>
      <c r="S354" s="4">
        <f>AD354</f>
        <v>0</v>
      </c>
      <c r="T354" s="4">
        <f> IF(AA354="" ,"",IF(AD354=AA354, "PAYG", IF(AD354=AB354,"1Y RI","3Y RI")))</f>
        <v>0</v>
      </c>
      <c r="U354" s="4">
        <f>IF(Q354="YES", IF(K354="YES", VLOOKUP(V354 &amp; L354 &amp; K354,'azure-vm-prices-base'!G$2:H$124, 2, 0), VLOOKUP(V354 &amp; L354 &amp; "*",'azure-vm-prices-base'!G$2:H$124, 2, 0)), "")</f>
        <v>0</v>
      </c>
      <c r="V354" s="4">
        <f>IF(Q354="YES", IF(O354="NO" , IF(K354="YES", _xlfn.MINIFS('azure-vm-prices-base'!I$2:I$123, 'azure-vm-prices-base'!A$2:A$123,"&gt;="&amp;F354*(100-$B$2)/100, 'azure-vm-prices-base'!B$2:B$123,"&gt;="&amp;G354*(100-$B$2)/100, 'azure-vm-prices-base'!D$2:D$123,K354, 'azure-vm-prices-base'!E$2:E$123,L354), _xlfn.MINIFS('azure-vm-prices-base'!I$2:I$123, 'azure-vm-prices-base'!A$2:A$123,"&gt;="&amp;F354*(100-$B$2)/100, 'azure-vm-prices-base'!B$2:B$123,"&gt;="&amp;G354*(100-$B$2)/100, 'azure-vm-prices-base'!E$2:E$123,L354)), IF(K354="YES", _xlfn.MINIFS('azure-vm-prices-base'!C$2:C$123, 'azure-vm-prices-base'!A$2:A$123,"&gt;="&amp;F354*(100-$B$2)/100, 'azure-vm-prices-base'!B$2:B$123,"&gt;="&amp;G354*(100-$B$2)/100, 'azure-vm-prices-base'!D$2:D$123,K354, 'azure-vm-prices-base'!E$2:E$123,L354), _xlfn.MINIFS('azure-vm-prices-base'!C$2:C$123, 'azure-vm-prices-base'!A$2:A$123,"&gt;="&amp;F354*(100-$B$2)/100, 'azure-vm-prices-base'!B$2:B$123,"&gt;="&amp;G354*(100-$B$2)/100, 'azure-vm-prices-base'!E$2:E$123,L354))), "")</f>
        <v>0</v>
      </c>
      <c r="W354" s="4">
        <f>IF(Q354="YES", IF(K354="YES", VLOOKUP(X354 &amp; L354 &amp; K354,'azure-vm-prices-1Y'!G$2:H$124  , 2, 0), VLOOKUP(X354 &amp; L354 &amp; "*",'azure-vm-prices-1Y'!G$2:H$124, 2, 0)),   "")</f>
        <v>0</v>
      </c>
      <c r="X354" s="4">
        <f>IF(Q354="YES", IF(O354="NO" , IF(K354="YES", _xlfn.MINIFS('azure-vm-prices-1Y'!I$2:I$123,   'azure-vm-prices-1Y'!A$2:A$123,"&gt;="&amp;F354*(100-$B$2)/100,   'azure-vm-prices-1Y'!B$2:B$123,"&gt;="&amp;G354*(100-$B$2)/100,   'azure-vm-prices-1Y'!D$2:D$123,K354,   'azure-vm-prices-1Y'!E$2:E$123,L354),   _xlfn.MINIFS('azure-vm-prices-1Y'!I$2:I$123,   'azure-vm-prices-1Y'!A$2:A$123,"&gt;="&amp;F354*(100-$B$2)/100,   'azure-vm-prices-1Y'!B$2:B$123,"&gt;="&amp;G354*(100-$B$2)/100,   'azure-vm-prices-1Y'!E$2:E$123,L354)),   IF(K354="YES", _xlfn.MINIFS('azure-vm-prices-1Y'!C$2:C$123,   'azure-vm-prices-1Y'!A$2:A$123,"&gt;="&amp;F354*(100-$B$2)/100,   'azure-vm-prices-1Y'!B$2:B$123,"&gt;="&amp;G354*(100-$B$2)/100,   'azure-vm-prices-1Y'!D$2:D$123,K354,   'azure-vm-prices-1Y'!E$2:E$123,L354),   _xlfn.MINIFS('azure-vm-prices-1Y'!C$2:C$123,   'azure-vm-prices-1Y'!A$2:A$123,"&gt;="&amp;F354*(100-$B$2)/100,   'azure-vm-prices-1Y'!B$2:B$123,"&gt;="&amp;G354*(100-$B$2)/100,   'azure-vm-prices-1Y'!E$2:E$123,L354))),   "")</f>
        <v>0</v>
      </c>
      <c r="Y354" s="4">
        <f>IF(Q354="YES", IF(K354="YES", VLOOKUP(Z354 &amp; L354 &amp; K354,'azure-vm-prices-3Y'!G$2:H$124  , 2, 0), VLOOKUP(Z354 &amp; L354 &amp; "*",'azure-vm-prices-3Y'!G$2:H$124, 2, 0)),   "")</f>
        <v>0</v>
      </c>
      <c r="Z354" s="4">
        <f>IF(Q354="YES", IF(O354="NO" , IF(K354="YES", _xlfn.MINIFS('azure-vm-prices-3Y'!I$2:I$123,   'azure-vm-prices-3Y'!A$2:A$123,"&gt;="&amp;F354*(100-$B$2)/100,   'azure-vm-prices-3Y'!B$2:B$123,"&gt;="&amp;G354*(100-$B$2)/100,   'azure-vm-prices-3Y'!D$2:D$123,K354,   'azure-vm-prices-3Y'!E$2:E$123,L354),   _xlfn.MINIFS('azure-vm-prices-3Y'!I$2:I$123,   'azure-vm-prices-3Y'!A$2:A$123,"&gt;="&amp;F354*(100-$B$2)/100,   'azure-vm-prices-3Y'!B$2:B$123,"&gt;="&amp;G354*(100-$B$2)/100,   'azure-vm-prices-3Y'!E$2:E$123,L354)),   IF(K354="YES", _xlfn.MINIFS('azure-vm-prices-3Y'!C$2:C$123,   'azure-vm-prices-3Y'!A$2:A$123,"&gt;="&amp;F354*(100-$B$2)/100,   'azure-vm-prices-3Y'!B$2:B$123,"&gt;="&amp;G354*(100-$B$2)/100,   'azure-vm-prices-3Y'!D$2:D$123,K354,   'azure-vm-prices-3Y'!E$2:E$123,L354),   _xlfn.MINIFS('azure-vm-prices-3Y'!C$2:C$123,   'azure-vm-prices-3Y'!A$2:A$123,"&gt;="&amp;F354*(100-$B$2)/100,   'azure-vm-prices-3Y'!B$2:B$123,"&gt;="&amp;G354*(100-$B$2)/100,   'azure-vm-prices-3Y'!E$2:E$123,L354))),   "")</f>
        <v>0</v>
      </c>
      <c r="AA354" s="4">
        <f>IF(Q354="YES",N354*V354*12,"")</f>
        <v>0</v>
      </c>
      <c r="AB354" s="4">
        <f>IF(Q354="YES",X354*8760,"")</f>
        <v>0</v>
      </c>
      <c r="AC354" s="4">
        <f>IF(Q354="YES",Z354*8760,"")</f>
        <v>0</v>
      </c>
      <c r="AD354" s="4">
        <f>IF(Q354="YES",IF(P354="YES", MIN(AA354:AC354), AA354),"")</f>
        <v>0</v>
      </c>
      <c r="AE354" s="4">
        <f>IF(AND(I354="STANDARD",Q354="YES",H354&lt;'azure-standard-disk-prices'!B2, H354&gt;0),1+IF(M354="YES",1),"")</f>
        <v>0</v>
      </c>
      <c r="AF354" s="4">
        <f>IF(AND(I354="STANDARD",Q354="YES",H354&gt;'azure-standard-disk-prices'!B2,H354&lt;'azure-standard-disk-prices'!B3),1+IF(M354="YES",1),"")</f>
        <v>0</v>
      </c>
      <c r="AG354" s="4">
        <f>IF(AND(I354="STANDARD",Q354="YES",H354&gt;'azure-standard-disk-prices'!B3,H354&lt;'azure-standard-disk-prices'!B4),1+IF(M354="YES",1),"")</f>
        <v>0</v>
      </c>
      <c r="AH354" s="4">
        <f>IF(AND(I354="STANDARD",Q354="YES",H354&gt;'azure-standard-disk-prices'!B4,H354&lt;'azure-standard-disk-prices'!B5),1+IF(M354="YES",1),"")</f>
        <v>0</v>
      </c>
      <c r="AI354" s="4">
        <f>IF(AND(I354="STANDARD",Q354="YES",H354&gt;'azure-standard-disk-prices'!B5,H354&lt;'azure-standard-disk-prices'!B6),1+IF(M354="YES",1),"")</f>
        <v>0</v>
      </c>
      <c r="AJ354" s="4">
        <f>IF(AND(I354="STANDARD",Q354="YES",H354&gt;'azure-standard-disk-prices'!B6,H354&lt;'azure-standard-disk-prices'!B7),1+IF(M354="YES",1),"")</f>
        <v>0</v>
      </c>
      <c r="AK354" s="4">
        <f>IF(AND(I354="STANDARD",Q354="YES",H354&gt;'azure-standard-disk-prices'!B7,H354&lt;'azure-standard-disk-prices'!B8),1+IF(M354="YES",1),"")</f>
        <v>0</v>
      </c>
      <c r="AL354" s="4">
        <f>IF(AND(I354="STANDARD",Q354="YES",H354&gt;'azure-standard-disk-prices'!B8,H354&lt;'azure-standard-disk-prices'!B9),1+IF(M354="YES",1),"")</f>
        <v>0</v>
      </c>
      <c r="AM354" s="4">
        <f>IF(AND(I353="PREMIUM",Q353="YES",H353&lt;'azure-premium-disk-prices'!B2,H353&gt;0),1+IF(M353="YES",1),"")</f>
        <v>0</v>
      </c>
      <c r="AN354" s="4">
        <f>IF(AND(I353="PREMIUM",Q353="YES",H353&gt;'azure-premium-disk-prices'!B2,H353&lt;'azure-premium-disk-prices'!B3),1+IF(M353="YES",1),"")</f>
        <v>0</v>
      </c>
      <c r="AO354" s="4">
        <f>IF(AND(I353="PREMIUM",Q353="YES",H353&gt;'azure-premium-disk-prices'!B3,H353&lt;'azure-premium-disk-prices'!B4),1+IF(M353="YES",1),"")</f>
        <v>0</v>
      </c>
      <c r="AP354" s="4">
        <f>IF(AND(I353="PREMIUM",Q353="YES",H353&gt;'azure-premium-disk-prices'!B4,H353&lt;'azure-premium-disk-prices'!B5),1+IF(M353="YES",1),"")</f>
        <v>0</v>
      </c>
      <c r="AQ354" s="4">
        <f>IF(AND(I353="PREMIUM",Q353="YES",H353&gt;'azure-premium-disk-prices'!B5,H353&lt;'azure-premium-disk-prices'!B6),1+IF(M353="YES",1),"")</f>
        <v>0</v>
      </c>
      <c r="AR354" s="4">
        <f>IF(AND(I353="PREMIUM",Q353="YES",H353&gt;'azure-premium-disk-prices'!B6,H353&lt;'azure-premium-disk-prices'!B7),1+IF(M353="YES",1),"")</f>
        <v>0</v>
      </c>
      <c r="AS354" s="4">
        <f>IF(AND(I353="PREMIUM",Q353="YES",H353&gt;'azure-premium-disk-prices'!B7,H353&lt;'azure-premium-disk-prices'!B8),1+IF(M353="YES",1),"")</f>
        <v>0</v>
      </c>
      <c r="AT354" s="4">
        <f>IF(AND(I353="PREMIUM",Q353="YES",H353&gt;'azure-premium-disk-prices'!B8,H353&lt;'azure-premium-disk-prices'!B9),1+IF(M353="YES",1),"")</f>
        <v>0</v>
      </c>
      <c r="AU354" s="4">
        <f>IF(AND(M354="YES", Q354="YES"),1,"")</f>
        <v>0</v>
      </c>
      <c r="AV354" s="4">
        <f>IF(AND(J354="STANDARD", Q354="YES"), IF(M354="YES",2,1) ,"")</f>
        <v>0</v>
      </c>
      <c r="AW354" s="4">
        <f>IF( AND(J354="PREMIUM",  Q354="YES"), IF(M354="YES",2,1) ,"")</f>
        <v>0</v>
      </c>
    </row>
    <row r="355" spans="5:49">
      <c r="E355" s="3"/>
      <c r="F355" s="3"/>
      <c r="G355" s="3"/>
      <c r="H355" s="3"/>
      <c r="I355" s="3" t="s">
        <v>9</v>
      </c>
      <c r="J355" s="3" t="s">
        <v>9</v>
      </c>
      <c r="K355" s="3" t="s">
        <v>5</v>
      </c>
      <c r="L355" s="3" t="s">
        <v>5</v>
      </c>
      <c r="M355" s="3" t="s">
        <v>5</v>
      </c>
      <c r="N355" s="3">
        <v>730</v>
      </c>
      <c r="O355" s="3" t="s">
        <v>5</v>
      </c>
      <c r="P355" s="3" t="s">
        <v>14</v>
      </c>
      <c r="Q355" s="4">
        <f>IF(AND(E355&lt;&gt;"", F355&lt;&gt;"", G355&lt;&gt;"", H355&lt;&gt;"", I355&lt;&gt;"", J355&lt;&gt;"", K355&lt;&gt;"", L355&lt;&gt;"", M355&lt;&gt;"", N355&lt;&gt;"", O355&lt;&gt;""),"YES","NO")</f>
        <v>0</v>
      </c>
      <c r="R355" s="4">
        <f>IF(AD355=AA355, U355, IF(AD355=AB355,W355,Y355))</f>
        <v>0</v>
      </c>
      <c r="S355" s="4">
        <f>AD355</f>
        <v>0</v>
      </c>
      <c r="T355" s="4">
        <f> IF(AA355="" ,"",IF(AD355=AA355, "PAYG", IF(AD355=AB355,"1Y RI","3Y RI")))</f>
        <v>0</v>
      </c>
      <c r="U355" s="4">
        <f>IF(Q355="YES", IF(K355="YES", VLOOKUP(V355 &amp; L355 &amp; K355,'azure-vm-prices-base'!G$2:H$124, 2, 0), VLOOKUP(V355 &amp; L355 &amp; "*",'azure-vm-prices-base'!G$2:H$124, 2, 0)), "")</f>
        <v>0</v>
      </c>
      <c r="V355" s="4">
        <f>IF(Q355="YES", IF(O355="NO" , IF(K355="YES", _xlfn.MINIFS('azure-vm-prices-base'!I$2:I$123, 'azure-vm-prices-base'!A$2:A$123,"&gt;="&amp;F355*(100-$B$2)/100, 'azure-vm-prices-base'!B$2:B$123,"&gt;="&amp;G355*(100-$B$2)/100, 'azure-vm-prices-base'!D$2:D$123,K355, 'azure-vm-prices-base'!E$2:E$123,L355), _xlfn.MINIFS('azure-vm-prices-base'!I$2:I$123, 'azure-vm-prices-base'!A$2:A$123,"&gt;="&amp;F355*(100-$B$2)/100, 'azure-vm-prices-base'!B$2:B$123,"&gt;="&amp;G355*(100-$B$2)/100, 'azure-vm-prices-base'!E$2:E$123,L355)), IF(K355="YES", _xlfn.MINIFS('azure-vm-prices-base'!C$2:C$123, 'azure-vm-prices-base'!A$2:A$123,"&gt;="&amp;F355*(100-$B$2)/100, 'azure-vm-prices-base'!B$2:B$123,"&gt;="&amp;G355*(100-$B$2)/100, 'azure-vm-prices-base'!D$2:D$123,K355, 'azure-vm-prices-base'!E$2:E$123,L355), _xlfn.MINIFS('azure-vm-prices-base'!C$2:C$123, 'azure-vm-prices-base'!A$2:A$123,"&gt;="&amp;F355*(100-$B$2)/100, 'azure-vm-prices-base'!B$2:B$123,"&gt;="&amp;G355*(100-$B$2)/100, 'azure-vm-prices-base'!E$2:E$123,L355))), "")</f>
        <v>0</v>
      </c>
      <c r="W355" s="4">
        <f>IF(Q355="YES", IF(K355="YES", VLOOKUP(X355 &amp; L355 &amp; K355,'azure-vm-prices-1Y'!G$2:H$124  , 2, 0), VLOOKUP(X355 &amp; L355 &amp; "*",'azure-vm-prices-1Y'!G$2:H$124, 2, 0)),   "")</f>
        <v>0</v>
      </c>
      <c r="X355" s="4">
        <f>IF(Q355="YES", IF(O355="NO" , IF(K355="YES", _xlfn.MINIFS('azure-vm-prices-1Y'!I$2:I$123,   'azure-vm-prices-1Y'!A$2:A$123,"&gt;="&amp;F355*(100-$B$2)/100,   'azure-vm-prices-1Y'!B$2:B$123,"&gt;="&amp;G355*(100-$B$2)/100,   'azure-vm-prices-1Y'!D$2:D$123,K355,   'azure-vm-prices-1Y'!E$2:E$123,L355),   _xlfn.MINIFS('azure-vm-prices-1Y'!I$2:I$123,   'azure-vm-prices-1Y'!A$2:A$123,"&gt;="&amp;F355*(100-$B$2)/100,   'azure-vm-prices-1Y'!B$2:B$123,"&gt;="&amp;G355*(100-$B$2)/100,   'azure-vm-prices-1Y'!E$2:E$123,L355)),   IF(K355="YES", _xlfn.MINIFS('azure-vm-prices-1Y'!C$2:C$123,   'azure-vm-prices-1Y'!A$2:A$123,"&gt;="&amp;F355*(100-$B$2)/100,   'azure-vm-prices-1Y'!B$2:B$123,"&gt;="&amp;G355*(100-$B$2)/100,   'azure-vm-prices-1Y'!D$2:D$123,K355,   'azure-vm-prices-1Y'!E$2:E$123,L355),   _xlfn.MINIFS('azure-vm-prices-1Y'!C$2:C$123,   'azure-vm-prices-1Y'!A$2:A$123,"&gt;="&amp;F355*(100-$B$2)/100,   'azure-vm-prices-1Y'!B$2:B$123,"&gt;="&amp;G355*(100-$B$2)/100,   'azure-vm-prices-1Y'!E$2:E$123,L355))),   "")</f>
        <v>0</v>
      </c>
      <c r="Y355" s="4">
        <f>IF(Q355="YES", IF(K355="YES", VLOOKUP(Z355 &amp; L355 &amp; K355,'azure-vm-prices-3Y'!G$2:H$124  , 2, 0), VLOOKUP(Z355 &amp; L355 &amp; "*",'azure-vm-prices-3Y'!G$2:H$124, 2, 0)),   "")</f>
        <v>0</v>
      </c>
      <c r="Z355" s="4">
        <f>IF(Q355="YES", IF(O355="NO" , IF(K355="YES", _xlfn.MINIFS('azure-vm-prices-3Y'!I$2:I$123,   'azure-vm-prices-3Y'!A$2:A$123,"&gt;="&amp;F355*(100-$B$2)/100,   'azure-vm-prices-3Y'!B$2:B$123,"&gt;="&amp;G355*(100-$B$2)/100,   'azure-vm-prices-3Y'!D$2:D$123,K355,   'azure-vm-prices-3Y'!E$2:E$123,L355),   _xlfn.MINIFS('azure-vm-prices-3Y'!I$2:I$123,   'azure-vm-prices-3Y'!A$2:A$123,"&gt;="&amp;F355*(100-$B$2)/100,   'azure-vm-prices-3Y'!B$2:B$123,"&gt;="&amp;G355*(100-$B$2)/100,   'azure-vm-prices-3Y'!E$2:E$123,L355)),   IF(K355="YES", _xlfn.MINIFS('azure-vm-prices-3Y'!C$2:C$123,   'azure-vm-prices-3Y'!A$2:A$123,"&gt;="&amp;F355*(100-$B$2)/100,   'azure-vm-prices-3Y'!B$2:B$123,"&gt;="&amp;G355*(100-$B$2)/100,   'azure-vm-prices-3Y'!D$2:D$123,K355,   'azure-vm-prices-3Y'!E$2:E$123,L355),   _xlfn.MINIFS('azure-vm-prices-3Y'!C$2:C$123,   'azure-vm-prices-3Y'!A$2:A$123,"&gt;="&amp;F355*(100-$B$2)/100,   'azure-vm-prices-3Y'!B$2:B$123,"&gt;="&amp;G355*(100-$B$2)/100,   'azure-vm-prices-3Y'!E$2:E$123,L355))),   "")</f>
        <v>0</v>
      </c>
      <c r="AA355" s="4">
        <f>IF(Q355="YES",N355*V355*12,"")</f>
        <v>0</v>
      </c>
      <c r="AB355" s="4">
        <f>IF(Q355="YES",X355*8760,"")</f>
        <v>0</v>
      </c>
      <c r="AC355" s="4">
        <f>IF(Q355="YES",Z355*8760,"")</f>
        <v>0</v>
      </c>
      <c r="AD355" s="4">
        <f>IF(Q355="YES",IF(P355="YES", MIN(AA355:AC355), AA355),"")</f>
        <v>0</v>
      </c>
      <c r="AE355" s="4">
        <f>IF(AND(I355="STANDARD",Q355="YES",H355&lt;'azure-standard-disk-prices'!B2, H355&gt;0),1+IF(M355="YES",1),"")</f>
        <v>0</v>
      </c>
      <c r="AF355" s="4">
        <f>IF(AND(I355="STANDARD",Q355="YES",H355&gt;'azure-standard-disk-prices'!B2,H355&lt;'azure-standard-disk-prices'!B3),1+IF(M355="YES",1),"")</f>
        <v>0</v>
      </c>
      <c r="AG355" s="4">
        <f>IF(AND(I355="STANDARD",Q355="YES",H355&gt;'azure-standard-disk-prices'!B3,H355&lt;'azure-standard-disk-prices'!B4),1+IF(M355="YES",1),"")</f>
        <v>0</v>
      </c>
      <c r="AH355" s="4">
        <f>IF(AND(I355="STANDARD",Q355="YES",H355&gt;'azure-standard-disk-prices'!B4,H355&lt;'azure-standard-disk-prices'!B5),1+IF(M355="YES",1),"")</f>
        <v>0</v>
      </c>
      <c r="AI355" s="4">
        <f>IF(AND(I355="STANDARD",Q355="YES",H355&gt;'azure-standard-disk-prices'!B5,H355&lt;'azure-standard-disk-prices'!B6),1+IF(M355="YES",1),"")</f>
        <v>0</v>
      </c>
      <c r="AJ355" s="4">
        <f>IF(AND(I355="STANDARD",Q355="YES",H355&gt;'azure-standard-disk-prices'!B6,H355&lt;'azure-standard-disk-prices'!B7),1+IF(M355="YES",1),"")</f>
        <v>0</v>
      </c>
      <c r="AK355" s="4">
        <f>IF(AND(I355="STANDARD",Q355="YES",H355&gt;'azure-standard-disk-prices'!B7,H355&lt;'azure-standard-disk-prices'!B8),1+IF(M355="YES",1),"")</f>
        <v>0</v>
      </c>
      <c r="AL355" s="4">
        <f>IF(AND(I355="STANDARD",Q355="YES",H355&gt;'azure-standard-disk-prices'!B8,H355&lt;'azure-standard-disk-prices'!B9),1+IF(M355="YES",1),"")</f>
        <v>0</v>
      </c>
      <c r="AM355" s="4">
        <f>IF(AND(I354="PREMIUM",Q354="YES",H354&lt;'azure-premium-disk-prices'!B2,H354&gt;0),1+IF(M354="YES",1),"")</f>
        <v>0</v>
      </c>
      <c r="AN355" s="4">
        <f>IF(AND(I354="PREMIUM",Q354="YES",H354&gt;'azure-premium-disk-prices'!B2,H354&lt;'azure-premium-disk-prices'!B3),1+IF(M354="YES",1),"")</f>
        <v>0</v>
      </c>
      <c r="AO355" s="4">
        <f>IF(AND(I354="PREMIUM",Q354="YES",H354&gt;'azure-premium-disk-prices'!B3,H354&lt;'azure-premium-disk-prices'!B4),1+IF(M354="YES",1),"")</f>
        <v>0</v>
      </c>
      <c r="AP355" s="4">
        <f>IF(AND(I354="PREMIUM",Q354="YES",H354&gt;'azure-premium-disk-prices'!B4,H354&lt;'azure-premium-disk-prices'!B5),1+IF(M354="YES",1),"")</f>
        <v>0</v>
      </c>
      <c r="AQ355" s="4">
        <f>IF(AND(I354="PREMIUM",Q354="YES",H354&gt;'azure-premium-disk-prices'!B5,H354&lt;'azure-premium-disk-prices'!B6),1+IF(M354="YES",1),"")</f>
        <v>0</v>
      </c>
      <c r="AR355" s="4">
        <f>IF(AND(I354="PREMIUM",Q354="YES",H354&gt;'azure-premium-disk-prices'!B6,H354&lt;'azure-premium-disk-prices'!B7),1+IF(M354="YES",1),"")</f>
        <v>0</v>
      </c>
      <c r="AS355" s="4">
        <f>IF(AND(I354="PREMIUM",Q354="YES",H354&gt;'azure-premium-disk-prices'!B7,H354&lt;'azure-premium-disk-prices'!B8),1+IF(M354="YES",1),"")</f>
        <v>0</v>
      </c>
      <c r="AT355" s="4">
        <f>IF(AND(I354="PREMIUM",Q354="YES",H354&gt;'azure-premium-disk-prices'!B8,H354&lt;'azure-premium-disk-prices'!B9),1+IF(M354="YES",1),"")</f>
        <v>0</v>
      </c>
      <c r="AU355" s="4">
        <f>IF(AND(M355="YES", Q355="YES"),1,"")</f>
        <v>0</v>
      </c>
      <c r="AV355" s="4">
        <f>IF(AND(J355="STANDARD", Q355="YES"), IF(M355="YES",2,1) ,"")</f>
        <v>0</v>
      </c>
      <c r="AW355" s="4">
        <f>IF( AND(J355="PREMIUM",  Q355="YES"), IF(M355="YES",2,1) ,"")</f>
        <v>0</v>
      </c>
    </row>
    <row r="356" spans="5:49">
      <c r="E356" s="3"/>
      <c r="F356" s="3"/>
      <c r="G356" s="3"/>
      <c r="H356" s="3"/>
      <c r="I356" s="3" t="s">
        <v>9</v>
      </c>
      <c r="J356" s="3" t="s">
        <v>9</v>
      </c>
      <c r="K356" s="3" t="s">
        <v>5</v>
      </c>
      <c r="L356" s="3" t="s">
        <v>5</v>
      </c>
      <c r="M356" s="3" t="s">
        <v>5</v>
      </c>
      <c r="N356" s="3">
        <v>730</v>
      </c>
      <c r="O356" s="3" t="s">
        <v>5</v>
      </c>
      <c r="P356" s="3" t="s">
        <v>14</v>
      </c>
      <c r="Q356" s="4">
        <f>IF(AND(E356&lt;&gt;"", F356&lt;&gt;"", G356&lt;&gt;"", H356&lt;&gt;"", I356&lt;&gt;"", J356&lt;&gt;"", K356&lt;&gt;"", L356&lt;&gt;"", M356&lt;&gt;"", N356&lt;&gt;"", O356&lt;&gt;""),"YES","NO")</f>
        <v>0</v>
      </c>
      <c r="R356" s="4">
        <f>IF(AD356=AA356, U356, IF(AD356=AB356,W356,Y356))</f>
        <v>0</v>
      </c>
      <c r="S356" s="4">
        <f>AD356</f>
        <v>0</v>
      </c>
      <c r="T356" s="4">
        <f> IF(AA356="" ,"",IF(AD356=AA356, "PAYG", IF(AD356=AB356,"1Y RI","3Y RI")))</f>
        <v>0</v>
      </c>
      <c r="U356" s="4">
        <f>IF(Q356="YES", IF(K356="YES", VLOOKUP(V356 &amp; L356 &amp; K356,'azure-vm-prices-base'!G$2:H$124, 2, 0), VLOOKUP(V356 &amp; L356 &amp; "*",'azure-vm-prices-base'!G$2:H$124, 2, 0)), "")</f>
        <v>0</v>
      </c>
      <c r="V356" s="4">
        <f>IF(Q356="YES", IF(O356="NO" , IF(K356="YES", _xlfn.MINIFS('azure-vm-prices-base'!I$2:I$123, 'azure-vm-prices-base'!A$2:A$123,"&gt;="&amp;F356*(100-$B$2)/100, 'azure-vm-prices-base'!B$2:B$123,"&gt;="&amp;G356*(100-$B$2)/100, 'azure-vm-prices-base'!D$2:D$123,K356, 'azure-vm-prices-base'!E$2:E$123,L356), _xlfn.MINIFS('azure-vm-prices-base'!I$2:I$123, 'azure-vm-prices-base'!A$2:A$123,"&gt;="&amp;F356*(100-$B$2)/100, 'azure-vm-prices-base'!B$2:B$123,"&gt;="&amp;G356*(100-$B$2)/100, 'azure-vm-prices-base'!E$2:E$123,L356)), IF(K356="YES", _xlfn.MINIFS('azure-vm-prices-base'!C$2:C$123, 'azure-vm-prices-base'!A$2:A$123,"&gt;="&amp;F356*(100-$B$2)/100, 'azure-vm-prices-base'!B$2:B$123,"&gt;="&amp;G356*(100-$B$2)/100, 'azure-vm-prices-base'!D$2:D$123,K356, 'azure-vm-prices-base'!E$2:E$123,L356), _xlfn.MINIFS('azure-vm-prices-base'!C$2:C$123, 'azure-vm-prices-base'!A$2:A$123,"&gt;="&amp;F356*(100-$B$2)/100, 'azure-vm-prices-base'!B$2:B$123,"&gt;="&amp;G356*(100-$B$2)/100, 'azure-vm-prices-base'!E$2:E$123,L356))), "")</f>
        <v>0</v>
      </c>
      <c r="W356" s="4">
        <f>IF(Q356="YES", IF(K356="YES", VLOOKUP(X356 &amp; L356 &amp; K356,'azure-vm-prices-1Y'!G$2:H$124  , 2, 0), VLOOKUP(X356 &amp; L356 &amp; "*",'azure-vm-prices-1Y'!G$2:H$124, 2, 0)),   "")</f>
        <v>0</v>
      </c>
      <c r="X356" s="4">
        <f>IF(Q356="YES", IF(O356="NO" , IF(K356="YES", _xlfn.MINIFS('azure-vm-prices-1Y'!I$2:I$123,   'azure-vm-prices-1Y'!A$2:A$123,"&gt;="&amp;F356*(100-$B$2)/100,   'azure-vm-prices-1Y'!B$2:B$123,"&gt;="&amp;G356*(100-$B$2)/100,   'azure-vm-prices-1Y'!D$2:D$123,K356,   'azure-vm-prices-1Y'!E$2:E$123,L356),   _xlfn.MINIFS('azure-vm-prices-1Y'!I$2:I$123,   'azure-vm-prices-1Y'!A$2:A$123,"&gt;="&amp;F356*(100-$B$2)/100,   'azure-vm-prices-1Y'!B$2:B$123,"&gt;="&amp;G356*(100-$B$2)/100,   'azure-vm-prices-1Y'!E$2:E$123,L356)),   IF(K356="YES", _xlfn.MINIFS('azure-vm-prices-1Y'!C$2:C$123,   'azure-vm-prices-1Y'!A$2:A$123,"&gt;="&amp;F356*(100-$B$2)/100,   'azure-vm-prices-1Y'!B$2:B$123,"&gt;="&amp;G356*(100-$B$2)/100,   'azure-vm-prices-1Y'!D$2:D$123,K356,   'azure-vm-prices-1Y'!E$2:E$123,L356),   _xlfn.MINIFS('azure-vm-prices-1Y'!C$2:C$123,   'azure-vm-prices-1Y'!A$2:A$123,"&gt;="&amp;F356*(100-$B$2)/100,   'azure-vm-prices-1Y'!B$2:B$123,"&gt;="&amp;G356*(100-$B$2)/100,   'azure-vm-prices-1Y'!E$2:E$123,L356))),   "")</f>
        <v>0</v>
      </c>
      <c r="Y356" s="4">
        <f>IF(Q356="YES", IF(K356="YES", VLOOKUP(Z356 &amp; L356 &amp; K356,'azure-vm-prices-3Y'!G$2:H$124  , 2, 0), VLOOKUP(Z356 &amp; L356 &amp; "*",'azure-vm-prices-3Y'!G$2:H$124, 2, 0)),   "")</f>
        <v>0</v>
      </c>
      <c r="Z356" s="4">
        <f>IF(Q356="YES", IF(O356="NO" , IF(K356="YES", _xlfn.MINIFS('azure-vm-prices-3Y'!I$2:I$123,   'azure-vm-prices-3Y'!A$2:A$123,"&gt;="&amp;F356*(100-$B$2)/100,   'azure-vm-prices-3Y'!B$2:B$123,"&gt;="&amp;G356*(100-$B$2)/100,   'azure-vm-prices-3Y'!D$2:D$123,K356,   'azure-vm-prices-3Y'!E$2:E$123,L356),   _xlfn.MINIFS('azure-vm-prices-3Y'!I$2:I$123,   'azure-vm-prices-3Y'!A$2:A$123,"&gt;="&amp;F356*(100-$B$2)/100,   'azure-vm-prices-3Y'!B$2:B$123,"&gt;="&amp;G356*(100-$B$2)/100,   'azure-vm-prices-3Y'!E$2:E$123,L356)),   IF(K356="YES", _xlfn.MINIFS('azure-vm-prices-3Y'!C$2:C$123,   'azure-vm-prices-3Y'!A$2:A$123,"&gt;="&amp;F356*(100-$B$2)/100,   'azure-vm-prices-3Y'!B$2:B$123,"&gt;="&amp;G356*(100-$B$2)/100,   'azure-vm-prices-3Y'!D$2:D$123,K356,   'azure-vm-prices-3Y'!E$2:E$123,L356),   _xlfn.MINIFS('azure-vm-prices-3Y'!C$2:C$123,   'azure-vm-prices-3Y'!A$2:A$123,"&gt;="&amp;F356*(100-$B$2)/100,   'azure-vm-prices-3Y'!B$2:B$123,"&gt;="&amp;G356*(100-$B$2)/100,   'azure-vm-prices-3Y'!E$2:E$123,L356))),   "")</f>
        <v>0</v>
      </c>
      <c r="AA356" s="4">
        <f>IF(Q356="YES",N356*V356*12,"")</f>
        <v>0</v>
      </c>
      <c r="AB356" s="4">
        <f>IF(Q356="YES",X356*8760,"")</f>
        <v>0</v>
      </c>
      <c r="AC356" s="4">
        <f>IF(Q356="YES",Z356*8760,"")</f>
        <v>0</v>
      </c>
      <c r="AD356" s="4">
        <f>IF(Q356="YES",IF(P356="YES", MIN(AA356:AC356), AA356),"")</f>
        <v>0</v>
      </c>
      <c r="AE356" s="4">
        <f>IF(AND(I356="STANDARD",Q356="YES",H356&lt;'azure-standard-disk-prices'!B2, H356&gt;0),1+IF(M356="YES",1),"")</f>
        <v>0</v>
      </c>
      <c r="AF356" s="4">
        <f>IF(AND(I356="STANDARD",Q356="YES",H356&gt;'azure-standard-disk-prices'!B2,H356&lt;'azure-standard-disk-prices'!B3),1+IF(M356="YES",1),"")</f>
        <v>0</v>
      </c>
      <c r="AG356" s="4">
        <f>IF(AND(I356="STANDARD",Q356="YES",H356&gt;'azure-standard-disk-prices'!B3,H356&lt;'azure-standard-disk-prices'!B4),1+IF(M356="YES",1),"")</f>
        <v>0</v>
      </c>
      <c r="AH356" s="4">
        <f>IF(AND(I356="STANDARD",Q356="YES",H356&gt;'azure-standard-disk-prices'!B4,H356&lt;'azure-standard-disk-prices'!B5),1+IF(M356="YES",1),"")</f>
        <v>0</v>
      </c>
      <c r="AI356" s="4">
        <f>IF(AND(I356="STANDARD",Q356="YES",H356&gt;'azure-standard-disk-prices'!B5,H356&lt;'azure-standard-disk-prices'!B6),1+IF(M356="YES",1),"")</f>
        <v>0</v>
      </c>
      <c r="AJ356" s="4">
        <f>IF(AND(I356="STANDARD",Q356="YES",H356&gt;'azure-standard-disk-prices'!B6,H356&lt;'azure-standard-disk-prices'!B7),1+IF(M356="YES",1),"")</f>
        <v>0</v>
      </c>
      <c r="AK356" s="4">
        <f>IF(AND(I356="STANDARD",Q356="YES",H356&gt;'azure-standard-disk-prices'!B7,H356&lt;'azure-standard-disk-prices'!B8),1+IF(M356="YES",1),"")</f>
        <v>0</v>
      </c>
      <c r="AL356" s="4">
        <f>IF(AND(I356="STANDARD",Q356="YES",H356&gt;'azure-standard-disk-prices'!B8,H356&lt;'azure-standard-disk-prices'!B9),1+IF(M356="YES",1),"")</f>
        <v>0</v>
      </c>
      <c r="AM356" s="4">
        <f>IF(AND(I355="PREMIUM",Q355="YES",H355&lt;'azure-premium-disk-prices'!B2,H355&gt;0),1+IF(M355="YES",1),"")</f>
        <v>0</v>
      </c>
      <c r="AN356" s="4">
        <f>IF(AND(I355="PREMIUM",Q355="YES",H355&gt;'azure-premium-disk-prices'!B2,H355&lt;'azure-premium-disk-prices'!B3),1+IF(M355="YES",1),"")</f>
        <v>0</v>
      </c>
      <c r="AO356" s="4">
        <f>IF(AND(I355="PREMIUM",Q355="YES",H355&gt;'azure-premium-disk-prices'!B3,H355&lt;'azure-premium-disk-prices'!B4),1+IF(M355="YES",1),"")</f>
        <v>0</v>
      </c>
      <c r="AP356" s="4">
        <f>IF(AND(I355="PREMIUM",Q355="YES",H355&gt;'azure-premium-disk-prices'!B4,H355&lt;'azure-premium-disk-prices'!B5),1+IF(M355="YES",1),"")</f>
        <v>0</v>
      </c>
      <c r="AQ356" s="4">
        <f>IF(AND(I355="PREMIUM",Q355="YES",H355&gt;'azure-premium-disk-prices'!B5,H355&lt;'azure-premium-disk-prices'!B6),1+IF(M355="YES",1),"")</f>
        <v>0</v>
      </c>
      <c r="AR356" s="4">
        <f>IF(AND(I355="PREMIUM",Q355="YES",H355&gt;'azure-premium-disk-prices'!B6,H355&lt;'azure-premium-disk-prices'!B7),1+IF(M355="YES",1),"")</f>
        <v>0</v>
      </c>
      <c r="AS356" s="4">
        <f>IF(AND(I355="PREMIUM",Q355="YES",H355&gt;'azure-premium-disk-prices'!B7,H355&lt;'azure-premium-disk-prices'!B8),1+IF(M355="YES",1),"")</f>
        <v>0</v>
      </c>
      <c r="AT356" s="4">
        <f>IF(AND(I355="PREMIUM",Q355="YES",H355&gt;'azure-premium-disk-prices'!B8,H355&lt;'azure-premium-disk-prices'!B9),1+IF(M355="YES",1),"")</f>
        <v>0</v>
      </c>
      <c r="AU356" s="4">
        <f>IF(AND(M356="YES", Q356="YES"),1,"")</f>
        <v>0</v>
      </c>
      <c r="AV356" s="4">
        <f>IF(AND(J356="STANDARD", Q356="YES"), IF(M356="YES",2,1) ,"")</f>
        <v>0</v>
      </c>
      <c r="AW356" s="4">
        <f>IF( AND(J356="PREMIUM",  Q356="YES"), IF(M356="YES",2,1) ,"")</f>
        <v>0</v>
      </c>
    </row>
    <row r="357" spans="5:49">
      <c r="E357" s="3"/>
      <c r="F357" s="3"/>
      <c r="G357" s="3"/>
      <c r="H357" s="3"/>
      <c r="I357" s="3" t="s">
        <v>9</v>
      </c>
      <c r="J357" s="3" t="s">
        <v>9</v>
      </c>
      <c r="K357" s="3" t="s">
        <v>5</v>
      </c>
      <c r="L357" s="3" t="s">
        <v>5</v>
      </c>
      <c r="M357" s="3" t="s">
        <v>5</v>
      </c>
      <c r="N357" s="3">
        <v>730</v>
      </c>
      <c r="O357" s="3" t="s">
        <v>5</v>
      </c>
      <c r="P357" s="3" t="s">
        <v>14</v>
      </c>
      <c r="Q357" s="4">
        <f>IF(AND(E357&lt;&gt;"", F357&lt;&gt;"", G357&lt;&gt;"", H357&lt;&gt;"", I357&lt;&gt;"", J357&lt;&gt;"", K357&lt;&gt;"", L357&lt;&gt;"", M357&lt;&gt;"", N357&lt;&gt;"", O357&lt;&gt;""),"YES","NO")</f>
        <v>0</v>
      </c>
      <c r="R357" s="4">
        <f>IF(AD357=AA357, U357, IF(AD357=AB357,W357,Y357))</f>
        <v>0</v>
      </c>
      <c r="S357" s="4">
        <f>AD357</f>
        <v>0</v>
      </c>
      <c r="T357" s="4">
        <f> IF(AA357="" ,"",IF(AD357=AA357, "PAYG", IF(AD357=AB357,"1Y RI","3Y RI")))</f>
        <v>0</v>
      </c>
      <c r="U357" s="4">
        <f>IF(Q357="YES", IF(K357="YES", VLOOKUP(V357 &amp; L357 &amp; K357,'azure-vm-prices-base'!G$2:H$124, 2, 0), VLOOKUP(V357 &amp; L357 &amp; "*",'azure-vm-prices-base'!G$2:H$124, 2, 0)), "")</f>
        <v>0</v>
      </c>
      <c r="V357" s="4">
        <f>IF(Q357="YES", IF(O357="NO" , IF(K357="YES", _xlfn.MINIFS('azure-vm-prices-base'!I$2:I$123, 'azure-vm-prices-base'!A$2:A$123,"&gt;="&amp;F357*(100-$B$2)/100, 'azure-vm-prices-base'!B$2:B$123,"&gt;="&amp;G357*(100-$B$2)/100, 'azure-vm-prices-base'!D$2:D$123,K357, 'azure-vm-prices-base'!E$2:E$123,L357), _xlfn.MINIFS('azure-vm-prices-base'!I$2:I$123, 'azure-vm-prices-base'!A$2:A$123,"&gt;="&amp;F357*(100-$B$2)/100, 'azure-vm-prices-base'!B$2:B$123,"&gt;="&amp;G357*(100-$B$2)/100, 'azure-vm-prices-base'!E$2:E$123,L357)), IF(K357="YES", _xlfn.MINIFS('azure-vm-prices-base'!C$2:C$123, 'azure-vm-prices-base'!A$2:A$123,"&gt;="&amp;F357*(100-$B$2)/100, 'azure-vm-prices-base'!B$2:B$123,"&gt;="&amp;G357*(100-$B$2)/100, 'azure-vm-prices-base'!D$2:D$123,K357, 'azure-vm-prices-base'!E$2:E$123,L357), _xlfn.MINIFS('azure-vm-prices-base'!C$2:C$123, 'azure-vm-prices-base'!A$2:A$123,"&gt;="&amp;F357*(100-$B$2)/100, 'azure-vm-prices-base'!B$2:B$123,"&gt;="&amp;G357*(100-$B$2)/100, 'azure-vm-prices-base'!E$2:E$123,L357))), "")</f>
        <v>0</v>
      </c>
      <c r="W357" s="4">
        <f>IF(Q357="YES", IF(K357="YES", VLOOKUP(X357 &amp; L357 &amp; K357,'azure-vm-prices-1Y'!G$2:H$124  , 2, 0), VLOOKUP(X357 &amp; L357 &amp; "*",'azure-vm-prices-1Y'!G$2:H$124, 2, 0)),   "")</f>
        <v>0</v>
      </c>
      <c r="X357" s="4">
        <f>IF(Q357="YES", IF(O357="NO" , IF(K357="YES", _xlfn.MINIFS('azure-vm-prices-1Y'!I$2:I$123,   'azure-vm-prices-1Y'!A$2:A$123,"&gt;="&amp;F357*(100-$B$2)/100,   'azure-vm-prices-1Y'!B$2:B$123,"&gt;="&amp;G357*(100-$B$2)/100,   'azure-vm-prices-1Y'!D$2:D$123,K357,   'azure-vm-prices-1Y'!E$2:E$123,L357),   _xlfn.MINIFS('azure-vm-prices-1Y'!I$2:I$123,   'azure-vm-prices-1Y'!A$2:A$123,"&gt;="&amp;F357*(100-$B$2)/100,   'azure-vm-prices-1Y'!B$2:B$123,"&gt;="&amp;G357*(100-$B$2)/100,   'azure-vm-prices-1Y'!E$2:E$123,L357)),   IF(K357="YES", _xlfn.MINIFS('azure-vm-prices-1Y'!C$2:C$123,   'azure-vm-prices-1Y'!A$2:A$123,"&gt;="&amp;F357*(100-$B$2)/100,   'azure-vm-prices-1Y'!B$2:B$123,"&gt;="&amp;G357*(100-$B$2)/100,   'azure-vm-prices-1Y'!D$2:D$123,K357,   'azure-vm-prices-1Y'!E$2:E$123,L357),   _xlfn.MINIFS('azure-vm-prices-1Y'!C$2:C$123,   'azure-vm-prices-1Y'!A$2:A$123,"&gt;="&amp;F357*(100-$B$2)/100,   'azure-vm-prices-1Y'!B$2:B$123,"&gt;="&amp;G357*(100-$B$2)/100,   'azure-vm-prices-1Y'!E$2:E$123,L357))),   "")</f>
        <v>0</v>
      </c>
      <c r="Y357" s="4">
        <f>IF(Q357="YES", IF(K357="YES", VLOOKUP(Z357 &amp; L357 &amp; K357,'azure-vm-prices-3Y'!G$2:H$124  , 2, 0), VLOOKUP(Z357 &amp; L357 &amp; "*",'azure-vm-prices-3Y'!G$2:H$124, 2, 0)),   "")</f>
        <v>0</v>
      </c>
      <c r="Z357" s="4">
        <f>IF(Q357="YES", IF(O357="NO" , IF(K357="YES", _xlfn.MINIFS('azure-vm-prices-3Y'!I$2:I$123,   'azure-vm-prices-3Y'!A$2:A$123,"&gt;="&amp;F357*(100-$B$2)/100,   'azure-vm-prices-3Y'!B$2:B$123,"&gt;="&amp;G357*(100-$B$2)/100,   'azure-vm-prices-3Y'!D$2:D$123,K357,   'azure-vm-prices-3Y'!E$2:E$123,L357),   _xlfn.MINIFS('azure-vm-prices-3Y'!I$2:I$123,   'azure-vm-prices-3Y'!A$2:A$123,"&gt;="&amp;F357*(100-$B$2)/100,   'azure-vm-prices-3Y'!B$2:B$123,"&gt;="&amp;G357*(100-$B$2)/100,   'azure-vm-prices-3Y'!E$2:E$123,L357)),   IF(K357="YES", _xlfn.MINIFS('azure-vm-prices-3Y'!C$2:C$123,   'azure-vm-prices-3Y'!A$2:A$123,"&gt;="&amp;F357*(100-$B$2)/100,   'azure-vm-prices-3Y'!B$2:B$123,"&gt;="&amp;G357*(100-$B$2)/100,   'azure-vm-prices-3Y'!D$2:D$123,K357,   'azure-vm-prices-3Y'!E$2:E$123,L357),   _xlfn.MINIFS('azure-vm-prices-3Y'!C$2:C$123,   'azure-vm-prices-3Y'!A$2:A$123,"&gt;="&amp;F357*(100-$B$2)/100,   'azure-vm-prices-3Y'!B$2:B$123,"&gt;="&amp;G357*(100-$B$2)/100,   'azure-vm-prices-3Y'!E$2:E$123,L357))),   "")</f>
        <v>0</v>
      </c>
      <c r="AA357" s="4">
        <f>IF(Q357="YES",N357*V357*12,"")</f>
        <v>0</v>
      </c>
      <c r="AB357" s="4">
        <f>IF(Q357="YES",X357*8760,"")</f>
        <v>0</v>
      </c>
      <c r="AC357" s="4">
        <f>IF(Q357="YES",Z357*8760,"")</f>
        <v>0</v>
      </c>
      <c r="AD357" s="4">
        <f>IF(Q357="YES",IF(P357="YES", MIN(AA357:AC357), AA357),"")</f>
        <v>0</v>
      </c>
      <c r="AE357" s="4">
        <f>IF(AND(I357="STANDARD",Q357="YES",H357&lt;'azure-standard-disk-prices'!B2, H357&gt;0),1+IF(M357="YES",1),"")</f>
        <v>0</v>
      </c>
      <c r="AF357" s="4">
        <f>IF(AND(I357="STANDARD",Q357="YES",H357&gt;'azure-standard-disk-prices'!B2,H357&lt;'azure-standard-disk-prices'!B3),1+IF(M357="YES",1),"")</f>
        <v>0</v>
      </c>
      <c r="AG357" s="4">
        <f>IF(AND(I357="STANDARD",Q357="YES",H357&gt;'azure-standard-disk-prices'!B3,H357&lt;'azure-standard-disk-prices'!B4),1+IF(M357="YES",1),"")</f>
        <v>0</v>
      </c>
      <c r="AH357" s="4">
        <f>IF(AND(I357="STANDARD",Q357="YES",H357&gt;'azure-standard-disk-prices'!B4,H357&lt;'azure-standard-disk-prices'!B5),1+IF(M357="YES",1),"")</f>
        <v>0</v>
      </c>
      <c r="AI357" s="4">
        <f>IF(AND(I357="STANDARD",Q357="YES",H357&gt;'azure-standard-disk-prices'!B5,H357&lt;'azure-standard-disk-prices'!B6),1+IF(M357="YES",1),"")</f>
        <v>0</v>
      </c>
      <c r="AJ357" s="4">
        <f>IF(AND(I357="STANDARD",Q357="YES",H357&gt;'azure-standard-disk-prices'!B6,H357&lt;'azure-standard-disk-prices'!B7),1+IF(M357="YES",1),"")</f>
        <v>0</v>
      </c>
      <c r="AK357" s="4">
        <f>IF(AND(I357="STANDARD",Q357="YES",H357&gt;'azure-standard-disk-prices'!B7,H357&lt;'azure-standard-disk-prices'!B8),1+IF(M357="YES",1),"")</f>
        <v>0</v>
      </c>
      <c r="AL357" s="4">
        <f>IF(AND(I357="STANDARD",Q357="YES",H357&gt;'azure-standard-disk-prices'!B8,H357&lt;'azure-standard-disk-prices'!B9),1+IF(M357="YES",1),"")</f>
        <v>0</v>
      </c>
      <c r="AM357" s="4">
        <f>IF(AND(I356="PREMIUM",Q356="YES",H356&lt;'azure-premium-disk-prices'!B2,H356&gt;0),1+IF(M356="YES",1),"")</f>
        <v>0</v>
      </c>
      <c r="AN357" s="4">
        <f>IF(AND(I356="PREMIUM",Q356="YES",H356&gt;'azure-premium-disk-prices'!B2,H356&lt;'azure-premium-disk-prices'!B3),1+IF(M356="YES",1),"")</f>
        <v>0</v>
      </c>
      <c r="AO357" s="4">
        <f>IF(AND(I356="PREMIUM",Q356="YES",H356&gt;'azure-premium-disk-prices'!B3,H356&lt;'azure-premium-disk-prices'!B4),1+IF(M356="YES",1),"")</f>
        <v>0</v>
      </c>
      <c r="AP357" s="4">
        <f>IF(AND(I356="PREMIUM",Q356="YES",H356&gt;'azure-premium-disk-prices'!B4,H356&lt;'azure-premium-disk-prices'!B5),1+IF(M356="YES",1),"")</f>
        <v>0</v>
      </c>
      <c r="AQ357" s="4">
        <f>IF(AND(I356="PREMIUM",Q356="YES",H356&gt;'azure-premium-disk-prices'!B5,H356&lt;'azure-premium-disk-prices'!B6),1+IF(M356="YES",1),"")</f>
        <v>0</v>
      </c>
      <c r="AR357" s="4">
        <f>IF(AND(I356="PREMIUM",Q356="YES",H356&gt;'azure-premium-disk-prices'!B6,H356&lt;'azure-premium-disk-prices'!B7),1+IF(M356="YES",1),"")</f>
        <v>0</v>
      </c>
      <c r="AS357" s="4">
        <f>IF(AND(I356="PREMIUM",Q356="YES",H356&gt;'azure-premium-disk-prices'!B7,H356&lt;'azure-premium-disk-prices'!B8),1+IF(M356="YES",1),"")</f>
        <v>0</v>
      </c>
      <c r="AT357" s="4">
        <f>IF(AND(I356="PREMIUM",Q356="YES",H356&gt;'azure-premium-disk-prices'!B8,H356&lt;'azure-premium-disk-prices'!B9),1+IF(M356="YES",1),"")</f>
        <v>0</v>
      </c>
      <c r="AU357" s="4">
        <f>IF(AND(M357="YES", Q357="YES"),1,"")</f>
        <v>0</v>
      </c>
      <c r="AV357" s="4">
        <f>IF(AND(J357="STANDARD", Q357="YES"), IF(M357="YES",2,1) ,"")</f>
        <v>0</v>
      </c>
      <c r="AW357" s="4">
        <f>IF( AND(J357="PREMIUM",  Q357="YES"), IF(M357="YES",2,1) ,"")</f>
        <v>0</v>
      </c>
    </row>
    <row r="358" spans="5:49">
      <c r="E358" s="3"/>
      <c r="F358" s="3"/>
      <c r="G358" s="3"/>
      <c r="H358" s="3"/>
      <c r="I358" s="3" t="s">
        <v>9</v>
      </c>
      <c r="J358" s="3" t="s">
        <v>9</v>
      </c>
      <c r="K358" s="3" t="s">
        <v>5</v>
      </c>
      <c r="L358" s="3" t="s">
        <v>5</v>
      </c>
      <c r="M358" s="3" t="s">
        <v>5</v>
      </c>
      <c r="N358" s="3">
        <v>730</v>
      </c>
      <c r="O358" s="3" t="s">
        <v>5</v>
      </c>
      <c r="P358" s="3" t="s">
        <v>14</v>
      </c>
      <c r="Q358" s="4">
        <f>IF(AND(E358&lt;&gt;"", F358&lt;&gt;"", G358&lt;&gt;"", H358&lt;&gt;"", I358&lt;&gt;"", J358&lt;&gt;"", K358&lt;&gt;"", L358&lt;&gt;"", M358&lt;&gt;"", N358&lt;&gt;"", O358&lt;&gt;""),"YES","NO")</f>
        <v>0</v>
      </c>
      <c r="R358" s="4">
        <f>IF(AD358=AA358, U358, IF(AD358=AB358,W358,Y358))</f>
        <v>0</v>
      </c>
      <c r="S358" s="4">
        <f>AD358</f>
        <v>0</v>
      </c>
      <c r="T358" s="4">
        <f> IF(AA358="" ,"",IF(AD358=AA358, "PAYG", IF(AD358=AB358,"1Y RI","3Y RI")))</f>
        <v>0</v>
      </c>
      <c r="U358" s="4">
        <f>IF(Q358="YES", IF(K358="YES", VLOOKUP(V358 &amp; L358 &amp; K358,'azure-vm-prices-base'!G$2:H$124, 2, 0), VLOOKUP(V358 &amp; L358 &amp; "*",'azure-vm-prices-base'!G$2:H$124, 2, 0)), "")</f>
        <v>0</v>
      </c>
      <c r="V358" s="4">
        <f>IF(Q358="YES", IF(O358="NO" , IF(K358="YES", _xlfn.MINIFS('azure-vm-prices-base'!I$2:I$123, 'azure-vm-prices-base'!A$2:A$123,"&gt;="&amp;F358*(100-$B$2)/100, 'azure-vm-prices-base'!B$2:B$123,"&gt;="&amp;G358*(100-$B$2)/100, 'azure-vm-prices-base'!D$2:D$123,K358, 'azure-vm-prices-base'!E$2:E$123,L358), _xlfn.MINIFS('azure-vm-prices-base'!I$2:I$123, 'azure-vm-prices-base'!A$2:A$123,"&gt;="&amp;F358*(100-$B$2)/100, 'azure-vm-prices-base'!B$2:B$123,"&gt;="&amp;G358*(100-$B$2)/100, 'azure-vm-prices-base'!E$2:E$123,L358)), IF(K358="YES", _xlfn.MINIFS('azure-vm-prices-base'!C$2:C$123, 'azure-vm-prices-base'!A$2:A$123,"&gt;="&amp;F358*(100-$B$2)/100, 'azure-vm-prices-base'!B$2:B$123,"&gt;="&amp;G358*(100-$B$2)/100, 'azure-vm-prices-base'!D$2:D$123,K358, 'azure-vm-prices-base'!E$2:E$123,L358), _xlfn.MINIFS('azure-vm-prices-base'!C$2:C$123, 'azure-vm-prices-base'!A$2:A$123,"&gt;="&amp;F358*(100-$B$2)/100, 'azure-vm-prices-base'!B$2:B$123,"&gt;="&amp;G358*(100-$B$2)/100, 'azure-vm-prices-base'!E$2:E$123,L358))), "")</f>
        <v>0</v>
      </c>
      <c r="W358" s="4">
        <f>IF(Q358="YES", IF(K358="YES", VLOOKUP(X358 &amp; L358 &amp; K358,'azure-vm-prices-1Y'!G$2:H$124  , 2, 0), VLOOKUP(X358 &amp; L358 &amp; "*",'azure-vm-prices-1Y'!G$2:H$124, 2, 0)),   "")</f>
        <v>0</v>
      </c>
      <c r="X358" s="4">
        <f>IF(Q358="YES", IF(O358="NO" , IF(K358="YES", _xlfn.MINIFS('azure-vm-prices-1Y'!I$2:I$123,   'azure-vm-prices-1Y'!A$2:A$123,"&gt;="&amp;F358*(100-$B$2)/100,   'azure-vm-prices-1Y'!B$2:B$123,"&gt;="&amp;G358*(100-$B$2)/100,   'azure-vm-prices-1Y'!D$2:D$123,K358,   'azure-vm-prices-1Y'!E$2:E$123,L358),   _xlfn.MINIFS('azure-vm-prices-1Y'!I$2:I$123,   'azure-vm-prices-1Y'!A$2:A$123,"&gt;="&amp;F358*(100-$B$2)/100,   'azure-vm-prices-1Y'!B$2:B$123,"&gt;="&amp;G358*(100-$B$2)/100,   'azure-vm-prices-1Y'!E$2:E$123,L358)),   IF(K358="YES", _xlfn.MINIFS('azure-vm-prices-1Y'!C$2:C$123,   'azure-vm-prices-1Y'!A$2:A$123,"&gt;="&amp;F358*(100-$B$2)/100,   'azure-vm-prices-1Y'!B$2:B$123,"&gt;="&amp;G358*(100-$B$2)/100,   'azure-vm-prices-1Y'!D$2:D$123,K358,   'azure-vm-prices-1Y'!E$2:E$123,L358),   _xlfn.MINIFS('azure-vm-prices-1Y'!C$2:C$123,   'azure-vm-prices-1Y'!A$2:A$123,"&gt;="&amp;F358*(100-$B$2)/100,   'azure-vm-prices-1Y'!B$2:B$123,"&gt;="&amp;G358*(100-$B$2)/100,   'azure-vm-prices-1Y'!E$2:E$123,L358))),   "")</f>
        <v>0</v>
      </c>
      <c r="Y358" s="4">
        <f>IF(Q358="YES", IF(K358="YES", VLOOKUP(Z358 &amp; L358 &amp; K358,'azure-vm-prices-3Y'!G$2:H$124  , 2, 0), VLOOKUP(Z358 &amp; L358 &amp; "*",'azure-vm-prices-3Y'!G$2:H$124, 2, 0)),   "")</f>
        <v>0</v>
      </c>
      <c r="Z358" s="4">
        <f>IF(Q358="YES", IF(O358="NO" , IF(K358="YES", _xlfn.MINIFS('azure-vm-prices-3Y'!I$2:I$123,   'azure-vm-prices-3Y'!A$2:A$123,"&gt;="&amp;F358*(100-$B$2)/100,   'azure-vm-prices-3Y'!B$2:B$123,"&gt;="&amp;G358*(100-$B$2)/100,   'azure-vm-prices-3Y'!D$2:D$123,K358,   'azure-vm-prices-3Y'!E$2:E$123,L358),   _xlfn.MINIFS('azure-vm-prices-3Y'!I$2:I$123,   'azure-vm-prices-3Y'!A$2:A$123,"&gt;="&amp;F358*(100-$B$2)/100,   'azure-vm-prices-3Y'!B$2:B$123,"&gt;="&amp;G358*(100-$B$2)/100,   'azure-vm-prices-3Y'!E$2:E$123,L358)),   IF(K358="YES", _xlfn.MINIFS('azure-vm-prices-3Y'!C$2:C$123,   'azure-vm-prices-3Y'!A$2:A$123,"&gt;="&amp;F358*(100-$B$2)/100,   'azure-vm-prices-3Y'!B$2:B$123,"&gt;="&amp;G358*(100-$B$2)/100,   'azure-vm-prices-3Y'!D$2:D$123,K358,   'azure-vm-prices-3Y'!E$2:E$123,L358),   _xlfn.MINIFS('azure-vm-prices-3Y'!C$2:C$123,   'azure-vm-prices-3Y'!A$2:A$123,"&gt;="&amp;F358*(100-$B$2)/100,   'azure-vm-prices-3Y'!B$2:B$123,"&gt;="&amp;G358*(100-$B$2)/100,   'azure-vm-prices-3Y'!E$2:E$123,L358))),   "")</f>
        <v>0</v>
      </c>
      <c r="AA358" s="4">
        <f>IF(Q358="YES",N358*V358*12,"")</f>
        <v>0</v>
      </c>
      <c r="AB358" s="4">
        <f>IF(Q358="YES",X358*8760,"")</f>
        <v>0</v>
      </c>
      <c r="AC358" s="4">
        <f>IF(Q358="YES",Z358*8760,"")</f>
        <v>0</v>
      </c>
      <c r="AD358" s="4">
        <f>IF(Q358="YES",IF(P358="YES", MIN(AA358:AC358), AA358),"")</f>
        <v>0</v>
      </c>
      <c r="AE358" s="4">
        <f>IF(AND(I358="STANDARD",Q358="YES",H358&lt;'azure-standard-disk-prices'!B2, H358&gt;0),1+IF(M358="YES",1),"")</f>
        <v>0</v>
      </c>
      <c r="AF358" s="4">
        <f>IF(AND(I358="STANDARD",Q358="YES",H358&gt;'azure-standard-disk-prices'!B2,H358&lt;'azure-standard-disk-prices'!B3),1+IF(M358="YES",1),"")</f>
        <v>0</v>
      </c>
      <c r="AG358" s="4">
        <f>IF(AND(I358="STANDARD",Q358="YES",H358&gt;'azure-standard-disk-prices'!B3,H358&lt;'azure-standard-disk-prices'!B4),1+IF(M358="YES",1),"")</f>
        <v>0</v>
      </c>
      <c r="AH358" s="4">
        <f>IF(AND(I358="STANDARD",Q358="YES",H358&gt;'azure-standard-disk-prices'!B4,H358&lt;'azure-standard-disk-prices'!B5),1+IF(M358="YES",1),"")</f>
        <v>0</v>
      </c>
      <c r="AI358" s="4">
        <f>IF(AND(I358="STANDARD",Q358="YES",H358&gt;'azure-standard-disk-prices'!B5,H358&lt;'azure-standard-disk-prices'!B6),1+IF(M358="YES",1),"")</f>
        <v>0</v>
      </c>
      <c r="AJ358" s="4">
        <f>IF(AND(I358="STANDARD",Q358="YES",H358&gt;'azure-standard-disk-prices'!B6,H358&lt;'azure-standard-disk-prices'!B7),1+IF(M358="YES",1),"")</f>
        <v>0</v>
      </c>
      <c r="AK358" s="4">
        <f>IF(AND(I358="STANDARD",Q358="YES",H358&gt;'azure-standard-disk-prices'!B7,H358&lt;'azure-standard-disk-prices'!B8),1+IF(M358="YES",1),"")</f>
        <v>0</v>
      </c>
      <c r="AL358" s="4">
        <f>IF(AND(I358="STANDARD",Q358="YES",H358&gt;'azure-standard-disk-prices'!B8,H358&lt;'azure-standard-disk-prices'!B9),1+IF(M358="YES",1),"")</f>
        <v>0</v>
      </c>
      <c r="AM358" s="4">
        <f>IF(AND(I357="PREMIUM",Q357="YES",H357&lt;'azure-premium-disk-prices'!B2,H357&gt;0),1+IF(M357="YES",1),"")</f>
        <v>0</v>
      </c>
      <c r="AN358" s="4">
        <f>IF(AND(I357="PREMIUM",Q357="YES",H357&gt;'azure-premium-disk-prices'!B2,H357&lt;'azure-premium-disk-prices'!B3),1+IF(M357="YES",1),"")</f>
        <v>0</v>
      </c>
      <c r="AO358" s="4">
        <f>IF(AND(I357="PREMIUM",Q357="YES",H357&gt;'azure-premium-disk-prices'!B3,H357&lt;'azure-premium-disk-prices'!B4),1+IF(M357="YES",1),"")</f>
        <v>0</v>
      </c>
      <c r="AP358" s="4">
        <f>IF(AND(I357="PREMIUM",Q357="YES",H357&gt;'azure-premium-disk-prices'!B4,H357&lt;'azure-premium-disk-prices'!B5),1+IF(M357="YES",1),"")</f>
        <v>0</v>
      </c>
      <c r="AQ358" s="4">
        <f>IF(AND(I357="PREMIUM",Q357="YES",H357&gt;'azure-premium-disk-prices'!B5,H357&lt;'azure-premium-disk-prices'!B6),1+IF(M357="YES",1),"")</f>
        <v>0</v>
      </c>
      <c r="AR358" s="4">
        <f>IF(AND(I357="PREMIUM",Q357="YES",H357&gt;'azure-premium-disk-prices'!B6,H357&lt;'azure-premium-disk-prices'!B7),1+IF(M357="YES",1),"")</f>
        <v>0</v>
      </c>
      <c r="AS358" s="4">
        <f>IF(AND(I357="PREMIUM",Q357="YES",H357&gt;'azure-premium-disk-prices'!B7,H357&lt;'azure-premium-disk-prices'!B8),1+IF(M357="YES",1),"")</f>
        <v>0</v>
      </c>
      <c r="AT358" s="4">
        <f>IF(AND(I357="PREMIUM",Q357="YES",H357&gt;'azure-premium-disk-prices'!B8,H357&lt;'azure-premium-disk-prices'!B9),1+IF(M357="YES",1),"")</f>
        <v>0</v>
      </c>
      <c r="AU358" s="4">
        <f>IF(AND(M358="YES", Q358="YES"),1,"")</f>
        <v>0</v>
      </c>
      <c r="AV358" s="4">
        <f>IF(AND(J358="STANDARD", Q358="YES"), IF(M358="YES",2,1) ,"")</f>
        <v>0</v>
      </c>
      <c r="AW358" s="4">
        <f>IF( AND(J358="PREMIUM",  Q358="YES"), IF(M358="YES",2,1) ,"")</f>
        <v>0</v>
      </c>
    </row>
    <row r="359" spans="5:49">
      <c r="E359" s="3"/>
      <c r="F359" s="3"/>
      <c r="G359" s="3"/>
      <c r="H359" s="3"/>
      <c r="I359" s="3" t="s">
        <v>9</v>
      </c>
      <c r="J359" s="3" t="s">
        <v>9</v>
      </c>
      <c r="K359" s="3" t="s">
        <v>5</v>
      </c>
      <c r="L359" s="3" t="s">
        <v>5</v>
      </c>
      <c r="M359" s="3" t="s">
        <v>5</v>
      </c>
      <c r="N359" s="3">
        <v>730</v>
      </c>
      <c r="O359" s="3" t="s">
        <v>5</v>
      </c>
      <c r="P359" s="3" t="s">
        <v>14</v>
      </c>
      <c r="Q359" s="4">
        <f>IF(AND(E359&lt;&gt;"", F359&lt;&gt;"", G359&lt;&gt;"", H359&lt;&gt;"", I359&lt;&gt;"", J359&lt;&gt;"", K359&lt;&gt;"", L359&lt;&gt;"", M359&lt;&gt;"", N359&lt;&gt;"", O359&lt;&gt;""),"YES","NO")</f>
        <v>0</v>
      </c>
      <c r="R359" s="4">
        <f>IF(AD359=AA359, U359, IF(AD359=AB359,W359,Y359))</f>
        <v>0</v>
      </c>
      <c r="S359" s="4">
        <f>AD359</f>
        <v>0</v>
      </c>
      <c r="T359" s="4">
        <f> IF(AA359="" ,"",IF(AD359=AA359, "PAYG", IF(AD359=AB359,"1Y RI","3Y RI")))</f>
        <v>0</v>
      </c>
      <c r="U359" s="4">
        <f>IF(Q359="YES", IF(K359="YES", VLOOKUP(V359 &amp; L359 &amp; K359,'azure-vm-prices-base'!G$2:H$124, 2, 0), VLOOKUP(V359 &amp; L359 &amp; "*",'azure-vm-prices-base'!G$2:H$124, 2, 0)), "")</f>
        <v>0</v>
      </c>
      <c r="V359" s="4">
        <f>IF(Q359="YES", IF(O359="NO" , IF(K359="YES", _xlfn.MINIFS('azure-vm-prices-base'!I$2:I$123, 'azure-vm-prices-base'!A$2:A$123,"&gt;="&amp;F359*(100-$B$2)/100, 'azure-vm-prices-base'!B$2:B$123,"&gt;="&amp;G359*(100-$B$2)/100, 'azure-vm-prices-base'!D$2:D$123,K359, 'azure-vm-prices-base'!E$2:E$123,L359), _xlfn.MINIFS('azure-vm-prices-base'!I$2:I$123, 'azure-vm-prices-base'!A$2:A$123,"&gt;="&amp;F359*(100-$B$2)/100, 'azure-vm-prices-base'!B$2:B$123,"&gt;="&amp;G359*(100-$B$2)/100, 'azure-vm-prices-base'!E$2:E$123,L359)), IF(K359="YES", _xlfn.MINIFS('azure-vm-prices-base'!C$2:C$123, 'azure-vm-prices-base'!A$2:A$123,"&gt;="&amp;F359*(100-$B$2)/100, 'azure-vm-prices-base'!B$2:B$123,"&gt;="&amp;G359*(100-$B$2)/100, 'azure-vm-prices-base'!D$2:D$123,K359, 'azure-vm-prices-base'!E$2:E$123,L359), _xlfn.MINIFS('azure-vm-prices-base'!C$2:C$123, 'azure-vm-prices-base'!A$2:A$123,"&gt;="&amp;F359*(100-$B$2)/100, 'azure-vm-prices-base'!B$2:B$123,"&gt;="&amp;G359*(100-$B$2)/100, 'azure-vm-prices-base'!E$2:E$123,L359))), "")</f>
        <v>0</v>
      </c>
      <c r="W359" s="4">
        <f>IF(Q359="YES", IF(K359="YES", VLOOKUP(X359 &amp; L359 &amp; K359,'azure-vm-prices-1Y'!G$2:H$124  , 2, 0), VLOOKUP(X359 &amp; L359 &amp; "*",'azure-vm-prices-1Y'!G$2:H$124, 2, 0)),   "")</f>
        <v>0</v>
      </c>
      <c r="X359" s="4">
        <f>IF(Q359="YES", IF(O359="NO" , IF(K359="YES", _xlfn.MINIFS('azure-vm-prices-1Y'!I$2:I$123,   'azure-vm-prices-1Y'!A$2:A$123,"&gt;="&amp;F359*(100-$B$2)/100,   'azure-vm-prices-1Y'!B$2:B$123,"&gt;="&amp;G359*(100-$B$2)/100,   'azure-vm-prices-1Y'!D$2:D$123,K359,   'azure-vm-prices-1Y'!E$2:E$123,L359),   _xlfn.MINIFS('azure-vm-prices-1Y'!I$2:I$123,   'azure-vm-prices-1Y'!A$2:A$123,"&gt;="&amp;F359*(100-$B$2)/100,   'azure-vm-prices-1Y'!B$2:B$123,"&gt;="&amp;G359*(100-$B$2)/100,   'azure-vm-prices-1Y'!E$2:E$123,L359)),   IF(K359="YES", _xlfn.MINIFS('azure-vm-prices-1Y'!C$2:C$123,   'azure-vm-prices-1Y'!A$2:A$123,"&gt;="&amp;F359*(100-$B$2)/100,   'azure-vm-prices-1Y'!B$2:B$123,"&gt;="&amp;G359*(100-$B$2)/100,   'azure-vm-prices-1Y'!D$2:D$123,K359,   'azure-vm-prices-1Y'!E$2:E$123,L359),   _xlfn.MINIFS('azure-vm-prices-1Y'!C$2:C$123,   'azure-vm-prices-1Y'!A$2:A$123,"&gt;="&amp;F359*(100-$B$2)/100,   'azure-vm-prices-1Y'!B$2:B$123,"&gt;="&amp;G359*(100-$B$2)/100,   'azure-vm-prices-1Y'!E$2:E$123,L359))),   "")</f>
        <v>0</v>
      </c>
      <c r="Y359" s="4">
        <f>IF(Q359="YES", IF(K359="YES", VLOOKUP(Z359 &amp; L359 &amp; K359,'azure-vm-prices-3Y'!G$2:H$124  , 2, 0), VLOOKUP(Z359 &amp; L359 &amp; "*",'azure-vm-prices-3Y'!G$2:H$124, 2, 0)),   "")</f>
        <v>0</v>
      </c>
      <c r="Z359" s="4">
        <f>IF(Q359="YES", IF(O359="NO" , IF(K359="YES", _xlfn.MINIFS('azure-vm-prices-3Y'!I$2:I$123,   'azure-vm-prices-3Y'!A$2:A$123,"&gt;="&amp;F359*(100-$B$2)/100,   'azure-vm-prices-3Y'!B$2:B$123,"&gt;="&amp;G359*(100-$B$2)/100,   'azure-vm-prices-3Y'!D$2:D$123,K359,   'azure-vm-prices-3Y'!E$2:E$123,L359),   _xlfn.MINIFS('azure-vm-prices-3Y'!I$2:I$123,   'azure-vm-prices-3Y'!A$2:A$123,"&gt;="&amp;F359*(100-$B$2)/100,   'azure-vm-prices-3Y'!B$2:B$123,"&gt;="&amp;G359*(100-$B$2)/100,   'azure-vm-prices-3Y'!E$2:E$123,L359)),   IF(K359="YES", _xlfn.MINIFS('azure-vm-prices-3Y'!C$2:C$123,   'azure-vm-prices-3Y'!A$2:A$123,"&gt;="&amp;F359*(100-$B$2)/100,   'azure-vm-prices-3Y'!B$2:B$123,"&gt;="&amp;G359*(100-$B$2)/100,   'azure-vm-prices-3Y'!D$2:D$123,K359,   'azure-vm-prices-3Y'!E$2:E$123,L359),   _xlfn.MINIFS('azure-vm-prices-3Y'!C$2:C$123,   'azure-vm-prices-3Y'!A$2:A$123,"&gt;="&amp;F359*(100-$B$2)/100,   'azure-vm-prices-3Y'!B$2:B$123,"&gt;="&amp;G359*(100-$B$2)/100,   'azure-vm-prices-3Y'!E$2:E$123,L359))),   "")</f>
        <v>0</v>
      </c>
      <c r="AA359" s="4">
        <f>IF(Q359="YES",N359*V359*12,"")</f>
        <v>0</v>
      </c>
      <c r="AB359" s="4">
        <f>IF(Q359="YES",X359*8760,"")</f>
        <v>0</v>
      </c>
      <c r="AC359" s="4">
        <f>IF(Q359="YES",Z359*8760,"")</f>
        <v>0</v>
      </c>
      <c r="AD359" s="4">
        <f>IF(Q359="YES",IF(P359="YES", MIN(AA359:AC359), AA359),"")</f>
        <v>0</v>
      </c>
      <c r="AE359" s="4">
        <f>IF(AND(I359="STANDARD",Q359="YES",H359&lt;'azure-standard-disk-prices'!B2, H359&gt;0),1+IF(M359="YES",1),"")</f>
        <v>0</v>
      </c>
      <c r="AF359" s="4">
        <f>IF(AND(I359="STANDARD",Q359="YES",H359&gt;'azure-standard-disk-prices'!B2,H359&lt;'azure-standard-disk-prices'!B3),1+IF(M359="YES",1),"")</f>
        <v>0</v>
      </c>
      <c r="AG359" s="4">
        <f>IF(AND(I359="STANDARD",Q359="YES",H359&gt;'azure-standard-disk-prices'!B3,H359&lt;'azure-standard-disk-prices'!B4),1+IF(M359="YES",1),"")</f>
        <v>0</v>
      </c>
      <c r="AH359" s="4">
        <f>IF(AND(I359="STANDARD",Q359="YES",H359&gt;'azure-standard-disk-prices'!B4,H359&lt;'azure-standard-disk-prices'!B5),1+IF(M359="YES",1),"")</f>
        <v>0</v>
      </c>
      <c r="AI359" s="4">
        <f>IF(AND(I359="STANDARD",Q359="YES",H359&gt;'azure-standard-disk-prices'!B5,H359&lt;'azure-standard-disk-prices'!B6),1+IF(M359="YES",1),"")</f>
        <v>0</v>
      </c>
      <c r="AJ359" s="4">
        <f>IF(AND(I359="STANDARD",Q359="YES",H359&gt;'azure-standard-disk-prices'!B6,H359&lt;'azure-standard-disk-prices'!B7),1+IF(M359="YES",1),"")</f>
        <v>0</v>
      </c>
      <c r="AK359" s="4">
        <f>IF(AND(I359="STANDARD",Q359="YES",H359&gt;'azure-standard-disk-prices'!B7,H359&lt;'azure-standard-disk-prices'!B8),1+IF(M359="YES",1),"")</f>
        <v>0</v>
      </c>
      <c r="AL359" s="4">
        <f>IF(AND(I359="STANDARD",Q359="YES",H359&gt;'azure-standard-disk-prices'!B8,H359&lt;'azure-standard-disk-prices'!B9),1+IF(M359="YES",1),"")</f>
        <v>0</v>
      </c>
      <c r="AM359" s="4">
        <f>IF(AND(I358="PREMIUM",Q358="YES",H358&lt;'azure-premium-disk-prices'!B2,H358&gt;0),1+IF(M358="YES",1),"")</f>
        <v>0</v>
      </c>
      <c r="AN359" s="4">
        <f>IF(AND(I358="PREMIUM",Q358="YES",H358&gt;'azure-premium-disk-prices'!B2,H358&lt;'azure-premium-disk-prices'!B3),1+IF(M358="YES",1),"")</f>
        <v>0</v>
      </c>
      <c r="AO359" s="4">
        <f>IF(AND(I358="PREMIUM",Q358="YES",H358&gt;'azure-premium-disk-prices'!B3,H358&lt;'azure-premium-disk-prices'!B4),1+IF(M358="YES",1),"")</f>
        <v>0</v>
      </c>
      <c r="AP359" s="4">
        <f>IF(AND(I358="PREMIUM",Q358="YES",H358&gt;'azure-premium-disk-prices'!B4,H358&lt;'azure-premium-disk-prices'!B5),1+IF(M358="YES",1),"")</f>
        <v>0</v>
      </c>
      <c r="AQ359" s="4">
        <f>IF(AND(I358="PREMIUM",Q358="YES",H358&gt;'azure-premium-disk-prices'!B5,H358&lt;'azure-premium-disk-prices'!B6),1+IF(M358="YES",1),"")</f>
        <v>0</v>
      </c>
      <c r="AR359" s="4">
        <f>IF(AND(I358="PREMIUM",Q358="YES",H358&gt;'azure-premium-disk-prices'!B6,H358&lt;'azure-premium-disk-prices'!B7),1+IF(M358="YES",1),"")</f>
        <v>0</v>
      </c>
      <c r="AS359" s="4">
        <f>IF(AND(I358="PREMIUM",Q358="YES",H358&gt;'azure-premium-disk-prices'!B7,H358&lt;'azure-premium-disk-prices'!B8),1+IF(M358="YES",1),"")</f>
        <v>0</v>
      </c>
      <c r="AT359" s="4">
        <f>IF(AND(I358="PREMIUM",Q358="YES",H358&gt;'azure-premium-disk-prices'!B8,H358&lt;'azure-premium-disk-prices'!B9),1+IF(M358="YES",1),"")</f>
        <v>0</v>
      </c>
      <c r="AU359" s="4">
        <f>IF(AND(M359="YES", Q359="YES"),1,"")</f>
        <v>0</v>
      </c>
      <c r="AV359" s="4">
        <f>IF(AND(J359="STANDARD", Q359="YES"), IF(M359="YES",2,1) ,"")</f>
        <v>0</v>
      </c>
      <c r="AW359" s="4">
        <f>IF( AND(J359="PREMIUM",  Q359="YES"), IF(M359="YES",2,1) ,"")</f>
        <v>0</v>
      </c>
    </row>
    <row r="360" spans="5:49">
      <c r="E360" s="3"/>
      <c r="F360" s="3"/>
      <c r="G360" s="3"/>
      <c r="H360" s="3"/>
      <c r="I360" s="3" t="s">
        <v>9</v>
      </c>
      <c r="J360" s="3" t="s">
        <v>9</v>
      </c>
      <c r="K360" s="3" t="s">
        <v>5</v>
      </c>
      <c r="L360" s="3" t="s">
        <v>5</v>
      </c>
      <c r="M360" s="3" t="s">
        <v>5</v>
      </c>
      <c r="N360" s="3">
        <v>730</v>
      </c>
      <c r="O360" s="3" t="s">
        <v>5</v>
      </c>
      <c r="P360" s="3" t="s">
        <v>14</v>
      </c>
      <c r="Q360" s="4">
        <f>IF(AND(E360&lt;&gt;"", F360&lt;&gt;"", G360&lt;&gt;"", H360&lt;&gt;"", I360&lt;&gt;"", J360&lt;&gt;"", K360&lt;&gt;"", L360&lt;&gt;"", M360&lt;&gt;"", N360&lt;&gt;"", O360&lt;&gt;""),"YES","NO")</f>
        <v>0</v>
      </c>
      <c r="R360" s="4">
        <f>IF(AD360=AA360, U360, IF(AD360=AB360,W360,Y360))</f>
        <v>0</v>
      </c>
      <c r="S360" s="4">
        <f>AD360</f>
        <v>0</v>
      </c>
      <c r="T360" s="4">
        <f> IF(AA360="" ,"",IF(AD360=AA360, "PAYG", IF(AD360=AB360,"1Y RI","3Y RI")))</f>
        <v>0</v>
      </c>
      <c r="U360" s="4">
        <f>IF(Q360="YES", IF(K360="YES", VLOOKUP(V360 &amp; L360 &amp; K360,'azure-vm-prices-base'!G$2:H$124, 2, 0), VLOOKUP(V360 &amp; L360 &amp; "*",'azure-vm-prices-base'!G$2:H$124, 2, 0)), "")</f>
        <v>0</v>
      </c>
      <c r="V360" s="4">
        <f>IF(Q360="YES", IF(O360="NO" , IF(K360="YES", _xlfn.MINIFS('azure-vm-prices-base'!I$2:I$123, 'azure-vm-prices-base'!A$2:A$123,"&gt;="&amp;F360*(100-$B$2)/100, 'azure-vm-prices-base'!B$2:B$123,"&gt;="&amp;G360*(100-$B$2)/100, 'azure-vm-prices-base'!D$2:D$123,K360, 'azure-vm-prices-base'!E$2:E$123,L360), _xlfn.MINIFS('azure-vm-prices-base'!I$2:I$123, 'azure-vm-prices-base'!A$2:A$123,"&gt;="&amp;F360*(100-$B$2)/100, 'azure-vm-prices-base'!B$2:B$123,"&gt;="&amp;G360*(100-$B$2)/100, 'azure-vm-prices-base'!E$2:E$123,L360)), IF(K360="YES", _xlfn.MINIFS('azure-vm-prices-base'!C$2:C$123, 'azure-vm-prices-base'!A$2:A$123,"&gt;="&amp;F360*(100-$B$2)/100, 'azure-vm-prices-base'!B$2:B$123,"&gt;="&amp;G360*(100-$B$2)/100, 'azure-vm-prices-base'!D$2:D$123,K360, 'azure-vm-prices-base'!E$2:E$123,L360), _xlfn.MINIFS('azure-vm-prices-base'!C$2:C$123, 'azure-vm-prices-base'!A$2:A$123,"&gt;="&amp;F360*(100-$B$2)/100, 'azure-vm-prices-base'!B$2:B$123,"&gt;="&amp;G360*(100-$B$2)/100, 'azure-vm-prices-base'!E$2:E$123,L360))), "")</f>
        <v>0</v>
      </c>
      <c r="W360" s="4">
        <f>IF(Q360="YES", IF(K360="YES", VLOOKUP(X360 &amp; L360 &amp; K360,'azure-vm-prices-1Y'!G$2:H$124  , 2, 0), VLOOKUP(X360 &amp; L360 &amp; "*",'azure-vm-prices-1Y'!G$2:H$124, 2, 0)),   "")</f>
        <v>0</v>
      </c>
      <c r="X360" s="4">
        <f>IF(Q360="YES", IF(O360="NO" , IF(K360="YES", _xlfn.MINIFS('azure-vm-prices-1Y'!I$2:I$123,   'azure-vm-prices-1Y'!A$2:A$123,"&gt;="&amp;F360*(100-$B$2)/100,   'azure-vm-prices-1Y'!B$2:B$123,"&gt;="&amp;G360*(100-$B$2)/100,   'azure-vm-prices-1Y'!D$2:D$123,K360,   'azure-vm-prices-1Y'!E$2:E$123,L360),   _xlfn.MINIFS('azure-vm-prices-1Y'!I$2:I$123,   'azure-vm-prices-1Y'!A$2:A$123,"&gt;="&amp;F360*(100-$B$2)/100,   'azure-vm-prices-1Y'!B$2:B$123,"&gt;="&amp;G360*(100-$B$2)/100,   'azure-vm-prices-1Y'!E$2:E$123,L360)),   IF(K360="YES", _xlfn.MINIFS('azure-vm-prices-1Y'!C$2:C$123,   'azure-vm-prices-1Y'!A$2:A$123,"&gt;="&amp;F360*(100-$B$2)/100,   'azure-vm-prices-1Y'!B$2:B$123,"&gt;="&amp;G360*(100-$B$2)/100,   'azure-vm-prices-1Y'!D$2:D$123,K360,   'azure-vm-prices-1Y'!E$2:E$123,L360),   _xlfn.MINIFS('azure-vm-prices-1Y'!C$2:C$123,   'azure-vm-prices-1Y'!A$2:A$123,"&gt;="&amp;F360*(100-$B$2)/100,   'azure-vm-prices-1Y'!B$2:B$123,"&gt;="&amp;G360*(100-$B$2)/100,   'azure-vm-prices-1Y'!E$2:E$123,L360))),   "")</f>
        <v>0</v>
      </c>
      <c r="Y360" s="4">
        <f>IF(Q360="YES", IF(K360="YES", VLOOKUP(Z360 &amp; L360 &amp; K360,'azure-vm-prices-3Y'!G$2:H$124  , 2, 0), VLOOKUP(Z360 &amp; L360 &amp; "*",'azure-vm-prices-3Y'!G$2:H$124, 2, 0)),   "")</f>
        <v>0</v>
      </c>
      <c r="Z360" s="4">
        <f>IF(Q360="YES", IF(O360="NO" , IF(K360="YES", _xlfn.MINIFS('azure-vm-prices-3Y'!I$2:I$123,   'azure-vm-prices-3Y'!A$2:A$123,"&gt;="&amp;F360*(100-$B$2)/100,   'azure-vm-prices-3Y'!B$2:B$123,"&gt;="&amp;G360*(100-$B$2)/100,   'azure-vm-prices-3Y'!D$2:D$123,K360,   'azure-vm-prices-3Y'!E$2:E$123,L360),   _xlfn.MINIFS('azure-vm-prices-3Y'!I$2:I$123,   'azure-vm-prices-3Y'!A$2:A$123,"&gt;="&amp;F360*(100-$B$2)/100,   'azure-vm-prices-3Y'!B$2:B$123,"&gt;="&amp;G360*(100-$B$2)/100,   'azure-vm-prices-3Y'!E$2:E$123,L360)),   IF(K360="YES", _xlfn.MINIFS('azure-vm-prices-3Y'!C$2:C$123,   'azure-vm-prices-3Y'!A$2:A$123,"&gt;="&amp;F360*(100-$B$2)/100,   'azure-vm-prices-3Y'!B$2:B$123,"&gt;="&amp;G360*(100-$B$2)/100,   'azure-vm-prices-3Y'!D$2:D$123,K360,   'azure-vm-prices-3Y'!E$2:E$123,L360),   _xlfn.MINIFS('azure-vm-prices-3Y'!C$2:C$123,   'azure-vm-prices-3Y'!A$2:A$123,"&gt;="&amp;F360*(100-$B$2)/100,   'azure-vm-prices-3Y'!B$2:B$123,"&gt;="&amp;G360*(100-$B$2)/100,   'azure-vm-prices-3Y'!E$2:E$123,L360))),   "")</f>
        <v>0</v>
      </c>
      <c r="AA360" s="4">
        <f>IF(Q360="YES",N360*V360*12,"")</f>
        <v>0</v>
      </c>
      <c r="AB360" s="4">
        <f>IF(Q360="YES",X360*8760,"")</f>
        <v>0</v>
      </c>
      <c r="AC360" s="4">
        <f>IF(Q360="YES",Z360*8760,"")</f>
        <v>0</v>
      </c>
      <c r="AD360" s="4">
        <f>IF(Q360="YES",IF(P360="YES", MIN(AA360:AC360), AA360),"")</f>
        <v>0</v>
      </c>
      <c r="AE360" s="4">
        <f>IF(AND(I360="STANDARD",Q360="YES",H360&lt;'azure-standard-disk-prices'!B2, H360&gt;0),1+IF(M360="YES",1),"")</f>
        <v>0</v>
      </c>
      <c r="AF360" s="4">
        <f>IF(AND(I360="STANDARD",Q360="YES",H360&gt;'azure-standard-disk-prices'!B2,H360&lt;'azure-standard-disk-prices'!B3),1+IF(M360="YES",1),"")</f>
        <v>0</v>
      </c>
      <c r="AG360" s="4">
        <f>IF(AND(I360="STANDARD",Q360="YES",H360&gt;'azure-standard-disk-prices'!B3,H360&lt;'azure-standard-disk-prices'!B4),1+IF(M360="YES",1),"")</f>
        <v>0</v>
      </c>
      <c r="AH360" s="4">
        <f>IF(AND(I360="STANDARD",Q360="YES",H360&gt;'azure-standard-disk-prices'!B4,H360&lt;'azure-standard-disk-prices'!B5),1+IF(M360="YES",1),"")</f>
        <v>0</v>
      </c>
      <c r="AI360" s="4">
        <f>IF(AND(I360="STANDARD",Q360="YES",H360&gt;'azure-standard-disk-prices'!B5,H360&lt;'azure-standard-disk-prices'!B6),1+IF(M360="YES",1),"")</f>
        <v>0</v>
      </c>
      <c r="AJ360" s="4">
        <f>IF(AND(I360="STANDARD",Q360="YES",H360&gt;'azure-standard-disk-prices'!B6,H360&lt;'azure-standard-disk-prices'!B7),1+IF(M360="YES",1),"")</f>
        <v>0</v>
      </c>
      <c r="AK360" s="4">
        <f>IF(AND(I360="STANDARD",Q360="YES",H360&gt;'azure-standard-disk-prices'!B7,H360&lt;'azure-standard-disk-prices'!B8),1+IF(M360="YES",1),"")</f>
        <v>0</v>
      </c>
      <c r="AL360" s="4">
        <f>IF(AND(I360="STANDARD",Q360="YES",H360&gt;'azure-standard-disk-prices'!B8,H360&lt;'azure-standard-disk-prices'!B9),1+IF(M360="YES",1),"")</f>
        <v>0</v>
      </c>
      <c r="AM360" s="4">
        <f>IF(AND(I359="PREMIUM",Q359="YES",H359&lt;'azure-premium-disk-prices'!B2,H359&gt;0),1+IF(M359="YES",1),"")</f>
        <v>0</v>
      </c>
      <c r="AN360" s="4">
        <f>IF(AND(I359="PREMIUM",Q359="YES",H359&gt;'azure-premium-disk-prices'!B2,H359&lt;'azure-premium-disk-prices'!B3),1+IF(M359="YES",1),"")</f>
        <v>0</v>
      </c>
      <c r="AO360" s="4">
        <f>IF(AND(I359="PREMIUM",Q359="YES",H359&gt;'azure-premium-disk-prices'!B3,H359&lt;'azure-premium-disk-prices'!B4),1+IF(M359="YES",1),"")</f>
        <v>0</v>
      </c>
      <c r="AP360" s="4">
        <f>IF(AND(I359="PREMIUM",Q359="YES",H359&gt;'azure-premium-disk-prices'!B4,H359&lt;'azure-premium-disk-prices'!B5),1+IF(M359="YES",1),"")</f>
        <v>0</v>
      </c>
      <c r="AQ360" s="4">
        <f>IF(AND(I359="PREMIUM",Q359="YES",H359&gt;'azure-premium-disk-prices'!B5,H359&lt;'azure-premium-disk-prices'!B6),1+IF(M359="YES",1),"")</f>
        <v>0</v>
      </c>
      <c r="AR360" s="4">
        <f>IF(AND(I359="PREMIUM",Q359="YES",H359&gt;'azure-premium-disk-prices'!B6,H359&lt;'azure-premium-disk-prices'!B7),1+IF(M359="YES",1),"")</f>
        <v>0</v>
      </c>
      <c r="AS360" s="4">
        <f>IF(AND(I359="PREMIUM",Q359="YES",H359&gt;'azure-premium-disk-prices'!B7,H359&lt;'azure-premium-disk-prices'!B8),1+IF(M359="YES",1),"")</f>
        <v>0</v>
      </c>
      <c r="AT360" s="4">
        <f>IF(AND(I359="PREMIUM",Q359="YES",H359&gt;'azure-premium-disk-prices'!B8,H359&lt;'azure-premium-disk-prices'!B9),1+IF(M359="YES",1),"")</f>
        <v>0</v>
      </c>
      <c r="AU360" s="4">
        <f>IF(AND(M360="YES", Q360="YES"),1,"")</f>
        <v>0</v>
      </c>
      <c r="AV360" s="4">
        <f>IF(AND(J360="STANDARD", Q360="YES"), IF(M360="YES",2,1) ,"")</f>
        <v>0</v>
      </c>
      <c r="AW360" s="4">
        <f>IF( AND(J360="PREMIUM",  Q360="YES"), IF(M360="YES",2,1) ,"")</f>
        <v>0</v>
      </c>
    </row>
    <row r="361" spans="5:49">
      <c r="E361" s="3"/>
      <c r="F361" s="3"/>
      <c r="G361" s="3"/>
      <c r="H361" s="3"/>
      <c r="I361" s="3" t="s">
        <v>9</v>
      </c>
      <c r="J361" s="3" t="s">
        <v>9</v>
      </c>
      <c r="K361" s="3" t="s">
        <v>5</v>
      </c>
      <c r="L361" s="3" t="s">
        <v>5</v>
      </c>
      <c r="M361" s="3" t="s">
        <v>5</v>
      </c>
      <c r="N361" s="3">
        <v>730</v>
      </c>
      <c r="O361" s="3" t="s">
        <v>5</v>
      </c>
      <c r="P361" s="3" t="s">
        <v>14</v>
      </c>
      <c r="Q361" s="4">
        <f>IF(AND(E361&lt;&gt;"", F361&lt;&gt;"", G361&lt;&gt;"", H361&lt;&gt;"", I361&lt;&gt;"", J361&lt;&gt;"", K361&lt;&gt;"", L361&lt;&gt;"", M361&lt;&gt;"", N361&lt;&gt;"", O361&lt;&gt;""),"YES","NO")</f>
        <v>0</v>
      </c>
      <c r="R361" s="4">
        <f>IF(AD361=AA361, U361, IF(AD361=AB361,W361,Y361))</f>
        <v>0</v>
      </c>
      <c r="S361" s="4">
        <f>AD361</f>
        <v>0</v>
      </c>
      <c r="T361" s="4">
        <f> IF(AA361="" ,"",IF(AD361=AA361, "PAYG", IF(AD361=AB361,"1Y RI","3Y RI")))</f>
        <v>0</v>
      </c>
      <c r="U361" s="4">
        <f>IF(Q361="YES", IF(K361="YES", VLOOKUP(V361 &amp; L361 &amp; K361,'azure-vm-prices-base'!G$2:H$124, 2, 0), VLOOKUP(V361 &amp; L361 &amp; "*",'azure-vm-prices-base'!G$2:H$124, 2, 0)), "")</f>
        <v>0</v>
      </c>
      <c r="V361" s="4">
        <f>IF(Q361="YES", IF(O361="NO" , IF(K361="YES", _xlfn.MINIFS('azure-vm-prices-base'!I$2:I$123, 'azure-vm-prices-base'!A$2:A$123,"&gt;="&amp;F361*(100-$B$2)/100, 'azure-vm-prices-base'!B$2:B$123,"&gt;="&amp;G361*(100-$B$2)/100, 'azure-vm-prices-base'!D$2:D$123,K361, 'azure-vm-prices-base'!E$2:E$123,L361), _xlfn.MINIFS('azure-vm-prices-base'!I$2:I$123, 'azure-vm-prices-base'!A$2:A$123,"&gt;="&amp;F361*(100-$B$2)/100, 'azure-vm-prices-base'!B$2:B$123,"&gt;="&amp;G361*(100-$B$2)/100, 'azure-vm-prices-base'!E$2:E$123,L361)), IF(K361="YES", _xlfn.MINIFS('azure-vm-prices-base'!C$2:C$123, 'azure-vm-prices-base'!A$2:A$123,"&gt;="&amp;F361*(100-$B$2)/100, 'azure-vm-prices-base'!B$2:B$123,"&gt;="&amp;G361*(100-$B$2)/100, 'azure-vm-prices-base'!D$2:D$123,K361, 'azure-vm-prices-base'!E$2:E$123,L361), _xlfn.MINIFS('azure-vm-prices-base'!C$2:C$123, 'azure-vm-prices-base'!A$2:A$123,"&gt;="&amp;F361*(100-$B$2)/100, 'azure-vm-prices-base'!B$2:B$123,"&gt;="&amp;G361*(100-$B$2)/100, 'azure-vm-prices-base'!E$2:E$123,L361))), "")</f>
        <v>0</v>
      </c>
      <c r="W361" s="4">
        <f>IF(Q361="YES", IF(K361="YES", VLOOKUP(X361 &amp; L361 &amp; K361,'azure-vm-prices-1Y'!G$2:H$124  , 2, 0), VLOOKUP(X361 &amp; L361 &amp; "*",'azure-vm-prices-1Y'!G$2:H$124, 2, 0)),   "")</f>
        <v>0</v>
      </c>
      <c r="X361" s="4">
        <f>IF(Q361="YES", IF(O361="NO" , IF(K361="YES", _xlfn.MINIFS('azure-vm-prices-1Y'!I$2:I$123,   'azure-vm-prices-1Y'!A$2:A$123,"&gt;="&amp;F361*(100-$B$2)/100,   'azure-vm-prices-1Y'!B$2:B$123,"&gt;="&amp;G361*(100-$B$2)/100,   'azure-vm-prices-1Y'!D$2:D$123,K361,   'azure-vm-prices-1Y'!E$2:E$123,L361),   _xlfn.MINIFS('azure-vm-prices-1Y'!I$2:I$123,   'azure-vm-prices-1Y'!A$2:A$123,"&gt;="&amp;F361*(100-$B$2)/100,   'azure-vm-prices-1Y'!B$2:B$123,"&gt;="&amp;G361*(100-$B$2)/100,   'azure-vm-prices-1Y'!E$2:E$123,L361)),   IF(K361="YES", _xlfn.MINIFS('azure-vm-prices-1Y'!C$2:C$123,   'azure-vm-prices-1Y'!A$2:A$123,"&gt;="&amp;F361*(100-$B$2)/100,   'azure-vm-prices-1Y'!B$2:B$123,"&gt;="&amp;G361*(100-$B$2)/100,   'azure-vm-prices-1Y'!D$2:D$123,K361,   'azure-vm-prices-1Y'!E$2:E$123,L361),   _xlfn.MINIFS('azure-vm-prices-1Y'!C$2:C$123,   'azure-vm-prices-1Y'!A$2:A$123,"&gt;="&amp;F361*(100-$B$2)/100,   'azure-vm-prices-1Y'!B$2:B$123,"&gt;="&amp;G361*(100-$B$2)/100,   'azure-vm-prices-1Y'!E$2:E$123,L361))),   "")</f>
        <v>0</v>
      </c>
      <c r="Y361" s="4">
        <f>IF(Q361="YES", IF(K361="YES", VLOOKUP(Z361 &amp; L361 &amp; K361,'azure-vm-prices-3Y'!G$2:H$124  , 2, 0), VLOOKUP(Z361 &amp; L361 &amp; "*",'azure-vm-prices-3Y'!G$2:H$124, 2, 0)),   "")</f>
        <v>0</v>
      </c>
      <c r="Z361" s="4">
        <f>IF(Q361="YES", IF(O361="NO" , IF(K361="YES", _xlfn.MINIFS('azure-vm-prices-3Y'!I$2:I$123,   'azure-vm-prices-3Y'!A$2:A$123,"&gt;="&amp;F361*(100-$B$2)/100,   'azure-vm-prices-3Y'!B$2:B$123,"&gt;="&amp;G361*(100-$B$2)/100,   'azure-vm-prices-3Y'!D$2:D$123,K361,   'azure-vm-prices-3Y'!E$2:E$123,L361),   _xlfn.MINIFS('azure-vm-prices-3Y'!I$2:I$123,   'azure-vm-prices-3Y'!A$2:A$123,"&gt;="&amp;F361*(100-$B$2)/100,   'azure-vm-prices-3Y'!B$2:B$123,"&gt;="&amp;G361*(100-$B$2)/100,   'azure-vm-prices-3Y'!E$2:E$123,L361)),   IF(K361="YES", _xlfn.MINIFS('azure-vm-prices-3Y'!C$2:C$123,   'azure-vm-prices-3Y'!A$2:A$123,"&gt;="&amp;F361*(100-$B$2)/100,   'azure-vm-prices-3Y'!B$2:B$123,"&gt;="&amp;G361*(100-$B$2)/100,   'azure-vm-prices-3Y'!D$2:D$123,K361,   'azure-vm-prices-3Y'!E$2:E$123,L361),   _xlfn.MINIFS('azure-vm-prices-3Y'!C$2:C$123,   'azure-vm-prices-3Y'!A$2:A$123,"&gt;="&amp;F361*(100-$B$2)/100,   'azure-vm-prices-3Y'!B$2:B$123,"&gt;="&amp;G361*(100-$B$2)/100,   'azure-vm-prices-3Y'!E$2:E$123,L361))),   "")</f>
        <v>0</v>
      </c>
      <c r="AA361" s="4">
        <f>IF(Q361="YES",N361*V361*12,"")</f>
        <v>0</v>
      </c>
      <c r="AB361" s="4">
        <f>IF(Q361="YES",X361*8760,"")</f>
        <v>0</v>
      </c>
      <c r="AC361" s="4">
        <f>IF(Q361="YES",Z361*8760,"")</f>
        <v>0</v>
      </c>
      <c r="AD361" s="4">
        <f>IF(Q361="YES",IF(P361="YES", MIN(AA361:AC361), AA361),"")</f>
        <v>0</v>
      </c>
      <c r="AE361" s="4">
        <f>IF(AND(I361="STANDARD",Q361="YES",H361&lt;'azure-standard-disk-prices'!B2, H361&gt;0),1+IF(M361="YES",1),"")</f>
        <v>0</v>
      </c>
      <c r="AF361" s="4">
        <f>IF(AND(I361="STANDARD",Q361="YES",H361&gt;'azure-standard-disk-prices'!B2,H361&lt;'azure-standard-disk-prices'!B3),1+IF(M361="YES",1),"")</f>
        <v>0</v>
      </c>
      <c r="AG361" s="4">
        <f>IF(AND(I361="STANDARD",Q361="YES",H361&gt;'azure-standard-disk-prices'!B3,H361&lt;'azure-standard-disk-prices'!B4),1+IF(M361="YES",1),"")</f>
        <v>0</v>
      </c>
      <c r="AH361" s="4">
        <f>IF(AND(I361="STANDARD",Q361="YES",H361&gt;'azure-standard-disk-prices'!B4,H361&lt;'azure-standard-disk-prices'!B5),1+IF(M361="YES",1),"")</f>
        <v>0</v>
      </c>
      <c r="AI361" s="4">
        <f>IF(AND(I361="STANDARD",Q361="YES",H361&gt;'azure-standard-disk-prices'!B5,H361&lt;'azure-standard-disk-prices'!B6),1+IF(M361="YES",1),"")</f>
        <v>0</v>
      </c>
      <c r="AJ361" s="4">
        <f>IF(AND(I361="STANDARD",Q361="YES",H361&gt;'azure-standard-disk-prices'!B6,H361&lt;'azure-standard-disk-prices'!B7),1+IF(M361="YES",1),"")</f>
        <v>0</v>
      </c>
      <c r="AK361" s="4">
        <f>IF(AND(I361="STANDARD",Q361="YES",H361&gt;'azure-standard-disk-prices'!B7,H361&lt;'azure-standard-disk-prices'!B8),1+IF(M361="YES",1),"")</f>
        <v>0</v>
      </c>
      <c r="AL361" s="4">
        <f>IF(AND(I361="STANDARD",Q361="YES",H361&gt;'azure-standard-disk-prices'!B8,H361&lt;'azure-standard-disk-prices'!B9),1+IF(M361="YES",1),"")</f>
        <v>0</v>
      </c>
      <c r="AM361" s="4">
        <f>IF(AND(I360="PREMIUM",Q360="YES",H360&lt;'azure-premium-disk-prices'!B2,H360&gt;0),1+IF(M360="YES",1),"")</f>
        <v>0</v>
      </c>
      <c r="AN361" s="4">
        <f>IF(AND(I360="PREMIUM",Q360="YES",H360&gt;'azure-premium-disk-prices'!B2,H360&lt;'azure-premium-disk-prices'!B3),1+IF(M360="YES",1),"")</f>
        <v>0</v>
      </c>
      <c r="AO361" s="4">
        <f>IF(AND(I360="PREMIUM",Q360="YES",H360&gt;'azure-premium-disk-prices'!B3,H360&lt;'azure-premium-disk-prices'!B4),1+IF(M360="YES",1),"")</f>
        <v>0</v>
      </c>
      <c r="AP361" s="4">
        <f>IF(AND(I360="PREMIUM",Q360="YES",H360&gt;'azure-premium-disk-prices'!B4,H360&lt;'azure-premium-disk-prices'!B5),1+IF(M360="YES",1),"")</f>
        <v>0</v>
      </c>
      <c r="AQ361" s="4">
        <f>IF(AND(I360="PREMIUM",Q360="YES",H360&gt;'azure-premium-disk-prices'!B5,H360&lt;'azure-premium-disk-prices'!B6),1+IF(M360="YES",1),"")</f>
        <v>0</v>
      </c>
      <c r="AR361" s="4">
        <f>IF(AND(I360="PREMIUM",Q360="YES",H360&gt;'azure-premium-disk-prices'!B6,H360&lt;'azure-premium-disk-prices'!B7),1+IF(M360="YES",1),"")</f>
        <v>0</v>
      </c>
      <c r="AS361" s="4">
        <f>IF(AND(I360="PREMIUM",Q360="YES",H360&gt;'azure-premium-disk-prices'!B7,H360&lt;'azure-premium-disk-prices'!B8),1+IF(M360="YES",1),"")</f>
        <v>0</v>
      </c>
      <c r="AT361" s="4">
        <f>IF(AND(I360="PREMIUM",Q360="YES",H360&gt;'azure-premium-disk-prices'!B8,H360&lt;'azure-premium-disk-prices'!B9),1+IF(M360="YES",1),"")</f>
        <v>0</v>
      </c>
      <c r="AU361" s="4">
        <f>IF(AND(M361="YES", Q361="YES"),1,"")</f>
        <v>0</v>
      </c>
      <c r="AV361" s="4">
        <f>IF(AND(J361="STANDARD", Q361="YES"), IF(M361="YES",2,1) ,"")</f>
        <v>0</v>
      </c>
      <c r="AW361" s="4">
        <f>IF( AND(J361="PREMIUM",  Q361="YES"), IF(M361="YES",2,1) ,"")</f>
        <v>0</v>
      </c>
    </row>
    <row r="362" spans="5:49">
      <c r="E362" s="3"/>
      <c r="F362" s="3"/>
      <c r="G362" s="3"/>
      <c r="H362" s="3"/>
      <c r="I362" s="3" t="s">
        <v>9</v>
      </c>
      <c r="J362" s="3" t="s">
        <v>9</v>
      </c>
      <c r="K362" s="3" t="s">
        <v>5</v>
      </c>
      <c r="L362" s="3" t="s">
        <v>5</v>
      </c>
      <c r="M362" s="3" t="s">
        <v>5</v>
      </c>
      <c r="N362" s="3">
        <v>730</v>
      </c>
      <c r="O362" s="3" t="s">
        <v>5</v>
      </c>
      <c r="P362" s="3" t="s">
        <v>14</v>
      </c>
      <c r="Q362" s="4">
        <f>IF(AND(E362&lt;&gt;"", F362&lt;&gt;"", G362&lt;&gt;"", H362&lt;&gt;"", I362&lt;&gt;"", J362&lt;&gt;"", K362&lt;&gt;"", L362&lt;&gt;"", M362&lt;&gt;"", N362&lt;&gt;"", O362&lt;&gt;""),"YES","NO")</f>
        <v>0</v>
      </c>
      <c r="R362" s="4">
        <f>IF(AD362=AA362, U362, IF(AD362=AB362,W362,Y362))</f>
        <v>0</v>
      </c>
      <c r="S362" s="4">
        <f>AD362</f>
        <v>0</v>
      </c>
      <c r="T362" s="4">
        <f> IF(AA362="" ,"",IF(AD362=AA362, "PAYG", IF(AD362=AB362,"1Y RI","3Y RI")))</f>
        <v>0</v>
      </c>
      <c r="U362" s="4">
        <f>IF(Q362="YES", IF(K362="YES", VLOOKUP(V362 &amp; L362 &amp; K362,'azure-vm-prices-base'!G$2:H$124, 2, 0), VLOOKUP(V362 &amp; L362 &amp; "*",'azure-vm-prices-base'!G$2:H$124, 2, 0)), "")</f>
        <v>0</v>
      </c>
      <c r="V362" s="4">
        <f>IF(Q362="YES", IF(O362="NO" , IF(K362="YES", _xlfn.MINIFS('azure-vm-prices-base'!I$2:I$123, 'azure-vm-prices-base'!A$2:A$123,"&gt;="&amp;F362*(100-$B$2)/100, 'azure-vm-prices-base'!B$2:B$123,"&gt;="&amp;G362*(100-$B$2)/100, 'azure-vm-prices-base'!D$2:D$123,K362, 'azure-vm-prices-base'!E$2:E$123,L362), _xlfn.MINIFS('azure-vm-prices-base'!I$2:I$123, 'azure-vm-prices-base'!A$2:A$123,"&gt;="&amp;F362*(100-$B$2)/100, 'azure-vm-prices-base'!B$2:B$123,"&gt;="&amp;G362*(100-$B$2)/100, 'azure-vm-prices-base'!E$2:E$123,L362)), IF(K362="YES", _xlfn.MINIFS('azure-vm-prices-base'!C$2:C$123, 'azure-vm-prices-base'!A$2:A$123,"&gt;="&amp;F362*(100-$B$2)/100, 'azure-vm-prices-base'!B$2:B$123,"&gt;="&amp;G362*(100-$B$2)/100, 'azure-vm-prices-base'!D$2:D$123,K362, 'azure-vm-prices-base'!E$2:E$123,L362), _xlfn.MINIFS('azure-vm-prices-base'!C$2:C$123, 'azure-vm-prices-base'!A$2:A$123,"&gt;="&amp;F362*(100-$B$2)/100, 'azure-vm-prices-base'!B$2:B$123,"&gt;="&amp;G362*(100-$B$2)/100, 'azure-vm-prices-base'!E$2:E$123,L362))), "")</f>
        <v>0</v>
      </c>
      <c r="W362" s="4">
        <f>IF(Q362="YES", IF(K362="YES", VLOOKUP(X362 &amp; L362 &amp; K362,'azure-vm-prices-1Y'!G$2:H$124  , 2, 0), VLOOKUP(X362 &amp; L362 &amp; "*",'azure-vm-prices-1Y'!G$2:H$124, 2, 0)),   "")</f>
        <v>0</v>
      </c>
      <c r="X362" s="4">
        <f>IF(Q362="YES", IF(O362="NO" , IF(K362="YES", _xlfn.MINIFS('azure-vm-prices-1Y'!I$2:I$123,   'azure-vm-prices-1Y'!A$2:A$123,"&gt;="&amp;F362*(100-$B$2)/100,   'azure-vm-prices-1Y'!B$2:B$123,"&gt;="&amp;G362*(100-$B$2)/100,   'azure-vm-prices-1Y'!D$2:D$123,K362,   'azure-vm-prices-1Y'!E$2:E$123,L362),   _xlfn.MINIFS('azure-vm-prices-1Y'!I$2:I$123,   'azure-vm-prices-1Y'!A$2:A$123,"&gt;="&amp;F362*(100-$B$2)/100,   'azure-vm-prices-1Y'!B$2:B$123,"&gt;="&amp;G362*(100-$B$2)/100,   'azure-vm-prices-1Y'!E$2:E$123,L362)),   IF(K362="YES", _xlfn.MINIFS('azure-vm-prices-1Y'!C$2:C$123,   'azure-vm-prices-1Y'!A$2:A$123,"&gt;="&amp;F362*(100-$B$2)/100,   'azure-vm-prices-1Y'!B$2:B$123,"&gt;="&amp;G362*(100-$B$2)/100,   'azure-vm-prices-1Y'!D$2:D$123,K362,   'azure-vm-prices-1Y'!E$2:E$123,L362),   _xlfn.MINIFS('azure-vm-prices-1Y'!C$2:C$123,   'azure-vm-prices-1Y'!A$2:A$123,"&gt;="&amp;F362*(100-$B$2)/100,   'azure-vm-prices-1Y'!B$2:B$123,"&gt;="&amp;G362*(100-$B$2)/100,   'azure-vm-prices-1Y'!E$2:E$123,L362))),   "")</f>
        <v>0</v>
      </c>
      <c r="Y362" s="4">
        <f>IF(Q362="YES", IF(K362="YES", VLOOKUP(Z362 &amp; L362 &amp; K362,'azure-vm-prices-3Y'!G$2:H$124  , 2, 0), VLOOKUP(Z362 &amp; L362 &amp; "*",'azure-vm-prices-3Y'!G$2:H$124, 2, 0)),   "")</f>
        <v>0</v>
      </c>
      <c r="Z362" s="4">
        <f>IF(Q362="YES", IF(O362="NO" , IF(K362="YES", _xlfn.MINIFS('azure-vm-prices-3Y'!I$2:I$123,   'azure-vm-prices-3Y'!A$2:A$123,"&gt;="&amp;F362*(100-$B$2)/100,   'azure-vm-prices-3Y'!B$2:B$123,"&gt;="&amp;G362*(100-$B$2)/100,   'azure-vm-prices-3Y'!D$2:D$123,K362,   'azure-vm-prices-3Y'!E$2:E$123,L362),   _xlfn.MINIFS('azure-vm-prices-3Y'!I$2:I$123,   'azure-vm-prices-3Y'!A$2:A$123,"&gt;="&amp;F362*(100-$B$2)/100,   'azure-vm-prices-3Y'!B$2:B$123,"&gt;="&amp;G362*(100-$B$2)/100,   'azure-vm-prices-3Y'!E$2:E$123,L362)),   IF(K362="YES", _xlfn.MINIFS('azure-vm-prices-3Y'!C$2:C$123,   'azure-vm-prices-3Y'!A$2:A$123,"&gt;="&amp;F362*(100-$B$2)/100,   'azure-vm-prices-3Y'!B$2:B$123,"&gt;="&amp;G362*(100-$B$2)/100,   'azure-vm-prices-3Y'!D$2:D$123,K362,   'azure-vm-prices-3Y'!E$2:E$123,L362),   _xlfn.MINIFS('azure-vm-prices-3Y'!C$2:C$123,   'azure-vm-prices-3Y'!A$2:A$123,"&gt;="&amp;F362*(100-$B$2)/100,   'azure-vm-prices-3Y'!B$2:B$123,"&gt;="&amp;G362*(100-$B$2)/100,   'azure-vm-prices-3Y'!E$2:E$123,L362))),   "")</f>
        <v>0</v>
      </c>
      <c r="AA362" s="4">
        <f>IF(Q362="YES",N362*V362*12,"")</f>
        <v>0</v>
      </c>
      <c r="AB362" s="4">
        <f>IF(Q362="YES",X362*8760,"")</f>
        <v>0</v>
      </c>
      <c r="AC362" s="4">
        <f>IF(Q362="YES",Z362*8760,"")</f>
        <v>0</v>
      </c>
      <c r="AD362" s="4">
        <f>IF(Q362="YES",IF(P362="YES", MIN(AA362:AC362), AA362),"")</f>
        <v>0</v>
      </c>
      <c r="AE362" s="4">
        <f>IF(AND(I362="STANDARD",Q362="YES",H362&lt;'azure-standard-disk-prices'!B2, H362&gt;0),1+IF(M362="YES",1),"")</f>
        <v>0</v>
      </c>
      <c r="AF362" s="4">
        <f>IF(AND(I362="STANDARD",Q362="YES",H362&gt;'azure-standard-disk-prices'!B2,H362&lt;'azure-standard-disk-prices'!B3),1+IF(M362="YES",1),"")</f>
        <v>0</v>
      </c>
      <c r="AG362" s="4">
        <f>IF(AND(I362="STANDARD",Q362="YES",H362&gt;'azure-standard-disk-prices'!B3,H362&lt;'azure-standard-disk-prices'!B4),1+IF(M362="YES",1),"")</f>
        <v>0</v>
      </c>
      <c r="AH362" s="4">
        <f>IF(AND(I362="STANDARD",Q362="YES",H362&gt;'azure-standard-disk-prices'!B4,H362&lt;'azure-standard-disk-prices'!B5),1+IF(M362="YES",1),"")</f>
        <v>0</v>
      </c>
      <c r="AI362" s="4">
        <f>IF(AND(I362="STANDARD",Q362="YES",H362&gt;'azure-standard-disk-prices'!B5,H362&lt;'azure-standard-disk-prices'!B6),1+IF(M362="YES",1),"")</f>
        <v>0</v>
      </c>
      <c r="AJ362" s="4">
        <f>IF(AND(I362="STANDARD",Q362="YES",H362&gt;'azure-standard-disk-prices'!B6,H362&lt;'azure-standard-disk-prices'!B7),1+IF(M362="YES",1),"")</f>
        <v>0</v>
      </c>
      <c r="AK362" s="4">
        <f>IF(AND(I362="STANDARD",Q362="YES",H362&gt;'azure-standard-disk-prices'!B7,H362&lt;'azure-standard-disk-prices'!B8),1+IF(M362="YES",1),"")</f>
        <v>0</v>
      </c>
      <c r="AL362" s="4">
        <f>IF(AND(I362="STANDARD",Q362="YES",H362&gt;'azure-standard-disk-prices'!B8,H362&lt;'azure-standard-disk-prices'!B9),1+IF(M362="YES",1),"")</f>
        <v>0</v>
      </c>
      <c r="AM362" s="4">
        <f>IF(AND(I361="PREMIUM",Q361="YES",H361&lt;'azure-premium-disk-prices'!B2,H361&gt;0),1+IF(M361="YES",1),"")</f>
        <v>0</v>
      </c>
      <c r="AN362" s="4">
        <f>IF(AND(I361="PREMIUM",Q361="YES",H361&gt;'azure-premium-disk-prices'!B2,H361&lt;'azure-premium-disk-prices'!B3),1+IF(M361="YES",1),"")</f>
        <v>0</v>
      </c>
      <c r="AO362" s="4">
        <f>IF(AND(I361="PREMIUM",Q361="YES",H361&gt;'azure-premium-disk-prices'!B3,H361&lt;'azure-premium-disk-prices'!B4),1+IF(M361="YES",1),"")</f>
        <v>0</v>
      </c>
      <c r="AP362" s="4">
        <f>IF(AND(I361="PREMIUM",Q361="YES",H361&gt;'azure-premium-disk-prices'!B4,H361&lt;'azure-premium-disk-prices'!B5),1+IF(M361="YES",1),"")</f>
        <v>0</v>
      </c>
      <c r="AQ362" s="4">
        <f>IF(AND(I361="PREMIUM",Q361="YES",H361&gt;'azure-premium-disk-prices'!B5,H361&lt;'azure-premium-disk-prices'!B6),1+IF(M361="YES",1),"")</f>
        <v>0</v>
      </c>
      <c r="AR362" s="4">
        <f>IF(AND(I361="PREMIUM",Q361="YES",H361&gt;'azure-premium-disk-prices'!B6,H361&lt;'azure-premium-disk-prices'!B7),1+IF(M361="YES",1),"")</f>
        <v>0</v>
      </c>
      <c r="AS362" s="4">
        <f>IF(AND(I361="PREMIUM",Q361="YES",H361&gt;'azure-premium-disk-prices'!B7,H361&lt;'azure-premium-disk-prices'!B8),1+IF(M361="YES",1),"")</f>
        <v>0</v>
      </c>
      <c r="AT362" s="4">
        <f>IF(AND(I361="PREMIUM",Q361="YES",H361&gt;'azure-premium-disk-prices'!B8,H361&lt;'azure-premium-disk-prices'!B9),1+IF(M361="YES",1),"")</f>
        <v>0</v>
      </c>
      <c r="AU362" s="4">
        <f>IF(AND(M362="YES", Q362="YES"),1,"")</f>
        <v>0</v>
      </c>
      <c r="AV362" s="4">
        <f>IF(AND(J362="STANDARD", Q362="YES"), IF(M362="YES",2,1) ,"")</f>
        <v>0</v>
      </c>
      <c r="AW362" s="4">
        <f>IF( AND(J362="PREMIUM",  Q362="YES"), IF(M362="YES",2,1) ,"")</f>
        <v>0</v>
      </c>
    </row>
    <row r="363" spans="5:49">
      <c r="E363" s="3"/>
      <c r="F363" s="3"/>
      <c r="G363" s="3"/>
      <c r="H363" s="3"/>
      <c r="I363" s="3" t="s">
        <v>9</v>
      </c>
      <c r="J363" s="3" t="s">
        <v>9</v>
      </c>
      <c r="K363" s="3" t="s">
        <v>5</v>
      </c>
      <c r="L363" s="3" t="s">
        <v>5</v>
      </c>
      <c r="M363" s="3" t="s">
        <v>5</v>
      </c>
      <c r="N363" s="3">
        <v>730</v>
      </c>
      <c r="O363" s="3" t="s">
        <v>5</v>
      </c>
      <c r="P363" s="3" t="s">
        <v>14</v>
      </c>
      <c r="Q363" s="4">
        <f>IF(AND(E363&lt;&gt;"", F363&lt;&gt;"", G363&lt;&gt;"", H363&lt;&gt;"", I363&lt;&gt;"", J363&lt;&gt;"", K363&lt;&gt;"", L363&lt;&gt;"", M363&lt;&gt;"", N363&lt;&gt;"", O363&lt;&gt;""),"YES","NO")</f>
        <v>0</v>
      </c>
      <c r="R363" s="4">
        <f>IF(AD363=AA363, U363, IF(AD363=AB363,W363,Y363))</f>
        <v>0</v>
      </c>
      <c r="S363" s="4">
        <f>AD363</f>
        <v>0</v>
      </c>
      <c r="T363" s="4">
        <f> IF(AA363="" ,"",IF(AD363=AA363, "PAYG", IF(AD363=AB363,"1Y RI","3Y RI")))</f>
        <v>0</v>
      </c>
      <c r="U363" s="4">
        <f>IF(Q363="YES", IF(K363="YES", VLOOKUP(V363 &amp; L363 &amp; K363,'azure-vm-prices-base'!G$2:H$124, 2, 0), VLOOKUP(V363 &amp; L363 &amp; "*",'azure-vm-prices-base'!G$2:H$124, 2, 0)), "")</f>
        <v>0</v>
      </c>
      <c r="V363" s="4">
        <f>IF(Q363="YES", IF(O363="NO" , IF(K363="YES", _xlfn.MINIFS('azure-vm-prices-base'!I$2:I$123, 'azure-vm-prices-base'!A$2:A$123,"&gt;="&amp;F363*(100-$B$2)/100, 'azure-vm-prices-base'!B$2:B$123,"&gt;="&amp;G363*(100-$B$2)/100, 'azure-vm-prices-base'!D$2:D$123,K363, 'azure-vm-prices-base'!E$2:E$123,L363), _xlfn.MINIFS('azure-vm-prices-base'!I$2:I$123, 'azure-vm-prices-base'!A$2:A$123,"&gt;="&amp;F363*(100-$B$2)/100, 'azure-vm-prices-base'!B$2:B$123,"&gt;="&amp;G363*(100-$B$2)/100, 'azure-vm-prices-base'!E$2:E$123,L363)), IF(K363="YES", _xlfn.MINIFS('azure-vm-prices-base'!C$2:C$123, 'azure-vm-prices-base'!A$2:A$123,"&gt;="&amp;F363*(100-$B$2)/100, 'azure-vm-prices-base'!B$2:B$123,"&gt;="&amp;G363*(100-$B$2)/100, 'azure-vm-prices-base'!D$2:D$123,K363, 'azure-vm-prices-base'!E$2:E$123,L363), _xlfn.MINIFS('azure-vm-prices-base'!C$2:C$123, 'azure-vm-prices-base'!A$2:A$123,"&gt;="&amp;F363*(100-$B$2)/100, 'azure-vm-prices-base'!B$2:B$123,"&gt;="&amp;G363*(100-$B$2)/100, 'azure-vm-prices-base'!E$2:E$123,L363))), "")</f>
        <v>0</v>
      </c>
      <c r="W363" s="4">
        <f>IF(Q363="YES", IF(K363="YES", VLOOKUP(X363 &amp; L363 &amp; K363,'azure-vm-prices-1Y'!G$2:H$124  , 2, 0), VLOOKUP(X363 &amp; L363 &amp; "*",'azure-vm-prices-1Y'!G$2:H$124, 2, 0)),   "")</f>
        <v>0</v>
      </c>
      <c r="X363" s="4">
        <f>IF(Q363="YES", IF(O363="NO" , IF(K363="YES", _xlfn.MINIFS('azure-vm-prices-1Y'!I$2:I$123,   'azure-vm-prices-1Y'!A$2:A$123,"&gt;="&amp;F363*(100-$B$2)/100,   'azure-vm-prices-1Y'!B$2:B$123,"&gt;="&amp;G363*(100-$B$2)/100,   'azure-vm-prices-1Y'!D$2:D$123,K363,   'azure-vm-prices-1Y'!E$2:E$123,L363),   _xlfn.MINIFS('azure-vm-prices-1Y'!I$2:I$123,   'azure-vm-prices-1Y'!A$2:A$123,"&gt;="&amp;F363*(100-$B$2)/100,   'azure-vm-prices-1Y'!B$2:B$123,"&gt;="&amp;G363*(100-$B$2)/100,   'azure-vm-prices-1Y'!E$2:E$123,L363)),   IF(K363="YES", _xlfn.MINIFS('azure-vm-prices-1Y'!C$2:C$123,   'azure-vm-prices-1Y'!A$2:A$123,"&gt;="&amp;F363*(100-$B$2)/100,   'azure-vm-prices-1Y'!B$2:B$123,"&gt;="&amp;G363*(100-$B$2)/100,   'azure-vm-prices-1Y'!D$2:D$123,K363,   'azure-vm-prices-1Y'!E$2:E$123,L363),   _xlfn.MINIFS('azure-vm-prices-1Y'!C$2:C$123,   'azure-vm-prices-1Y'!A$2:A$123,"&gt;="&amp;F363*(100-$B$2)/100,   'azure-vm-prices-1Y'!B$2:B$123,"&gt;="&amp;G363*(100-$B$2)/100,   'azure-vm-prices-1Y'!E$2:E$123,L363))),   "")</f>
        <v>0</v>
      </c>
      <c r="Y363" s="4">
        <f>IF(Q363="YES", IF(K363="YES", VLOOKUP(Z363 &amp; L363 &amp; K363,'azure-vm-prices-3Y'!G$2:H$124  , 2, 0), VLOOKUP(Z363 &amp; L363 &amp; "*",'azure-vm-prices-3Y'!G$2:H$124, 2, 0)),   "")</f>
        <v>0</v>
      </c>
      <c r="Z363" s="4">
        <f>IF(Q363="YES", IF(O363="NO" , IF(K363="YES", _xlfn.MINIFS('azure-vm-prices-3Y'!I$2:I$123,   'azure-vm-prices-3Y'!A$2:A$123,"&gt;="&amp;F363*(100-$B$2)/100,   'azure-vm-prices-3Y'!B$2:B$123,"&gt;="&amp;G363*(100-$B$2)/100,   'azure-vm-prices-3Y'!D$2:D$123,K363,   'azure-vm-prices-3Y'!E$2:E$123,L363),   _xlfn.MINIFS('azure-vm-prices-3Y'!I$2:I$123,   'azure-vm-prices-3Y'!A$2:A$123,"&gt;="&amp;F363*(100-$B$2)/100,   'azure-vm-prices-3Y'!B$2:B$123,"&gt;="&amp;G363*(100-$B$2)/100,   'azure-vm-prices-3Y'!E$2:E$123,L363)),   IF(K363="YES", _xlfn.MINIFS('azure-vm-prices-3Y'!C$2:C$123,   'azure-vm-prices-3Y'!A$2:A$123,"&gt;="&amp;F363*(100-$B$2)/100,   'azure-vm-prices-3Y'!B$2:B$123,"&gt;="&amp;G363*(100-$B$2)/100,   'azure-vm-prices-3Y'!D$2:D$123,K363,   'azure-vm-prices-3Y'!E$2:E$123,L363),   _xlfn.MINIFS('azure-vm-prices-3Y'!C$2:C$123,   'azure-vm-prices-3Y'!A$2:A$123,"&gt;="&amp;F363*(100-$B$2)/100,   'azure-vm-prices-3Y'!B$2:B$123,"&gt;="&amp;G363*(100-$B$2)/100,   'azure-vm-prices-3Y'!E$2:E$123,L363))),   "")</f>
        <v>0</v>
      </c>
      <c r="AA363" s="4">
        <f>IF(Q363="YES",N363*V363*12,"")</f>
        <v>0</v>
      </c>
      <c r="AB363" s="4">
        <f>IF(Q363="YES",X363*8760,"")</f>
        <v>0</v>
      </c>
      <c r="AC363" s="4">
        <f>IF(Q363="YES",Z363*8760,"")</f>
        <v>0</v>
      </c>
      <c r="AD363" s="4">
        <f>IF(Q363="YES",IF(P363="YES", MIN(AA363:AC363), AA363),"")</f>
        <v>0</v>
      </c>
      <c r="AE363" s="4">
        <f>IF(AND(I363="STANDARD",Q363="YES",H363&lt;'azure-standard-disk-prices'!B2, H363&gt;0),1+IF(M363="YES",1),"")</f>
        <v>0</v>
      </c>
      <c r="AF363" s="4">
        <f>IF(AND(I363="STANDARD",Q363="YES",H363&gt;'azure-standard-disk-prices'!B2,H363&lt;'azure-standard-disk-prices'!B3),1+IF(M363="YES",1),"")</f>
        <v>0</v>
      </c>
      <c r="AG363" s="4">
        <f>IF(AND(I363="STANDARD",Q363="YES",H363&gt;'azure-standard-disk-prices'!B3,H363&lt;'azure-standard-disk-prices'!B4),1+IF(M363="YES",1),"")</f>
        <v>0</v>
      </c>
      <c r="AH363" s="4">
        <f>IF(AND(I363="STANDARD",Q363="YES",H363&gt;'azure-standard-disk-prices'!B4,H363&lt;'azure-standard-disk-prices'!B5),1+IF(M363="YES",1),"")</f>
        <v>0</v>
      </c>
      <c r="AI363" s="4">
        <f>IF(AND(I363="STANDARD",Q363="YES",H363&gt;'azure-standard-disk-prices'!B5,H363&lt;'azure-standard-disk-prices'!B6),1+IF(M363="YES",1),"")</f>
        <v>0</v>
      </c>
      <c r="AJ363" s="4">
        <f>IF(AND(I363="STANDARD",Q363="YES",H363&gt;'azure-standard-disk-prices'!B6,H363&lt;'azure-standard-disk-prices'!B7),1+IF(M363="YES",1),"")</f>
        <v>0</v>
      </c>
      <c r="AK363" s="4">
        <f>IF(AND(I363="STANDARD",Q363="YES",H363&gt;'azure-standard-disk-prices'!B7,H363&lt;'azure-standard-disk-prices'!B8),1+IF(M363="YES",1),"")</f>
        <v>0</v>
      </c>
      <c r="AL363" s="4">
        <f>IF(AND(I363="STANDARD",Q363="YES",H363&gt;'azure-standard-disk-prices'!B8,H363&lt;'azure-standard-disk-prices'!B9),1+IF(M363="YES",1),"")</f>
        <v>0</v>
      </c>
      <c r="AM363" s="4">
        <f>IF(AND(I362="PREMIUM",Q362="YES",H362&lt;'azure-premium-disk-prices'!B2,H362&gt;0),1+IF(M362="YES",1),"")</f>
        <v>0</v>
      </c>
      <c r="AN363" s="4">
        <f>IF(AND(I362="PREMIUM",Q362="YES",H362&gt;'azure-premium-disk-prices'!B2,H362&lt;'azure-premium-disk-prices'!B3),1+IF(M362="YES",1),"")</f>
        <v>0</v>
      </c>
      <c r="AO363" s="4">
        <f>IF(AND(I362="PREMIUM",Q362="YES",H362&gt;'azure-premium-disk-prices'!B3,H362&lt;'azure-premium-disk-prices'!B4),1+IF(M362="YES",1),"")</f>
        <v>0</v>
      </c>
      <c r="AP363" s="4">
        <f>IF(AND(I362="PREMIUM",Q362="YES",H362&gt;'azure-premium-disk-prices'!B4,H362&lt;'azure-premium-disk-prices'!B5),1+IF(M362="YES",1),"")</f>
        <v>0</v>
      </c>
      <c r="AQ363" s="4">
        <f>IF(AND(I362="PREMIUM",Q362="YES",H362&gt;'azure-premium-disk-prices'!B5,H362&lt;'azure-premium-disk-prices'!B6),1+IF(M362="YES",1),"")</f>
        <v>0</v>
      </c>
      <c r="AR363" s="4">
        <f>IF(AND(I362="PREMIUM",Q362="YES",H362&gt;'azure-premium-disk-prices'!B6,H362&lt;'azure-premium-disk-prices'!B7),1+IF(M362="YES",1),"")</f>
        <v>0</v>
      </c>
      <c r="AS363" s="4">
        <f>IF(AND(I362="PREMIUM",Q362="YES",H362&gt;'azure-premium-disk-prices'!B7,H362&lt;'azure-premium-disk-prices'!B8),1+IF(M362="YES",1),"")</f>
        <v>0</v>
      </c>
      <c r="AT363" s="4">
        <f>IF(AND(I362="PREMIUM",Q362="YES",H362&gt;'azure-premium-disk-prices'!B8,H362&lt;'azure-premium-disk-prices'!B9),1+IF(M362="YES",1),"")</f>
        <v>0</v>
      </c>
      <c r="AU363" s="4">
        <f>IF(AND(M363="YES", Q363="YES"),1,"")</f>
        <v>0</v>
      </c>
      <c r="AV363" s="4">
        <f>IF(AND(J363="STANDARD", Q363="YES"), IF(M363="YES",2,1) ,"")</f>
        <v>0</v>
      </c>
      <c r="AW363" s="4">
        <f>IF( AND(J363="PREMIUM",  Q363="YES"), IF(M363="YES",2,1) ,"")</f>
        <v>0</v>
      </c>
    </row>
    <row r="364" spans="5:49">
      <c r="E364" s="3"/>
      <c r="F364" s="3"/>
      <c r="G364" s="3"/>
      <c r="H364" s="3"/>
      <c r="I364" s="3" t="s">
        <v>9</v>
      </c>
      <c r="J364" s="3" t="s">
        <v>9</v>
      </c>
      <c r="K364" s="3" t="s">
        <v>5</v>
      </c>
      <c r="L364" s="3" t="s">
        <v>5</v>
      </c>
      <c r="M364" s="3" t="s">
        <v>5</v>
      </c>
      <c r="N364" s="3">
        <v>730</v>
      </c>
      <c r="O364" s="3" t="s">
        <v>5</v>
      </c>
      <c r="P364" s="3" t="s">
        <v>14</v>
      </c>
      <c r="Q364" s="4">
        <f>IF(AND(E364&lt;&gt;"", F364&lt;&gt;"", G364&lt;&gt;"", H364&lt;&gt;"", I364&lt;&gt;"", J364&lt;&gt;"", K364&lt;&gt;"", L364&lt;&gt;"", M364&lt;&gt;"", N364&lt;&gt;"", O364&lt;&gt;""),"YES","NO")</f>
        <v>0</v>
      </c>
      <c r="R364" s="4">
        <f>IF(AD364=AA364, U364, IF(AD364=AB364,W364,Y364))</f>
        <v>0</v>
      </c>
      <c r="S364" s="4">
        <f>AD364</f>
        <v>0</v>
      </c>
      <c r="T364" s="4">
        <f> IF(AA364="" ,"",IF(AD364=AA364, "PAYG", IF(AD364=AB364,"1Y RI","3Y RI")))</f>
        <v>0</v>
      </c>
      <c r="U364" s="4">
        <f>IF(Q364="YES", IF(K364="YES", VLOOKUP(V364 &amp; L364 &amp; K364,'azure-vm-prices-base'!G$2:H$124, 2, 0), VLOOKUP(V364 &amp; L364 &amp; "*",'azure-vm-prices-base'!G$2:H$124, 2, 0)), "")</f>
        <v>0</v>
      </c>
      <c r="V364" s="4">
        <f>IF(Q364="YES", IF(O364="NO" , IF(K364="YES", _xlfn.MINIFS('azure-vm-prices-base'!I$2:I$123, 'azure-vm-prices-base'!A$2:A$123,"&gt;="&amp;F364*(100-$B$2)/100, 'azure-vm-prices-base'!B$2:B$123,"&gt;="&amp;G364*(100-$B$2)/100, 'azure-vm-prices-base'!D$2:D$123,K364, 'azure-vm-prices-base'!E$2:E$123,L364), _xlfn.MINIFS('azure-vm-prices-base'!I$2:I$123, 'azure-vm-prices-base'!A$2:A$123,"&gt;="&amp;F364*(100-$B$2)/100, 'azure-vm-prices-base'!B$2:B$123,"&gt;="&amp;G364*(100-$B$2)/100, 'azure-vm-prices-base'!E$2:E$123,L364)), IF(K364="YES", _xlfn.MINIFS('azure-vm-prices-base'!C$2:C$123, 'azure-vm-prices-base'!A$2:A$123,"&gt;="&amp;F364*(100-$B$2)/100, 'azure-vm-prices-base'!B$2:B$123,"&gt;="&amp;G364*(100-$B$2)/100, 'azure-vm-prices-base'!D$2:D$123,K364, 'azure-vm-prices-base'!E$2:E$123,L364), _xlfn.MINIFS('azure-vm-prices-base'!C$2:C$123, 'azure-vm-prices-base'!A$2:A$123,"&gt;="&amp;F364*(100-$B$2)/100, 'azure-vm-prices-base'!B$2:B$123,"&gt;="&amp;G364*(100-$B$2)/100, 'azure-vm-prices-base'!E$2:E$123,L364))), "")</f>
        <v>0</v>
      </c>
      <c r="W364" s="4">
        <f>IF(Q364="YES", IF(K364="YES", VLOOKUP(X364 &amp; L364 &amp; K364,'azure-vm-prices-1Y'!G$2:H$124  , 2, 0), VLOOKUP(X364 &amp; L364 &amp; "*",'azure-vm-prices-1Y'!G$2:H$124, 2, 0)),   "")</f>
        <v>0</v>
      </c>
      <c r="X364" s="4">
        <f>IF(Q364="YES", IF(O364="NO" , IF(K364="YES", _xlfn.MINIFS('azure-vm-prices-1Y'!I$2:I$123,   'azure-vm-prices-1Y'!A$2:A$123,"&gt;="&amp;F364*(100-$B$2)/100,   'azure-vm-prices-1Y'!B$2:B$123,"&gt;="&amp;G364*(100-$B$2)/100,   'azure-vm-prices-1Y'!D$2:D$123,K364,   'azure-vm-prices-1Y'!E$2:E$123,L364),   _xlfn.MINIFS('azure-vm-prices-1Y'!I$2:I$123,   'azure-vm-prices-1Y'!A$2:A$123,"&gt;="&amp;F364*(100-$B$2)/100,   'azure-vm-prices-1Y'!B$2:B$123,"&gt;="&amp;G364*(100-$B$2)/100,   'azure-vm-prices-1Y'!E$2:E$123,L364)),   IF(K364="YES", _xlfn.MINIFS('azure-vm-prices-1Y'!C$2:C$123,   'azure-vm-prices-1Y'!A$2:A$123,"&gt;="&amp;F364*(100-$B$2)/100,   'azure-vm-prices-1Y'!B$2:B$123,"&gt;="&amp;G364*(100-$B$2)/100,   'azure-vm-prices-1Y'!D$2:D$123,K364,   'azure-vm-prices-1Y'!E$2:E$123,L364),   _xlfn.MINIFS('azure-vm-prices-1Y'!C$2:C$123,   'azure-vm-prices-1Y'!A$2:A$123,"&gt;="&amp;F364*(100-$B$2)/100,   'azure-vm-prices-1Y'!B$2:B$123,"&gt;="&amp;G364*(100-$B$2)/100,   'azure-vm-prices-1Y'!E$2:E$123,L364))),   "")</f>
        <v>0</v>
      </c>
      <c r="Y364" s="4">
        <f>IF(Q364="YES", IF(K364="YES", VLOOKUP(Z364 &amp; L364 &amp; K364,'azure-vm-prices-3Y'!G$2:H$124  , 2, 0), VLOOKUP(Z364 &amp; L364 &amp; "*",'azure-vm-prices-3Y'!G$2:H$124, 2, 0)),   "")</f>
        <v>0</v>
      </c>
      <c r="Z364" s="4">
        <f>IF(Q364="YES", IF(O364="NO" , IF(K364="YES", _xlfn.MINIFS('azure-vm-prices-3Y'!I$2:I$123,   'azure-vm-prices-3Y'!A$2:A$123,"&gt;="&amp;F364*(100-$B$2)/100,   'azure-vm-prices-3Y'!B$2:B$123,"&gt;="&amp;G364*(100-$B$2)/100,   'azure-vm-prices-3Y'!D$2:D$123,K364,   'azure-vm-prices-3Y'!E$2:E$123,L364),   _xlfn.MINIFS('azure-vm-prices-3Y'!I$2:I$123,   'azure-vm-prices-3Y'!A$2:A$123,"&gt;="&amp;F364*(100-$B$2)/100,   'azure-vm-prices-3Y'!B$2:B$123,"&gt;="&amp;G364*(100-$B$2)/100,   'azure-vm-prices-3Y'!E$2:E$123,L364)),   IF(K364="YES", _xlfn.MINIFS('azure-vm-prices-3Y'!C$2:C$123,   'azure-vm-prices-3Y'!A$2:A$123,"&gt;="&amp;F364*(100-$B$2)/100,   'azure-vm-prices-3Y'!B$2:B$123,"&gt;="&amp;G364*(100-$B$2)/100,   'azure-vm-prices-3Y'!D$2:D$123,K364,   'azure-vm-prices-3Y'!E$2:E$123,L364),   _xlfn.MINIFS('azure-vm-prices-3Y'!C$2:C$123,   'azure-vm-prices-3Y'!A$2:A$123,"&gt;="&amp;F364*(100-$B$2)/100,   'azure-vm-prices-3Y'!B$2:B$123,"&gt;="&amp;G364*(100-$B$2)/100,   'azure-vm-prices-3Y'!E$2:E$123,L364))),   "")</f>
        <v>0</v>
      </c>
      <c r="AA364" s="4">
        <f>IF(Q364="YES",N364*V364*12,"")</f>
        <v>0</v>
      </c>
      <c r="AB364" s="4">
        <f>IF(Q364="YES",X364*8760,"")</f>
        <v>0</v>
      </c>
      <c r="AC364" s="4">
        <f>IF(Q364="YES",Z364*8760,"")</f>
        <v>0</v>
      </c>
      <c r="AD364" s="4">
        <f>IF(Q364="YES",IF(P364="YES", MIN(AA364:AC364), AA364),"")</f>
        <v>0</v>
      </c>
      <c r="AE364" s="4">
        <f>IF(AND(I364="STANDARD",Q364="YES",H364&lt;'azure-standard-disk-prices'!B2, H364&gt;0),1+IF(M364="YES",1),"")</f>
        <v>0</v>
      </c>
      <c r="AF364" s="4">
        <f>IF(AND(I364="STANDARD",Q364="YES",H364&gt;'azure-standard-disk-prices'!B2,H364&lt;'azure-standard-disk-prices'!B3),1+IF(M364="YES",1),"")</f>
        <v>0</v>
      </c>
      <c r="AG364" s="4">
        <f>IF(AND(I364="STANDARD",Q364="YES",H364&gt;'azure-standard-disk-prices'!B3,H364&lt;'azure-standard-disk-prices'!B4),1+IF(M364="YES",1),"")</f>
        <v>0</v>
      </c>
      <c r="AH364" s="4">
        <f>IF(AND(I364="STANDARD",Q364="YES",H364&gt;'azure-standard-disk-prices'!B4,H364&lt;'azure-standard-disk-prices'!B5),1+IF(M364="YES",1),"")</f>
        <v>0</v>
      </c>
      <c r="AI364" s="4">
        <f>IF(AND(I364="STANDARD",Q364="YES",H364&gt;'azure-standard-disk-prices'!B5,H364&lt;'azure-standard-disk-prices'!B6),1+IF(M364="YES",1),"")</f>
        <v>0</v>
      </c>
      <c r="AJ364" s="4">
        <f>IF(AND(I364="STANDARD",Q364="YES",H364&gt;'azure-standard-disk-prices'!B6,H364&lt;'azure-standard-disk-prices'!B7),1+IF(M364="YES",1),"")</f>
        <v>0</v>
      </c>
      <c r="AK364" s="4">
        <f>IF(AND(I364="STANDARD",Q364="YES",H364&gt;'azure-standard-disk-prices'!B7,H364&lt;'azure-standard-disk-prices'!B8),1+IF(M364="YES",1),"")</f>
        <v>0</v>
      </c>
      <c r="AL364" s="4">
        <f>IF(AND(I364="STANDARD",Q364="YES",H364&gt;'azure-standard-disk-prices'!B8,H364&lt;'azure-standard-disk-prices'!B9),1+IF(M364="YES",1),"")</f>
        <v>0</v>
      </c>
      <c r="AM364" s="4">
        <f>IF(AND(I363="PREMIUM",Q363="YES",H363&lt;'azure-premium-disk-prices'!B2,H363&gt;0),1+IF(M363="YES",1),"")</f>
        <v>0</v>
      </c>
      <c r="AN364" s="4">
        <f>IF(AND(I363="PREMIUM",Q363="YES",H363&gt;'azure-premium-disk-prices'!B2,H363&lt;'azure-premium-disk-prices'!B3),1+IF(M363="YES",1),"")</f>
        <v>0</v>
      </c>
      <c r="AO364" s="4">
        <f>IF(AND(I363="PREMIUM",Q363="YES",H363&gt;'azure-premium-disk-prices'!B3,H363&lt;'azure-premium-disk-prices'!B4),1+IF(M363="YES",1),"")</f>
        <v>0</v>
      </c>
      <c r="AP364" s="4">
        <f>IF(AND(I363="PREMIUM",Q363="YES",H363&gt;'azure-premium-disk-prices'!B4,H363&lt;'azure-premium-disk-prices'!B5),1+IF(M363="YES",1),"")</f>
        <v>0</v>
      </c>
      <c r="AQ364" s="4">
        <f>IF(AND(I363="PREMIUM",Q363="YES",H363&gt;'azure-premium-disk-prices'!B5,H363&lt;'azure-premium-disk-prices'!B6),1+IF(M363="YES",1),"")</f>
        <v>0</v>
      </c>
      <c r="AR364" s="4">
        <f>IF(AND(I363="PREMIUM",Q363="YES",H363&gt;'azure-premium-disk-prices'!B6,H363&lt;'azure-premium-disk-prices'!B7),1+IF(M363="YES",1),"")</f>
        <v>0</v>
      </c>
      <c r="AS364" s="4">
        <f>IF(AND(I363="PREMIUM",Q363="YES",H363&gt;'azure-premium-disk-prices'!B7,H363&lt;'azure-premium-disk-prices'!B8),1+IF(M363="YES",1),"")</f>
        <v>0</v>
      </c>
      <c r="AT364" s="4">
        <f>IF(AND(I363="PREMIUM",Q363="YES",H363&gt;'azure-premium-disk-prices'!B8,H363&lt;'azure-premium-disk-prices'!B9),1+IF(M363="YES",1),"")</f>
        <v>0</v>
      </c>
      <c r="AU364" s="4">
        <f>IF(AND(M364="YES", Q364="YES"),1,"")</f>
        <v>0</v>
      </c>
      <c r="AV364" s="4">
        <f>IF(AND(J364="STANDARD", Q364="YES"), IF(M364="YES",2,1) ,"")</f>
        <v>0</v>
      </c>
      <c r="AW364" s="4">
        <f>IF( AND(J364="PREMIUM",  Q364="YES"), IF(M364="YES",2,1) ,"")</f>
        <v>0</v>
      </c>
    </row>
    <row r="365" spans="5:49">
      <c r="E365" s="3"/>
      <c r="F365" s="3"/>
      <c r="G365" s="3"/>
      <c r="H365" s="3"/>
      <c r="I365" s="3" t="s">
        <v>9</v>
      </c>
      <c r="J365" s="3" t="s">
        <v>9</v>
      </c>
      <c r="K365" s="3" t="s">
        <v>5</v>
      </c>
      <c r="L365" s="3" t="s">
        <v>5</v>
      </c>
      <c r="M365" s="3" t="s">
        <v>5</v>
      </c>
      <c r="N365" s="3">
        <v>730</v>
      </c>
      <c r="O365" s="3" t="s">
        <v>5</v>
      </c>
      <c r="P365" s="3" t="s">
        <v>14</v>
      </c>
      <c r="Q365" s="4">
        <f>IF(AND(E365&lt;&gt;"", F365&lt;&gt;"", G365&lt;&gt;"", H365&lt;&gt;"", I365&lt;&gt;"", J365&lt;&gt;"", K365&lt;&gt;"", L365&lt;&gt;"", M365&lt;&gt;"", N365&lt;&gt;"", O365&lt;&gt;""),"YES","NO")</f>
        <v>0</v>
      </c>
      <c r="R365" s="4">
        <f>IF(AD365=AA365, U365, IF(AD365=AB365,W365,Y365))</f>
        <v>0</v>
      </c>
      <c r="S365" s="4">
        <f>AD365</f>
        <v>0</v>
      </c>
      <c r="T365" s="4">
        <f> IF(AA365="" ,"",IF(AD365=AA365, "PAYG", IF(AD365=AB365,"1Y RI","3Y RI")))</f>
        <v>0</v>
      </c>
      <c r="U365" s="4">
        <f>IF(Q365="YES", IF(K365="YES", VLOOKUP(V365 &amp; L365 &amp; K365,'azure-vm-prices-base'!G$2:H$124, 2, 0), VLOOKUP(V365 &amp; L365 &amp; "*",'azure-vm-prices-base'!G$2:H$124, 2, 0)), "")</f>
        <v>0</v>
      </c>
      <c r="V365" s="4">
        <f>IF(Q365="YES", IF(O365="NO" , IF(K365="YES", _xlfn.MINIFS('azure-vm-prices-base'!I$2:I$123, 'azure-vm-prices-base'!A$2:A$123,"&gt;="&amp;F365*(100-$B$2)/100, 'azure-vm-prices-base'!B$2:B$123,"&gt;="&amp;G365*(100-$B$2)/100, 'azure-vm-prices-base'!D$2:D$123,K365, 'azure-vm-prices-base'!E$2:E$123,L365), _xlfn.MINIFS('azure-vm-prices-base'!I$2:I$123, 'azure-vm-prices-base'!A$2:A$123,"&gt;="&amp;F365*(100-$B$2)/100, 'azure-vm-prices-base'!B$2:B$123,"&gt;="&amp;G365*(100-$B$2)/100, 'azure-vm-prices-base'!E$2:E$123,L365)), IF(K365="YES", _xlfn.MINIFS('azure-vm-prices-base'!C$2:C$123, 'azure-vm-prices-base'!A$2:A$123,"&gt;="&amp;F365*(100-$B$2)/100, 'azure-vm-prices-base'!B$2:B$123,"&gt;="&amp;G365*(100-$B$2)/100, 'azure-vm-prices-base'!D$2:D$123,K365, 'azure-vm-prices-base'!E$2:E$123,L365), _xlfn.MINIFS('azure-vm-prices-base'!C$2:C$123, 'azure-vm-prices-base'!A$2:A$123,"&gt;="&amp;F365*(100-$B$2)/100, 'azure-vm-prices-base'!B$2:B$123,"&gt;="&amp;G365*(100-$B$2)/100, 'azure-vm-prices-base'!E$2:E$123,L365))), "")</f>
        <v>0</v>
      </c>
      <c r="W365" s="4">
        <f>IF(Q365="YES", IF(K365="YES", VLOOKUP(X365 &amp; L365 &amp; K365,'azure-vm-prices-1Y'!G$2:H$124  , 2, 0), VLOOKUP(X365 &amp; L365 &amp; "*",'azure-vm-prices-1Y'!G$2:H$124, 2, 0)),   "")</f>
        <v>0</v>
      </c>
      <c r="X365" s="4">
        <f>IF(Q365="YES", IF(O365="NO" , IF(K365="YES", _xlfn.MINIFS('azure-vm-prices-1Y'!I$2:I$123,   'azure-vm-prices-1Y'!A$2:A$123,"&gt;="&amp;F365*(100-$B$2)/100,   'azure-vm-prices-1Y'!B$2:B$123,"&gt;="&amp;G365*(100-$B$2)/100,   'azure-vm-prices-1Y'!D$2:D$123,K365,   'azure-vm-prices-1Y'!E$2:E$123,L365),   _xlfn.MINIFS('azure-vm-prices-1Y'!I$2:I$123,   'azure-vm-prices-1Y'!A$2:A$123,"&gt;="&amp;F365*(100-$B$2)/100,   'azure-vm-prices-1Y'!B$2:B$123,"&gt;="&amp;G365*(100-$B$2)/100,   'azure-vm-prices-1Y'!E$2:E$123,L365)),   IF(K365="YES", _xlfn.MINIFS('azure-vm-prices-1Y'!C$2:C$123,   'azure-vm-prices-1Y'!A$2:A$123,"&gt;="&amp;F365*(100-$B$2)/100,   'azure-vm-prices-1Y'!B$2:B$123,"&gt;="&amp;G365*(100-$B$2)/100,   'azure-vm-prices-1Y'!D$2:D$123,K365,   'azure-vm-prices-1Y'!E$2:E$123,L365),   _xlfn.MINIFS('azure-vm-prices-1Y'!C$2:C$123,   'azure-vm-prices-1Y'!A$2:A$123,"&gt;="&amp;F365*(100-$B$2)/100,   'azure-vm-prices-1Y'!B$2:B$123,"&gt;="&amp;G365*(100-$B$2)/100,   'azure-vm-prices-1Y'!E$2:E$123,L365))),   "")</f>
        <v>0</v>
      </c>
      <c r="Y365" s="4">
        <f>IF(Q365="YES", IF(K365="YES", VLOOKUP(Z365 &amp; L365 &amp; K365,'azure-vm-prices-3Y'!G$2:H$124  , 2, 0), VLOOKUP(Z365 &amp; L365 &amp; "*",'azure-vm-prices-3Y'!G$2:H$124, 2, 0)),   "")</f>
        <v>0</v>
      </c>
      <c r="Z365" s="4">
        <f>IF(Q365="YES", IF(O365="NO" , IF(K365="YES", _xlfn.MINIFS('azure-vm-prices-3Y'!I$2:I$123,   'azure-vm-prices-3Y'!A$2:A$123,"&gt;="&amp;F365*(100-$B$2)/100,   'azure-vm-prices-3Y'!B$2:B$123,"&gt;="&amp;G365*(100-$B$2)/100,   'azure-vm-prices-3Y'!D$2:D$123,K365,   'azure-vm-prices-3Y'!E$2:E$123,L365),   _xlfn.MINIFS('azure-vm-prices-3Y'!I$2:I$123,   'azure-vm-prices-3Y'!A$2:A$123,"&gt;="&amp;F365*(100-$B$2)/100,   'azure-vm-prices-3Y'!B$2:B$123,"&gt;="&amp;G365*(100-$B$2)/100,   'azure-vm-prices-3Y'!E$2:E$123,L365)),   IF(K365="YES", _xlfn.MINIFS('azure-vm-prices-3Y'!C$2:C$123,   'azure-vm-prices-3Y'!A$2:A$123,"&gt;="&amp;F365*(100-$B$2)/100,   'azure-vm-prices-3Y'!B$2:B$123,"&gt;="&amp;G365*(100-$B$2)/100,   'azure-vm-prices-3Y'!D$2:D$123,K365,   'azure-vm-prices-3Y'!E$2:E$123,L365),   _xlfn.MINIFS('azure-vm-prices-3Y'!C$2:C$123,   'azure-vm-prices-3Y'!A$2:A$123,"&gt;="&amp;F365*(100-$B$2)/100,   'azure-vm-prices-3Y'!B$2:B$123,"&gt;="&amp;G365*(100-$B$2)/100,   'azure-vm-prices-3Y'!E$2:E$123,L365))),   "")</f>
        <v>0</v>
      </c>
      <c r="AA365" s="4">
        <f>IF(Q365="YES",N365*V365*12,"")</f>
        <v>0</v>
      </c>
      <c r="AB365" s="4">
        <f>IF(Q365="YES",X365*8760,"")</f>
        <v>0</v>
      </c>
      <c r="AC365" s="4">
        <f>IF(Q365="YES",Z365*8760,"")</f>
        <v>0</v>
      </c>
      <c r="AD365" s="4">
        <f>IF(Q365="YES",IF(P365="YES", MIN(AA365:AC365), AA365),"")</f>
        <v>0</v>
      </c>
      <c r="AE365" s="4">
        <f>IF(AND(I365="STANDARD",Q365="YES",H365&lt;'azure-standard-disk-prices'!B2, H365&gt;0),1+IF(M365="YES",1),"")</f>
        <v>0</v>
      </c>
      <c r="AF365" s="4">
        <f>IF(AND(I365="STANDARD",Q365="YES",H365&gt;'azure-standard-disk-prices'!B2,H365&lt;'azure-standard-disk-prices'!B3),1+IF(M365="YES",1),"")</f>
        <v>0</v>
      </c>
      <c r="AG365" s="4">
        <f>IF(AND(I365="STANDARD",Q365="YES",H365&gt;'azure-standard-disk-prices'!B3,H365&lt;'azure-standard-disk-prices'!B4),1+IF(M365="YES",1),"")</f>
        <v>0</v>
      </c>
      <c r="AH365" s="4">
        <f>IF(AND(I365="STANDARD",Q365="YES",H365&gt;'azure-standard-disk-prices'!B4,H365&lt;'azure-standard-disk-prices'!B5),1+IF(M365="YES",1),"")</f>
        <v>0</v>
      </c>
      <c r="AI365" s="4">
        <f>IF(AND(I365="STANDARD",Q365="YES",H365&gt;'azure-standard-disk-prices'!B5,H365&lt;'azure-standard-disk-prices'!B6),1+IF(M365="YES",1),"")</f>
        <v>0</v>
      </c>
      <c r="AJ365" s="4">
        <f>IF(AND(I365="STANDARD",Q365="YES",H365&gt;'azure-standard-disk-prices'!B6,H365&lt;'azure-standard-disk-prices'!B7),1+IF(M365="YES",1),"")</f>
        <v>0</v>
      </c>
      <c r="AK365" s="4">
        <f>IF(AND(I365="STANDARD",Q365="YES",H365&gt;'azure-standard-disk-prices'!B7,H365&lt;'azure-standard-disk-prices'!B8),1+IF(M365="YES",1),"")</f>
        <v>0</v>
      </c>
      <c r="AL365" s="4">
        <f>IF(AND(I365="STANDARD",Q365="YES",H365&gt;'azure-standard-disk-prices'!B8,H365&lt;'azure-standard-disk-prices'!B9),1+IF(M365="YES",1),"")</f>
        <v>0</v>
      </c>
      <c r="AM365" s="4">
        <f>IF(AND(I364="PREMIUM",Q364="YES",H364&lt;'azure-premium-disk-prices'!B2,H364&gt;0),1+IF(M364="YES",1),"")</f>
        <v>0</v>
      </c>
      <c r="AN365" s="4">
        <f>IF(AND(I364="PREMIUM",Q364="YES",H364&gt;'azure-premium-disk-prices'!B2,H364&lt;'azure-premium-disk-prices'!B3),1+IF(M364="YES",1),"")</f>
        <v>0</v>
      </c>
      <c r="AO365" s="4">
        <f>IF(AND(I364="PREMIUM",Q364="YES",H364&gt;'azure-premium-disk-prices'!B3,H364&lt;'azure-premium-disk-prices'!B4),1+IF(M364="YES",1),"")</f>
        <v>0</v>
      </c>
      <c r="AP365" s="4">
        <f>IF(AND(I364="PREMIUM",Q364="YES",H364&gt;'azure-premium-disk-prices'!B4,H364&lt;'azure-premium-disk-prices'!B5),1+IF(M364="YES",1),"")</f>
        <v>0</v>
      </c>
      <c r="AQ365" s="4">
        <f>IF(AND(I364="PREMIUM",Q364="YES",H364&gt;'azure-premium-disk-prices'!B5,H364&lt;'azure-premium-disk-prices'!B6),1+IF(M364="YES",1),"")</f>
        <v>0</v>
      </c>
      <c r="AR365" s="4">
        <f>IF(AND(I364="PREMIUM",Q364="YES",H364&gt;'azure-premium-disk-prices'!B6,H364&lt;'azure-premium-disk-prices'!B7),1+IF(M364="YES",1),"")</f>
        <v>0</v>
      </c>
      <c r="AS365" s="4">
        <f>IF(AND(I364="PREMIUM",Q364="YES",H364&gt;'azure-premium-disk-prices'!B7,H364&lt;'azure-premium-disk-prices'!B8),1+IF(M364="YES",1),"")</f>
        <v>0</v>
      </c>
      <c r="AT365" s="4">
        <f>IF(AND(I364="PREMIUM",Q364="YES",H364&gt;'azure-premium-disk-prices'!B8,H364&lt;'azure-premium-disk-prices'!B9),1+IF(M364="YES",1),"")</f>
        <v>0</v>
      </c>
      <c r="AU365" s="4">
        <f>IF(AND(M365="YES", Q365="YES"),1,"")</f>
        <v>0</v>
      </c>
      <c r="AV365" s="4">
        <f>IF(AND(J365="STANDARD", Q365="YES"), IF(M365="YES",2,1) ,"")</f>
        <v>0</v>
      </c>
      <c r="AW365" s="4">
        <f>IF( AND(J365="PREMIUM",  Q365="YES"), IF(M365="YES",2,1) ,"")</f>
        <v>0</v>
      </c>
    </row>
    <row r="366" spans="5:49">
      <c r="E366" s="3"/>
      <c r="F366" s="3"/>
      <c r="G366" s="3"/>
      <c r="H366" s="3"/>
      <c r="I366" s="3" t="s">
        <v>9</v>
      </c>
      <c r="J366" s="3" t="s">
        <v>9</v>
      </c>
      <c r="K366" s="3" t="s">
        <v>5</v>
      </c>
      <c r="L366" s="3" t="s">
        <v>5</v>
      </c>
      <c r="M366" s="3" t="s">
        <v>5</v>
      </c>
      <c r="N366" s="3">
        <v>730</v>
      </c>
      <c r="O366" s="3" t="s">
        <v>5</v>
      </c>
      <c r="P366" s="3" t="s">
        <v>14</v>
      </c>
      <c r="Q366" s="4">
        <f>IF(AND(E366&lt;&gt;"", F366&lt;&gt;"", G366&lt;&gt;"", H366&lt;&gt;"", I366&lt;&gt;"", J366&lt;&gt;"", K366&lt;&gt;"", L366&lt;&gt;"", M366&lt;&gt;"", N366&lt;&gt;"", O366&lt;&gt;""),"YES","NO")</f>
        <v>0</v>
      </c>
      <c r="R366" s="4">
        <f>IF(AD366=AA366, U366, IF(AD366=AB366,W366,Y366))</f>
        <v>0</v>
      </c>
      <c r="S366" s="4">
        <f>AD366</f>
        <v>0</v>
      </c>
      <c r="T366" s="4">
        <f> IF(AA366="" ,"",IF(AD366=AA366, "PAYG", IF(AD366=AB366,"1Y RI","3Y RI")))</f>
        <v>0</v>
      </c>
      <c r="U366" s="4">
        <f>IF(Q366="YES", IF(K366="YES", VLOOKUP(V366 &amp; L366 &amp; K366,'azure-vm-prices-base'!G$2:H$124, 2, 0), VLOOKUP(V366 &amp; L366 &amp; "*",'azure-vm-prices-base'!G$2:H$124, 2, 0)), "")</f>
        <v>0</v>
      </c>
      <c r="V366" s="4">
        <f>IF(Q366="YES", IF(O366="NO" , IF(K366="YES", _xlfn.MINIFS('azure-vm-prices-base'!I$2:I$123, 'azure-vm-prices-base'!A$2:A$123,"&gt;="&amp;F366*(100-$B$2)/100, 'azure-vm-prices-base'!B$2:B$123,"&gt;="&amp;G366*(100-$B$2)/100, 'azure-vm-prices-base'!D$2:D$123,K366, 'azure-vm-prices-base'!E$2:E$123,L366), _xlfn.MINIFS('azure-vm-prices-base'!I$2:I$123, 'azure-vm-prices-base'!A$2:A$123,"&gt;="&amp;F366*(100-$B$2)/100, 'azure-vm-prices-base'!B$2:B$123,"&gt;="&amp;G366*(100-$B$2)/100, 'azure-vm-prices-base'!E$2:E$123,L366)), IF(K366="YES", _xlfn.MINIFS('azure-vm-prices-base'!C$2:C$123, 'azure-vm-prices-base'!A$2:A$123,"&gt;="&amp;F366*(100-$B$2)/100, 'azure-vm-prices-base'!B$2:B$123,"&gt;="&amp;G366*(100-$B$2)/100, 'azure-vm-prices-base'!D$2:D$123,K366, 'azure-vm-prices-base'!E$2:E$123,L366), _xlfn.MINIFS('azure-vm-prices-base'!C$2:C$123, 'azure-vm-prices-base'!A$2:A$123,"&gt;="&amp;F366*(100-$B$2)/100, 'azure-vm-prices-base'!B$2:B$123,"&gt;="&amp;G366*(100-$B$2)/100, 'azure-vm-prices-base'!E$2:E$123,L366))), "")</f>
        <v>0</v>
      </c>
      <c r="W366" s="4">
        <f>IF(Q366="YES", IF(K366="YES", VLOOKUP(X366 &amp; L366 &amp; K366,'azure-vm-prices-1Y'!G$2:H$124  , 2, 0), VLOOKUP(X366 &amp; L366 &amp; "*",'azure-vm-prices-1Y'!G$2:H$124, 2, 0)),   "")</f>
        <v>0</v>
      </c>
      <c r="X366" s="4">
        <f>IF(Q366="YES", IF(O366="NO" , IF(K366="YES", _xlfn.MINIFS('azure-vm-prices-1Y'!I$2:I$123,   'azure-vm-prices-1Y'!A$2:A$123,"&gt;="&amp;F366*(100-$B$2)/100,   'azure-vm-prices-1Y'!B$2:B$123,"&gt;="&amp;G366*(100-$B$2)/100,   'azure-vm-prices-1Y'!D$2:D$123,K366,   'azure-vm-prices-1Y'!E$2:E$123,L366),   _xlfn.MINIFS('azure-vm-prices-1Y'!I$2:I$123,   'azure-vm-prices-1Y'!A$2:A$123,"&gt;="&amp;F366*(100-$B$2)/100,   'azure-vm-prices-1Y'!B$2:B$123,"&gt;="&amp;G366*(100-$B$2)/100,   'azure-vm-prices-1Y'!E$2:E$123,L366)),   IF(K366="YES", _xlfn.MINIFS('azure-vm-prices-1Y'!C$2:C$123,   'azure-vm-prices-1Y'!A$2:A$123,"&gt;="&amp;F366*(100-$B$2)/100,   'azure-vm-prices-1Y'!B$2:B$123,"&gt;="&amp;G366*(100-$B$2)/100,   'azure-vm-prices-1Y'!D$2:D$123,K366,   'azure-vm-prices-1Y'!E$2:E$123,L366),   _xlfn.MINIFS('azure-vm-prices-1Y'!C$2:C$123,   'azure-vm-prices-1Y'!A$2:A$123,"&gt;="&amp;F366*(100-$B$2)/100,   'azure-vm-prices-1Y'!B$2:B$123,"&gt;="&amp;G366*(100-$B$2)/100,   'azure-vm-prices-1Y'!E$2:E$123,L366))),   "")</f>
        <v>0</v>
      </c>
      <c r="Y366" s="4">
        <f>IF(Q366="YES", IF(K366="YES", VLOOKUP(Z366 &amp; L366 &amp; K366,'azure-vm-prices-3Y'!G$2:H$124  , 2, 0), VLOOKUP(Z366 &amp; L366 &amp; "*",'azure-vm-prices-3Y'!G$2:H$124, 2, 0)),   "")</f>
        <v>0</v>
      </c>
      <c r="Z366" s="4">
        <f>IF(Q366="YES", IF(O366="NO" , IF(K366="YES", _xlfn.MINIFS('azure-vm-prices-3Y'!I$2:I$123,   'azure-vm-prices-3Y'!A$2:A$123,"&gt;="&amp;F366*(100-$B$2)/100,   'azure-vm-prices-3Y'!B$2:B$123,"&gt;="&amp;G366*(100-$B$2)/100,   'azure-vm-prices-3Y'!D$2:D$123,K366,   'azure-vm-prices-3Y'!E$2:E$123,L366),   _xlfn.MINIFS('azure-vm-prices-3Y'!I$2:I$123,   'azure-vm-prices-3Y'!A$2:A$123,"&gt;="&amp;F366*(100-$B$2)/100,   'azure-vm-prices-3Y'!B$2:B$123,"&gt;="&amp;G366*(100-$B$2)/100,   'azure-vm-prices-3Y'!E$2:E$123,L366)),   IF(K366="YES", _xlfn.MINIFS('azure-vm-prices-3Y'!C$2:C$123,   'azure-vm-prices-3Y'!A$2:A$123,"&gt;="&amp;F366*(100-$B$2)/100,   'azure-vm-prices-3Y'!B$2:B$123,"&gt;="&amp;G366*(100-$B$2)/100,   'azure-vm-prices-3Y'!D$2:D$123,K366,   'azure-vm-prices-3Y'!E$2:E$123,L366),   _xlfn.MINIFS('azure-vm-prices-3Y'!C$2:C$123,   'azure-vm-prices-3Y'!A$2:A$123,"&gt;="&amp;F366*(100-$B$2)/100,   'azure-vm-prices-3Y'!B$2:B$123,"&gt;="&amp;G366*(100-$B$2)/100,   'azure-vm-prices-3Y'!E$2:E$123,L366))),   "")</f>
        <v>0</v>
      </c>
      <c r="AA366" s="4">
        <f>IF(Q366="YES",N366*V366*12,"")</f>
        <v>0</v>
      </c>
      <c r="AB366" s="4">
        <f>IF(Q366="YES",X366*8760,"")</f>
        <v>0</v>
      </c>
      <c r="AC366" s="4">
        <f>IF(Q366="YES",Z366*8760,"")</f>
        <v>0</v>
      </c>
      <c r="AD366" s="4">
        <f>IF(Q366="YES",IF(P366="YES", MIN(AA366:AC366), AA366),"")</f>
        <v>0</v>
      </c>
      <c r="AE366" s="4">
        <f>IF(AND(I366="STANDARD",Q366="YES",H366&lt;'azure-standard-disk-prices'!B2, H366&gt;0),1+IF(M366="YES",1),"")</f>
        <v>0</v>
      </c>
      <c r="AF366" s="4">
        <f>IF(AND(I366="STANDARD",Q366="YES",H366&gt;'azure-standard-disk-prices'!B2,H366&lt;'azure-standard-disk-prices'!B3),1+IF(M366="YES",1),"")</f>
        <v>0</v>
      </c>
      <c r="AG366" s="4">
        <f>IF(AND(I366="STANDARD",Q366="YES",H366&gt;'azure-standard-disk-prices'!B3,H366&lt;'azure-standard-disk-prices'!B4),1+IF(M366="YES",1),"")</f>
        <v>0</v>
      </c>
      <c r="AH366" s="4">
        <f>IF(AND(I366="STANDARD",Q366="YES",H366&gt;'azure-standard-disk-prices'!B4,H366&lt;'azure-standard-disk-prices'!B5),1+IF(M366="YES",1),"")</f>
        <v>0</v>
      </c>
      <c r="AI366" s="4">
        <f>IF(AND(I366="STANDARD",Q366="YES",H366&gt;'azure-standard-disk-prices'!B5,H366&lt;'azure-standard-disk-prices'!B6),1+IF(M366="YES",1),"")</f>
        <v>0</v>
      </c>
      <c r="AJ366" s="4">
        <f>IF(AND(I366="STANDARD",Q366="YES",H366&gt;'azure-standard-disk-prices'!B6,H366&lt;'azure-standard-disk-prices'!B7),1+IF(M366="YES",1),"")</f>
        <v>0</v>
      </c>
      <c r="AK366" s="4">
        <f>IF(AND(I366="STANDARD",Q366="YES",H366&gt;'azure-standard-disk-prices'!B7,H366&lt;'azure-standard-disk-prices'!B8),1+IF(M366="YES",1),"")</f>
        <v>0</v>
      </c>
      <c r="AL366" s="4">
        <f>IF(AND(I366="STANDARD",Q366="YES",H366&gt;'azure-standard-disk-prices'!B8,H366&lt;'azure-standard-disk-prices'!B9),1+IF(M366="YES",1),"")</f>
        <v>0</v>
      </c>
      <c r="AM366" s="4">
        <f>IF(AND(I365="PREMIUM",Q365="YES",H365&lt;'azure-premium-disk-prices'!B2,H365&gt;0),1+IF(M365="YES",1),"")</f>
        <v>0</v>
      </c>
      <c r="AN366" s="4">
        <f>IF(AND(I365="PREMIUM",Q365="YES",H365&gt;'azure-premium-disk-prices'!B2,H365&lt;'azure-premium-disk-prices'!B3),1+IF(M365="YES",1),"")</f>
        <v>0</v>
      </c>
      <c r="AO366" s="4">
        <f>IF(AND(I365="PREMIUM",Q365="YES",H365&gt;'azure-premium-disk-prices'!B3,H365&lt;'azure-premium-disk-prices'!B4),1+IF(M365="YES",1),"")</f>
        <v>0</v>
      </c>
      <c r="AP366" s="4">
        <f>IF(AND(I365="PREMIUM",Q365="YES",H365&gt;'azure-premium-disk-prices'!B4,H365&lt;'azure-premium-disk-prices'!B5),1+IF(M365="YES",1),"")</f>
        <v>0</v>
      </c>
      <c r="AQ366" s="4">
        <f>IF(AND(I365="PREMIUM",Q365="YES",H365&gt;'azure-premium-disk-prices'!B5,H365&lt;'azure-premium-disk-prices'!B6),1+IF(M365="YES",1),"")</f>
        <v>0</v>
      </c>
      <c r="AR366" s="4">
        <f>IF(AND(I365="PREMIUM",Q365="YES",H365&gt;'azure-premium-disk-prices'!B6,H365&lt;'azure-premium-disk-prices'!B7),1+IF(M365="YES",1),"")</f>
        <v>0</v>
      </c>
      <c r="AS366" s="4">
        <f>IF(AND(I365="PREMIUM",Q365="YES",H365&gt;'azure-premium-disk-prices'!B7,H365&lt;'azure-premium-disk-prices'!B8),1+IF(M365="YES",1),"")</f>
        <v>0</v>
      </c>
      <c r="AT366" s="4">
        <f>IF(AND(I365="PREMIUM",Q365="YES",H365&gt;'azure-premium-disk-prices'!B8,H365&lt;'azure-premium-disk-prices'!B9),1+IF(M365="YES",1),"")</f>
        <v>0</v>
      </c>
      <c r="AU366" s="4">
        <f>IF(AND(M366="YES", Q366="YES"),1,"")</f>
        <v>0</v>
      </c>
      <c r="AV366" s="4">
        <f>IF(AND(J366="STANDARD", Q366="YES"), IF(M366="YES",2,1) ,"")</f>
        <v>0</v>
      </c>
      <c r="AW366" s="4">
        <f>IF( AND(J366="PREMIUM",  Q366="YES"), IF(M366="YES",2,1) ,"")</f>
        <v>0</v>
      </c>
    </row>
    <row r="367" spans="5:49">
      <c r="E367" s="3"/>
      <c r="F367" s="3"/>
      <c r="G367" s="3"/>
      <c r="H367" s="3"/>
      <c r="I367" s="3" t="s">
        <v>9</v>
      </c>
      <c r="J367" s="3" t="s">
        <v>9</v>
      </c>
      <c r="K367" s="3" t="s">
        <v>5</v>
      </c>
      <c r="L367" s="3" t="s">
        <v>5</v>
      </c>
      <c r="M367" s="3" t="s">
        <v>5</v>
      </c>
      <c r="N367" s="3">
        <v>730</v>
      </c>
      <c r="O367" s="3" t="s">
        <v>5</v>
      </c>
      <c r="P367" s="3" t="s">
        <v>14</v>
      </c>
      <c r="Q367" s="4">
        <f>IF(AND(E367&lt;&gt;"", F367&lt;&gt;"", G367&lt;&gt;"", H367&lt;&gt;"", I367&lt;&gt;"", J367&lt;&gt;"", K367&lt;&gt;"", L367&lt;&gt;"", M367&lt;&gt;"", N367&lt;&gt;"", O367&lt;&gt;""),"YES","NO")</f>
        <v>0</v>
      </c>
      <c r="R367" s="4">
        <f>IF(AD367=AA367, U367, IF(AD367=AB367,W367,Y367))</f>
        <v>0</v>
      </c>
      <c r="S367" s="4">
        <f>AD367</f>
        <v>0</v>
      </c>
      <c r="T367" s="4">
        <f> IF(AA367="" ,"",IF(AD367=AA367, "PAYG", IF(AD367=AB367,"1Y RI","3Y RI")))</f>
        <v>0</v>
      </c>
      <c r="U367" s="4">
        <f>IF(Q367="YES", IF(K367="YES", VLOOKUP(V367 &amp; L367 &amp; K367,'azure-vm-prices-base'!G$2:H$124, 2, 0), VLOOKUP(V367 &amp; L367 &amp; "*",'azure-vm-prices-base'!G$2:H$124, 2, 0)), "")</f>
        <v>0</v>
      </c>
      <c r="V367" s="4">
        <f>IF(Q367="YES", IF(O367="NO" , IF(K367="YES", _xlfn.MINIFS('azure-vm-prices-base'!I$2:I$123, 'azure-vm-prices-base'!A$2:A$123,"&gt;="&amp;F367*(100-$B$2)/100, 'azure-vm-prices-base'!B$2:B$123,"&gt;="&amp;G367*(100-$B$2)/100, 'azure-vm-prices-base'!D$2:D$123,K367, 'azure-vm-prices-base'!E$2:E$123,L367), _xlfn.MINIFS('azure-vm-prices-base'!I$2:I$123, 'azure-vm-prices-base'!A$2:A$123,"&gt;="&amp;F367*(100-$B$2)/100, 'azure-vm-prices-base'!B$2:B$123,"&gt;="&amp;G367*(100-$B$2)/100, 'azure-vm-prices-base'!E$2:E$123,L367)), IF(K367="YES", _xlfn.MINIFS('azure-vm-prices-base'!C$2:C$123, 'azure-vm-prices-base'!A$2:A$123,"&gt;="&amp;F367*(100-$B$2)/100, 'azure-vm-prices-base'!B$2:B$123,"&gt;="&amp;G367*(100-$B$2)/100, 'azure-vm-prices-base'!D$2:D$123,K367, 'azure-vm-prices-base'!E$2:E$123,L367), _xlfn.MINIFS('azure-vm-prices-base'!C$2:C$123, 'azure-vm-prices-base'!A$2:A$123,"&gt;="&amp;F367*(100-$B$2)/100, 'azure-vm-prices-base'!B$2:B$123,"&gt;="&amp;G367*(100-$B$2)/100, 'azure-vm-prices-base'!E$2:E$123,L367))), "")</f>
        <v>0</v>
      </c>
      <c r="W367" s="4">
        <f>IF(Q367="YES", IF(K367="YES", VLOOKUP(X367 &amp; L367 &amp; K367,'azure-vm-prices-1Y'!G$2:H$124  , 2, 0), VLOOKUP(X367 &amp; L367 &amp; "*",'azure-vm-prices-1Y'!G$2:H$124, 2, 0)),   "")</f>
        <v>0</v>
      </c>
      <c r="X367" s="4">
        <f>IF(Q367="YES", IF(O367="NO" , IF(K367="YES", _xlfn.MINIFS('azure-vm-prices-1Y'!I$2:I$123,   'azure-vm-prices-1Y'!A$2:A$123,"&gt;="&amp;F367*(100-$B$2)/100,   'azure-vm-prices-1Y'!B$2:B$123,"&gt;="&amp;G367*(100-$B$2)/100,   'azure-vm-prices-1Y'!D$2:D$123,K367,   'azure-vm-prices-1Y'!E$2:E$123,L367),   _xlfn.MINIFS('azure-vm-prices-1Y'!I$2:I$123,   'azure-vm-prices-1Y'!A$2:A$123,"&gt;="&amp;F367*(100-$B$2)/100,   'azure-vm-prices-1Y'!B$2:B$123,"&gt;="&amp;G367*(100-$B$2)/100,   'azure-vm-prices-1Y'!E$2:E$123,L367)),   IF(K367="YES", _xlfn.MINIFS('azure-vm-prices-1Y'!C$2:C$123,   'azure-vm-prices-1Y'!A$2:A$123,"&gt;="&amp;F367*(100-$B$2)/100,   'azure-vm-prices-1Y'!B$2:B$123,"&gt;="&amp;G367*(100-$B$2)/100,   'azure-vm-prices-1Y'!D$2:D$123,K367,   'azure-vm-prices-1Y'!E$2:E$123,L367),   _xlfn.MINIFS('azure-vm-prices-1Y'!C$2:C$123,   'azure-vm-prices-1Y'!A$2:A$123,"&gt;="&amp;F367*(100-$B$2)/100,   'azure-vm-prices-1Y'!B$2:B$123,"&gt;="&amp;G367*(100-$B$2)/100,   'azure-vm-prices-1Y'!E$2:E$123,L367))),   "")</f>
        <v>0</v>
      </c>
      <c r="Y367" s="4">
        <f>IF(Q367="YES", IF(K367="YES", VLOOKUP(Z367 &amp; L367 &amp; K367,'azure-vm-prices-3Y'!G$2:H$124  , 2, 0), VLOOKUP(Z367 &amp; L367 &amp; "*",'azure-vm-prices-3Y'!G$2:H$124, 2, 0)),   "")</f>
        <v>0</v>
      </c>
      <c r="Z367" s="4">
        <f>IF(Q367="YES", IF(O367="NO" , IF(K367="YES", _xlfn.MINIFS('azure-vm-prices-3Y'!I$2:I$123,   'azure-vm-prices-3Y'!A$2:A$123,"&gt;="&amp;F367*(100-$B$2)/100,   'azure-vm-prices-3Y'!B$2:B$123,"&gt;="&amp;G367*(100-$B$2)/100,   'azure-vm-prices-3Y'!D$2:D$123,K367,   'azure-vm-prices-3Y'!E$2:E$123,L367),   _xlfn.MINIFS('azure-vm-prices-3Y'!I$2:I$123,   'azure-vm-prices-3Y'!A$2:A$123,"&gt;="&amp;F367*(100-$B$2)/100,   'azure-vm-prices-3Y'!B$2:B$123,"&gt;="&amp;G367*(100-$B$2)/100,   'azure-vm-prices-3Y'!E$2:E$123,L367)),   IF(K367="YES", _xlfn.MINIFS('azure-vm-prices-3Y'!C$2:C$123,   'azure-vm-prices-3Y'!A$2:A$123,"&gt;="&amp;F367*(100-$B$2)/100,   'azure-vm-prices-3Y'!B$2:B$123,"&gt;="&amp;G367*(100-$B$2)/100,   'azure-vm-prices-3Y'!D$2:D$123,K367,   'azure-vm-prices-3Y'!E$2:E$123,L367),   _xlfn.MINIFS('azure-vm-prices-3Y'!C$2:C$123,   'azure-vm-prices-3Y'!A$2:A$123,"&gt;="&amp;F367*(100-$B$2)/100,   'azure-vm-prices-3Y'!B$2:B$123,"&gt;="&amp;G367*(100-$B$2)/100,   'azure-vm-prices-3Y'!E$2:E$123,L367))),   "")</f>
        <v>0</v>
      </c>
      <c r="AA367" s="4">
        <f>IF(Q367="YES",N367*V367*12,"")</f>
        <v>0</v>
      </c>
      <c r="AB367" s="4">
        <f>IF(Q367="YES",X367*8760,"")</f>
        <v>0</v>
      </c>
      <c r="AC367" s="4">
        <f>IF(Q367="YES",Z367*8760,"")</f>
        <v>0</v>
      </c>
      <c r="AD367" s="4">
        <f>IF(Q367="YES",IF(P367="YES", MIN(AA367:AC367), AA367),"")</f>
        <v>0</v>
      </c>
      <c r="AE367" s="4">
        <f>IF(AND(I367="STANDARD",Q367="YES",H367&lt;'azure-standard-disk-prices'!B2, H367&gt;0),1+IF(M367="YES",1),"")</f>
        <v>0</v>
      </c>
      <c r="AF367" s="4">
        <f>IF(AND(I367="STANDARD",Q367="YES",H367&gt;'azure-standard-disk-prices'!B2,H367&lt;'azure-standard-disk-prices'!B3),1+IF(M367="YES",1),"")</f>
        <v>0</v>
      </c>
      <c r="AG367" s="4">
        <f>IF(AND(I367="STANDARD",Q367="YES",H367&gt;'azure-standard-disk-prices'!B3,H367&lt;'azure-standard-disk-prices'!B4),1+IF(M367="YES",1),"")</f>
        <v>0</v>
      </c>
      <c r="AH367" s="4">
        <f>IF(AND(I367="STANDARD",Q367="YES",H367&gt;'azure-standard-disk-prices'!B4,H367&lt;'azure-standard-disk-prices'!B5),1+IF(M367="YES",1),"")</f>
        <v>0</v>
      </c>
      <c r="AI367" s="4">
        <f>IF(AND(I367="STANDARD",Q367="YES",H367&gt;'azure-standard-disk-prices'!B5,H367&lt;'azure-standard-disk-prices'!B6),1+IF(M367="YES",1),"")</f>
        <v>0</v>
      </c>
      <c r="AJ367" s="4">
        <f>IF(AND(I367="STANDARD",Q367="YES",H367&gt;'azure-standard-disk-prices'!B6,H367&lt;'azure-standard-disk-prices'!B7),1+IF(M367="YES",1),"")</f>
        <v>0</v>
      </c>
      <c r="AK367" s="4">
        <f>IF(AND(I367="STANDARD",Q367="YES",H367&gt;'azure-standard-disk-prices'!B7,H367&lt;'azure-standard-disk-prices'!B8),1+IF(M367="YES",1),"")</f>
        <v>0</v>
      </c>
      <c r="AL367" s="4">
        <f>IF(AND(I367="STANDARD",Q367="YES",H367&gt;'azure-standard-disk-prices'!B8,H367&lt;'azure-standard-disk-prices'!B9),1+IF(M367="YES",1),"")</f>
        <v>0</v>
      </c>
      <c r="AM367" s="4">
        <f>IF(AND(I366="PREMIUM",Q366="YES",H366&lt;'azure-premium-disk-prices'!B2,H366&gt;0),1+IF(M366="YES",1),"")</f>
        <v>0</v>
      </c>
      <c r="AN367" s="4">
        <f>IF(AND(I366="PREMIUM",Q366="YES",H366&gt;'azure-premium-disk-prices'!B2,H366&lt;'azure-premium-disk-prices'!B3),1+IF(M366="YES",1),"")</f>
        <v>0</v>
      </c>
      <c r="AO367" s="4">
        <f>IF(AND(I366="PREMIUM",Q366="YES",H366&gt;'azure-premium-disk-prices'!B3,H366&lt;'azure-premium-disk-prices'!B4),1+IF(M366="YES",1),"")</f>
        <v>0</v>
      </c>
      <c r="AP367" s="4">
        <f>IF(AND(I366="PREMIUM",Q366="YES",H366&gt;'azure-premium-disk-prices'!B4,H366&lt;'azure-premium-disk-prices'!B5),1+IF(M366="YES",1),"")</f>
        <v>0</v>
      </c>
      <c r="AQ367" s="4">
        <f>IF(AND(I366="PREMIUM",Q366="YES",H366&gt;'azure-premium-disk-prices'!B5,H366&lt;'azure-premium-disk-prices'!B6),1+IF(M366="YES",1),"")</f>
        <v>0</v>
      </c>
      <c r="AR367" s="4">
        <f>IF(AND(I366="PREMIUM",Q366="YES",H366&gt;'azure-premium-disk-prices'!B6,H366&lt;'azure-premium-disk-prices'!B7),1+IF(M366="YES",1),"")</f>
        <v>0</v>
      </c>
      <c r="AS367" s="4">
        <f>IF(AND(I366="PREMIUM",Q366="YES",H366&gt;'azure-premium-disk-prices'!B7,H366&lt;'azure-premium-disk-prices'!B8),1+IF(M366="YES",1),"")</f>
        <v>0</v>
      </c>
      <c r="AT367" s="4">
        <f>IF(AND(I366="PREMIUM",Q366="YES",H366&gt;'azure-premium-disk-prices'!B8,H366&lt;'azure-premium-disk-prices'!B9),1+IF(M366="YES",1),"")</f>
        <v>0</v>
      </c>
      <c r="AU367" s="4">
        <f>IF(AND(M367="YES", Q367="YES"),1,"")</f>
        <v>0</v>
      </c>
      <c r="AV367" s="4">
        <f>IF(AND(J367="STANDARD", Q367="YES"), IF(M367="YES",2,1) ,"")</f>
        <v>0</v>
      </c>
      <c r="AW367" s="4">
        <f>IF( AND(J367="PREMIUM",  Q367="YES"), IF(M367="YES",2,1) ,"")</f>
        <v>0</v>
      </c>
    </row>
    <row r="368" spans="5:49">
      <c r="E368" s="3"/>
      <c r="F368" s="3"/>
      <c r="G368" s="3"/>
      <c r="H368" s="3"/>
      <c r="I368" s="3" t="s">
        <v>9</v>
      </c>
      <c r="J368" s="3" t="s">
        <v>9</v>
      </c>
      <c r="K368" s="3" t="s">
        <v>5</v>
      </c>
      <c r="L368" s="3" t="s">
        <v>5</v>
      </c>
      <c r="M368" s="3" t="s">
        <v>5</v>
      </c>
      <c r="N368" s="3">
        <v>730</v>
      </c>
      <c r="O368" s="3" t="s">
        <v>5</v>
      </c>
      <c r="P368" s="3" t="s">
        <v>14</v>
      </c>
      <c r="Q368" s="4">
        <f>IF(AND(E368&lt;&gt;"", F368&lt;&gt;"", G368&lt;&gt;"", H368&lt;&gt;"", I368&lt;&gt;"", J368&lt;&gt;"", K368&lt;&gt;"", L368&lt;&gt;"", M368&lt;&gt;"", N368&lt;&gt;"", O368&lt;&gt;""),"YES","NO")</f>
        <v>0</v>
      </c>
      <c r="R368" s="4">
        <f>IF(AD368=AA368, U368, IF(AD368=AB368,W368,Y368))</f>
        <v>0</v>
      </c>
      <c r="S368" s="4">
        <f>AD368</f>
        <v>0</v>
      </c>
      <c r="T368" s="4">
        <f> IF(AA368="" ,"",IF(AD368=AA368, "PAYG", IF(AD368=AB368,"1Y RI","3Y RI")))</f>
        <v>0</v>
      </c>
      <c r="U368" s="4">
        <f>IF(Q368="YES", IF(K368="YES", VLOOKUP(V368 &amp; L368 &amp; K368,'azure-vm-prices-base'!G$2:H$124, 2, 0), VLOOKUP(V368 &amp; L368 &amp; "*",'azure-vm-prices-base'!G$2:H$124, 2, 0)), "")</f>
        <v>0</v>
      </c>
      <c r="V368" s="4">
        <f>IF(Q368="YES", IF(O368="NO" , IF(K368="YES", _xlfn.MINIFS('azure-vm-prices-base'!I$2:I$123, 'azure-vm-prices-base'!A$2:A$123,"&gt;="&amp;F368*(100-$B$2)/100, 'azure-vm-prices-base'!B$2:B$123,"&gt;="&amp;G368*(100-$B$2)/100, 'azure-vm-prices-base'!D$2:D$123,K368, 'azure-vm-prices-base'!E$2:E$123,L368), _xlfn.MINIFS('azure-vm-prices-base'!I$2:I$123, 'azure-vm-prices-base'!A$2:A$123,"&gt;="&amp;F368*(100-$B$2)/100, 'azure-vm-prices-base'!B$2:B$123,"&gt;="&amp;G368*(100-$B$2)/100, 'azure-vm-prices-base'!E$2:E$123,L368)), IF(K368="YES", _xlfn.MINIFS('azure-vm-prices-base'!C$2:C$123, 'azure-vm-prices-base'!A$2:A$123,"&gt;="&amp;F368*(100-$B$2)/100, 'azure-vm-prices-base'!B$2:B$123,"&gt;="&amp;G368*(100-$B$2)/100, 'azure-vm-prices-base'!D$2:D$123,K368, 'azure-vm-prices-base'!E$2:E$123,L368), _xlfn.MINIFS('azure-vm-prices-base'!C$2:C$123, 'azure-vm-prices-base'!A$2:A$123,"&gt;="&amp;F368*(100-$B$2)/100, 'azure-vm-prices-base'!B$2:B$123,"&gt;="&amp;G368*(100-$B$2)/100, 'azure-vm-prices-base'!E$2:E$123,L368))), "")</f>
        <v>0</v>
      </c>
      <c r="W368" s="4">
        <f>IF(Q368="YES", IF(K368="YES", VLOOKUP(X368 &amp; L368 &amp; K368,'azure-vm-prices-1Y'!G$2:H$124  , 2, 0), VLOOKUP(X368 &amp; L368 &amp; "*",'azure-vm-prices-1Y'!G$2:H$124, 2, 0)),   "")</f>
        <v>0</v>
      </c>
      <c r="X368" s="4">
        <f>IF(Q368="YES", IF(O368="NO" , IF(K368="YES", _xlfn.MINIFS('azure-vm-prices-1Y'!I$2:I$123,   'azure-vm-prices-1Y'!A$2:A$123,"&gt;="&amp;F368*(100-$B$2)/100,   'azure-vm-prices-1Y'!B$2:B$123,"&gt;="&amp;G368*(100-$B$2)/100,   'azure-vm-prices-1Y'!D$2:D$123,K368,   'azure-vm-prices-1Y'!E$2:E$123,L368),   _xlfn.MINIFS('azure-vm-prices-1Y'!I$2:I$123,   'azure-vm-prices-1Y'!A$2:A$123,"&gt;="&amp;F368*(100-$B$2)/100,   'azure-vm-prices-1Y'!B$2:B$123,"&gt;="&amp;G368*(100-$B$2)/100,   'azure-vm-prices-1Y'!E$2:E$123,L368)),   IF(K368="YES", _xlfn.MINIFS('azure-vm-prices-1Y'!C$2:C$123,   'azure-vm-prices-1Y'!A$2:A$123,"&gt;="&amp;F368*(100-$B$2)/100,   'azure-vm-prices-1Y'!B$2:B$123,"&gt;="&amp;G368*(100-$B$2)/100,   'azure-vm-prices-1Y'!D$2:D$123,K368,   'azure-vm-prices-1Y'!E$2:E$123,L368),   _xlfn.MINIFS('azure-vm-prices-1Y'!C$2:C$123,   'azure-vm-prices-1Y'!A$2:A$123,"&gt;="&amp;F368*(100-$B$2)/100,   'azure-vm-prices-1Y'!B$2:B$123,"&gt;="&amp;G368*(100-$B$2)/100,   'azure-vm-prices-1Y'!E$2:E$123,L368))),   "")</f>
        <v>0</v>
      </c>
      <c r="Y368" s="4">
        <f>IF(Q368="YES", IF(K368="YES", VLOOKUP(Z368 &amp; L368 &amp; K368,'azure-vm-prices-3Y'!G$2:H$124  , 2, 0), VLOOKUP(Z368 &amp; L368 &amp; "*",'azure-vm-prices-3Y'!G$2:H$124, 2, 0)),   "")</f>
        <v>0</v>
      </c>
      <c r="Z368" s="4">
        <f>IF(Q368="YES", IF(O368="NO" , IF(K368="YES", _xlfn.MINIFS('azure-vm-prices-3Y'!I$2:I$123,   'azure-vm-prices-3Y'!A$2:A$123,"&gt;="&amp;F368*(100-$B$2)/100,   'azure-vm-prices-3Y'!B$2:B$123,"&gt;="&amp;G368*(100-$B$2)/100,   'azure-vm-prices-3Y'!D$2:D$123,K368,   'azure-vm-prices-3Y'!E$2:E$123,L368),   _xlfn.MINIFS('azure-vm-prices-3Y'!I$2:I$123,   'azure-vm-prices-3Y'!A$2:A$123,"&gt;="&amp;F368*(100-$B$2)/100,   'azure-vm-prices-3Y'!B$2:B$123,"&gt;="&amp;G368*(100-$B$2)/100,   'azure-vm-prices-3Y'!E$2:E$123,L368)),   IF(K368="YES", _xlfn.MINIFS('azure-vm-prices-3Y'!C$2:C$123,   'azure-vm-prices-3Y'!A$2:A$123,"&gt;="&amp;F368*(100-$B$2)/100,   'azure-vm-prices-3Y'!B$2:B$123,"&gt;="&amp;G368*(100-$B$2)/100,   'azure-vm-prices-3Y'!D$2:D$123,K368,   'azure-vm-prices-3Y'!E$2:E$123,L368),   _xlfn.MINIFS('azure-vm-prices-3Y'!C$2:C$123,   'azure-vm-prices-3Y'!A$2:A$123,"&gt;="&amp;F368*(100-$B$2)/100,   'azure-vm-prices-3Y'!B$2:B$123,"&gt;="&amp;G368*(100-$B$2)/100,   'azure-vm-prices-3Y'!E$2:E$123,L368))),   "")</f>
        <v>0</v>
      </c>
      <c r="AA368" s="4">
        <f>IF(Q368="YES",N368*V368*12,"")</f>
        <v>0</v>
      </c>
      <c r="AB368" s="4">
        <f>IF(Q368="YES",X368*8760,"")</f>
        <v>0</v>
      </c>
      <c r="AC368" s="4">
        <f>IF(Q368="YES",Z368*8760,"")</f>
        <v>0</v>
      </c>
      <c r="AD368" s="4">
        <f>IF(Q368="YES",IF(P368="YES", MIN(AA368:AC368), AA368),"")</f>
        <v>0</v>
      </c>
      <c r="AE368" s="4">
        <f>IF(AND(I368="STANDARD",Q368="YES",H368&lt;'azure-standard-disk-prices'!B2, H368&gt;0),1+IF(M368="YES",1),"")</f>
        <v>0</v>
      </c>
      <c r="AF368" s="4">
        <f>IF(AND(I368="STANDARD",Q368="YES",H368&gt;'azure-standard-disk-prices'!B2,H368&lt;'azure-standard-disk-prices'!B3),1+IF(M368="YES",1),"")</f>
        <v>0</v>
      </c>
      <c r="AG368" s="4">
        <f>IF(AND(I368="STANDARD",Q368="YES",H368&gt;'azure-standard-disk-prices'!B3,H368&lt;'azure-standard-disk-prices'!B4),1+IF(M368="YES",1),"")</f>
        <v>0</v>
      </c>
      <c r="AH368" s="4">
        <f>IF(AND(I368="STANDARD",Q368="YES",H368&gt;'azure-standard-disk-prices'!B4,H368&lt;'azure-standard-disk-prices'!B5),1+IF(M368="YES",1),"")</f>
        <v>0</v>
      </c>
      <c r="AI368" s="4">
        <f>IF(AND(I368="STANDARD",Q368="YES",H368&gt;'azure-standard-disk-prices'!B5,H368&lt;'azure-standard-disk-prices'!B6),1+IF(M368="YES",1),"")</f>
        <v>0</v>
      </c>
      <c r="AJ368" s="4">
        <f>IF(AND(I368="STANDARD",Q368="YES",H368&gt;'azure-standard-disk-prices'!B6,H368&lt;'azure-standard-disk-prices'!B7),1+IF(M368="YES",1),"")</f>
        <v>0</v>
      </c>
      <c r="AK368" s="4">
        <f>IF(AND(I368="STANDARD",Q368="YES",H368&gt;'azure-standard-disk-prices'!B7,H368&lt;'azure-standard-disk-prices'!B8),1+IF(M368="YES",1),"")</f>
        <v>0</v>
      </c>
      <c r="AL368" s="4">
        <f>IF(AND(I368="STANDARD",Q368="YES",H368&gt;'azure-standard-disk-prices'!B8,H368&lt;'azure-standard-disk-prices'!B9),1+IF(M368="YES",1),"")</f>
        <v>0</v>
      </c>
      <c r="AM368" s="4">
        <f>IF(AND(I367="PREMIUM",Q367="YES",H367&lt;'azure-premium-disk-prices'!B2,H367&gt;0),1+IF(M367="YES",1),"")</f>
        <v>0</v>
      </c>
      <c r="AN368" s="4">
        <f>IF(AND(I367="PREMIUM",Q367="YES",H367&gt;'azure-premium-disk-prices'!B2,H367&lt;'azure-premium-disk-prices'!B3),1+IF(M367="YES",1),"")</f>
        <v>0</v>
      </c>
      <c r="AO368" s="4">
        <f>IF(AND(I367="PREMIUM",Q367="YES",H367&gt;'azure-premium-disk-prices'!B3,H367&lt;'azure-premium-disk-prices'!B4),1+IF(M367="YES",1),"")</f>
        <v>0</v>
      </c>
      <c r="AP368" s="4">
        <f>IF(AND(I367="PREMIUM",Q367="YES",H367&gt;'azure-premium-disk-prices'!B4,H367&lt;'azure-premium-disk-prices'!B5),1+IF(M367="YES",1),"")</f>
        <v>0</v>
      </c>
      <c r="AQ368" s="4">
        <f>IF(AND(I367="PREMIUM",Q367="YES",H367&gt;'azure-premium-disk-prices'!B5,H367&lt;'azure-premium-disk-prices'!B6),1+IF(M367="YES",1),"")</f>
        <v>0</v>
      </c>
      <c r="AR368" s="4">
        <f>IF(AND(I367="PREMIUM",Q367="YES",H367&gt;'azure-premium-disk-prices'!B6,H367&lt;'azure-premium-disk-prices'!B7),1+IF(M367="YES",1),"")</f>
        <v>0</v>
      </c>
      <c r="AS368" s="4">
        <f>IF(AND(I367="PREMIUM",Q367="YES",H367&gt;'azure-premium-disk-prices'!B7,H367&lt;'azure-premium-disk-prices'!B8),1+IF(M367="YES",1),"")</f>
        <v>0</v>
      </c>
      <c r="AT368" s="4">
        <f>IF(AND(I367="PREMIUM",Q367="YES",H367&gt;'azure-premium-disk-prices'!B8,H367&lt;'azure-premium-disk-prices'!B9),1+IF(M367="YES",1),"")</f>
        <v>0</v>
      </c>
      <c r="AU368" s="4">
        <f>IF(AND(M368="YES", Q368="YES"),1,"")</f>
        <v>0</v>
      </c>
      <c r="AV368" s="4">
        <f>IF(AND(J368="STANDARD", Q368="YES"), IF(M368="YES",2,1) ,"")</f>
        <v>0</v>
      </c>
      <c r="AW368" s="4">
        <f>IF( AND(J368="PREMIUM",  Q368="YES"), IF(M368="YES",2,1) ,"")</f>
        <v>0</v>
      </c>
    </row>
    <row r="369" spans="5:49">
      <c r="E369" s="3"/>
      <c r="F369" s="3"/>
      <c r="G369" s="3"/>
      <c r="H369" s="3"/>
      <c r="I369" s="3" t="s">
        <v>9</v>
      </c>
      <c r="J369" s="3" t="s">
        <v>9</v>
      </c>
      <c r="K369" s="3" t="s">
        <v>5</v>
      </c>
      <c r="L369" s="3" t="s">
        <v>5</v>
      </c>
      <c r="M369" s="3" t="s">
        <v>5</v>
      </c>
      <c r="N369" s="3">
        <v>730</v>
      </c>
      <c r="O369" s="3" t="s">
        <v>5</v>
      </c>
      <c r="P369" s="3" t="s">
        <v>14</v>
      </c>
      <c r="Q369" s="4">
        <f>IF(AND(E369&lt;&gt;"", F369&lt;&gt;"", G369&lt;&gt;"", H369&lt;&gt;"", I369&lt;&gt;"", J369&lt;&gt;"", K369&lt;&gt;"", L369&lt;&gt;"", M369&lt;&gt;"", N369&lt;&gt;"", O369&lt;&gt;""),"YES","NO")</f>
        <v>0</v>
      </c>
      <c r="R369" s="4">
        <f>IF(AD369=AA369, U369, IF(AD369=AB369,W369,Y369))</f>
        <v>0</v>
      </c>
      <c r="S369" s="4">
        <f>AD369</f>
        <v>0</v>
      </c>
      <c r="T369" s="4">
        <f> IF(AA369="" ,"",IF(AD369=AA369, "PAYG", IF(AD369=AB369,"1Y RI","3Y RI")))</f>
        <v>0</v>
      </c>
      <c r="U369" s="4">
        <f>IF(Q369="YES", IF(K369="YES", VLOOKUP(V369 &amp; L369 &amp; K369,'azure-vm-prices-base'!G$2:H$124, 2, 0), VLOOKUP(V369 &amp; L369 &amp; "*",'azure-vm-prices-base'!G$2:H$124, 2, 0)), "")</f>
        <v>0</v>
      </c>
      <c r="V369" s="4">
        <f>IF(Q369="YES", IF(O369="NO" , IF(K369="YES", _xlfn.MINIFS('azure-vm-prices-base'!I$2:I$123, 'azure-vm-prices-base'!A$2:A$123,"&gt;="&amp;F369*(100-$B$2)/100, 'azure-vm-prices-base'!B$2:B$123,"&gt;="&amp;G369*(100-$B$2)/100, 'azure-vm-prices-base'!D$2:D$123,K369, 'azure-vm-prices-base'!E$2:E$123,L369), _xlfn.MINIFS('azure-vm-prices-base'!I$2:I$123, 'azure-vm-prices-base'!A$2:A$123,"&gt;="&amp;F369*(100-$B$2)/100, 'azure-vm-prices-base'!B$2:B$123,"&gt;="&amp;G369*(100-$B$2)/100, 'azure-vm-prices-base'!E$2:E$123,L369)), IF(K369="YES", _xlfn.MINIFS('azure-vm-prices-base'!C$2:C$123, 'azure-vm-prices-base'!A$2:A$123,"&gt;="&amp;F369*(100-$B$2)/100, 'azure-vm-prices-base'!B$2:B$123,"&gt;="&amp;G369*(100-$B$2)/100, 'azure-vm-prices-base'!D$2:D$123,K369, 'azure-vm-prices-base'!E$2:E$123,L369), _xlfn.MINIFS('azure-vm-prices-base'!C$2:C$123, 'azure-vm-prices-base'!A$2:A$123,"&gt;="&amp;F369*(100-$B$2)/100, 'azure-vm-prices-base'!B$2:B$123,"&gt;="&amp;G369*(100-$B$2)/100, 'azure-vm-prices-base'!E$2:E$123,L369))), "")</f>
        <v>0</v>
      </c>
      <c r="W369" s="4">
        <f>IF(Q369="YES", IF(K369="YES", VLOOKUP(X369 &amp; L369 &amp; K369,'azure-vm-prices-1Y'!G$2:H$124  , 2, 0), VLOOKUP(X369 &amp; L369 &amp; "*",'azure-vm-prices-1Y'!G$2:H$124, 2, 0)),   "")</f>
        <v>0</v>
      </c>
      <c r="X369" s="4">
        <f>IF(Q369="YES", IF(O369="NO" , IF(K369="YES", _xlfn.MINIFS('azure-vm-prices-1Y'!I$2:I$123,   'azure-vm-prices-1Y'!A$2:A$123,"&gt;="&amp;F369*(100-$B$2)/100,   'azure-vm-prices-1Y'!B$2:B$123,"&gt;="&amp;G369*(100-$B$2)/100,   'azure-vm-prices-1Y'!D$2:D$123,K369,   'azure-vm-prices-1Y'!E$2:E$123,L369),   _xlfn.MINIFS('azure-vm-prices-1Y'!I$2:I$123,   'azure-vm-prices-1Y'!A$2:A$123,"&gt;="&amp;F369*(100-$B$2)/100,   'azure-vm-prices-1Y'!B$2:B$123,"&gt;="&amp;G369*(100-$B$2)/100,   'azure-vm-prices-1Y'!E$2:E$123,L369)),   IF(K369="YES", _xlfn.MINIFS('azure-vm-prices-1Y'!C$2:C$123,   'azure-vm-prices-1Y'!A$2:A$123,"&gt;="&amp;F369*(100-$B$2)/100,   'azure-vm-prices-1Y'!B$2:B$123,"&gt;="&amp;G369*(100-$B$2)/100,   'azure-vm-prices-1Y'!D$2:D$123,K369,   'azure-vm-prices-1Y'!E$2:E$123,L369),   _xlfn.MINIFS('azure-vm-prices-1Y'!C$2:C$123,   'azure-vm-prices-1Y'!A$2:A$123,"&gt;="&amp;F369*(100-$B$2)/100,   'azure-vm-prices-1Y'!B$2:B$123,"&gt;="&amp;G369*(100-$B$2)/100,   'azure-vm-prices-1Y'!E$2:E$123,L369))),   "")</f>
        <v>0</v>
      </c>
      <c r="Y369" s="4">
        <f>IF(Q369="YES", IF(K369="YES", VLOOKUP(Z369 &amp; L369 &amp; K369,'azure-vm-prices-3Y'!G$2:H$124  , 2, 0), VLOOKUP(Z369 &amp; L369 &amp; "*",'azure-vm-prices-3Y'!G$2:H$124, 2, 0)),   "")</f>
        <v>0</v>
      </c>
      <c r="Z369" s="4">
        <f>IF(Q369="YES", IF(O369="NO" , IF(K369="YES", _xlfn.MINIFS('azure-vm-prices-3Y'!I$2:I$123,   'azure-vm-prices-3Y'!A$2:A$123,"&gt;="&amp;F369*(100-$B$2)/100,   'azure-vm-prices-3Y'!B$2:B$123,"&gt;="&amp;G369*(100-$B$2)/100,   'azure-vm-prices-3Y'!D$2:D$123,K369,   'azure-vm-prices-3Y'!E$2:E$123,L369),   _xlfn.MINIFS('azure-vm-prices-3Y'!I$2:I$123,   'azure-vm-prices-3Y'!A$2:A$123,"&gt;="&amp;F369*(100-$B$2)/100,   'azure-vm-prices-3Y'!B$2:B$123,"&gt;="&amp;G369*(100-$B$2)/100,   'azure-vm-prices-3Y'!E$2:E$123,L369)),   IF(K369="YES", _xlfn.MINIFS('azure-vm-prices-3Y'!C$2:C$123,   'azure-vm-prices-3Y'!A$2:A$123,"&gt;="&amp;F369*(100-$B$2)/100,   'azure-vm-prices-3Y'!B$2:B$123,"&gt;="&amp;G369*(100-$B$2)/100,   'azure-vm-prices-3Y'!D$2:D$123,K369,   'azure-vm-prices-3Y'!E$2:E$123,L369),   _xlfn.MINIFS('azure-vm-prices-3Y'!C$2:C$123,   'azure-vm-prices-3Y'!A$2:A$123,"&gt;="&amp;F369*(100-$B$2)/100,   'azure-vm-prices-3Y'!B$2:B$123,"&gt;="&amp;G369*(100-$B$2)/100,   'azure-vm-prices-3Y'!E$2:E$123,L369))),   "")</f>
        <v>0</v>
      </c>
      <c r="AA369" s="4">
        <f>IF(Q369="YES",N369*V369*12,"")</f>
        <v>0</v>
      </c>
      <c r="AB369" s="4">
        <f>IF(Q369="YES",X369*8760,"")</f>
        <v>0</v>
      </c>
      <c r="AC369" s="4">
        <f>IF(Q369="YES",Z369*8760,"")</f>
        <v>0</v>
      </c>
      <c r="AD369" s="4">
        <f>IF(Q369="YES",IF(P369="YES", MIN(AA369:AC369), AA369),"")</f>
        <v>0</v>
      </c>
      <c r="AE369" s="4">
        <f>IF(AND(I369="STANDARD",Q369="YES",H369&lt;'azure-standard-disk-prices'!B2, H369&gt;0),1+IF(M369="YES",1),"")</f>
        <v>0</v>
      </c>
      <c r="AF369" s="4">
        <f>IF(AND(I369="STANDARD",Q369="YES",H369&gt;'azure-standard-disk-prices'!B2,H369&lt;'azure-standard-disk-prices'!B3),1+IF(M369="YES",1),"")</f>
        <v>0</v>
      </c>
      <c r="AG369" s="4">
        <f>IF(AND(I369="STANDARD",Q369="YES",H369&gt;'azure-standard-disk-prices'!B3,H369&lt;'azure-standard-disk-prices'!B4),1+IF(M369="YES",1),"")</f>
        <v>0</v>
      </c>
      <c r="AH369" s="4">
        <f>IF(AND(I369="STANDARD",Q369="YES",H369&gt;'azure-standard-disk-prices'!B4,H369&lt;'azure-standard-disk-prices'!B5),1+IF(M369="YES",1),"")</f>
        <v>0</v>
      </c>
      <c r="AI369" s="4">
        <f>IF(AND(I369="STANDARD",Q369="YES",H369&gt;'azure-standard-disk-prices'!B5,H369&lt;'azure-standard-disk-prices'!B6),1+IF(M369="YES",1),"")</f>
        <v>0</v>
      </c>
      <c r="AJ369" s="4">
        <f>IF(AND(I369="STANDARD",Q369="YES",H369&gt;'azure-standard-disk-prices'!B6,H369&lt;'azure-standard-disk-prices'!B7),1+IF(M369="YES",1),"")</f>
        <v>0</v>
      </c>
      <c r="AK369" s="4">
        <f>IF(AND(I369="STANDARD",Q369="YES",H369&gt;'azure-standard-disk-prices'!B7,H369&lt;'azure-standard-disk-prices'!B8),1+IF(M369="YES",1),"")</f>
        <v>0</v>
      </c>
      <c r="AL369" s="4">
        <f>IF(AND(I369="STANDARD",Q369="YES",H369&gt;'azure-standard-disk-prices'!B8,H369&lt;'azure-standard-disk-prices'!B9),1+IF(M369="YES",1),"")</f>
        <v>0</v>
      </c>
      <c r="AM369" s="4">
        <f>IF(AND(I368="PREMIUM",Q368="YES",H368&lt;'azure-premium-disk-prices'!B2,H368&gt;0),1+IF(M368="YES",1),"")</f>
        <v>0</v>
      </c>
      <c r="AN369" s="4">
        <f>IF(AND(I368="PREMIUM",Q368="YES",H368&gt;'azure-premium-disk-prices'!B2,H368&lt;'azure-premium-disk-prices'!B3),1+IF(M368="YES",1),"")</f>
        <v>0</v>
      </c>
      <c r="AO369" s="4">
        <f>IF(AND(I368="PREMIUM",Q368="YES",H368&gt;'azure-premium-disk-prices'!B3,H368&lt;'azure-premium-disk-prices'!B4),1+IF(M368="YES",1),"")</f>
        <v>0</v>
      </c>
      <c r="AP369" s="4">
        <f>IF(AND(I368="PREMIUM",Q368="YES",H368&gt;'azure-premium-disk-prices'!B4,H368&lt;'azure-premium-disk-prices'!B5),1+IF(M368="YES",1),"")</f>
        <v>0</v>
      </c>
      <c r="AQ369" s="4">
        <f>IF(AND(I368="PREMIUM",Q368="YES",H368&gt;'azure-premium-disk-prices'!B5,H368&lt;'azure-premium-disk-prices'!B6),1+IF(M368="YES",1),"")</f>
        <v>0</v>
      </c>
      <c r="AR369" s="4">
        <f>IF(AND(I368="PREMIUM",Q368="YES",H368&gt;'azure-premium-disk-prices'!B6,H368&lt;'azure-premium-disk-prices'!B7),1+IF(M368="YES",1),"")</f>
        <v>0</v>
      </c>
      <c r="AS369" s="4">
        <f>IF(AND(I368="PREMIUM",Q368="YES",H368&gt;'azure-premium-disk-prices'!B7,H368&lt;'azure-premium-disk-prices'!B8),1+IF(M368="YES",1),"")</f>
        <v>0</v>
      </c>
      <c r="AT369" s="4">
        <f>IF(AND(I368="PREMIUM",Q368="YES",H368&gt;'azure-premium-disk-prices'!B8,H368&lt;'azure-premium-disk-prices'!B9),1+IF(M368="YES",1),"")</f>
        <v>0</v>
      </c>
      <c r="AU369" s="4">
        <f>IF(AND(M369="YES", Q369="YES"),1,"")</f>
        <v>0</v>
      </c>
      <c r="AV369" s="4">
        <f>IF(AND(J369="STANDARD", Q369="YES"), IF(M369="YES",2,1) ,"")</f>
        <v>0</v>
      </c>
      <c r="AW369" s="4">
        <f>IF( AND(J369="PREMIUM",  Q369="YES"), IF(M369="YES",2,1) ,"")</f>
        <v>0</v>
      </c>
    </row>
    <row r="370" spans="5:49">
      <c r="E370" s="3"/>
      <c r="F370" s="3"/>
      <c r="G370" s="3"/>
      <c r="H370" s="3"/>
      <c r="I370" s="3" t="s">
        <v>9</v>
      </c>
      <c r="J370" s="3" t="s">
        <v>9</v>
      </c>
      <c r="K370" s="3" t="s">
        <v>5</v>
      </c>
      <c r="L370" s="3" t="s">
        <v>5</v>
      </c>
      <c r="M370" s="3" t="s">
        <v>5</v>
      </c>
      <c r="N370" s="3">
        <v>730</v>
      </c>
      <c r="O370" s="3" t="s">
        <v>5</v>
      </c>
      <c r="P370" s="3" t="s">
        <v>14</v>
      </c>
      <c r="Q370" s="4">
        <f>IF(AND(E370&lt;&gt;"", F370&lt;&gt;"", G370&lt;&gt;"", H370&lt;&gt;"", I370&lt;&gt;"", J370&lt;&gt;"", K370&lt;&gt;"", L370&lt;&gt;"", M370&lt;&gt;"", N370&lt;&gt;"", O370&lt;&gt;""),"YES","NO")</f>
        <v>0</v>
      </c>
      <c r="R370" s="4">
        <f>IF(AD370=AA370, U370, IF(AD370=AB370,W370,Y370))</f>
        <v>0</v>
      </c>
      <c r="S370" s="4">
        <f>AD370</f>
        <v>0</v>
      </c>
      <c r="T370" s="4">
        <f> IF(AA370="" ,"",IF(AD370=AA370, "PAYG", IF(AD370=AB370,"1Y RI","3Y RI")))</f>
        <v>0</v>
      </c>
      <c r="U370" s="4">
        <f>IF(Q370="YES", IF(K370="YES", VLOOKUP(V370 &amp; L370 &amp; K370,'azure-vm-prices-base'!G$2:H$124, 2, 0), VLOOKUP(V370 &amp; L370 &amp; "*",'azure-vm-prices-base'!G$2:H$124, 2, 0)), "")</f>
        <v>0</v>
      </c>
      <c r="V370" s="4">
        <f>IF(Q370="YES", IF(O370="NO" , IF(K370="YES", _xlfn.MINIFS('azure-vm-prices-base'!I$2:I$123, 'azure-vm-prices-base'!A$2:A$123,"&gt;="&amp;F370*(100-$B$2)/100, 'azure-vm-prices-base'!B$2:B$123,"&gt;="&amp;G370*(100-$B$2)/100, 'azure-vm-prices-base'!D$2:D$123,K370, 'azure-vm-prices-base'!E$2:E$123,L370), _xlfn.MINIFS('azure-vm-prices-base'!I$2:I$123, 'azure-vm-prices-base'!A$2:A$123,"&gt;="&amp;F370*(100-$B$2)/100, 'azure-vm-prices-base'!B$2:B$123,"&gt;="&amp;G370*(100-$B$2)/100, 'azure-vm-prices-base'!E$2:E$123,L370)), IF(K370="YES", _xlfn.MINIFS('azure-vm-prices-base'!C$2:C$123, 'azure-vm-prices-base'!A$2:A$123,"&gt;="&amp;F370*(100-$B$2)/100, 'azure-vm-prices-base'!B$2:B$123,"&gt;="&amp;G370*(100-$B$2)/100, 'azure-vm-prices-base'!D$2:D$123,K370, 'azure-vm-prices-base'!E$2:E$123,L370), _xlfn.MINIFS('azure-vm-prices-base'!C$2:C$123, 'azure-vm-prices-base'!A$2:A$123,"&gt;="&amp;F370*(100-$B$2)/100, 'azure-vm-prices-base'!B$2:B$123,"&gt;="&amp;G370*(100-$B$2)/100, 'azure-vm-prices-base'!E$2:E$123,L370))), "")</f>
        <v>0</v>
      </c>
      <c r="W370" s="4">
        <f>IF(Q370="YES", IF(K370="YES", VLOOKUP(X370 &amp; L370 &amp; K370,'azure-vm-prices-1Y'!G$2:H$124  , 2, 0), VLOOKUP(X370 &amp; L370 &amp; "*",'azure-vm-prices-1Y'!G$2:H$124, 2, 0)),   "")</f>
        <v>0</v>
      </c>
      <c r="X370" s="4">
        <f>IF(Q370="YES", IF(O370="NO" , IF(K370="YES", _xlfn.MINIFS('azure-vm-prices-1Y'!I$2:I$123,   'azure-vm-prices-1Y'!A$2:A$123,"&gt;="&amp;F370*(100-$B$2)/100,   'azure-vm-prices-1Y'!B$2:B$123,"&gt;="&amp;G370*(100-$B$2)/100,   'azure-vm-prices-1Y'!D$2:D$123,K370,   'azure-vm-prices-1Y'!E$2:E$123,L370),   _xlfn.MINIFS('azure-vm-prices-1Y'!I$2:I$123,   'azure-vm-prices-1Y'!A$2:A$123,"&gt;="&amp;F370*(100-$B$2)/100,   'azure-vm-prices-1Y'!B$2:B$123,"&gt;="&amp;G370*(100-$B$2)/100,   'azure-vm-prices-1Y'!E$2:E$123,L370)),   IF(K370="YES", _xlfn.MINIFS('azure-vm-prices-1Y'!C$2:C$123,   'azure-vm-prices-1Y'!A$2:A$123,"&gt;="&amp;F370*(100-$B$2)/100,   'azure-vm-prices-1Y'!B$2:B$123,"&gt;="&amp;G370*(100-$B$2)/100,   'azure-vm-prices-1Y'!D$2:D$123,K370,   'azure-vm-prices-1Y'!E$2:E$123,L370),   _xlfn.MINIFS('azure-vm-prices-1Y'!C$2:C$123,   'azure-vm-prices-1Y'!A$2:A$123,"&gt;="&amp;F370*(100-$B$2)/100,   'azure-vm-prices-1Y'!B$2:B$123,"&gt;="&amp;G370*(100-$B$2)/100,   'azure-vm-prices-1Y'!E$2:E$123,L370))),   "")</f>
        <v>0</v>
      </c>
      <c r="Y370" s="4">
        <f>IF(Q370="YES", IF(K370="YES", VLOOKUP(Z370 &amp; L370 &amp; K370,'azure-vm-prices-3Y'!G$2:H$124  , 2, 0), VLOOKUP(Z370 &amp; L370 &amp; "*",'azure-vm-prices-3Y'!G$2:H$124, 2, 0)),   "")</f>
        <v>0</v>
      </c>
      <c r="Z370" s="4">
        <f>IF(Q370="YES", IF(O370="NO" , IF(K370="YES", _xlfn.MINIFS('azure-vm-prices-3Y'!I$2:I$123,   'azure-vm-prices-3Y'!A$2:A$123,"&gt;="&amp;F370*(100-$B$2)/100,   'azure-vm-prices-3Y'!B$2:B$123,"&gt;="&amp;G370*(100-$B$2)/100,   'azure-vm-prices-3Y'!D$2:D$123,K370,   'azure-vm-prices-3Y'!E$2:E$123,L370),   _xlfn.MINIFS('azure-vm-prices-3Y'!I$2:I$123,   'azure-vm-prices-3Y'!A$2:A$123,"&gt;="&amp;F370*(100-$B$2)/100,   'azure-vm-prices-3Y'!B$2:B$123,"&gt;="&amp;G370*(100-$B$2)/100,   'azure-vm-prices-3Y'!E$2:E$123,L370)),   IF(K370="YES", _xlfn.MINIFS('azure-vm-prices-3Y'!C$2:C$123,   'azure-vm-prices-3Y'!A$2:A$123,"&gt;="&amp;F370*(100-$B$2)/100,   'azure-vm-prices-3Y'!B$2:B$123,"&gt;="&amp;G370*(100-$B$2)/100,   'azure-vm-prices-3Y'!D$2:D$123,K370,   'azure-vm-prices-3Y'!E$2:E$123,L370),   _xlfn.MINIFS('azure-vm-prices-3Y'!C$2:C$123,   'azure-vm-prices-3Y'!A$2:A$123,"&gt;="&amp;F370*(100-$B$2)/100,   'azure-vm-prices-3Y'!B$2:B$123,"&gt;="&amp;G370*(100-$B$2)/100,   'azure-vm-prices-3Y'!E$2:E$123,L370))),   "")</f>
        <v>0</v>
      </c>
      <c r="AA370" s="4">
        <f>IF(Q370="YES",N370*V370*12,"")</f>
        <v>0</v>
      </c>
      <c r="AB370" s="4">
        <f>IF(Q370="YES",X370*8760,"")</f>
        <v>0</v>
      </c>
      <c r="AC370" s="4">
        <f>IF(Q370="YES",Z370*8760,"")</f>
        <v>0</v>
      </c>
      <c r="AD370" s="4">
        <f>IF(Q370="YES",IF(P370="YES", MIN(AA370:AC370), AA370),"")</f>
        <v>0</v>
      </c>
      <c r="AE370" s="4">
        <f>IF(AND(I370="STANDARD",Q370="YES",H370&lt;'azure-standard-disk-prices'!B2, H370&gt;0),1+IF(M370="YES",1),"")</f>
        <v>0</v>
      </c>
      <c r="AF370" s="4">
        <f>IF(AND(I370="STANDARD",Q370="YES",H370&gt;'azure-standard-disk-prices'!B2,H370&lt;'azure-standard-disk-prices'!B3),1+IF(M370="YES",1),"")</f>
        <v>0</v>
      </c>
      <c r="AG370" s="4">
        <f>IF(AND(I370="STANDARD",Q370="YES",H370&gt;'azure-standard-disk-prices'!B3,H370&lt;'azure-standard-disk-prices'!B4),1+IF(M370="YES",1),"")</f>
        <v>0</v>
      </c>
      <c r="AH370" s="4">
        <f>IF(AND(I370="STANDARD",Q370="YES",H370&gt;'azure-standard-disk-prices'!B4,H370&lt;'azure-standard-disk-prices'!B5),1+IF(M370="YES",1),"")</f>
        <v>0</v>
      </c>
      <c r="AI370" s="4">
        <f>IF(AND(I370="STANDARD",Q370="YES",H370&gt;'azure-standard-disk-prices'!B5,H370&lt;'azure-standard-disk-prices'!B6),1+IF(M370="YES",1),"")</f>
        <v>0</v>
      </c>
      <c r="AJ370" s="4">
        <f>IF(AND(I370="STANDARD",Q370="YES",H370&gt;'azure-standard-disk-prices'!B6,H370&lt;'azure-standard-disk-prices'!B7),1+IF(M370="YES",1),"")</f>
        <v>0</v>
      </c>
      <c r="AK370" s="4">
        <f>IF(AND(I370="STANDARD",Q370="YES",H370&gt;'azure-standard-disk-prices'!B7,H370&lt;'azure-standard-disk-prices'!B8),1+IF(M370="YES",1),"")</f>
        <v>0</v>
      </c>
      <c r="AL370" s="4">
        <f>IF(AND(I370="STANDARD",Q370="YES",H370&gt;'azure-standard-disk-prices'!B8,H370&lt;'azure-standard-disk-prices'!B9),1+IF(M370="YES",1),"")</f>
        <v>0</v>
      </c>
      <c r="AM370" s="4">
        <f>IF(AND(I369="PREMIUM",Q369="YES",H369&lt;'azure-premium-disk-prices'!B2,H369&gt;0),1+IF(M369="YES",1),"")</f>
        <v>0</v>
      </c>
      <c r="AN370" s="4">
        <f>IF(AND(I369="PREMIUM",Q369="YES",H369&gt;'azure-premium-disk-prices'!B2,H369&lt;'azure-premium-disk-prices'!B3),1+IF(M369="YES",1),"")</f>
        <v>0</v>
      </c>
      <c r="AO370" s="4">
        <f>IF(AND(I369="PREMIUM",Q369="YES",H369&gt;'azure-premium-disk-prices'!B3,H369&lt;'azure-premium-disk-prices'!B4),1+IF(M369="YES",1),"")</f>
        <v>0</v>
      </c>
      <c r="AP370" s="4">
        <f>IF(AND(I369="PREMIUM",Q369="YES",H369&gt;'azure-premium-disk-prices'!B4,H369&lt;'azure-premium-disk-prices'!B5),1+IF(M369="YES",1),"")</f>
        <v>0</v>
      </c>
      <c r="AQ370" s="4">
        <f>IF(AND(I369="PREMIUM",Q369="YES",H369&gt;'azure-premium-disk-prices'!B5,H369&lt;'azure-premium-disk-prices'!B6),1+IF(M369="YES",1),"")</f>
        <v>0</v>
      </c>
      <c r="AR370" s="4">
        <f>IF(AND(I369="PREMIUM",Q369="YES",H369&gt;'azure-premium-disk-prices'!B6,H369&lt;'azure-premium-disk-prices'!B7),1+IF(M369="YES",1),"")</f>
        <v>0</v>
      </c>
      <c r="AS370" s="4">
        <f>IF(AND(I369="PREMIUM",Q369="YES",H369&gt;'azure-premium-disk-prices'!B7,H369&lt;'azure-premium-disk-prices'!B8),1+IF(M369="YES",1),"")</f>
        <v>0</v>
      </c>
      <c r="AT370" s="4">
        <f>IF(AND(I369="PREMIUM",Q369="YES",H369&gt;'azure-premium-disk-prices'!B8,H369&lt;'azure-premium-disk-prices'!B9),1+IF(M369="YES",1),"")</f>
        <v>0</v>
      </c>
      <c r="AU370" s="4">
        <f>IF(AND(M370="YES", Q370="YES"),1,"")</f>
        <v>0</v>
      </c>
      <c r="AV370" s="4">
        <f>IF(AND(J370="STANDARD", Q370="YES"), IF(M370="YES",2,1) ,"")</f>
        <v>0</v>
      </c>
      <c r="AW370" s="4">
        <f>IF( AND(J370="PREMIUM",  Q370="YES"), IF(M370="YES",2,1) ,"")</f>
        <v>0</v>
      </c>
    </row>
    <row r="371" spans="5:49">
      <c r="E371" s="3"/>
      <c r="F371" s="3"/>
      <c r="G371" s="3"/>
      <c r="H371" s="3"/>
      <c r="I371" s="3" t="s">
        <v>9</v>
      </c>
      <c r="J371" s="3" t="s">
        <v>9</v>
      </c>
      <c r="K371" s="3" t="s">
        <v>5</v>
      </c>
      <c r="L371" s="3" t="s">
        <v>5</v>
      </c>
      <c r="M371" s="3" t="s">
        <v>5</v>
      </c>
      <c r="N371" s="3">
        <v>730</v>
      </c>
      <c r="O371" s="3" t="s">
        <v>5</v>
      </c>
      <c r="P371" s="3" t="s">
        <v>14</v>
      </c>
      <c r="Q371" s="4">
        <f>IF(AND(E371&lt;&gt;"", F371&lt;&gt;"", G371&lt;&gt;"", H371&lt;&gt;"", I371&lt;&gt;"", J371&lt;&gt;"", K371&lt;&gt;"", L371&lt;&gt;"", M371&lt;&gt;"", N371&lt;&gt;"", O371&lt;&gt;""),"YES","NO")</f>
        <v>0</v>
      </c>
      <c r="R371" s="4">
        <f>IF(AD371=AA371, U371, IF(AD371=AB371,W371,Y371))</f>
        <v>0</v>
      </c>
      <c r="S371" s="4">
        <f>AD371</f>
        <v>0</v>
      </c>
      <c r="T371" s="4">
        <f> IF(AA371="" ,"",IF(AD371=AA371, "PAYG", IF(AD371=AB371,"1Y RI","3Y RI")))</f>
        <v>0</v>
      </c>
      <c r="U371" s="4">
        <f>IF(Q371="YES", IF(K371="YES", VLOOKUP(V371 &amp; L371 &amp; K371,'azure-vm-prices-base'!G$2:H$124, 2, 0), VLOOKUP(V371 &amp; L371 &amp; "*",'azure-vm-prices-base'!G$2:H$124, 2, 0)), "")</f>
        <v>0</v>
      </c>
      <c r="V371" s="4">
        <f>IF(Q371="YES", IF(O371="NO" , IF(K371="YES", _xlfn.MINIFS('azure-vm-prices-base'!I$2:I$123, 'azure-vm-prices-base'!A$2:A$123,"&gt;="&amp;F371*(100-$B$2)/100, 'azure-vm-prices-base'!B$2:B$123,"&gt;="&amp;G371*(100-$B$2)/100, 'azure-vm-prices-base'!D$2:D$123,K371, 'azure-vm-prices-base'!E$2:E$123,L371), _xlfn.MINIFS('azure-vm-prices-base'!I$2:I$123, 'azure-vm-prices-base'!A$2:A$123,"&gt;="&amp;F371*(100-$B$2)/100, 'azure-vm-prices-base'!B$2:B$123,"&gt;="&amp;G371*(100-$B$2)/100, 'azure-vm-prices-base'!E$2:E$123,L371)), IF(K371="YES", _xlfn.MINIFS('azure-vm-prices-base'!C$2:C$123, 'azure-vm-prices-base'!A$2:A$123,"&gt;="&amp;F371*(100-$B$2)/100, 'azure-vm-prices-base'!B$2:B$123,"&gt;="&amp;G371*(100-$B$2)/100, 'azure-vm-prices-base'!D$2:D$123,K371, 'azure-vm-prices-base'!E$2:E$123,L371), _xlfn.MINIFS('azure-vm-prices-base'!C$2:C$123, 'azure-vm-prices-base'!A$2:A$123,"&gt;="&amp;F371*(100-$B$2)/100, 'azure-vm-prices-base'!B$2:B$123,"&gt;="&amp;G371*(100-$B$2)/100, 'azure-vm-prices-base'!E$2:E$123,L371))), "")</f>
        <v>0</v>
      </c>
      <c r="W371" s="4">
        <f>IF(Q371="YES", IF(K371="YES", VLOOKUP(X371 &amp; L371 &amp; K371,'azure-vm-prices-1Y'!G$2:H$124  , 2, 0), VLOOKUP(X371 &amp; L371 &amp; "*",'azure-vm-prices-1Y'!G$2:H$124, 2, 0)),   "")</f>
        <v>0</v>
      </c>
      <c r="X371" s="4">
        <f>IF(Q371="YES", IF(O371="NO" , IF(K371="YES", _xlfn.MINIFS('azure-vm-prices-1Y'!I$2:I$123,   'azure-vm-prices-1Y'!A$2:A$123,"&gt;="&amp;F371*(100-$B$2)/100,   'azure-vm-prices-1Y'!B$2:B$123,"&gt;="&amp;G371*(100-$B$2)/100,   'azure-vm-prices-1Y'!D$2:D$123,K371,   'azure-vm-prices-1Y'!E$2:E$123,L371),   _xlfn.MINIFS('azure-vm-prices-1Y'!I$2:I$123,   'azure-vm-prices-1Y'!A$2:A$123,"&gt;="&amp;F371*(100-$B$2)/100,   'azure-vm-prices-1Y'!B$2:B$123,"&gt;="&amp;G371*(100-$B$2)/100,   'azure-vm-prices-1Y'!E$2:E$123,L371)),   IF(K371="YES", _xlfn.MINIFS('azure-vm-prices-1Y'!C$2:C$123,   'azure-vm-prices-1Y'!A$2:A$123,"&gt;="&amp;F371*(100-$B$2)/100,   'azure-vm-prices-1Y'!B$2:B$123,"&gt;="&amp;G371*(100-$B$2)/100,   'azure-vm-prices-1Y'!D$2:D$123,K371,   'azure-vm-prices-1Y'!E$2:E$123,L371),   _xlfn.MINIFS('azure-vm-prices-1Y'!C$2:C$123,   'azure-vm-prices-1Y'!A$2:A$123,"&gt;="&amp;F371*(100-$B$2)/100,   'azure-vm-prices-1Y'!B$2:B$123,"&gt;="&amp;G371*(100-$B$2)/100,   'azure-vm-prices-1Y'!E$2:E$123,L371))),   "")</f>
        <v>0</v>
      </c>
      <c r="Y371" s="4">
        <f>IF(Q371="YES", IF(K371="YES", VLOOKUP(Z371 &amp; L371 &amp; K371,'azure-vm-prices-3Y'!G$2:H$124  , 2, 0), VLOOKUP(Z371 &amp; L371 &amp; "*",'azure-vm-prices-3Y'!G$2:H$124, 2, 0)),   "")</f>
        <v>0</v>
      </c>
      <c r="Z371" s="4">
        <f>IF(Q371="YES", IF(O371="NO" , IF(K371="YES", _xlfn.MINIFS('azure-vm-prices-3Y'!I$2:I$123,   'azure-vm-prices-3Y'!A$2:A$123,"&gt;="&amp;F371*(100-$B$2)/100,   'azure-vm-prices-3Y'!B$2:B$123,"&gt;="&amp;G371*(100-$B$2)/100,   'azure-vm-prices-3Y'!D$2:D$123,K371,   'azure-vm-prices-3Y'!E$2:E$123,L371),   _xlfn.MINIFS('azure-vm-prices-3Y'!I$2:I$123,   'azure-vm-prices-3Y'!A$2:A$123,"&gt;="&amp;F371*(100-$B$2)/100,   'azure-vm-prices-3Y'!B$2:B$123,"&gt;="&amp;G371*(100-$B$2)/100,   'azure-vm-prices-3Y'!E$2:E$123,L371)),   IF(K371="YES", _xlfn.MINIFS('azure-vm-prices-3Y'!C$2:C$123,   'azure-vm-prices-3Y'!A$2:A$123,"&gt;="&amp;F371*(100-$B$2)/100,   'azure-vm-prices-3Y'!B$2:B$123,"&gt;="&amp;G371*(100-$B$2)/100,   'azure-vm-prices-3Y'!D$2:D$123,K371,   'azure-vm-prices-3Y'!E$2:E$123,L371),   _xlfn.MINIFS('azure-vm-prices-3Y'!C$2:C$123,   'azure-vm-prices-3Y'!A$2:A$123,"&gt;="&amp;F371*(100-$B$2)/100,   'azure-vm-prices-3Y'!B$2:B$123,"&gt;="&amp;G371*(100-$B$2)/100,   'azure-vm-prices-3Y'!E$2:E$123,L371))),   "")</f>
        <v>0</v>
      </c>
      <c r="AA371" s="4">
        <f>IF(Q371="YES",N371*V371*12,"")</f>
        <v>0</v>
      </c>
      <c r="AB371" s="4">
        <f>IF(Q371="YES",X371*8760,"")</f>
        <v>0</v>
      </c>
      <c r="AC371" s="4">
        <f>IF(Q371="YES",Z371*8760,"")</f>
        <v>0</v>
      </c>
      <c r="AD371" s="4">
        <f>IF(Q371="YES",IF(P371="YES", MIN(AA371:AC371), AA371),"")</f>
        <v>0</v>
      </c>
      <c r="AE371" s="4">
        <f>IF(AND(I371="STANDARD",Q371="YES",H371&lt;'azure-standard-disk-prices'!B2, H371&gt;0),1+IF(M371="YES",1),"")</f>
        <v>0</v>
      </c>
      <c r="AF371" s="4">
        <f>IF(AND(I371="STANDARD",Q371="YES",H371&gt;'azure-standard-disk-prices'!B2,H371&lt;'azure-standard-disk-prices'!B3),1+IF(M371="YES",1),"")</f>
        <v>0</v>
      </c>
      <c r="AG371" s="4">
        <f>IF(AND(I371="STANDARD",Q371="YES",H371&gt;'azure-standard-disk-prices'!B3,H371&lt;'azure-standard-disk-prices'!B4),1+IF(M371="YES",1),"")</f>
        <v>0</v>
      </c>
      <c r="AH371" s="4">
        <f>IF(AND(I371="STANDARD",Q371="YES",H371&gt;'azure-standard-disk-prices'!B4,H371&lt;'azure-standard-disk-prices'!B5),1+IF(M371="YES",1),"")</f>
        <v>0</v>
      </c>
      <c r="AI371" s="4">
        <f>IF(AND(I371="STANDARD",Q371="YES",H371&gt;'azure-standard-disk-prices'!B5,H371&lt;'azure-standard-disk-prices'!B6),1+IF(M371="YES",1),"")</f>
        <v>0</v>
      </c>
      <c r="AJ371" s="4">
        <f>IF(AND(I371="STANDARD",Q371="YES",H371&gt;'azure-standard-disk-prices'!B6,H371&lt;'azure-standard-disk-prices'!B7),1+IF(M371="YES",1),"")</f>
        <v>0</v>
      </c>
      <c r="AK371" s="4">
        <f>IF(AND(I371="STANDARD",Q371="YES",H371&gt;'azure-standard-disk-prices'!B7,H371&lt;'azure-standard-disk-prices'!B8),1+IF(M371="YES",1),"")</f>
        <v>0</v>
      </c>
      <c r="AL371" s="4">
        <f>IF(AND(I371="STANDARD",Q371="YES",H371&gt;'azure-standard-disk-prices'!B8,H371&lt;'azure-standard-disk-prices'!B9),1+IF(M371="YES",1),"")</f>
        <v>0</v>
      </c>
      <c r="AM371" s="4">
        <f>IF(AND(I370="PREMIUM",Q370="YES",H370&lt;'azure-premium-disk-prices'!B2,H370&gt;0),1+IF(M370="YES",1),"")</f>
        <v>0</v>
      </c>
      <c r="AN371" s="4">
        <f>IF(AND(I370="PREMIUM",Q370="YES",H370&gt;'azure-premium-disk-prices'!B2,H370&lt;'azure-premium-disk-prices'!B3),1+IF(M370="YES",1),"")</f>
        <v>0</v>
      </c>
      <c r="AO371" s="4">
        <f>IF(AND(I370="PREMIUM",Q370="YES",H370&gt;'azure-premium-disk-prices'!B3,H370&lt;'azure-premium-disk-prices'!B4),1+IF(M370="YES",1),"")</f>
        <v>0</v>
      </c>
      <c r="AP371" s="4">
        <f>IF(AND(I370="PREMIUM",Q370="YES",H370&gt;'azure-premium-disk-prices'!B4,H370&lt;'azure-premium-disk-prices'!B5),1+IF(M370="YES",1),"")</f>
        <v>0</v>
      </c>
      <c r="AQ371" s="4">
        <f>IF(AND(I370="PREMIUM",Q370="YES",H370&gt;'azure-premium-disk-prices'!B5,H370&lt;'azure-premium-disk-prices'!B6),1+IF(M370="YES",1),"")</f>
        <v>0</v>
      </c>
      <c r="AR371" s="4">
        <f>IF(AND(I370="PREMIUM",Q370="YES",H370&gt;'azure-premium-disk-prices'!B6,H370&lt;'azure-premium-disk-prices'!B7),1+IF(M370="YES",1),"")</f>
        <v>0</v>
      </c>
      <c r="AS371" s="4">
        <f>IF(AND(I370="PREMIUM",Q370="YES",H370&gt;'azure-premium-disk-prices'!B7,H370&lt;'azure-premium-disk-prices'!B8),1+IF(M370="YES",1),"")</f>
        <v>0</v>
      </c>
      <c r="AT371" s="4">
        <f>IF(AND(I370="PREMIUM",Q370="YES",H370&gt;'azure-premium-disk-prices'!B8,H370&lt;'azure-premium-disk-prices'!B9),1+IF(M370="YES",1),"")</f>
        <v>0</v>
      </c>
      <c r="AU371" s="4">
        <f>IF(AND(M371="YES", Q371="YES"),1,"")</f>
        <v>0</v>
      </c>
      <c r="AV371" s="4">
        <f>IF(AND(J371="STANDARD", Q371="YES"), IF(M371="YES",2,1) ,"")</f>
        <v>0</v>
      </c>
      <c r="AW371" s="4">
        <f>IF( AND(J371="PREMIUM",  Q371="YES"), IF(M371="YES",2,1) ,"")</f>
        <v>0</v>
      </c>
    </row>
    <row r="372" spans="5:49">
      <c r="E372" s="3"/>
      <c r="F372" s="3"/>
      <c r="G372" s="3"/>
      <c r="H372" s="3"/>
      <c r="I372" s="3" t="s">
        <v>9</v>
      </c>
      <c r="J372" s="3" t="s">
        <v>9</v>
      </c>
      <c r="K372" s="3" t="s">
        <v>5</v>
      </c>
      <c r="L372" s="3" t="s">
        <v>5</v>
      </c>
      <c r="M372" s="3" t="s">
        <v>5</v>
      </c>
      <c r="N372" s="3">
        <v>730</v>
      </c>
      <c r="O372" s="3" t="s">
        <v>5</v>
      </c>
      <c r="P372" s="3" t="s">
        <v>14</v>
      </c>
      <c r="Q372" s="4">
        <f>IF(AND(E372&lt;&gt;"", F372&lt;&gt;"", G372&lt;&gt;"", H372&lt;&gt;"", I372&lt;&gt;"", J372&lt;&gt;"", K372&lt;&gt;"", L372&lt;&gt;"", M372&lt;&gt;"", N372&lt;&gt;"", O372&lt;&gt;""),"YES","NO")</f>
        <v>0</v>
      </c>
      <c r="R372" s="4">
        <f>IF(AD372=AA372, U372, IF(AD372=AB372,W372,Y372))</f>
        <v>0</v>
      </c>
      <c r="S372" s="4">
        <f>AD372</f>
        <v>0</v>
      </c>
      <c r="T372" s="4">
        <f> IF(AA372="" ,"",IF(AD372=AA372, "PAYG", IF(AD372=AB372,"1Y RI","3Y RI")))</f>
        <v>0</v>
      </c>
      <c r="U372" s="4">
        <f>IF(Q372="YES", IF(K372="YES", VLOOKUP(V372 &amp; L372 &amp; K372,'azure-vm-prices-base'!G$2:H$124, 2, 0), VLOOKUP(V372 &amp; L372 &amp; "*",'azure-vm-prices-base'!G$2:H$124, 2, 0)), "")</f>
        <v>0</v>
      </c>
      <c r="V372" s="4">
        <f>IF(Q372="YES", IF(O372="NO" , IF(K372="YES", _xlfn.MINIFS('azure-vm-prices-base'!I$2:I$123, 'azure-vm-prices-base'!A$2:A$123,"&gt;="&amp;F372*(100-$B$2)/100, 'azure-vm-prices-base'!B$2:B$123,"&gt;="&amp;G372*(100-$B$2)/100, 'azure-vm-prices-base'!D$2:D$123,K372, 'azure-vm-prices-base'!E$2:E$123,L372), _xlfn.MINIFS('azure-vm-prices-base'!I$2:I$123, 'azure-vm-prices-base'!A$2:A$123,"&gt;="&amp;F372*(100-$B$2)/100, 'azure-vm-prices-base'!B$2:B$123,"&gt;="&amp;G372*(100-$B$2)/100, 'azure-vm-prices-base'!E$2:E$123,L372)), IF(K372="YES", _xlfn.MINIFS('azure-vm-prices-base'!C$2:C$123, 'azure-vm-prices-base'!A$2:A$123,"&gt;="&amp;F372*(100-$B$2)/100, 'azure-vm-prices-base'!B$2:B$123,"&gt;="&amp;G372*(100-$B$2)/100, 'azure-vm-prices-base'!D$2:D$123,K372, 'azure-vm-prices-base'!E$2:E$123,L372), _xlfn.MINIFS('azure-vm-prices-base'!C$2:C$123, 'azure-vm-prices-base'!A$2:A$123,"&gt;="&amp;F372*(100-$B$2)/100, 'azure-vm-prices-base'!B$2:B$123,"&gt;="&amp;G372*(100-$B$2)/100, 'azure-vm-prices-base'!E$2:E$123,L372))), "")</f>
        <v>0</v>
      </c>
      <c r="W372" s="4">
        <f>IF(Q372="YES", IF(K372="YES", VLOOKUP(X372 &amp; L372 &amp; K372,'azure-vm-prices-1Y'!G$2:H$124  , 2, 0), VLOOKUP(X372 &amp; L372 &amp; "*",'azure-vm-prices-1Y'!G$2:H$124, 2, 0)),   "")</f>
        <v>0</v>
      </c>
      <c r="X372" s="4">
        <f>IF(Q372="YES", IF(O372="NO" , IF(K372="YES", _xlfn.MINIFS('azure-vm-prices-1Y'!I$2:I$123,   'azure-vm-prices-1Y'!A$2:A$123,"&gt;="&amp;F372*(100-$B$2)/100,   'azure-vm-prices-1Y'!B$2:B$123,"&gt;="&amp;G372*(100-$B$2)/100,   'azure-vm-prices-1Y'!D$2:D$123,K372,   'azure-vm-prices-1Y'!E$2:E$123,L372),   _xlfn.MINIFS('azure-vm-prices-1Y'!I$2:I$123,   'azure-vm-prices-1Y'!A$2:A$123,"&gt;="&amp;F372*(100-$B$2)/100,   'azure-vm-prices-1Y'!B$2:B$123,"&gt;="&amp;G372*(100-$B$2)/100,   'azure-vm-prices-1Y'!E$2:E$123,L372)),   IF(K372="YES", _xlfn.MINIFS('azure-vm-prices-1Y'!C$2:C$123,   'azure-vm-prices-1Y'!A$2:A$123,"&gt;="&amp;F372*(100-$B$2)/100,   'azure-vm-prices-1Y'!B$2:B$123,"&gt;="&amp;G372*(100-$B$2)/100,   'azure-vm-prices-1Y'!D$2:D$123,K372,   'azure-vm-prices-1Y'!E$2:E$123,L372),   _xlfn.MINIFS('azure-vm-prices-1Y'!C$2:C$123,   'azure-vm-prices-1Y'!A$2:A$123,"&gt;="&amp;F372*(100-$B$2)/100,   'azure-vm-prices-1Y'!B$2:B$123,"&gt;="&amp;G372*(100-$B$2)/100,   'azure-vm-prices-1Y'!E$2:E$123,L372))),   "")</f>
        <v>0</v>
      </c>
      <c r="Y372" s="4">
        <f>IF(Q372="YES", IF(K372="YES", VLOOKUP(Z372 &amp; L372 &amp; K372,'azure-vm-prices-3Y'!G$2:H$124  , 2, 0), VLOOKUP(Z372 &amp; L372 &amp; "*",'azure-vm-prices-3Y'!G$2:H$124, 2, 0)),   "")</f>
        <v>0</v>
      </c>
      <c r="Z372" s="4">
        <f>IF(Q372="YES", IF(O372="NO" , IF(K372="YES", _xlfn.MINIFS('azure-vm-prices-3Y'!I$2:I$123,   'azure-vm-prices-3Y'!A$2:A$123,"&gt;="&amp;F372*(100-$B$2)/100,   'azure-vm-prices-3Y'!B$2:B$123,"&gt;="&amp;G372*(100-$B$2)/100,   'azure-vm-prices-3Y'!D$2:D$123,K372,   'azure-vm-prices-3Y'!E$2:E$123,L372),   _xlfn.MINIFS('azure-vm-prices-3Y'!I$2:I$123,   'azure-vm-prices-3Y'!A$2:A$123,"&gt;="&amp;F372*(100-$B$2)/100,   'azure-vm-prices-3Y'!B$2:B$123,"&gt;="&amp;G372*(100-$B$2)/100,   'azure-vm-prices-3Y'!E$2:E$123,L372)),   IF(K372="YES", _xlfn.MINIFS('azure-vm-prices-3Y'!C$2:C$123,   'azure-vm-prices-3Y'!A$2:A$123,"&gt;="&amp;F372*(100-$B$2)/100,   'azure-vm-prices-3Y'!B$2:B$123,"&gt;="&amp;G372*(100-$B$2)/100,   'azure-vm-prices-3Y'!D$2:D$123,K372,   'azure-vm-prices-3Y'!E$2:E$123,L372),   _xlfn.MINIFS('azure-vm-prices-3Y'!C$2:C$123,   'azure-vm-prices-3Y'!A$2:A$123,"&gt;="&amp;F372*(100-$B$2)/100,   'azure-vm-prices-3Y'!B$2:B$123,"&gt;="&amp;G372*(100-$B$2)/100,   'azure-vm-prices-3Y'!E$2:E$123,L372))),   "")</f>
        <v>0</v>
      </c>
      <c r="AA372" s="4">
        <f>IF(Q372="YES",N372*V372*12,"")</f>
        <v>0</v>
      </c>
      <c r="AB372" s="4">
        <f>IF(Q372="YES",X372*8760,"")</f>
        <v>0</v>
      </c>
      <c r="AC372" s="4">
        <f>IF(Q372="YES",Z372*8760,"")</f>
        <v>0</v>
      </c>
      <c r="AD372" s="4">
        <f>IF(Q372="YES",IF(P372="YES", MIN(AA372:AC372), AA372),"")</f>
        <v>0</v>
      </c>
      <c r="AE372" s="4">
        <f>IF(AND(I372="STANDARD",Q372="YES",H372&lt;'azure-standard-disk-prices'!B2, H372&gt;0),1+IF(M372="YES",1),"")</f>
        <v>0</v>
      </c>
      <c r="AF372" s="4">
        <f>IF(AND(I372="STANDARD",Q372="YES",H372&gt;'azure-standard-disk-prices'!B2,H372&lt;'azure-standard-disk-prices'!B3),1+IF(M372="YES",1),"")</f>
        <v>0</v>
      </c>
      <c r="AG372" s="4">
        <f>IF(AND(I372="STANDARD",Q372="YES",H372&gt;'azure-standard-disk-prices'!B3,H372&lt;'azure-standard-disk-prices'!B4),1+IF(M372="YES",1),"")</f>
        <v>0</v>
      </c>
      <c r="AH372" s="4">
        <f>IF(AND(I372="STANDARD",Q372="YES",H372&gt;'azure-standard-disk-prices'!B4,H372&lt;'azure-standard-disk-prices'!B5),1+IF(M372="YES",1),"")</f>
        <v>0</v>
      </c>
      <c r="AI372" s="4">
        <f>IF(AND(I372="STANDARD",Q372="YES",H372&gt;'azure-standard-disk-prices'!B5,H372&lt;'azure-standard-disk-prices'!B6),1+IF(M372="YES",1),"")</f>
        <v>0</v>
      </c>
      <c r="AJ372" s="4">
        <f>IF(AND(I372="STANDARD",Q372="YES",H372&gt;'azure-standard-disk-prices'!B6,H372&lt;'azure-standard-disk-prices'!B7),1+IF(M372="YES",1),"")</f>
        <v>0</v>
      </c>
      <c r="AK372" s="4">
        <f>IF(AND(I372="STANDARD",Q372="YES",H372&gt;'azure-standard-disk-prices'!B7,H372&lt;'azure-standard-disk-prices'!B8),1+IF(M372="YES",1),"")</f>
        <v>0</v>
      </c>
      <c r="AL372" s="4">
        <f>IF(AND(I372="STANDARD",Q372="YES",H372&gt;'azure-standard-disk-prices'!B8,H372&lt;'azure-standard-disk-prices'!B9),1+IF(M372="YES",1),"")</f>
        <v>0</v>
      </c>
      <c r="AM372" s="4">
        <f>IF(AND(I371="PREMIUM",Q371="YES",H371&lt;'azure-premium-disk-prices'!B2,H371&gt;0),1+IF(M371="YES",1),"")</f>
        <v>0</v>
      </c>
      <c r="AN372" s="4">
        <f>IF(AND(I371="PREMIUM",Q371="YES",H371&gt;'azure-premium-disk-prices'!B2,H371&lt;'azure-premium-disk-prices'!B3),1+IF(M371="YES",1),"")</f>
        <v>0</v>
      </c>
      <c r="AO372" s="4">
        <f>IF(AND(I371="PREMIUM",Q371="YES",H371&gt;'azure-premium-disk-prices'!B3,H371&lt;'azure-premium-disk-prices'!B4),1+IF(M371="YES",1),"")</f>
        <v>0</v>
      </c>
      <c r="AP372" s="4">
        <f>IF(AND(I371="PREMIUM",Q371="YES",H371&gt;'azure-premium-disk-prices'!B4,H371&lt;'azure-premium-disk-prices'!B5),1+IF(M371="YES",1),"")</f>
        <v>0</v>
      </c>
      <c r="AQ372" s="4">
        <f>IF(AND(I371="PREMIUM",Q371="YES",H371&gt;'azure-premium-disk-prices'!B5,H371&lt;'azure-premium-disk-prices'!B6),1+IF(M371="YES",1),"")</f>
        <v>0</v>
      </c>
      <c r="AR372" s="4">
        <f>IF(AND(I371="PREMIUM",Q371="YES",H371&gt;'azure-premium-disk-prices'!B6,H371&lt;'azure-premium-disk-prices'!B7),1+IF(M371="YES",1),"")</f>
        <v>0</v>
      </c>
      <c r="AS372" s="4">
        <f>IF(AND(I371="PREMIUM",Q371="YES",H371&gt;'azure-premium-disk-prices'!B7,H371&lt;'azure-premium-disk-prices'!B8),1+IF(M371="YES",1),"")</f>
        <v>0</v>
      </c>
      <c r="AT372" s="4">
        <f>IF(AND(I371="PREMIUM",Q371="YES",H371&gt;'azure-premium-disk-prices'!B8,H371&lt;'azure-premium-disk-prices'!B9),1+IF(M371="YES",1),"")</f>
        <v>0</v>
      </c>
      <c r="AU372" s="4">
        <f>IF(AND(M372="YES", Q372="YES"),1,"")</f>
        <v>0</v>
      </c>
      <c r="AV372" s="4">
        <f>IF(AND(J372="STANDARD", Q372="YES"), IF(M372="YES",2,1) ,"")</f>
        <v>0</v>
      </c>
      <c r="AW372" s="4">
        <f>IF( AND(J372="PREMIUM",  Q372="YES"), IF(M372="YES",2,1) ,"")</f>
        <v>0</v>
      </c>
    </row>
    <row r="373" spans="5:49">
      <c r="E373" s="3"/>
      <c r="F373" s="3"/>
      <c r="G373" s="3"/>
      <c r="H373" s="3"/>
      <c r="I373" s="3" t="s">
        <v>9</v>
      </c>
      <c r="J373" s="3" t="s">
        <v>9</v>
      </c>
      <c r="K373" s="3" t="s">
        <v>5</v>
      </c>
      <c r="L373" s="3" t="s">
        <v>5</v>
      </c>
      <c r="M373" s="3" t="s">
        <v>5</v>
      </c>
      <c r="N373" s="3">
        <v>730</v>
      </c>
      <c r="O373" s="3" t="s">
        <v>5</v>
      </c>
      <c r="P373" s="3" t="s">
        <v>14</v>
      </c>
      <c r="Q373" s="4">
        <f>IF(AND(E373&lt;&gt;"", F373&lt;&gt;"", G373&lt;&gt;"", H373&lt;&gt;"", I373&lt;&gt;"", J373&lt;&gt;"", K373&lt;&gt;"", L373&lt;&gt;"", M373&lt;&gt;"", N373&lt;&gt;"", O373&lt;&gt;""),"YES","NO")</f>
        <v>0</v>
      </c>
      <c r="R373" s="4">
        <f>IF(AD373=AA373, U373, IF(AD373=AB373,W373,Y373))</f>
        <v>0</v>
      </c>
      <c r="S373" s="4">
        <f>AD373</f>
        <v>0</v>
      </c>
      <c r="T373" s="4">
        <f> IF(AA373="" ,"",IF(AD373=AA373, "PAYG", IF(AD373=AB373,"1Y RI","3Y RI")))</f>
        <v>0</v>
      </c>
      <c r="U373" s="4">
        <f>IF(Q373="YES", IF(K373="YES", VLOOKUP(V373 &amp; L373 &amp; K373,'azure-vm-prices-base'!G$2:H$124, 2, 0), VLOOKUP(V373 &amp; L373 &amp; "*",'azure-vm-prices-base'!G$2:H$124, 2, 0)), "")</f>
        <v>0</v>
      </c>
      <c r="V373" s="4">
        <f>IF(Q373="YES", IF(O373="NO" , IF(K373="YES", _xlfn.MINIFS('azure-vm-prices-base'!I$2:I$123, 'azure-vm-prices-base'!A$2:A$123,"&gt;="&amp;F373*(100-$B$2)/100, 'azure-vm-prices-base'!B$2:B$123,"&gt;="&amp;G373*(100-$B$2)/100, 'azure-vm-prices-base'!D$2:D$123,K373, 'azure-vm-prices-base'!E$2:E$123,L373), _xlfn.MINIFS('azure-vm-prices-base'!I$2:I$123, 'azure-vm-prices-base'!A$2:A$123,"&gt;="&amp;F373*(100-$B$2)/100, 'azure-vm-prices-base'!B$2:B$123,"&gt;="&amp;G373*(100-$B$2)/100, 'azure-vm-prices-base'!E$2:E$123,L373)), IF(K373="YES", _xlfn.MINIFS('azure-vm-prices-base'!C$2:C$123, 'azure-vm-prices-base'!A$2:A$123,"&gt;="&amp;F373*(100-$B$2)/100, 'azure-vm-prices-base'!B$2:B$123,"&gt;="&amp;G373*(100-$B$2)/100, 'azure-vm-prices-base'!D$2:D$123,K373, 'azure-vm-prices-base'!E$2:E$123,L373), _xlfn.MINIFS('azure-vm-prices-base'!C$2:C$123, 'azure-vm-prices-base'!A$2:A$123,"&gt;="&amp;F373*(100-$B$2)/100, 'azure-vm-prices-base'!B$2:B$123,"&gt;="&amp;G373*(100-$B$2)/100, 'azure-vm-prices-base'!E$2:E$123,L373))), "")</f>
        <v>0</v>
      </c>
      <c r="W373" s="4">
        <f>IF(Q373="YES", IF(K373="YES", VLOOKUP(X373 &amp; L373 &amp; K373,'azure-vm-prices-1Y'!G$2:H$124  , 2, 0), VLOOKUP(X373 &amp; L373 &amp; "*",'azure-vm-prices-1Y'!G$2:H$124, 2, 0)),   "")</f>
        <v>0</v>
      </c>
      <c r="X373" s="4">
        <f>IF(Q373="YES", IF(O373="NO" , IF(K373="YES", _xlfn.MINIFS('azure-vm-prices-1Y'!I$2:I$123,   'azure-vm-prices-1Y'!A$2:A$123,"&gt;="&amp;F373*(100-$B$2)/100,   'azure-vm-prices-1Y'!B$2:B$123,"&gt;="&amp;G373*(100-$B$2)/100,   'azure-vm-prices-1Y'!D$2:D$123,K373,   'azure-vm-prices-1Y'!E$2:E$123,L373),   _xlfn.MINIFS('azure-vm-prices-1Y'!I$2:I$123,   'azure-vm-prices-1Y'!A$2:A$123,"&gt;="&amp;F373*(100-$B$2)/100,   'azure-vm-prices-1Y'!B$2:B$123,"&gt;="&amp;G373*(100-$B$2)/100,   'azure-vm-prices-1Y'!E$2:E$123,L373)),   IF(K373="YES", _xlfn.MINIFS('azure-vm-prices-1Y'!C$2:C$123,   'azure-vm-prices-1Y'!A$2:A$123,"&gt;="&amp;F373*(100-$B$2)/100,   'azure-vm-prices-1Y'!B$2:B$123,"&gt;="&amp;G373*(100-$B$2)/100,   'azure-vm-prices-1Y'!D$2:D$123,K373,   'azure-vm-prices-1Y'!E$2:E$123,L373),   _xlfn.MINIFS('azure-vm-prices-1Y'!C$2:C$123,   'azure-vm-prices-1Y'!A$2:A$123,"&gt;="&amp;F373*(100-$B$2)/100,   'azure-vm-prices-1Y'!B$2:B$123,"&gt;="&amp;G373*(100-$B$2)/100,   'azure-vm-prices-1Y'!E$2:E$123,L373))),   "")</f>
        <v>0</v>
      </c>
      <c r="Y373" s="4">
        <f>IF(Q373="YES", IF(K373="YES", VLOOKUP(Z373 &amp; L373 &amp; K373,'azure-vm-prices-3Y'!G$2:H$124  , 2, 0), VLOOKUP(Z373 &amp; L373 &amp; "*",'azure-vm-prices-3Y'!G$2:H$124, 2, 0)),   "")</f>
        <v>0</v>
      </c>
      <c r="Z373" s="4">
        <f>IF(Q373="YES", IF(O373="NO" , IF(K373="YES", _xlfn.MINIFS('azure-vm-prices-3Y'!I$2:I$123,   'azure-vm-prices-3Y'!A$2:A$123,"&gt;="&amp;F373*(100-$B$2)/100,   'azure-vm-prices-3Y'!B$2:B$123,"&gt;="&amp;G373*(100-$B$2)/100,   'azure-vm-prices-3Y'!D$2:D$123,K373,   'azure-vm-prices-3Y'!E$2:E$123,L373),   _xlfn.MINIFS('azure-vm-prices-3Y'!I$2:I$123,   'azure-vm-prices-3Y'!A$2:A$123,"&gt;="&amp;F373*(100-$B$2)/100,   'azure-vm-prices-3Y'!B$2:B$123,"&gt;="&amp;G373*(100-$B$2)/100,   'azure-vm-prices-3Y'!E$2:E$123,L373)),   IF(K373="YES", _xlfn.MINIFS('azure-vm-prices-3Y'!C$2:C$123,   'azure-vm-prices-3Y'!A$2:A$123,"&gt;="&amp;F373*(100-$B$2)/100,   'azure-vm-prices-3Y'!B$2:B$123,"&gt;="&amp;G373*(100-$B$2)/100,   'azure-vm-prices-3Y'!D$2:D$123,K373,   'azure-vm-prices-3Y'!E$2:E$123,L373),   _xlfn.MINIFS('azure-vm-prices-3Y'!C$2:C$123,   'azure-vm-prices-3Y'!A$2:A$123,"&gt;="&amp;F373*(100-$B$2)/100,   'azure-vm-prices-3Y'!B$2:B$123,"&gt;="&amp;G373*(100-$B$2)/100,   'azure-vm-prices-3Y'!E$2:E$123,L373))),   "")</f>
        <v>0</v>
      </c>
      <c r="AA373" s="4">
        <f>IF(Q373="YES",N373*V373*12,"")</f>
        <v>0</v>
      </c>
      <c r="AB373" s="4">
        <f>IF(Q373="YES",X373*8760,"")</f>
        <v>0</v>
      </c>
      <c r="AC373" s="4">
        <f>IF(Q373="YES",Z373*8760,"")</f>
        <v>0</v>
      </c>
      <c r="AD373" s="4">
        <f>IF(Q373="YES",IF(P373="YES", MIN(AA373:AC373), AA373),"")</f>
        <v>0</v>
      </c>
      <c r="AE373" s="4">
        <f>IF(AND(I373="STANDARD",Q373="YES",H373&lt;'azure-standard-disk-prices'!B2, H373&gt;0),1+IF(M373="YES",1),"")</f>
        <v>0</v>
      </c>
      <c r="AF373" s="4">
        <f>IF(AND(I373="STANDARD",Q373="YES",H373&gt;'azure-standard-disk-prices'!B2,H373&lt;'azure-standard-disk-prices'!B3),1+IF(M373="YES",1),"")</f>
        <v>0</v>
      </c>
      <c r="AG373" s="4">
        <f>IF(AND(I373="STANDARD",Q373="YES",H373&gt;'azure-standard-disk-prices'!B3,H373&lt;'azure-standard-disk-prices'!B4),1+IF(M373="YES",1),"")</f>
        <v>0</v>
      </c>
      <c r="AH373" s="4">
        <f>IF(AND(I373="STANDARD",Q373="YES",H373&gt;'azure-standard-disk-prices'!B4,H373&lt;'azure-standard-disk-prices'!B5),1+IF(M373="YES",1),"")</f>
        <v>0</v>
      </c>
      <c r="AI373" s="4">
        <f>IF(AND(I373="STANDARD",Q373="YES",H373&gt;'azure-standard-disk-prices'!B5,H373&lt;'azure-standard-disk-prices'!B6),1+IF(M373="YES",1),"")</f>
        <v>0</v>
      </c>
      <c r="AJ373" s="4">
        <f>IF(AND(I373="STANDARD",Q373="YES",H373&gt;'azure-standard-disk-prices'!B6,H373&lt;'azure-standard-disk-prices'!B7),1+IF(M373="YES",1),"")</f>
        <v>0</v>
      </c>
      <c r="AK373" s="4">
        <f>IF(AND(I373="STANDARD",Q373="YES",H373&gt;'azure-standard-disk-prices'!B7,H373&lt;'azure-standard-disk-prices'!B8),1+IF(M373="YES",1),"")</f>
        <v>0</v>
      </c>
      <c r="AL373" s="4">
        <f>IF(AND(I373="STANDARD",Q373="YES",H373&gt;'azure-standard-disk-prices'!B8,H373&lt;'azure-standard-disk-prices'!B9),1+IF(M373="YES",1),"")</f>
        <v>0</v>
      </c>
      <c r="AM373" s="4">
        <f>IF(AND(I372="PREMIUM",Q372="YES",H372&lt;'azure-premium-disk-prices'!B2,H372&gt;0),1+IF(M372="YES",1),"")</f>
        <v>0</v>
      </c>
      <c r="AN373" s="4">
        <f>IF(AND(I372="PREMIUM",Q372="YES",H372&gt;'azure-premium-disk-prices'!B2,H372&lt;'azure-premium-disk-prices'!B3),1+IF(M372="YES",1),"")</f>
        <v>0</v>
      </c>
      <c r="AO373" s="4">
        <f>IF(AND(I372="PREMIUM",Q372="YES",H372&gt;'azure-premium-disk-prices'!B3,H372&lt;'azure-premium-disk-prices'!B4),1+IF(M372="YES",1),"")</f>
        <v>0</v>
      </c>
      <c r="AP373" s="4">
        <f>IF(AND(I372="PREMIUM",Q372="YES",H372&gt;'azure-premium-disk-prices'!B4,H372&lt;'azure-premium-disk-prices'!B5),1+IF(M372="YES",1),"")</f>
        <v>0</v>
      </c>
      <c r="AQ373" s="4">
        <f>IF(AND(I372="PREMIUM",Q372="YES",H372&gt;'azure-premium-disk-prices'!B5,H372&lt;'azure-premium-disk-prices'!B6),1+IF(M372="YES",1),"")</f>
        <v>0</v>
      </c>
      <c r="AR373" s="4">
        <f>IF(AND(I372="PREMIUM",Q372="YES",H372&gt;'azure-premium-disk-prices'!B6,H372&lt;'azure-premium-disk-prices'!B7),1+IF(M372="YES",1),"")</f>
        <v>0</v>
      </c>
      <c r="AS373" s="4">
        <f>IF(AND(I372="PREMIUM",Q372="YES",H372&gt;'azure-premium-disk-prices'!B7,H372&lt;'azure-premium-disk-prices'!B8),1+IF(M372="YES",1),"")</f>
        <v>0</v>
      </c>
      <c r="AT373" s="4">
        <f>IF(AND(I372="PREMIUM",Q372="YES",H372&gt;'azure-premium-disk-prices'!B8,H372&lt;'azure-premium-disk-prices'!B9),1+IF(M372="YES",1),"")</f>
        <v>0</v>
      </c>
      <c r="AU373" s="4">
        <f>IF(AND(M373="YES", Q373="YES"),1,"")</f>
        <v>0</v>
      </c>
      <c r="AV373" s="4">
        <f>IF(AND(J373="STANDARD", Q373="YES"), IF(M373="YES",2,1) ,"")</f>
        <v>0</v>
      </c>
      <c r="AW373" s="4">
        <f>IF( AND(J373="PREMIUM",  Q373="YES"), IF(M373="YES",2,1) ,"")</f>
        <v>0</v>
      </c>
    </row>
    <row r="374" spans="5:49">
      <c r="E374" s="3"/>
      <c r="F374" s="3"/>
      <c r="G374" s="3"/>
      <c r="H374" s="3"/>
      <c r="I374" s="3" t="s">
        <v>9</v>
      </c>
      <c r="J374" s="3" t="s">
        <v>9</v>
      </c>
      <c r="K374" s="3" t="s">
        <v>5</v>
      </c>
      <c r="L374" s="3" t="s">
        <v>5</v>
      </c>
      <c r="M374" s="3" t="s">
        <v>5</v>
      </c>
      <c r="N374" s="3">
        <v>730</v>
      </c>
      <c r="O374" s="3" t="s">
        <v>5</v>
      </c>
      <c r="P374" s="3" t="s">
        <v>14</v>
      </c>
      <c r="Q374" s="4">
        <f>IF(AND(E374&lt;&gt;"", F374&lt;&gt;"", G374&lt;&gt;"", H374&lt;&gt;"", I374&lt;&gt;"", J374&lt;&gt;"", K374&lt;&gt;"", L374&lt;&gt;"", M374&lt;&gt;"", N374&lt;&gt;"", O374&lt;&gt;""),"YES","NO")</f>
        <v>0</v>
      </c>
      <c r="R374" s="4">
        <f>IF(AD374=AA374, U374, IF(AD374=AB374,W374,Y374))</f>
        <v>0</v>
      </c>
      <c r="S374" s="4">
        <f>AD374</f>
        <v>0</v>
      </c>
      <c r="T374" s="4">
        <f> IF(AA374="" ,"",IF(AD374=AA374, "PAYG", IF(AD374=AB374,"1Y RI","3Y RI")))</f>
        <v>0</v>
      </c>
      <c r="U374" s="4">
        <f>IF(Q374="YES", IF(K374="YES", VLOOKUP(V374 &amp; L374 &amp; K374,'azure-vm-prices-base'!G$2:H$124, 2, 0), VLOOKUP(V374 &amp; L374 &amp; "*",'azure-vm-prices-base'!G$2:H$124, 2, 0)), "")</f>
        <v>0</v>
      </c>
      <c r="V374" s="4">
        <f>IF(Q374="YES", IF(O374="NO" , IF(K374="YES", _xlfn.MINIFS('azure-vm-prices-base'!I$2:I$123, 'azure-vm-prices-base'!A$2:A$123,"&gt;="&amp;F374*(100-$B$2)/100, 'azure-vm-prices-base'!B$2:B$123,"&gt;="&amp;G374*(100-$B$2)/100, 'azure-vm-prices-base'!D$2:D$123,K374, 'azure-vm-prices-base'!E$2:E$123,L374), _xlfn.MINIFS('azure-vm-prices-base'!I$2:I$123, 'azure-vm-prices-base'!A$2:A$123,"&gt;="&amp;F374*(100-$B$2)/100, 'azure-vm-prices-base'!B$2:B$123,"&gt;="&amp;G374*(100-$B$2)/100, 'azure-vm-prices-base'!E$2:E$123,L374)), IF(K374="YES", _xlfn.MINIFS('azure-vm-prices-base'!C$2:C$123, 'azure-vm-prices-base'!A$2:A$123,"&gt;="&amp;F374*(100-$B$2)/100, 'azure-vm-prices-base'!B$2:B$123,"&gt;="&amp;G374*(100-$B$2)/100, 'azure-vm-prices-base'!D$2:D$123,K374, 'azure-vm-prices-base'!E$2:E$123,L374), _xlfn.MINIFS('azure-vm-prices-base'!C$2:C$123, 'azure-vm-prices-base'!A$2:A$123,"&gt;="&amp;F374*(100-$B$2)/100, 'azure-vm-prices-base'!B$2:B$123,"&gt;="&amp;G374*(100-$B$2)/100, 'azure-vm-prices-base'!E$2:E$123,L374))), "")</f>
        <v>0</v>
      </c>
      <c r="W374" s="4">
        <f>IF(Q374="YES", IF(K374="YES", VLOOKUP(X374 &amp; L374 &amp; K374,'azure-vm-prices-1Y'!G$2:H$124  , 2, 0), VLOOKUP(X374 &amp; L374 &amp; "*",'azure-vm-prices-1Y'!G$2:H$124, 2, 0)),   "")</f>
        <v>0</v>
      </c>
      <c r="X374" s="4">
        <f>IF(Q374="YES", IF(O374="NO" , IF(K374="YES", _xlfn.MINIFS('azure-vm-prices-1Y'!I$2:I$123,   'azure-vm-prices-1Y'!A$2:A$123,"&gt;="&amp;F374*(100-$B$2)/100,   'azure-vm-prices-1Y'!B$2:B$123,"&gt;="&amp;G374*(100-$B$2)/100,   'azure-vm-prices-1Y'!D$2:D$123,K374,   'azure-vm-prices-1Y'!E$2:E$123,L374),   _xlfn.MINIFS('azure-vm-prices-1Y'!I$2:I$123,   'azure-vm-prices-1Y'!A$2:A$123,"&gt;="&amp;F374*(100-$B$2)/100,   'azure-vm-prices-1Y'!B$2:B$123,"&gt;="&amp;G374*(100-$B$2)/100,   'azure-vm-prices-1Y'!E$2:E$123,L374)),   IF(K374="YES", _xlfn.MINIFS('azure-vm-prices-1Y'!C$2:C$123,   'azure-vm-prices-1Y'!A$2:A$123,"&gt;="&amp;F374*(100-$B$2)/100,   'azure-vm-prices-1Y'!B$2:B$123,"&gt;="&amp;G374*(100-$B$2)/100,   'azure-vm-prices-1Y'!D$2:D$123,K374,   'azure-vm-prices-1Y'!E$2:E$123,L374),   _xlfn.MINIFS('azure-vm-prices-1Y'!C$2:C$123,   'azure-vm-prices-1Y'!A$2:A$123,"&gt;="&amp;F374*(100-$B$2)/100,   'azure-vm-prices-1Y'!B$2:B$123,"&gt;="&amp;G374*(100-$B$2)/100,   'azure-vm-prices-1Y'!E$2:E$123,L374))),   "")</f>
        <v>0</v>
      </c>
      <c r="Y374" s="4">
        <f>IF(Q374="YES", IF(K374="YES", VLOOKUP(Z374 &amp; L374 &amp; K374,'azure-vm-prices-3Y'!G$2:H$124  , 2, 0), VLOOKUP(Z374 &amp; L374 &amp; "*",'azure-vm-prices-3Y'!G$2:H$124, 2, 0)),   "")</f>
        <v>0</v>
      </c>
      <c r="Z374" s="4">
        <f>IF(Q374="YES", IF(O374="NO" , IF(K374="YES", _xlfn.MINIFS('azure-vm-prices-3Y'!I$2:I$123,   'azure-vm-prices-3Y'!A$2:A$123,"&gt;="&amp;F374*(100-$B$2)/100,   'azure-vm-prices-3Y'!B$2:B$123,"&gt;="&amp;G374*(100-$B$2)/100,   'azure-vm-prices-3Y'!D$2:D$123,K374,   'azure-vm-prices-3Y'!E$2:E$123,L374),   _xlfn.MINIFS('azure-vm-prices-3Y'!I$2:I$123,   'azure-vm-prices-3Y'!A$2:A$123,"&gt;="&amp;F374*(100-$B$2)/100,   'azure-vm-prices-3Y'!B$2:B$123,"&gt;="&amp;G374*(100-$B$2)/100,   'azure-vm-prices-3Y'!E$2:E$123,L374)),   IF(K374="YES", _xlfn.MINIFS('azure-vm-prices-3Y'!C$2:C$123,   'azure-vm-prices-3Y'!A$2:A$123,"&gt;="&amp;F374*(100-$B$2)/100,   'azure-vm-prices-3Y'!B$2:B$123,"&gt;="&amp;G374*(100-$B$2)/100,   'azure-vm-prices-3Y'!D$2:D$123,K374,   'azure-vm-prices-3Y'!E$2:E$123,L374),   _xlfn.MINIFS('azure-vm-prices-3Y'!C$2:C$123,   'azure-vm-prices-3Y'!A$2:A$123,"&gt;="&amp;F374*(100-$B$2)/100,   'azure-vm-prices-3Y'!B$2:B$123,"&gt;="&amp;G374*(100-$B$2)/100,   'azure-vm-prices-3Y'!E$2:E$123,L374))),   "")</f>
        <v>0</v>
      </c>
      <c r="AA374" s="4">
        <f>IF(Q374="YES",N374*V374*12,"")</f>
        <v>0</v>
      </c>
      <c r="AB374" s="4">
        <f>IF(Q374="YES",X374*8760,"")</f>
        <v>0</v>
      </c>
      <c r="AC374" s="4">
        <f>IF(Q374="YES",Z374*8760,"")</f>
        <v>0</v>
      </c>
      <c r="AD374" s="4">
        <f>IF(Q374="YES",IF(P374="YES", MIN(AA374:AC374), AA374),"")</f>
        <v>0</v>
      </c>
      <c r="AE374" s="4">
        <f>IF(AND(I374="STANDARD",Q374="YES",H374&lt;'azure-standard-disk-prices'!B2, H374&gt;0),1+IF(M374="YES",1),"")</f>
        <v>0</v>
      </c>
      <c r="AF374" s="4">
        <f>IF(AND(I374="STANDARD",Q374="YES",H374&gt;'azure-standard-disk-prices'!B2,H374&lt;'azure-standard-disk-prices'!B3),1+IF(M374="YES",1),"")</f>
        <v>0</v>
      </c>
      <c r="AG374" s="4">
        <f>IF(AND(I374="STANDARD",Q374="YES",H374&gt;'azure-standard-disk-prices'!B3,H374&lt;'azure-standard-disk-prices'!B4),1+IF(M374="YES",1),"")</f>
        <v>0</v>
      </c>
      <c r="AH374" s="4">
        <f>IF(AND(I374="STANDARD",Q374="YES",H374&gt;'azure-standard-disk-prices'!B4,H374&lt;'azure-standard-disk-prices'!B5),1+IF(M374="YES",1),"")</f>
        <v>0</v>
      </c>
      <c r="AI374" s="4">
        <f>IF(AND(I374="STANDARD",Q374="YES",H374&gt;'azure-standard-disk-prices'!B5,H374&lt;'azure-standard-disk-prices'!B6),1+IF(M374="YES",1),"")</f>
        <v>0</v>
      </c>
      <c r="AJ374" s="4">
        <f>IF(AND(I374="STANDARD",Q374="YES",H374&gt;'azure-standard-disk-prices'!B6,H374&lt;'azure-standard-disk-prices'!B7),1+IF(M374="YES",1),"")</f>
        <v>0</v>
      </c>
      <c r="AK374" s="4">
        <f>IF(AND(I374="STANDARD",Q374="YES",H374&gt;'azure-standard-disk-prices'!B7,H374&lt;'azure-standard-disk-prices'!B8),1+IF(M374="YES",1),"")</f>
        <v>0</v>
      </c>
      <c r="AL374" s="4">
        <f>IF(AND(I374="STANDARD",Q374="YES",H374&gt;'azure-standard-disk-prices'!B8,H374&lt;'azure-standard-disk-prices'!B9),1+IF(M374="YES",1),"")</f>
        <v>0</v>
      </c>
      <c r="AM374" s="4">
        <f>IF(AND(I373="PREMIUM",Q373="YES",H373&lt;'azure-premium-disk-prices'!B2,H373&gt;0),1+IF(M373="YES",1),"")</f>
        <v>0</v>
      </c>
      <c r="AN374" s="4">
        <f>IF(AND(I373="PREMIUM",Q373="YES",H373&gt;'azure-premium-disk-prices'!B2,H373&lt;'azure-premium-disk-prices'!B3),1+IF(M373="YES",1),"")</f>
        <v>0</v>
      </c>
      <c r="AO374" s="4">
        <f>IF(AND(I373="PREMIUM",Q373="YES",H373&gt;'azure-premium-disk-prices'!B3,H373&lt;'azure-premium-disk-prices'!B4),1+IF(M373="YES",1),"")</f>
        <v>0</v>
      </c>
      <c r="AP374" s="4">
        <f>IF(AND(I373="PREMIUM",Q373="YES",H373&gt;'azure-premium-disk-prices'!B4,H373&lt;'azure-premium-disk-prices'!B5),1+IF(M373="YES",1),"")</f>
        <v>0</v>
      </c>
      <c r="AQ374" s="4">
        <f>IF(AND(I373="PREMIUM",Q373="YES",H373&gt;'azure-premium-disk-prices'!B5,H373&lt;'azure-premium-disk-prices'!B6),1+IF(M373="YES",1),"")</f>
        <v>0</v>
      </c>
      <c r="AR374" s="4">
        <f>IF(AND(I373="PREMIUM",Q373="YES",H373&gt;'azure-premium-disk-prices'!B6,H373&lt;'azure-premium-disk-prices'!B7),1+IF(M373="YES",1),"")</f>
        <v>0</v>
      </c>
      <c r="AS374" s="4">
        <f>IF(AND(I373="PREMIUM",Q373="YES",H373&gt;'azure-premium-disk-prices'!B7,H373&lt;'azure-premium-disk-prices'!B8),1+IF(M373="YES",1),"")</f>
        <v>0</v>
      </c>
      <c r="AT374" s="4">
        <f>IF(AND(I373="PREMIUM",Q373="YES",H373&gt;'azure-premium-disk-prices'!B8,H373&lt;'azure-premium-disk-prices'!B9),1+IF(M373="YES",1),"")</f>
        <v>0</v>
      </c>
      <c r="AU374" s="4">
        <f>IF(AND(M374="YES", Q374="YES"),1,"")</f>
        <v>0</v>
      </c>
      <c r="AV374" s="4">
        <f>IF(AND(J374="STANDARD", Q374="YES"), IF(M374="YES",2,1) ,"")</f>
        <v>0</v>
      </c>
      <c r="AW374" s="4">
        <f>IF( AND(J374="PREMIUM",  Q374="YES"), IF(M374="YES",2,1) ,"")</f>
        <v>0</v>
      </c>
    </row>
    <row r="375" spans="5:49">
      <c r="E375" s="3"/>
      <c r="F375" s="3"/>
      <c r="G375" s="3"/>
      <c r="H375" s="3"/>
      <c r="I375" s="3" t="s">
        <v>9</v>
      </c>
      <c r="J375" s="3" t="s">
        <v>9</v>
      </c>
      <c r="K375" s="3" t="s">
        <v>5</v>
      </c>
      <c r="L375" s="3" t="s">
        <v>5</v>
      </c>
      <c r="M375" s="3" t="s">
        <v>5</v>
      </c>
      <c r="N375" s="3">
        <v>730</v>
      </c>
      <c r="O375" s="3" t="s">
        <v>5</v>
      </c>
      <c r="P375" s="3" t="s">
        <v>14</v>
      </c>
      <c r="Q375" s="4">
        <f>IF(AND(E375&lt;&gt;"", F375&lt;&gt;"", G375&lt;&gt;"", H375&lt;&gt;"", I375&lt;&gt;"", J375&lt;&gt;"", K375&lt;&gt;"", L375&lt;&gt;"", M375&lt;&gt;"", N375&lt;&gt;"", O375&lt;&gt;""),"YES","NO")</f>
        <v>0</v>
      </c>
      <c r="R375" s="4">
        <f>IF(AD375=AA375, U375, IF(AD375=AB375,W375,Y375))</f>
        <v>0</v>
      </c>
      <c r="S375" s="4">
        <f>AD375</f>
        <v>0</v>
      </c>
      <c r="T375" s="4">
        <f> IF(AA375="" ,"",IF(AD375=AA375, "PAYG", IF(AD375=AB375,"1Y RI","3Y RI")))</f>
        <v>0</v>
      </c>
      <c r="U375" s="4">
        <f>IF(Q375="YES", IF(K375="YES", VLOOKUP(V375 &amp; L375 &amp; K375,'azure-vm-prices-base'!G$2:H$124, 2, 0), VLOOKUP(V375 &amp; L375 &amp; "*",'azure-vm-prices-base'!G$2:H$124, 2, 0)), "")</f>
        <v>0</v>
      </c>
      <c r="V375" s="4">
        <f>IF(Q375="YES", IF(O375="NO" , IF(K375="YES", _xlfn.MINIFS('azure-vm-prices-base'!I$2:I$123, 'azure-vm-prices-base'!A$2:A$123,"&gt;="&amp;F375*(100-$B$2)/100, 'azure-vm-prices-base'!B$2:B$123,"&gt;="&amp;G375*(100-$B$2)/100, 'azure-vm-prices-base'!D$2:D$123,K375, 'azure-vm-prices-base'!E$2:E$123,L375), _xlfn.MINIFS('azure-vm-prices-base'!I$2:I$123, 'azure-vm-prices-base'!A$2:A$123,"&gt;="&amp;F375*(100-$B$2)/100, 'azure-vm-prices-base'!B$2:B$123,"&gt;="&amp;G375*(100-$B$2)/100, 'azure-vm-prices-base'!E$2:E$123,L375)), IF(K375="YES", _xlfn.MINIFS('azure-vm-prices-base'!C$2:C$123, 'azure-vm-prices-base'!A$2:A$123,"&gt;="&amp;F375*(100-$B$2)/100, 'azure-vm-prices-base'!B$2:B$123,"&gt;="&amp;G375*(100-$B$2)/100, 'azure-vm-prices-base'!D$2:D$123,K375, 'azure-vm-prices-base'!E$2:E$123,L375), _xlfn.MINIFS('azure-vm-prices-base'!C$2:C$123, 'azure-vm-prices-base'!A$2:A$123,"&gt;="&amp;F375*(100-$B$2)/100, 'azure-vm-prices-base'!B$2:B$123,"&gt;="&amp;G375*(100-$B$2)/100, 'azure-vm-prices-base'!E$2:E$123,L375))), "")</f>
        <v>0</v>
      </c>
      <c r="W375" s="4">
        <f>IF(Q375="YES", IF(K375="YES", VLOOKUP(X375 &amp; L375 &amp; K375,'azure-vm-prices-1Y'!G$2:H$124  , 2, 0), VLOOKUP(X375 &amp; L375 &amp; "*",'azure-vm-prices-1Y'!G$2:H$124, 2, 0)),   "")</f>
        <v>0</v>
      </c>
      <c r="X375" s="4">
        <f>IF(Q375="YES", IF(O375="NO" , IF(K375="YES", _xlfn.MINIFS('azure-vm-prices-1Y'!I$2:I$123,   'azure-vm-prices-1Y'!A$2:A$123,"&gt;="&amp;F375*(100-$B$2)/100,   'azure-vm-prices-1Y'!B$2:B$123,"&gt;="&amp;G375*(100-$B$2)/100,   'azure-vm-prices-1Y'!D$2:D$123,K375,   'azure-vm-prices-1Y'!E$2:E$123,L375),   _xlfn.MINIFS('azure-vm-prices-1Y'!I$2:I$123,   'azure-vm-prices-1Y'!A$2:A$123,"&gt;="&amp;F375*(100-$B$2)/100,   'azure-vm-prices-1Y'!B$2:B$123,"&gt;="&amp;G375*(100-$B$2)/100,   'azure-vm-prices-1Y'!E$2:E$123,L375)),   IF(K375="YES", _xlfn.MINIFS('azure-vm-prices-1Y'!C$2:C$123,   'azure-vm-prices-1Y'!A$2:A$123,"&gt;="&amp;F375*(100-$B$2)/100,   'azure-vm-prices-1Y'!B$2:B$123,"&gt;="&amp;G375*(100-$B$2)/100,   'azure-vm-prices-1Y'!D$2:D$123,K375,   'azure-vm-prices-1Y'!E$2:E$123,L375),   _xlfn.MINIFS('azure-vm-prices-1Y'!C$2:C$123,   'azure-vm-prices-1Y'!A$2:A$123,"&gt;="&amp;F375*(100-$B$2)/100,   'azure-vm-prices-1Y'!B$2:B$123,"&gt;="&amp;G375*(100-$B$2)/100,   'azure-vm-prices-1Y'!E$2:E$123,L375))),   "")</f>
        <v>0</v>
      </c>
      <c r="Y375" s="4">
        <f>IF(Q375="YES", IF(K375="YES", VLOOKUP(Z375 &amp; L375 &amp; K375,'azure-vm-prices-3Y'!G$2:H$124  , 2, 0), VLOOKUP(Z375 &amp; L375 &amp; "*",'azure-vm-prices-3Y'!G$2:H$124, 2, 0)),   "")</f>
        <v>0</v>
      </c>
      <c r="Z375" s="4">
        <f>IF(Q375="YES", IF(O375="NO" , IF(K375="YES", _xlfn.MINIFS('azure-vm-prices-3Y'!I$2:I$123,   'azure-vm-prices-3Y'!A$2:A$123,"&gt;="&amp;F375*(100-$B$2)/100,   'azure-vm-prices-3Y'!B$2:B$123,"&gt;="&amp;G375*(100-$B$2)/100,   'azure-vm-prices-3Y'!D$2:D$123,K375,   'azure-vm-prices-3Y'!E$2:E$123,L375),   _xlfn.MINIFS('azure-vm-prices-3Y'!I$2:I$123,   'azure-vm-prices-3Y'!A$2:A$123,"&gt;="&amp;F375*(100-$B$2)/100,   'azure-vm-prices-3Y'!B$2:B$123,"&gt;="&amp;G375*(100-$B$2)/100,   'azure-vm-prices-3Y'!E$2:E$123,L375)),   IF(K375="YES", _xlfn.MINIFS('azure-vm-prices-3Y'!C$2:C$123,   'azure-vm-prices-3Y'!A$2:A$123,"&gt;="&amp;F375*(100-$B$2)/100,   'azure-vm-prices-3Y'!B$2:B$123,"&gt;="&amp;G375*(100-$B$2)/100,   'azure-vm-prices-3Y'!D$2:D$123,K375,   'azure-vm-prices-3Y'!E$2:E$123,L375),   _xlfn.MINIFS('azure-vm-prices-3Y'!C$2:C$123,   'azure-vm-prices-3Y'!A$2:A$123,"&gt;="&amp;F375*(100-$B$2)/100,   'azure-vm-prices-3Y'!B$2:B$123,"&gt;="&amp;G375*(100-$B$2)/100,   'azure-vm-prices-3Y'!E$2:E$123,L375))),   "")</f>
        <v>0</v>
      </c>
      <c r="AA375" s="4">
        <f>IF(Q375="YES",N375*V375*12,"")</f>
        <v>0</v>
      </c>
      <c r="AB375" s="4">
        <f>IF(Q375="YES",X375*8760,"")</f>
        <v>0</v>
      </c>
      <c r="AC375" s="4">
        <f>IF(Q375="YES",Z375*8760,"")</f>
        <v>0</v>
      </c>
      <c r="AD375" s="4">
        <f>IF(Q375="YES",IF(P375="YES", MIN(AA375:AC375), AA375),"")</f>
        <v>0</v>
      </c>
      <c r="AE375" s="4">
        <f>IF(AND(I375="STANDARD",Q375="YES",H375&lt;'azure-standard-disk-prices'!B2, H375&gt;0),1+IF(M375="YES",1),"")</f>
        <v>0</v>
      </c>
      <c r="AF375" s="4">
        <f>IF(AND(I375="STANDARD",Q375="YES",H375&gt;'azure-standard-disk-prices'!B2,H375&lt;'azure-standard-disk-prices'!B3),1+IF(M375="YES",1),"")</f>
        <v>0</v>
      </c>
      <c r="AG375" s="4">
        <f>IF(AND(I375="STANDARD",Q375="YES",H375&gt;'azure-standard-disk-prices'!B3,H375&lt;'azure-standard-disk-prices'!B4),1+IF(M375="YES",1),"")</f>
        <v>0</v>
      </c>
      <c r="AH375" s="4">
        <f>IF(AND(I375="STANDARD",Q375="YES",H375&gt;'azure-standard-disk-prices'!B4,H375&lt;'azure-standard-disk-prices'!B5),1+IF(M375="YES",1),"")</f>
        <v>0</v>
      </c>
      <c r="AI375" s="4">
        <f>IF(AND(I375="STANDARD",Q375="YES",H375&gt;'azure-standard-disk-prices'!B5,H375&lt;'azure-standard-disk-prices'!B6),1+IF(M375="YES",1),"")</f>
        <v>0</v>
      </c>
      <c r="AJ375" s="4">
        <f>IF(AND(I375="STANDARD",Q375="YES",H375&gt;'azure-standard-disk-prices'!B6,H375&lt;'azure-standard-disk-prices'!B7),1+IF(M375="YES",1),"")</f>
        <v>0</v>
      </c>
      <c r="AK375" s="4">
        <f>IF(AND(I375="STANDARD",Q375="YES",H375&gt;'azure-standard-disk-prices'!B7,H375&lt;'azure-standard-disk-prices'!B8),1+IF(M375="YES",1),"")</f>
        <v>0</v>
      </c>
      <c r="AL375" s="4">
        <f>IF(AND(I375="STANDARD",Q375="YES",H375&gt;'azure-standard-disk-prices'!B8,H375&lt;'azure-standard-disk-prices'!B9),1+IF(M375="YES",1),"")</f>
        <v>0</v>
      </c>
      <c r="AM375" s="4">
        <f>IF(AND(I374="PREMIUM",Q374="YES",H374&lt;'azure-premium-disk-prices'!B2,H374&gt;0),1+IF(M374="YES",1),"")</f>
        <v>0</v>
      </c>
      <c r="AN375" s="4">
        <f>IF(AND(I374="PREMIUM",Q374="YES",H374&gt;'azure-premium-disk-prices'!B2,H374&lt;'azure-premium-disk-prices'!B3),1+IF(M374="YES",1),"")</f>
        <v>0</v>
      </c>
      <c r="AO375" s="4">
        <f>IF(AND(I374="PREMIUM",Q374="YES",H374&gt;'azure-premium-disk-prices'!B3,H374&lt;'azure-premium-disk-prices'!B4),1+IF(M374="YES",1),"")</f>
        <v>0</v>
      </c>
      <c r="AP375" s="4">
        <f>IF(AND(I374="PREMIUM",Q374="YES",H374&gt;'azure-premium-disk-prices'!B4,H374&lt;'azure-premium-disk-prices'!B5),1+IF(M374="YES",1),"")</f>
        <v>0</v>
      </c>
      <c r="AQ375" s="4">
        <f>IF(AND(I374="PREMIUM",Q374="YES",H374&gt;'azure-premium-disk-prices'!B5,H374&lt;'azure-premium-disk-prices'!B6),1+IF(M374="YES",1),"")</f>
        <v>0</v>
      </c>
      <c r="AR375" s="4">
        <f>IF(AND(I374="PREMIUM",Q374="YES",H374&gt;'azure-premium-disk-prices'!B6,H374&lt;'azure-premium-disk-prices'!B7),1+IF(M374="YES",1),"")</f>
        <v>0</v>
      </c>
      <c r="AS375" s="4">
        <f>IF(AND(I374="PREMIUM",Q374="YES",H374&gt;'azure-premium-disk-prices'!B7,H374&lt;'azure-premium-disk-prices'!B8),1+IF(M374="YES",1),"")</f>
        <v>0</v>
      </c>
      <c r="AT375" s="4">
        <f>IF(AND(I374="PREMIUM",Q374="YES",H374&gt;'azure-premium-disk-prices'!B8,H374&lt;'azure-premium-disk-prices'!B9),1+IF(M374="YES",1),"")</f>
        <v>0</v>
      </c>
      <c r="AU375" s="4">
        <f>IF(AND(M375="YES", Q375="YES"),1,"")</f>
        <v>0</v>
      </c>
      <c r="AV375" s="4">
        <f>IF(AND(J375="STANDARD", Q375="YES"), IF(M375="YES",2,1) ,"")</f>
        <v>0</v>
      </c>
      <c r="AW375" s="4">
        <f>IF( AND(J375="PREMIUM",  Q375="YES"), IF(M375="YES",2,1) ,"")</f>
        <v>0</v>
      </c>
    </row>
    <row r="376" spans="5:49">
      <c r="E376" s="3"/>
      <c r="F376" s="3"/>
      <c r="G376" s="3"/>
      <c r="H376" s="3"/>
      <c r="I376" s="3" t="s">
        <v>9</v>
      </c>
      <c r="J376" s="3" t="s">
        <v>9</v>
      </c>
      <c r="K376" s="3" t="s">
        <v>5</v>
      </c>
      <c r="L376" s="3" t="s">
        <v>5</v>
      </c>
      <c r="M376" s="3" t="s">
        <v>5</v>
      </c>
      <c r="N376" s="3">
        <v>730</v>
      </c>
      <c r="O376" s="3" t="s">
        <v>5</v>
      </c>
      <c r="P376" s="3" t="s">
        <v>14</v>
      </c>
      <c r="Q376" s="4">
        <f>IF(AND(E376&lt;&gt;"", F376&lt;&gt;"", G376&lt;&gt;"", H376&lt;&gt;"", I376&lt;&gt;"", J376&lt;&gt;"", K376&lt;&gt;"", L376&lt;&gt;"", M376&lt;&gt;"", N376&lt;&gt;"", O376&lt;&gt;""),"YES","NO")</f>
        <v>0</v>
      </c>
      <c r="R376" s="4">
        <f>IF(AD376=AA376, U376, IF(AD376=AB376,W376,Y376))</f>
        <v>0</v>
      </c>
      <c r="S376" s="4">
        <f>AD376</f>
        <v>0</v>
      </c>
      <c r="T376" s="4">
        <f> IF(AA376="" ,"",IF(AD376=AA376, "PAYG", IF(AD376=AB376,"1Y RI","3Y RI")))</f>
        <v>0</v>
      </c>
      <c r="U376" s="4">
        <f>IF(Q376="YES", IF(K376="YES", VLOOKUP(V376 &amp; L376 &amp; K376,'azure-vm-prices-base'!G$2:H$124, 2, 0), VLOOKUP(V376 &amp; L376 &amp; "*",'azure-vm-prices-base'!G$2:H$124, 2, 0)), "")</f>
        <v>0</v>
      </c>
      <c r="V376" s="4">
        <f>IF(Q376="YES", IF(O376="NO" , IF(K376="YES", _xlfn.MINIFS('azure-vm-prices-base'!I$2:I$123, 'azure-vm-prices-base'!A$2:A$123,"&gt;="&amp;F376*(100-$B$2)/100, 'azure-vm-prices-base'!B$2:B$123,"&gt;="&amp;G376*(100-$B$2)/100, 'azure-vm-prices-base'!D$2:D$123,K376, 'azure-vm-prices-base'!E$2:E$123,L376), _xlfn.MINIFS('azure-vm-prices-base'!I$2:I$123, 'azure-vm-prices-base'!A$2:A$123,"&gt;="&amp;F376*(100-$B$2)/100, 'azure-vm-prices-base'!B$2:B$123,"&gt;="&amp;G376*(100-$B$2)/100, 'azure-vm-prices-base'!E$2:E$123,L376)), IF(K376="YES", _xlfn.MINIFS('azure-vm-prices-base'!C$2:C$123, 'azure-vm-prices-base'!A$2:A$123,"&gt;="&amp;F376*(100-$B$2)/100, 'azure-vm-prices-base'!B$2:B$123,"&gt;="&amp;G376*(100-$B$2)/100, 'azure-vm-prices-base'!D$2:D$123,K376, 'azure-vm-prices-base'!E$2:E$123,L376), _xlfn.MINIFS('azure-vm-prices-base'!C$2:C$123, 'azure-vm-prices-base'!A$2:A$123,"&gt;="&amp;F376*(100-$B$2)/100, 'azure-vm-prices-base'!B$2:B$123,"&gt;="&amp;G376*(100-$B$2)/100, 'azure-vm-prices-base'!E$2:E$123,L376))), "")</f>
        <v>0</v>
      </c>
      <c r="W376" s="4">
        <f>IF(Q376="YES", IF(K376="YES", VLOOKUP(X376 &amp; L376 &amp; K376,'azure-vm-prices-1Y'!G$2:H$124  , 2, 0), VLOOKUP(X376 &amp; L376 &amp; "*",'azure-vm-prices-1Y'!G$2:H$124, 2, 0)),   "")</f>
        <v>0</v>
      </c>
      <c r="X376" s="4">
        <f>IF(Q376="YES", IF(O376="NO" , IF(K376="YES", _xlfn.MINIFS('azure-vm-prices-1Y'!I$2:I$123,   'azure-vm-prices-1Y'!A$2:A$123,"&gt;="&amp;F376*(100-$B$2)/100,   'azure-vm-prices-1Y'!B$2:B$123,"&gt;="&amp;G376*(100-$B$2)/100,   'azure-vm-prices-1Y'!D$2:D$123,K376,   'azure-vm-prices-1Y'!E$2:E$123,L376),   _xlfn.MINIFS('azure-vm-prices-1Y'!I$2:I$123,   'azure-vm-prices-1Y'!A$2:A$123,"&gt;="&amp;F376*(100-$B$2)/100,   'azure-vm-prices-1Y'!B$2:B$123,"&gt;="&amp;G376*(100-$B$2)/100,   'azure-vm-prices-1Y'!E$2:E$123,L376)),   IF(K376="YES", _xlfn.MINIFS('azure-vm-prices-1Y'!C$2:C$123,   'azure-vm-prices-1Y'!A$2:A$123,"&gt;="&amp;F376*(100-$B$2)/100,   'azure-vm-prices-1Y'!B$2:B$123,"&gt;="&amp;G376*(100-$B$2)/100,   'azure-vm-prices-1Y'!D$2:D$123,K376,   'azure-vm-prices-1Y'!E$2:E$123,L376),   _xlfn.MINIFS('azure-vm-prices-1Y'!C$2:C$123,   'azure-vm-prices-1Y'!A$2:A$123,"&gt;="&amp;F376*(100-$B$2)/100,   'azure-vm-prices-1Y'!B$2:B$123,"&gt;="&amp;G376*(100-$B$2)/100,   'azure-vm-prices-1Y'!E$2:E$123,L376))),   "")</f>
        <v>0</v>
      </c>
      <c r="Y376" s="4">
        <f>IF(Q376="YES", IF(K376="YES", VLOOKUP(Z376 &amp; L376 &amp; K376,'azure-vm-prices-3Y'!G$2:H$124  , 2, 0), VLOOKUP(Z376 &amp; L376 &amp; "*",'azure-vm-prices-3Y'!G$2:H$124, 2, 0)),   "")</f>
        <v>0</v>
      </c>
      <c r="Z376" s="4">
        <f>IF(Q376="YES", IF(O376="NO" , IF(K376="YES", _xlfn.MINIFS('azure-vm-prices-3Y'!I$2:I$123,   'azure-vm-prices-3Y'!A$2:A$123,"&gt;="&amp;F376*(100-$B$2)/100,   'azure-vm-prices-3Y'!B$2:B$123,"&gt;="&amp;G376*(100-$B$2)/100,   'azure-vm-prices-3Y'!D$2:D$123,K376,   'azure-vm-prices-3Y'!E$2:E$123,L376),   _xlfn.MINIFS('azure-vm-prices-3Y'!I$2:I$123,   'azure-vm-prices-3Y'!A$2:A$123,"&gt;="&amp;F376*(100-$B$2)/100,   'azure-vm-prices-3Y'!B$2:B$123,"&gt;="&amp;G376*(100-$B$2)/100,   'azure-vm-prices-3Y'!E$2:E$123,L376)),   IF(K376="YES", _xlfn.MINIFS('azure-vm-prices-3Y'!C$2:C$123,   'azure-vm-prices-3Y'!A$2:A$123,"&gt;="&amp;F376*(100-$B$2)/100,   'azure-vm-prices-3Y'!B$2:B$123,"&gt;="&amp;G376*(100-$B$2)/100,   'azure-vm-prices-3Y'!D$2:D$123,K376,   'azure-vm-prices-3Y'!E$2:E$123,L376),   _xlfn.MINIFS('azure-vm-prices-3Y'!C$2:C$123,   'azure-vm-prices-3Y'!A$2:A$123,"&gt;="&amp;F376*(100-$B$2)/100,   'azure-vm-prices-3Y'!B$2:B$123,"&gt;="&amp;G376*(100-$B$2)/100,   'azure-vm-prices-3Y'!E$2:E$123,L376))),   "")</f>
        <v>0</v>
      </c>
      <c r="AA376" s="4">
        <f>IF(Q376="YES",N376*V376*12,"")</f>
        <v>0</v>
      </c>
      <c r="AB376" s="4">
        <f>IF(Q376="YES",X376*8760,"")</f>
        <v>0</v>
      </c>
      <c r="AC376" s="4">
        <f>IF(Q376="YES",Z376*8760,"")</f>
        <v>0</v>
      </c>
      <c r="AD376" s="4">
        <f>IF(Q376="YES",IF(P376="YES", MIN(AA376:AC376), AA376),"")</f>
        <v>0</v>
      </c>
      <c r="AE376" s="4">
        <f>IF(AND(I376="STANDARD",Q376="YES",H376&lt;'azure-standard-disk-prices'!B2, H376&gt;0),1+IF(M376="YES",1),"")</f>
        <v>0</v>
      </c>
      <c r="AF376" s="4">
        <f>IF(AND(I376="STANDARD",Q376="YES",H376&gt;'azure-standard-disk-prices'!B2,H376&lt;'azure-standard-disk-prices'!B3),1+IF(M376="YES",1),"")</f>
        <v>0</v>
      </c>
      <c r="AG376" s="4">
        <f>IF(AND(I376="STANDARD",Q376="YES",H376&gt;'azure-standard-disk-prices'!B3,H376&lt;'azure-standard-disk-prices'!B4),1+IF(M376="YES",1),"")</f>
        <v>0</v>
      </c>
      <c r="AH376" s="4">
        <f>IF(AND(I376="STANDARD",Q376="YES",H376&gt;'azure-standard-disk-prices'!B4,H376&lt;'azure-standard-disk-prices'!B5),1+IF(M376="YES",1),"")</f>
        <v>0</v>
      </c>
      <c r="AI376" s="4">
        <f>IF(AND(I376="STANDARD",Q376="YES",H376&gt;'azure-standard-disk-prices'!B5,H376&lt;'azure-standard-disk-prices'!B6),1+IF(M376="YES",1),"")</f>
        <v>0</v>
      </c>
      <c r="AJ376" s="4">
        <f>IF(AND(I376="STANDARD",Q376="YES",H376&gt;'azure-standard-disk-prices'!B6,H376&lt;'azure-standard-disk-prices'!B7),1+IF(M376="YES",1),"")</f>
        <v>0</v>
      </c>
      <c r="AK376" s="4">
        <f>IF(AND(I376="STANDARD",Q376="YES",H376&gt;'azure-standard-disk-prices'!B7,H376&lt;'azure-standard-disk-prices'!B8),1+IF(M376="YES",1),"")</f>
        <v>0</v>
      </c>
      <c r="AL376" s="4">
        <f>IF(AND(I376="STANDARD",Q376="YES",H376&gt;'azure-standard-disk-prices'!B8,H376&lt;'azure-standard-disk-prices'!B9),1+IF(M376="YES",1),"")</f>
        <v>0</v>
      </c>
      <c r="AM376" s="4">
        <f>IF(AND(I375="PREMIUM",Q375="YES",H375&lt;'azure-premium-disk-prices'!B2,H375&gt;0),1+IF(M375="YES",1),"")</f>
        <v>0</v>
      </c>
      <c r="AN376" s="4">
        <f>IF(AND(I375="PREMIUM",Q375="YES",H375&gt;'azure-premium-disk-prices'!B2,H375&lt;'azure-premium-disk-prices'!B3),1+IF(M375="YES",1),"")</f>
        <v>0</v>
      </c>
      <c r="AO376" s="4">
        <f>IF(AND(I375="PREMIUM",Q375="YES",H375&gt;'azure-premium-disk-prices'!B3,H375&lt;'azure-premium-disk-prices'!B4),1+IF(M375="YES",1),"")</f>
        <v>0</v>
      </c>
      <c r="AP376" s="4">
        <f>IF(AND(I375="PREMIUM",Q375="YES",H375&gt;'azure-premium-disk-prices'!B4,H375&lt;'azure-premium-disk-prices'!B5),1+IF(M375="YES",1),"")</f>
        <v>0</v>
      </c>
      <c r="AQ376" s="4">
        <f>IF(AND(I375="PREMIUM",Q375="YES",H375&gt;'azure-premium-disk-prices'!B5,H375&lt;'azure-premium-disk-prices'!B6),1+IF(M375="YES",1),"")</f>
        <v>0</v>
      </c>
      <c r="AR376" s="4">
        <f>IF(AND(I375="PREMIUM",Q375="YES",H375&gt;'azure-premium-disk-prices'!B6,H375&lt;'azure-premium-disk-prices'!B7),1+IF(M375="YES",1),"")</f>
        <v>0</v>
      </c>
      <c r="AS376" s="4">
        <f>IF(AND(I375="PREMIUM",Q375="YES",H375&gt;'azure-premium-disk-prices'!B7,H375&lt;'azure-premium-disk-prices'!B8),1+IF(M375="YES",1),"")</f>
        <v>0</v>
      </c>
      <c r="AT376" s="4">
        <f>IF(AND(I375="PREMIUM",Q375="YES",H375&gt;'azure-premium-disk-prices'!B8,H375&lt;'azure-premium-disk-prices'!B9),1+IF(M375="YES",1),"")</f>
        <v>0</v>
      </c>
      <c r="AU376" s="4">
        <f>IF(AND(M376="YES", Q376="YES"),1,"")</f>
        <v>0</v>
      </c>
      <c r="AV376" s="4">
        <f>IF(AND(J376="STANDARD", Q376="YES"), IF(M376="YES",2,1) ,"")</f>
        <v>0</v>
      </c>
      <c r="AW376" s="4">
        <f>IF( AND(J376="PREMIUM",  Q376="YES"), IF(M376="YES",2,1) ,"")</f>
        <v>0</v>
      </c>
    </row>
    <row r="377" spans="5:49">
      <c r="E377" s="3"/>
      <c r="F377" s="3"/>
      <c r="G377" s="3"/>
      <c r="H377" s="3"/>
      <c r="I377" s="3" t="s">
        <v>9</v>
      </c>
      <c r="J377" s="3" t="s">
        <v>9</v>
      </c>
      <c r="K377" s="3" t="s">
        <v>5</v>
      </c>
      <c r="L377" s="3" t="s">
        <v>5</v>
      </c>
      <c r="M377" s="3" t="s">
        <v>5</v>
      </c>
      <c r="N377" s="3">
        <v>730</v>
      </c>
      <c r="O377" s="3" t="s">
        <v>5</v>
      </c>
      <c r="P377" s="3" t="s">
        <v>14</v>
      </c>
      <c r="Q377" s="4">
        <f>IF(AND(E377&lt;&gt;"", F377&lt;&gt;"", G377&lt;&gt;"", H377&lt;&gt;"", I377&lt;&gt;"", J377&lt;&gt;"", K377&lt;&gt;"", L377&lt;&gt;"", M377&lt;&gt;"", N377&lt;&gt;"", O377&lt;&gt;""),"YES","NO")</f>
        <v>0</v>
      </c>
      <c r="R377" s="4">
        <f>IF(AD377=AA377, U377, IF(AD377=AB377,W377,Y377))</f>
        <v>0</v>
      </c>
      <c r="S377" s="4">
        <f>AD377</f>
        <v>0</v>
      </c>
      <c r="T377" s="4">
        <f> IF(AA377="" ,"",IF(AD377=AA377, "PAYG", IF(AD377=AB377,"1Y RI","3Y RI")))</f>
        <v>0</v>
      </c>
      <c r="U377" s="4">
        <f>IF(Q377="YES", IF(K377="YES", VLOOKUP(V377 &amp; L377 &amp; K377,'azure-vm-prices-base'!G$2:H$124, 2, 0), VLOOKUP(V377 &amp; L377 &amp; "*",'azure-vm-prices-base'!G$2:H$124, 2, 0)), "")</f>
        <v>0</v>
      </c>
      <c r="V377" s="4">
        <f>IF(Q377="YES", IF(O377="NO" , IF(K377="YES", _xlfn.MINIFS('azure-vm-prices-base'!I$2:I$123, 'azure-vm-prices-base'!A$2:A$123,"&gt;="&amp;F377*(100-$B$2)/100, 'azure-vm-prices-base'!B$2:B$123,"&gt;="&amp;G377*(100-$B$2)/100, 'azure-vm-prices-base'!D$2:D$123,K377, 'azure-vm-prices-base'!E$2:E$123,L377), _xlfn.MINIFS('azure-vm-prices-base'!I$2:I$123, 'azure-vm-prices-base'!A$2:A$123,"&gt;="&amp;F377*(100-$B$2)/100, 'azure-vm-prices-base'!B$2:B$123,"&gt;="&amp;G377*(100-$B$2)/100, 'azure-vm-prices-base'!E$2:E$123,L377)), IF(K377="YES", _xlfn.MINIFS('azure-vm-prices-base'!C$2:C$123, 'azure-vm-prices-base'!A$2:A$123,"&gt;="&amp;F377*(100-$B$2)/100, 'azure-vm-prices-base'!B$2:B$123,"&gt;="&amp;G377*(100-$B$2)/100, 'azure-vm-prices-base'!D$2:D$123,K377, 'azure-vm-prices-base'!E$2:E$123,L377), _xlfn.MINIFS('azure-vm-prices-base'!C$2:C$123, 'azure-vm-prices-base'!A$2:A$123,"&gt;="&amp;F377*(100-$B$2)/100, 'azure-vm-prices-base'!B$2:B$123,"&gt;="&amp;G377*(100-$B$2)/100, 'azure-vm-prices-base'!E$2:E$123,L377))), "")</f>
        <v>0</v>
      </c>
      <c r="W377" s="4">
        <f>IF(Q377="YES", IF(K377="YES", VLOOKUP(X377 &amp; L377 &amp; K377,'azure-vm-prices-1Y'!G$2:H$124  , 2, 0), VLOOKUP(X377 &amp; L377 &amp; "*",'azure-vm-prices-1Y'!G$2:H$124, 2, 0)),   "")</f>
        <v>0</v>
      </c>
      <c r="X377" s="4">
        <f>IF(Q377="YES", IF(O377="NO" , IF(K377="YES", _xlfn.MINIFS('azure-vm-prices-1Y'!I$2:I$123,   'azure-vm-prices-1Y'!A$2:A$123,"&gt;="&amp;F377*(100-$B$2)/100,   'azure-vm-prices-1Y'!B$2:B$123,"&gt;="&amp;G377*(100-$B$2)/100,   'azure-vm-prices-1Y'!D$2:D$123,K377,   'azure-vm-prices-1Y'!E$2:E$123,L377),   _xlfn.MINIFS('azure-vm-prices-1Y'!I$2:I$123,   'azure-vm-prices-1Y'!A$2:A$123,"&gt;="&amp;F377*(100-$B$2)/100,   'azure-vm-prices-1Y'!B$2:B$123,"&gt;="&amp;G377*(100-$B$2)/100,   'azure-vm-prices-1Y'!E$2:E$123,L377)),   IF(K377="YES", _xlfn.MINIFS('azure-vm-prices-1Y'!C$2:C$123,   'azure-vm-prices-1Y'!A$2:A$123,"&gt;="&amp;F377*(100-$B$2)/100,   'azure-vm-prices-1Y'!B$2:B$123,"&gt;="&amp;G377*(100-$B$2)/100,   'azure-vm-prices-1Y'!D$2:D$123,K377,   'azure-vm-prices-1Y'!E$2:E$123,L377),   _xlfn.MINIFS('azure-vm-prices-1Y'!C$2:C$123,   'azure-vm-prices-1Y'!A$2:A$123,"&gt;="&amp;F377*(100-$B$2)/100,   'azure-vm-prices-1Y'!B$2:B$123,"&gt;="&amp;G377*(100-$B$2)/100,   'azure-vm-prices-1Y'!E$2:E$123,L377))),   "")</f>
        <v>0</v>
      </c>
      <c r="Y377" s="4">
        <f>IF(Q377="YES", IF(K377="YES", VLOOKUP(Z377 &amp; L377 &amp; K377,'azure-vm-prices-3Y'!G$2:H$124  , 2, 0), VLOOKUP(Z377 &amp; L377 &amp; "*",'azure-vm-prices-3Y'!G$2:H$124, 2, 0)),   "")</f>
        <v>0</v>
      </c>
      <c r="Z377" s="4">
        <f>IF(Q377="YES", IF(O377="NO" , IF(K377="YES", _xlfn.MINIFS('azure-vm-prices-3Y'!I$2:I$123,   'azure-vm-prices-3Y'!A$2:A$123,"&gt;="&amp;F377*(100-$B$2)/100,   'azure-vm-prices-3Y'!B$2:B$123,"&gt;="&amp;G377*(100-$B$2)/100,   'azure-vm-prices-3Y'!D$2:D$123,K377,   'azure-vm-prices-3Y'!E$2:E$123,L377),   _xlfn.MINIFS('azure-vm-prices-3Y'!I$2:I$123,   'azure-vm-prices-3Y'!A$2:A$123,"&gt;="&amp;F377*(100-$B$2)/100,   'azure-vm-prices-3Y'!B$2:B$123,"&gt;="&amp;G377*(100-$B$2)/100,   'azure-vm-prices-3Y'!E$2:E$123,L377)),   IF(K377="YES", _xlfn.MINIFS('azure-vm-prices-3Y'!C$2:C$123,   'azure-vm-prices-3Y'!A$2:A$123,"&gt;="&amp;F377*(100-$B$2)/100,   'azure-vm-prices-3Y'!B$2:B$123,"&gt;="&amp;G377*(100-$B$2)/100,   'azure-vm-prices-3Y'!D$2:D$123,K377,   'azure-vm-prices-3Y'!E$2:E$123,L377),   _xlfn.MINIFS('azure-vm-prices-3Y'!C$2:C$123,   'azure-vm-prices-3Y'!A$2:A$123,"&gt;="&amp;F377*(100-$B$2)/100,   'azure-vm-prices-3Y'!B$2:B$123,"&gt;="&amp;G377*(100-$B$2)/100,   'azure-vm-prices-3Y'!E$2:E$123,L377))),   "")</f>
        <v>0</v>
      </c>
      <c r="AA377" s="4">
        <f>IF(Q377="YES",N377*V377*12,"")</f>
        <v>0</v>
      </c>
      <c r="AB377" s="4">
        <f>IF(Q377="YES",X377*8760,"")</f>
        <v>0</v>
      </c>
      <c r="AC377" s="4">
        <f>IF(Q377="YES",Z377*8760,"")</f>
        <v>0</v>
      </c>
      <c r="AD377" s="4">
        <f>IF(Q377="YES",IF(P377="YES", MIN(AA377:AC377), AA377),"")</f>
        <v>0</v>
      </c>
      <c r="AE377" s="4">
        <f>IF(AND(I377="STANDARD",Q377="YES",H377&lt;'azure-standard-disk-prices'!B2, H377&gt;0),1+IF(M377="YES",1),"")</f>
        <v>0</v>
      </c>
      <c r="AF377" s="4">
        <f>IF(AND(I377="STANDARD",Q377="YES",H377&gt;'azure-standard-disk-prices'!B2,H377&lt;'azure-standard-disk-prices'!B3),1+IF(M377="YES",1),"")</f>
        <v>0</v>
      </c>
      <c r="AG377" s="4">
        <f>IF(AND(I377="STANDARD",Q377="YES",H377&gt;'azure-standard-disk-prices'!B3,H377&lt;'azure-standard-disk-prices'!B4),1+IF(M377="YES",1),"")</f>
        <v>0</v>
      </c>
      <c r="AH377" s="4">
        <f>IF(AND(I377="STANDARD",Q377="YES",H377&gt;'azure-standard-disk-prices'!B4,H377&lt;'azure-standard-disk-prices'!B5),1+IF(M377="YES",1),"")</f>
        <v>0</v>
      </c>
      <c r="AI377" s="4">
        <f>IF(AND(I377="STANDARD",Q377="YES",H377&gt;'azure-standard-disk-prices'!B5,H377&lt;'azure-standard-disk-prices'!B6),1+IF(M377="YES",1),"")</f>
        <v>0</v>
      </c>
      <c r="AJ377" s="4">
        <f>IF(AND(I377="STANDARD",Q377="YES",H377&gt;'azure-standard-disk-prices'!B6,H377&lt;'azure-standard-disk-prices'!B7),1+IF(M377="YES",1),"")</f>
        <v>0</v>
      </c>
      <c r="AK377" s="4">
        <f>IF(AND(I377="STANDARD",Q377="YES",H377&gt;'azure-standard-disk-prices'!B7,H377&lt;'azure-standard-disk-prices'!B8),1+IF(M377="YES",1),"")</f>
        <v>0</v>
      </c>
      <c r="AL377" s="4">
        <f>IF(AND(I377="STANDARD",Q377="YES",H377&gt;'azure-standard-disk-prices'!B8,H377&lt;'azure-standard-disk-prices'!B9),1+IF(M377="YES",1),"")</f>
        <v>0</v>
      </c>
      <c r="AM377" s="4">
        <f>IF(AND(I376="PREMIUM",Q376="YES",H376&lt;'azure-premium-disk-prices'!B2,H376&gt;0),1+IF(M376="YES",1),"")</f>
        <v>0</v>
      </c>
      <c r="AN377" s="4">
        <f>IF(AND(I376="PREMIUM",Q376="YES",H376&gt;'azure-premium-disk-prices'!B2,H376&lt;'azure-premium-disk-prices'!B3),1+IF(M376="YES",1),"")</f>
        <v>0</v>
      </c>
      <c r="AO377" s="4">
        <f>IF(AND(I376="PREMIUM",Q376="YES",H376&gt;'azure-premium-disk-prices'!B3,H376&lt;'azure-premium-disk-prices'!B4),1+IF(M376="YES",1),"")</f>
        <v>0</v>
      </c>
      <c r="AP377" s="4">
        <f>IF(AND(I376="PREMIUM",Q376="YES",H376&gt;'azure-premium-disk-prices'!B4,H376&lt;'azure-premium-disk-prices'!B5),1+IF(M376="YES",1),"")</f>
        <v>0</v>
      </c>
      <c r="AQ377" s="4">
        <f>IF(AND(I376="PREMIUM",Q376="YES",H376&gt;'azure-premium-disk-prices'!B5,H376&lt;'azure-premium-disk-prices'!B6),1+IF(M376="YES",1),"")</f>
        <v>0</v>
      </c>
      <c r="AR377" s="4">
        <f>IF(AND(I376="PREMIUM",Q376="YES",H376&gt;'azure-premium-disk-prices'!B6,H376&lt;'azure-premium-disk-prices'!B7),1+IF(M376="YES",1),"")</f>
        <v>0</v>
      </c>
      <c r="AS377" s="4">
        <f>IF(AND(I376="PREMIUM",Q376="YES",H376&gt;'azure-premium-disk-prices'!B7,H376&lt;'azure-premium-disk-prices'!B8),1+IF(M376="YES",1),"")</f>
        <v>0</v>
      </c>
      <c r="AT377" s="4">
        <f>IF(AND(I376="PREMIUM",Q376="YES",H376&gt;'azure-premium-disk-prices'!B8,H376&lt;'azure-premium-disk-prices'!B9),1+IF(M376="YES",1),"")</f>
        <v>0</v>
      </c>
      <c r="AU377" s="4">
        <f>IF(AND(M377="YES", Q377="YES"),1,"")</f>
        <v>0</v>
      </c>
      <c r="AV377" s="4">
        <f>IF(AND(J377="STANDARD", Q377="YES"), IF(M377="YES",2,1) ,"")</f>
        <v>0</v>
      </c>
      <c r="AW377" s="4">
        <f>IF( AND(J377="PREMIUM",  Q377="YES"), IF(M377="YES",2,1) ,"")</f>
        <v>0</v>
      </c>
    </row>
    <row r="378" spans="5:49">
      <c r="E378" s="3"/>
      <c r="F378" s="3"/>
      <c r="G378" s="3"/>
      <c r="H378" s="3"/>
      <c r="I378" s="3" t="s">
        <v>9</v>
      </c>
      <c r="J378" s="3" t="s">
        <v>9</v>
      </c>
      <c r="K378" s="3" t="s">
        <v>5</v>
      </c>
      <c r="L378" s="3" t="s">
        <v>5</v>
      </c>
      <c r="M378" s="3" t="s">
        <v>5</v>
      </c>
      <c r="N378" s="3">
        <v>730</v>
      </c>
      <c r="O378" s="3" t="s">
        <v>5</v>
      </c>
      <c r="P378" s="3" t="s">
        <v>14</v>
      </c>
      <c r="Q378" s="4">
        <f>IF(AND(E378&lt;&gt;"", F378&lt;&gt;"", G378&lt;&gt;"", H378&lt;&gt;"", I378&lt;&gt;"", J378&lt;&gt;"", K378&lt;&gt;"", L378&lt;&gt;"", M378&lt;&gt;"", N378&lt;&gt;"", O378&lt;&gt;""),"YES","NO")</f>
        <v>0</v>
      </c>
      <c r="R378" s="4">
        <f>IF(AD378=AA378, U378, IF(AD378=AB378,W378,Y378))</f>
        <v>0</v>
      </c>
      <c r="S378" s="4">
        <f>AD378</f>
        <v>0</v>
      </c>
      <c r="T378" s="4">
        <f> IF(AA378="" ,"",IF(AD378=AA378, "PAYG", IF(AD378=AB378,"1Y RI","3Y RI")))</f>
        <v>0</v>
      </c>
      <c r="U378" s="4">
        <f>IF(Q378="YES", IF(K378="YES", VLOOKUP(V378 &amp; L378 &amp; K378,'azure-vm-prices-base'!G$2:H$124, 2, 0), VLOOKUP(V378 &amp; L378 &amp; "*",'azure-vm-prices-base'!G$2:H$124, 2, 0)), "")</f>
        <v>0</v>
      </c>
      <c r="V378" s="4">
        <f>IF(Q378="YES", IF(O378="NO" , IF(K378="YES", _xlfn.MINIFS('azure-vm-prices-base'!I$2:I$123, 'azure-vm-prices-base'!A$2:A$123,"&gt;="&amp;F378*(100-$B$2)/100, 'azure-vm-prices-base'!B$2:B$123,"&gt;="&amp;G378*(100-$B$2)/100, 'azure-vm-prices-base'!D$2:D$123,K378, 'azure-vm-prices-base'!E$2:E$123,L378), _xlfn.MINIFS('azure-vm-prices-base'!I$2:I$123, 'azure-vm-prices-base'!A$2:A$123,"&gt;="&amp;F378*(100-$B$2)/100, 'azure-vm-prices-base'!B$2:B$123,"&gt;="&amp;G378*(100-$B$2)/100, 'azure-vm-prices-base'!E$2:E$123,L378)), IF(K378="YES", _xlfn.MINIFS('azure-vm-prices-base'!C$2:C$123, 'azure-vm-prices-base'!A$2:A$123,"&gt;="&amp;F378*(100-$B$2)/100, 'azure-vm-prices-base'!B$2:B$123,"&gt;="&amp;G378*(100-$B$2)/100, 'azure-vm-prices-base'!D$2:D$123,K378, 'azure-vm-prices-base'!E$2:E$123,L378), _xlfn.MINIFS('azure-vm-prices-base'!C$2:C$123, 'azure-vm-prices-base'!A$2:A$123,"&gt;="&amp;F378*(100-$B$2)/100, 'azure-vm-prices-base'!B$2:B$123,"&gt;="&amp;G378*(100-$B$2)/100, 'azure-vm-prices-base'!E$2:E$123,L378))), "")</f>
        <v>0</v>
      </c>
      <c r="W378" s="4">
        <f>IF(Q378="YES", IF(K378="YES", VLOOKUP(X378 &amp; L378 &amp; K378,'azure-vm-prices-1Y'!G$2:H$124  , 2, 0), VLOOKUP(X378 &amp; L378 &amp; "*",'azure-vm-prices-1Y'!G$2:H$124, 2, 0)),   "")</f>
        <v>0</v>
      </c>
      <c r="X378" s="4">
        <f>IF(Q378="YES", IF(O378="NO" , IF(K378="YES", _xlfn.MINIFS('azure-vm-prices-1Y'!I$2:I$123,   'azure-vm-prices-1Y'!A$2:A$123,"&gt;="&amp;F378*(100-$B$2)/100,   'azure-vm-prices-1Y'!B$2:B$123,"&gt;="&amp;G378*(100-$B$2)/100,   'azure-vm-prices-1Y'!D$2:D$123,K378,   'azure-vm-prices-1Y'!E$2:E$123,L378),   _xlfn.MINIFS('azure-vm-prices-1Y'!I$2:I$123,   'azure-vm-prices-1Y'!A$2:A$123,"&gt;="&amp;F378*(100-$B$2)/100,   'azure-vm-prices-1Y'!B$2:B$123,"&gt;="&amp;G378*(100-$B$2)/100,   'azure-vm-prices-1Y'!E$2:E$123,L378)),   IF(K378="YES", _xlfn.MINIFS('azure-vm-prices-1Y'!C$2:C$123,   'azure-vm-prices-1Y'!A$2:A$123,"&gt;="&amp;F378*(100-$B$2)/100,   'azure-vm-prices-1Y'!B$2:B$123,"&gt;="&amp;G378*(100-$B$2)/100,   'azure-vm-prices-1Y'!D$2:D$123,K378,   'azure-vm-prices-1Y'!E$2:E$123,L378),   _xlfn.MINIFS('azure-vm-prices-1Y'!C$2:C$123,   'azure-vm-prices-1Y'!A$2:A$123,"&gt;="&amp;F378*(100-$B$2)/100,   'azure-vm-prices-1Y'!B$2:B$123,"&gt;="&amp;G378*(100-$B$2)/100,   'azure-vm-prices-1Y'!E$2:E$123,L378))),   "")</f>
        <v>0</v>
      </c>
      <c r="Y378" s="4">
        <f>IF(Q378="YES", IF(K378="YES", VLOOKUP(Z378 &amp; L378 &amp; K378,'azure-vm-prices-3Y'!G$2:H$124  , 2, 0), VLOOKUP(Z378 &amp; L378 &amp; "*",'azure-vm-prices-3Y'!G$2:H$124, 2, 0)),   "")</f>
        <v>0</v>
      </c>
      <c r="Z378" s="4">
        <f>IF(Q378="YES", IF(O378="NO" , IF(K378="YES", _xlfn.MINIFS('azure-vm-prices-3Y'!I$2:I$123,   'azure-vm-prices-3Y'!A$2:A$123,"&gt;="&amp;F378*(100-$B$2)/100,   'azure-vm-prices-3Y'!B$2:B$123,"&gt;="&amp;G378*(100-$B$2)/100,   'azure-vm-prices-3Y'!D$2:D$123,K378,   'azure-vm-prices-3Y'!E$2:E$123,L378),   _xlfn.MINIFS('azure-vm-prices-3Y'!I$2:I$123,   'azure-vm-prices-3Y'!A$2:A$123,"&gt;="&amp;F378*(100-$B$2)/100,   'azure-vm-prices-3Y'!B$2:B$123,"&gt;="&amp;G378*(100-$B$2)/100,   'azure-vm-prices-3Y'!E$2:E$123,L378)),   IF(K378="YES", _xlfn.MINIFS('azure-vm-prices-3Y'!C$2:C$123,   'azure-vm-prices-3Y'!A$2:A$123,"&gt;="&amp;F378*(100-$B$2)/100,   'azure-vm-prices-3Y'!B$2:B$123,"&gt;="&amp;G378*(100-$B$2)/100,   'azure-vm-prices-3Y'!D$2:D$123,K378,   'azure-vm-prices-3Y'!E$2:E$123,L378),   _xlfn.MINIFS('azure-vm-prices-3Y'!C$2:C$123,   'azure-vm-prices-3Y'!A$2:A$123,"&gt;="&amp;F378*(100-$B$2)/100,   'azure-vm-prices-3Y'!B$2:B$123,"&gt;="&amp;G378*(100-$B$2)/100,   'azure-vm-prices-3Y'!E$2:E$123,L378))),   "")</f>
        <v>0</v>
      </c>
      <c r="AA378" s="4">
        <f>IF(Q378="YES",N378*V378*12,"")</f>
        <v>0</v>
      </c>
      <c r="AB378" s="4">
        <f>IF(Q378="YES",X378*8760,"")</f>
        <v>0</v>
      </c>
      <c r="AC378" s="4">
        <f>IF(Q378="YES",Z378*8760,"")</f>
        <v>0</v>
      </c>
      <c r="AD378" s="4">
        <f>IF(Q378="YES",IF(P378="YES", MIN(AA378:AC378), AA378),"")</f>
        <v>0</v>
      </c>
      <c r="AE378" s="4">
        <f>IF(AND(I378="STANDARD",Q378="YES",H378&lt;'azure-standard-disk-prices'!B2, H378&gt;0),1+IF(M378="YES",1),"")</f>
        <v>0</v>
      </c>
      <c r="AF378" s="4">
        <f>IF(AND(I378="STANDARD",Q378="YES",H378&gt;'azure-standard-disk-prices'!B2,H378&lt;'azure-standard-disk-prices'!B3),1+IF(M378="YES",1),"")</f>
        <v>0</v>
      </c>
      <c r="AG378" s="4">
        <f>IF(AND(I378="STANDARD",Q378="YES",H378&gt;'azure-standard-disk-prices'!B3,H378&lt;'azure-standard-disk-prices'!B4),1+IF(M378="YES",1),"")</f>
        <v>0</v>
      </c>
      <c r="AH378" s="4">
        <f>IF(AND(I378="STANDARD",Q378="YES",H378&gt;'azure-standard-disk-prices'!B4,H378&lt;'azure-standard-disk-prices'!B5),1+IF(M378="YES",1),"")</f>
        <v>0</v>
      </c>
      <c r="AI378" s="4">
        <f>IF(AND(I378="STANDARD",Q378="YES",H378&gt;'azure-standard-disk-prices'!B5,H378&lt;'azure-standard-disk-prices'!B6),1+IF(M378="YES",1),"")</f>
        <v>0</v>
      </c>
      <c r="AJ378" s="4">
        <f>IF(AND(I378="STANDARD",Q378="YES",H378&gt;'azure-standard-disk-prices'!B6,H378&lt;'azure-standard-disk-prices'!B7),1+IF(M378="YES",1),"")</f>
        <v>0</v>
      </c>
      <c r="AK378" s="4">
        <f>IF(AND(I378="STANDARD",Q378="YES",H378&gt;'azure-standard-disk-prices'!B7,H378&lt;'azure-standard-disk-prices'!B8),1+IF(M378="YES",1),"")</f>
        <v>0</v>
      </c>
      <c r="AL378" s="4">
        <f>IF(AND(I378="STANDARD",Q378="YES",H378&gt;'azure-standard-disk-prices'!B8,H378&lt;'azure-standard-disk-prices'!B9),1+IF(M378="YES",1),"")</f>
        <v>0</v>
      </c>
      <c r="AM378" s="4">
        <f>IF(AND(I377="PREMIUM",Q377="YES",H377&lt;'azure-premium-disk-prices'!B2,H377&gt;0),1+IF(M377="YES",1),"")</f>
        <v>0</v>
      </c>
      <c r="AN378" s="4">
        <f>IF(AND(I377="PREMIUM",Q377="YES",H377&gt;'azure-premium-disk-prices'!B2,H377&lt;'azure-premium-disk-prices'!B3),1+IF(M377="YES",1),"")</f>
        <v>0</v>
      </c>
      <c r="AO378" s="4">
        <f>IF(AND(I377="PREMIUM",Q377="YES",H377&gt;'azure-premium-disk-prices'!B3,H377&lt;'azure-premium-disk-prices'!B4),1+IF(M377="YES",1),"")</f>
        <v>0</v>
      </c>
      <c r="AP378" s="4">
        <f>IF(AND(I377="PREMIUM",Q377="YES",H377&gt;'azure-premium-disk-prices'!B4,H377&lt;'azure-premium-disk-prices'!B5),1+IF(M377="YES",1),"")</f>
        <v>0</v>
      </c>
      <c r="AQ378" s="4">
        <f>IF(AND(I377="PREMIUM",Q377="YES",H377&gt;'azure-premium-disk-prices'!B5,H377&lt;'azure-premium-disk-prices'!B6),1+IF(M377="YES",1),"")</f>
        <v>0</v>
      </c>
      <c r="AR378" s="4">
        <f>IF(AND(I377="PREMIUM",Q377="YES",H377&gt;'azure-premium-disk-prices'!B6,H377&lt;'azure-premium-disk-prices'!B7),1+IF(M377="YES",1),"")</f>
        <v>0</v>
      </c>
      <c r="AS378" s="4">
        <f>IF(AND(I377="PREMIUM",Q377="YES",H377&gt;'azure-premium-disk-prices'!B7,H377&lt;'azure-premium-disk-prices'!B8),1+IF(M377="YES",1),"")</f>
        <v>0</v>
      </c>
      <c r="AT378" s="4">
        <f>IF(AND(I377="PREMIUM",Q377="YES",H377&gt;'azure-premium-disk-prices'!B8,H377&lt;'azure-premium-disk-prices'!B9),1+IF(M377="YES",1),"")</f>
        <v>0</v>
      </c>
      <c r="AU378" s="4">
        <f>IF(AND(M378="YES", Q378="YES"),1,"")</f>
        <v>0</v>
      </c>
      <c r="AV378" s="4">
        <f>IF(AND(J378="STANDARD", Q378="YES"), IF(M378="YES",2,1) ,"")</f>
        <v>0</v>
      </c>
      <c r="AW378" s="4">
        <f>IF( AND(J378="PREMIUM",  Q378="YES"), IF(M378="YES",2,1) ,"")</f>
        <v>0</v>
      </c>
    </row>
    <row r="379" spans="5:49">
      <c r="E379" s="3"/>
      <c r="F379" s="3"/>
      <c r="G379" s="3"/>
      <c r="H379" s="3"/>
      <c r="I379" s="3" t="s">
        <v>9</v>
      </c>
      <c r="J379" s="3" t="s">
        <v>9</v>
      </c>
      <c r="K379" s="3" t="s">
        <v>5</v>
      </c>
      <c r="L379" s="3" t="s">
        <v>5</v>
      </c>
      <c r="M379" s="3" t="s">
        <v>5</v>
      </c>
      <c r="N379" s="3">
        <v>730</v>
      </c>
      <c r="O379" s="3" t="s">
        <v>5</v>
      </c>
      <c r="P379" s="3" t="s">
        <v>14</v>
      </c>
      <c r="Q379" s="4">
        <f>IF(AND(E379&lt;&gt;"", F379&lt;&gt;"", G379&lt;&gt;"", H379&lt;&gt;"", I379&lt;&gt;"", J379&lt;&gt;"", K379&lt;&gt;"", L379&lt;&gt;"", M379&lt;&gt;"", N379&lt;&gt;"", O379&lt;&gt;""),"YES","NO")</f>
        <v>0</v>
      </c>
      <c r="R379" s="4">
        <f>IF(AD379=AA379, U379, IF(AD379=AB379,W379,Y379))</f>
        <v>0</v>
      </c>
      <c r="S379" s="4">
        <f>AD379</f>
        <v>0</v>
      </c>
      <c r="T379" s="4">
        <f> IF(AA379="" ,"",IF(AD379=AA379, "PAYG", IF(AD379=AB379,"1Y RI","3Y RI")))</f>
        <v>0</v>
      </c>
      <c r="U379" s="4">
        <f>IF(Q379="YES", IF(K379="YES", VLOOKUP(V379 &amp; L379 &amp; K379,'azure-vm-prices-base'!G$2:H$124, 2, 0), VLOOKUP(V379 &amp; L379 &amp; "*",'azure-vm-prices-base'!G$2:H$124, 2, 0)), "")</f>
        <v>0</v>
      </c>
      <c r="V379" s="4">
        <f>IF(Q379="YES", IF(O379="NO" , IF(K379="YES", _xlfn.MINIFS('azure-vm-prices-base'!I$2:I$123, 'azure-vm-prices-base'!A$2:A$123,"&gt;="&amp;F379*(100-$B$2)/100, 'azure-vm-prices-base'!B$2:B$123,"&gt;="&amp;G379*(100-$B$2)/100, 'azure-vm-prices-base'!D$2:D$123,K379, 'azure-vm-prices-base'!E$2:E$123,L379), _xlfn.MINIFS('azure-vm-prices-base'!I$2:I$123, 'azure-vm-prices-base'!A$2:A$123,"&gt;="&amp;F379*(100-$B$2)/100, 'azure-vm-prices-base'!B$2:B$123,"&gt;="&amp;G379*(100-$B$2)/100, 'azure-vm-prices-base'!E$2:E$123,L379)), IF(K379="YES", _xlfn.MINIFS('azure-vm-prices-base'!C$2:C$123, 'azure-vm-prices-base'!A$2:A$123,"&gt;="&amp;F379*(100-$B$2)/100, 'azure-vm-prices-base'!B$2:B$123,"&gt;="&amp;G379*(100-$B$2)/100, 'azure-vm-prices-base'!D$2:D$123,K379, 'azure-vm-prices-base'!E$2:E$123,L379), _xlfn.MINIFS('azure-vm-prices-base'!C$2:C$123, 'azure-vm-prices-base'!A$2:A$123,"&gt;="&amp;F379*(100-$B$2)/100, 'azure-vm-prices-base'!B$2:B$123,"&gt;="&amp;G379*(100-$B$2)/100, 'azure-vm-prices-base'!E$2:E$123,L379))), "")</f>
        <v>0</v>
      </c>
      <c r="W379" s="4">
        <f>IF(Q379="YES", IF(K379="YES", VLOOKUP(X379 &amp; L379 &amp; K379,'azure-vm-prices-1Y'!G$2:H$124  , 2, 0), VLOOKUP(X379 &amp; L379 &amp; "*",'azure-vm-prices-1Y'!G$2:H$124, 2, 0)),   "")</f>
        <v>0</v>
      </c>
      <c r="X379" s="4">
        <f>IF(Q379="YES", IF(O379="NO" , IF(K379="YES", _xlfn.MINIFS('azure-vm-prices-1Y'!I$2:I$123,   'azure-vm-prices-1Y'!A$2:A$123,"&gt;="&amp;F379*(100-$B$2)/100,   'azure-vm-prices-1Y'!B$2:B$123,"&gt;="&amp;G379*(100-$B$2)/100,   'azure-vm-prices-1Y'!D$2:D$123,K379,   'azure-vm-prices-1Y'!E$2:E$123,L379),   _xlfn.MINIFS('azure-vm-prices-1Y'!I$2:I$123,   'azure-vm-prices-1Y'!A$2:A$123,"&gt;="&amp;F379*(100-$B$2)/100,   'azure-vm-prices-1Y'!B$2:B$123,"&gt;="&amp;G379*(100-$B$2)/100,   'azure-vm-prices-1Y'!E$2:E$123,L379)),   IF(K379="YES", _xlfn.MINIFS('azure-vm-prices-1Y'!C$2:C$123,   'azure-vm-prices-1Y'!A$2:A$123,"&gt;="&amp;F379*(100-$B$2)/100,   'azure-vm-prices-1Y'!B$2:B$123,"&gt;="&amp;G379*(100-$B$2)/100,   'azure-vm-prices-1Y'!D$2:D$123,K379,   'azure-vm-prices-1Y'!E$2:E$123,L379),   _xlfn.MINIFS('azure-vm-prices-1Y'!C$2:C$123,   'azure-vm-prices-1Y'!A$2:A$123,"&gt;="&amp;F379*(100-$B$2)/100,   'azure-vm-prices-1Y'!B$2:B$123,"&gt;="&amp;G379*(100-$B$2)/100,   'azure-vm-prices-1Y'!E$2:E$123,L379))),   "")</f>
        <v>0</v>
      </c>
      <c r="Y379" s="4">
        <f>IF(Q379="YES", IF(K379="YES", VLOOKUP(Z379 &amp; L379 &amp; K379,'azure-vm-prices-3Y'!G$2:H$124  , 2, 0), VLOOKUP(Z379 &amp; L379 &amp; "*",'azure-vm-prices-3Y'!G$2:H$124, 2, 0)),   "")</f>
        <v>0</v>
      </c>
      <c r="Z379" s="4">
        <f>IF(Q379="YES", IF(O379="NO" , IF(K379="YES", _xlfn.MINIFS('azure-vm-prices-3Y'!I$2:I$123,   'azure-vm-prices-3Y'!A$2:A$123,"&gt;="&amp;F379*(100-$B$2)/100,   'azure-vm-prices-3Y'!B$2:B$123,"&gt;="&amp;G379*(100-$B$2)/100,   'azure-vm-prices-3Y'!D$2:D$123,K379,   'azure-vm-prices-3Y'!E$2:E$123,L379),   _xlfn.MINIFS('azure-vm-prices-3Y'!I$2:I$123,   'azure-vm-prices-3Y'!A$2:A$123,"&gt;="&amp;F379*(100-$B$2)/100,   'azure-vm-prices-3Y'!B$2:B$123,"&gt;="&amp;G379*(100-$B$2)/100,   'azure-vm-prices-3Y'!E$2:E$123,L379)),   IF(K379="YES", _xlfn.MINIFS('azure-vm-prices-3Y'!C$2:C$123,   'azure-vm-prices-3Y'!A$2:A$123,"&gt;="&amp;F379*(100-$B$2)/100,   'azure-vm-prices-3Y'!B$2:B$123,"&gt;="&amp;G379*(100-$B$2)/100,   'azure-vm-prices-3Y'!D$2:D$123,K379,   'azure-vm-prices-3Y'!E$2:E$123,L379),   _xlfn.MINIFS('azure-vm-prices-3Y'!C$2:C$123,   'azure-vm-prices-3Y'!A$2:A$123,"&gt;="&amp;F379*(100-$B$2)/100,   'azure-vm-prices-3Y'!B$2:B$123,"&gt;="&amp;G379*(100-$B$2)/100,   'azure-vm-prices-3Y'!E$2:E$123,L379))),   "")</f>
        <v>0</v>
      </c>
      <c r="AA379" s="4">
        <f>IF(Q379="YES",N379*V379*12,"")</f>
        <v>0</v>
      </c>
      <c r="AB379" s="4">
        <f>IF(Q379="YES",X379*8760,"")</f>
        <v>0</v>
      </c>
      <c r="AC379" s="4">
        <f>IF(Q379="YES",Z379*8760,"")</f>
        <v>0</v>
      </c>
      <c r="AD379" s="4">
        <f>IF(Q379="YES",IF(P379="YES", MIN(AA379:AC379), AA379),"")</f>
        <v>0</v>
      </c>
      <c r="AE379" s="4">
        <f>IF(AND(I379="STANDARD",Q379="YES",H379&lt;'azure-standard-disk-prices'!B2, H379&gt;0),1+IF(M379="YES",1),"")</f>
        <v>0</v>
      </c>
      <c r="AF379" s="4">
        <f>IF(AND(I379="STANDARD",Q379="YES",H379&gt;'azure-standard-disk-prices'!B2,H379&lt;'azure-standard-disk-prices'!B3),1+IF(M379="YES",1),"")</f>
        <v>0</v>
      </c>
      <c r="AG379" s="4">
        <f>IF(AND(I379="STANDARD",Q379="YES",H379&gt;'azure-standard-disk-prices'!B3,H379&lt;'azure-standard-disk-prices'!B4),1+IF(M379="YES",1),"")</f>
        <v>0</v>
      </c>
      <c r="AH379" s="4">
        <f>IF(AND(I379="STANDARD",Q379="YES",H379&gt;'azure-standard-disk-prices'!B4,H379&lt;'azure-standard-disk-prices'!B5),1+IF(M379="YES",1),"")</f>
        <v>0</v>
      </c>
      <c r="AI379" s="4">
        <f>IF(AND(I379="STANDARD",Q379="YES",H379&gt;'azure-standard-disk-prices'!B5,H379&lt;'azure-standard-disk-prices'!B6),1+IF(M379="YES",1),"")</f>
        <v>0</v>
      </c>
      <c r="AJ379" s="4">
        <f>IF(AND(I379="STANDARD",Q379="YES",H379&gt;'azure-standard-disk-prices'!B6,H379&lt;'azure-standard-disk-prices'!B7),1+IF(M379="YES",1),"")</f>
        <v>0</v>
      </c>
      <c r="AK379" s="4">
        <f>IF(AND(I379="STANDARD",Q379="YES",H379&gt;'azure-standard-disk-prices'!B7,H379&lt;'azure-standard-disk-prices'!B8),1+IF(M379="YES",1),"")</f>
        <v>0</v>
      </c>
      <c r="AL379" s="4">
        <f>IF(AND(I379="STANDARD",Q379="YES",H379&gt;'azure-standard-disk-prices'!B8,H379&lt;'azure-standard-disk-prices'!B9),1+IF(M379="YES",1),"")</f>
        <v>0</v>
      </c>
      <c r="AM379" s="4">
        <f>IF(AND(I378="PREMIUM",Q378="YES",H378&lt;'azure-premium-disk-prices'!B2,H378&gt;0),1+IF(M378="YES",1),"")</f>
        <v>0</v>
      </c>
      <c r="AN379" s="4">
        <f>IF(AND(I378="PREMIUM",Q378="YES",H378&gt;'azure-premium-disk-prices'!B2,H378&lt;'azure-premium-disk-prices'!B3),1+IF(M378="YES",1),"")</f>
        <v>0</v>
      </c>
      <c r="AO379" s="4">
        <f>IF(AND(I378="PREMIUM",Q378="YES",H378&gt;'azure-premium-disk-prices'!B3,H378&lt;'azure-premium-disk-prices'!B4),1+IF(M378="YES",1),"")</f>
        <v>0</v>
      </c>
      <c r="AP379" s="4">
        <f>IF(AND(I378="PREMIUM",Q378="YES",H378&gt;'azure-premium-disk-prices'!B4,H378&lt;'azure-premium-disk-prices'!B5),1+IF(M378="YES",1),"")</f>
        <v>0</v>
      </c>
      <c r="AQ379" s="4">
        <f>IF(AND(I378="PREMIUM",Q378="YES",H378&gt;'azure-premium-disk-prices'!B5,H378&lt;'azure-premium-disk-prices'!B6),1+IF(M378="YES",1),"")</f>
        <v>0</v>
      </c>
      <c r="AR379" s="4">
        <f>IF(AND(I378="PREMIUM",Q378="YES",H378&gt;'azure-premium-disk-prices'!B6,H378&lt;'azure-premium-disk-prices'!B7),1+IF(M378="YES",1),"")</f>
        <v>0</v>
      </c>
      <c r="AS379" s="4">
        <f>IF(AND(I378="PREMIUM",Q378="YES",H378&gt;'azure-premium-disk-prices'!B7,H378&lt;'azure-premium-disk-prices'!B8),1+IF(M378="YES",1),"")</f>
        <v>0</v>
      </c>
      <c r="AT379" s="4">
        <f>IF(AND(I378="PREMIUM",Q378="YES",H378&gt;'azure-premium-disk-prices'!B8,H378&lt;'azure-premium-disk-prices'!B9),1+IF(M378="YES",1),"")</f>
        <v>0</v>
      </c>
      <c r="AU379" s="4">
        <f>IF(AND(M379="YES", Q379="YES"),1,"")</f>
        <v>0</v>
      </c>
      <c r="AV379" s="4">
        <f>IF(AND(J379="STANDARD", Q379="YES"), IF(M379="YES",2,1) ,"")</f>
        <v>0</v>
      </c>
      <c r="AW379" s="4">
        <f>IF( AND(J379="PREMIUM",  Q379="YES"), IF(M379="YES",2,1) ,"")</f>
        <v>0</v>
      </c>
    </row>
    <row r="380" spans="5:49">
      <c r="E380" s="3"/>
      <c r="F380" s="3"/>
      <c r="G380" s="3"/>
      <c r="H380" s="3"/>
      <c r="I380" s="3" t="s">
        <v>9</v>
      </c>
      <c r="J380" s="3" t="s">
        <v>9</v>
      </c>
      <c r="K380" s="3" t="s">
        <v>5</v>
      </c>
      <c r="L380" s="3" t="s">
        <v>5</v>
      </c>
      <c r="M380" s="3" t="s">
        <v>5</v>
      </c>
      <c r="N380" s="3">
        <v>730</v>
      </c>
      <c r="O380" s="3" t="s">
        <v>5</v>
      </c>
      <c r="P380" s="3" t="s">
        <v>14</v>
      </c>
      <c r="Q380" s="4">
        <f>IF(AND(E380&lt;&gt;"", F380&lt;&gt;"", G380&lt;&gt;"", H380&lt;&gt;"", I380&lt;&gt;"", J380&lt;&gt;"", K380&lt;&gt;"", L380&lt;&gt;"", M380&lt;&gt;"", N380&lt;&gt;"", O380&lt;&gt;""),"YES","NO")</f>
        <v>0</v>
      </c>
      <c r="R380" s="4">
        <f>IF(AD380=AA380, U380, IF(AD380=AB380,W380,Y380))</f>
        <v>0</v>
      </c>
      <c r="S380" s="4">
        <f>AD380</f>
        <v>0</v>
      </c>
      <c r="T380" s="4">
        <f> IF(AA380="" ,"",IF(AD380=AA380, "PAYG", IF(AD380=AB380,"1Y RI","3Y RI")))</f>
        <v>0</v>
      </c>
      <c r="U380" s="4">
        <f>IF(Q380="YES", IF(K380="YES", VLOOKUP(V380 &amp; L380 &amp; K380,'azure-vm-prices-base'!G$2:H$124, 2, 0), VLOOKUP(V380 &amp; L380 &amp; "*",'azure-vm-prices-base'!G$2:H$124, 2, 0)), "")</f>
        <v>0</v>
      </c>
      <c r="V380" s="4">
        <f>IF(Q380="YES", IF(O380="NO" , IF(K380="YES", _xlfn.MINIFS('azure-vm-prices-base'!I$2:I$123, 'azure-vm-prices-base'!A$2:A$123,"&gt;="&amp;F380*(100-$B$2)/100, 'azure-vm-prices-base'!B$2:B$123,"&gt;="&amp;G380*(100-$B$2)/100, 'azure-vm-prices-base'!D$2:D$123,K380, 'azure-vm-prices-base'!E$2:E$123,L380), _xlfn.MINIFS('azure-vm-prices-base'!I$2:I$123, 'azure-vm-prices-base'!A$2:A$123,"&gt;="&amp;F380*(100-$B$2)/100, 'azure-vm-prices-base'!B$2:B$123,"&gt;="&amp;G380*(100-$B$2)/100, 'azure-vm-prices-base'!E$2:E$123,L380)), IF(K380="YES", _xlfn.MINIFS('azure-vm-prices-base'!C$2:C$123, 'azure-vm-prices-base'!A$2:A$123,"&gt;="&amp;F380*(100-$B$2)/100, 'azure-vm-prices-base'!B$2:B$123,"&gt;="&amp;G380*(100-$B$2)/100, 'azure-vm-prices-base'!D$2:D$123,K380, 'azure-vm-prices-base'!E$2:E$123,L380), _xlfn.MINIFS('azure-vm-prices-base'!C$2:C$123, 'azure-vm-prices-base'!A$2:A$123,"&gt;="&amp;F380*(100-$B$2)/100, 'azure-vm-prices-base'!B$2:B$123,"&gt;="&amp;G380*(100-$B$2)/100, 'azure-vm-prices-base'!E$2:E$123,L380))), "")</f>
        <v>0</v>
      </c>
      <c r="W380" s="4">
        <f>IF(Q380="YES", IF(K380="YES", VLOOKUP(X380 &amp; L380 &amp; K380,'azure-vm-prices-1Y'!G$2:H$124  , 2, 0), VLOOKUP(X380 &amp; L380 &amp; "*",'azure-vm-prices-1Y'!G$2:H$124, 2, 0)),   "")</f>
        <v>0</v>
      </c>
      <c r="X380" s="4">
        <f>IF(Q380="YES", IF(O380="NO" , IF(K380="YES", _xlfn.MINIFS('azure-vm-prices-1Y'!I$2:I$123,   'azure-vm-prices-1Y'!A$2:A$123,"&gt;="&amp;F380*(100-$B$2)/100,   'azure-vm-prices-1Y'!B$2:B$123,"&gt;="&amp;G380*(100-$B$2)/100,   'azure-vm-prices-1Y'!D$2:D$123,K380,   'azure-vm-prices-1Y'!E$2:E$123,L380),   _xlfn.MINIFS('azure-vm-prices-1Y'!I$2:I$123,   'azure-vm-prices-1Y'!A$2:A$123,"&gt;="&amp;F380*(100-$B$2)/100,   'azure-vm-prices-1Y'!B$2:B$123,"&gt;="&amp;G380*(100-$B$2)/100,   'azure-vm-prices-1Y'!E$2:E$123,L380)),   IF(K380="YES", _xlfn.MINIFS('azure-vm-prices-1Y'!C$2:C$123,   'azure-vm-prices-1Y'!A$2:A$123,"&gt;="&amp;F380*(100-$B$2)/100,   'azure-vm-prices-1Y'!B$2:B$123,"&gt;="&amp;G380*(100-$B$2)/100,   'azure-vm-prices-1Y'!D$2:D$123,K380,   'azure-vm-prices-1Y'!E$2:E$123,L380),   _xlfn.MINIFS('azure-vm-prices-1Y'!C$2:C$123,   'azure-vm-prices-1Y'!A$2:A$123,"&gt;="&amp;F380*(100-$B$2)/100,   'azure-vm-prices-1Y'!B$2:B$123,"&gt;="&amp;G380*(100-$B$2)/100,   'azure-vm-prices-1Y'!E$2:E$123,L380))),   "")</f>
        <v>0</v>
      </c>
      <c r="Y380" s="4">
        <f>IF(Q380="YES", IF(K380="YES", VLOOKUP(Z380 &amp; L380 &amp; K380,'azure-vm-prices-3Y'!G$2:H$124  , 2, 0), VLOOKUP(Z380 &amp; L380 &amp; "*",'azure-vm-prices-3Y'!G$2:H$124, 2, 0)),   "")</f>
        <v>0</v>
      </c>
      <c r="Z380" s="4">
        <f>IF(Q380="YES", IF(O380="NO" , IF(K380="YES", _xlfn.MINIFS('azure-vm-prices-3Y'!I$2:I$123,   'azure-vm-prices-3Y'!A$2:A$123,"&gt;="&amp;F380*(100-$B$2)/100,   'azure-vm-prices-3Y'!B$2:B$123,"&gt;="&amp;G380*(100-$B$2)/100,   'azure-vm-prices-3Y'!D$2:D$123,K380,   'azure-vm-prices-3Y'!E$2:E$123,L380),   _xlfn.MINIFS('azure-vm-prices-3Y'!I$2:I$123,   'azure-vm-prices-3Y'!A$2:A$123,"&gt;="&amp;F380*(100-$B$2)/100,   'azure-vm-prices-3Y'!B$2:B$123,"&gt;="&amp;G380*(100-$B$2)/100,   'azure-vm-prices-3Y'!E$2:E$123,L380)),   IF(K380="YES", _xlfn.MINIFS('azure-vm-prices-3Y'!C$2:C$123,   'azure-vm-prices-3Y'!A$2:A$123,"&gt;="&amp;F380*(100-$B$2)/100,   'azure-vm-prices-3Y'!B$2:B$123,"&gt;="&amp;G380*(100-$B$2)/100,   'azure-vm-prices-3Y'!D$2:D$123,K380,   'azure-vm-prices-3Y'!E$2:E$123,L380),   _xlfn.MINIFS('azure-vm-prices-3Y'!C$2:C$123,   'azure-vm-prices-3Y'!A$2:A$123,"&gt;="&amp;F380*(100-$B$2)/100,   'azure-vm-prices-3Y'!B$2:B$123,"&gt;="&amp;G380*(100-$B$2)/100,   'azure-vm-prices-3Y'!E$2:E$123,L380))),   "")</f>
        <v>0</v>
      </c>
      <c r="AA380" s="4">
        <f>IF(Q380="YES",N380*V380*12,"")</f>
        <v>0</v>
      </c>
      <c r="AB380" s="4">
        <f>IF(Q380="YES",X380*8760,"")</f>
        <v>0</v>
      </c>
      <c r="AC380" s="4">
        <f>IF(Q380="YES",Z380*8760,"")</f>
        <v>0</v>
      </c>
      <c r="AD380" s="4">
        <f>IF(Q380="YES",IF(P380="YES", MIN(AA380:AC380), AA380),"")</f>
        <v>0</v>
      </c>
      <c r="AE380" s="4">
        <f>IF(AND(I380="STANDARD",Q380="YES",H380&lt;'azure-standard-disk-prices'!B2, H380&gt;0),1+IF(M380="YES",1),"")</f>
        <v>0</v>
      </c>
      <c r="AF380" s="4">
        <f>IF(AND(I380="STANDARD",Q380="YES",H380&gt;'azure-standard-disk-prices'!B2,H380&lt;'azure-standard-disk-prices'!B3),1+IF(M380="YES",1),"")</f>
        <v>0</v>
      </c>
      <c r="AG380" s="4">
        <f>IF(AND(I380="STANDARD",Q380="YES",H380&gt;'azure-standard-disk-prices'!B3,H380&lt;'azure-standard-disk-prices'!B4),1+IF(M380="YES",1),"")</f>
        <v>0</v>
      </c>
      <c r="AH380" s="4">
        <f>IF(AND(I380="STANDARD",Q380="YES",H380&gt;'azure-standard-disk-prices'!B4,H380&lt;'azure-standard-disk-prices'!B5),1+IF(M380="YES",1),"")</f>
        <v>0</v>
      </c>
      <c r="AI380" s="4">
        <f>IF(AND(I380="STANDARD",Q380="YES",H380&gt;'azure-standard-disk-prices'!B5,H380&lt;'azure-standard-disk-prices'!B6),1+IF(M380="YES",1),"")</f>
        <v>0</v>
      </c>
      <c r="AJ380" s="4">
        <f>IF(AND(I380="STANDARD",Q380="YES",H380&gt;'azure-standard-disk-prices'!B6,H380&lt;'azure-standard-disk-prices'!B7),1+IF(M380="YES",1),"")</f>
        <v>0</v>
      </c>
      <c r="AK380" s="4">
        <f>IF(AND(I380="STANDARD",Q380="YES",H380&gt;'azure-standard-disk-prices'!B7,H380&lt;'azure-standard-disk-prices'!B8),1+IF(M380="YES",1),"")</f>
        <v>0</v>
      </c>
      <c r="AL380" s="4">
        <f>IF(AND(I380="STANDARD",Q380="YES",H380&gt;'azure-standard-disk-prices'!B8,H380&lt;'azure-standard-disk-prices'!B9),1+IF(M380="YES",1),"")</f>
        <v>0</v>
      </c>
      <c r="AM380" s="4">
        <f>IF(AND(I379="PREMIUM",Q379="YES",H379&lt;'azure-premium-disk-prices'!B2,H379&gt;0),1+IF(M379="YES",1),"")</f>
        <v>0</v>
      </c>
      <c r="AN380" s="4">
        <f>IF(AND(I379="PREMIUM",Q379="YES",H379&gt;'azure-premium-disk-prices'!B2,H379&lt;'azure-premium-disk-prices'!B3),1+IF(M379="YES",1),"")</f>
        <v>0</v>
      </c>
      <c r="AO380" s="4">
        <f>IF(AND(I379="PREMIUM",Q379="YES",H379&gt;'azure-premium-disk-prices'!B3,H379&lt;'azure-premium-disk-prices'!B4),1+IF(M379="YES",1),"")</f>
        <v>0</v>
      </c>
      <c r="AP380" s="4">
        <f>IF(AND(I379="PREMIUM",Q379="YES",H379&gt;'azure-premium-disk-prices'!B4,H379&lt;'azure-premium-disk-prices'!B5),1+IF(M379="YES",1),"")</f>
        <v>0</v>
      </c>
      <c r="AQ380" s="4">
        <f>IF(AND(I379="PREMIUM",Q379="YES",H379&gt;'azure-premium-disk-prices'!B5,H379&lt;'azure-premium-disk-prices'!B6),1+IF(M379="YES",1),"")</f>
        <v>0</v>
      </c>
      <c r="AR380" s="4">
        <f>IF(AND(I379="PREMIUM",Q379="YES",H379&gt;'azure-premium-disk-prices'!B6,H379&lt;'azure-premium-disk-prices'!B7),1+IF(M379="YES",1),"")</f>
        <v>0</v>
      </c>
      <c r="AS380" s="4">
        <f>IF(AND(I379="PREMIUM",Q379="YES",H379&gt;'azure-premium-disk-prices'!B7,H379&lt;'azure-premium-disk-prices'!B8),1+IF(M379="YES",1),"")</f>
        <v>0</v>
      </c>
      <c r="AT380" s="4">
        <f>IF(AND(I379="PREMIUM",Q379="YES",H379&gt;'azure-premium-disk-prices'!B8,H379&lt;'azure-premium-disk-prices'!B9),1+IF(M379="YES",1),"")</f>
        <v>0</v>
      </c>
      <c r="AU380" s="4">
        <f>IF(AND(M380="YES", Q380="YES"),1,"")</f>
        <v>0</v>
      </c>
      <c r="AV380" s="4">
        <f>IF(AND(J380="STANDARD", Q380="YES"), IF(M380="YES",2,1) ,"")</f>
        <v>0</v>
      </c>
      <c r="AW380" s="4">
        <f>IF( AND(J380="PREMIUM",  Q380="YES"), IF(M380="YES",2,1) ,"")</f>
        <v>0</v>
      </c>
    </row>
    <row r="381" spans="5:49">
      <c r="E381" s="3"/>
      <c r="F381" s="3"/>
      <c r="G381" s="3"/>
      <c r="H381" s="3"/>
      <c r="I381" s="3" t="s">
        <v>9</v>
      </c>
      <c r="J381" s="3" t="s">
        <v>9</v>
      </c>
      <c r="K381" s="3" t="s">
        <v>5</v>
      </c>
      <c r="L381" s="3" t="s">
        <v>5</v>
      </c>
      <c r="M381" s="3" t="s">
        <v>5</v>
      </c>
      <c r="N381" s="3">
        <v>730</v>
      </c>
      <c r="O381" s="3" t="s">
        <v>5</v>
      </c>
      <c r="P381" s="3" t="s">
        <v>14</v>
      </c>
      <c r="Q381" s="4">
        <f>IF(AND(E381&lt;&gt;"", F381&lt;&gt;"", G381&lt;&gt;"", H381&lt;&gt;"", I381&lt;&gt;"", J381&lt;&gt;"", K381&lt;&gt;"", L381&lt;&gt;"", M381&lt;&gt;"", N381&lt;&gt;"", O381&lt;&gt;""),"YES","NO")</f>
        <v>0</v>
      </c>
      <c r="R381" s="4">
        <f>IF(AD381=AA381, U381, IF(AD381=AB381,W381,Y381))</f>
        <v>0</v>
      </c>
      <c r="S381" s="4">
        <f>AD381</f>
        <v>0</v>
      </c>
      <c r="T381" s="4">
        <f> IF(AA381="" ,"",IF(AD381=AA381, "PAYG", IF(AD381=AB381,"1Y RI","3Y RI")))</f>
        <v>0</v>
      </c>
      <c r="U381" s="4">
        <f>IF(Q381="YES", IF(K381="YES", VLOOKUP(V381 &amp; L381 &amp; K381,'azure-vm-prices-base'!G$2:H$124, 2, 0), VLOOKUP(V381 &amp; L381 &amp; "*",'azure-vm-prices-base'!G$2:H$124, 2, 0)), "")</f>
        <v>0</v>
      </c>
      <c r="V381" s="4">
        <f>IF(Q381="YES", IF(O381="NO" , IF(K381="YES", _xlfn.MINIFS('azure-vm-prices-base'!I$2:I$123, 'azure-vm-prices-base'!A$2:A$123,"&gt;="&amp;F381*(100-$B$2)/100, 'azure-vm-prices-base'!B$2:B$123,"&gt;="&amp;G381*(100-$B$2)/100, 'azure-vm-prices-base'!D$2:D$123,K381, 'azure-vm-prices-base'!E$2:E$123,L381), _xlfn.MINIFS('azure-vm-prices-base'!I$2:I$123, 'azure-vm-prices-base'!A$2:A$123,"&gt;="&amp;F381*(100-$B$2)/100, 'azure-vm-prices-base'!B$2:B$123,"&gt;="&amp;G381*(100-$B$2)/100, 'azure-vm-prices-base'!E$2:E$123,L381)), IF(K381="YES", _xlfn.MINIFS('azure-vm-prices-base'!C$2:C$123, 'azure-vm-prices-base'!A$2:A$123,"&gt;="&amp;F381*(100-$B$2)/100, 'azure-vm-prices-base'!B$2:B$123,"&gt;="&amp;G381*(100-$B$2)/100, 'azure-vm-prices-base'!D$2:D$123,K381, 'azure-vm-prices-base'!E$2:E$123,L381), _xlfn.MINIFS('azure-vm-prices-base'!C$2:C$123, 'azure-vm-prices-base'!A$2:A$123,"&gt;="&amp;F381*(100-$B$2)/100, 'azure-vm-prices-base'!B$2:B$123,"&gt;="&amp;G381*(100-$B$2)/100, 'azure-vm-prices-base'!E$2:E$123,L381))), "")</f>
        <v>0</v>
      </c>
      <c r="W381" s="4">
        <f>IF(Q381="YES", IF(K381="YES", VLOOKUP(X381 &amp; L381 &amp; K381,'azure-vm-prices-1Y'!G$2:H$124  , 2, 0), VLOOKUP(X381 &amp; L381 &amp; "*",'azure-vm-prices-1Y'!G$2:H$124, 2, 0)),   "")</f>
        <v>0</v>
      </c>
      <c r="X381" s="4">
        <f>IF(Q381="YES", IF(O381="NO" , IF(K381="YES", _xlfn.MINIFS('azure-vm-prices-1Y'!I$2:I$123,   'azure-vm-prices-1Y'!A$2:A$123,"&gt;="&amp;F381*(100-$B$2)/100,   'azure-vm-prices-1Y'!B$2:B$123,"&gt;="&amp;G381*(100-$B$2)/100,   'azure-vm-prices-1Y'!D$2:D$123,K381,   'azure-vm-prices-1Y'!E$2:E$123,L381),   _xlfn.MINIFS('azure-vm-prices-1Y'!I$2:I$123,   'azure-vm-prices-1Y'!A$2:A$123,"&gt;="&amp;F381*(100-$B$2)/100,   'azure-vm-prices-1Y'!B$2:B$123,"&gt;="&amp;G381*(100-$B$2)/100,   'azure-vm-prices-1Y'!E$2:E$123,L381)),   IF(K381="YES", _xlfn.MINIFS('azure-vm-prices-1Y'!C$2:C$123,   'azure-vm-prices-1Y'!A$2:A$123,"&gt;="&amp;F381*(100-$B$2)/100,   'azure-vm-prices-1Y'!B$2:B$123,"&gt;="&amp;G381*(100-$B$2)/100,   'azure-vm-prices-1Y'!D$2:D$123,K381,   'azure-vm-prices-1Y'!E$2:E$123,L381),   _xlfn.MINIFS('azure-vm-prices-1Y'!C$2:C$123,   'azure-vm-prices-1Y'!A$2:A$123,"&gt;="&amp;F381*(100-$B$2)/100,   'azure-vm-prices-1Y'!B$2:B$123,"&gt;="&amp;G381*(100-$B$2)/100,   'azure-vm-prices-1Y'!E$2:E$123,L381))),   "")</f>
        <v>0</v>
      </c>
      <c r="Y381" s="4">
        <f>IF(Q381="YES", IF(K381="YES", VLOOKUP(Z381 &amp; L381 &amp; K381,'azure-vm-prices-3Y'!G$2:H$124  , 2, 0), VLOOKUP(Z381 &amp; L381 &amp; "*",'azure-vm-prices-3Y'!G$2:H$124, 2, 0)),   "")</f>
        <v>0</v>
      </c>
      <c r="Z381" s="4">
        <f>IF(Q381="YES", IF(O381="NO" , IF(K381="YES", _xlfn.MINIFS('azure-vm-prices-3Y'!I$2:I$123,   'azure-vm-prices-3Y'!A$2:A$123,"&gt;="&amp;F381*(100-$B$2)/100,   'azure-vm-prices-3Y'!B$2:B$123,"&gt;="&amp;G381*(100-$B$2)/100,   'azure-vm-prices-3Y'!D$2:D$123,K381,   'azure-vm-prices-3Y'!E$2:E$123,L381),   _xlfn.MINIFS('azure-vm-prices-3Y'!I$2:I$123,   'azure-vm-prices-3Y'!A$2:A$123,"&gt;="&amp;F381*(100-$B$2)/100,   'azure-vm-prices-3Y'!B$2:B$123,"&gt;="&amp;G381*(100-$B$2)/100,   'azure-vm-prices-3Y'!E$2:E$123,L381)),   IF(K381="YES", _xlfn.MINIFS('azure-vm-prices-3Y'!C$2:C$123,   'azure-vm-prices-3Y'!A$2:A$123,"&gt;="&amp;F381*(100-$B$2)/100,   'azure-vm-prices-3Y'!B$2:B$123,"&gt;="&amp;G381*(100-$B$2)/100,   'azure-vm-prices-3Y'!D$2:D$123,K381,   'azure-vm-prices-3Y'!E$2:E$123,L381),   _xlfn.MINIFS('azure-vm-prices-3Y'!C$2:C$123,   'azure-vm-prices-3Y'!A$2:A$123,"&gt;="&amp;F381*(100-$B$2)/100,   'azure-vm-prices-3Y'!B$2:B$123,"&gt;="&amp;G381*(100-$B$2)/100,   'azure-vm-prices-3Y'!E$2:E$123,L381))),   "")</f>
        <v>0</v>
      </c>
      <c r="AA381" s="4">
        <f>IF(Q381="YES",N381*V381*12,"")</f>
        <v>0</v>
      </c>
      <c r="AB381" s="4">
        <f>IF(Q381="YES",X381*8760,"")</f>
        <v>0</v>
      </c>
      <c r="AC381" s="4">
        <f>IF(Q381="YES",Z381*8760,"")</f>
        <v>0</v>
      </c>
      <c r="AD381" s="4">
        <f>IF(Q381="YES",IF(P381="YES", MIN(AA381:AC381), AA381),"")</f>
        <v>0</v>
      </c>
      <c r="AE381" s="4">
        <f>IF(AND(I381="STANDARD",Q381="YES",H381&lt;'azure-standard-disk-prices'!B2, H381&gt;0),1+IF(M381="YES",1),"")</f>
        <v>0</v>
      </c>
      <c r="AF381" s="4">
        <f>IF(AND(I381="STANDARD",Q381="YES",H381&gt;'azure-standard-disk-prices'!B2,H381&lt;'azure-standard-disk-prices'!B3),1+IF(M381="YES",1),"")</f>
        <v>0</v>
      </c>
      <c r="AG381" s="4">
        <f>IF(AND(I381="STANDARD",Q381="YES",H381&gt;'azure-standard-disk-prices'!B3,H381&lt;'azure-standard-disk-prices'!B4),1+IF(M381="YES",1),"")</f>
        <v>0</v>
      </c>
      <c r="AH381" s="4">
        <f>IF(AND(I381="STANDARD",Q381="YES",H381&gt;'azure-standard-disk-prices'!B4,H381&lt;'azure-standard-disk-prices'!B5),1+IF(M381="YES",1),"")</f>
        <v>0</v>
      </c>
      <c r="AI381" s="4">
        <f>IF(AND(I381="STANDARD",Q381="YES",H381&gt;'azure-standard-disk-prices'!B5,H381&lt;'azure-standard-disk-prices'!B6),1+IF(M381="YES",1),"")</f>
        <v>0</v>
      </c>
      <c r="AJ381" s="4">
        <f>IF(AND(I381="STANDARD",Q381="YES",H381&gt;'azure-standard-disk-prices'!B6,H381&lt;'azure-standard-disk-prices'!B7),1+IF(M381="YES",1),"")</f>
        <v>0</v>
      </c>
      <c r="AK381" s="4">
        <f>IF(AND(I381="STANDARD",Q381="YES",H381&gt;'azure-standard-disk-prices'!B7,H381&lt;'azure-standard-disk-prices'!B8),1+IF(M381="YES",1),"")</f>
        <v>0</v>
      </c>
      <c r="AL381" s="4">
        <f>IF(AND(I381="STANDARD",Q381="YES",H381&gt;'azure-standard-disk-prices'!B8,H381&lt;'azure-standard-disk-prices'!B9),1+IF(M381="YES",1),"")</f>
        <v>0</v>
      </c>
      <c r="AM381" s="4">
        <f>IF(AND(I380="PREMIUM",Q380="YES",H380&lt;'azure-premium-disk-prices'!B2,H380&gt;0),1+IF(M380="YES",1),"")</f>
        <v>0</v>
      </c>
      <c r="AN381" s="4">
        <f>IF(AND(I380="PREMIUM",Q380="YES",H380&gt;'azure-premium-disk-prices'!B2,H380&lt;'azure-premium-disk-prices'!B3),1+IF(M380="YES",1),"")</f>
        <v>0</v>
      </c>
      <c r="AO381" s="4">
        <f>IF(AND(I380="PREMIUM",Q380="YES",H380&gt;'azure-premium-disk-prices'!B3,H380&lt;'azure-premium-disk-prices'!B4),1+IF(M380="YES",1),"")</f>
        <v>0</v>
      </c>
      <c r="AP381" s="4">
        <f>IF(AND(I380="PREMIUM",Q380="YES",H380&gt;'azure-premium-disk-prices'!B4,H380&lt;'azure-premium-disk-prices'!B5),1+IF(M380="YES",1),"")</f>
        <v>0</v>
      </c>
      <c r="AQ381" s="4">
        <f>IF(AND(I380="PREMIUM",Q380="YES",H380&gt;'azure-premium-disk-prices'!B5,H380&lt;'azure-premium-disk-prices'!B6),1+IF(M380="YES",1),"")</f>
        <v>0</v>
      </c>
      <c r="AR381" s="4">
        <f>IF(AND(I380="PREMIUM",Q380="YES",H380&gt;'azure-premium-disk-prices'!B6,H380&lt;'azure-premium-disk-prices'!B7),1+IF(M380="YES",1),"")</f>
        <v>0</v>
      </c>
      <c r="AS381" s="4">
        <f>IF(AND(I380="PREMIUM",Q380="YES",H380&gt;'azure-premium-disk-prices'!B7,H380&lt;'azure-premium-disk-prices'!B8),1+IF(M380="YES",1),"")</f>
        <v>0</v>
      </c>
      <c r="AT381" s="4">
        <f>IF(AND(I380="PREMIUM",Q380="YES",H380&gt;'azure-premium-disk-prices'!B8,H380&lt;'azure-premium-disk-prices'!B9),1+IF(M380="YES",1),"")</f>
        <v>0</v>
      </c>
      <c r="AU381" s="4">
        <f>IF(AND(M381="YES", Q381="YES"),1,"")</f>
        <v>0</v>
      </c>
      <c r="AV381" s="4">
        <f>IF(AND(J381="STANDARD", Q381="YES"), IF(M381="YES",2,1) ,"")</f>
        <v>0</v>
      </c>
      <c r="AW381" s="4">
        <f>IF( AND(J381="PREMIUM",  Q381="YES"), IF(M381="YES",2,1) ,"")</f>
        <v>0</v>
      </c>
    </row>
    <row r="382" spans="5:49">
      <c r="E382" s="3"/>
      <c r="F382" s="3"/>
      <c r="G382" s="3"/>
      <c r="H382" s="3"/>
      <c r="I382" s="3" t="s">
        <v>9</v>
      </c>
      <c r="J382" s="3" t="s">
        <v>9</v>
      </c>
      <c r="K382" s="3" t="s">
        <v>5</v>
      </c>
      <c r="L382" s="3" t="s">
        <v>5</v>
      </c>
      <c r="M382" s="3" t="s">
        <v>5</v>
      </c>
      <c r="N382" s="3">
        <v>730</v>
      </c>
      <c r="O382" s="3" t="s">
        <v>5</v>
      </c>
      <c r="P382" s="3" t="s">
        <v>14</v>
      </c>
      <c r="Q382" s="4">
        <f>IF(AND(E382&lt;&gt;"", F382&lt;&gt;"", G382&lt;&gt;"", H382&lt;&gt;"", I382&lt;&gt;"", J382&lt;&gt;"", K382&lt;&gt;"", L382&lt;&gt;"", M382&lt;&gt;"", N382&lt;&gt;"", O382&lt;&gt;""),"YES","NO")</f>
        <v>0</v>
      </c>
      <c r="R382" s="4">
        <f>IF(AD382=AA382, U382, IF(AD382=AB382,W382,Y382))</f>
        <v>0</v>
      </c>
      <c r="S382" s="4">
        <f>AD382</f>
        <v>0</v>
      </c>
      <c r="T382" s="4">
        <f> IF(AA382="" ,"",IF(AD382=AA382, "PAYG", IF(AD382=AB382,"1Y RI","3Y RI")))</f>
        <v>0</v>
      </c>
      <c r="U382" s="4">
        <f>IF(Q382="YES", IF(K382="YES", VLOOKUP(V382 &amp; L382 &amp; K382,'azure-vm-prices-base'!G$2:H$124, 2, 0), VLOOKUP(V382 &amp; L382 &amp; "*",'azure-vm-prices-base'!G$2:H$124, 2, 0)), "")</f>
        <v>0</v>
      </c>
      <c r="V382" s="4">
        <f>IF(Q382="YES", IF(O382="NO" , IF(K382="YES", _xlfn.MINIFS('azure-vm-prices-base'!I$2:I$123, 'azure-vm-prices-base'!A$2:A$123,"&gt;="&amp;F382*(100-$B$2)/100, 'azure-vm-prices-base'!B$2:B$123,"&gt;="&amp;G382*(100-$B$2)/100, 'azure-vm-prices-base'!D$2:D$123,K382, 'azure-vm-prices-base'!E$2:E$123,L382), _xlfn.MINIFS('azure-vm-prices-base'!I$2:I$123, 'azure-vm-prices-base'!A$2:A$123,"&gt;="&amp;F382*(100-$B$2)/100, 'azure-vm-prices-base'!B$2:B$123,"&gt;="&amp;G382*(100-$B$2)/100, 'azure-vm-prices-base'!E$2:E$123,L382)), IF(K382="YES", _xlfn.MINIFS('azure-vm-prices-base'!C$2:C$123, 'azure-vm-prices-base'!A$2:A$123,"&gt;="&amp;F382*(100-$B$2)/100, 'azure-vm-prices-base'!B$2:B$123,"&gt;="&amp;G382*(100-$B$2)/100, 'azure-vm-prices-base'!D$2:D$123,K382, 'azure-vm-prices-base'!E$2:E$123,L382), _xlfn.MINIFS('azure-vm-prices-base'!C$2:C$123, 'azure-vm-prices-base'!A$2:A$123,"&gt;="&amp;F382*(100-$B$2)/100, 'azure-vm-prices-base'!B$2:B$123,"&gt;="&amp;G382*(100-$B$2)/100, 'azure-vm-prices-base'!E$2:E$123,L382))), "")</f>
        <v>0</v>
      </c>
      <c r="W382" s="4">
        <f>IF(Q382="YES", IF(K382="YES", VLOOKUP(X382 &amp; L382 &amp; K382,'azure-vm-prices-1Y'!G$2:H$124  , 2, 0), VLOOKUP(X382 &amp; L382 &amp; "*",'azure-vm-prices-1Y'!G$2:H$124, 2, 0)),   "")</f>
        <v>0</v>
      </c>
      <c r="X382" s="4">
        <f>IF(Q382="YES", IF(O382="NO" , IF(K382="YES", _xlfn.MINIFS('azure-vm-prices-1Y'!I$2:I$123,   'azure-vm-prices-1Y'!A$2:A$123,"&gt;="&amp;F382*(100-$B$2)/100,   'azure-vm-prices-1Y'!B$2:B$123,"&gt;="&amp;G382*(100-$B$2)/100,   'azure-vm-prices-1Y'!D$2:D$123,K382,   'azure-vm-prices-1Y'!E$2:E$123,L382),   _xlfn.MINIFS('azure-vm-prices-1Y'!I$2:I$123,   'azure-vm-prices-1Y'!A$2:A$123,"&gt;="&amp;F382*(100-$B$2)/100,   'azure-vm-prices-1Y'!B$2:B$123,"&gt;="&amp;G382*(100-$B$2)/100,   'azure-vm-prices-1Y'!E$2:E$123,L382)),   IF(K382="YES", _xlfn.MINIFS('azure-vm-prices-1Y'!C$2:C$123,   'azure-vm-prices-1Y'!A$2:A$123,"&gt;="&amp;F382*(100-$B$2)/100,   'azure-vm-prices-1Y'!B$2:B$123,"&gt;="&amp;G382*(100-$B$2)/100,   'azure-vm-prices-1Y'!D$2:D$123,K382,   'azure-vm-prices-1Y'!E$2:E$123,L382),   _xlfn.MINIFS('azure-vm-prices-1Y'!C$2:C$123,   'azure-vm-prices-1Y'!A$2:A$123,"&gt;="&amp;F382*(100-$B$2)/100,   'azure-vm-prices-1Y'!B$2:B$123,"&gt;="&amp;G382*(100-$B$2)/100,   'azure-vm-prices-1Y'!E$2:E$123,L382))),   "")</f>
        <v>0</v>
      </c>
      <c r="Y382" s="4">
        <f>IF(Q382="YES", IF(K382="YES", VLOOKUP(Z382 &amp; L382 &amp; K382,'azure-vm-prices-3Y'!G$2:H$124  , 2, 0), VLOOKUP(Z382 &amp; L382 &amp; "*",'azure-vm-prices-3Y'!G$2:H$124, 2, 0)),   "")</f>
        <v>0</v>
      </c>
      <c r="Z382" s="4">
        <f>IF(Q382="YES", IF(O382="NO" , IF(K382="YES", _xlfn.MINIFS('azure-vm-prices-3Y'!I$2:I$123,   'azure-vm-prices-3Y'!A$2:A$123,"&gt;="&amp;F382*(100-$B$2)/100,   'azure-vm-prices-3Y'!B$2:B$123,"&gt;="&amp;G382*(100-$B$2)/100,   'azure-vm-prices-3Y'!D$2:D$123,K382,   'azure-vm-prices-3Y'!E$2:E$123,L382),   _xlfn.MINIFS('azure-vm-prices-3Y'!I$2:I$123,   'azure-vm-prices-3Y'!A$2:A$123,"&gt;="&amp;F382*(100-$B$2)/100,   'azure-vm-prices-3Y'!B$2:B$123,"&gt;="&amp;G382*(100-$B$2)/100,   'azure-vm-prices-3Y'!E$2:E$123,L382)),   IF(K382="YES", _xlfn.MINIFS('azure-vm-prices-3Y'!C$2:C$123,   'azure-vm-prices-3Y'!A$2:A$123,"&gt;="&amp;F382*(100-$B$2)/100,   'azure-vm-prices-3Y'!B$2:B$123,"&gt;="&amp;G382*(100-$B$2)/100,   'azure-vm-prices-3Y'!D$2:D$123,K382,   'azure-vm-prices-3Y'!E$2:E$123,L382),   _xlfn.MINIFS('azure-vm-prices-3Y'!C$2:C$123,   'azure-vm-prices-3Y'!A$2:A$123,"&gt;="&amp;F382*(100-$B$2)/100,   'azure-vm-prices-3Y'!B$2:B$123,"&gt;="&amp;G382*(100-$B$2)/100,   'azure-vm-prices-3Y'!E$2:E$123,L382))),   "")</f>
        <v>0</v>
      </c>
      <c r="AA382" s="4">
        <f>IF(Q382="YES",N382*V382*12,"")</f>
        <v>0</v>
      </c>
      <c r="AB382" s="4">
        <f>IF(Q382="YES",X382*8760,"")</f>
        <v>0</v>
      </c>
      <c r="AC382" s="4">
        <f>IF(Q382="YES",Z382*8760,"")</f>
        <v>0</v>
      </c>
      <c r="AD382" s="4">
        <f>IF(Q382="YES",IF(P382="YES", MIN(AA382:AC382), AA382),"")</f>
        <v>0</v>
      </c>
      <c r="AE382" s="4">
        <f>IF(AND(I382="STANDARD",Q382="YES",H382&lt;'azure-standard-disk-prices'!B2, H382&gt;0),1+IF(M382="YES",1),"")</f>
        <v>0</v>
      </c>
      <c r="AF382" s="4">
        <f>IF(AND(I382="STANDARD",Q382="YES",H382&gt;'azure-standard-disk-prices'!B2,H382&lt;'azure-standard-disk-prices'!B3),1+IF(M382="YES",1),"")</f>
        <v>0</v>
      </c>
      <c r="AG382" s="4">
        <f>IF(AND(I382="STANDARD",Q382="YES",H382&gt;'azure-standard-disk-prices'!B3,H382&lt;'azure-standard-disk-prices'!B4),1+IF(M382="YES",1),"")</f>
        <v>0</v>
      </c>
      <c r="AH382" s="4">
        <f>IF(AND(I382="STANDARD",Q382="YES",H382&gt;'azure-standard-disk-prices'!B4,H382&lt;'azure-standard-disk-prices'!B5),1+IF(M382="YES",1),"")</f>
        <v>0</v>
      </c>
      <c r="AI382" s="4">
        <f>IF(AND(I382="STANDARD",Q382="YES",H382&gt;'azure-standard-disk-prices'!B5,H382&lt;'azure-standard-disk-prices'!B6),1+IF(M382="YES",1),"")</f>
        <v>0</v>
      </c>
      <c r="AJ382" s="4">
        <f>IF(AND(I382="STANDARD",Q382="YES",H382&gt;'azure-standard-disk-prices'!B6,H382&lt;'azure-standard-disk-prices'!B7),1+IF(M382="YES",1),"")</f>
        <v>0</v>
      </c>
      <c r="AK382" s="4">
        <f>IF(AND(I382="STANDARD",Q382="YES",H382&gt;'azure-standard-disk-prices'!B7,H382&lt;'azure-standard-disk-prices'!B8),1+IF(M382="YES",1),"")</f>
        <v>0</v>
      </c>
      <c r="AL382" s="4">
        <f>IF(AND(I382="STANDARD",Q382="YES",H382&gt;'azure-standard-disk-prices'!B8,H382&lt;'azure-standard-disk-prices'!B9),1+IF(M382="YES",1),"")</f>
        <v>0</v>
      </c>
      <c r="AM382" s="4">
        <f>IF(AND(I381="PREMIUM",Q381="YES",H381&lt;'azure-premium-disk-prices'!B2,H381&gt;0),1+IF(M381="YES",1),"")</f>
        <v>0</v>
      </c>
      <c r="AN382" s="4">
        <f>IF(AND(I381="PREMIUM",Q381="YES",H381&gt;'azure-premium-disk-prices'!B2,H381&lt;'azure-premium-disk-prices'!B3),1+IF(M381="YES",1),"")</f>
        <v>0</v>
      </c>
      <c r="AO382" s="4">
        <f>IF(AND(I381="PREMIUM",Q381="YES",H381&gt;'azure-premium-disk-prices'!B3,H381&lt;'azure-premium-disk-prices'!B4),1+IF(M381="YES",1),"")</f>
        <v>0</v>
      </c>
      <c r="AP382" s="4">
        <f>IF(AND(I381="PREMIUM",Q381="YES",H381&gt;'azure-premium-disk-prices'!B4,H381&lt;'azure-premium-disk-prices'!B5),1+IF(M381="YES",1),"")</f>
        <v>0</v>
      </c>
      <c r="AQ382" s="4">
        <f>IF(AND(I381="PREMIUM",Q381="YES",H381&gt;'azure-premium-disk-prices'!B5,H381&lt;'azure-premium-disk-prices'!B6),1+IF(M381="YES",1),"")</f>
        <v>0</v>
      </c>
      <c r="AR382" s="4">
        <f>IF(AND(I381="PREMIUM",Q381="YES",H381&gt;'azure-premium-disk-prices'!B6,H381&lt;'azure-premium-disk-prices'!B7),1+IF(M381="YES",1),"")</f>
        <v>0</v>
      </c>
      <c r="AS382" s="4">
        <f>IF(AND(I381="PREMIUM",Q381="YES",H381&gt;'azure-premium-disk-prices'!B7,H381&lt;'azure-premium-disk-prices'!B8),1+IF(M381="YES",1),"")</f>
        <v>0</v>
      </c>
      <c r="AT382" s="4">
        <f>IF(AND(I381="PREMIUM",Q381="YES",H381&gt;'azure-premium-disk-prices'!B8,H381&lt;'azure-premium-disk-prices'!B9),1+IF(M381="YES",1),"")</f>
        <v>0</v>
      </c>
      <c r="AU382" s="4">
        <f>IF(AND(M382="YES", Q382="YES"),1,"")</f>
        <v>0</v>
      </c>
      <c r="AV382" s="4">
        <f>IF(AND(J382="STANDARD", Q382="YES"), IF(M382="YES",2,1) ,"")</f>
        <v>0</v>
      </c>
      <c r="AW382" s="4">
        <f>IF( AND(J382="PREMIUM",  Q382="YES"), IF(M382="YES",2,1) ,"")</f>
        <v>0</v>
      </c>
    </row>
    <row r="383" spans="5:49">
      <c r="E383" s="3"/>
      <c r="F383" s="3"/>
      <c r="G383" s="3"/>
      <c r="H383" s="3"/>
      <c r="I383" s="3" t="s">
        <v>9</v>
      </c>
      <c r="J383" s="3" t="s">
        <v>9</v>
      </c>
      <c r="K383" s="3" t="s">
        <v>5</v>
      </c>
      <c r="L383" s="3" t="s">
        <v>5</v>
      </c>
      <c r="M383" s="3" t="s">
        <v>5</v>
      </c>
      <c r="N383" s="3">
        <v>730</v>
      </c>
      <c r="O383" s="3" t="s">
        <v>5</v>
      </c>
      <c r="P383" s="3" t="s">
        <v>14</v>
      </c>
      <c r="Q383" s="4">
        <f>IF(AND(E383&lt;&gt;"", F383&lt;&gt;"", G383&lt;&gt;"", H383&lt;&gt;"", I383&lt;&gt;"", J383&lt;&gt;"", K383&lt;&gt;"", L383&lt;&gt;"", M383&lt;&gt;"", N383&lt;&gt;"", O383&lt;&gt;""),"YES","NO")</f>
        <v>0</v>
      </c>
      <c r="R383" s="4">
        <f>IF(AD383=AA383, U383, IF(AD383=AB383,W383,Y383))</f>
        <v>0</v>
      </c>
      <c r="S383" s="4">
        <f>AD383</f>
        <v>0</v>
      </c>
      <c r="T383" s="4">
        <f> IF(AA383="" ,"",IF(AD383=AA383, "PAYG", IF(AD383=AB383,"1Y RI","3Y RI")))</f>
        <v>0</v>
      </c>
      <c r="U383" s="4">
        <f>IF(Q383="YES", IF(K383="YES", VLOOKUP(V383 &amp; L383 &amp; K383,'azure-vm-prices-base'!G$2:H$124, 2, 0), VLOOKUP(V383 &amp; L383 &amp; "*",'azure-vm-prices-base'!G$2:H$124, 2, 0)), "")</f>
        <v>0</v>
      </c>
      <c r="V383" s="4">
        <f>IF(Q383="YES", IF(O383="NO" , IF(K383="YES", _xlfn.MINIFS('azure-vm-prices-base'!I$2:I$123, 'azure-vm-prices-base'!A$2:A$123,"&gt;="&amp;F383*(100-$B$2)/100, 'azure-vm-prices-base'!B$2:B$123,"&gt;="&amp;G383*(100-$B$2)/100, 'azure-vm-prices-base'!D$2:D$123,K383, 'azure-vm-prices-base'!E$2:E$123,L383), _xlfn.MINIFS('azure-vm-prices-base'!I$2:I$123, 'azure-vm-prices-base'!A$2:A$123,"&gt;="&amp;F383*(100-$B$2)/100, 'azure-vm-prices-base'!B$2:B$123,"&gt;="&amp;G383*(100-$B$2)/100, 'azure-vm-prices-base'!E$2:E$123,L383)), IF(K383="YES", _xlfn.MINIFS('azure-vm-prices-base'!C$2:C$123, 'azure-vm-prices-base'!A$2:A$123,"&gt;="&amp;F383*(100-$B$2)/100, 'azure-vm-prices-base'!B$2:B$123,"&gt;="&amp;G383*(100-$B$2)/100, 'azure-vm-prices-base'!D$2:D$123,K383, 'azure-vm-prices-base'!E$2:E$123,L383), _xlfn.MINIFS('azure-vm-prices-base'!C$2:C$123, 'azure-vm-prices-base'!A$2:A$123,"&gt;="&amp;F383*(100-$B$2)/100, 'azure-vm-prices-base'!B$2:B$123,"&gt;="&amp;G383*(100-$B$2)/100, 'azure-vm-prices-base'!E$2:E$123,L383))), "")</f>
        <v>0</v>
      </c>
      <c r="W383" s="4">
        <f>IF(Q383="YES", IF(K383="YES", VLOOKUP(X383 &amp; L383 &amp; K383,'azure-vm-prices-1Y'!G$2:H$124  , 2, 0), VLOOKUP(X383 &amp; L383 &amp; "*",'azure-vm-prices-1Y'!G$2:H$124, 2, 0)),   "")</f>
        <v>0</v>
      </c>
      <c r="X383" s="4">
        <f>IF(Q383="YES", IF(O383="NO" , IF(K383="YES", _xlfn.MINIFS('azure-vm-prices-1Y'!I$2:I$123,   'azure-vm-prices-1Y'!A$2:A$123,"&gt;="&amp;F383*(100-$B$2)/100,   'azure-vm-prices-1Y'!B$2:B$123,"&gt;="&amp;G383*(100-$B$2)/100,   'azure-vm-prices-1Y'!D$2:D$123,K383,   'azure-vm-prices-1Y'!E$2:E$123,L383),   _xlfn.MINIFS('azure-vm-prices-1Y'!I$2:I$123,   'azure-vm-prices-1Y'!A$2:A$123,"&gt;="&amp;F383*(100-$B$2)/100,   'azure-vm-prices-1Y'!B$2:B$123,"&gt;="&amp;G383*(100-$B$2)/100,   'azure-vm-prices-1Y'!E$2:E$123,L383)),   IF(K383="YES", _xlfn.MINIFS('azure-vm-prices-1Y'!C$2:C$123,   'azure-vm-prices-1Y'!A$2:A$123,"&gt;="&amp;F383*(100-$B$2)/100,   'azure-vm-prices-1Y'!B$2:B$123,"&gt;="&amp;G383*(100-$B$2)/100,   'azure-vm-prices-1Y'!D$2:D$123,K383,   'azure-vm-prices-1Y'!E$2:E$123,L383),   _xlfn.MINIFS('azure-vm-prices-1Y'!C$2:C$123,   'azure-vm-prices-1Y'!A$2:A$123,"&gt;="&amp;F383*(100-$B$2)/100,   'azure-vm-prices-1Y'!B$2:B$123,"&gt;="&amp;G383*(100-$B$2)/100,   'azure-vm-prices-1Y'!E$2:E$123,L383))),   "")</f>
        <v>0</v>
      </c>
      <c r="Y383" s="4">
        <f>IF(Q383="YES", IF(K383="YES", VLOOKUP(Z383 &amp; L383 &amp; K383,'azure-vm-prices-3Y'!G$2:H$124  , 2, 0), VLOOKUP(Z383 &amp; L383 &amp; "*",'azure-vm-prices-3Y'!G$2:H$124, 2, 0)),   "")</f>
        <v>0</v>
      </c>
      <c r="Z383" s="4">
        <f>IF(Q383="YES", IF(O383="NO" , IF(K383="YES", _xlfn.MINIFS('azure-vm-prices-3Y'!I$2:I$123,   'azure-vm-prices-3Y'!A$2:A$123,"&gt;="&amp;F383*(100-$B$2)/100,   'azure-vm-prices-3Y'!B$2:B$123,"&gt;="&amp;G383*(100-$B$2)/100,   'azure-vm-prices-3Y'!D$2:D$123,K383,   'azure-vm-prices-3Y'!E$2:E$123,L383),   _xlfn.MINIFS('azure-vm-prices-3Y'!I$2:I$123,   'azure-vm-prices-3Y'!A$2:A$123,"&gt;="&amp;F383*(100-$B$2)/100,   'azure-vm-prices-3Y'!B$2:B$123,"&gt;="&amp;G383*(100-$B$2)/100,   'azure-vm-prices-3Y'!E$2:E$123,L383)),   IF(K383="YES", _xlfn.MINIFS('azure-vm-prices-3Y'!C$2:C$123,   'azure-vm-prices-3Y'!A$2:A$123,"&gt;="&amp;F383*(100-$B$2)/100,   'azure-vm-prices-3Y'!B$2:B$123,"&gt;="&amp;G383*(100-$B$2)/100,   'azure-vm-prices-3Y'!D$2:D$123,K383,   'azure-vm-prices-3Y'!E$2:E$123,L383),   _xlfn.MINIFS('azure-vm-prices-3Y'!C$2:C$123,   'azure-vm-prices-3Y'!A$2:A$123,"&gt;="&amp;F383*(100-$B$2)/100,   'azure-vm-prices-3Y'!B$2:B$123,"&gt;="&amp;G383*(100-$B$2)/100,   'azure-vm-prices-3Y'!E$2:E$123,L383))),   "")</f>
        <v>0</v>
      </c>
      <c r="AA383" s="4">
        <f>IF(Q383="YES",N383*V383*12,"")</f>
        <v>0</v>
      </c>
      <c r="AB383" s="4">
        <f>IF(Q383="YES",X383*8760,"")</f>
        <v>0</v>
      </c>
      <c r="AC383" s="4">
        <f>IF(Q383="YES",Z383*8760,"")</f>
        <v>0</v>
      </c>
      <c r="AD383" s="4">
        <f>IF(Q383="YES",IF(P383="YES", MIN(AA383:AC383), AA383),"")</f>
        <v>0</v>
      </c>
      <c r="AE383" s="4">
        <f>IF(AND(I383="STANDARD",Q383="YES",H383&lt;'azure-standard-disk-prices'!B2, H383&gt;0),1+IF(M383="YES",1),"")</f>
        <v>0</v>
      </c>
      <c r="AF383" s="4">
        <f>IF(AND(I383="STANDARD",Q383="YES",H383&gt;'azure-standard-disk-prices'!B2,H383&lt;'azure-standard-disk-prices'!B3),1+IF(M383="YES",1),"")</f>
        <v>0</v>
      </c>
      <c r="AG383" s="4">
        <f>IF(AND(I383="STANDARD",Q383="YES",H383&gt;'azure-standard-disk-prices'!B3,H383&lt;'azure-standard-disk-prices'!B4),1+IF(M383="YES",1),"")</f>
        <v>0</v>
      </c>
      <c r="AH383" s="4">
        <f>IF(AND(I383="STANDARD",Q383="YES",H383&gt;'azure-standard-disk-prices'!B4,H383&lt;'azure-standard-disk-prices'!B5),1+IF(M383="YES",1),"")</f>
        <v>0</v>
      </c>
      <c r="AI383" s="4">
        <f>IF(AND(I383="STANDARD",Q383="YES",H383&gt;'azure-standard-disk-prices'!B5,H383&lt;'azure-standard-disk-prices'!B6),1+IF(M383="YES",1),"")</f>
        <v>0</v>
      </c>
      <c r="AJ383" s="4">
        <f>IF(AND(I383="STANDARD",Q383="YES",H383&gt;'azure-standard-disk-prices'!B6,H383&lt;'azure-standard-disk-prices'!B7),1+IF(M383="YES",1),"")</f>
        <v>0</v>
      </c>
      <c r="AK383" s="4">
        <f>IF(AND(I383="STANDARD",Q383="YES",H383&gt;'azure-standard-disk-prices'!B7,H383&lt;'azure-standard-disk-prices'!B8),1+IF(M383="YES",1),"")</f>
        <v>0</v>
      </c>
      <c r="AL383" s="4">
        <f>IF(AND(I383="STANDARD",Q383="YES",H383&gt;'azure-standard-disk-prices'!B8,H383&lt;'azure-standard-disk-prices'!B9),1+IF(M383="YES",1),"")</f>
        <v>0</v>
      </c>
      <c r="AM383" s="4">
        <f>IF(AND(I382="PREMIUM",Q382="YES",H382&lt;'azure-premium-disk-prices'!B2,H382&gt;0),1+IF(M382="YES",1),"")</f>
        <v>0</v>
      </c>
      <c r="AN383" s="4">
        <f>IF(AND(I382="PREMIUM",Q382="YES",H382&gt;'azure-premium-disk-prices'!B2,H382&lt;'azure-premium-disk-prices'!B3),1+IF(M382="YES",1),"")</f>
        <v>0</v>
      </c>
      <c r="AO383" s="4">
        <f>IF(AND(I382="PREMIUM",Q382="YES",H382&gt;'azure-premium-disk-prices'!B3,H382&lt;'azure-premium-disk-prices'!B4),1+IF(M382="YES",1),"")</f>
        <v>0</v>
      </c>
      <c r="AP383" s="4">
        <f>IF(AND(I382="PREMIUM",Q382="YES",H382&gt;'azure-premium-disk-prices'!B4,H382&lt;'azure-premium-disk-prices'!B5),1+IF(M382="YES",1),"")</f>
        <v>0</v>
      </c>
      <c r="AQ383" s="4">
        <f>IF(AND(I382="PREMIUM",Q382="YES",H382&gt;'azure-premium-disk-prices'!B5,H382&lt;'azure-premium-disk-prices'!B6),1+IF(M382="YES",1),"")</f>
        <v>0</v>
      </c>
      <c r="AR383" s="4">
        <f>IF(AND(I382="PREMIUM",Q382="YES",H382&gt;'azure-premium-disk-prices'!B6,H382&lt;'azure-premium-disk-prices'!B7),1+IF(M382="YES",1),"")</f>
        <v>0</v>
      </c>
      <c r="AS383" s="4">
        <f>IF(AND(I382="PREMIUM",Q382="YES",H382&gt;'azure-premium-disk-prices'!B7,H382&lt;'azure-premium-disk-prices'!B8),1+IF(M382="YES",1),"")</f>
        <v>0</v>
      </c>
      <c r="AT383" s="4">
        <f>IF(AND(I382="PREMIUM",Q382="YES",H382&gt;'azure-premium-disk-prices'!B8,H382&lt;'azure-premium-disk-prices'!B9),1+IF(M382="YES",1),"")</f>
        <v>0</v>
      </c>
      <c r="AU383" s="4">
        <f>IF(AND(M383="YES", Q383="YES"),1,"")</f>
        <v>0</v>
      </c>
      <c r="AV383" s="4">
        <f>IF(AND(J383="STANDARD", Q383="YES"), IF(M383="YES",2,1) ,"")</f>
        <v>0</v>
      </c>
      <c r="AW383" s="4">
        <f>IF( AND(J383="PREMIUM",  Q383="YES"), IF(M383="YES",2,1) ,"")</f>
        <v>0</v>
      </c>
    </row>
    <row r="384" spans="5:49">
      <c r="E384" s="3"/>
      <c r="F384" s="3"/>
      <c r="G384" s="3"/>
      <c r="H384" s="3"/>
      <c r="I384" s="3" t="s">
        <v>9</v>
      </c>
      <c r="J384" s="3" t="s">
        <v>9</v>
      </c>
      <c r="K384" s="3" t="s">
        <v>5</v>
      </c>
      <c r="L384" s="3" t="s">
        <v>5</v>
      </c>
      <c r="M384" s="3" t="s">
        <v>5</v>
      </c>
      <c r="N384" s="3">
        <v>730</v>
      </c>
      <c r="O384" s="3" t="s">
        <v>5</v>
      </c>
      <c r="P384" s="3" t="s">
        <v>14</v>
      </c>
      <c r="Q384" s="4">
        <f>IF(AND(E384&lt;&gt;"", F384&lt;&gt;"", G384&lt;&gt;"", H384&lt;&gt;"", I384&lt;&gt;"", J384&lt;&gt;"", K384&lt;&gt;"", L384&lt;&gt;"", M384&lt;&gt;"", N384&lt;&gt;"", O384&lt;&gt;""),"YES","NO")</f>
        <v>0</v>
      </c>
      <c r="R384" s="4">
        <f>IF(AD384=AA384, U384, IF(AD384=AB384,W384,Y384))</f>
        <v>0</v>
      </c>
      <c r="S384" s="4">
        <f>AD384</f>
        <v>0</v>
      </c>
      <c r="T384" s="4">
        <f> IF(AA384="" ,"",IF(AD384=AA384, "PAYG", IF(AD384=AB384,"1Y RI","3Y RI")))</f>
        <v>0</v>
      </c>
      <c r="U384" s="4">
        <f>IF(Q384="YES", IF(K384="YES", VLOOKUP(V384 &amp; L384 &amp; K384,'azure-vm-prices-base'!G$2:H$124, 2, 0), VLOOKUP(V384 &amp; L384 &amp; "*",'azure-vm-prices-base'!G$2:H$124, 2, 0)), "")</f>
        <v>0</v>
      </c>
      <c r="V384" s="4">
        <f>IF(Q384="YES", IF(O384="NO" , IF(K384="YES", _xlfn.MINIFS('azure-vm-prices-base'!I$2:I$123, 'azure-vm-prices-base'!A$2:A$123,"&gt;="&amp;F384*(100-$B$2)/100, 'azure-vm-prices-base'!B$2:B$123,"&gt;="&amp;G384*(100-$B$2)/100, 'azure-vm-prices-base'!D$2:D$123,K384, 'azure-vm-prices-base'!E$2:E$123,L384), _xlfn.MINIFS('azure-vm-prices-base'!I$2:I$123, 'azure-vm-prices-base'!A$2:A$123,"&gt;="&amp;F384*(100-$B$2)/100, 'azure-vm-prices-base'!B$2:B$123,"&gt;="&amp;G384*(100-$B$2)/100, 'azure-vm-prices-base'!E$2:E$123,L384)), IF(K384="YES", _xlfn.MINIFS('azure-vm-prices-base'!C$2:C$123, 'azure-vm-prices-base'!A$2:A$123,"&gt;="&amp;F384*(100-$B$2)/100, 'azure-vm-prices-base'!B$2:B$123,"&gt;="&amp;G384*(100-$B$2)/100, 'azure-vm-prices-base'!D$2:D$123,K384, 'azure-vm-prices-base'!E$2:E$123,L384), _xlfn.MINIFS('azure-vm-prices-base'!C$2:C$123, 'azure-vm-prices-base'!A$2:A$123,"&gt;="&amp;F384*(100-$B$2)/100, 'azure-vm-prices-base'!B$2:B$123,"&gt;="&amp;G384*(100-$B$2)/100, 'azure-vm-prices-base'!E$2:E$123,L384))), "")</f>
        <v>0</v>
      </c>
      <c r="W384" s="4">
        <f>IF(Q384="YES", IF(K384="YES", VLOOKUP(X384 &amp; L384 &amp; K384,'azure-vm-prices-1Y'!G$2:H$124  , 2, 0), VLOOKUP(X384 &amp; L384 &amp; "*",'azure-vm-prices-1Y'!G$2:H$124, 2, 0)),   "")</f>
        <v>0</v>
      </c>
      <c r="X384" s="4">
        <f>IF(Q384="YES", IF(O384="NO" , IF(K384="YES", _xlfn.MINIFS('azure-vm-prices-1Y'!I$2:I$123,   'azure-vm-prices-1Y'!A$2:A$123,"&gt;="&amp;F384*(100-$B$2)/100,   'azure-vm-prices-1Y'!B$2:B$123,"&gt;="&amp;G384*(100-$B$2)/100,   'azure-vm-prices-1Y'!D$2:D$123,K384,   'azure-vm-prices-1Y'!E$2:E$123,L384),   _xlfn.MINIFS('azure-vm-prices-1Y'!I$2:I$123,   'azure-vm-prices-1Y'!A$2:A$123,"&gt;="&amp;F384*(100-$B$2)/100,   'azure-vm-prices-1Y'!B$2:B$123,"&gt;="&amp;G384*(100-$B$2)/100,   'azure-vm-prices-1Y'!E$2:E$123,L384)),   IF(K384="YES", _xlfn.MINIFS('azure-vm-prices-1Y'!C$2:C$123,   'azure-vm-prices-1Y'!A$2:A$123,"&gt;="&amp;F384*(100-$B$2)/100,   'azure-vm-prices-1Y'!B$2:B$123,"&gt;="&amp;G384*(100-$B$2)/100,   'azure-vm-prices-1Y'!D$2:D$123,K384,   'azure-vm-prices-1Y'!E$2:E$123,L384),   _xlfn.MINIFS('azure-vm-prices-1Y'!C$2:C$123,   'azure-vm-prices-1Y'!A$2:A$123,"&gt;="&amp;F384*(100-$B$2)/100,   'azure-vm-prices-1Y'!B$2:B$123,"&gt;="&amp;G384*(100-$B$2)/100,   'azure-vm-prices-1Y'!E$2:E$123,L384))),   "")</f>
        <v>0</v>
      </c>
      <c r="Y384" s="4">
        <f>IF(Q384="YES", IF(K384="YES", VLOOKUP(Z384 &amp; L384 &amp; K384,'azure-vm-prices-3Y'!G$2:H$124  , 2, 0), VLOOKUP(Z384 &amp; L384 &amp; "*",'azure-vm-prices-3Y'!G$2:H$124, 2, 0)),   "")</f>
        <v>0</v>
      </c>
      <c r="Z384" s="4">
        <f>IF(Q384="YES", IF(O384="NO" , IF(K384="YES", _xlfn.MINIFS('azure-vm-prices-3Y'!I$2:I$123,   'azure-vm-prices-3Y'!A$2:A$123,"&gt;="&amp;F384*(100-$B$2)/100,   'azure-vm-prices-3Y'!B$2:B$123,"&gt;="&amp;G384*(100-$B$2)/100,   'azure-vm-prices-3Y'!D$2:D$123,K384,   'azure-vm-prices-3Y'!E$2:E$123,L384),   _xlfn.MINIFS('azure-vm-prices-3Y'!I$2:I$123,   'azure-vm-prices-3Y'!A$2:A$123,"&gt;="&amp;F384*(100-$B$2)/100,   'azure-vm-prices-3Y'!B$2:B$123,"&gt;="&amp;G384*(100-$B$2)/100,   'azure-vm-prices-3Y'!E$2:E$123,L384)),   IF(K384="YES", _xlfn.MINIFS('azure-vm-prices-3Y'!C$2:C$123,   'azure-vm-prices-3Y'!A$2:A$123,"&gt;="&amp;F384*(100-$B$2)/100,   'azure-vm-prices-3Y'!B$2:B$123,"&gt;="&amp;G384*(100-$B$2)/100,   'azure-vm-prices-3Y'!D$2:D$123,K384,   'azure-vm-prices-3Y'!E$2:E$123,L384),   _xlfn.MINIFS('azure-vm-prices-3Y'!C$2:C$123,   'azure-vm-prices-3Y'!A$2:A$123,"&gt;="&amp;F384*(100-$B$2)/100,   'azure-vm-prices-3Y'!B$2:B$123,"&gt;="&amp;G384*(100-$B$2)/100,   'azure-vm-prices-3Y'!E$2:E$123,L384))),   "")</f>
        <v>0</v>
      </c>
      <c r="AA384" s="4">
        <f>IF(Q384="YES",N384*V384*12,"")</f>
        <v>0</v>
      </c>
      <c r="AB384" s="4">
        <f>IF(Q384="YES",X384*8760,"")</f>
        <v>0</v>
      </c>
      <c r="AC384" s="4">
        <f>IF(Q384="YES",Z384*8760,"")</f>
        <v>0</v>
      </c>
      <c r="AD384" s="4">
        <f>IF(Q384="YES",IF(P384="YES", MIN(AA384:AC384), AA384),"")</f>
        <v>0</v>
      </c>
      <c r="AE384" s="4">
        <f>IF(AND(I384="STANDARD",Q384="YES",H384&lt;'azure-standard-disk-prices'!B2, H384&gt;0),1+IF(M384="YES",1),"")</f>
        <v>0</v>
      </c>
      <c r="AF384" s="4">
        <f>IF(AND(I384="STANDARD",Q384="YES",H384&gt;'azure-standard-disk-prices'!B2,H384&lt;'azure-standard-disk-prices'!B3),1+IF(M384="YES",1),"")</f>
        <v>0</v>
      </c>
      <c r="AG384" s="4">
        <f>IF(AND(I384="STANDARD",Q384="YES",H384&gt;'azure-standard-disk-prices'!B3,H384&lt;'azure-standard-disk-prices'!B4),1+IF(M384="YES",1),"")</f>
        <v>0</v>
      </c>
      <c r="AH384" s="4">
        <f>IF(AND(I384="STANDARD",Q384="YES",H384&gt;'azure-standard-disk-prices'!B4,H384&lt;'azure-standard-disk-prices'!B5),1+IF(M384="YES",1),"")</f>
        <v>0</v>
      </c>
      <c r="AI384" s="4">
        <f>IF(AND(I384="STANDARD",Q384="YES",H384&gt;'azure-standard-disk-prices'!B5,H384&lt;'azure-standard-disk-prices'!B6),1+IF(M384="YES",1),"")</f>
        <v>0</v>
      </c>
      <c r="AJ384" s="4">
        <f>IF(AND(I384="STANDARD",Q384="YES",H384&gt;'azure-standard-disk-prices'!B6,H384&lt;'azure-standard-disk-prices'!B7),1+IF(M384="YES",1),"")</f>
        <v>0</v>
      </c>
      <c r="AK384" s="4">
        <f>IF(AND(I384="STANDARD",Q384="YES",H384&gt;'azure-standard-disk-prices'!B7,H384&lt;'azure-standard-disk-prices'!B8),1+IF(M384="YES",1),"")</f>
        <v>0</v>
      </c>
      <c r="AL384" s="4">
        <f>IF(AND(I384="STANDARD",Q384="YES",H384&gt;'azure-standard-disk-prices'!B8,H384&lt;'azure-standard-disk-prices'!B9),1+IF(M384="YES",1),"")</f>
        <v>0</v>
      </c>
      <c r="AM384" s="4">
        <f>IF(AND(I383="PREMIUM",Q383="YES",H383&lt;'azure-premium-disk-prices'!B2,H383&gt;0),1+IF(M383="YES",1),"")</f>
        <v>0</v>
      </c>
      <c r="AN384" s="4">
        <f>IF(AND(I383="PREMIUM",Q383="YES",H383&gt;'azure-premium-disk-prices'!B2,H383&lt;'azure-premium-disk-prices'!B3),1+IF(M383="YES",1),"")</f>
        <v>0</v>
      </c>
      <c r="AO384" s="4">
        <f>IF(AND(I383="PREMIUM",Q383="YES",H383&gt;'azure-premium-disk-prices'!B3,H383&lt;'azure-premium-disk-prices'!B4),1+IF(M383="YES",1),"")</f>
        <v>0</v>
      </c>
      <c r="AP384" s="4">
        <f>IF(AND(I383="PREMIUM",Q383="YES",H383&gt;'azure-premium-disk-prices'!B4,H383&lt;'azure-premium-disk-prices'!B5),1+IF(M383="YES",1),"")</f>
        <v>0</v>
      </c>
      <c r="AQ384" s="4">
        <f>IF(AND(I383="PREMIUM",Q383="YES",H383&gt;'azure-premium-disk-prices'!B5,H383&lt;'azure-premium-disk-prices'!B6),1+IF(M383="YES",1),"")</f>
        <v>0</v>
      </c>
      <c r="AR384" s="4">
        <f>IF(AND(I383="PREMIUM",Q383="YES",H383&gt;'azure-premium-disk-prices'!B6,H383&lt;'azure-premium-disk-prices'!B7),1+IF(M383="YES",1),"")</f>
        <v>0</v>
      </c>
      <c r="AS384" s="4">
        <f>IF(AND(I383="PREMIUM",Q383="YES",H383&gt;'azure-premium-disk-prices'!B7,H383&lt;'azure-premium-disk-prices'!B8),1+IF(M383="YES",1),"")</f>
        <v>0</v>
      </c>
      <c r="AT384" s="4">
        <f>IF(AND(I383="PREMIUM",Q383="YES",H383&gt;'azure-premium-disk-prices'!B8,H383&lt;'azure-premium-disk-prices'!B9),1+IF(M383="YES",1),"")</f>
        <v>0</v>
      </c>
      <c r="AU384" s="4">
        <f>IF(AND(M384="YES", Q384="YES"),1,"")</f>
        <v>0</v>
      </c>
      <c r="AV384" s="4">
        <f>IF(AND(J384="STANDARD", Q384="YES"), IF(M384="YES",2,1) ,"")</f>
        <v>0</v>
      </c>
      <c r="AW384" s="4">
        <f>IF( AND(J384="PREMIUM",  Q384="YES"), IF(M384="YES",2,1) ,"")</f>
        <v>0</v>
      </c>
    </row>
    <row r="385" spans="5:49">
      <c r="E385" s="3"/>
      <c r="F385" s="3"/>
      <c r="G385" s="3"/>
      <c r="H385" s="3"/>
      <c r="I385" s="3" t="s">
        <v>9</v>
      </c>
      <c r="J385" s="3" t="s">
        <v>9</v>
      </c>
      <c r="K385" s="3" t="s">
        <v>5</v>
      </c>
      <c r="L385" s="3" t="s">
        <v>5</v>
      </c>
      <c r="M385" s="3" t="s">
        <v>5</v>
      </c>
      <c r="N385" s="3">
        <v>730</v>
      </c>
      <c r="O385" s="3" t="s">
        <v>5</v>
      </c>
      <c r="P385" s="3" t="s">
        <v>14</v>
      </c>
      <c r="Q385" s="4">
        <f>IF(AND(E385&lt;&gt;"", F385&lt;&gt;"", G385&lt;&gt;"", H385&lt;&gt;"", I385&lt;&gt;"", J385&lt;&gt;"", K385&lt;&gt;"", L385&lt;&gt;"", M385&lt;&gt;"", N385&lt;&gt;"", O385&lt;&gt;""),"YES","NO")</f>
        <v>0</v>
      </c>
      <c r="R385" s="4">
        <f>IF(AD385=AA385, U385, IF(AD385=AB385,W385,Y385))</f>
        <v>0</v>
      </c>
      <c r="S385" s="4">
        <f>AD385</f>
        <v>0</v>
      </c>
      <c r="T385" s="4">
        <f> IF(AA385="" ,"",IF(AD385=AA385, "PAYG", IF(AD385=AB385,"1Y RI","3Y RI")))</f>
        <v>0</v>
      </c>
      <c r="U385" s="4">
        <f>IF(Q385="YES", IF(K385="YES", VLOOKUP(V385 &amp; L385 &amp; K385,'azure-vm-prices-base'!G$2:H$124, 2, 0), VLOOKUP(V385 &amp; L385 &amp; "*",'azure-vm-prices-base'!G$2:H$124, 2, 0)), "")</f>
        <v>0</v>
      </c>
      <c r="V385" s="4">
        <f>IF(Q385="YES", IF(O385="NO" , IF(K385="YES", _xlfn.MINIFS('azure-vm-prices-base'!I$2:I$123, 'azure-vm-prices-base'!A$2:A$123,"&gt;="&amp;F385*(100-$B$2)/100, 'azure-vm-prices-base'!B$2:B$123,"&gt;="&amp;G385*(100-$B$2)/100, 'azure-vm-prices-base'!D$2:D$123,K385, 'azure-vm-prices-base'!E$2:E$123,L385), _xlfn.MINIFS('azure-vm-prices-base'!I$2:I$123, 'azure-vm-prices-base'!A$2:A$123,"&gt;="&amp;F385*(100-$B$2)/100, 'azure-vm-prices-base'!B$2:B$123,"&gt;="&amp;G385*(100-$B$2)/100, 'azure-vm-prices-base'!E$2:E$123,L385)), IF(K385="YES", _xlfn.MINIFS('azure-vm-prices-base'!C$2:C$123, 'azure-vm-prices-base'!A$2:A$123,"&gt;="&amp;F385*(100-$B$2)/100, 'azure-vm-prices-base'!B$2:B$123,"&gt;="&amp;G385*(100-$B$2)/100, 'azure-vm-prices-base'!D$2:D$123,K385, 'azure-vm-prices-base'!E$2:E$123,L385), _xlfn.MINIFS('azure-vm-prices-base'!C$2:C$123, 'azure-vm-prices-base'!A$2:A$123,"&gt;="&amp;F385*(100-$B$2)/100, 'azure-vm-prices-base'!B$2:B$123,"&gt;="&amp;G385*(100-$B$2)/100, 'azure-vm-prices-base'!E$2:E$123,L385))), "")</f>
        <v>0</v>
      </c>
      <c r="W385" s="4">
        <f>IF(Q385="YES", IF(K385="YES", VLOOKUP(X385 &amp; L385 &amp; K385,'azure-vm-prices-1Y'!G$2:H$124  , 2, 0), VLOOKUP(X385 &amp; L385 &amp; "*",'azure-vm-prices-1Y'!G$2:H$124, 2, 0)),   "")</f>
        <v>0</v>
      </c>
      <c r="X385" s="4">
        <f>IF(Q385="YES", IF(O385="NO" , IF(K385="YES", _xlfn.MINIFS('azure-vm-prices-1Y'!I$2:I$123,   'azure-vm-prices-1Y'!A$2:A$123,"&gt;="&amp;F385*(100-$B$2)/100,   'azure-vm-prices-1Y'!B$2:B$123,"&gt;="&amp;G385*(100-$B$2)/100,   'azure-vm-prices-1Y'!D$2:D$123,K385,   'azure-vm-prices-1Y'!E$2:E$123,L385),   _xlfn.MINIFS('azure-vm-prices-1Y'!I$2:I$123,   'azure-vm-prices-1Y'!A$2:A$123,"&gt;="&amp;F385*(100-$B$2)/100,   'azure-vm-prices-1Y'!B$2:B$123,"&gt;="&amp;G385*(100-$B$2)/100,   'azure-vm-prices-1Y'!E$2:E$123,L385)),   IF(K385="YES", _xlfn.MINIFS('azure-vm-prices-1Y'!C$2:C$123,   'azure-vm-prices-1Y'!A$2:A$123,"&gt;="&amp;F385*(100-$B$2)/100,   'azure-vm-prices-1Y'!B$2:B$123,"&gt;="&amp;G385*(100-$B$2)/100,   'azure-vm-prices-1Y'!D$2:D$123,K385,   'azure-vm-prices-1Y'!E$2:E$123,L385),   _xlfn.MINIFS('azure-vm-prices-1Y'!C$2:C$123,   'azure-vm-prices-1Y'!A$2:A$123,"&gt;="&amp;F385*(100-$B$2)/100,   'azure-vm-prices-1Y'!B$2:B$123,"&gt;="&amp;G385*(100-$B$2)/100,   'azure-vm-prices-1Y'!E$2:E$123,L385))),   "")</f>
        <v>0</v>
      </c>
      <c r="Y385" s="4">
        <f>IF(Q385="YES", IF(K385="YES", VLOOKUP(Z385 &amp; L385 &amp; K385,'azure-vm-prices-3Y'!G$2:H$124  , 2, 0), VLOOKUP(Z385 &amp; L385 &amp; "*",'azure-vm-prices-3Y'!G$2:H$124, 2, 0)),   "")</f>
        <v>0</v>
      </c>
      <c r="Z385" s="4">
        <f>IF(Q385="YES", IF(O385="NO" , IF(K385="YES", _xlfn.MINIFS('azure-vm-prices-3Y'!I$2:I$123,   'azure-vm-prices-3Y'!A$2:A$123,"&gt;="&amp;F385*(100-$B$2)/100,   'azure-vm-prices-3Y'!B$2:B$123,"&gt;="&amp;G385*(100-$B$2)/100,   'azure-vm-prices-3Y'!D$2:D$123,K385,   'azure-vm-prices-3Y'!E$2:E$123,L385),   _xlfn.MINIFS('azure-vm-prices-3Y'!I$2:I$123,   'azure-vm-prices-3Y'!A$2:A$123,"&gt;="&amp;F385*(100-$B$2)/100,   'azure-vm-prices-3Y'!B$2:B$123,"&gt;="&amp;G385*(100-$B$2)/100,   'azure-vm-prices-3Y'!E$2:E$123,L385)),   IF(K385="YES", _xlfn.MINIFS('azure-vm-prices-3Y'!C$2:C$123,   'azure-vm-prices-3Y'!A$2:A$123,"&gt;="&amp;F385*(100-$B$2)/100,   'azure-vm-prices-3Y'!B$2:B$123,"&gt;="&amp;G385*(100-$B$2)/100,   'azure-vm-prices-3Y'!D$2:D$123,K385,   'azure-vm-prices-3Y'!E$2:E$123,L385),   _xlfn.MINIFS('azure-vm-prices-3Y'!C$2:C$123,   'azure-vm-prices-3Y'!A$2:A$123,"&gt;="&amp;F385*(100-$B$2)/100,   'azure-vm-prices-3Y'!B$2:B$123,"&gt;="&amp;G385*(100-$B$2)/100,   'azure-vm-prices-3Y'!E$2:E$123,L385))),   "")</f>
        <v>0</v>
      </c>
      <c r="AA385" s="4">
        <f>IF(Q385="YES",N385*V385*12,"")</f>
        <v>0</v>
      </c>
      <c r="AB385" s="4">
        <f>IF(Q385="YES",X385*8760,"")</f>
        <v>0</v>
      </c>
      <c r="AC385" s="4">
        <f>IF(Q385="YES",Z385*8760,"")</f>
        <v>0</v>
      </c>
      <c r="AD385" s="4">
        <f>IF(Q385="YES",IF(P385="YES", MIN(AA385:AC385), AA385),"")</f>
        <v>0</v>
      </c>
      <c r="AE385" s="4">
        <f>IF(AND(I385="STANDARD",Q385="YES",H385&lt;'azure-standard-disk-prices'!B2, H385&gt;0),1+IF(M385="YES",1),"")</f>
        <v>0</v>
      </c>
      <c r="AF385" s="4">
        <f>IF(AND(I385="STANDARD",Q385="YES",H385&gt;'azure-standard-disk-prices'!B2,H385&lt;'azure-standard-disk-prices'!B3),1+IF(M385="YES",1),"")</f>
        <v>0</v>
      </c>
      <c r="AG385" s="4">
        <f>IF(AND(I385="STANDARD",Q385="YES",H385&gt;'azure-standard-disk-prices'!B3,H385&lt;'azure-standard-disk-prices'!B4),1+IF(M385="YES",1),"")</f>
        <v>0</v>
      </c>
      <c r="AH385" s="4">
        <f>IF(AND(I385="STANDARD",Q385="YES",H385&gt;'azure-standard-disk-prices'!B4,H385&lt;'azure-standard-disk-prices'!B5),1+IF(M385="YES",1),"")</f>
        <v>0</v>
      </c>
      <c r="AI385" s="4">
        <f>IF(AND(I385="STANDARD",Q385="YES",H385&gt;'azure-standard-disk-prices'!B5,H385&lt;'azure-standard-disk-prices'!B6),1+IF(M385="YES",1),"")</f>
        <v>0</v>
      </c>
      <c r="AJ385" s="4">
        <f>IF(AND(I385="STANDARD",Q385="YES",H385&gt;'azure-standard-disk-prices'!B6,H385&lt;'azure-standard-disk-prices'!B7),1+IF(M385="YES",1),"")</f>
        <v>0</v>
      </c>
      <c r="AK385" s="4">
        <f>IF(AND(I385="STANDARD",Q385="YES",H385&gt;'azure-standard-disk-prices'!B7,H385&lt;'azure-standard-disk-prices'!B8),1+IF(M385="YES",1),"")</f>
        <v>0</v>
      </c>
      <c r="AL385" s="4">
        <f>IF(AND(I385="STANDARD",Q385="YES",H385&gt;'azure-standard-disk-prices'!B8,H385&lt;'azure-standard-disk-prices'!B9),1+IF(M385="YES",1),"")</f>
        <v>0</v>
      </c>
      <c r="AM385" s="4">
        <f>IF(AND(I384="PREMIUM",Q384="YES",H384&lt;'azure-premium-disk-prices'!B2,H384&gt;0),1+IF(M384="YES",1),"")</f>
        <v>0</v>
      </c>
      <c r="AN385" s="4">
        <f>IF(AND(I384="PREMIUM",Q384="YES",H384&gt;'azure-premium-disk-prices'!B2,H384&lt;'azure-premium-disk-prices'!B3),1+IF(M384="YES",1),"")</f>
        <v>0</v>
      </c>
      <c r="AO385" s="4">
        <f>IF(AND(I384="PREMIUM",Q384="YES",H384&gt;'azure-premium-disk-prices'!B3,H384&lt;'azure-premium-disk-prices'!B4),1+IF(M384="YES",1),"")</f>
        <v>0</v>
      </c>
      <c r="AP385" s="4">
        <f>IF(AND(I384="PREMIUM",Q384="YES",H384&gt;'azure-premium-disk-prices'!B4,H384&lt;'azure-premium-disk-prices'!B5),1+IF(M384="YES",1),"")</f>
        <v>0</v>
      </c>
      <c r="AQ385" s="4">
        <f>IF(AND(I384="PREMIUM",Q384="YES",H384&gt;'azure-premium-disk-prices'!B5,H384&lt;'azure-premium-disk-prices'!B6),1+IF(M384="YES",1),"")</f>
        <v>0</v>
      </c>
      <c r="AR385" s="4">
        <f>IF(AND(I384="PREMIUM",Q384="YES",H384&gt;'azure-premium-disk-prices'!B6,H384&lt;'azure-premium-disk-prices'!B7),1+IF(M384="YES",1),"")</f>
        <v>0</v>
      </c>
      <c r="AS385" s="4">
        <f>IF(AND(I384="PREMIUM",Q384="YES",H384&gt;'azure-premium-disk-prices'!B7,H384&lt;'azure-premium-disk-prices'!B8),1+IF(M384="YES",1),"")</f>
        <v>0</v>
      </c>
      <c r="AT385" s="4">
        <f>IF(AND(I384="PREMIUM",Q384="YES",H384&gt;'azure-premium-disk-prices'!B8,H384&lt;'azure-premium-disk-prices'!B9),1+IF(M384="YES",1),"")</f>
        <v>0</v>
      </c>
      <c r="AU385" s="4">
        <f>IF(AND(M385="YES", Q385="YES"),1,"")</f>
        <v>0</v>
      </c>
      <c r="AV385" s="4">
        <f>IF(AND(J385="STANDARD", Q385="YES"), IF(M385="YES",2,1) ,"")</f>
        <v>0</v>
      </c>
      <c r="AW385" s="4">
        <f>IF( AND(J385="PREMIUM",  Q385="YES"), IF(M385="YES",2,1) ,"")</f>
        <v>0</v>
      </c>
    </row>
    <row r="386" spans="5:49">
      <c r="E386" s="3"/>
      <c r="F386" s="3"/>
      <c r="G386" s="3"/>
      <c r="H386" s="3"/>
      <c r="I386" s="3" t="s">
        <v>9</v>
      </c>
      <c r="J386" s="3" t="s">
        <v>9</v>
      </c>
      <c r="K386" s="3" t="s">
        <v>5</v>
      </c>
      <c r="L386" s="3" t="s">
        <v>5</v>
      </c>
      <c r="M386" s="3" t="s">
        <v>5</v>
      </c>
      <c r="N386" s="3">
        <v>730</v>
      </c>
      <c r="O386" s="3" t="s">
        <v>5</v>
      </c>
      <c r="P386" s="3" t="s">
        <v>14</v>
      </c>
      <c r="Q386" s="4">
        <f>IF(AND(E386&lt;&gt;"", F386&lt;&gt;"", G386&lt;&gt;"", H386&lt;&gt;"", I386&lt;&gt;"", J386&lt;&gt;"", K386&lt;&gt;"", L386&lt;&gt;"", M386&lt;&gt;"", N386&lt;&gt;"", O386&lt;&gt;""),"YES","NO")</f>
        <v>0</v>
      </c>
      <c r="R386" s="4">
        <f>IF(AD386=AA386, U386, IF(AD386=AB386,W386,Y386))</f>
        <v>0</v>
      </c>
      <c r="S386" s="4">
        <f>AD386</f>
        <v>0</v>
      </c>
      <c r="T386" s="4">
        <f> IF(AA386="" ,"",IF(AD386=AA386, "PAYG", IF(AD386=AB386,"1Y RI","3Y RI")))</f>
        <v>0</v>
      </c>
      <c r="U386" s="4">
        <f>IF(Q386="YES", IF(K386="YES", VLOOKUP(V386 &amp; L386 &amp; K386,'azure-vm-prices-base'!G$2:H$124, 2, 0), VLOOKUP(V386 &amp; L386 &amp; "*",'azure-vm-prices-base'!G$2:H$124, 2, 0)), "")</f>
        <v>0</v>
      </c>
      <c r="V386" s="4">
        <f>IF(Q386="YES", IF(O386="NO" , IF(K386="YES", _xlfn.MINIFS('azure-vm-prices-base'!I$2:I$123, 'azure-vm-prices-base'!A$2:A$123,"&gt;="&amp;F386*(100-$B$2)/100, 'azure-vm-prices-base'!B$2:B$123,"&gt;="&amp;G386*(100-$B$2)/100, 'azure-vm-prices-base'!D$2:D$123,K386, 'azure-vm-prices-base'!E$2:E$123,L386), _xlfn.MINIFS('azure-vm-prices-base'!I$2:I$123, 'azure-vm-prices-base'!A$2:A$123,"&gt;="&amp;F386*(100-$B$2)/100, 'azure-vm-prices-base'!B$2:B$123,"&gt;="&amp;G386*(100-$B$2)/100, 'azure-vm-prices-base'!E$2:E$123,L386)), IF(K386="YES", _xlfn.MINIFS('azure-vm-prices-base'!C$2:C$123, 'azure-vm-prices-base'!A$2:A$123,"&gt;="&amp;F386*(100-$B$2)/100, 'azure-vm-prices-base'!B$2:B$123,"&gt;="&amp;G386*(100-$B$2)/100, 'azure-vm-prices-base'!D$2:D$123,K386, 'azure-vm-prices-base'!E$2:E$123,L386), _xlfn.MINIFS('azure-vm-prices-base'!C$2:C$123, 'azure-vm-prices-base'!A$2:A$123,"&gt;="&amp;F386*(100-$B$2)/100, 'azure-vm-prices-base'!B$2:B$123,"&gt;="&amp;G386*(100-$B$2)/100, 'azure-vm-prices-base'!E$2:E$123,L386))), "")</f>
        <v>0</v>
      </c>
      <c r="W386" s="4">
        <f>IF(Q386="YES", IF(K386="YES", VLOOKUP(X386 &amp; L386 &amp; K386,'azure-vm-prices-1Y'!G$2:H$124  , 2, 0), VLOOKUP(X386 &amp; L386 &amp; "*",'azure-vm-prices-1Y'!G$2:H$124, 2, 0)),   "")</f>
        <v>0</v>
      </c>
      <c r="X386" s="4">
        <f>IF(Q386="YES", IF(O386="NO" , IF(K386="YES", _xlfn.MINIFS('azure-vm-prices-1Y'!I$2:I$123,   'azure-vm-prices-1Y'!A$2:A$123,"&gt;="&amp;F386*(100-$B$2)/100,   'azure-vm-prices-1Y'!B$2:B$123,"&gt;="&amp;G386*(100-$B$2)/100,   'azure-vm-prices-1Y'!D$2:D$123,K386,   'azure-vm-prices-1Y'!E$2:E$123,L386),   _xlfn.MINIFS('azure-vm-prices-1Y'!I$2:I$123,   'azure-vm-prices-1Y'!A$2:A$123,"&gt;="&amp;F386*(100-$B$2)/100,   'azure-vm-prices-1Y'!B$2:B$123,"&gt;="&amp;G386*(100-$B$2)/100,   'azure-vm-prices-1Y'!E$2:E$123,L386)),   IF(K386="YES", _xlfn.MINIFS('azure-vm-prices-1Y'!C$2:C$123,   'azure-vm-prices-1Y'!A$2:A$123,"&gt;="&amp;F386*(100-$B$2)/100,   'azure-vm-prices-1Y'!B$2:B$123,"&gt;="&amp;G386*(100-$B$2)/100,   'azure-vm-prices-1Y'!D$2:D$123,K386,   'azure-vm-prices-1Y'!E$2:E$123,L386),   _xlfn.MINIFS('azure-vm-prices-1Y'!C$2:C$123,   'azure-vm-prices-1Y'!A$2:A$123,"&gt;="&amp;F386*(100-$B$2)/100,   'azure-vm-prices-1Y'!B$2:B$123,"&gt;="&amp;G386*(100-$B$2)/100,   'azure-vm-prices-1Y'!E$2:E$123,L386))),   "")</f>
        <v>0</v>
      </c>
      <c r="Y386" s="4">
        <f>IF(Q386="YES", IF(K386="YES", VLOOKUP(Z386 &amp; L386 &amp; K386,'azure-vm-prices-3Y'!G$2:H$124  , 2, 0), VLOOKUP(Z386 &amp; L386 &amp; "*",'azure-vm-prices-3Y'!G$2:H$124, 2, 0)),   "")</f>
        <v>0</v>
      </c>
      <c r="Z386" s="4">
        <f>IF(Q386="YES", IF(O386="NO" , IF(K386="YES", _xlfn.MINIFS('azure-vm-prices-3Y'!I$2:I$123,   'azure-vm-prices-3Y'!A$2:A$123,"&gt;="&amp;F386*(100-$B$2)/100,   'azure-vm-prices-3Y'!B$2:B$123,"&gt;="&amp;G386*(100-$B$2)/100,   'azure-vm-prices-3Y'!D$2:D$123,K386,   'azure-vm-prices-3Y'!E$2:E$123,L386),   _xlfn.MINIFS('azure-vm-prices-3Y'!I$2:I$123,   'azure-vm-prices-3Y'!A$2:A$123,"&gt;="&amp;F386*(100-$B$2)/100,   'azure-vm-prices-3Y'!B$2:B$123,"&gt;="&amp;G386*(100-$B$2)/100,   'azure-vm-prices-3Y'!E$2:E$123,L386)),   IF(K386="YES", _xlfn.MINIFS('azure-vm-prices-3Y'!C$2:C$123,   'azure-vm-prices-3Y'!A$2:A$123,"&gt;="&amp;F386*(100-$B$2)/100,   'azure-vm-prices-3Y'!B$2:B$123,"&gt;="&amp;G386*(100-$B$2)/100,   'azure-vm-prices-3Y'!D$2:D$123,K386,   'azure-vm-prices-3Y'!E$2:E$123,L386),   _xlfn.MINIFS('azure-vm-prices-3Y'!C$2:C$123,   'azure-vm-prices-3Y'!A$2:A$123,"&gt;="&amp;F386*(100-$B$2)/100,   'azure-vm-prices-3Y'!B$2:B$123,"&gt;="&amp;G386*(100-$B$2)/100,   'azure-vm-prices-3Y'!E$2:E$123,L386))),   "")</f>
        <v>0</v>
      </c>
      <c r="AA386" s="4">
        <f>IF(Q386="YES",N386*V386*12,"")</f>
        <v>0</v>
      </c>
      <c r="AB386" s="4">
        <f>IF(Q386="YES",X386*8760,"")</f>
        <v>0</v>
      </c>
      <c r="AC386" s="4">
        <f>IF(Q386="YES",Z386*8760,"")</f>
        <v>0</v>
      </c>
      <c r="AD386" s="4">
        <f>IF(Q386="YES",IF(P386="YES", MIN(AA386:AC386), AA386),"")</f>
        <v>0</v>
      </c>
      <c r="AE386" s="4">
        <f>IF(AND(I386="STANDARD",Q386="YES",H386&lt;'azure-standard-disk-prices'!B2, H386&gt;0),1+IF(M386="YES",1),"")</f>
        <v>0</v>
      </c>
      <c r="AF386" s="4">
        <f>IF(AND(I386="STANDARD",Q386="YES",H386&gt;'azure-standard-disk-prices'!B2,H386&lt;'azure-standard-disk-prices'!B3),1+IF(M386="YES",1),"")</f>
        <v>0</v>
      </c>
      <c r="AG386" s="4">
        <f>IF(AND(I386="STANDARD",Q386="YES",H386&gt;'azure-standard-disk-prices'!B3,H386&lt;'azure-standard-disk-prices'!B4),1+IF(M386="YES",1),"")</f>
        <v>0</v>
      </c>
      <c r="AH386" s="4">
        <f>IF(AND(I386="STANDARD",Q386="YES",H386&gt;'azure-standard-disk-prices'!B4,H386&lt;'azure-standard-disk-prices'!B5),1+IF(M386="YES",1),"")</f>
        <v>0</v>
      </c>
      <c r="AI386" s="4">
        <f>IF(AND(I386="STANDARD",Q386="YES",H386&gt;'azure-standard-disk-prices'!B5,H386&lt;'azure-standard-disk-prices'!B6),1+IF(M386="YES",1),"")</f>
        <v>0</v>
      </c>
      <c r="AJ386" s="4">
        <f>IF(AND(I386="STANDARD",Q386="YES",H386&gt;'azure-standard-disk-prices'!B6,H386&lt;'azure-standard-disk-prices'!B7),1+IF(M386="YES",1),"")</f>
        <v>0</v>
      </c>
      <c r="AK386" s="4">
        <f>IF(AND(I386="STANDARD",Q386="YES",H386&gt;'azure-standard-disk-prices'!B7,H386&lt;'azure-standard-disk-prices'!B8),1+IF(M386="YES",1),"")</f>
        <v>0</v>
      </c>
      <c r="AL386" s="4">
        <f>IF(AND(I386="STANDARD",Q386="YES",H386&gt;'azure-standard-disk-prices'!B8,H386&lt;'azure-standard-disk-prices'!B9),1+IF(M386="YES",1),"")</f>
        <v>0</v>
      </c>
      <c r="AM386" s="4">
        <f>IF(AND(I385="PREMIUM",Q385="YES",H385&lt;'azure-premium-disk-prices'!B2,H385&gt;0),1+IF(M385="YES",1),"")</f>
        <v>0</v>
      </c>
      <c r="AN386" s="4">
        <f>IF(AND(I385="PREMIUM",Q385="YES",H385&gt;'azure-premium-disk-prices'!B2,H385&lt;'azure-premium-disk-prices'!B3),1+IF(M385="YES",1),"")</f>
        <v>0</v>
      </c>
      <c r="AO386" s="4">
        <f>IF(AND(I385="PREMIUM",Q385="YES",H385&gt;'azure-premium-disk-prices'!B3,H385&lt;'azure-premium-disk-prices'!B4),1+IF(M385="YES",1),"")</f>
        <v>0</v>
      </c>
      <c r="AP386" s="4">
        <f>IF(AND(I385="PREMIUM",Q385="YES",H385&gt;'azure-premium-disk-prices'!B4,H385&lt;'azure-premium-disk-prices'!B5),1+IF(M385="YES",1),"")</f>
        <v>0</v>
      </c>
      <c r="AQ386" s="4">
        <f>IF(AND(I385="PREMIUM",Q385="YES",H385&gt;'azure-premium-disk-prices'!B5,H385&lt;'azure-premium-disk-prices'!B6),1+IF(M385="YES",1),"")</f>
        <v>0</v>
      </c>
      <c r="AR386" s="4">
        <f>IF(AND(I385="PREMIUM",Q385="YES",H385&gt;'azure-premium-disk-prices'!B6,H385&lt;'azure-premium-disk-prices'!B7),1+IF(M385="YES",1),"")</f>
        <v>0</v>
      </c>
      <c r="AS386" s="4">
        <f>IF(AND(I385="PREMIUM",Q385="YES",H385&gt;'azure-premium-disk-prices'!B7,H385&lt;'azure-premium-disk-prices'!B8),1+IF(M385="YES",1),"")</f>
        <v>0</v>
      </c>
      <c r="AT386" s="4">
        <f>IF(AND(I385="PREMIUM",Q385="YES",H385&gt;'azure-premium-disk-prices'!B8,H385&lt;'azure-premium-disk-prices'!B9),1+IF(M385="YES",1),"")</f>
        <v>0</v>
      </c>
      <c r="AU386" s="4">
        <f>IF(AND(M386="YES", Q386="YES"),1,"")</f>
        <v>0</v>
      </c>
      <c r="AV386" s="4">
        <f>IF(AND(J386="STANDARD", Q386="YES"), IF(M386="YES",2,1) ,"")</f>
        <v>0</v>
      </c>
      <c r="AW386" s="4">
        <f>IF( AND(J386="PREMIUM",  Q386="YES"), IF(M386="YES",2,1) ,"")</f>
        <v>0</v>
      </c>
    </row>
    <row r="387" spans="5:49">
      <c r="E387" s="3"/>
      <c r="F387" s="3"/>
      <c r="G387" s="3"/>
      <c r="H387" s="3"/>
      <c r="I387" s="3" t="s">
        <v>9</v>
      </c>
      <c r="J387" s="3" t="s">
        <v>9</v>
      </c>
      <c r="K387" s="3" t="s">
        <v>5</v>
      </c>
      <c r="L387" s="3" t="s">
        <v>5</v>
      </c>
      <c r="M387" s="3" t="s">
        <v>5</v>
      </c>
      <c r="N387" s="3">
        <v>730</v>
      </c>
      <c r="O387" s="3" t="s">
        <v>5</v>
      </c>
      <c r="P387" s="3" t="s">
        <v>14</v>
      </c>
      <c r="Q387" s="4">
        <f>IF(AND(E387&lt;&gt;"", F387&lt;&gt;"", G387&lt;&gt;"", H387&lt;&gt;"", I387&lt;&gt;"", J387&lt;&gt;"", K387&lt;&gt;"", L387&lt;&gt;"", M387&lt;&gt;"", N387&lt;&gt;"", O387&lt;&gt;""),"YES","NO")</f>
        <v>0</v>
      </c>
      <c r="R387" s="4">
        <f>IF(AD387=AA387, U387, IF(AD387=AB387,W387,Y387))</f>
        <v>0</v>
      </c>
      <c r="S387" s="4">
        <f>AD387</f>
        <v>0</v>
      </c>
      <c r="T387" s="4">
        <f> IF(AA387="" ,"",IF(AD387=AA387, "PAYG", IF(AD387=AB387,"1Y RI","3Y RI")))</f>
        <v>0</v>
      </c>
      <c r="U387" s="4">
        <f>IF(Q387="YES", IF(K387="YES", VLOOKUP(V387 &amp; L387 &amp; K387,'azure-vm-prices-base'!G$2:H$124, 2, 0), VLOOKUP(V387 &amp; L387 &amp; "*",'azure-vm-prices-base'!G$2:H$124, 2, 0)), "")</f>
        <v>0</v>
      </c>
      <c r="V387" s="4">
        <f>IF(Q387="YES", IF(O387="NO" , IF(K387="YES", _xlfn.MINIFS('azure-vm-prices-base'!I$2:I$123, 'azure-vm-prices-base'!A$2:A$123,"&gt;="&amp;F387*(100-$B$2)/100, 'azure-vm-prices-base'!B$2:B$123,"&gt;="&amp;G387*(100-$B$2)/100, 'azure-vm-prices-base'!D$2:D$123,K387, 'azure-vm-prices-base'!E$2:E$123,L387), _xlfn.MINIFS('azure-vm-prices-base'!I$2:I$123, 'azure-vm-prices-base'!A$2:A$123,"&gt;="&amp;F387*(100-$B$2)/100, 'azure-vm-prices-base'!B$2:B$123,"&gt;="&amp;G387*(100-$B$2)/100, 'azure-vm-prices-base'!E$2:E$123,L387)), IF(K387="YES", _xlfn.MINIFS('azure-vm-prices-base'!C$2:C$123, 'azure-vm-prices-base'!A$2:A$123,"&gt;="&amp;F387*(100-$B$2)/100, 'azure-vm-prices-base'!B$2:B$123,"&gt;="&amp;G387*(100-$B$2)/100, 'azure-vm-prices-base'!D$2:D$123,K387, 'azure-vm-prices-base'!E$2:E$123,L387), _xlfn.MINIFS('azure-vm-prices-base'!C$2:C$123, 'azure-vm-prices-base'!A$2:A$123,"&gt;="&amp;F387*(100-$B$2)/100, 'azure-vm-prices-base'!B$2:B$123,"&gt;="&amp;G387*(100-$B$2)/100, 'azure-vm-prices-base'!E$2:E$123,L387))), "")</f>
        <v>0</v>
      </c>
      <c r="W387" s="4">
        <f>IF(Q387="YES", IF(K387="YES", VLOOKUP(X387 &amp; L387 &amp; K387,'azure-vm-prices-1Y'!G$2:H$124  , 2, 0), VLOOKUP(X387 &amp; L387 &amp; "*",'azure-vm-prices-1Y'!G$2:H$124, 2, 0)),   "")</f>
        <v>0</v>
      </c>
      <c r="X387" s="4">
        <f>IF(Q387="YES", IF(O387="NO" , IF(K387="YES", _xlfn.MINIFS('azure-vm-prices-1Y'!I$2:I$123,   'azure-vm-prices-1Y'!A$2:A$123,"&gt;="&amp;F387*(100-$B$2)/100,   'azure-vm-prices-1Y'!B$2:B$123,"&gt;="&amp;G387*(100-$B$2)/100,   'azure-vm-prices-1Y'!D$2:D$123,K387,   'azure-vm-prices-1Y'!E$2:E$123,L387),   _xlfn.MINIFS('azure-vm-prices-1Y'!I$2:I$123,   'azure-vm-prices-1Y'!A$2:A$123,"&gt;="&amp;F387*(100-$B$2)/100,   'azure-vm-prices-1Y'!B$2:B$123,"&gt;="&amp;G387*(100-$B$2)/100,   'azure-vm-prices-1Y'!E$2:E$123,L387)),   IF(K387="YES", _xlfn.MINIFS('azure-vm-prices-1Y'!C$2:C$123,   'azure-vm-prices-1Y'!A$2:A$123,"&gt;="&amp;F387*(100-$B$2)/100,   'azure-vm-prices-1Y'!B$2:B$123,"&gt;="&amp;G387*(100-$B$2)/100,   'azure-vm-prices-1Y'!D$2:D$123,K387,   'azure-vm-prices-1Y'!E$2:E$123,L387),   _xlfn.MINIFS('azure-vm-prices-1Y'!C$2:C$123,   'azure-vm-prices-1Y'!A$2:A$123,"&gt;="&amp;F387*(100-$B$2)/100,   'azure-vm-prices-1Y'!B$2:B$123,"&gt;="&amp;G387*(100-$B$2)/100,   'azure-vm-prices-1Y'!E$2:E$123,L387))),   "")</f>
        <v>0</v>
      </c>
      <c r="Y387" s="4">
        <f>IF(Q387="YES", IF(K387="YES", VLOOKUP(Z387 &amp; L387 &amp; K387,'azure-vm-prices-3Y'!G$2:H$124  , 2, 0), VLOOKUP(Z387 &amp; L387 &amp; "*",'azure-vm-prices-3Y'!G$2:H$124, 2, 0)),   "")</f>
        <v>0</v>
      </c>
      <c r="Z387" s="4">
        <f>IF(Q387="YES", IF(O387="NO" , IF(K387="YES", _xlfn.MINIFS('azure-vm-prices-3Y'!I$2:I$123,   'azure-vm-prices-3Y'!A$2:A$123,"&gt;="&amp;F387*(100-$B$2)/100,   'azure-vm-prices-3Y'!B$2:B$123,"&gt;="&amp;G387*(100-$B$2)/100,   'azure-vm-prices-3Y'!D$2:D$123,K387,   'azure-vm-prices-3Y'!E$2:E$123,L387),   _xlfn.MINIFS('azure-vm-prices-3Y'!I$2:I$123,   'azure-vm-prices-3Y'!A$2:A$123,"&gt;="&amp;F387*(100-$B$2)/100,   'azure-vm-prices-3Y'!B$2:B$123,"&gt;="&amp;G387*(100-$B$2)/100,   'azure-vm-prices-3Y'!E$2:E$123,L387)),   IF(K387="YES", _xlfn.MINIFS('azure-vm-prices-3Y'!C$2:C$123,   'azure-vm-prices-3Y'!A$2:A$123,"&gt;="&amp;F387*(100-$B$2)/100,   'azure-vm-prices-3Y'!B$2:B$123,"&gt;="&amp;G387*(100-$B$2)/100,   'azure-vm-prices-3Y'!D$2:D$123,K387,   'azure-vm-prices-3Y'!E$2:E$123,L387),   _xlfn.MINIFS('azure-vm-prices-3Y'!C$2:C$123,   'azure-vm-prices-3Y'!A$2:A$123,"&gt;="&amp;F387*(100-$B$2)/100,   'azure-vm-prices-3Y'!B$2:B$123,"&gt;="&amp;G387*(100-$B$2)/100,   'azure-vm-prices-3Y'!E$2:E$123,L387))),   "")</f>
        <v>0</v>
      </c>
      <c r="AA387" s="4">
        <f>IF(Q387="YES",N387*V387*12,"")</f>
        <v>0</v>
      </c>
      <c r="AB387" s="4">
        <f>IF(Q387="YES",X387*8760,"")</f>
        <v>0</v>
      </c>
      <c r="AC387" s="4">
        <f>IF(Q387="YES",Z387*8760,"")</f>
        <v>0</v>
      </c>
      <c r="AD387" s="4">
        <f>IF(Q387="YES",IF(P387="YES", MIN(AA387:AC387), AA387),"")</f>
        <v>0</v>
      </c>
      <c r="AE387" s="4">
        <f>IF(AND(I387="STANDARD",Q387="YES",H387&lt;'azure-standard-disk-prices'!B2, H387&gt;0),1+IF(M387="YES",1),"")</f>
        <v>0</v>
      </c>
      <c r="AF387" s="4">
        <f>IF(AND(I387="STANDARD",Q387="YES",H387&gt;'azure-standard-disk-prices'!B2,H387&lt;'azure-standard-disk-prices'!B3),1+IF(M387="YES",1),"")</f>
        <v>0</v>
      </c>
      <c r="AG387" s="4">
        <f>IF(AND(I387="STANDARD",Q387="YES",H387&gt;'azure-standard-disk-prices'!B3,H387&lt;'azure-standard-disk-prices'!B4),1+IF(M387="YES",1),"")</f>
        <v>0</v>
      </c>
      <c r="AH387" s="4">
        <f>IF(AND(I387="STANDARD",Q387="YES",H387&gt;'azure-standard-disk-prices'!B4,H387&lt;'azure-standard-disk-prices'!B5),1+IF(M387="YES",1),"")</f>
        <v>0</v>
      </c>
      <c r="AI387" s="4">
        <f>IF(AND(I387="STANDARD",Q387="YES",H387&gt;'azure-standard-disk-prices'!B5,H387&lt;'azure-standard-disk-prices'!B6),1+IF(M387="YES",1),"")</f>
        <v>0</v>
      </c>
      <c r="AJ387" s="4">
        <f>IF(AND(I387="STANDARD",Q387="YES",H387&gt;'azure-standard-disk-prices'!B6,H387&lt;'azure-standard-disk-prices'!B7),1+IF(M387="YES",1),"")</f>
        <v>0</v>
      </c>
      <c r="AK387" s="4">
        <f>IF(AND(I387="STANDARD",Q387="YES",H387&gt;'azure-standard-disk-prices'!B7,H387&lt;'azure-standard-disk-prices'!B8),1+IF(M387="YES",1),"")</f>
        <v>0</v>
      </c>
      <c r="AL387" s="4">
        <f>IF(AND(I387="STANDARD",Q387="YES",H387&gt;'azure-standard-disk-prices'!B8,H387&lt;'azure-standard-disk-prices'!B9),1+IF(M387="YES",1),"")</f>
        <v>0</v>
      </c>
      <c r="AM387" s="4">
        <f>IF(AND(I386="PREMIUM",Q386="YES",H386&lt;'azure-premium-disk-prices'!B2,H386&gt;0),1+IF(M386="YES",1),"")</f>
        <v>0</v>
      </c>
      <c r="AN387" s="4">
        <f>IF(AND(I386="PREMIUM",Q386="YES",H386&gt;'azure-premium-disk-prices'!B2,H386&lt;'azure-premium-disk-prices'!B3),1+IF(M386="YES",1),"")</f>
        <v>0</v>
      </c>
      <c r="AO387" s="4">
        <f>IF(AND(I386="PREMIUM",Q386="YES",H386&gt;'azure-premium-disk-prices'!B3,H386&lt;'azure-premium-disk-prices'!B4),1+IF(M386="YES",1),"")</f>
        <v>0</v>
      </c>
      <c r="AP387" s="4">
        <f>IF(AND(I386="PREMIUM",Q386="YES",H386&gt;'azure-premium-disk-prices'!B4,H386&lt;'azure-premium-disk-prices'!B5),1+IF(M386="YES",1),"")</f>
        <v>0</v>
      </c>
      <c r="AQ387" s="4">
        <f>IF(AND(I386="PREMIUM",Q386="YES",H386&gt;'azure-premium-disk-prices'!B5,H386&lt;'azure-premium-disk-prices'!B6),1+IF(M386="YES",1),"")</f>
        <v>0</v>
      </c>
      <c r="AR387" s="4">
        <f>IF(AND(I386="PREMIUM",Q386="YES",H386&gt;'azure-premium-disk-prices'!B6,H386&lt;'azure-premium-disk-prices'!B7),1+IF(M386="YES",1),"")</f>
        <v>0</v>
      </c>
      <c r="AS387" s="4">
        <f>IF(AND(I386="PREMIUM",Q386="YES",H386&gt;'azure-premium-disk-prices'!B7,H386&lt;'azure-premium-disk-prices'!B8),1+IF(M386="YES",1),"")</f>
        <v>0</v>
      </c>
      <c r="AT387" s="4">
        <f>IF(AND(I386="PREMIUM",Q386="YES",H386&gt;'azure-premium-disk-prices'!B8,H386&lt;'azure-premium-disk-prices'!B9),1+IF(M386="YES",1),"")</f>
        <v>0</v>
      </c>
      <c r="AU387" s="4">
        <f>IF(AND(M387="YES", Q387="YES"),1,"")</f>
        <v>0</v>
      </c>
      <c r="AV387" s="4">
        <f>IF(AND(J387="STANDARD", Q387="YES"), IF(M387="YES",2,1) ,"")</f>
        <v>0</v>
      </c>
      <c r="AW387" s="4">
        <f>IF( AND(J387="PREMIUM",  Q387="YES"), IF(M387="YES",2,1) ,"")</f>
        <v>0</v>
      </c>
    </row>
    <row r="388" spans="5:49">
      <c r="E388" s="3"/>
      <c r="F388" s="3"/>
      <c r="G388" s="3"/>
      <c r="H388" s="3"/>
      <c r="I388" s="3" t="s">
        <v>9</v>
      </c>
      <c r="J388" s="3" t="s">
        <v>9</v>
      </c>
      <c r="K388" s="3" t="s">
        <v>5</v>
      </c>
      <c r="L388" s="3" t="s">
        <v>5</v>
      </c>
      <c r="M388" s="3" t="s">
        <v>5</v>
      </c>
      <c r="N388" s="3">
        <v>730</v>
      </c>
      <c r="O388" s="3" t="s">
        <v>5</v>
      </c>
      <c r="P388" s="3" t="s">
        <v>14</v>
      </c>
      <c r="Q388" s="4">
        <f>IF(AND(E388&lt;&gt;"", F388&lt;&gt;"", G388&lt;&gt;"", H388&lt;&gt;"", I388&lt;&gt;"", J388&lt;&gt;"", K388&lt;&gt;"", L388&lt;&gt;"", M388&lt;&gt;"", N388&lt;&gt;"", O388&lt;&gt;""),"YES","NO")</f>
        <v>0</v>
      </c>
      <c r="R388" s="4">
        <f>IF(AD388=AA388, U388, IF(AD388=AB388,W388,Y388))</f>
        <v>0</v>
      </c>
      <c r="S388" s="4">
        <f>AD388</f>
        <v>0</v>
      </c>
      <c r="T388" s="4">
        <f> IF(AA388="" ,"",IF(AD388=AA388, "PAYG", IF(AD388=AB388,"1Y RI","3Y RI")))</f>
        <v>0</v>
      </c>
      <c r="U388" s="4">
        <f>IF(Q388="YES", IF(K388="YES", VLOOKUP(V388 &amp; L388 &amp; K388,'azure-vm-prices-base'!G$2:H$124, 2, 0), VLOOKUP(V388 &amp; L388 &amp; "*",'azure-vm-prices-base'!G$2:H$124, 2, 0)), "")</f>
        <v>0</v>
      </c>
      <c r="V388" s="4">
        <f>IF(Q388="YES", IF(O388="NO" , IF(K388="YES", _xlfn.MINIFS('azure-vm-prices-base'!I$2:I$123, 'azure-vm-prices-base'!A$2:A$123,"&gt;="&amp;F388*(100-$B$2)/100, 'azure-vm-prices-base'!B$2:B$123,"&gt;="&amp;G388*(100-$B$2)/100, 'azure-vm-prices-base'!D$2:D$123,K388, 'azure-vm-prices-base'!E$2:E$123,L388), _xlfn.MINIFS('azure-vm-prices-base'!I$2:I$123, 'azure-vm-prices-base'!A$2:A$123,"&gt;="&amp;F388*(100-$B$2)/100, 'azure-vm-prices-base'!B$2:B$123,"&gt;="&amp;G388*(100-$B$2)/100, 'azure-vm-prices-base'!E$2:E$123,L388)), IF(K388="YES", _xlfn.MINIFS('azure-vm-prices-base'!C$2:C$123, 'azure-vm-prices-base'!A$2:A$123,"&gt;="&amp;F388*(100-$B$2)/100, 'azure-vm-prices-base'!B$2:B$123,"&gt;="&amp;G388*(100-$B$2)/100, 'azure-vm-prices-base'!D$2:D$123,K388, 'azure-vm-prices-base'!E$2:E$123,L388), _xlfn.MINIFS('azure-vm-prices-base'!C$2:C$123, 'azure-vm-prices-base'!A$2:A$123,"&gt;="&amp;F388*(100-$B$2)/100, 'azure-vm-prices-base'!B$2:B$123,"&gt;="&amp;G388*(100-$B$2)/100, 'azure-vm-prices-base'!E$2:E$123,L388))), "")</f>
        <v>0</v>
      </c>
      <c r="W388" s="4">
        <f>IF(Q388="YES", IF(K388="YES", VLOOKUP(X388 &amp; L388 &amp; K388,'azure-vm-prices-1Y'!G$2:H$124  , 2, 0), VLOOKUP(X388 &amp; L388 &amp; "*",'azure-vm-prices-1Y'!G$2:H$124, 2, 0)),   "")</f>
        <v>0</v>
      </c>
      <c r="X388" s="4">
        <f>IF(Q388="YES", IF(O388="NO" , IF(K388="YES", _xlfn.MINIFS('azure-vm-prices-1Y'!I$2:I$123,   'azure-vm-prices-1Y'!A$2:A$123,"&gt;="&amp;F388*(100-$B$2)/100,   'azure-vm-prices-1Y'!B$2:B$123,"&gt;="&amp;G388*(100-$B$2)/100,   'azure-vm-prices-1Y'!D$2:D$123,K388,   'azure-vm-prices-1Y'!E$2:E$123,L388),   _xlfn.MINIFS('azure-vm-prices-1Y'!I$2:I$123,   'azure-vm-prices-1Y'!A$2:A$123,"&gt;="&amp;F388*(100-$B$2)/100,   'azure-vm-prices-1Y'!B$2:B$123,"&gt;="&amp;G388*(100-$B$2)/100,   'azure-vm-prices-1Y'!E$2:E$123,L388)),   IF(K388="YES", _xlfn.MINIFS('azure-vm-prices-1Y'!C$2:C$123,   'azure-vm-prices-1Y'!A$2:A$123,"&gt;="&amp;F388*(100-$B$2)/100,   'azure-vm-prices-1Y'!B$2:B$123,"&gt;="&amp;G388*(100-$B$2)/100,   'azure-vm-prices-1Y'!D$2:D$123,K388,   'azure-vm-prices-1Y'!E$2:E$123,L388),   _xlfn.MINIFS('azure-vm-prices-1Y'!C$2:C$123,   'azure-vm-prices-1Y'!A$2:A$123,"&gt;="&amp;F388*(100-$B$2)/100,   'azure-vm-prices-1Y'!B$2:B$123,"&gt;="&amp;G388*(100-$B$2)/100,   'azure-vm-prices-1Y'!E$2:E$123,L388))),   "")</f>
        <v>0</v>
      </c>
      <c r="Y388" s="4">
        <f>IF(Q388="YES", IF(K388="YES", VLOOKUP(Z388 &amp; L388 &amp; K388,'azure-vm-prices-3Y'!G$2:H$124  , 2, 0), VLOOKUP(Z388 &amp; L388 &amp; "*",'azure-vm-prices-3Y'!G$2:H$124, 2, 0)),   "")</f>
        <v>0</v>
      </c>
      <c r="Z388" s="4">
        <f>IF(Q388="YES", IF(O388="NO" , IF(K388="YES", _xlfn.MINIFS('azure-vm-prices-3Y'!I$2:I$123,   'azure-vm-prices-3Y'!A$2:A$123,"&gt;="&amp;F388*(100-$B$2)/100,   'azure-vm-prices-3Y'!B$2:B$123,"&gt;="&amp;G388*(100-$B$2)/100,   'azure-vm-prices-3Y'!D$2:D$123,K388,   'azure-vm-prices-3Y'!E$2:E$123,L388),   _xlfn.MINIFS('azure-vm-prices-3Y'!I$2:I$123,   'azure-vm-prices-3Y'!A$2:A$123,"&gt;="&amp;F388*(100-$B$2)/100,   'azure-vm-prices-3Y'!B$2:B$123,"&gt;="&amp;G388*(100-$B$2)/100,   'azure-vm-prices-3Y'!E$2:E$123,L388)),   IF(K388="YES", _xlfn.MINIFS('azure-vm-prices-3Y'!C$2:C$123,   'azure-vm-prices-3Y'!A$2:A$123,"&gt;="&amp;F388*(100-$B$2)/100,   'azure-vm-prices-3Y'!B$2:B$123,"&gt;="&amp;G388*(100-$B$2)/100,   'azure-vm-prices-3Y'!D$2:D$123,K388,   'azure-vm-prices-3Y'!E$2:E$123,L388),   _xlfn.MINIFS('azure-vm-prices-3Y'!C$2:C$123,   'azure-vm-prices-3Y'!A$2:A$123,"&gt;="&amp;F388*(100-$B$2)/100,   'azure-vm-prices-3Y'!B$2:B$123,"&gt;="&amp;G388*(100-$B$2)/100,   'azure-vm-prices-3Y'!E$2:E$123,L388))),   "")</f>
        <v>0</v>
      </c>
      <c r="AA388" s="4">
        <f>IF(Q388="YES",N388*V388*12,"")</f>
        <v>0</v>
      </c>
      <c r="AB388" s="4">
        <f>IF(Q388="YES",X388*8760,"")</f>
        <v>0</v>
      </c>
      <c r="AC388" s="4">
        <f>IF(Q388="YES",Z388*8760,"")</f>
        <v>0</v>
      </c>
      <c r="AD388" s="4">
        <f>IF(Q388="YES",IF(P388="YES", MIN(AA388:AC388), AA388),"")</f>
        <v>0</v>
      </c>
      <c r="AE388" s="4">
        <f>IF(AND(I388="STANDARD",Q388="YES",H388&lt;'azure-standard-disk-prices'!B2, H388&gt;0),1+IF(M388="YES",1),"")</f>
        <v>0</v>
      </c>
      <c r="AF388" s="4">
        <f>IF(AND(I388="STANDARD",Q388="YES",H388&gt;'azure-standard-disk-prices'!B2,H388&lt;'azure-standard-disk-prices'!B3),1+IF(M388="YES",1),"")</f>
        <v>0</v>
      </c>
      <c r="AG388" s="4">
        <f>IF(AND(I388="STANDARD",Q388="YES",H388&gt;'azure-standard-disk-prices'!B3,H388&lt;'azure-standard-disk-prices'!B4),1+IF(M388="YES",1),"")</f>
        <v>0</v>
      </c>
      <c r="AH388" s="4">
        <f>IF(AND(I388="STANDARD",Q388="YES",H388&gt;'azure-standard-disk-prices'!B4,H388&lt;'azure-standard-disk-prices'!B5),1+IF(M388="YES",1),"")</f>
        <v>0</v>
      </c>
      <c r="AI388" s="4">
        <f>IF(AND(I388="STANDARD",Q388="YES",H388&gt;'azure-standard-disk-prices'!B5,H388&lt;'azure-standard-disk-prices'!B6),1+IF(M388="YES",1),"")</f>
        <v>0</v>
      </c>
      <c r="AJ388" s="4">
        <f>IF(AND(I388="STANDARD",Q388="YES",H388&gt;'azure-standard-disk-prices'!B6,H388&lt;'azure-standard-disk-prices'!B7),1+IF(M388="YES",1),"")</f>
        <v>0</v>
      </c>
      <c r="AK388" s="4">
        <f>IF(AND(I388="STANDARD",Q388="YES",H388&gt;'azure-standard-disk-prices'!B7,H388&lt;'azure-standard-disk-prices'!B8),1+IF(M388="YES",1),"")</f>
        <v>0</v>
      </c>
      <c r="AL388" s="4">
        <f>IF(AND(I388="STANDARD",Q388="YES",H388&gt;'azure-standard-disk-prices'!B8,H388&lt;'azure-standard-disk-prices'!B9),1+IF(M388="YES",1),"")</f>
        <v>0</v>
      </c>
      <c r="AM388" s="4">
        <f>IF(AND(I387="PREMIUM",Q387="YES",H387&lt;'azure-premium-disk-prices'!B2,H387&gt;0),1+IF(M387="YES",1),"")</f>
        <v>0</v>
      </c>
      <c r="AN388" s="4">
        <f>IF(AND(I387="PREMIUM",Q387="YES",H387&gt;'azure-premium-disk-prices'!B2,H387&lt;'azure-premium-disk-prices'!B3),1+IF(M387="YES",1),"")</f>
        <v>0</v>
      </c>
      <c r="AO388" s="4">
        <f>IF(AND(I387="PREMIUM",Q387="YES",H387&gt;'azure-premium-disk-prices'!B3,H387&lt;'azure-premium-disk-prices'!B4),1+IF(M387="YES",1),"")</f>
        <v>0</v>
      </c>
      <c r="AP388" s="4">
        <f>IF(AND(I387="PREMIUM",Q387="YES",H387&gt;'azure-premium-disk-prices'!B4,H387&lt;'azure-premium-disk-prices'!B5),1+IF(M387="YES",1),"")</f>
        <v>0</v>
      </c>
      <c r="AQ388" s="4">
        <f>IF(AND(I387="PREMIUM",Q387="YES",H387&gt;'azure-premium-disk-prices'!B5,H387&lt;'azure-premium-disk-prices'!B6),1+IF(M387="YES",1),"")</f>
        <v>0</v>
      </c>
      <c r="AR388" s="4">
        <f>IF(AND(I387="PREMIUM",Q387="YES",H387&gt;'azure-premium-disk-prices'!B6,H387&lt;'azure-premium-disk-prices'!B7),1+IF(M387="YES",1),"")</f>
        <v>0</v>
      </c>
      <c r="AS388" s="4">
        <f>IF(AND(I387="PREMIUM",Q387="YES",H387&gt;'azure-premium-disk-prices'!B7,H387&lt;'azure-premium-disk-prices'!B8),1+IF(M387="YES",1),"")</f>
        <v>0</v>
      </c>
      <c r="AT388" s="4">
        <f>IF(AND(I387="PREMIUM",Q387="YES",H387&gt;'azure-premium-disk-prices'!B8,H387&lt;'azure-premium-disk-prices'!B9),1+IF(M387="YES",1),"")</f>
        <v>0</v>
      </c>
      <c r="AU388" s="4">
        <f>IF(AND(M388="YES", Q388="YES"),1,"")</f>
        <v>0</v>
      </c>
      <c r="AV388" s="4">
        <f>IF(AND(J388="STANDARD", Q388="YES"), IF(M388="YES",2,1) ,"")</f>
        <v>0</v>
      </c>
      <c r="AW388" s="4">
        <f>IF( AND(J388="PREMIUM",  Q388="YES"), IF(M388="YES",2,1) ,"")</f>
        <v>0</v>
      </c>
    </row>
    <row r="389" spans="5:49">
      <c r="E389" s="3"/>
      <c r="F389" s="3"/>
      <c r="G389" s="3"/>
      <c r="H389" s="3"/>
      <c r="I389" s="3" t="s">
        <v>9</v>
      </c>
      <c r="J389" s="3" t="s">
        <v>9</v>
      </c>
      <c r="K389" s="3" t="s">
        <v>5</v>
      </c>
      <c r="L389" s="3" t="s">
        <v>5</v>
      </c>
      <c r="M389" s="3" t="s">
        <v>5</v>
      </c>
      <c r="N389" s="3">
        <v>730</v>
      </c>
      <c r="O389" s="3" t="s">
        <v>5</v>
      </c>
      <c r="P389" s="3" t="s">
        <v>14</v>
      </c>
      <c r="Q389" s="4">
        <f>IF(AND(E389&lt;&gt;"", F389&lt;&gt;"", G389&lt;&gt;"", H389&lt;&gt;"", I389&lt;&gt;"", J389&lt;&gt;"", K389&lt;&gt;"", L389&lt;&gt;"", M389&lt;&gt;"", N389&lt;&gt;"", O389&lt;&gt;""),"YES","NO")</f>
        <v>0</v>
      </c>
      <c r="R389" s="4">
        <f>IF(AD389=AA389, U389, IF(AD389=AB389,W389,Y389))</f>
        <v>0</v>
      </c>
      <c r="S389" s="4">
        <f>AD389</f>
        <v>0</v>
      </c>
      <c r="T389" s="4">
        <f> IF(AA389="" ,"",IF(AD389=AA389, "PAYG", IF(AD389=AB389,"1Y RI","3Y RI")))</f>
        <v>0</v>
      </c>
      <c r="U389" s="4">
        <f>IF(Q389="YES", IF(K389="YES", VLOOKUP(V389 &amp; L389 &amp; K389,'azure-vm-prices-base'!G$2:H$124, 2, 0), VLOOKUP(V389 &amp; L389 &amp; "*",'azure-vm-prices-base'!G$2:H$124, 2, 0)), "")</f>
        <v>0</v>
      </c>
      <c r="V389" s="4">
        <f>IF(Q389="YES", IF(O389="NO" , IF(K389="YES", _xlfn.MINIFS('azure-vm-prices-base'!I$2:I$123, 'azure-vm-prices-base'!A$2:A$123,"&gt;="&amp;F389*(100-$B$2)/100, 'azure-vm-prices-base'!B$2:B$123,"&gt;="&amp;G389*(100-$B$2)/100, 'azure-vm-prices-base'!D$2:D$123,K389, 'azure-vm-prices-base'!E$2:E$123,L389), _xlfn.MINIFS('azure-vm-prices-base'!I$2:I$123, 'azure-vm-prices-base'!A$2:A$123,"&gt;="&amp;F389*(100-$B$2)/100, 'azure-vm-prices-base'!B$2:B$123,"&gt;="&amp;G389*(100-$B$2)/100, 'azure-vm-prices-base'!E$2:E$123,L389)), IF(K389="YES", _xlfn.MINIFS('azure-vm-prices-base'!C$2:C$123, 'azure-vm-prices-base'!A$2:A$123,"&gt;="&amp;F389*(100-$B$2)/100, 'azure-vm-prices-base'!B$2:B$123,"&gt;="&amp;G389*(100-$B$2)/100, 'azure-vm-prices-base'!D$2:D$123,K389, 'azure-vm-prices-base'!E$2:E$123,L389), _xlfn.MINIFS('azure-vm-prices-base'!C$2:C$123, 'azure-vm-prices-base'!A$2:A$123,"&gt;="&amp;F389*(100-$B$2)/100, 'azure-vm-prices-base'!B$2:B$123,"&gt;="&amp;G389*(100-$B$2)/100, 'azure-vm-prices-base'!E$2:E$123,L389))), "")</f>
        <v>0</v>
      </c>
      <c r="W389" s="4">
        <f>IF(Q389="YES", IF(K389="YES", VLOOKUP(X389 &amp; L389 &amp; K389,'azure-vm-prices-1Y'!G$2:H$124  , 2, 0), VLOOKUP(X389 &amp; L389 &amp; "*",'azure-vm-prices-1Y'!G$2:H$124, 2, 0)),   "")</f>
        <v>0</v>
      </c>
      <c r="X389" s="4">
        <f>IF(Q389="YES", IF(O389="NO" , IF(K389="YES", _xlfn.MINIFS('azure-vm-prices-1Y'!I$2:I$123,   'azure-vm-prices-1Y'!A$2:A$123,"&gt;="&amp;F389*(100-$B$2)/100,   'azure-vm-prices-1Y'!B$2:B$123,"&gt;="&amp;G389*(100-$B$2)/100,   'azure-vm-prices-1Y'!D$2:D$123,K389,   'azure-vm-prices-1Y'!E$2:E$123,L389),   _xlfn.MINIFS('azure-vm-prices-1Y'!I$2:I$123,   'azure-vm-prices-1Y'!A$2:A$123,"&gt;="&amp;F389*(100-$B$2)/100,   'azure-vm-prices-1Y'!B$2:B$123,"&gt;="&amp;G389*(100-$B$2)/100,   'azure-vm-prices-1Y'!E$2:E$123,L389)),   IF(K389="YES", _xlfn.MINIFS('azure-vm-prices-1Y'!C$2:C$123,   'azure-vm-prices-1Y'!A$2:A$123,"&gt;="&amp;F389*(100-$B$2)/100,   'azure-vm-prices-1Y'!B$2:B$123,"&gt;="&amp;G389*(100-$B$2)/100,   'azure-vm-prices-1Y'!D$2:D$123,K389,   'azure-vm-prices-1Y'!E$2:E$123,L389),   _xlfn.MINIFS('azure-vm-prices-1Y'!C$2:C$123,   'azure-vm-prices-1Y'!A$2:A$123,"&gt;="&amp;F389*(100-$B$2)/100,   'azure-vm-prices-1Y'!B$2:B$123,"&gt;="&amp;G389*(100-$B$2)/100,   'azure-vm-prices-1Y'!E$2:E$123,L389))),   "")</f>
        <v>0</v>
      </c>
      <c r="Y389" s="4">
        <f>IF(Q389="YES", IF(K389="YES", VLOOKUP(Z389 &amp; L389 &amp; K389,'azure-vm-prices-3Y'!G$2:H$124  , 2, 0), VLOOKUP(Z389 &amp; L389 &amp; "*",'azure-vm-prices-3Y'!G$2:H$124, 2, 0)),   "")</f>
        <v>0</v>
      </c>
      <c r="Z389" s="4">
        <f>IF(Q389="YES", IF(O389="NO" , IF(K389="YES", _xlfn.MINIFS('azure-vm-prices-3Y'!I$2:I$123,   'azure-vm-prices-3Y'!A$2:A$123,"&gt;="&amp;F389*(100-$B$2)/100,   'azure-vm-prices-3Y'!B$2:B$123,"&gt;="&amp;G389*(100-$B$2)/100,   'azure-vm-prices-3Y'!D$2:D$123,K389,   'azure-vm-prices-3Y'!E$2:E$123,L389),   _xlfn.MINIFS('azure-vm-prices-3Y'!I$2:I$123,   'azure-vm-prices-3Y'!A$2:A$123,"&gt;="&amp;F389*(100-$B$2)/100,   'azure-vm-prices-3Y'!B$2:B$123,"&gt;="&amp;G389*(100-$B$2)/100,   'azure-vm-prices-3Y'!E$2:E$123,L389)),   IF(K389="YES", _xlfn.MINIFS('azure-vm-prices-3Y'!C$2:C$123,   'azure-vm-prices-3Y'!A$2:A$123,"&gt;="&amp;F389*(100-$B$2)/100,   'azure-vm-prices-3Y'!B$2:B$123,"&gt;="&amp;G389*(100-$B$2)/100,   'azure-vm-prices-3Y'!D$2:D$123,K389,   'azure-vm-prices-3Y'!E$2:E$123,L389),   _xlfn.MINIFS('azure-vm-prices-3Y'!C$2:C$123,   'azure-vm-prices-3Y'!A$2:A$123,"&gt;="&amp;F389*(100-$B$2)/100,   'azure-vm-prices-3Y'!B$2:B$123,"&gt;="&amp;G389*(100-$B$2)/100,   'azure-vm-prices-3Y'!E$2:E$123,L389))),   "")</f>
        <v>0</v>
      </c>
      <c r="AA389" s="4">
        <f>IF(Q389="YES",N389*V389*12,"")</f>
        <v>0</v>
      </c>
      <c r="AB389" s="4">
        <f>IF(Q389="YES",X389*8760,"")</f>
        <v>0</v>
      </c>
      <c r="AC389" s="4">
        <f>IF(Q389="YES",Z389*8760,"")</f>
        <v>0</v>
      </c>
      <c r="AD389" s="4">
        <f>IF(Q389="YES",IF(P389="YES", MIN(AA389:AC389), AA389),"")</f>
        <v>0</v>
      </c>
      <c r="AE389" s="4">
        <f>IF(AND(I389="STANDARD",Q389="YES",H389&lt;'azure-standard-disk-prices'!B2, H389&gt;0),1+IF(M389="YES",1),"")</f>
        <v>0</v>
      </c>
      <c r="AF389" s="4">
        <f>IF(AND(I389="STANDARD",Q389="YES",H389&gt;'azure-standard-disk-prices'!B2,H389&lt;'azure-standard-disk-prices'!B3),1+IF(M389="YES",1),"")</f>
        <v>0</v>
      </c>
      <c r="AG389" s="4">
        <f>IF(AND(I389="STANDARD",Q389="YES",H389&gt;'azure-standard-disk-prices'!B3,H389&lt;'azure-standard-disk-prices'!B4),1+IF(M389="YES",1),"")</f>
        <v>0</v>
      </c>
      <c r="AH389" s="4">
        <f>IF(AND(I389="STANDARD",Q389="YES",H389&gt;'azure-standard-disk-prices'!B4,H389&lt;'azure-standard-disk-prices'!B5),1+IF(M389="YES",1),"")</f>
        <v>0</v>
      </c>
      <c r="AI389" s="4">
        <f>IF(AND(I389="STANDARD",Q389="YES",H389&gt;'azure-standard-disk-prices'!B5,H389&lt;'azure-standard-disk-prices'!B6),1+IF(M389="YES",1),"")</f>
        <v>0</v>
      </c>
      <c r="AJ389" s="4">
        <f>IF(AND(I389="STANDARD",Q389="YES",H389&gt;'azure-standard-disk-prices'!B6,H389&lt;'azure-standard-disk-prices'!B7),1+IF(M389="YES",1),"")</f>
        <v>0</v>
      </c>
      <c r="AK389" s="4">
        <f>IF(AND(I389="STANDARD",Q389="YES",H389&gt;'azure-standard-disk-prices'!B7,H389&lt;'azure-standard-disk-prices'!B8),1+IF(M389="YES",1),"")</f>
        <v>0</v>
      </c>
      <c r="AL389" s="4">
        <f>IF(AND(I389="STANDARD",Q389="YES",H389&gt;'azure-standard-disk-prices'!B8,H389&lt;'azure-standard-disk-prices'!B9),1+IF(M389="YES",1),"")</f>
        <v>0</v>
      </c>
      <c r="AM389" s="4">
        <f>IF(AND(I388="PREMIUM",Q388="YES",H388&lt;'azure-premium-disk-prices'!B2,H388&gt;0),1+IF(M388="YES",1),"")</f>
        <v>0</v>
      </c>
      <c r="AN389" s="4">
        <f>IF(AND(I388="PREMIUM",Q388="YES",H388&gt;'azure-premium-disk-prices'!B2,H388&lt;'azure-premium-disk-prices'!B3),1+IF(M388="YES",1),"")</f>
        <v>0</v>
      </c>
      <c r="AO389" s="4">
        <f>IF(AND(I388="PREMIUM",Q388="YES",H388&gt;'azure-premium-disk-prices'!B3,H388&lt;'azure-premium-disk-prices'!B4),1+IF(M388="YES",1),"")</f>
        <v>0</v>
      </c>
      <c r="AP389" s="4">
        <f>IF(AND(I388="PREMIUM",Q388="YES",H388&gt;'azure-premium-disk-prices'!B4,H388&lt;'azure-premium-disk-prices'!B5),1+IF(M388="YES",1),"")</f>
        <v>0</v>
      </c>
      <c r="AQ389" s="4">
        <f>IF(AND(I388="PREMIUM",Q388="YES",H388&gt;'azure-premium-disk-prices'!B5,H388&lt;'azure-premium-disk-prices'!B6),1+IF(M388="YES",1),"")</f>
        <v>0</v>
      </c>
      <c r="AR389" s="4">
        <f>IF(AND(I388="PREMIUM",Q388="YES",H388&gt;'azure-premium-disk-prices'!B6,H388&lt;'azure-premium-disk-prices'!B7),1+IF(M388="YES",1),"")</f>
        <v>0</v>
      </c>
      <c r="AS389" s="4">
        <f>IF(AND(I388="PREMIUM",Q388="YES",H388&gt;'azure-premium-disk-prices'!B7,H388&lt;'azure-premium-disk-prices'!B8),1+IF(M388="YES",1),"")</f>
        <v>0</v>
      </c>
      <c r="AT389" s="4">
        <f>IF(AND(I388="PREMIUM",Q388="YES",H388&gt;'azure-premium-disk-prices'!B8,H388&lt;'azure-premium-disk-prices'!B9),1+IF(M388="YES",1),"")</f>
        <v>0</v>
      </c>
      <c r="AU389" s="4">
        <f>IF(AND(M389="YES", Q389="YES"),1,"")</f>
        <v>0</v>
      </c>
      <c r="AV389" s="4">
        <f>IF(AND(J389="STANDARD", Q389="YES"), IF(M389="YES",2,1) ,"")</f>
        <v>0</v>
      </c>
      <c r="AW389" s="4">
        <f>IF( AND(J389="PREMIUM",  Q389="YES"), IF(M389="YES",2,1) ,"")</f>
        <v>0</v>
      </c>
    </row>
    <row r="390" spans="5:49">
      <c r="E390" s="3"/>
      <c r="F390" s="3"/>
      <c r="G390" s="3"/>
      <c r="H390" s="3"/>
      <c r="I390" s="3" t="s">
        <v>9</v>
      </c>
      <c r="J390" s="3" t="s">
        <v>9</v>
      </c>
      <c r="K390" s="3" t="s">
        <v>5</v>
      </c>
      <c r="L390" s="3" t="s">
        <v>5</v>
      </c>
      <c r="M390" s="3" t="s">
        <v>5</v>
      </c>
      <c r="N390" s="3">
        <v>730</v>
      </c>
      <c r="O390" s="3" t="s">
        <v>5</v>
      </c>
      <c r="P390" s="3" t="s">
        <v>14</v>
      </c>
      <c r="Q390" s="4">
        <f>IF(AND(E390&lt;&gt;"", F390&lt;&gt;"", G390&lt;&gt;"", H390&lt;&gt;"", I390&lt;&gt;"", J390&lt;&gt;"", K390&lt;&gt;"", L390&lt;&gt;"", M390&lt;&gt;"", N390&lt;&gt;"", O390&lt;&gt;""),"YES","NO")</f>
        <v>0</v>
      </c>
      <c r="R390" s="4">
        <f>IF(AD390=AA390, U390, IF(AD390=AB390,W390,Y390))</f>
        <v>0</v>
      </c>
      <c r="S390" s="4">
        <f>AD390</f>
        <v>0</v>
      </c>
      <c r="T390" s="4">
        <f> IF(AA390="" ,"",IF(AD390=AA390, "PAYG", IF(AD390=AB390,"1Y RI","3Y RI")))</f>
        <v>0</v>
      </c>
      <c r="U390" s="4">
        <f>IF(Q390="YES", IF(K390="YES", VLOOKUP(V390 &amp; L390 &amp; K390,'azure-vm-prices-base'!G$2:H$124, 2, 0), VLOOKUP(V390 &amp; L390 &amp; "*",'azure-vm-prices-base'!G$2:H$124, 2, 0)), "")</f>
        <v>0</v>
      </c>
      <c r="V390" s="4">
        <f>IF(Q390="YES", IF(O390="NO" , IF(K390="YES", _xlfn.MINIFS('azure-vm-prices-base'!I$2:I$123, 'azure-vm-prices-base'!A$2:A$123,"&gt;="&amp;F390*(100-$B$2)/100, 'azure-vm-prices-base'!B$2:B$123,"&gt;="&amp;G390*(100-$B$2)/100, 'azure-vm-prices-base'!D$2:D$123,K390, 'azure-vm-prices-base'!E$2:E$123,L390), _xlfn.MINIFS('azure-vm-prices-base'!I$2:I$123, 'azure-vm-prices-base'!A$2:A$123,"&gt;="&amp;F390*(100-$B$2)/100, 'azure-vm-prices-base'!B$2:B$123,"&gt;="&amp;G390*(100-$B$2)/100, 'azure-vm-prices-base'!E$2:E$123,L390)), IF(K390="YES", _xlfn.MINIFS('azure-vm-prices-base'!C$2:C$123, 'azure-vm-prices-base'!A$2:A$123,"&gt;="&amp;F390*(100-$B$2)/100, 'azure-vm-prices-base'!B$2:B$123,"&gt;="&amp;G390*(100-$B$2)/100, 'azure-vm-prices-base'!D$2:D$123,K390, 'azure-vm-prices-base'!E$2:E$123,L390), _xlfn.MINIFS('azure-vm-prices-base'!C$2:C$123, 'azure-vm-prices-base'!A$2:A$123,"&gt;="&amp;F390*(100-$B$2)/100, 'azure-vm-prices-base'!B$2:B$123,"&gt;="&amp;G390*(100-$B$2)/100, 'azure-vm-prices-base'!E$2:E$123,L390))), "")</f>
        <v>0</v>
      </c>
      <c r="W390" s="4">
        <f>IF(Q390="YES", IF(K390="YES", VLOOKUP(X390 &amp; L390 &amp; K390,'azure-vm-prices-1Y'!G$2:H$124  , 2, 0), VLOOKUP(X390 &amp; L390 &amp; "*",'azure-vm-prices-1Y'!G$2:H$124, 2, 0)),   "")</f>
        <v>0</v>
      </c>
      <c r="X390" s="4">
        <f>IF(Q390="YES", IF(O390="NO" , IF(K390="YES", _xlfn.MINIFS('azure-vm-prices-1Y'!I$2:I$123,   'azure-vm-prices-1Y'!A$2:A$123,"&gt;="&amp;F390*(100-$B$2)/100,   'azure-vm-prices-1Y'!B$2:B$123,"&gt;="&amp;G390*(100-$B$2)/100,   'azure-vm-prices-1Y'!D$2:D$123,K390,   'azure-vm-prices-1Y'!E$2:E$123,L390),   _xlfn.MINIFS('azure-vm-prices-1Y'!I$2:I$123,   'azure-vm-prices-1Y'!A$2:A$123,"&gt;="&amp;F390*(100-$B$2)/100,   'azure-vm-prices-1Y'!B$2:B$123,"&gt;="&amp;G390*(100-$B$2)/100,   'azure-vm-prices-1Y'!E$2:E$123,L390)),   IF(K390="YES", _xlfn.MINIFS('azure-vm-prices-1Y'!C$2:C$123,   'azure-vm-prices-1Y'!A$2:A$123,"&gt;="&amp;F390*(100-$B$2)/100,   'azure-vm-prices-1Y'!B$2:B$123,"&gt;="&amp;G390*(100-$B$2)/100,   'azure-vm-prices-1Y'!D$2:D$123,K390,   'azure-vm-prices-1Y'!E$2:E$123,L390),   _xlfn.MINIFS('azure-vm-prices-1Y'!C$2:C$123,   'azure-vm-prices-1Y'!A$2:A$123,"&gt;="&amp;F390*(100-$B$2)/100,   'azure-vm-prices-1Y'!B$2:B$123,"&gt;="&amp;G390*(100-$B$2)/100,   'azure-vm-prices-1Y'!E$2:E$123,L390))),   "")</f>
        <v>0</v>
      </c>
      <c r="Y390" s="4">
        <f>IF(Q390="YES", IF(K390="YES", VLOOKUP(Z390 &amp; L390 &amp; K390,'azure-vm-prices-3Y'!G$2:H$124  , 2, 0), VLOOKUP(Z390 &amp; L390 &amp; "*",'azure-vm-prices-3Y'!G$2:H$124, 2, 0)),   "")</f>
        <v>0</v>
      </c>
      <c r="Z390" s="4">
        <f>IF(Q390="YES", IF(O390="NO" , IF(K390="YES", _xlfn.MINIFS('azure-vm-prices-3Y'!I$2:I$123,   'azure-vm-prices-3Y'!A$2:A$123,"&gt;="&amp;F390*(100-$B$2)/100,   'azure-vm-prices-3Y'!B$2:B$123,"&gt;="&amp;G390*(100-$B$2)/100,   'azure-vm-prices-3Y'!D$2:D$123,K390,   'azure-vm-prices-3Y'!E$2:E$123,L390),   _xlfn.MINIFS('azure-vm-prices-3Y'!I$2:I$123,   'azure-vm-prices-3Y'!A$2:A$123,"&gt;="&amp;F390*(100-$B$2)/100,   'azure-vm-prices-3Y'!B$2:B$123,"&gt;="&amp;G390*(100-$B$2)/100,   'azure-vm-prices-3Y'!E$2:E$123,L390)),   IF(K390="YES", _xlfn.MINIFS('azure-vm-prices-3Y'!C$2:C$123,   'azure-vm-prices-3Y'!A$2:A$123,"&gt;="&amp;F390*(100-$B$2)/100,   'azure-vm-prices-3Y'!B$2:B$123,"&gt;="&amp;G390*(100-$B$2)/100,   'azure-vm-prices-3Y'!D$2:D$123,K390,   'azure-vm-prices-3Y'!E$2:E$123,L390),   _xlfn.MINIFS('azure-vm-prices-3Y'!C$2:C$123,   'azure-vm-prices-3Y'!A$2:A$123,"&gt;="&amp;F390*(100-$B$2)/100,   'azure-vm-prices-3Y'!B$2:B$123,"&gt;="&amp;G390*(100-$B$2)/100,   'azure-vm-prices-3Y'!E$2:E$123,L390))),   "")</f>
        <v>0</v>
      </c>
      <c r="AA390" s="4">
        <f>IF(Q390="YES",N390*V390*12,"")</f>
        <v>0</v>
      </c>
      <c r="AB390" s="4">
        <f>IF(Q390="YES",X390*8760,"")</f>
        <v>0</v>
      </c>
      <c r="AC390" s="4">
        <f>IF(Q390="YES",Z390*8760,"")</f>
        <v>0</v>
      </c>
      <c r="AD390" s="4">
        <f>IF(Q390="YES",IF(P390="YES", MIN(AA390:AC390), AA390),"")</f>
        <v>0</v>
      </c>
      <c r="AE390" s="4">
        <f>IF(AND(I390="STANDARD",Q390="YES",H390&lt;'azure-standard-disk-prices'!B2, H390&gt;0),1+IF(M390="YES",1),"")</f>
        <v>0</v>
      </c>
      <c r="AF390" s="4">
        <f>IF(AND(I390="STANDARD",Q390="YES",H390&gt;'azure-standard-disk-prices'!B2,H390&lt;'azure-standard-disk-prices'!B3),1+IF(M390="YES",1),"")</f>
        <v>0</v>
      </c>
      <c r="AG390" s="4">
        <f>IF(AND(I390="STANDARD",Q390="YES",H390&gt;'azure-standard-disk-prices'!B3,H390&lt;'azure-standard-disk-prices'!B4),1+IF(M390="YES",1),"")</f>
        <v>0</v>
      </c>
      <c r="AH390" s="4">
        <f>IF(AND(I390="STANDARD",Q390="YES",H390&gt;'azure-standard-disk-prices'!B4,H390&lt;'azure-standard-disk-prices'!B5),1+IF(M390="YES",1),"")</f>
        <v>0</v>
      </c>
      <c r="AI390" s="4">
        <f>IF(AND(I390="STANDARD",Q390="YES",H390&gt;'azure-standard-disk-prices'!B5,H390&lt;'azure-standard-disk-prices'!B6),1+IF(M390="YES",1),"")</f>
        <v>0</v>
      </c>
      <c r="AJ390" s="4">
        <f>IF(AND(I390="STANDARD",Q390="YES",H390&gt;'azure-standard-disk-prices'!B6,H390&lt;'azure-standard-disk-prices'!B7),1+IF(M390="YES",1),"")</f>
        <v>0</v>
      </c>
      <c r="AK390" s="4">
        <f>IF(AND(I390="STANDARD",Q390="YES",H390&gt;'azure-standard-disk-prices'!B7,H390&lt;'azure-standard-disk-prices'!B8),1+IF(M390="YES",1),"")</f>
        <v>0</v>
      </c>
      <c r="AL390" s="4">
        <f>IF(AND(I390="STANDARD",Q390="YES",H390&gt;'azure-standard-disk-prices'!B8,H390&lt;'azure-standard-disk-prices'!B9),1+IF(M390="YES",1),"")</f>
        <v>0</v>
      </c>
      <c r="AM390" s="4">
        <f>IF(AND(I389="PREMIUM",Q389="YES",H389&lt;'azure-premium-disk-prices'!B2,H389&gt;0),1+IF(M389="YES",1),"")</f>
        <v>0</v>
      </c>
      <c r="AN390" s="4">
        <f>IF(AND(I389="PREMIUM",Q389="YES",H389&gt;'azure-premium-disk-prices'!B2,H389&lt;'azure-premium-disk-prices'!B3),1+IF(M389="YES",1),"")</f>
        <v>0</v>
      </c>
      <c r="AO390" s="4">
        <f>IF(AND(I389="PREMIUM",Q389="YES",H389&gt;'azure-premium-disk-prices'!B3,H389&lt;'azure-premium-disk-prices'!B4),1+IF(M389="YES",1),"")</f>
        <v>0</v>
      </c>
      <c r="AP390" s="4">
        <f>IF(AND(I389="PREMIUM",Q389="YES",H389&gt;'azure-premium-disk-prices'!B4,H389&lt;'azure-premium-disk-prices'!B5),1+IF(M389="YES",1),"")</f>
        <v>0</v>
      </c>
      <c r="AQ390" s="4">
        <f>IF(AND(I389="PREMIUM",Q389="YES",H389&gt;'azure-premium-disk-prices'!B5,H389&lt;'azure-premium-disk-prices'!B6),1+IF(M389="YES",1),"")</f>
        <v>0</v>
      </c>
      <c r="AR390" s="4">
        <f>IF(AND(I389="PREMIUM",Q389="YES",H389&gt;'azure-premium-disk-prices'!B6,H389&lt;'azure-premium-disk-prices'!B7),1+IF(M389="YES",1),"")</f>
        <v>0</v>
      </c>
      <c r="AS390" s="4">
        <f>IF(AND(I389="PREMIUM",Q389="YES",H389&gt;'azure-premium-disk-prices'!B7,H389&lt;'azure-premium-disk-prices'!B8),1+IF(M389="YES",1),"")</f>
        <v>0</v>
      </c>
      <c r="AT390" s="4">
        <f>IF(AND(I389="PREMIUM",Q389="YES",H389&gt;'azure-premium-disk-prices'!B8,H389&lt;'azure-premium-disk-prices'!B9),1+IF(M389="YES",1),"")</f>
        <v>0</v>
      </c>
      <c r="AU390" s="4">
        <f>IF(AND(M390="YES", Q390="YES"),1,"")</f>
        <v>0</v>
      </c>
      <c r="AV390" s="4">
        <f>IF(AND(J390="STANDARD", Q390="YES"), IF(M390="YES",2,1) ,"")</f>
        <v>0</v>
      </c>
      <c r="AW390" s="4">
        <f>IF( AND(J390="PREMIUM",  Q390="YES"), IF(M390="YES",2,1) ,"")</f>
        <v>0</v>
      </c>
    </row>
    <row r="391" spans="5:49">
      <c r="E391" s="3"/>
      <c r="F391" s="3"/>
      <c r="G391" s="3"/>
      <c r="H391" s="3"/>
      <c r="I391" s="3" t="s">
        <v>9</v>
      </c>
      <c r="J391" s="3" t="s">
        <v>9</v>
      </c>
      <c r="K391" s="3" t="s">
        <v>5</v>
      </c>
      <c r="L391" s="3" t="s">
        <v>5</v>
      </c>
      <c r="M391" s="3" t="s">
        <v>5</v>
      </c>
      <c r="N391" s="3">
        <v>730</v>
      </c>
      <c r="O391" s="3" t="s">
        <v>5</v>
      </c>
      <c r="P391" s="3" t="s">
        <v>14</v>
      </c>
      <c r="Q391" s="4">
        <f>IF(AND(E391&lt;&gt;"", F391&lt;&gt;"", G391&lt;&gt;"", H391&lt;&gt;"", I391&lt;&gt;"", J391&lt;&gt;"", K391&lt;&gt;"", L391&lt;&gt;"", M391&lt;&gt;"", N391&lt;&gt;"", O391&lt;&gt;""),"YES","NO")</f>
        <v>0</v>
      </c>
      <c r="R391" s="4">
        <f>IF(AD391=AA391, U391, IF(AD391=AB391,W391,Y391))</f>
        <v>0</v>
      </c>
      <c r="S391" s="4">
        <f>AD391</f>
        <v>0</v>
      </c>
      <c r="T391" s="4">
        <f> IF(AA391="" ,"",IF(AD391=AA391, "PAYG", IF(AD391=AB391,"1Y RI","3Y RI")))</f>
        <v>0</v>
      </c>
      <c r="U391" s="4">
        <f>IF(Q391="YES", IF(K391="YES", VLOOKUP(V391 &amp; L391 &amp; K391,'azure-vm-prices-base'!G$2:H$124, 2, 0), VLOOKUP(V391 &amp; L391 &amp; "*",'azure-vm-prices-base'!G$2:H$124, 2, 0)), "")</f>
        <v>0</v>
      </c>
      <c r="V391" s="4">
        <f>IF(Q391="YES", IF(O391="NO" , IF(K391="YES", _xlfn.MINIFS('azure-vm-prices-base'!I$2:I$123, 'azure-vm-prices-base'!A$2:A$123,"&gt;="&amp;F391*(100-$B$2)/100, 'azure-vm-prices-base'!B$2:B$123,"&gt;="&amp;G391*(100-$B$2)/100, 'azure-vm-prices-base'!D$2:D$123,K391, 'azure-vm-prices-base'!E$2:E$123,L391), _xlfn.MINIFS('azure-vm-prices-base'!I$2:I$123, 'azure-vm-prices-base'!A$2:A$123,"&gt;="&amp;F391*(100-$B$2)/100, 'azure-vm-prices-base'!B$2:B$123,"&gt;="&amp;G391*(100-$B$2)/100, 'azure-vm-prices-base'!E$2:E$123,L391)), IF(K391="YES", _xlfn.MINIFS('azure-vm-prices-base'!C$2:C$123, 'azure-vm-prices-base'!A$2:A$123,"&gt;="&amp;F391*(100-$B$2)/100, 'azure-vm-prices-base'!B$2:B$123,"&gt;="&amp;G391*(100-$B$2)/100, 'azure-vm-prices-base'!D$2:D$123,K391, 'azure-vm-prices-base'!E$2:E$123,L391), _xlfn.MINIFS('azure-vm-prices-base'!C$2:C$123, 'azure-vm-prices-base'!A$2:A$123,"&gt;="&amp;F391*(100-$B$2)/100, 'azure-vm-prices-base'!B$2:B$123,"&gt;="&amp;G391*(100-$B$2)/100, 'azure-vm-prices-base'!E$2:E$123,L391))), "")</f>
        <v>0</v>
      </c>
      <c r="W391" s="4">
        <f>IF(Q391="YES", IF(K391="YES", VLOOKUP(X391 &amp; L391 &amp; K391,'azure-vm-prices-1Y'!G$2:H$124  , 2, 0), VLOOKUP(X391 &amp; L391 &amp; "*",'azure-vm-prices-1Y'!G$2:H$124, 2, 0)),   "")</f>
        <v>0</v>
      </c>
      <c r="X391" s="4">
        <f>IF(Q391="YES", IF(O391="NO" , IF(K391="YES", _xlfn.MINIFS('azure-vm-prices-1Y'!I$2:I$123,   'azure-vm-prices-1Y'!A$2:A$123,"&gt;="&amp;F391*(100-$B$2)/100,   'azure-vm-prices-1Y'!B$2:B$123,"&gt;="&amp;G391*(100-$B$2)/100,   'azure-vm-prices-1Y'!D$2:D$123,K391,   'azure-vm-prices-1Y'!E$2:E$123,L391),   _xlfn.MINIFS('azure-vm-prices-1Y'!I$2:I$123,   'azure-vm-prices-1Y'!A$2:A$123,"&gt;="&amp;F391*(100-$B$2)/100,   'azure-vm-prices-1Y'!B$2:B$123,"&gt;="&amp;G391*(100-$B$2)/100,   'azure-vm-prices-1Y'!E$2:E$123,L391)),   IF(K391="YES", _xlfn.MINIFS('azure-vm-prices-1Y'!C$2:C$123,   'azure-vm-prices-1Y'!A$2:A$123,"&gt;="&amp;F391*(100-$B$2)/100,   'azure-vm-prices-1Y'!B$2:B$123,"&gt;="&amp;G391*(100-$B$2)/100,   'azure-vm-prices-1Y'!D$2:D$123,K391,   'azure-vm-prices-1Y'!E$2:E$123,L391),   _xlfn.MINIFS('azure-vm-prices-1Y'!C$2:C$123,   'azure-vm-prices-1Y'!A$2:A$123,"&gt;="&amp;F391*(100-$B$2)/100,   'azure-vm-prices-1Y'!B$2:B$123,"&gt;="&amp;G391*(100-$B$2)/100,   'azure-vm-prices-1Y'!E$2:E$123,L391))),   "")</f>
        <v>0</v>
      </c>
      <c r="Y391" s="4">
        <f>IF(Q391="YES", IF(K391="YES", VLOOKUP(Z391 &amp; L391 &amp; K391,'azure-vm-prices-3Y'!G$2:H$124  , 2, 0), VLOOKUP(Z391 &amp; L391 &amp; "*",'azure-vm-prices-3Y'!G$2:H$124, 2, 0)),   "")</f>
        <v>0</v>
      </c>
      <c r="Z391" s="4">
        <f>IF(Q391="YES", IF(O391="NO" , IF(K391="YES", _xlfn.MINIFS('azure-vm-prices-3Y'!I$2:I$123,   'azure-vm-prices-3Y'!A$2:A$123,"&gt;="&amp;F391*(100-$B$2)/100,   'azure-vm-prices-3Y'!B$2:B$123,"&gt;="&amp;G391*(100-$B$2)/100,   'azure-vm-prices-3Y'!D$2:D$123,K391,   'azure-vm-prices-3Y'!E$2:E$123,L391),   _xlfn.MINIFS('azure-vm-prices-3Y'!I$2:I$123,   'azure-vm-prices-3Y'!A$2:A$123,"&gt;="&amp;F391*(100-$B$2)/100,   'azure-vm-prices-3Y'!B$2:B$123,"&gt;="&amp;G391*(100-$B$2)/100,   'azure-vm-prices-3Y'!E$2:E$123,L391)),   IF(K391="YES", _xlfn.MINIFS('azure-vm-prices-3Y'!C$2:C$123,   'azure-vm-prices-3Y'!A$2:A$123,"&gt;="&amp;F391*(100-$B$2)/100,   'azure-vm-prices-3Y'!B$2:B$123,"&gt;="&amp;G391*(100-$B$2)/100,   'azure-vm-prices-3Y'!D$2:D$123,K391,   'azure-vm-prices-3Y'!E$2:E$123,L391),   _xlfn.MINIFS('azure-vm-prices-3Y'!C$2:C$123,   'azure-vm-prices-3Y'!A$2:A$123,"&gt;="&amp;F391*(100-$B$2)/100,   'azure-vm-prices-3Y'!B$2:B$123,"&gt;="&amp;G391*(100-$B$2)/100,   'azure-vm-prices-3Y'!E$2:E$123,L391))),   "")</f>
        <v>0</v>
      </c>
      <c r="AA391" s="4">
        <f>IF(Q391="YES",N391*V391*12,"")</f>
        <v>0</v>
      </c>
      <c r="AB391" s="4">
        <f>IF(Q391="YES",X391*8760,"")</f>
        <v>0</v>
      </c>
      <c r="AC391" s="4">
        <f>IF(Q391="YES",Z391*8760,"")</f>
        <v>0</v>
      </c>
      <c r="AD391" s="4">
        <f>IF(Q391="YES",IF(P391="YES", MIN(AA391:AC391), AA391),"")</f>
        <v>0</v>
      </c>
      <c r="AE391" s="4">
        <f>IF(AND(I391="STANDARD",Q391="YES",H391&lt;'azure-standard-disk-prices'!B2, H391&gt;0),1+IF(M391="YES",1),"")</f>
        <v>0</v>
      </c>
      <c r="AF391" s="4">
        <f>IF(AND(I391="STANDARD",Q391="YES",H391&gt;'azure-standard-disk-prices'!B2,H391&lt;'azure-standard-disk-prices'!B3),1+IF(M391="YES",1),"")</f>
        <v>0</v>
      </c>
      <c r="AG391" s="4">
        <f>IF(AND(I391="STANDARD",Q391="YES",H391&gt;'azure-standard-disk-prices'!B3,H391&lt;'azure-standard-disk-prices'!B4),1+IF(M391="YES",1),"")</f>
        <v>0</v>
      </c>
      <c r="AH391" s="4">
        <f>IF(AND(I391="STANDARD",Q391="YES",H391&gt;'azure-standard-disk-prices'!B4,H391&lt;'azure-standard-disk-prices'!B5),1+IF(M391="YES",1),"")</f>
        <v>0</v>
      </c>
      <c r="AI391" s="4">
        <f>IF(AND(I391="STANDARD",Q391="YES",H391&gt;'azure-standard-disk-prices'!B5,H391&lt;'azure-standard-disk-prices'!B6),1+IF(M391="YES",1),"")</f>
        <v>0</v>
      </c>
      <c r="AJ391" s="4">
        <f>IF(AND(I391="STANDARD",Q391="YES",H391&gt;'azure-standard-disk-prices'!B6,H391&lt;'azure-standard-disk-prices'!B7),1+IF(M391="YES",1),"")</f>
        <v>0</v>
      </c>
      <c r="AK391" s="4">
        <f>IF(AND(I391="STANDARD",Q391="YES",H391&gt;'azure-standard-disk-prices'!B7,H391&lt;'azure-standard-disk-prices'!B8),1+IF(M391="YES",1),"")</f>
        <v>0</v>
      </c>
      <c r="AL391" s="4">
        <f>IF(AND(I391="STANDARD",Q391="YES",H391&gt;'azure-standard-disk-prices'!B8,H391&lt;'azure-standard-disk-prices'!B9),1+IF(M391="YES",1),"")</f>
        <v>0</v>
      </c>
      <c r="AM391" s="4">
        <f>IF(AND(I390="PREMIUM",Q390="YES",H390&lt;'azure-premium-disk-prices'!B2,H390&gt;0),1+IF(M390="YES",1),"")</f>
        <v>0</v>
      </c>
      <c r="AN391" s="4">
        <f>IF(AND(I390="PREMIUM",Q390="YES",H390&gt;'azure-premium-disk-prices'!B2,H390&lt;'azure-premium-disk-prices'!B3),1+IF(M390="YES",1),"")</f>
        <v>0</v>
      </c>
      <c r="AO391" s="4">
        <f>IF(AND(I390="PREMIUM",Q390="YES",H390&gt;'azure-premium-disk-prices'!B3,H390&lt;'azure-premium-disk-prices'!B4),1+IF(M390="YES",1),"")</f>
        <v>0</v>
      </c>
      <c r="AP391" s="4">
        <f>IF(AND(I390="PREMIUM",Q390="YES",H390&gt;'azure-premium-disk-prices'!B4,H390&lt;'azure-premium-disk-prices'!B5),1+IF(M390="YES",1),"")</f>
        <v>0</v>
      </c>
      <c r="AQ391" s="4">
        <f>IF(AND(I390="PREMIUM",Q390="YES",H390&gt;'azure-premium-disk-prices'!B5,H390&lt;'azure-premium-disk-prices'!B6),1+IF(M390="YES",1),"")</f>
        <v>0</v>
      </c>
      <c r="AR391" s="4">
        <f>IF(AND(I390="PREMIUM",Q390="YES",H390&gt;'azure-premium-disk-prices'!B6,H390&lt;'azure-premium-disk-prices'!B7),1+IF(M390="YES",1),"")</f>
        <v>0</v>
      </c>
      <c r="AS391" s="4">
        <f>IF(AND(I390="PREMIUM",Q390="YES",H390&gt;'azure-premium-disk-prices'!B7,H390&lt;'azure-premium-disk-prices'!B8),1+IF(M390="YES",1),"")</f>
        <v>0</v>
      </c>
      <c r="AT391" s="4">
        <f>IF(AND(I390="PREMIUM",Q390="YES",H390&gt;'azure-premium-disk-prices'!B8,H390&lt;'azure-premium-disk-prices'!B9),1+IF(M390="YES",1),"")</f>
        <v>0</v>
      </c>
      <c r="AU391" s="4">
        <f>IF(AND(M391="YES", Q391="YES"),1,"")</f>
        <v>0</v>
      </c>
      <c r="AV391" s="4">
        <f>IF(AND(J391="STANDARD", Q391="YES"), IF(M391="YES",2,1) ,"")</f>
        <v>0</v>
      </c>
      <c r="AW391" s="4">
        <f>IF( AND(J391="PREMIUM",  Q391="YES"), IF(M391="YES",2,1) ,"")</f>
        <v>0</v>
      </c>
    </row>
    <row r="392" spans="5:49">
      <c r="E392" s="3"/>
      <c r="F392" s="3"/>
      <c r="G392" s="3"/>
      <c r="H392" s="3"/>
      <c r="I392" s="3" t="s">
        <v>9</v>
      </c>
      <c r="J392" s="3" t="s">
        <v>9</v>
      </c>
      <c r="K392" s="3" t="s">
        <v>5</v>
      </c>
      <c r="L392" s="3" t="s">
        <v>5</v>
      </c>
      <c r="M392" s="3" t="s">
        <v>5</v>
      </c>
      <c r="N392" s="3">
        <v>730</v>
      </c>
      <c r="O392" s="3" t="s">
        <v>5</v>
      </c>
      <c r="P392" s="3" t="s">
        <v>14</v>
      </c>
      <c r="Q392" s="4">
        <f>IF(AND(E392&lt;&gt;"", F392&lt;&gt;"", G392&lt;&gt;"", H392&lt;&gt;"", I392&lt;&gt;"", J392&lt;&gt;"", K392&lt;&gt;"", L392&lt;&gt;"", M392&lt;&gt;"", N392&lt;&gt;"", O392&lt;&gt;""),"YES","NO")</f>
        <v>0</v>
      </c>
      <c r="R392" s="4">
        <f>IF(AD392=AA392, U392, IF(AD392=AB392,W392,Y392))</f>
        <v>0</v>
      </c>
      <c r="S392" s="4">
        <f>AD392</f>
        <v>0</v>
      </c>
      <c r="T392" s="4">
        <f> IF(AA392="" ,"",IF(AD392=AA392, "PAYG", IF(AD392=AB392,"1Y RI","3Y RI")))</f>
        <v>0</v>
      </c>
      <c r="U392" s="4">
        <f>IF(Q392="YES", IF(K392="YES", VLOOKUP(V392 &amp; L392 &amp; K392,'azure-vm-prices-base'!G$2:H$124, 2, 0), VLOOKUP(V392 &amp; L392 &amp; "*",'azure-vm-prices-base'!G$2:H$124, 2, 0)), "")</f>
        <v>0</v>
      </c>
      <c r="V392" s="4">
        <f>IF(Q392="YES", IF(O392="NO" , IF(K392="YES", _xlfn.MINIFS('azure-vm-prices-base'!I$2:I$123, 'azure-vm-prices-base'!A$2:A$123,"&gt;="&amp;F392*(100-$B$2)/100, 'azure-vm-prices-base'!B$2:B$123,"&gt;="&amp;G392*(100-$B$2)/100, 'azure-vm-prices-base'!D$2:D$123,K392, 'azure-vm-prices-base'!E$2:E$123,L392), _xlfn.MINIFS('azure-vm-prices-base'!I$2:I$123, 'azure-vm-prices-base'!A$2:A$123,"&gt;="&amp;F392*(100-$B$2)/100, 'azure-vm-prices-base'!B$2:B$123,"&gt;="&amp;G392*(100-$B$2)/100, 'azure-vm-prices-base'!E$2:E$123,L392)), IF(K392="YES", _xlfn.MINIFS('azure-vm-prices-base'!C$2:C$123, 'azure-vm-prices-base'!A$2:A$123,"&gt;="&amp;F392*(100-$B$2)/100, 'azure-vm-prices-base'!B$2:B$123,"&gt;="&amp;G392*(100-$B$2)/100, 'azure-vm-prices-base'!D$2:D$123,K392, 'azure-vm-prices-base'!E$2:E$123,L392), _xlfn.MINIFS('azure-vm-prices-base'!C$2:C$123, 'azure-vm-prices-base'!A$2:A$123,"&gt;="&amp;F392*(100-$B$2)/100, 'azure-vm-prices-base'!B$2:B$123,"&gt;="&amp;G392*(100-$B$2)/100, 'azure-vm-prices-base'!E$2:E$123,L392))), "")</f>
        <v>0</v>
      </c>
      <c r="W392" s="4">
        <f>IF(Q392="YES", IF(K392="YES", VLOOKUP(X392 &amp; L392 &amp; K392,'azure-vm-prices-1Y'!G$2:H$124  , 2, 0), VLOOKUP(X392 &amp; L392 &amp; "*",'azure-vm-prices-1Y'!G$2:H$124, 2, 0)),   "")</f>
        <v>0</v>
      </c>
      <c r="X392" s="4">
        <f>IF(Q392="YES", IF(O392="NO" , IF(K392="YES", _xlfn.MINIFS('azure-vm-prices-1Y'!I$2:I$123,   'azure-vm-prices-1Y'!A$2:A$123,"&gt;="&amp;F392*(100-$B$2)/100,   'azure-vm-prices-1Y'!B$2:B$123,"&gt;="&amp;G392*(100-$B$2)/100,   'azure-vm-prices-1Y'!D$2:D$123,K392,   'azure-vm-prices-1Y'!E$2:E$123,L392),   _xlfn.MINIFS('azure-vm-prices-1Y'!I$2:I$123,   'azure-vm-prices-1Y'!A$2:A$123,"&gt;="&amp;F392*(100-$B$2)/100,   'azure-vm-prices-1Y'!B$2:B$123,"&gt;="&amp;G392*(100-$B$2)/100,   'azure-vm-prices-1Y'!E$2:E$123,L392)),   IF(K392="YES", _xlfn.MINIFS('azure-vm-prices-1Y'!C$2:C$123,   'azure-vm-prices-1Y'!A$2:A$123,"&gt;="&amp;F392*(100-$B$2)/100,   'azure-vm-prices-1Y'!B$2:B$123,"&gt;="&amp;G392*(100-$B$2)/100,   'azure-vm-prices-1Y'!D$2:D$123,K392,   'azure-vm-prices-1Y'!E$2:E$123,L392),   _xlfn.MINIFS('azure-vm-prices-1Y'!C$2:C$123,   'azure-vm-prices-1Y'!A$2:A$123,"&gt;="&amp;F392*(100-$B$2)/100,   'azure-vm-prices-1Y'!B$2:B$123,"&gt;="&amp;G392*(100-$B$2)/100,   'azure-vm-prices-1Y'!E$2:E$123,L392))),   "")</f>
        <v>0</v>
      </c>
      <c r="Y392" s="4">
        <f>IF(Q392="YES", IF(K392="YES", VLOOKUP(Z392 &amp; L392 &amp; K392,'azure-vm-prices-3Y'!G$2:H$124  , 2, 0), VLOOKUP(Z392 &amp; L392 &amp; "*",'azure-vm-prices-3Y'!G$2:H$124, 2, 0)),   "")</f>
        <v>0</v>
      </c>
      <c r="Z392" s="4">
        <f>IF(Q392="YES", IF(O392="NO" , IF(K392="YES", _xlfn.MINIFS('azure-vm-prices-3Y'!I$2:I$123,   'azure-vm-prices-3Y'!A$2:A$123,"&gt;="&amp;F392*(100-$B$2)/100,   'azure-vm-prices-3Y'!B$2:B$123,"&gt;="&amp;G392*(100-$B$2)/100,   'azure-vm-prices-3Y'!D$2:D$123,K392,   'azure-vm-prices-3Y'!E$2:E$123,L392),   _xlfn.MINIFS('azure-vm-prices-3Y'!I$2:I$123,   'azure-vm-prices-3Y'!A$2:A$123,"&gt;="&amp;F392*(100-$B$2)/100,   'azure-vm-prices-3Y'!B$2:B$123,"&gt;="&amp;G392*(100-$B$2)/100,   'azure-vm-prices-3Y'!E$2:E$123,L392)),   IF(K392="YES", _xlfn.MINIFS('azure-vm-prices-3Y'!C$2:C$123,   'azure-vm-prices-3Y'!A$2:A$123,"&gt;="&amp;F392*(100-$B$2)/100,   'azure-vm-prices-3Y'!B$2:B$123,"&gt;="&amp;G392*(100-$B$2)/100,   'azure-vm-prices-3Y'!D$2:D$123,K392,   'azure-vm-prices-3Y'!E$2:E$123,L392),   _xlfn.MINIFS('azure-vm-prices-3Y'!C$2:C$123,   'azure-vm-prices-3Y'!A$2:A$123,"&gt;="&amp;F392*(100-$B$2)/100,   'azure-vm-prices-3Y'!B$2:B$123,"&gt;="&amp;G392*(100-$B$2)/100,   'azure-vm-prices-3Y'!E$2:E$123,L392))),   "")</f>
        <v>0</v>
      </c>
      <c r="AA392" s="4">
        <f>IF(Q392="YES",N392*V392*12,"")</f>
        <v>0</v>
      </c>
      <c r="AB392" s="4">
        <f>IF(Q392="YES",X392*8760,"")</f>
        <v>0</v>
      </c>
      <c r="AC392" s="4">
        <f>IF(Q392="YES",Z392*8760,"")</f>
        <v>0</v>
      </c>
      <c r="AD392" s="4">
        <f>IF(Q392="YES",IF(P392="YES", MIN(AA392:AC392), AA392),"")</f>
        <v>0</v>
      </c>
      <c r="AE392" s="4">
        <f>IF(AND(I392="STANDARD",Q392="YES",H392&lt;'azure-standard-disk-prices'!B2, H392&gt;0),1+IF(M392="YES",1),"")</f>
        <v>0</v>
      </c>
      <c r="AF392" s="4">
        <f>IF(AND(I392="STANDARD",Q392="YES",H392&gt;'azure-standard-disk-prices'!B2,H392&lt;'azure-standard-disk-prices'!B3),1+IF(M392="YES",1),"")</f>
        <v>0</v>
      </c>
      <c r="AG392" s="4">
        <f>IF(AND(I392="STANDARD",Q392="YES",H392&gt;'azure-standard-disk-prices'!B3,H392&lt;'azure-standard-disk-prices'!B4),1+IF(M392="YES",1),"")</f>
        <v>0</v>
      </c>
      <c r="AH392" s="4">
        <f>IF(AND(I392="STANDARD",Q392="YES",H392&gt;'azure-standard-disk-prices'!B4,H392&lt;'azure-standard-disk-prices'!B5),1+IF(M392="YES",1),"")</f>
        <v>0</v>
      </c>
      <c r="AI392" s="4">
        <f>IF(AND(I392="STANDARD",Q392="YES",H392&gt;'azure-standard-disk-prices'!B5,H392&lt;'azure-standard-disk-prices'!B6),1+IF(M392="YES",1),"")</f>
        <v>0</v>
      </c>
      <c r="AJ392" s="4">
        <f>IF(AND(I392="STANDARD",Q392="YES",H392&gt;'azure-standard-disk-prices'!B6,H392&lt;'azure-standard-disk-prices'!B7),1+IF(M392="YES",1),"")</f>
        <v>0</v>
      </c>
      <c r="AK392" s="4">
        <f>IF(AND(I392="STANDARD",Q392="YES",H392&gt;'azure-standard-disk-prices'!B7,H392&lt;'azure-standard-disk-prices'!B8),1+IF(M392="YES",1),"")</f>
        <v>0</v>
      </c>
      <c r="AL392" s="4">
        <f>IF(AND(I392="STANDARD",Q392="YES",H392&gt;'azure-standard-disk-prices'!B8,H392&lt;'azure-standard-disk-prices'!B9),1+IF(M392="YES",1),"")</f>
        <v>0</v>
      </c>
      <c r="AM392" s="4">
        <f>IF(AND(I391="PREMIUM",Q391="YES",H391&lt;'azure-premium-disk-prices'!B2,H391&gt;0),1+IF(M391="YES",1),"")</f>
        <v>0</v>
      </c>
      <c r="AN392" s="4">
        <f>IF(AND(I391="PREMIUM",Q391="YES",H391&gt;'azure-premium-disk-prices'!B2,H391&lt;'azure-premium-disk-prices'!B3),1+IF(M391="YES",1),"")</f>
        <v>0</v>
      </c>
      <c r="AO392" s="4">
        <f>IF(AND(I391="PREMIUM",Q391="YES",H391&gt;'azure-premium-disk-prices'!B3,H391&lt;'azure-premium-disk-prices'!B4),1+IF(M391="YES",1),"")</f>
        <v>0</v>
      </c>
      <c r="AP392" s="4">
        <f>IF(AND(I391="PREMIUM",Q391="YES",H391&gt;'azure-premium-disk-prices'!B4,H391&lt;'azure-premium-disk-prices'!B5),1+IF(M391="YES",1),"")</f>
        <v>0</v>
      </c>
      <c r="AQ392" s="4">
        <f>IF(AND(I391="PREMIUM",Q391="YES",H391&gt;'azure-premium-disk-prices'!B5,H391&lt;'azure-premium-disk-prices'!B6),1+IF(M391="YES",1),"")</f>
        <v>0</v>
      </c>
      <c r="AR392" s="4">
        <f>IF(AND(I391="PREMIUM",Q391="YES",H391&gt;'azure-premium-disk-prices'!B6,H391&lt;'azure-premium-disk-prices'!B7),1+IF(M391="YES",1),"")</f>
        <v>0</v>
      </c>
      <c r="AS392" s="4">
        <f>IF(AND(I391="PREMIUM",Q391="YES",H391&gt;'azure-premium-disk-prices'!B7,H391&lt;'azure-premium-disk-prices'!B8),1+IF(M391="YES",1),"")</f>
        <v>0</v>
      </c>
      <c r="AT392" s="4">
        <f>IF(AND(I391="PREMIUM",Q391="YES",H391&gt;'azure-premium-disk-prices'!B8,H391&lt;'azure-premium-disk-prices'!B9),1+IF(M391="YES",1),"")</f>
        <v>0</v>
      </c>
      <c r="AU392" s="4">
        <f>IF(AND(M392="YES", Q392="YES"),1,"")</f>
        <v>0</v>
      </c>
      <c r="AV392" s="4">
        <f>IF(AND(J392="STANDARD", Q392="YES"), IF(M392="YES",2,1) ,"")</f>
        <v>0</v>
      </c>
      <c r="AW392" s="4">
        <f>IF( AND(J392="PREMIUM",  Q392="YES"), IF(M392="YES",2,1) ,"")</f>
        <v>0</v>
      </c>
    </row>
    <row r="393" spans="5:49">
      <c r="E393" s="3"/>
      <c r="F393" s="3"/>
      <c r="G393" s="3"/>
      <c r="H393" s="3"/>
      <c r="I393" s="3" t="s">
        <v>9</v>
      </c>
      <c r="J393" s="3" t="s">
        <v>9</v>
      </c>
      <c r="K393" s="3" t="s">
        <v>5</v>
      </c>
      <c r="L393" s="3" t="s">
        <v>5</v>
      </c>
      <c r="M393" s="3" t="s">
        <v>5</v>
      </c>
      <c r="N393" s="3">
        <v>730</v>
      </c>
      <c r="O393" s="3" t="s">
        <v>5</v>
      </c>
      <c r="P393" s="3" t="s">
        <v>14</v>
      </c>
      <c r="Q393" s="4">
        <f>IF(AND(E393&lt;&gt;"", F393&lt;&gt;"", G393&lt;&gt;"", H393&lt;&gt;"", I393&lt;&gt;"", J393&lt;&gt;"", K393&lt;&gt;"", L393&lt;&gt;"", M393&lt;&gt;"", N393&lt;&gt;"", O393&lt;&gt;""),"YES","NO")</f>
        <v>0</v>
      </c>
      <c r="R393" s="4">
        <f>IF(AD393=AA393, U393, IF(AD393=AB393,W393,Y393))</f>
        <v>0</v>
      </c>
      <c r="S393" s="4">
        <f>AD393</f>
        <v>0</v>
      </c>
      <c r="T393" s="4">
        <f> IF(AA393="" ,"",IF(AD393=AA393, "PAYG", IF(AD393=AB393,"1Y RI","3Y RI")))</f>
        <v>0</v>
      </c>
      <c r="U393" s="4">
        <f>IF(Q393="YES", IF(K393="YES", VLOOKUP(V393 &amp; L393 &amp; K393,'azure-vm-prices-base'!G$2:H$124, 2, 0), VLOOKUP(V393 &amp; L393 &amp; "*",'azure-vm-prices-base'!G$2:H$124, 2, 0)), "")</f>
        <v>0</v>
      </c>
      <c r="V393" s="4">
        <f>IF(Q393="YES", IF(O393="NO" , IF(K393="YES", _xlfn.MINIFS('azure-vm-prices-base'!I$2:I$123, 'azure-vm-prices-base'!A$2:A$123,"&gt;="&amp;F393*(100-$B$2)/100, 'azure-vm-prices-base'!B$2:B$123,"&gt;="&amp;G393*(100-$B$2)/100, 'azure-vm-prices-base'!D$2:D$123,K393, 'azure-vm-prices-base'!E$2:E$123,L393), _xlfn.MINIFS('azure-vm-prices-base'!I$2:I$123, 'azure-vm-prices-base'!A$2:A$123,"&gt;="&amp;F393*(100-$B$2)/100, 'azure-vm-prices-base'!B$2:B$123,"&gt;="&amp;G393*(100-$B$2)/100, 'azure-vm-prices-base'!E$2:E$123,L393)), IF(K393="YES", _xlfn.MINIFS('azure-vm-prices-base'!C$2:C$123, 'azure-vm-prices-base'!A$2:A$123,"&gt;="&amp;F393*(100-$B$2)/100, 'azure-vm-prices-base'!B$2:B$123,"&gt;="&amp;G393*(100-$B$2)/100, 'azure-vm-prices-base'!D$2:D$123,K393, 'azure-vm-prices-base'!E$2:E$123,L393), _xlfn.MINIFS('azure-vm-prices-base'!C$2:C$123, 'azure-vm-prices-base'!A$2:A$123,"&gt;="&amp;F393*(100-$B$2)/100, 'azure-vm-prices-base'!B$2:B$123,"&gt;="&amp;G393*(100-$B$2)/100, 'azure-vm-prices-base'!E$2:E$123,L393))), "")</f>
        <v>0</v>
      </c>
      <c r="W393" s="4">
        <f>IF(Q393="YES", IF(K393="YES", VLOOKUP(X393 &amp; L393 &amp; K393,'azure-vm-prices-1Y'!G$2:H$124  , 2, 0), VLOOKUP(X393 &amp; L393 &amp; "*",'azure-vm-prices-1Y'!G$2:H$124, 2, 0)),   "")</f>
        <v>0</v>
      </c>
      <c r="X393" s="4">
        <f>IF(Q393="YES", IF(O393="NO" , IF(K393="YES", _xlfn.MINIFS('azure-vm-prices-1Y'!I$2:I$123,   'azure-vm-prices-1Y'!A$2:A$123,"&gt;="&amp;F393*(100-$B$2)/100,   'azure-vm-prices-1Y'!B$2:B$123,"&gt;="&amp;G393*(100-$B$2)/100,   'azure-vm-prices-1Y'!D$2:D$123,K393,   'azure-vm-prices-1Y'!E$2:E$123,L393),   _xlfn.MINIFS('azure-vm-prices-1Y'!I$2:I$123,   'azure-vm-prices-1Y'!A$2:A$123,"&gt;="&amp;F393*(100-$B$2)/100,   'azure-vm-prices-1Y'!B$2:B$123,"&gt;="&amp;G393*(100-$B$2)/100,   'azure-vm-prices-1Y'!E$2:E$123,L393)),   IF(K393="YES", _xlfn.MINIFS('azure-vm-prices-1Y'!C$2:C$123,   'azure-vm-prices-1Y'!A$2:A$123,"&gt;="&amp;F393*(100-$B$2)/100,   'azure-vm-prices-1Y'!B$2:B$123,"&gt;="&amp;G393*(100-$B$2)/100,   'azure-vm-prices-1Y'!D$2:D$123,K393,   'azure-vm-prices-1Y'!E$2:E$123,L393),   _xlfn.MINIFS('azure-vm-prices-1Y'!C$2:C$123,   'azure-vm-prices-1Y'!A$2:A$123,"&gt;="&amp;F393*(100-$B$2)/100,   'azure-vm-prices-1Y'!B$2:B$123,"&gt;="&amp;G393*(100-$B$2)/100,   'azure-vm-prices-1Y'!E$2:E$123,L393))),   "")</f>
        <v>0</v>
      </c>
      <c r="Y393" s="4">
        <f>IF(Q393="YES", IF(K393="YES", VLOOKUP(Z393 &amp; L393 &amp; K393,'azure-vm-prices-3Y'!G$2:H$124  , 2, 0), VLOOKUP(Z393 &amp; L393 &amp; "*",'azure-vm-prices-3Y'!G$2:H$124, 2, 0)),   "")</f>
        <v>0</v>
      </c>
      <c r="Z393" s="4">
        <f>IF(Q393="YES", IF(O393="NO" , IF(K393="YES", _xlfn.MINIFS('azure-vm-prices-3Y'!I$2:I$123,   'azure-vm-prices-3Y'!A$2:A$123,"&gt;="&amp;F393*(100-$B$2)/100,   'azure-vm-prices-3Y'!B$2:B$123,"&gt;="&amp;G393*(100-$B$2)/100,   'azure-vm-prices-3Y'!D$2:D$123,K393,   'azure-vm-prices-3Y'!E$2:E$123,L393),   _xlfn.MINIFS('azure-vm-prices-3Y'!I$2:I$123,   'azure-vm-prices-3Y'!A$2:A$123,"&gt;="&amp;F393*(100-$B$2)/100,   'azure-vm-prices-3Y'!B$2:B$123,"&gt;="&amp;G393*(100-$B$2)/100,   'azure-vm-prices-3Y'!E$2:E$123,L393)),   IF(K393="YES", _xlfn.MINIFS('azure-vm-prices-3Y'!C$2:C$123,   'azure-vm-prices-3Y'!A$2:A$123,"&gt;="&amp;F393*(100-$B$2)/100,   'azure-vm-prices-3Y'!B$2:B$123,"&gt;="&amp;G393*(100-$B$2)/100,   'azure-vm-prices-3Y'!D$2:D$123,K393,   'azure-vm-prices-3Y'!E$2:E$123,L393),   _xlfn.MINIFS('azure-vm-prices-3Y'!C$2:C$123,   'azure-vm-prices-3Y'!A$2:A$123,"&gt;="&amp;F393*(100-$B$2)/100,   'azure-vm-prices-3Y'!B$2:B$123,"&gt;="&amp;G393*(100-$B$2)/100,   'azure-vm-prices-3Y'!E$2:E$123,L393))),   "")</f>
        <v>0</v>
      </c>
      <c r="AA393" s="4">
        <f>IF(Q393="YES",N393*V393*12,"")</f>
        <v>0</v>
      </c>
      <c r="AB393" s="4">
        <f>IF(Q393="YES",X393*8760,"")</f>
        <v>0</v>
      </c>
      <c r="AC393" s="4">
        <f>IF(Q393="YES",Z393*8760,"")</f>
        <v>0</v>
      </c>
      <c r="AD393" s="4">
        <f>IF(Q393="YES",IF(P393="YES", MIN(AA393:AC393), AA393),"")</f>
        <v>0</v>
      </c>
      <c r="AE393" s="4">
        <f>IF(AND(I393="STANDARD",Q393="YES",H393&lt;'azure-standard-disk-prices'!B2, H393&gt;0),1+IF(M393="YES",1),"")</f>
        <v>0</v>
      </c>
      <c r="AF393" s="4">
        <f>IF(AND(I393="STANDARD",Q393="YES",H393&gt;'azure-standard-disk-prices'!B2,H393&lt;'azure-standard-disk-prices'!B3),1+IF(M393="YES",1),"")</f>
        <v>0</v>
      </c>
      <c r="AG393" s="4">
        <f>IF(AND(I393="STANDARD",Q393="YES",H393&gt;'azure-standard-disk-prices'!B3,H393&lt;'azure-standard-disk-prices'!B4),1+IF(M393="YES",1),"")</f>
        <v>0</v>
      </c>
      <c r="AH393" s="4">
        <f>IF(AND(I393="STANDARD",Q393="YES",H393&gt;'azure-standard-disk-prices'!B4,H393&lt;'azure-standard-disk-prices'!B5),1+IF(M393="YES",1),"")</f>
        <v>0</v>
      </c>
      <c r="AI393" s="4">
        <f>IF(AND(I393="STANDARD",Q393="YES",H393&gt;'azure-standard-disk-prices'!B5,H393&lt;'azure-standard-disk-prices'!B6),1+IF(M393="YES",1),"")</f>
        <v>0</v>
      </c>
      <c r="AJ393" s="4">
        <f>IF(AND(I393="STANDARD",Q393="YES",H393&gt;'azure-standard-disk-prices'!B6,H393&lt;'azure-standard-disk-prices'!B7),1+IF(M393="YES",1),"")</f>
        <v>0</v>
      </c>
      <c r="AK393" s="4">
        <f>IF(AND(I393="STANDARD",Q393="YES",H393&gt;'azure-standard-disk-prices'!B7,H393&lt;'azure-standard-disk-prices'!B8),1+IF(M393="YES",1),"")</f>
        <v>0</v>
      </c>
      <c r="AL393" s="4">
        <f>IF(AND(I393="STANDARD",Q393="YES",H393&gt;'azure-standard-disk-prices'!B8,H393&lt;'azure-standard-disk-prices'!B9),1+IF(M393="YES",1),"")</f>
        <v>0</v>
      </c>
      <c r="AM393" s="4">
        <f>IF(AND(I392="PREMIUM",Q392="YES",H392&lt;'azure-premium-disk-prices'!B2,H392&gt;0),1+IF(M392="YES",1),"")</f>
        <v>0</v>
      </c>
      <c r="AN393" s="4">
        <f>IF(AND(I392="PREMIUM",Q392="YES",H392&gt;'azure-premium-disk-prices'!B2,H392&lt;'azure-premium-disk-prices'!B3),1+IF(M392="YES",1),"")</f>
        <v>0</v>
      </c>
      <c r="AO393" s="4">
        <f>IF(AND(I392="PREMIUM",Q392="YES",H392&gt;'azure-premium-disk-prices'!B3,H392&lt;'azure-premium-disk-prices'!B4),1+IF(M392="YES",1),"")</f>
        <v>0</v>
      </c>
      <c r="AP393" s="4">
        <f>IF(AND(I392="PREMIUM",Q392="YES",H392&gt;'azure-premium-disk-prices'!B4,H392&lt;'azure-premium-disk-prices'!B5),1+IF(M392="YES",1),"")</f>
        <v>0</v>
      </c>
      <c r="AQ393" s="4">
        <f>IF(AND(I392="PREMIUM",Q392="YES",H392&gt;'azure-premium-disk-prices'!B5,H392&lt;'azure-premium-disk-prices'!B6),1+IF(M392="YES",1),"")</f>
        <v>0</v>
      </c>
      <c r="AR393" s="4">
        <f>IF(AND(I392="PREMIUM",Q392="YES",H392&gt;'azure-premium-disk-prices'!B6,H392&lt;'azure-premium-disk-prices'!B7),1+IF(M392="YES",1),"")</f>
        <v>0</v>
      </c>
      <c r="AS393" s="4">
        <f>IF(AND(I392="PREMIUM",Q392="YES",H392&gt;'azure-premium-disk-prices'!B7,H392&lt;'azure-premium-disk-prices'!B8),1+IF(M392="YES",1),"")</f>
        <v>0</v>
      </c>
      <c r="AT393" s="4">
        <f>IF(AND(I392="PREMIUM",Q392="YES",H392&gt;'azure-premium-disk-prices'!B8,H392&lt;'azure-premium-disk-prices'!B9),1+IF(M392="YES",1),"")</f>
        <v>0</v>
      </c>
      <c r="AU393" s="4">
        <f>IF(AND(M393="YES", Q393="YES"),1,"")</f>
        <v>0</v>
      </c>
      <c r="AV393" s="4">
        <f>IF(AND(J393="STANDARD", Q393="YES"), IF(M393="YES",2,1) ,"")</f>
        <v>0</v>
      </c>
      <c r="AW393" s="4">
        <f>IF( AND(J393="PREMIUM",  Q393="YES"), IF(M393="YES",2,1) ,"")</f>
        <v>0</v>
      </c>
    </row>
    <row r="394" spans="5:49">
      <c r="E394" s="3"/>
      <c r="F394" s="3"/>
      <c r="G394" s="3"/>
      <c r="H394" s="3"/>
      <c r="I394" s="3" t="s">
        <v>9</v>
      </c>
      <c r="J394" s="3" t="s">
        <v>9</v>
      </c>
      <c r="K394" s="3" t="s">
        <v>5</v>
      </c>
      <c r="L394" s="3" t="s">
        <v>5</v>
      </c>
      <c r="M394" s="3" t="s">
        <v>5</v>
      </c>
      <c r="N394" s="3">
        <v>730</v>
      </c>
      <c r="O394" s="3" t="s">
        <v>5</v>
      </c>
      <c r="P394" s="3" t="s">
        <v>14</v>
      </c>
      <c r="Q394" s="4">
        <f>IF(AND(E394&lt;&gt;"", F394&lt;&gt;"", G394&lt;&gt;"", H394&lt;&gt;"", I394&lt;&gt;"", J394&lt;&gt;"", K394&lt;&gt;"", L394&lt;&gt;"", M394&lt;&gt;"", N394&lt;&gt;"", O394&lt;&gt;""),"YES","NO")</f>
        <v>0</v>
      </c>
      <c r="R394" s="4">
        <f>IF(AD394=AA394, U394, IF(AD394=AB394,W394,Y394))</f>
        <v>0</v>
      </c>
      <c r="S394" s="4">
        <f>AD394</f>
        <v>0</v>
      </c>
      <c r="T394" s="4">
        <f> IF(AA394="" ,"",IF(AD394=AA394, "PAYG", IF(AD394=AB394,"1Y RI","3Y RI")))</f>
        <v>0</v>
      </c>
      <c r="U394" s="4">
        <f>IF(Q394="YES", IF(K394="YES", VLOOKUP(V394 &amp; L394 &amp; K394,'azure-vm-prices-base'!G$2:H$124, 2, 0), VLOOKUP(V394 &amp; L394 &amp; "*",'azure-vm-prices-base'!G$2:H$124, 2, 0)), "")</f>
        <v>0</v>
      </c>
      <c r="V394" s="4">
        <f>IF(Q394="YES", IF(O394="NO" , IF(K394="YES", _xlfn.MINIFS('azure-vm-prices-base'!I$2:I$123, 'azure-vm-prices-base'!A$2:A$123,"&gt;="&amp;F394*(100-$B$2)/100, 'azure-vm-prices-base'!B$2:B$123,"&gt;="&amp;G394*(100-$B$2)/100, 'azure-vm-prices-base'!D$2:D$123,K394, 'azure-vm-prices-base'!E$2:E$123,L394), _xlfn.MINIFS('azure-vm-prices-base'!I$2:I$123, 'azure-vm-prices-base'!A$2:A$123,"&gt;="&amp;F394*(100-$B$2)/100, 'azure-vm-prices-base'!B$2:B$123,"&gt;="&amp;G394*(100-$B$2)/100, 'azure-vm-prices-base'!E$2:E$123,L394)), IF(K394="YES", _xlfn.MINIFS('azure-vm-prices-base'!C$2:C$123, 'azure-vm-prices-base'!A$2:A$123,"&gt;="&amp;F394*(100-$B$2)/100, 'azure-vm-prices-base'!B$2:B$123,"&gt;="&amp;G394*(100-$B$2)/100, 'azure-vm-prices-base'!D$2:D$123,K394, 'azure-vm-prices-base'!E$2:E$123,L394), _xlfn.MINIFS('azure-vm-prices-base'!C$2:C$123, 'azure-vm-prices-base'!A$2:A$123,"&gt;="&amp;F394*(100-$B$2)/100, 'azure-vm-prices-base'!B$2:B$123,"&gt;="&amp;G394*(100-$B$2)/100, 'azure-vm-prices-base'!E$2:E$123,L394))), "")</f>
        <v>0</v>
      </c>
      <c r="W394" s="4">
        <f>IF(Q394="YES", IF(K394="YES", VLOOKUP(X394 &amp; L394 &amp; K394,'azure-vm-prices-1Y'!G$2:H$124  , 2, 0), VLOOKUP(X394 &amp; L394 &amp; "*",'azure-vm-prices-1Y'!G$2:H$124, 2, 0)),   "")</f>
        <v>0</v>
      </c>
      <c r="X394" s="4">
        <f>IF(Q394="YES", IF(O394="NO" , IF(K394="YES", _xlfn.MINIFS('azure-vm-prices-1Y'!I$2:I$123,   'azure-vm-prices-1Y'!A$2:A$123,"&gt;="&amp;F394*(100-$B$2)/100,   'azure-vm-prices-1Y'!B$2:B$123,"&gt;="&amp;G394*(100-$B$2)/100,   'azure-vm-prices-1Y'!D$2:D$123,K394,   'azure-vm-prices-1Y'!E$2:E$123,L394),   _xlfn.MINIFS('azure-vm-prices-1Y'!I$2:I$123,   'azure-vm-prices-1Y'!A$2:A$123,"&gt;="&amp;F394*(100-$B$2)/100,   'azure-vm-prices-1Y'!B$2:B$123,"&gt;="&amp;G394*(100-$B$2)/100,   'azure-vm-prices-1Y'!E$2:E$123,L394)),   IF(K394="YES", _xlfn.MINIFS('azure-vm-prices-1Y'!C$2:C$123,   'azure-vm-prices-1Y'!A$2:A$123,"&gt;="&amp;F394*(100-$B$2)/100,   'azure-vm-prices-1Y'!B$2:B$123,"&gt;="&amp;G394*(100-$B$2)/100,   'azure-vm-prices-1Y'!D$2:D$123,K394,   'azure-vm-prices-1Y'!E$2:E$123,L394),   _xlfn.MINIFS('azure-vm-prices-1Y'!C$2:C$123,   'azure-vm-prices-1Y'!A$2:A$123,"&gt;="&amp;F394*(100-$B$2)/100,   'azure-vm-prices-1Y'!B$2:B$123,"&gt;="&amp;G394*(100-$B$2)/100,   'azure-vm-prices-1Y'!E$2:E$123,L394))),   "")</f>
        <v>0</v>
      </c>
      <c r="Y394" s="4">
        <f>IF(Q394="YES", IF(K394="YES", VLOOKUP(Z394 &amp; L394 &amp; K394,'azure-vm-prices-3Y'!G$2:H$124  , 2, 0), VLOOKUP(Z394 &amp; L394 &amp; "*",'azure-vm-prices-3Y'!G$2:H$124, 2, 0)),   "")</f>
        <v>0</v>
      </c>
      <c r="Z394" s="4">
        <f>IF(Q394="YES", IF(O394="NO" , IF(K394="YES", _xlfn.MINIFS('azure-vm-prices-3Y'!I$2:I$123,   'azure-vm-prices-3Y'!A$2:A$123,"&gt;="&amp;F394*(100-$B$2)/100,   'azure-vm-prices-3Y'!B$2:B$123,"&gt;="&amp;G394*(100-$B$2)/100,   'azure-vm-prices-3Y'!D$2:D$123,K394,   'azure-vm-prices-3Y'!E$2:E$123,L394),   _xlfn.MINIFS('azure-vm-prices-3Y'!I$2:I$123,   'azure-vm-prices-3Y'!A$2:A$123,"&gt;="&amp;F394*(100-$B$2)/100,   'azure-vm-prices-3Y'!B$2:B$123,"&gt;="&amp;G394*(100-$B$2)/100,   'azure-vm-prices-3Y'!E$2:E$123,L394)),   IF(K394="YES", _xlfn.MINIFS('azure-vm-prices-3Y'!C$2:C$123,   'azure-vm-prices-3Y'!A$2:A$123,"&gt;="&amp;F394*(100-$B$2)/100,   'azure-vm-prices-3Y'!B$2:B$123,"&gt;="&amp;G394*(100-$B$2)/100,   'azure-vm-prices-3Y'!D$2:D$123,K394,   'azure-vm-prices-3Y'!E$2:E$123,L394),   _xlfn.MINIFS('azure-vm-prices-3Y'!C$2:C$123,   'azure-vm-prices-3Y'!A$2:A$123,"&gt;="&amp;F394*(100-$B$2)/100,   'azure-vm-prices-3Y'!B$2:B$123,"&gt;="&amp;G394*(100-$B$2)/100,   'azure-vm-prices-3Y'!E$2:E$123,L394))),   "")</f>
        <v>0</v>
      </c>
      <c r="AA394" s="4">
        <f>IF(Q394="YES",N394*V394*12,"")</f>
        <v>0</v>
      </c>
      <c r="AB394" s="4">
        <f>IF(Q394="YES",X394*8760,"")</f>
        <v>0</v>
      </c>
      <c r="AC394" s="4">
        <f>IF(Q394="YES",Z394*8760,"")</f>
        <v>0</v>
      </c>
      <c r="AD394" s="4">
        <f>IF(Q394="YES",IF(P394="YES", MIN(AA394:AC394), AA394),"")</f>
        <v>0</v>
      </c>
      <c r="AE394" s="4">
        <f>IF(AND(I394="STANDARD",Q394="YES",H394&lt;'azure-standard-disk-prices'!B2, H394&gt;0),1+IF(M394="YES",1),"")</f>
        <v>0</v>
      </c>
      <c r="AF394" s="4">
        <f>IF(AND(I394="STANDARD",Q394="YES",H394&gt;'azure-standard-disk-prices'!B2,H394&lt;'azure-standard-disk-prices'!B3),1+IF(M394="YES",1),"")</f>
        <v>0</v>
      </c>
      <c r="AG394" s="4">
        <f>IF(AND(I394="STANDARD",Q394="YES",H394&gt;'azure-standard-disk-prices'!B3,H394&lt;'azure-standard-disk-prices'!B4),1+IF(M394="YES",1),"")</f>
        <v>0</v>
      </c>
      <c r="AH394" s="4">
        <f>IF(AND(I394="STANDARD",Q394="YES",H394&gt;'azure-standard-disk-prices'!B4,H394&lt;'azure-standard-disk-prices'!B5),1+IF(M394="YES",1),"")</f>
        <v>0</v>
      </c>
      <c r="AI394" s="4">
        <f>IF(AND(I394="STANDARD",Q394="YES",H394&gt;'azure-standard-disk-prices'!B5,H394&lt;'azure-standard-disk-prices'!B6),1+IF(M394="YES",1),"")</f>
        <v>0</v>
      </c>
      <c r="AJ394" s="4">
        <f>IF(AND(I394="STANDARD",Q394="YES",H394&gt;'azure-standard-disk-prices'!B6,H394&lt;'azure-standard-disk-prices'!B7),1+IF(M394="YES",1),"")</f>
        <v>0</v>
      </c>
      <c r="AK394" s="4">
        <f>IF(AND(I394="STANDARD",Q394="YES",H394&gt;'azure-standard-disk-prices'!B7,H394&lt;'azure-standard-disk-prices'!B8),1+IF(M394="YES",1),"")</f>
        <v>0</v>
      </c>
      <c r="AL394" s="4">
        <f>IF(AND(I394="STANDARD",Q394="YES",H394&gt;'azure-standard-disk-prices'!B8,H394&lt;'azure-standard-disk-prices'!B9),1+IF(M394="YES",1),"")</f>
        <v>0</v>
      </c>
      <c r="AM394" s="4">
        <f>IF(AND(I393="PREMIUM",Q393="YES",H393&lt;'azure-premium-disk-prices'!B2,H393&gt;0),1+IF(M393="YES",1),"")</f>
        <v>0</v>
      </c>
      <c r="AN394" s="4">
        <f>IF(AND(I393="PREMIUM",Q393="YES",H393&gt;'azure-premium-disk-prices'!B2,H393&lt;'azure-premium-disk-prices'!B3),1+IF(M393="YES",1),"")</f>
        <v>0</v>
      </c>
      <c r="AO394" s="4">
        <f>IF(AND(I393="PREMIUM",Q393="YES",H393&gt;'azure-premium-disk-prices'!B3,H393&lt;'azure-premium-disk-prices'!B4),1+IF(M393="YES",1),"")</f>
        <v>0</v>
      </c>
      <c r="AP394" s="4">
        <f>IF(AND(I393="PREMIUM",Q393="YES",H393&gt;'azure-premium-disk-prices'!B4,H393&lt;'azure-premium-disk-prices'!B5),1+IF(M393="YES",1),"")</f>
        <v>0</v>
      </c>
      <c r="AQ394" s="4">
        <f>IF(AND(I393="PREMIUM",Q393="YES",H393&gt;'azure-premium-disk-prices'!B5,H393&lt;'azure-premium-disk-prices'!B6),1+IF(M393="YES",1),"")</f>
        <v>0</v>
      </c>
      <c r="AR394" s="4">
        <f>IF(AND(I393="PREMIUM",Q393="YES",H393&gt;'azure-premium-disk-prices'!B6,H393&lt;'azure-premium-disk-prices'!B7),1+IF(M393="YES",1),"")</f>
        <v>0</v>
      </c>
      <c r="AS394" s="4">
        <f>IF(AND(I393="PREMIUM",Q393="YES",H393&gt;'azure-premium-disk-prices'!B7,H393&lt;'azure-premium-disk-prices'!B8),1+IF(M393="YES",1),"")</f>
        <v>0</v>
      </c>
      <c r="AT394" s="4">
        <f>IF(AND(I393="PREMIUM",Q393="YES",H393&gt;'azure-premium-disk-prices'!B8,H393&lt;'azure-premium-disk-prices'!B9),1+IF(M393="YES",1),"")</f>
        <v>0</v>
      </c>
      <c r="AU394" s="4">
        <f>IF(AND(M394="YES", Q394="YES"),1,"")</f>
        <v>0</v>
      </c>
      <c r="AV394" s="4">
        <f>IF(AND(J394="STANDARD", Q394="YES"), IF(M394="YES",2,1) ,"")</f>
        <v>0</v>
      </c>
      <c r="AW394" s="4">
        <f>IF( AND(J394="PREMIUM",  Q394="YES"), IF(M394="YES",2,1) ,"")</f>
        <v>0</v>
      </c>
    </row>
    <row r="395" spans="5:49">
      <c r="E395" s="3"/>
      <c r="F395" s="3"/>
      <c r="G395" s="3"/>
      <c r="H395" s="3"/>
      <c r="I395" s="3" t="s">
        <v>9</v>
      </c>
      <c r="J395" s="3" t="s">
        <v>9</v>
      </c>
      <c r="K395" s="3" t="s">
        <v>5</v>
      </c>
      <c r="L395" s="3" t="s">
        <v>5</v>
      </c>
      <c r="M395" s="3" t="s">
        <v>5</v>
      </c>
      <c r="N395" s="3">
        <v>730</v>
      </c>
      <c r="O395" s="3" t="s">
        <v>5</v>
      </c>
      <c r="P395" s="3" t="s">
        <v>14</v>
      </c>
      <c r="Q395" s="4">
        <f>IF(AND(E395&lt;&gt;"", F395&lt;&gt;"", G395&lt;&gt;"", H395&lt;&gt;"", I395&lt;&gt;"", J395&lt;&gt;"", K395&lt;&gt;"", L395&lt;&gt;"", M395&lt;&gt;"", N395&lt;&gt;"", O395&lt;&gt;""),"YES","NO")</f>
        <v>0</v>
      </c>
      <c r="R395" s="4">
        <f>IF(AD395=AA395, U395, IF(AD395=AB395,W395,Y395))</f>
        <v>0</v>
      </c>
      <c r="S395" s="4">
        <f>AD395</f>
        <v>0</v>
      </c>
      <c r="T395" s="4">
        <f> IF(AA395="" ,"",IF(AD395=AA395, "PAYG", IF(AD395=AB395,"1Y RI","3Y RI")))</f>
        <v>0</v>
      </c>
      <c r="U395" s="4">
        <f>IF(Q395="YES", IF(K395="YES", VLOOKUP(V395 &amp; L395 &amp; K395,'azure-vm-prices-base'!G$2:H$124, 2, 0), VLOOKUP(V395 &amp; L395 &amp; "*",'azure-vm-prices-base'!G$2:H$124, 2, 0)), "")</f>
        <v>0</v>
      </c>
      <c r="V395" s="4">
        <f>IF(Q395="YES", IF(O395="NO" , IF(K395="YES", _xlfn.MINIFS('azure-vm-prices-base'!I$2:I$123, 'azure-vm-prices-base'!A$2:A$123,"&gt;="&amp;F395*(100-$B$2)/100, 'azure-vm-prices-base'!B$2:B$123,"&gt;="&amp;G395*(100-$B$2)/100, 'azure-vm-prices-base'!D$2:D$123,K395, 'azure-vm-prices-base'!E$2:E$123,L395), _xlfn.MINIFS('azure-vm-prices-base'!I$2:I$123, 'azure-vm-prices-base'!A$2:A$123,"&gt;="&amp;F395*(100-$B$2)/100, 'azure-vm-prices-base'!B$2:B$123,"&gt;="&amp;G395*(100-$B$2)/100, 'azure-vm-prices-base'!E$2:E$123,L395)), IF(K395="YES", _xlfn.MINIFS('azure-vm-prices-base'!C$2:C$123, 'azure-vm-prices-base'!A$2:A$123,"&gt;="&amp;F395*(100-$B$2)/100, 'azure-vm-prices-base'!B$2:B$123,"&gt;="&amp;G395*(100-$B$2)/100, 'azure-vm-prices-base'!D$2:D$123,K395, 'azure-vm-prices-base'!E$2:E$123,L395), _xlfn.MINIFS('azure-vm-prices-base'!C$2:C$123, 'azure-vm-prices-base'!A$2:A$123,"&gt;="&amp;F395*(100-$B$2)/100, 'azure-vm-prices-base'!B$2:B$123,"&gt;="&amp;G395*(100-$B$2)/100, 'azure-vm-prices-base'!E$2:E$123,L395))), "")</f>
        <v>0</v>
      </c>
      <c r="W395" s="4">
        <f>IF(Q395="YES", IF(K395="YES", VLOOKUP(X395 &amp; L395 &amp; K395,'azure-vm-prices-1Y'!G$2:H$124  , 2, 0), VLOOKUP(X395 &amp; L395 &amp; "*",'azure-vm-prices-1Y'!G$2:H$124, 2, 0)),   "")</f>
        <v>0</v>
      </c>
      <c r="X395" s="4">
        <f>IF(Q395="YES", IF(O395="NO" , IF(K395="YES", _xlfn.MINIFS('azure-vm-prices-1Y'!I$2:I$123,   'azure-vm-prices-1Y'!A$2:A$123,"&gt;="&amp;F395*(100-$B$2)/100,   'azure-vm-prices-1Y'!B$2:B$123,"&gt;="&amp;G395*(100-$B$2)/100,   'azure-vm-prices-1Y'!D$2:D$123,K395,   'azure-vm-prices-1Y'!E$2:E$123,L395),   _xlfn.MINIFS('azure-vm-prices-1Y'!I$2:I$123,   'azure-vm-prices-1Y'!A$2:A$123,"&gt;="&amp;F395*(100-$B$2)/100,   'azure-vm-prices-1Y'!B$2:B$123,"&gt;="&amp;G395*(100-$B$2)/100,   'azure-vm-prices-1Y'!E$2:E$123,L395)),   IF(K395="YES", _xlfn.MINIFS('azure-vm-prices-1Y'!C$2:C$123,   'azure-vm-prices-1Y'!A$2:A$123,"&gt;="&amp;F395*(100-$B$2)/100,   'azure-vm-prices-1Y'!B$2:B$123,"&gt;="&amp;G395*(100-$B$2)/100,   'azure-vm-prices-1Y'!D$2:D$123,K395,   'azure-vm-prices-1Y'!E$2:E$123,L395),   _xlfn.MINIFS('azure-vm-prices-1Y'!C$2:C$123,   'azure-vm-prices-1Y'!A$2:A$123,"&gt;="&amp;F395*(100-$B$2)/100,   'azure-vm-prices-1Y'!B$2:B$123,"&gt;="&amp;G395*(100-$B$2)/100,   'azure-vm-prices-1Y'!E$2:E$123,L395))),   "")</f>
        <v>0</v>
      </c>
      <c r="Y395" s="4">
        <f>IF(Q395="YES", IF(K395="YES", VLOOKUP(Z395 &amp; L395 &amp; K395,'azure-vm-prices-3Y'!G$2:H$124  , 2, 0), VLOOKUP(Z395 &amp; L395 &amp; "*",'azure-vm-prices-3Y'!G$2:H$124, 2, 0)),   "")</f>
        <v>0</v>
      </c>
      <c r="Z395" s="4">
        <f>IF(Q395="YES", IF(O395="NO" , IF(K395="YES", _xlfn.MINIFS('azure-vm-prices-3Y'!I$2:I$123,   'azure-vm-prices-3Y'!A$2:A$123,"&gt;="&amp;F395*(100-$B$2)/100,   'azure-vm-prices-3Y'!B$2:B$123,"&gt;="&amp;G395*(100-$B$2)/100,   'azure-vm-prices-3Y'!D$2:D$123,K395,   'azure-vm-prices-3Y'!E$2:E$123,L395),   _xlfn.MINIFS('azure-vm-prices-3Y'!I$2:I$123,   'azure-vm-prices-3Y'!A$2:A$123,"&gt;="&amp;F395*(100-$B$2)/100,   'azure-vm-prices-3Y'!B$2:B$123,"&gt;="&amp;G395*(100-$B$2)/100,   'azure-vm-prices-3Y'!E$2:E$123,L395)),   IF(K395="YES", _xlfn.MINIFS('azure-vm-prices-3Y'!C$2:C$123,   'azure-vm-prices-3Y'!A$2:A$123,"&gt;="&amp;F395*(100-$B$2)/100,   'azure-vm-prices-3Y'!B$2:B$123,"&gt;="&amp;G395*(100-$B$2)/100,   'azure-vm-prices-3Y'!D$2:D$123,K395,   'azure-vm-prices-3Y'!E$2:E$123,L395),   _xlfn.MINIFS('azure-vm-prices-3Y'!C$2:C$123,   'azure-vm-prices-3Y'!A$2:A$123,"&gt;="&amp;F395*(100-$B$2)/100,   'azure-vm-prices-3Y'!B$2:B$123,"&gt;="&amp;G395*(100-$B$2)/100,   'azure-vm-prices-3Y'!E$2:E$123,L395))),   "")</f>
        <v>0</v>
      </c>
      <c r="AA395" s="4">
        <f>IF(Q395="YES",N395*V395*12,"")</f>
        <v>0</v>
      </c>
      <c r="AB395" s="4">
        <f>IF(Q395="YES",X395*8760,"")</f>
        <v>0</v>
      </c>
      <c r="AC395" s="4">
        <f>IF(Q395="YES",Z395*8760,"")</f>
        <v>0</v>
      </c>
      <c r="AD395" s="4">
        <f>IF(Q395="YES",IF(P395="YES", MIN(AA395:AC395), AA395),"")</f>
        <v>0</v>
      </c>
      <c r="AE395" s="4">
        <f>IF(AND(I395="STANDARD",Q395="YES",H395&lt;'azure-standard-disk-prices'!B2, H395&gt;0),1+IF(M395="YES",1),"")</f>
        <v>0</v>
      </c>
      <c r="AF395" s="4">
        <f>IF(AND(I395="STANDARD",Q395="YES",H395&gt;'azure-standard-disk-prices'!B2,H395&lt;'azure-standard-disk-prices'!B3),1+IF(M395="YES",1),"")</f>
        <v>0</v>
      </c>
      <c r="AG395" s="4">
        <f>IF(AND(I395="STANDARD",Q395="YES",H395&gt;'azure-standard-disk-prices'!B3,H395&lt;'azure-standard-disk-prices'!B4),1+IF(M395="YES",1),"")</f>
        <v>0</v>
      </c>
      <c r="AH395" s="4">
        <f>IF(AND(I395="STANDARD",Q395="YES",H395&gt;'azure-standard-disk-prices'!B4,H395&lt;'azure-standard-disk-prices'!B5),1+IF(M395="YES",1),"")</f>
        <v>0</v>
      </c>
      <c r="AI395" s="4">
        <f>IF(AND(I395="STANDARD",Q395="YES",H395&gt;'azure-standard-disk-prices'!B5,H395&lt;'azure-standard-disk-prices'!B6),1+IF(M395="YES",1),"")</f>
        <v>0</v>
      </c>
      <c r="AJ395" s="4">
        <f>IF(AND(I395="STANDARD",Q395="YES",H395&gt;'azure-standard-disk-prices'!B6,H395&lt;'azure-standard-disk-prices'!B7),1+IF(M395="YES",1),"")</f>
        <v>0</v>
      </c>
      <c r="AK395" s="4">
        <f>IF(AND(I395="STANDARD",Q395="YES",H395&gt;'azure-standard-disk-prices'!B7,H395&lt;'azure-standard-disk-prices'!B8),1+IF(M395="YES",1),"")</f>
        <v>0</v>
      </c>
      <c r="AL395" s="4">
        <f>IF(AND(I395="STANDARD",Q395="YES",H395&gt;'azure-standard-disk-prices'!B8,H395&lt;'azure-standard-disk-prices'!B9),1+IF(M395="YES",1),"")</f>
        <v>0</v>
      </c>
      <c r="AM395" s="4">
        <f>IF(AND(I394="PREMIUM",Q394="YES",H394&lt;'azure-premium-disk-prices'!B2,H394&gt;0),1+IF(M394="YES",1),"")</f>
        <v>0</v>
      </c>
      <c r="AN395" s="4">
        <f>IF(AND(I394="PREMIUM",Q394="YES",H394&gt;'azure-premium-disk-prices'!B2,H394&lt;'azure-premium-disk-prices'!B3),1+IF(M394="YES",1),"")</f>
        <v>0</v>
      </c>
      <c r="AO395" s="4">
        <f>IF(AND(I394="PREMIUM",Q394="YES",H394&gt;'azure-premium-disk-prices'!B3,H394&lt;'azure-premium-disk-prices'!B4),1+IF(M394="YES",1),"")</f>
        <v>0</v>
      </c>
      <c r="AP395" s="4">
        <f>IF(AND(I394="PREMIUM",Q394="YES",H394&gt;'azure-premium-disk-prices'!B4,H394&lt;'azure-premium-disk-prices'!B5),1+IF(M394="YES",1),"")</f>
        <v>0</v>
      </c>
      <c r="AQ395" s="4">
        <f>IF(AND(I394="PREMIUM",Q394="YES",H394&gt;'azure-premium-disk-prices'!B5,H394&lt;'azure-premium-disk-prices'!B6),1+IF(M394="YES",1),"")</f>
        <v>0</v>
      </c>
      <c r="AR395" s="4">
        <f>IF(AND(I394="PREMIUM",Q394="YES",H394&gt;'azure-premium-disk-prices'!B6,H394&lt;'azure-premium-disk-prices'!B7),1+IF(M394="YES",1),"")</f>
        <v>0</v>
      </c>
      <c r="AS395" s="4">
        <f>IF(AND(I394="PREMIUM",Q394="YES",H394&gt;'azure-premium-disk-prices'!B7,H394&lt;'azure-premium-disk-prices'!B8),1+IF(M394="YES",1),"")</f>
        <v>0</v>
      </c>
      <c r="AT395" s="4">
        <f>IF(AND(I394="PREMIUM",Q394="YES",H394&gt;'azure-premium-disk-prices'!B8,H394&lt;'azure-premium-disk-prices'!B9),1+IF(M394="YES",1),"")</f>
        <v>0</v>
      </c>
      <c r="AU395" s="4">
        <f>IF(AND(M395="YES", Q395="YES"),1,"")</f>
        <v>0</v>
      </c>
      <c r="AV395" s="4">
        <f>IF(AND(J395="STANDARD", Q395="YES"), IF(M395="YES",2,1) ,"")</f>
        <v>0</v>
      </c>
      <c r="AW395" s="4">
        <f>IF( AND(J395="PREMIUM",  Q395="YES"), IF(M395="YES",2,1) ,"")</f>
        <v>0</v>
      </c>
    </row>
    <row r="396" spans="5:49">
      <c r="E396" s="3"/>
      <c r="F396" s="3"/>
      <c r="G396" s="3"/>
      <c r="H396" s="3"/>
      <c r="I396" s="3" t="s">
        <v>9</v>
      </c>
      <c r="J396" s="3" t="s">
        <v>9</v>
      </c>
      <c r="K396" s="3" t="s">
        <v>5</v>
      </c>
      <c r="L396" s="3" t="s">
        <v>5</v>
      </c>
      <c r="M396" s="3" t="s">
        <v>5</v>
      </c>
      <c r="N396" s="3">
        <v>730</v>
      </c>
      <c r="O396" s="3" t="s">
        <v>5</v>
      </c>
      <c r="P396" s="3" t="s">
        <v>14</v>
      </c>
      <c r="Q396" s="4">
        <f>IF(AND(E396&lt;&gt;"", F396&lt;&gt;"", G396&lt;&gt;"", H396&lt;&gt;"", I396&lt;&gt;"", J396&lt;&gt;"", K396&lt;&gt;"", L396&lt;&gt;"", M396&lt;&gt;"", N396&lt;&gt;"", O396&lt;&gt;""),"YES","NO")</f>
        <v>0</v>
      </c>
      <c r="R396" s="4">
        <f>IF(AD396=AA396, U396, IF(AD396=AB396,W396,Y396))</f>
        <v>0</v>
      </c>
      <c r="S396" s="4">
        <f>AD396</f>
        <v>0</v>
      </c>
      <c r="T396" s="4">
        <f> IF(AA396="" ,"",IF(AD396=AA396, "PAYG", IF(AD396=AB396,"1Y RI","3Y RI")))</f>
        <v>0</v>
      </c>
      <c r="U396" s="4">
        <f>IF(Q396="YES", IF(K396="YES", VLOOKUP(V396 &amp; L396 &amp; K396,'azure-vm-prices-base'!G$2:H$124, 2, 0), VLOOKUP(V396 &amp; L396 &amp; "*",'azure-vm-prices-base'!G$2:H$124, 2, 0)), "")</f>
        <v>0</v>
      </c>
      <c r="V396" s="4">
        <f>IF(Q396="YES", IF(O396="NO" , IF(K396="YES", _xlfn.MINIFS('azure-vm-prices-base'!I$2:I$123, 'azure-vm-prices-base'!A$2:A$123,"&gt;="&amp;F396*(100-$B$2)/100, 'azure-vm-prices-base'!B$2:B$123,"&gt;="&amp;G396*(100-$B$2)/100, 'azure-vm-prices-base'!D$2:D$123,K396, 'azure-vm-prices-base'!E$2:E$123,L396), _xlfn.MINIFS('azure-vm-prices-base'!I$2:I$123, 'azure-vm-prices-base'!A$2:A$123,"&gt;="&amp;F396*(100-$B$2)/100, 'azure-vm-prices-base'!B$2:B$123,"&gt;="&amp;G396*(100-$B$2)/100, 'azure-vm-prices-base'!E$2:E$123,L396)), IF(K396="YES", _xlfn.MINIFS('azure-vm-prices-base'!C$2:C$123, 'azure-vm-prices-base'!A$2:A$123,"&gt;="&amp;F396*(100-$B$2)/100, 'azure-vm-prices-base'!B$2:B$123,"&gt;="&amp;G396*(100-$B$2)/100, 'azure-vm-prices-base'!D$2:D$123,K396, 'azure-vm-prices-base'!E$2:E$123,L396), _xlfn.MINIFS('azure-vm-prices-base'!C$2:C$123, 'azure-vm-prices-base'!A$2:A$123,"&gt;="&amp;F396*(100-$B$2)/100, 'azure-vm-prices-base'!B$2:B$123,"&gt;="&amp;G396*(100-$B$2)/100, 'azure-vm-prices-base'!E$2:E$123,L396))), "")</f>
        <v>0</v>
      </c>
      <c r="W396" s="4">
        <f>IF(Q396="YES", IF(K396="YES", VLOOKUP(X396 &amp; L396 &amp; K396,'azure-vm-prices-1Y'!G$2:H$124  , 2, 0), VLOOKUP(X396 &amp; L396 &amp; "*",'azure-vm-prices-1Y'!G$2:H$124, 2, 0)),   "")</f>
        <v>0</v>
      </c>
      <c r="X396" s="4">
        <f>IF(Q396="YES", IF(O396="NO" , IF(K396="YES", _xlfn.MINIFS('azure-vm-prices-1Y'!I$2:I$123,   'azure-vm-prices-1Y'!A$2:A$123,"&gt;="&amp;F396*(100-$B$2)/100,   'azure-vm-prices-1Y'!B$2:B$123,"&gt;="&amp;G396*(100-$B$2)/100,   'azure-vm-prices-1Y'!D$2:D$123,K396,   'azure-vm-prices-1Y'!E$2:E$123,L396),   _xlfn.MINIFS('azure-vm-prices-1Y'!I$2:I$123,   'azure-vm-prices-1Y'!A$2:A$123,"&gt;="&amp;F396*(100-$B$2)/100,   'azure-vm-prices-1Y'!B$2:B$123,"&gt;="&amp;G396*(100-$B$2)/100,   'azure-vm-prices-1Y'!E$2:E$123,L396)),   IF(K396="YES", _xlfn.MINIFS('azure-vm-prices-1Y'!C$2:C$123,   'azure-vm-prices-1Y'!A$2:A$123,"&gt;="&amp;F396*(100-$B$2)/100,   'azure-vm-prices-1Y'!B$2:B$123,"&gt;="&amp;G396*(100-$B$2)/100,   'azure-vm-prices-1Y'!D$2:D$123,K396,   'azure-vm-prices-1Y'!E$2:E$123,L396),   _xlfn.MINIFS('azure-vm-prices-1Y'!C$2:C$123,   'azure-vm-prices-1Y'!A$2:A$123,"&gt;="&amp;F396*(100-$B$2)/100,   'azure-vm-prices-1Y'!B$2:B$123,"&gt;="&amp;G396*(100-$B$2)/100,   'azure-vm-prices-1Y'!E$2:E$123,L396))),   "")</f>
        <v>0</v>
      </c>
      <c r="Y396" s="4">
        <f>IF(Q396="YES", IF(K396="YES", VLOOKUP(Z396 &amp; L396 &amp; K396,'azure-vm-prices-3Y'!G$2:H$124  , 2, 0), VLOOKUP(Z396 &amp; L396 &amp; "*",'azure-vm-prices-3Y'!G$2:H$124, 2, 0)),   "")</f>
        <v>0</v>
      </c>
      <c r="Z396" s="4">
        <f>IF(Q396="YES", IF(O396="NO" , IF(K396="YES", _xlfn.MINIFS('azure-vm-prices-3Y'!I$2:I$123,   'azure-vm-prices-3Y'!A$2:A$123,"&gt;="&amp;F396*(100-$B$2)/100,   'azure-vm-prices-3Y'!B$2:B$123,"&gt;="&amp;G396*(100-$B$2)/100,   'azure-vm-prices-3Y'!D$2:D$123,K396,   'azure-vm-prices-3Y'!E$2:E$123,L396),   _xlfn.MINIFS('azure-vm-prices-3Y'!I$2:I$123,   'azure-vm-prices-3Y'!A$2:A$123,"&gt;="&amp;F396*(100-$B$2)/100,   'azure-vm-prices-3Y'!B$2:B$123,"&gt;="&amp;G396*(100-$B$2)/100,   'azure-vm-prices-3Y'!E$2:E$123,L396)),   IF(K396="YES", _xlfn.MINIFS('azure-vm-prices-3Y'!C$2:C$123,   'azure-vm-prices-3Y'!A$2:A$123,"&gt;="&amp;F396*(100-$B$2)/100,   'azure-vm-prices-3Y'!B$2:B$123,"&gt;="&amp;G396*(100-$B$2)/100,   'azure-vm-prices-3Y'!D$2:D$123,K396,   'azure-vm-prices-3Y'!E$2:E$123,L396),   _xlfn.MINIFS('azure-vm-prices-3Y'!C$2:C$123,   'azure-vm-prices-3Y'!A$2:A$123,"&gt;="&amp;F396*(100-$B$2)/100,   'azure-vm-prices-3Y'!B$2:B$123,"&gt;="&amp;G396*(100-$B$2)/100,   'azure-vm-prices-3Y'!E$2:E$123,L396))),   "")</f>
        <v>0</v>
      </c>
      <c r="AA396" s="4">
        <f>IF(Q396="YES",N396*V396*12,"")</f>
        <v>0</v>
      </c>
      <c r="AB396" s="4">
        <f>IF(Q396="YES",X396*8760,"")</f>
        <v>0</v>
      </c>
      <c r="AC396" s="4">
        <f>IF(Q396="YES",Z396*8760,"")</f>
        <v>0</v>
      </c>
      <c r="AD396" s="4">
        <f>IF(Q396="YES",IF(P396="YES", MIN(AA396:AC396), AA396),"")</f>
        <v>0</v>
      </c>
      <c r="AE396" s="4">
        <f>IF(AND(I396="STANDARD",Q396="YES",H396&lt;'azure-standard-disk-prices'!B2, H396&gt;0),1+IF(M396="YES",1),"")</f>
        <v>0</v>
      </c>
      <c r="AF396" s="4">
        <f>IF(AND(I396="STANDARD",Q396="YES",H396&gt;'azure-standard-disk-prices'!B2,H396&lt;'azure-standard-disk-prices'!B3),1+IF(M396="YES",1),"")</f>
        <v>0</v>
      </c>
      <c r="AG396" s="4">
        <f>IF(AND(I396="STANDARD",Q396="YES",H396&gt;'azure-standard-disk-prices'!B3,H396&lt;'azure-standard-disk-prices'!B4),1+IF(M396="YES",1),"")</f>
        <v>0</v>
      </c>
      <c r="AH396" s="4">
        <f>IF(AND(I396="STANDARD",Q396="YES",H396&gt;'azure-standard-disk-prices'!B4,H396&lt;'azure-standard-disk-prices'!B5),1+IF(M396="YES",1),"")</f>
        <v>0</v>
      </c>
      <c r="AI396" s="4">
        <f>IF(AND(I396="STANDARD",Q396="YES",H396&gt;'azure-standard-disk-prices'!B5,H396&lt;'azure-standard-disk-prices'!B6),1+IF(M396="YES",1),"")</f>
        <v>0</v>
      </c>
      <c r="AJ396" s="4">
        <f>IF(AND(I396="STANDARD",Q396="YES",H396&gt;'azure-standard-disk-prices'!B6,H396&lt;'azure-standard-disk-prices'!B7),1+IF(M396="YES",1),"")</f>
        <v>0</v>
      </c>
      <c r="AK396" s="4">
        <f>IF(AND(I396="STANDARD",Q396="YES",H396&gt;'azure-standard-disk-prices'!B7,H396&lt;'azure-standard-disk-prices'!B8),1+IF(M396="YES",1),"")</f>
        <v>0</v>
      </c>
      <c r="AL396" s="4">
        <f>IF(AND(I396="STANDARD",Q396="YES",H396&gt;'azure-standard-disk-prices'!B8,H396&lt;'azure-standard-disk-prices'!B9),1+IF(M396="YES",1),"")</f>
        <v>0</v>
      </c>
      <c r="AM396" s="4">
        <f>IF(AND(I395="PREMIUM",Q395="YES",H395&lt;'azure-premium-disk-prices'!B2,H395&gt;0),1+IF(M395="YES",1),"")</f>
        <v>0</v>
      </c>
      <c r="AN396" s="4">
        <f>IF(AND(I395="PREMIUM",Q395="YES",H395&gt;'azure-premium-disk-prices'!B2,H395&lt;'azure-premium-disk-prices'!B3),1+IF(M395="YES",1),"")</f>
        <v>0</v>
      </c>
      <c r="AO396" s="4">
        <f>IF(AND(I395="PREMIUM",Q395="YES",H395&gt;'azure-premium-disk-prices'!B3,H395&lt;'azure-premium-disk-prices'!B4),1+IF(M395="YES",1),"")</f>
        <v>0</v>
      </c>
      <c r="AP396" s="4">
        <f>IF(AND(I395="PREMIUM",Q395="YES",H395&gt;'azure-premium-disk-prices'!B4,H395&lt;'azure-premium-disk-prices'!B5),1+IF(M395="YES",1),"")</f>
        <v>0</v>
      </c>
      <c r="AQ396" s="4">
        <f>IF(AND(I395="PREMIUM",Q395="YES",H395&gt;'azure-premium-disk-prices'!B5,H395&lt;'azure-premium-disk-prices'!B6),1+IF(M395="YES",1),"")</f>
        <v>0</v>
      </c>
      <c r="AR396" s="4">
        <f>IF(AND(I395="PREMIUM",Q395="YES",H395&gt;'azure-premium-disk-prices'!B6,H395&lt;'azure-premium-disk-prices'!B7),1+IF(M395="YES",1),"")</f>
        <v>0</v>
      </c>
      <c r="AS396" s="4">
        <f>IF(AND(I395="PREMIUM",Q395="YES",H395&gt;'azure-premium-disk-prices'!B7,H395&lt;'azure-premium-disk-prices'!B8),1+IF(M395="YES",1),"")</f>
        <v>0</v>
      </c>
      <c r="AT396" s="4">
        <f>IF(AND(I395="PREMIUM",Q395="YES",H395&gt;'azure-premium-disk-prices'!B8,H395&lt;'azure-premium-disk-prices'!B9),1+IF(M395="YES",1),"")</f>
        <v>0</v>
      </c>
      <c r="AU396" s="4">
        <f>IF(AND(M396="YES", Q396="YES"),1,"")</f>
        <v>0</v>
      </c>
      <c r="AV396" s="4">
        <f>IF(AND(J396="STANDARD", Q396="YES"), IF(M396="YES",2,1) ,"")</f>
        <v>0</v>
      </c>
      <c r="AW396" s="4">
        <f>IF( AND(J396="PREMIUM",  Q396="YES"), IF(M396="YES",2,1) ,"")</f>
        <v>0</v>
      </c>
    </row>
    <row r="397" spans="5:49">
      <c r="E397" s="3"/>
      <c r="F397" s="3"/>
      <c r="G397" s="3"/>
      <c r="H397" s="3"/>
      <c r="I397" s="3" t="s">
        <v>9</v>
      </c>
      <c r="J397" s="3" t="s">
        <v>9</v>
      </c>
      <c r="K397" s="3" t="s">
        <v>5</v>
      </c>
      <c r="L397" s="3" t="s">
        <v>5</v>
      </c>
      <c r="M397" s="3" t="s">
        <v>5</v>
      </c>
      <c r="N397" s="3">
        <v>730</v>
      </c>
      <c r="O397" s="3" t="s">
        <v>5</v>
      </c>
      <c r="P397" s="3" t="s">
        <v>14</v>
      </c>
      <c r="Q397" s="4">
        <f>IF(AND(E397&lt;&gt;"", F397&lt;&gt;"", G397&lt;&gt;"", H397&lt;&gt;"", I397&lt;&gt;"", J397&lt;&gt;"", K397&lt;&gt;"", L397&lt;&gt;"", M397&lt;&gt;"", N397&lt;&gt;"", O397&lt;&gt;""),"YES","NO")</f>
        <v>0</v>
      </c>
      <c r="R397" s="4">
        <f>IF(AD397=AA397, U397, IF(AD397=AB397,W397,Y397))</f>
        <v>0</v>
      </c>
      <c r="S397" s="4">
        <f>AD397</f>
        <v>0</v>
      </c>
      <c r="T397" s="4">
        <f> IF(AA397="" ,"",IF(AD397=AA397, "PAYG", IF(AD397=AB397,"1Y RI","3Y RI")))</f>
        <v>0</v>
      </c>
      <c r="U397" s="4">
        <f>IF(Q397="YES", IF(K397="YES", VLOOKUP(V397 &amp; L397 &amp; K397,'azure-vm-prices-base'!G$2:H$124, 2, 0), VLOOKUP(V397 &amp; L397 &amp; "*",'azure-vm-prices-base'!G$2:H$124, 2, 0)), "")</f>
        <v>0</v>
      </c>
      <c r="V397" s="4">
        <f>IF(Q397="YES", IF(O397="NO" , IF(K397="YES", _xlfn.MINIFS('azure-vm-prices-base'!I$2:I$123, 'azure-vm-prices-base'!A$2:A$123,"&gt;="&amp;F397*(100-$B$2)/100, 'azure-vm-prices-base'!B$2:B$123,"&gt;="&amp;G397*(100-$B$2)/100, 'azure-vm-prices-base'!D$2:D$123,K397, 'azure-vm-prices-base'!E$2:E$123,L397), _xlfn.MINIFS('azure-vm-prices-base'!I$2:I$123, 'azure-vm-prices-base'!A$2:A$123,"&gt;="&amp;F397*(100-$B$2)/100, 'azure-vm-prices-base'!B$2:B$123,"&gt;="&amp;G397*(100-$B$2)/100, 'azure-vm-prices-base'!E$2:E$123,L397)), IF(K397="YES", _xlfn.MINIFS('azure-vm-prices-base'!C$2:C$123, 'azure-vm-prices-base'!A$2:A$123,"&gt;="&amp;F397*(100-$B$2)/100, 'azure-vm-prices-base'!B$2:B$123,"&gt;="&amp;G397*(100-$B$2)/100, 'azure-vm-prices-base'!D$2:D$123,K397, 'azure-vm-prices-base'!E$2:E$123,L397), _xlfn.MINIFS('azure-vm-prices-base'!C$2:C$123, 'azure-vm-prices-base'!A$2:A$123,"&gt;="&amp;F397*(100-$B$2)/100, 'azure-vm-prices-base'!B$2:B$123,"&gt;="&amp;G397*(100-$B$2)/100, 'azure-vm-prices-base'!E$2:E$123,L397))), "")</f>
        <v>0</v>
      </c>
      <c r="W397" s="4">
        <f>IF(Q397="YES", IF(K397="YES", VLOOKUP(X397 &amp; L397 &amp; K397,'azure-vm-prices-1Y'!G$2:H$124  , 2, 0), VLOOKUP(X397 &amp; L397 &amp; "*",'azure-vm-prices-1Y'!G$2:H$124, 2, 0)),   "")</f>
        <v>0</v>
      </c>
      <c r="X397" s="4">
        <f>IF(Q397="YES", IF(O397="NO" , IF(K397="YES", _xlfn.MINIFS('azure-vm-prices-1Y'!I$2:I$123,   'azure-vm-prices-1Y'!A$2:A$123,"&gt;="&amp;F397*(100-$B$2)/100,   'azure-vm-prices-1Y'!B$2:B$123,"&gt;="&amp;G397*(100-$B$2)/100,   'azure-vm-prices-1Y'!D$2:D$123,K397,   'azure-vm-prices-1Y'!E$2:E$123,L397),   _xlfn.MINIFS('azure-vm-prices-1Y'!I$2:I$123,   'azure-vm-prices-1Y'!A$2:A$123,"&gt;="&amp;F397*(100-$B$2)/100,   'azure-vm-prices-1Y'!B$2:B$123,"&gt;="&amp;G397*(100-$B$2)/100,   'azure-vm-prices-1Y'!E$2:E$123,L397)),   IF(K397="YES", _xlfn.MINIFS('azure-vm-prices-1Y'!C$2:C$123,   'azure-vm-prices-1Y'!A$2:A$123,"&gt;="&amp;F397*(100-$B$2)/100,   'azure-vm-prices-1Y'!B$2:B$123,"&gt;="&amp;G397*(100-$B$2)/100,   'azure-vm-prices-1Y'!D$2:D$123,K397,   'azure-vm-prices-1Y'!E$2:E$123,L397),   _xlfn.MINIFS('azure-vm-prices-1Y'!C$2:C$123,   'azure-vm-prices-1Y'!A$2:A$123,"&gt;="&amp;F397*(100-$B$2)/100,   'azure-vm-prices-1Y'!B$2:B$123,"&gt;="&amp;G397*(100-$B$2)/100,   'azure-vm-prices-1Y'!E$2:E$123,L397))),   "")</f>
        <v>0</v>
      </c>
      <c r="Y397" s="4">
        <f>IF(Q397="YES", IF(K397="YES", VLOOKUP(Z397 &amp; L397 &amp; K397,'azure-vm-prices-3Y'!G$2:H$124  , 2, 0), VLOOKUP(Z397 &amp; L397 &amp; "*",'azure-vm-prices-3Y'!G$2:H$124, 2, 0)),   "")</f>
        <v>0</v>
      </c>
      <c r="Z397" s="4">
        <f>IF(Q397="YES", IF(O397="NO" , IF(K397="YES", _xlfn.MINIFS('azure-vm-prices-3Y'!I$2:I$123,   'azure-vm-prices-3Y'!A$2:A$123,"&gt;="&amp;F397*(100-$B$2)/100,   'azure-vm-prices-3Y'!B$2:B$123,"&gt;="&amp;G397*(100-$B$2)/100,   'azure-vm-prices-3Y'!D$2:D$123,K397,   'azure-vm-prices-3Y'!E$2:E$123,L397),   _xlfn.MINIFS('azure-vm-prices-3Y'!I$2:I$123,   'azure-vm-prices-3Y'!A$2:A$123,"&gt;="&amp;F397*(100-$B$2)/100,   'azure-vm-prices-3Y'!B$2:B$123,"&gt;="&amp;G397*(100-$B$2)/100,   'azure-vm-prices-3Y'!E$2:E$123,L397)),   IF(K397="YES", _xlfn.MINIFS('azure-vm-prices-3Y'!C$2:C$123,   'azure-vm-prices-3Y'!A$2:A$123,"&gt;="&amp;F397*(100-$B$2)/100,   'azure-vm-prices-3Y'!B$2:B$123,"&gt;="&amp;G397*(100-$B$2)/100,   'azure-vm-prices-3Y'!D$2:D$123,K397,   'azure-vm-prices-3Y'!E$2:E$123,L397),   _xlfn.MINIFS('azure-vm-prices-3Y'!C$2:C$123,   'azure-vm-prices-3Y'!A$2:A$123,"&gt;="&amp;F397*(100-$B$2)/100,   'azure-vm-prices-3Y'!B$2:B$123,"&gt;="&amp;G397*(100-$B$2)/100,   'azure-vm-prices-3Y'!E$2:E$123,L397))),   "")</f>
        <v>0</v>
      </c>
      <c r="AA397" s="4">
        <f>IF(Q397="YES",N397*V397*12,"")</f>
        <v>0</v>
      </c>
      <c r="AB397" s="4">
        <f>IF(Q397="YES",X397*8760,"")</f>
        <v>0</v>
      </c>
      <c r="AC397" s="4">
        <f>IF(Q397="YES",Z397*8760,"")</f>
        <v>0</v>
      </c>
      <c r="AD397" s="4">
        <f>IF(Q397="YES",IF(P397="YES", MIN(AA397:AC397), AA397),"")</f>
        <v>0</v>
      </c>
      <c r="AE397" s="4">
        <f>IF(AND(I397="STANDARD",Q397="YES",H397&lt;'azure-standard-disk-prices'!B2, H397&gt;0),1+IF(M397="YES",1),"")</f>
        <v>0</v>
      </c>
      <c r="AF397" s="4">
        <f>IF(AND(I397="STANDARD",Q397="YES",H397&gt;'azure-standard-disk-prices'!B2,H397&lt;'azure-standard-disk-prices'!B3),1+IF(M397="YES",1),"")</f>
        <v>0</v>
      </c>
      <c r="AG397" s="4">
        <f>IF(AND(I397="STANDARD",Q397="YES",H397&gt;'azure-standard-disk-prices'!B3,H397&lt;'azure-standard-disk-prices'!B4),1+IF(M397="YES",1),"")</f>
        <v>0</v>
      </c>
      <c r="AH397" s="4">
        <f>IF(AND(I397="STANDARD",Q397="YES",H397&gt;'azure-standard-disk-prices'!B4,H397&lt;'azure-standard-disk-prices'!B5),1+IF(M397="YES",1),"")</f>
        <v>0</v>
      </c>
      <c r="AI397" s="4">
        <f>IF(AND(I397="STANDARD",Q397="YES",H397&gt;'azure-standard-disk-prices'!B5,H397&lt;'azure-standard-disk-prices'!B6),1+IF(M397="YES",1),"")</f>
        <v>0</v>
      </c>
      <c r="AJ397" s="4">
        <f>IF(AND(I397="STANDARD",Q397="YES",H397&gt;'azure-standard-disk-prices'!B6,H397&lt;'azure-standard-disk-prices'!B7),1+IF(M397="YES",1),"")</f>
        <v>0</v>
      </c>
      <c r="AK397" s="4">
        <f>IF(AND(I397="STANDARD",Q397="YES",H397&gt;'azure-standard-disk-prices'!B7,H397&lt;'azure-standard-disk-prices'!B8),1+IF(M397="YES",1),"")</f>
        <v>0</v>
      </c>
      <c r="AL397" s="4">
        <f>IF(AND(I397="STANDARD",Q397="YES",H397&gt;'azure-standard-disk-prices'!B8,H397&lt;'azure-standard-disk-prices'!B9),1+IF(M397="YES",1),"")</f>
        <v>0</v>
      </c>
      <c r="AM397" s="4">
        <f>IF(AND(I396="PREMIUM",Q396="YES",H396&lt;'azure-premium-disk-prices'!B2,H396&gt;0),1+IF(M396="YES",1),"")</f>
        <v>0</v>
      </c>
      <c r="AN397" s="4">
        <f>IF(AND(I396="PREMIUM",Q396="YES",H396&gt;'azure-premium-disk-prices'!B2,H396&lt;'azure-premium-disk-prices'!B3),1+IF(M396="YES",1),"")</f>
        <v>0</v>
      </c>
      <c r="AO397" s="4">
        <f>IF(AND(I396="PREMIUM",Q396="YES",H396&gt;'azure-premium-disk-prices'!B3,H396&lt;'azure-premium-disk-prices'!B4),1+IF(M396="YES",1),"")</f>
        <v>0</v>
      </c>
      <c r="AP397" s="4">
        <f>IF(AND(I396="PREMIUM",Q396="YES",H396&gt;'azure-premium-disk-prices'!B4,H396&lt;'azure-premium-disk-prices'!B5),1+IF(M396="YES",1),"")</f>
        <v>0</v>
      </c>
      <c r="AQ397" s="4">
        <f>IF(AND(I396="PREMIUM",Q396="YES",H396&gt;'azure-premium-disk-prices'!B5,H396&lt;'azure-premium-disk-prices'!B6),1+IF(M396="YES",1),"")</f>
        <v>0</v>
      </c>
      <c r="AR397" s="4">
        <f>IF(AND(I396="PREMIUM",Q396="YES",H396&gt;'azure-premium-disk-prices'!B6,H396&lt;'azure-premium-disk-prices'!B7),1+IF(M396="YES",1),"")</f>
        <v>0</v>
      </c>
      <c r="AS397" s="4">
        <f>IF(AND(I396="PREMIUM",Q396="YES",H396&gt;'azure-premium-disk-prices'!B7,H396&lt;'azure-premium-disk-prices'!B8),1+IF(M396="YES",1),"")</f>
        <v>0</v>
      </c>
      <c r="AT397" s="4">
        <f>IF(AND(I396="PREMIUM",Q396="YES",H396&gt;'azure-premium-disk-prices'!B8,H396&lt;'azure-premium-disk-prices'!B9),1+IF(M396="YES",1),"")</f>
        <v>0</v>
      </c>
      <c r="AU397" s="4">
        <f>IF(AND(M397="YES", Q397="YES"),1,"")</f>
        <v>0</v>
      </c>
      <c r="AV397" s="4">
        <f>IF(AND(J397="STANDARD", Q397="YES"), IF(M397="YES",2,1) ,"")</f>
        <v>0</v>
      </c>
      <c r="AW397" s="4">
        <f>IF( AND(J397="PREMIUM",  Q397="YES"), IF(M397="YES",2,1) ,"")</f>
        <v>0</v>
      </c>
    </row>
    <row r="398" spans="5:49">
      <c r="E398" s="3"/>
      <c r="F398" s="3"/>
      <c r="G398" s="3"/>
      <c r="H398" s="3"/>
      <c r="I398" s="3" t="s">
        <v>9</v>
      </c>
      <c r="J398" s="3" t="s">
        <v>9</v>
      </c>
      <c r="K398" s="3" t="s">
        <v>5</v>
      </c>
      <c r="L398" s="3" t="s">
        <v>5</v>
      </c>
      <c r="M398" s="3" t="s">
        <v>5</v>
      </c>
      <c r="N398" s="3">
        <v>730</v>
      </c>
      <c r="O398" s="3" t="s">
        <v>5</v>
      </c>
      <c r="P398" s="3" t="s">
        <v>14</v>
      </c>
      <c r="Q398" s="4">
        <f>IF(AND(E398&lt;&gt;"", F398&lt;&gt;"", G398&lt;&gt;"", H398&lt;&gt;"", I398&lt;&gt;"", J398&lt;&gt;"", K398&lt;&gt;"", L398&lt;&gt;"", M398&lt;&gt;"", N398&lt;&gt;"", O398&lt;&gt;""),"YES","NO")</f>
        <v>0</v>
      </c>
      <c r="R398" s="4">
        <f>IF(AD398=AA398, U398, IF(AD398=AB398,W398,Y398))</f>
        <v>0</v>
      </c>
      <c r="S398" s="4">
        <f>AD398</f>
        <v>0</v>
      </c>
      <c r="T398" s="4">
        <f> IF(AA398="" ,"",IF(AD398=AA398, "PAYG", IF(AD398=AB398,"1Y RI","3Y RI")))</f>
        <v>0</v>
      </c>
      <c r="U398" s="4">
        <f>IF(Q398="YES", IF(K398="YES", VLOOKUP(V398 &amp; L398 &amp; K398,'azure-vm-prices-base'!G$2:H$124, 2, 0), VLOOKUP(V398 &amp; L398 &amp; "*",'azure-vm-prices-base'!G$2:H$124, 2, 0)), "")</f>
        <v>0</v>
      </c>
      <c r="V398" s="4">
        <f>IF(Q398="YES", IF(O398="NO" , IF(K398="YES", _xlfn.MINIFS('azure-vm-prices-base'!I$2:I$123, 'azure-vm-prices-base'!A$2:A$123,"&gt;="&amp;F398*(100-$B$2)/100, 'azure-vm-prices-base'!B$2:B$123,"&gt;="&amp;G398*(100-$B$2)/100, 'azure-vm-prices-base'!D$2:D$123,K398, 'azure-vm-prices-base'!E$2:E$123,L398), _xlfn.MINIFS('azure-vm-prices-base'!I$2:I$123, 'azure-vm-prices-base'!A$2:A$123,"&gt;="&amp;F398*(100-$B$2)/100, 'azure-vm-prices-base'!B$2:B$123,"&gt;="&amp;G398*(100-$B$2)/100, 'azure-vm-prices-base'!E$2:E$123,L398)), IF(K398="YES", _xlfn.MINIFS('azure-vm-prices-base'!C$2:C$123, 'azure-vm-prices-base'!A$2:A$123,"&gt;="&amp;F398*(100-$B$2)/100, 'azure-vm-prices-base'!B$2:B$123,"&gt;="&amp;G398*(100-$B$2)/100, 'azure-vm-prices-base'!D$2:D$123,K398, 'azure-vm-prices-base'!E$2:E$123,L398), _xlfn.MINIFS('azure-vm-prices-base'!C$2:C$123, 'azure-vm-prices-base'!A$2:A$123,"&gt;="&amp;F398*(100-$B$2)/100, 'azure-vm-prices-base'!B$2:B$123,"&gt;="&amp;G398*(100-$B$2)/100, 'azure-vm-prices-base'!E$2:E$123,L398))), "")</f>
        <v>0</v>
      </c>
      <c r="W398" s="4">
        <f>IF(Q398="YES", IF(K398="YES", VLOOKUP(X398 &amp; L398 &amp; K398,'azure-vm-prices-1Y'!G$2:H$124  , 2, 0), VLOOKUP(X398 &amp; L398 &amp; "*",'azure-vm-prices-1Y'!G$2:H$124, 2, 0)),   "")</f>
        <v>0</v>
      </c>
      <c r="X398" s="4">
        <f>IF(Q398="YES", IF(O398="NO" , IF(K398="YES", _xlfn.MINIFS('azure-vm-prices-1Y'!I$2:I$123,   'azure-vm-prices-1Y'!A$2:A$123,"&gt;="&amp;F398*(100-$B$2)/100,   'azure-vm-prices-1Y'!B$2:B$123,"&gt;="&amp;G398*(100-$B$2)/100,   'azure-vm-prices-1Y'!D$2:D$123,K398,   'azure-vm-prices-1Y'!E$2:E$123,L398),   _xlfn.MINIFS('azure-vm-prices-1Y'!I$2:I$123,   'azure-vm-prices-1Y'!A$2:A$123,"&gt;="&amp;F398*(100-$B$2)/100,   'azure-vm-prices-1Y'!B$2:B$123,"&gt;="&amp;G398*(100-$B$2)/100,   'azure-vm-prices-1Y'!E$2:E$123,L398)),   IF(K398="YES", _xlfn.MINIFS('azure-vm-prices-1Y'!C$2:C$123,   'azure-vm-prices-1Y'!A$2:A$123,"&gt;="&amp;F398*(100-$B$2)/100,   'azure-vm-prices-1Y'!B$2:B$123,"&gt;="&amp;G398*(100-$B$2)/100,   'azure-vm-prices-1Y'!D$2:D$123,K398,   'azure-vm-prices-1Y'!E$2:E$123,L398),   _xlfn.MINIFS('azure-vm-prices-1Y'!C$2:C$123,   'azure-vm-prices-1Y'!A$2:A$123,"&gt;="&amp;F398*(100-$B$2)/100,   'azure-vm-prices-1Y'!B$2:B$123,"&gt;="&amp;G398*(100-$B$2)/100,   'azure-vm-prices-1Y'!E$2:E$123,L398))),   "")</f>
        <v>0</v>
      </c>
      <c r="Y398" s="4">
        <f>IF(Q398="YES", IF(K398="YES", VLOOKUP(Z398 &amp; L398 &amp; K398,'azure-vm-prices-3Y'!G$2:H$124  , 2, 0), VLOOKUP(Z398 &amp; L398 &amp; "*",'azure-vm-prices-3Y'!G$2:H$124, 2, 0)),   "")</f>
        <v>0</v>
      </c>
      <c r="Z398" s="4">
        <f>IF(Q398="YES", IF(O398="NO" , IF(K398="YES", _xlfn.MINIFS('azure-vm-prices-3Y'!I$2:I$123,   'azure-vm-prices-3Y'!A$2:A$123,"&gt;="&amp;F398*(100-$B$2)/100,   'azure-vm-prices-3Y'!B$2:B$123,"&gt;="&amp;G398*(100-$B$2)/100,   'azure-vm-prices-3Y'!D$2:D$123,K398,   'azure-vm-prices-3Y'!E$2:E$123,L398),   _xlfn.MINIFS('azure-vm-prices-3Y'!I$2:I$123,   'azure-vm-prices-3Y'!A$2:A$123,"&gt;="&amp;F398*(100-$B$2)/100,   'azure-vm-prices-3Y'!B$2:B$123,"&gt;="&amp;G398*(100-$B$2)/100,   'azure-vm-prices-3Y'!E$2:E$123,L398)),   IF(K398="YES", _xlfn.MINIFS('azure-vm-prices-3Y'!C$2:C$123,   'azure-vm-prices-3Y'!A$2:A$123,"&gt;="&amp;F398*(100-$B$2)/100,   'azure-vm-prices-3Y'!B$2:B$123,"&gt;="&amp;G398*(100-$B$2)/100,   'azure-vm-prices-3Y'!D$2:D$123,K398,   'azure-vm-prices-3Y'!E$2:E$123,L398),   _xlfn.MINIFS('azure-vm-prices-3Y'!C$2:C$123,   'azure-vm-prices-3Y'!A$2:A$123,"&gt;="&amp;F398*(100-$B$2)/100,   'azure-vm-prices-3Y'!B$2:B$123,"&gt;="&amp;G398*(100-$B$2)/100,   'azure-vm-prices-3Y'!E$2:E$123,L398))),   "")</f>
        <v>0</v>
      </c>
      <c r="AA398" s="4">
        <f>IF(Q398="YES",N398*V398*12,"")</f>
        <v>0</v>
      </c>
      <c r="AB398" s="4">
        <f>IF(Q398="YES",X398*8760,"")</f>
        <v>0</v>
      </c>
      <c r="AC398" s="4">
        <f>IF(Q398="YES",Z398*8760,"")</f>
        <v>0</v>
      </c>
      <c r="AD398" s="4">
        <f>IF(Q398="YES",IF(P398="YES", MIN(AA398:AC398), AA398),"")</f>
        <v>0</v>
      </c>
      <c r="AE398" s="4">
        <f>IF(AND(I398="STANDARD",Q398="YES",H398&lt;'azure-standard-disk-prices'!B2, H398&gt;0),1+IF(M398="YES",1),"")</f>
        <v>0</v>
      </c>
      <c r="AF398" s="4">
        <f>IF(AND(I398="STANDARD",Q398="YES",H398&gt;'azure-standard-disk-prices'!B2,H398&lt;'azure-standard-disk-prices'!B3),1+IF(M398="YES",1),"")</f>
        <v>0</v>
      </c>
      <c r="AG398" s="4">
        <f>IF(AND(I398="STANDARD",Q398="YES",H398&gt;'azure-standard-disk-prices'!B3,H398&lt;'azure-standard-disk-prices'!B4),1+IF(M398="YES",1),"")</f>
        <v>0</v>
      </c>
      <c r="AH398" s="4">
        <f>IF(AND(I398="STANDARD",Q398="YES",H398&gt;'azure-standard-disk-prices'!B4,H398&lt;'azure-standard-disk-prices'!B5),1+IF(M398="YES",1),"")</f>
        <v>0</v>
      </c>
      <c r="AI398" s="4">
        <f>IF(AND(I398="STANDARD",Q398="YES",H398&gt;'azure-standard-disk-prices'!B5,H398&lt;'azure-standard-disk-prices'!B6),1+IF(M398="YES",1),"")</f>
        <v>0</v>
      </c>
      <c r="AJ398" s="4">
        <f>IF(AND(I398="STANDARD",Q398="YES",H398&gt;'azure-standard-disk-prices'!B6,H398&lt;'azure-standard-disk-prices'!B7),1+IF(M398="YES",1),"")</f>
        <v>0</v>
      </c>
      <c r="AK398" s="4">
        <f>IF(AND(I398="STANDARD",Q398="YES",H398&gt;'azure-standard-disk-prices'!B7,H398&lt;'azure-standard-disk-prices'!B8),1+IF(M398="YES",1),"")</f>
        <v>0</v>
      </c>
      <c r="AL398" s="4">
        <f>IF(AND(I398="STANDARD",Q398="YES",H398&gt;'azure-standard-disk-prices'!B8,H398&lt;'azure-standard-disk-prices'!B9),1+IF(M398="YES",1),"")</f>
        <v>0</v>
      </c>
      <c r="AM398" s="4">
        <f>IF(AND(I397="PREMIUM",Q397="YES",H397&lt;'azure-premium-disk-prices'!B2,H397&gt;0),1+IF(M397="YES",1),"")</f>
        <v>0</v>
      </c>
      <c r="AN398" s="4">
        <f>IF(AND(I397="PREMIUM",Q397="YES",H397&gt;'azure-premium-disk-prices'!B2,H397&lt;'azure-premium-disk-prices'!B3),1+IF(M397="YES",1),"")</f>
        <v>0</v>
      </c>
      <c r="AO398" s="4">
        <f>IF(AND(I397="PREMIUM",Q397="YES",H397&gt;'azure-premium-disk-prices'!B3,H397&lt;'azure-premium-disk-prices'!B4),1+IF(M397="YES",1),"")</f>
        <v>0</v>
      </c>
      <c r="AP398" s="4">
        <f>IF(AND(I397="PREMIUM",Q397="YES",H397&gt;'azure-premium-disk-prices'!B4,H397&lt;'azure-premium-disk-prices'!B5),1+IF(M397="YES",1),"")</f>
        <v>0</v>
      </c>
      <c r="AQ398" s="4">
        <f>IF(AND(I397="PREMIUM",Q397="YES",H397&gt;'azure-premium-disk-prices'!B5,H397&lt;'azure-premium-disk-prices'!B6),1+IF(M397="YES",1),"")</f>
        <v>0</v>
      </c>
      <c r="AR398" s="4">
        <f>IF(AND(I397="PREMIUM",Q397="YES",H397&gt;'azure-premium-disk-prices'!B6,H397&lt;'azure-premium-disk-prices'!B7),1+IF(M397="YES",1),"")</f>
        <v>0</v>
      </c>
      <c r="AS398" s="4">
        <f>IF(AND(I397="PREMIUM",Q397="YES",H397&gt;'azure-premium-disk-prices'!B7,H397&lt;'azure-premium-disk-prices'!B8),1+IF(M397="YES",1),"")</f>
        <v>0</v>
      </c>
      <c r="AT398" s="4">
        <f>IF(AND(I397="PREMIUM",Q397="YES",H397&gt;'azure-premium-disk-prices'!B8,H397&lt;'azure-premium-disk-prices'!B9),1+IF(M397="YES",1),"")</f>
        <v>0</v>
      </c>
      <c r="AU398" s="4">
        <f>IF(AND(M398="YES", Q398="YES"),1,"")</f>
        <v>0</v>
      </c>
      <c r="AV398" s="4">
        <f>IF(AND(J398="STANDARD", Q398="YES"), IF(M398="YES",2,1) ,"")</f>
        <v>0</v>
      </c>
      <c r="AW398" s="4">
        <f>IF( AND(J398="PREMIUM",  Q398="YES"), IF(M398="YES",2,1) ,"")</f>
        <v>0</v>
      </c>
    </row>
    <row r="399" spans="5:49">
      <c r="E399" s="3"/>
      <c r="F399" s="3"/>
      <c r="G399" s="3"/>
      <c r="H399" s="3"/>
      <c r="I399" s="3" t="s">
        <v>9</v>
      </c>
      <c r="J399" s="3" t="s">
        <v>9</v>
      </c>
      <c r="K399" s="3" t="s">
        <v>5</v>
      </c>
      <c r="L399" s="3" t="s">
        <v>5</v>
      </c>
      <c r="M399" s="3" t="s">
        <v>5</v>
      </c>
      <c r="N399" s="3">
        <v>730</v>
      </c>
      <c r="O399" s="3" t="s">
        <v>5</v>
      </c>
      <c r="P399" s="3" t="s">
        <v>14</v>
      </c>
      <c r="Q399" s="4">
        <f>IF(AND(E399&lt;&gt;"", F399&lt;&gt;"", G399&lt;&gt;"", H399&lt;&gt;"", I399&lt;&gt;"", J399&lt;&gt;"", K399&lt;&gt;"", L399&lt;&gt;"", M399&lt;&gt;"", N399&lt;&gt;"", O399&lt;&gt;""),"YES","NO")</f>
        <v>0</v>
      </c>
      <c r="R399" s="4">
        <f>IF(AD399=AA399, U399, IF(AD399=AB399,W399,Y399))</f>
        <v>0</v>
      </c>
      <c r="S399" s="4">
        <f>AD399</f>
        <v>0</v>
      </c>
      <c r="T399" s="4">
        <f> IF(AA399="" ,"",IF(AD399=AA399, "PAYG", IF(AD399=AB399,"1Y RI","3Y RI")))</f>
        <v>0</v>
      </c>
      <c r="U399" s="4">
        <f>IF(Q399="YES", IF(K399="YES", VLOOKUP(V399 &amp; L399 &amp; K399,'azure-vm-prices-base'!G$2:H$124, 2, 0), VLOOKUP(V399 &amp; L399 &amp; "*",'azure-vm-prices-base'!G$2:H$124, 2, 0)), "")</f>
        <v>0</v>
      </c>
      <c r="V399" s="4">
        <f>IF(Q399="YES", IF(O399="NO" , IF(K399="YES", _xlfn.MINIFS('azure-vm-prices-base'!I$2:I$123, 'azure-vm-prices-base'!A$2:A$123,"&gt;="&amp;F399*(100-$B$2)/100, 'azure-vm-prices-base'!B$2:B$123,"&gt;="&amp;G399*(100-$B$2)/100, 'azure-vm-prices-base'!D$2:D$123,K399, 'azure-vm-prices-base'!E$2:E$123,L399), _xlfn.MINIFS('azure-vm-prices-base'!I$2:I$123, 'azure-vm-prices-base'!A$2:A$123,"&gt;="&amp;F399*(100-$B$2)/100, 'azure-vm-prices-base'!B$2:B$123,"&gt;="&amp;G399*(100-$B$2)/100, 'azure-vm-prices-base'!E$2:E$123,L399)), IF(K399="YES", _xlfn.MINIFS('azure-vm-prices-base'!C$2:C$123, 'azure-vm-prices-base'!A$2:A$123,"&gt;="&amp;F399*(100-$B$2)/100, 'azure-vm-prices-base'!B$2:B$123,"&gt;="&amp;G399*(100-$B$2)/100, 'azure-vm-prices-base'!D$2:D$123,K399, 'azure-vm-prices-base'!E$2:E$123,L399), _xlfn.MINIFS('azure-vm-prices-base'!C$2:C$123, 'azure-vm-prices-base'!A$2:A$123,"&gt;="&amp;F399*(100-$B$2)/100, 'azure-vm-prices-base'!B$2:B$123,"&gt;="&amp;G399*(100-$B$2)/100, 'azure-vm-prices-base'!E$2:E$123,L399))), "")</f>
        <v>0</v>
      </c>
      <c r="W399" s="4">
        <f>IF(Q399="YES", IF(K399="YES", VLOOKUP(X399 &amp; L399 &amp; K399,'azure-vm-prices-1Y'!G$2:H$124  , 2, 0), VLOOKUP(X399 &amp; L399 &amp; "*",'azure-vm-prices-1Y'!G$2:H$124, 2, 0)),   "")</f>
        <v>0</v>
      </c>
      <c r="X399" s="4">
        <f>IF(Q399="YES", IF(O399="NO" , IF(K399="YES", _xlfn.MINIFS('azure-vm-prices-1Y'!I$2:I$123,   'azure-vm-prices-1Y'!A$2:A$123,"&gt;="&amp;F399*(100-$B$2)/100,   'azure-vm-prices-1Y'!B$2:B$123,"&gt;="&amp;G399*(100-$B$2)/100,   'azure-vm-prices-1Y'!D$2:D$123,K399,   'azure-vm-prices-1Y'!E$2:E$123,L399),   _xlfn.MINIFS('azure-vm-prices-1Y'!I$2:I$123,   'azure-vm-prices-1Y'!A$2:A$123,"&gt;="&amp;F399*(100-$B$2)/100,   'azure-vm-prices-1Y'!B$2:B$123,"&gt;="&amp;G399*(100-$B$2)/100,   'azure-vm-prices-1Y'!E$2:E$123,L399)),   IF(K399="YES", _xlfn.MINIFS('azure-vm-prices-1Y'!C$2:C$123,   'azure-vm-prices-1Y'!A$2:A$123,"&gt;="&amp;F399*(100-$B$2)/100,   'azure-vm-prices-1Y'!B$2:B$123,"&gt;="&amp;G399*(100-$B$2)/100,   'azure-vm-prices-1Y'!D$2:D$123,K399,   'azure-vm-prices-1Y'!E$2:E$123,L399),   _xlfn.MINIFS('azure-vm-prices-1Y'!C$2:C$123,   'azure-vm-prices-1Y'!A$2:A$123,"&gt;="&amp;F399*(100-$B$2)/100,   'azure-vm-prices-1Y'!B$2:B$123,"&gt;="&amp;G399*(100-$B$2)/100,   'azure-vm-prices-1Y'!E$2:E$123,L399))),   "")</f>
        <v>0</v>
      </c>
      <c r="Y399" s="4">
        <f>IF(Q399="YES", IF(K399="YES", VLOOKUP(Z399 &amp; L399 &amp; K399,'azure-vm-prices-3Y'!G$2:H$124  , 2, 0), VLOOKUP(Z399 &amp; L399 &amp; "*",'azure-vm-prices-3Y'!G$2:H$124, 2, 0)),   "")</f>
        <v>0</v>
      </c>
      <c r="Z399" s="4">
        <f>IF(Q399="YES", IF(O399="NO" , IF(K399="YES", _xlfn.MINIFS('azure-vm-prices-3Y'!I$2:I$123,   'azure-vm-prices-3Y'!A$2:A$123,"&gt;="&amp;F399*(100-$B$2)/100,   'azure-vm-prices-3Y'!B$2:B$123,"&gt;="&amp;G399*(100-$B$2)/100,   'azure-vm-prices-3Y'!D$2:D$123,K399,   'azure-vm-prices-3Y'!E$2:E$123,L399),   _xlfn.MINIFS('azure-vm-prices-3Y'!I$2:I$123,   'azure-vm-prices-3Y'!A$2:A$123,"&gt;="&amp;F399*(100-$B$2)/100,   'azure-vm-prices-3Y'!B$2:B$123,"&gt;="&amp;G399*(100-$B$2)/100,   'azure-vm-prices-3Y'!E$2:E$123,L399)),   IF(K399="YES", _xlfn.MINIFS('azure-vm-prices-3Y'!C$2:C$123,   'azure-vm-prices-3Y'!A$2:A$123,"&gt;="&amp;F399*(100-$B$2)/100,   'azure-vm-prices-3Y'!B$2:B$123,"&gt;="&amp;G399*(100-$B$2)/100,   'azure-vm-prices-3Y'!D$2:D$123,K399,   'azure-vm-prices-3Y'!E$2:E$123,L399),   _xlfn.MINIFS('azure-vm-prices-3Y'!C$2:C$123,   'azure-vm-prices-3Y'!A$2:A$123,"&gt;="&amp;F399*(100-$B$2)/100,   'azure-vm-prices-3Y'!B$2:B$123,"&gt;="&amp;G399*(100-$B$2)/100,   'azure-vm-prices-3Y'!E$2:E$123,L399))),   "")</f>
        <v>0</v>
      </c>
      <c r="AA399" s="4">
        <f>IF(Q399="YES",N399*V399*12,"")</f>
        <v>0</v>
      </c>
      <c r="AB399" s="4">
        <f>IF(Q399="YES",X399*8760,"")</f>
        <v>0</v>
      </c>
      <c r="AC399" s="4">
        <f>IF(Q399="YES",Z399*8760,"")</f>
        <v>0</v>
      </c>
      <c r="AD399" s="4">
        <f>IF(Q399="YES",IF(P399="YES", MIN(AA399:AC399), AA399),"")</f>
        <v>0</v>
      </c>
      <c r="AE399" s="4">
        <f>IF(AND(I399="STANDARD",Q399="YES",H399&lt;'azure-standard-disk-prices'!B2, H399&gt;0),1+IF(M399="YES",1),"")</f>
        <v>0</v>
      </c>
      <c r="AF399" s="4">
        <f>IF(AND(I399="STANDARD",Q399="YES",H399&gt;'azure-standard-disk-prices'!B2,H399&lt;'azure-standard-disk-prices'!B3),1+IF(M399="YES",1),"")</f>
        <v>0</v>
      </c>
      <c r="AG399" s="4">
        <f>IF(AND(I399="STANDARD",Q399="YES",H399&gt;'azure-standard-disk-prices'!B3,H399&lt;'azure-standard-disk-prices'!B4),1+IF(M399="YES",1),"")</f>
        <v>0</v>
      </c>
      <c r="AH399" s="4">
        <f>IF(AND(I399="STANDARD",Q399="YES",H399&gt;'azure-standard-disk-prices'!B4,H399&lt;'azure-standard-disk-prices'!B5),1+IF(M399="YES",1),"")</f>
        <v>0</v>
      </c>
      <c r="AI399" s="4">
        <f>IF(AND(I399="STANDARD",Q399="YES",H399&gt;'azure-standard-disk-prices'!B5,H399&lt;'azure-standard-disk-prices'!B6),1+IF(M399="YES",1),"")</f>
        <v>0</v>
      </c>
      <c r="AJ399" s="4">
        <f>IF(AND(I399="STANDARD",Q399="YES",H399&gt;'azure-standard-disk-prices'!B6,H399&lt;'azure-standard-disk-prices'!B7),1+IF(M399="YES",1),"")</f>
        <v>0</v>
      </c>
      <c r="AK399" s="4">
        <f>IF(AND(I399="STANDARD",Q399="YES",H399&gt;'azure-standard-disk-prices'!B7,H399&lt;'azure-standard-disk-prices'!B8),1+IF(M399="YES",1),"")</f>
        <v>0</v>
      </c>
      <c r="AL399" s="4">
        <f>IF(AND(I399="STANDARD",Q399="YES",H399&gt;'azure-standard-disk-prices'!B8,H399&lt;'azure-standard-disk-prices'!B9),1+IF(M399="YES",1),"")</f>
        <v>0</v>
      </c>
      <c r="AM399" s="4">
        <f>IF(AND(I398="PREMIUM",Q398="YES",H398&lt;'azure-premium-disk-prices'!B2,H398&gt;0),1+IF(M398="YES",1),"")</f>
        <v>0</v>
      </c>
      <c r="AN399" s="4">
        <f>IF(AND(I398="PREMIUM",Q398="YES",H398&gt;'azure-premium-disk-prices'!B2,H398&lt;'azure-premium-disk-prices'!B3),1+IF(M398="YES",1),"")</f>
        <v>0</v>
      </c>
      <c r="AO399" s="4">
        <f>IF(AND(I398="PREMIUM",Q398="YES",H398&gt;'azure-premium-disk-prices'!B3,H398&lt;'azure-premium-disk-prices'!B4),1+IF(M398="YES",1),"")</f>
        <v>0</v>
      </c>
      <c r="AP399" s="4">
        <f>IF(AND(I398="PREMIUM",Q398="YES",H398&gt;'azure-premium-disk-prices'!B4,H398&lt;'azure-premium-disk-prices'!B5),1+IF(M398="YES",1),"")</f>
        <v>0</v>
      </c>
      <c r="AQ399" s="4">
        <f>IF(AND(I398="PREMIUM",Q398="YES",H398&gt;'azure-premium-disk-prices'!B5,H398&lt;'azure-premium-disk-prices'!B6),1+IF(M398="YES",1),"")</f>
        <v>0</v>
      </c>
      <c r="AR399" s="4">
        <f>IF(AND(I398="PREMIUM",Q398="YES",H398&gt;'azure-premium-disk-prices'!B6,H398&lt;'azure-premium-disk-prices'!B7),1+IF(M398="YES",1),"")</f>
        <v>0</v>
      </c>
      <c r="AS399" s="4">
        <f>IF(AND(I398="PREMIUM",Q398="YES",H398&gt;'azure-premium-disk-prices'!B7,H398&lt;'azure-premium-disk-prices'!B8),1+IF(M398="YES",1),"")</f>
        <v>0</v>
      </c>
      <c r="AT399" s="4">
        <f>IF(AND(I398="PREMIUM",Q398="YES",H398&gt;'azure-premium-disk-prices'!B8,H398&lt;'azure-premium-disk-prices'!B9),1+IF(M398="YES",1),"")</f>
        <v>0</v>
      </c>
      <c r="AU399" s="4">
        <f>IF(AND(M399="YES", Q399="YES"),1,"")</f>
        <v>0</v>
      </c>
      <c r="AV399" s="4">
        <f>IF(AND(J399="STANDARD", Q399="YES"), IF(M399="YES",2,1) ,"")</f>
        <v>0</v>
      </c>
      <c r="AW399" s="4">
        <f>IF( AND(J399="PREMIUM",  Q399="YES"), IF(M399="YES",2,1) ,"")</f>
        <v>0</v>
      </c>
    </row>
    <row r="400" spans="5:49">
      <c r="E400" s="3"/>
      <c r="F400" s="3"/>
      <c r="G400" s="3"/>
      <c r="H400" s="3"/>
      <c r="I400" s="3" t="s">
        <v>9</v>
      </c>
      <c r="J400" s="3" t="s">
        <v>9</v>
      </c>
      <c r="K400" s="3" t="s">
        <v>5</v>
      </c>
      <c r="L400" s="3" t="s">
        <v>5</v>
      </c>
      <c r="M400" s="3" t="s">
        <v>5</v>
      </c>
      <c r="N400" s="3">
        <v>730</v>
      </c>
      <c r="O400" s="3" t="s">
        <v>5</v>
      </c>
      <c r="P400" s="3" t="s">
        <v>14</v>
      </c>
      <c r="Q400" s="4">
        <f>IF(AND(E400&lt;&gt;"", F400&lt;&gt;"", G400&lt;&gt;"", H400&lt;&gt;"", I400&lt;&gt;"", J400&lt;&gt;"", K400&lt;&gt;"", L400&lt;&gt;"", M400&lt;&gt;"", N400&lt;&gt;"", O400&lt;&gt;""),"YES","NO")</f>
        <v>0</v>
      </c>
      <c r="R400" s="4">
        <f>IF(AD400=AA400, U400, IF(AD400=AB400,W400,Y400))</f>
        <v>0</v>
      </c>
      <c r="S400" s="4">
        <f>AD400</f>
        <v>0</v>
      </c>
      <c r="T400" s="4">
        <f> IF(AA400="" ,"",IF(AD400=AA400, "PAYG", IF(AD400=AB400,"1Y RI","3Y RI")))</f>
        <v>0</v>
      </c>
      <c r="U400" s="4">
        <f>IF(Q400="YES", IF(K400="YES", VLOOKUP(V400 &amp; L400 &amp; K400,'azure-vm-prices-base'!G$2:H$124, 2, 0), VLOOKUP(V400 &amp; L400 &amp; "*",'azure-vm-prices-base'!G$2:H$124, 2, 0)), "")</f>
        <v>0</v>
      </c>
      <c r="V400" s="4">
        <f>IF(Q400="YES", IF(O400="NO" , IF(K400="YES", _xlfn.MINIFS('azure-vm-prices-base'!I$2:I$123, 'azure-vm-prices-base'!A$2:A$123,"&gt;="&amp;F400*(100-$B$2)/100, 'azure-vm-prices-base'!B$2:B$123,"&gt;="&amp;G400*(100-$B$2)/100, 'azure-vm-prices-base'!D$2:D$123,K400, 'azure-vm-prices-base'!E$2:E$123,L400), _xlfn.MINIFS('azure-vm-prices-base'!I$2:I$123, 'azure-vm-prices-base'!A$2:A$123,"&gt;="&amp;F400*(100-$B$2)/100, 'azure-vm-prices-base'!B$2:B$123,"&gt;="&amp;G400*(100-$B$2)/100, 'azure-vm-prices-base'!E$2:E$123,L400)), IF(K400="YES", _xlfn.MINIFS('azure-vm-prices-base'!C$2:C$123, 'azure-vm-prices-base'!A$2:A$123,"&gt;="&amp;F400*(100-$B$2)/100, 'azure-vm-prices-base'!B$2:B$123,"&gt;="&amp;G400*(100-$B$2)/100, 'azure-vm-prices-base'!D$2:D$123,K400, 'azure-vm-prices-base'!E$2:E$123,L400), _xlfn.MINIFS('azure-vm-prices-base'!C$2:C$123, 'azure-vm-prices-base'!A$2:A$123,"&gt;="&amp;F400*(100-$B$2)/100, 'azure-vm-prices-base'!B$2:B$123,"&gt;="&amp;G400*(100-$B$2)/100, 'azure-vm-prices-base'!E$2:E$123,L400))), "")</f>
        <v>0</v>
      </c>
      <c r="W400" s="4">
        <f>IF(Q400="YES", IF(K400="YES", VLOOKUP(X400 &amp; L400 &amp; K400,'azure-vm-prices-1Y'!G$2:H$124  , 2, 0), VLOOKUP(X400 &amp; L400 &amp; "*",'azure-vm-prices-1Y'!G$2:H$124, 2, 0)),   "")</f>
        <v>0</v>
      </c>
      <c r="X400" s="4">
        <f>IF(Q400="YES", IF(O400="NO" , IF(K400="YES", _xlfn.MINIFS('azure-vm-prices-1Y'!I$2:I$123,   'azure-vm-prices-1Y'!A$2:A$123,"&gt;="&amp;F400*(100-$B$2)/100,   'azure-vm-prices-1Y'!B$2:B$123,"&gt;="&amp;G400*(100-$B$2)/100,   'azure-vm-prices-1Y'!D$2:D$123,K400,   'azure-vm-prices-1Y'!E$2:E$123,L400),   _xlfn.MINIFS('azure-vm-prices-1Y'!I$2:I$123,   'azure-vm-prices-1Y'!A$2:A$123,"&gt;="&amp;F400*(100-$B$2)/100,   'azure-vm-prices-1Y'!B$2:B$123,"&gt;="&amp;G400*(100-$B$2)/100,   'azure-vm-prices-1Y'!E$2:E$123,L400)),   IF(K400="YES", _xlfn.MINIFS('azure-vm-prices-1Y'!C$2:C$123,   'azure-vm-prices-1Y'!A$2:A$123,"&gt;="&amp;F400*(100-$B$2)/100,   'azure-vm-prices-1Y'!B$2:B$123,"&gt;="&amp;G400*(100-$B$2)/100,   'azure-vm-prices-1Y'!D$2:D$123,K400,   'azure-vm-prices-1Y'!E$2:E$123,L400),   _xlfn.MINIFS('azure-vm-prices-1Y'!C$2:C$123,   'azure-vm-prices-1Y'!A$2:A$123,"&gt;="&amp;F400*(100-$B$2)/100,   'azure-vm-prices-1Y'!B$2:B$123,"&gt;="&amp;G400*(100-$B$2)/100,   'azure-vm-prices-1Y'!E$2:E$123,L400))),   "")</f>
        <v>0</v>
      </c>
      <c r="Y400" s="4">
        <f>IF(Q400="YES", IF(K400="YES", VLOOKUP(Z400 &amp; L400 &amp; K400,'azure-vm-prices-3Y'!G$2:H$124  , 2, 0), VLOOKUP(Z400 &amp; L400 &amp; "*",'azure-vm-prices-3Y'!G$2:H$124, 2, 0)),   "")</f>
        <v>0</v>
      </c>
      <c r="Z400" s="4">
        <f>IF(Q400="YES", IF(O400="NO" , IF(K400="YES", _xlfn.MINIFS('azure-vm-prices-3Y'!I$2:I$123,   'azure-vm-prices-3Y'!A$2:A$123,"&gt;="&amp;F400*(100-$B$2)/100,   'azure-vm-prices-3Y'!B$2:B$123,"&gt;="&amp;G400*(100-$B$2)/100,   'azure-vm-prices-3Y'!D$2:D$123,K400,   'azure-vm-prices-3Y'!E$2:E$123,L400),   _xlfn.MINIFS('azure-vm-prices-3Y'!I$2:I$123,   'azure-vm-prices-3Y'!A$2:A$123,"&gt;="&amp;F400*(100-$B$2)/100,   'azure-vm-prices-3Y'!B$2:B$123,"&gt;="&amp;G400*(100-$B$2)/100,   'azure-vm-prices-3Y'!E$2:E$123,L400)),   IF(K400="YES", _xlfn.MINIFS('azure-vm-prices-3Y'!C$2:C$123,   'azure-vm-prices-3Y'!A$2:A$123,"&gt;="&amp;F400*(100-$B$2)/100,   'azure-vm-prices-3Y'!B$2:B$123,"&gt;="&amp;G400*(100-$B$2)/100,   'azure-vm-prices-3Y'!D$2:D$123,K400,   'azure-vm-prices-3Y'!E$2:E$123,L400),   _xlfn.MINIFS('azure-vm-prices-3Y'!C$2:C$123,   'azure-vm-prices-3Y'!A$2:A$123,"&gt;="&amp;F400*(100-$B$2)/100,   'azure-vm-prices-3Y'!B$2:B$123,"&gt;="&amp;G400*(100-$B$2)/100,   'azure-vm-prices-3Y'!E$2:E$123,L400))),   "")</f>
        <v>0</v>
      </c>
      <c r="AA400" s="4">
        <f>IF(Q400="YES",N400*V400*12,"")</f>
        <v>0</v>
      </c>
      <c r="AB400" s="4">
        <f>IF(Q400="YES",X400*8760,"")</f>
        <v>0</v>
      </c>
      <c r="AC400" s="4">
        <f>IF(Q400="YES",Z400*8760,"")</f>
        <v>0</v>
      </c>
      <c r="AD400" s="4">
        <f>IF(Q400="YES",IF(P400="YES", MIN(AA400:AC400), AA400),"")</f>
        <v>0</v>
      </c>
      <c r="AE400" s="4">
        <f>IF(AND(I400="STANDARD",Q400="YES",H400&lt;'azure-standard-disk-prices'!B2, H400&gt;0),1+IF(M400="YES",1),"")</f>
        <v>0</v>
      </c>
      <c r="AF400" s="4">
        <f>IF(AND(I400="STANDARD",Q400="YES",H400&gt;'azure-standard-disk-prices'!B2,H400&lt;'azure-standard-disk-prices'!B3),1+IF(M400="YES",1),"")</f>
        <v>0</v>
      </c>
      <c r="AG400" s="4">
        <f>IF(AND(I400="STANDARD",Q400="YES",H400&gt;'azure-standard-disk-prices'!B3,H400&lt;'azure-standard-disk-prices'!B4),1+IF(M400="YES",1),"")</f>
        <v>0</v>
      </c>
      <c r="AH400" s="4">
        <f>IF(AND(I400="STANDARD",Q400="YES",H400&gt;'azure-standard-disk-prices'!B4,H400&lt;'azure-standard-disk-prices'!B5),1+IF(M400="YES",1),"")</f>
        <v>0</v>
      </c>
      <c r="AI400" s="4">
        <f>IF(AND(I400="STANDARD",Q400="YES",H400&gt;'azure-standard-disk-prices'!B5,H400&lt;'azure-standard-disk-prices'!B6),1+IF(M400="YES",1),"")</f>
        <v>0</v>
      </c>
      <c r="AJ400" s="4">
        <f>IF(AND(I400="STANDARD",Q400="YES",H400&gt;'azure-standard-disk-prices'!B6,H400&lt;'azure-standard-disk-prices'!B7),1+IF(M400="YES",1),"")</f>
        <v>0</v>
      </c>
      <c r="AK400" s="4">
        <f>IF(AND(I400="STANDARD",Q400="YES",H400&gt;'azure-standard-disk-prices'!B7,H400&lt;'azure-standard-disk-prices'!B8),1+IF(M400="YES",1),"")</f>
        <v>0</v>
      </c>
      <c r="AL400" s="4">
        <f>IF(AND(I400="STANDARD",Q400="YES",H400&gt;'azure-standard-disk-prices'!B8,H400&lt;'azure-standard-disk-prices'!B9),1+IF(M400="YES",1),"")</f>
        <v>0</v>
      </c>
      <c r="AM400" s="4">
        <f>IF(AND(I399="PREMIUM",Q399="YES",H399&lt;'azure-premium-disk-prices'!B2,H399&gt;0),1+IF(M399="YES",1),"")</f>
        <v>0</v>
      </c>
      <c r="AN400" s="4">
        <f>IF(AND(I399="PREMIUM",Q399="YES",H399&gt;'azure-premium-disk-prices'!B2,H399&lt;'azure-premium-disk-prices'!B3),1+IF(M399="YES",1),"")</f>
        <v>0</v>
      </c>
      <c r="AO400" s="4">
        <f>IF(AND(I399="PREMIUM",Q399="YES",H399&gt;'azure-premium-disk-prices'!B3,H399&lt;'azure-premium-disk-prices'!B4),1+IF(M399="YES",1),"")</f>
        <v>0</v>
      </c>
      <c r="AP400" s="4">
        <f>IF(AND(I399="PREMIUM",Q399="YES",H399&gt;'azure-premium-disk-prices'!B4,H399&lt;'azure-premium-disk-prices'!B5),1+IF(M399="YES",1),"")</f>
        <v>0</v>
      </c>
      <c r="AQ400" s="4">
        <f>IF(AND(I399="PREMIUM",Q399="YES",H399&gt;'azure-premium-disk-prices'!B5,H399&lt;'azure-premium-disk-prices'!B6),1+IF(M399="YES",1),"")</f>
        <v>0</v>
      </c>
      <c r="AR400" s="4">
        <f>IF(AND(I399="PREMIUM",Q399="YES",H399&gt;'azure-premium-disk-prices'!B6,H399&lt;'azure-premium-disk-prices'!B7),1+IF(M399="YES",1),"")</f>
        <v>0</v>
      </c>
      <c r="AS400" s="4">
        <f>IF(AND(I399="PREMIUM",Q399="YES",H399&gt;'azure-premium-disk-prices'!B7,H399&lt;'azure-premium-disk-prices'!B8),1+IF(M399="YES",1),"")</f>
        <v>0</v>
      </c>
      <c r="AT400" s="4">
        <f>IF(AND(I399="PREMIUM",Q399="YES",H399&gt;'azure-premium-disk-prices'!B8,H399&lt;'azure-premium-disk-prices'!B9),1+IF(M399="YES",1),"")</f>
        <v>0</v>
      </c>
      <c r="AU400" s="4">
        <f>IF(AND(M400="YES", Q400="YES"),1,"")</f>
        <v>0</v>
      </c>
      <c r="AV400" s="4">
        <f>IF(AND(J400="STANDARD", Q400="YES"), IF(M400="YES",2,1) ,"")</f>
        <v>0</v>
      </c>
      <c r="AW400" s="4">
        <f>IF( AND(J400="PREMIUM",  Q400="YES"), IF(M400="YES",2,1) ,"")</f>
        <v>0</v>
      </c>
    </row>
    <row r="401" spans="5:49">
      <c r="E401" s="3"/>
      <c r="F401" s="3"/>
      <c r="G401" s="3"/>
      <c r="H401" s="3"/>
      <c r="I401" s="3" t="s">
        <v>9</v>
      </c>
      <c r="J401" s="3" t="s">
        <v>9</v>
      </c>
      <c r="K401" s="3" t="s">
        <v>5</v>
      </c>
      <c r="L401" s="3" t="s">
        <v>5</v>
      </c>
      <c r="M401" s="3" t="s">
        <v>5</v>
      </c>
      <c r="N401" s="3">
        <v>730</v>
      </c>
      <c r="O401" s="3" t="s">
        <v>5</v>
      </c>
      <c r="P401" s="3" t="s">
        <v>14</v>
      </c>
      <c r="Q401" s="4">
        <f>IF(AND(E401&lt;&gt;"", F401&lt;&gt;"", G401&lt;&gt;"", H401&lt;&gt;"", I401&lt;&gt;"", J401&lt;&gt;"", K401&lt;&gt;"", L401&lt;&gt;"", M401&lt;&gt;"", N401&lt;&gt;"", O401&lt;&gt;""),"YES","NO")</f>
        <v>0</v>
      </c>
      <c r="R401" s="4">
        <f>IF(AD401=AA401, U401, IF(AD401=AB401,W401,Y401))</f>
        <v>0</v>
      </c>
      <c r="S401" s="4">
        <f>AD401</f>
        <v>0</v>
      </c>
      <c r="T401" s="4">
        <f> IF(AA401="" ,"",IF(AD401=AA401, "PAYG", IF(AD401=AB401,"1Y RI","3Y RI")))</f>
        <v>0</v>
      </c>
      <c r="U401" s="4">
        <f>IF(Q401="YES", IF(K401="YES", VLOOKUP(V401 &amp; L401 &amp; K401,'azure-vm-prices-base'!G$2:H$124, 2, 0), VLOOKUP(V401 &amp; L401 &amp; "*",'azure-vm-prices-base'!G$2:H$124, 2, 0)), "")</f>
        <v>0</v>
      </c>
      <c r="V401" s="4">
        <f>IF(Q401="YES", IF(O401="NO" , IF(K401="YES", _xlfn.MINIFS('azure-vm-prices-base'!I$2:I$123, 'azure-vm-prices-base'!A$2:A$123,"&gt;="&amp;F401*(100-$B$2)/100, 'azure-vm-prices-base'!B$2:B$123,"&gt;="&amp;G401*(100-$B$2)/100, 'azure-vm-prices-base'!D$2:D$123,K401, 'azure-vm-prices-base'!E$2:E$123,L401), _xlfn.MINIFS('azure-vm-prices-base'!I$2:I$123, 'azure-vm-prices-base'!A$2:A$123,"&gt;="&amp;F401*(100-$B$2)/100, 'azure-vm-prices-base'!B$2:B$123,"&gt;="&amp;G401*(100-$B$2)/100, 'azure-vm-prices-base'!E$2:E$123,L401)), IF(K401="YES", _xlfn.MINIFS('azure-vm-prices-base'!C$2:C$123, 'azure-vm-prices-base'!A$2:A$123,"&gt;="&amp;F401*(100-$B$2)/100, 'azure-vm-prices-base'!B$2:B$123,"&gt;="&amp;G401*(100-$B$2)/100, 'azure-vm-prices-base'!D$2:D$123,K401, 'azure-vm-prices-base'!E$2:E$123,L401), _xlfn.MINIFS('azure-vm-prices-base'!C$2:C$123, 'azure-vm-prices-base'!A$2:A$123,"&gt;="&amp;F401*(100-$B$2)/100, 'azure-vm-prices-base'!B$2:B$123,"&gt;="&amp;G401*(100-$B$2)/100, 'azure-vm-prices-base'!E$2:E$123,L401))), "")</f>
        <v>0</v>
      </c>
      <c r="W401" s="4">
        <f>IF(Q401="YES", IF(K401="YES", VLOOKUP(X401 &amp; L401 &amp; K401,'azure-vm-prices-1Y'!G$2:H$124  , 2, 0), VLOOKUP(X401 &amp; L401 &amp; "*",'azure-vm-prices-1Y'!G$2:H$124, 2, 0)),   "")</f>
        <v>0</v>
      </c>
      <c r="X401" s="4">
        <f>IF(Q401="YES", IF(O401="NO" , IF(K401="YES", _xlfn.MINIFS('azure-vm-prices-1Y'!I$2:I$123,   'azure-vm-prices-1Y'!A$2:A$123,"&gt;="&amp;F401*(100-$B$2)/100,   'azure-vm-prices-1Y'!B$2:B$123,"&gt;="&amp;G401*(100-$B$2)/100,   'azure-vm-prices-1Y'!D$2:D$123,K401,   'azure-vm-prices-1Y'!E$2:E$123,L401),   _xlfn.MINIFS('azure-vm-prices-1Y'!I$2:I$123,   'azure-vm-prices-1Y'!A$2:A$123,"&gt;="&amp;F401*(100-$B$2)/100,   'azure-vm-prices-1Y'!B$2:B$123,"&gt;="&amp;G401*(100-$B$2)/100,   'azure-vm-prices-1Y'!E$2:E$123,L401)),   IF(K401="YES", _xlfn.MINIFS('azure-vm-prices-1Y'!C$2:C$123,   'azure-vm-prices-1Y'!A$2:A$123,"&gt;="&amp;F401*(100-$B$2)/100,   'azure-vm-prices-1Y'!B$2:B$123,"&gt;="&amp;G401*(100-$B$2)/100,   'azure-vm-prices-1Y'!D$2:D$123,K401,   'azure-vm-prices-1Y'!E$2:E$123,L401),   _xlfn.MINIFS('azure-vm-prices-1Y'!C$2:C$123,   'azure-vm-prices-1Y'!A$2:A$123,"&gt;="&amp;F401*(100-$B$2)/100,   'azure-vm-prices-1Y'!B$2:B$123,"&gt;="&amp;G401*(100-$B$2)/100,   'azure-vm-prices-1Y'!E$2:E$123,L401))),   "")</f>
        <v>0</v>
      </c>
      <c r="Y401" s="4">
        <f>IF(Q401="YES", IF(K401="YES", VLOOKUP(Z401 &amp; L401 &amp; K401,'azure-vm-prices-3Y'!G$2:H$124  , 2, 0), VLOOKUP(Z401 &amp; L401 &amp; "*",'azure-vm-prices-3Y'!G$2:H$124, 2, 0)),   "")</f>
        <v>0</v>
      </c>
      <c r="Z401" s="4">
        <f>IF(Q401="YES", IF(O401="NO" , IF(K401="YES", _xlfn.MINIFS('azure-vm-prices-3Y'!I$2:I$123,   'azure-vm-prices-3Y'!A$2:A$123,"&gt;="&amp;F401*(100-$B$2)/100,   'azure-vm-prices-3Y'!B$2:B$123,"&gt;="&amp;G401*(100-$B$2)/100,   'azure-vm-prices-3Y'!D$2:D$123,K401,   'azure-vm-prices-3Y'!E$2:E$123,L401),   _xlfn.MINIFS('azure-vm-prices-3Y'!I$2:I$123,   'azure-vm-prices-3Y'!A$2:A$123,"&gt;="&amp;F401*(100-$B$2)/100,   'azure-vm-prices-3Y'!B$2:B$123,"&gt;="&amp;G401*(100-$B$2)/100,   'azure-vm-prices-3Y'!E$2:E$123,L401)),   IF(K401="YES", _xlfn.MINIFS('azure-vm-prices-3Y'!C$2:C$123,   'azure-vm-prices-3Y'!A$2:A$123,"&gt;="&amp;F401*(100-$B$2)/100,   'azure-vm-prices-3Y'!B$2:B$123,"&gt;="&amp;G401*(100-$B$2)/100,   'azure-vm-prices-3Y'!D$2:D$123,K401,   'azure-vm-prices-3Y'!E$2:E$123,L401),   _xlfn.MINIFS('azure-vm-prices-3Y'!C$2:C$123,   'azure-vm-prices-3Y'!A$2:A$123,"&gt;="&amp;F401*(100-$B$2)/100,   'azure-vm-prices-3Y'!B$2:B$123,"&gt;="&amp;G401*(100-$B$2)/100,   'azure-vm-prices-3Y'!E$2:E$123,L401))),   "")</f>
        <v>0</v>
      </c>
      <c r="AA401" s="4">
        <f>IF(Q401="YES",N401*V401*12,"")</f>
        <v>0</v>
      </c>
      <c r="AB401" s="4">
        <f>IF(Q401="YES",X401*8760,"")</f>
        <v>0</v>
      </c>
      <c r="AC401" s="4">
        <f>IF(Q401="YES",Z401*8760,"")</f>
        <v>0</v>
      </c>
      <c r="AD401" s="4">
        <f>IF(Q401="YES",IF(P401="YES", MIN(AA401:AC401), AA401),"")</f>
        <v>0</v>
      </c>
      <c r="AE401" s="4">
        <f>IF(AND(I401="STANDARD",Q401="YES",H401&lt;'azure-standard-disk-prices'!B2, H401&gt;0),1+IF(M401="YES",1),"")</f>
        <v>0</v>
      </c>
      <c r="AF401" s="4">
        <f>IF(AND(I401="STANDARD",Q401="YES",H401&gt;'azure-standard-disk-prices'!B2,H401&lt;'azure-standard-disk-prices'!B3),1+IF(M401="YES",1),"")</f>
        <v>0</v>
      </c>
      <c r="AG401" s="4">
        <f>IF(AND(I401="STANDARD",Q401="YES",H401&gt;'azure-standard-disk-prices'!B3,H401&lt;'azure-standard-disk-prices'!B4),1+IF(M401="YES",1),"")</f>
        <v>0</v>
      </c>
      <c r="AH401" s="4">
        <f>IF(AND(I401="STANDARD",Q401="YES",H401&gt;'azure-standard-disk-prices'!B4,H401&lt;'azure-standard-disk-prices'!B5),1+IF(M401="YES",1),"")</f>
        <v>0</v>
      </c>
      <c r="AI401" s="4">
        <f>IF(AND(I401="STANDARD",Q401="YES",H401&gt;'azure-standard-disk-prices'!B5,H401&lt;'azure-standard-disk-prices'!B6),1+IF(M401="YES",1),"")</f>
        <v>0</v>
      </c>
      <c r="AJ401" s="4">
        <f>IF(AND(I401="STANDARD",Q401="YES",H401&gt;'azure-standard-disk-prices'!B6,H401&lt;'azure-standard-disk-prices'!B7),1+IF(M401="YES",1),"")</f>
        <v>0</v>
      </c>
      <c r="AK401" s="4">
        <f>IF(AND(I401="STANDARD",Q401="YES",H401&gt;'azure-standard-disk-prices'!B7,H401&lt;'azure-standard-disk-prices'!B8),1+IF(M401="YES",1),"")</f>
        <v>0</v>
      </c>
      <c r="AL401" s="4">
        <f>IF(AND(I401="STANDARD",Q401="YES",H401&gt;'azure-standard-disk-prices'!B8,H401&lt;'azure-standard-disk-prices'!B9),1+IF(M401="YES",1),"")</f>
        <v>0</v>
      </c>
      <c r="AM401" s="4">
        <f>IF(AND(I400="PREMIUM",Q400="YES",H400&lt;'azure-premium-disk-prices'!B2,H400&gt;0),1+IF(M400="YES",1),"")</f>
        <v>0</v>
      </c>
      <c r="AN401" s="4">
        <f>IF(AND(I400="PREMIUM",Q400="YES",H400&gt;'azure-premium-disk-prices'!B2,H400&lt;'azure-premium-disk-prices'!B3),1+IF(M400="YES",1),"")</f>
        <v>0</v>
      </c>
      <c r="AO401" s="4">
        <f>IF(AND(I400="PREMIUM",Q400="YES",H400&gt;'azure-premium-disk-prices'!B3,H400&lt;'azure-premium-disk-prices'!B4),1+IF(M400="YES",1),"")</f>
        <v>0</v>
      </c>
      <c r="AP401" s="4">
        <f>IF(AND(I400="PREMIUM",Q400="YES",H400&gt;'azure-premium-disk-prices'!B4,H400&lt;'azure-premium-disk-prices'!B5),1+IF(M400="YES",1),"")</f>
        <v>0</v>
      </c>
      <c r="AQ401" s="4">
        <f>IF(AND(I400="PREMIUM",Q400="YES",H400&gt;'azure-premium-disk-prices'!B5,H400&lt;'azure-premium-disk-prices'!B6),1+IF(M400="YES",1),"")</f>
        <v>0</v>
      </c>
      <c r="AR401" s="4">
        <f>IF(AND(I400="PREMIUM",Q400="YES",H400&gt;'azure-premium-disk-prices'!B6,H400&lt;'azure-premium-disk-prices'!B7),1+IF(M400="YES",1),"")</f>
        <v>0</v>
      </c>
      <c r="AS401" s="4">
        <f>IF(AND(I400="PREMIUM",Q400="YES",H400&gt;'azure-premium-disk-prices'!B7,H400&lt;'azure-premium-disk-prices'!B8),1+IF(M400="YES",1),"")</f>
        <v>0</v>
      </c>
      <c r="AT401" s="4">
        <f>IF(AND(I400="PREMIUM",Q400="YES",H400&gt;'azure-premium-disk-prices'!B8,H400&lt;'azure-premium-disk-prices'!B9),1+IF(M400="YES",1),"")</f>
        <v>0</v>
      </c>
      <c r="AU401" s="4">
        <f>IF(AND(M401="YES", Q401="YES"),1,"")</f>
        <v>0</v>
      </c>
      <c r="AV401" s="4">
        <f>IF(AND(J401="STANDARD", Q401="YES"), IF(M401="YES",2,1) ,"")</f>
        <v>0</v>
      </c>
      <c r="AW401" s="4">
        <f>IF( AND(J401="PREMIUM",  Q401="YES"), IF(M401="YES",2,1) ,"")</f>
        <v>0</v>
      </c>
    </row>
    <row r="402" spans="5:49">
      <c r="E402" s="3"/>
      <c r="F402" s="3"/>
      <c r="G402" s="3"/>
      <c r="H402" s="3"/>
      <c r="I402" s="3" t="s">
        <v>9</v>
      </c>
      <c r="J402" s="3" t="s">
        <v>9</v>
      </c>
      <c r="K402" s="3" t="s">
        <v>5</v>
      </c>
      <c r="L402" s="3" t="s">
        <v>5</v>
      </c>
      <c r="M402" s="3" t="s">
        <v>5</v>
      </c>
      <c r="N402" s="3">
        <v>730</v>
      </c>
      <c r="O402" s="3" t="s">
        <v>5</v>
      </c>
      <c r="P402" s="3" t="s">
        <v>14</v>
      </c>
      <c r="Q402" s="4">
        <f>IF(AND(E402&lt;&gt;"", F402&lt;&gt;"", G402&lt;&gt;"", H402&lt;&gt;"", I402&lt;&gt;"", J402&lt;&gt;"", K402&lt;&gt;"", L402&lt;&gt;"", M402&lt;&gt;"", N402&lt;&gt;"", O402&lt;&gt;""),"YES","NO")</f>
        <v>0</v>
      </c>
      <c r="R402" s="4">
        <f>IF(AD402=AA402, U402, IF(AD402=AB402,W402,Y402))</f>
        <v>0</v>
      </c>
      <c r="S402" s="4">
        <f>AD402</f>
        <v>0</v>
      </c>
      <c r="T402" s="4">
        <f> IF(AA402="" ,"",IF(AD402=AA402, "PAYG", IF(AD402=AB402,"1Y RI","3Y RI")))</f>
        <v>0</v>
      </c>
      <c r="U402" s="4">
        <f>IF(Q402="YES", IF(K402="YES", VLOOKUP(V402 &amp; L402 &amp; K402,'azure-vm-prices-base'!G$2:H$124, 2, 0), VLOOKUP(V402 &amp; L402 &amp; "*",'azure-vm-prices-base'!G$2:H$124, 2, 0)), "")</f>
        <v>0</v>
      </c>
      <c r="V402" s="4">
        <f>IF(Q402="YES", IF(O402="NO" , IF(K402="YES", _xlfn.MINIFS('azure-vm-prices-base'!I$2:I$123, 'azure-vm-prices-base'!A$2:A$123,"&gt;="&amp;F402*(100-$B$2)/100, 'azure-vm-prices-base'!B$2:B$123,"&gt;="&amp;G402*(100-$B$2)/100, 'azure-vm-prices-base'!D$2:D$123,K402, 'azure-vm-prices-base'!E$2:E$123,L402), _xlfn.MINIFS('azure-vm-prices-base'!I$2:I$123, 'azure-vm-prices-base'!A$2:A$123,"&gt;="&amp;F402*(100-$B$2)/100, 'azure-vm-prices-base'!B$2:B$123,"&gt;="&amp;G402*(100-$B$2)/100, 'azure-vm-prices-base'!E$2:E$123,L402)), IF(K402="YES", _xlfn.MINIFS('azure-vm-prices-base'!C$2:C$123, 'azure-vm-prices-base'!A$2:A$123,"&gt;="&amp;F402*(100-$B$2)/100, 'azure-vm-prices-base'!B$2:B$123,"&gt;="&amp;G402*(100-$B$2)/100, 'azure-vm-prices-base'!D$2:D$123,K402, 'azure-vm-prices-base'!E$2:E$123,L402), _xlfn.MINIFS('azure-vm-prices-base'!C$2:C$123, 'azure-vm-prices-base'!A$2:A$123,"&gt;="&amp;F402*(100-$B$2)/100, 'azure-vm-prices-base'!B$2:B$123,"&gt;="&amp;G402*(100-$B$2)/100, 'azure-vm-prices-base'!E$2:E$123,L402))), "")</f>
        <v>0</v>
      </c>
      <c r="W402" s="4">
        <f>IF(Q402="YES", IF(K402="YES", VLOOKUP(X402 &amp; L402 &amp; K402,'azure-vm-prices-1Y'!G$2:H$124  , 2, 0), VLOOKUP(X402 &amp; L402 &amp; "*",'azure-vm-prices-1Y'!G$2:H$124, 2, 0)),   "")</f>
        <v>0</v>
      </c>
      <c r="X402" s="4">
        <f>IF(Q402="YES", IF(O402="NO" , IF(K402="YES", _xlfn.MINIFS('azure-vm-prices-1Y'!I$2:I$123,   'azure-vm-prices-1Y'!A$2:A$123,"&gt;="&amp;F402*(100-$B$2)/100,   'azure-vm-prices-1Y'!B$2:B$123,"&gt;="&amp;G402*(100-$B$2)/100,   'azure-vm-prices-1Y'!D$2:D$123,K402,   'azure-vm-prices-1Y'!E$2:E$123,L402),   _xlfn.MINIFS('azure-vm-prices-1Y'!I$2:I$123,   'azure-vm-prices-1Y'!A$2:A$123,"&gt;="&amp;F402*(100-$B$2)/100,   'azure-vm-prices-1Y'!B$2:B$123,"&gt;="&amp;G402*(100-$B$2)/100,   'azure-vm-prices-1Y'!E$2:E$123,L402)),   IF(K402="YES", _xlfn.MINIFS('azure-vm-prices-1Y'!C$2:C$123,   'azure-vm-prices-1Y'!A$2:A$123,"&gt;="&amp;F402*(100-$B$2)/100,   'azure-vm-prices-1Y'!B$2:B$123,"&gt;="&amp;G402*(100-$B$2)/100,   'azure-vm-prices-1Y'!D$2:D$123,K402,   'azure-vm-prices-1Y'!E$2:E$123,L402),   _xlfn.MINIFS('azure-vm-prices-1Y'!C$2:C$123,   'azure-vm-prices-1Y'!A$2:A$123,"&gt;="&amp;F402*(100-$B$2)/100,   'azure-vm-prices-1Y'!B$2:B$123,"&gt;="&amp;G402*(100-$B$2)/100,   'azure-vm-prices-1Y'!E$2:E$123,L402))),   "")</f>
        <v>0</v>
      </c>
      <c r="Y402" s="4">
        <f>IF(Q402="YES", IF(K402="YES", VLOOKUP(Z402 &amp; L402 &amp; K402,'azure-vm-prices-3Y'!G$2:H$124  , 2, 0), VLOOKUP(Z402 &amp; L402 &amp; "*",'azure-vm-prices-3Y'!G$2:H$124, 2, 0)),   "")</f>
        <v>0</v>
      </c>
      <c r="Z402" s="4">
        <f>IF(Q402="YES", IF(O402="NO" , IF(K402="YES", _xlfn.MINIFS('azure-vm-prices-3Y'!I$2:I$123,   'azure-vm-prices-3Y'!A$2:A$123,"&gt;="&amp;F402*(100-$B$2)/100,   'azure-vm-prices-3Y'!B$2:B$123,"&gt;="&amp;G402*(100-$B$2)/100,   'azure-vm-prices-3Y'!D$2:D$123,K402,   'azure-vm-prices-3Y'!E$2:E$123,L402),   _xlfn.MINIFS('azure-vm-prices-3Y'!I$2:I$123,   'azure-vm-prices-3Y'!A$2:A$123,"&gt;="&amp;F402*(100-$B$2)/100,   'azure-vm-prices-3Y'!B$2:B$123,"&gt;="&amp;G402*(100-$B$2)/100,   'azure-vm-prices-3Y'!E$2:E$123,L402)),   IF(K402="YES", _xlfn.MINIFS('azure-vm-prices-3Y'!C$2:C$123,   'azure-vm-prices-3Y'!A$2:A$123,"&gt;="&amp;F402*(100-$B$2)/100,   'azure-vm-prices-3Y'!B$2:B$123,"&gt;="&amp;G402*(100-$B$2)/100,   'azure-vm-prices-3Y'!D$2:D$123,K402,   'azure-vm-prices-3Y'!E$2:E$123,L402),   _xlfn.MINIFS('azure-vm-prices-3Y'!C$2:C$123,   'azure-vm-prices-3Y'!A$2:A$123,"&gt;="&amp;F402*(100-$B$2)/100,   'azure-vm-prices-3Y'!B$2:B$123,"&gt;="&amp;G402*(100-$B$2)/100,   'azure-vm-prices-3Y'!E$2:E$123,L402))),   "")</f>
        <v>0</v>
      </c>
      <c r="AA402" s="4">
        <f>IF(Q402="YES",N402*V402*12,"")</f>
        <v>0</v>
      </c>
      <c r="AB402" s="4">
        <f>IF(Q402="YES",X402*8760,"")</f>
        <v>0</v>
      </c>
      <c r="AC402" s="4">
        <f>IF(Q402="YES",Z402*8760,"")</f>
        <v>0</v>
      </c>
      <c r="AD402" s="4">
        <f>IF(Q402="YES",IF(P402="YES", MIN(AA402:AC402), AA402),"")</f>
        <v>0</v>
      </c>
      <c r="AE402" s="4">
        <f>IF(AND(I402="STANDARD",Q402="YES",H402&lt;'azure-standard-disk-prices'!B2, H402&gt;0),1+IF(M402="YES",1),"")</f>
        <v>0</v>
      </c>
      <c r="AF402" s="4">
        <f>IF(AND(I402="STANDARD",Q402="YES",H402&gt;'azure-standard-disk-prices'!B2,H402&lt;'azure-standard-disk-prices'!B3),1+IF(M402="YES",1),"")</f>
        <v>0</v>
      </c>
      <c r="AG402" s="4">
        <f>IF(AND(I402="STANDARD",Q402="YES",H402&gt;'azure-standard-disk-prices'!B3,H402&lt;'azure-standard-disk-prices'!B4),1+IF(M402="YES",1),"")</f>
        <v>0</v>
      </c>
      <c r="AH402" s="4">
        <f>IF(AND(I402="STANDARD",Q402="YES",H402&gt;'azure-standard-disk-prices'!B4,H402&lt;'azure-standard-disk-prices'!B5),1+IF(M402="YES",1),"")</f>
        <v>0</v>
      </c>
      <c r="AI402" s="4">
        <f>IF(AND(I402="STANDARD",Q402="YES",H402&gt;'azure-standard-disk-prices'!B5,H402&lt;'azure-standard-disk-prices'!B6),1+IF(M402="YES",1),"")</f>
        <v>0</v>
      </c>
      <c r="AJ402" s="4">
        <f>IF(AND(I402="STANDARD",Q402="YES",H402&gt;'azure-standard-disk-prices'!B6,H402&lt;'azure-standard-disk-prices'!B7),1+IF(M402="YES",1),"")</f>
        <v>0</v>
      </c>
      <c r="AK402" s="4">
        <f>IF(AND(I402="STANDARD",Q402="YES",H402&gt;'azure-standard-disk-prices'!B7,H402&lt;'azure-standard-disk-prices'!B8),1+IF(M402="YES",1),"")</f>
        <v>0</v>
      </c>
      <c r="AL402" s="4">
        <f>IF(AND(I402="STANDARD",Q402="YES",H402&gt;'azure-standard-disk-prices'!B8,H402&lt;'azure-standard-disk-prices'!B9),1+IF(M402="YES",1),"")</f>
        <v>0</v>
      </c>
      <c r="AM402" s="4">
        <f>IF(AND(I401="PREMIUM",Q401="YES",H401&lt;'azure-premium-disk-prices'!B2,H401&gt;0),1+IF(M401="YES",1),"")</f>
        <v>0</v>
      </c>
      <c r="AN402" s="4">
        <f>IF(AND(I401="PREMIUM",Q401="YES",H401&gt;'azure-premium-disk-prices'!B2,H401&lt;'azure-premium-disk-prices'!B3),1+IF(M401="YES",1),"")</f>
        <v>0</v>
      </c>
      <c r="AO402" s="4">
        <f>IF(AND(I401="PREMIUM",Q401="YES",H401&gt;'azure-premium-disk-prices'!B3,H401&lt;'azure-premium-disk-prices'!B4),1+IF(M401="YES",1),"")</f>
        <v>0</v>
      </c>
      <c r="AP402" s="4">
        <f>IF(AND(I401="PREMIUM",Q401="YES",H401&gt;'azure-premium-disk-prices'!B4,H401&lt;'azure-premium-disk-prices'!B5),1+IF(M401="YES",1),"")</f>
        <v>0</v>
      </c>
      <c r="AQ402" s="4">
        <f>IF(AND(I401="PREMIUM",Q401="YES",H401&gt;'azure-premium-disk-prices'!B5,H401&lt;'azure-premium-disk-prices'!B6),1+IF(M401="YES",1),"")</f>
        <v>0</v>
      </c>
      <c r="AR402" s="4">
        <f>IF(AND(I401="PREMIUM",Q401="YES",H401&gt;'azure-premium-disk-prices'!B6,H401&lt;'azure-premium-disk-prices'!B7),1+IF(M401="YES",1),"")</f>
        <v>0</v>
      </c>
      <c r="AS402" s="4">
        <f>IF(AND(I401="PREMIUM",Q401="YES",H401&gt;'azure-premium-disk-prices'!B7,H401&lt;'azure-premium-disk-prices'!B8),1+IF(M401="YES",1),"")</f>
        <v>0</v>
      </c>
      <c r="AT402" s="4">
        <f>IF(AND(I401="PREMIUM",Q401="YES",H401&gt;'azure-premium-disk-prices'!B8,H401&lt;'azure-premium-disk-prices'!B9),1+IF(M401="YES",1),"")</f>
        <v>0</v>
      </c>
      <c r="AU402" s="4">
        <f>IF(AND(M402="YES", Q402="YES"),1,"")</f>
        <v>0</v>
      </c>
      <c r="AV402" s="4">
        <f>IF(AND(J402="STANDARD", Q402="YES"), IF(M402="YES",2,1) ,"")</f>
        <v>0</v>
      </c>
      <c r="AW402" s="4">
        <f>IF( AND(J402="PREMIUM",  Q402="YES"), IF(M402="YES",2,1) ,"")</f>
        <v>0</v>
      </c>
    </row>
    <row r="403" spans="5:49">
      <c r="E403" s="3"/>
      <c r="F403" s="3"/>
      <c r="G403" s="3"/>
      <c r="H403" s="3"/>
      <c r="I403" s="3" t="s">
        <v>9</v>
      </c>
      <c r="J403" s="3" t="s">
        <v>9</v>
      </c>
      <c r="K403" s="3" t="s">
        <v>5</v>
      </c>
      <c r="L403" s="3" t="s">
        <v>5</v>
      </c>
      <c r="M403" s="3" t="s">
        <v>5</v>
      </c>
      <c r="N403" s="3">
        <v>730</v>
      </c>
      <c r="O403" s="3" t="s">
        <v>5</v>
      </c>
      <c r="P403" s="3" t="s">
        <v>14</v>
      </c>
      <c r="Q403" s="4">
        <f>IF(AND(E403&lt;&gt;"", F403&lt;&gt;"", G403&lt;&gt;"", H403&lt;&gt;"", I403&lt;&gt;"", J403&lt;&gt;"", K403&lt;&gt;"", L403&lt;&gt;"", M403&lt;&gt;"", N403&lt;&gt;"", O403&lt;&gt;""),"YES","NO")</f>
        <v>0</v>
      </c>
      <c r="R403" s="4">
        <f>IF(AD403=AA403, U403, IF(AD403=AB403,W403,Y403))</f>
        <v>0</v>
      </c>
      <c r="S403" s="4">
        <f>AD403</f>
        <v>0</v>
      </c>
      <c r="T403" s="4">
        <f> IF(AA403="" ,"",IF(AD403=AA403, "PAYG", IF(AD403=AB403,"1Y RI","3Y RI")))</f>
        <v>0</v>
      </c>
      <c r="U403" s="4">
        <f>IF(Q403="YES", IF(K403="YES", VLOOKUP(V403 &amp; L403 &amp; K403,'azure-vm-prices-base'!G$2:H$124, 2, 0), VLOOKUP(V403 &amp; L403 &amp; "*",'azure-vm-prices-base'!G$2:H$124, 2, 0)), "")</f>
        <v>0</v>
      </c>
      <c r="V403" s="4">
        <f>IF(Q403="YES", IF(O403="NO" , IF(K403="YES", _xlfn.MINIFS('azure-vm-prices-base'!I$2:I$123, 'azure-vm-prices-base'!A$2:A$123,"&gt;="&amp;F403*(100-$B$2)/100, 'azure-vm-prices-base'!B$2:B$123,"&gt;="&amp;G403*(100-$B$2)/100, 'azure-vm-prices-base'!D$2:D$123,K403, 'azure-vm-prices-base'!E$2:E$123,L403), _xlfn.MINIFS('azure-vm-prices-base'!I$2:I$123, 'azure-vm-prices-base'!A$2:A$123,"&gt;="&amp;F403*(100-$B$2)/100, 'azure-vm-prices-base'!B$2:B$123,"&gt;="&amp;G403*(100-$B$2)/100, 'azure-vm-prices-base'!E$2:E$123,L403)), IF(K403="YES", _xlfn.MINIFS('azure-vm-prices-base'!C$2:C$123, 'azure-vm-prices-base'!A$2:A$123,"&gt;="&amp;F403*(100-$B$2)/100, 'azure-vm-prices-base'!B$2:B$123,"&gt;="&amp;G403*(100-$B$2)/100, 'azure-vm-prices-base'!D$2:D$123,K403, 'azure-vm-prices-base'!E$2:E$123,L403), _xlfn.MINIFS('azure-vm-prices-base'!C$2:C$123, 'azure-vm-prices-base'!A$2:A$123,"&gt;="&amp;F403*(100-$B$2)/100, 'azure-vm-prices-base'!B$2:B$123,"&gt;="&amp;G403*(100-$B$2)/100, 'azure-vm-prices-base'!E$2:E$123,L403))), "")</f>
        <v>0</v>
      </c>
      <c r="W403" s="4">
        <f>IF(Q403="YES", IF(K403="YES", VLOOKUP(X403 &amp; L403 &amp; K403,'azure-vm-prices-1Y'!G$2:H$124  , 2, 0), VLOOKUP(X403 &amp; L403 &amp; "*",'azure-vm-prices-1Y'!G$2:H$124, 2, 0)),   "")</f>
        <v>0</v>
      </c>
      <c r="X403" s="4">
        <f>IF(Q403="YES", IF(O403="NO" , IF(K403="YES", _xlfn.MINIFS('azure-vm-prices-1Y'!I$2:I$123,   'azure-vm-prices-1Y'!A$2:A$123,"&gt;="&amp;F403*(100-$B$2)/100,   'azure-vm-prices-1Y'!B$2:B$123,"&gt;="&amp;G403*(100-$B$2)/100,   'azure-vm-prices-1Y'!D$2:D$123,K403,   'azure-vm-prices-1Y'!E$2:E$123,L403),   _xlfn.MINIFS('azure-vm-prices-1Y'!I$2:I$123,   'azure-vm-prices-1Y'!A$2:A$123,"&gt;="&amp;F403*(100-$B$2)/100,   'azure-vm-prices-1Y'!B$2:B$123,"&gt;="&amp;G403*(100-$B$2)/100,   'azure-vm-prices-1Y'!E$2:E$123,L403)),   IF(K403="YES", _xlfn.MINIFS('azure-vm-prices-1Y'!C$2:C$123,   'azure-vm-prices-1Y'!A$2:A$123,"&gt;="&amp;F403*(100-$B$2)/100,   'azure-vm-prices-1Y'!B$2:B$123,"&gt;="&amp;G403*(100-$B$2)/100,   'azure-vm-prices-1Y'!D$2:D$123,K403,   'azure-vm-prices-1Y'!E$2:E$123,L403),   _xlfn.MINIFS('azure-vm-prices-1Y'!C$2:C$123,   'azure-vm-prices-1Y'!A$2:A$123,"&gt;="&amp;F403*(100-$B$2)/100,   'azure-vm-prices-1Y'!B$2:B$123,"&gt;="&amp;G403*(100-$B$2)/100,   'azure-vm-prices-1Y'!E$2:E$123,L403))),   "")</f>
        <v>0</v>
      </c>
      <c r="Y403" s="4">
        <f>IF(Q403="YES", IF(K403="YES", VLOOKUP(Z403 &amp; L403 &amp; K403,'azure-vm-prices-3Y'!G$2:H$124  , 2, 0), VLOOKUP(Z403 &amp; L403 &amp; "*",'azure-vm-prices-3Y'!G$2:H$124, 2, 0)),   "")</f>
        <v>0</v>
      </c>
      <c r="Z403" s="4">
        <f>IF(Q403="YES", IF(O403="NO" , IF(K403="YES", _xlfn.MINIFS('azure-vm-prices-3Y'!I$2:I$123,   'azure-vm-prices-3Y'!A$2:A$123,"&gt;="&amp;F403*(100-$B$2)/100,   'azure-vm-prices-3Y'!B$2:B$123,"&gt;="&amp;G403*(100-$B$2)/100,   'azure-vm-prices-3Y'!D$2:D$123,K403,   'azure-vm-prices-3Y'!E$2:E$123,L403),   _xlfn.MINIFS('azure-vm-prices-3Y'!I$2:I$123,   'azure-vm-prices-3Y'!A$2:A$123,"&gt;="&amp;F403*(100-$B$2)/100,   'azure-vm-prices-3Y'!B$2:B$123,"&gt;="&amp;G403*(100-$B$2)/100,   'azure-vm-prices-3Y'!E$2:E$123,L403)),   IF(K403="YES", _xlfn.MINIFS('azure-vm-prices-3Y'!C$2:C$123,   'azure-vm-prices-3Y'!A$2:A$123,"&gt;="&amp;F403*(100-$B$2)/100,   'azure-vm-prices-3Y'!B$2:B$123,"&gt;="&amp;G403*(100-$B$2)/100,   'azure-vm-prices-3Y'!D$2:D$123,K403,   'azure-vm-prices-3Y'!E$2:E$123,L403),   _xlfn.MINIFS('azure-vm-prices-3Y'!C$2:C$123,   'azure-vm-prices-3Y'!A$2:A$123,"&gt;="&amp;F403*(100-$B$2)/100,   'azure-vm-prices-3Y'!B$2:B$123,"&gt;="&amp;G403*(100-$B$2)/100,   'azure-vm-prices-3Y'!E$2:E$123,L403))),   "")</f>
        <v>0</v>
      </c>
      <c r="AA403" s="4">
        <f>IF(Q403="YES",N403*V403*12,"")</f>
        <v>0</v>
      </c>
      <c r="AB403" s="4">
        <f>IF(Q403="YES",X403*8760,"")</f>
        <v>0</v>
      </c>
      <c r="AC403" s="4">
        <f>IF(Q403="YES",Z403*8760,"")</f>
        <v>0</v>
      </c>
      <c r="AD403" s="4">
        <f>IF(Q403="YES",IF(P403="YES", MIN(AA403:AC403), AA403),"")</f>
        <v>0</v>
      </c>
      <c r="AE403" s="4">
        <f>IF(AND(I403="STANDARD",Q403="YES",H403&lt;'azure-standard-disk-prices'!B2, H403&gt;0),1+IF(M403="YES",1),"")</f>
        <v>0</v>
      </c>
      <c r="AF403" s="4">
        <f>IF(AND(I403="STANDARD",Q403="YES",H403&gt;'azure-standard-disk-prices'!B2,H403&lt;'azure-standard-disk-prices'!B3),1+IF(M403="YES",1),"")</f>
        <v>0</v>
      </c>
      <c r="AG403" s="4">
        <f>IF(AND(I403="STANDARD",Q403="YES",H403&gt;'azure-standard-disk-prices'!B3,H403&lt;'azure-standard-disk-prices'!B4),1+IF(M403="YES",1),"")</f>
        <v>0</v>
      </c>
      <c r="AH403" s="4">
        <f>IF(AND(I403="STANDARD",Q403="YES",H403&gt;'azure-standard-disk-prices'!B4,H403&lt;'azure-standard-disk-prices'!B5),1+IF(M403="YES",1),"")</f>
        <v>0</v>
      </c>
      <c r="AI403" s="4">
        <f>IF(AND(I403="STANDARD",Q403="YES",H403&gt;'azure-standard-disk-prices'!B5,H403&lt;'azure-standard-disk-prices'!B6),1+IF(M403="YES",1),"")</f>
        <v>0</v>
      </c>
      <c r="AJ403" s="4">
        <f>IF(AND(I403="STANDARD",Q403="YES",H403&gt;'azure-standard-disk-prices'!B6,H403&lt;'azure-standard-disk-prices'!B7),1+IF(M403="YES",1),"")</f>
        <v>0</v>
      </c>
      <c r="AK403" s="4">
        <f>IF(AND(I403="STANDARD",Q403="YES",H403&gt;'azure-standard-disk-prices'!B7,H403&lt;'azure-standard-disk-prices'!B8),1+IF(M403="YES",1),"")</f>
        <v>0</v>
      </c>
      <c r="AL403" s="4">
        <f>IF(AND(I403="STANDARD",Q403="YES",H403&gt;'azure-standard-disk-prices'!B8,H403&lt;'azure-standard-disk-prices'!B9),1+IF(M403="YES",1),"")</f>
        <v>0</v>
      </c>
      <c r="AM403" s="4">
        <f>IF(AND(I402="PREMIUM",Q402="YES",H402&lt;'azure-premium-disk-prices'!B2,H402&gt;0),1+IF(M402="YES",1),"")</f>
        <v>0</v>
      </c>
      <c r="AN403" s="4">
        <f>IF(AND(I402="PREMIUM",Q402="YES",H402&gt;'azure-premium-disk-prices'!B2,H402&lt;'azure-premium-disk-prices'!B3),1+IF(M402="YES",1),"")</f>
        <v>0</v>
      </c>
      <c r="AO403" s="4">
        <f>IF(AND(I402="PREMIUM",Q402="YES",H402&gt;'azure-premium-disk-prices'!B3,H402&lt;'azure-premium-disk-prices'!B4),1+IF(M402="YES",1),"")</f>
        <v>0</v>
      </c>
      <c r="AP403" s="4">
        <f>IF(AND(I402="PREMIUM",Q402="YES",H402&gt;'azure-premium-disk-prices'!B4,H402&lt;'azure-premium-disk-prices'!B5),1+IF(M402="YES",1),"")</f>
        <v>0</v>
      </c>
      <c r="AQ403" s="4">
        <f>IF(AND(I402="PREMIUM",Q402="YES",H402&gt;'azure-premium-disk-prices'!B5,H402&lt;'azure-premium-disk-prices'!B6),1+IF(M402="YES",1),"")</f>
        <v>0</v>
      </c>
      <c r="AR403" s="4">
        <f>IF(AND(I402="PREMIUM",Q402="YES",H402&gt;'azure-premium-disk-prices'!B6,H402&lt;'azure-premium-disk-prices'!B7),1+IF(M402="YES",1),"")</f>
        <v>0</v>
      </c>
      <c r="AS403" s="4">
        <f>IF(AND(I402="PREMIUM",Q402="YES",H402&gt;'azure-premium-disk-prices'!B7,H402&lt;'azure-premium-disk-prices'!B8),1+IF(M402="YES",1),"")</f>
        <v>0</v>
      </c>
      <c r="AT403" s="4">
        <f>IF(AND(I402="PREMIUM",Q402="YES",H402&gt;'azure-premium-disk-prices'!B8,H402&lt;'azure-premium-disk-prices'!B9),1+IF(M402="YES",1),"")</f>
        <v>0</v>
      </c>
      <c r="AU403" s="4">
        <f>IF(AND(M403="YES", Q403="YES"),1,"")</f>
        <v>0</v>
      </c>
      <c r="AV403" s="4">
        <f>IF(AND(J403="STANDARD", Q403="YES"), IF(M403="YES",2,1) ,"")</f>
        <v>0</v>
      </c>
      <c r="AW403" s="4">
        <f>IF( AND(J403="PREMIUM",  Q403="YES"), IF(M403="YES",2,1) ,"")</f>
        <v>0</v>
      </c>
    </row>
    <row r="404" spans="5:49">
      <c r="E404" s="3"/>
      <c r="F404" s="3"/>
      <c r="G404" s="3"/>
      <c r="H404" s="3"/>
      <c r="I404" s="3" t="s">
        <v>9</v>
      </c>
      <c r="J404" s="3" t="s">
        <v>9</v>
      </c>
      <c r="K404" s="3" t="s">
        <v>5</v>
      </c>
      <c r="L404" s="3" t="s">
        <v>5</v>
      </c>
      <c r="M404" s="3" t="s">
        <v>5</v>
      </c>
      <c r="N404" s="3">
        <v>730</v>
      </c>
      <c r="O404" s="3" t="s">
        <v>5</v>
      </c>
      <c r="P404" s="3" t="s">
        <v>14</v>
      </c>
      <c r="Q404" s="4">
        <f>IF(AND(E404&lt;&gt;"", F404&lt;&gt;"", G404&lt;&gt;"", H404&lt;&gt;"", I404&lt;&gt;"", J404&lt;&gt;"", K404&lt;&gt;"", L404&lt;&gt;"", M404&lt;&gt;"", N404&lt;&gt;"", O404&lt;&gt;""),"YES","NO")</f>
        <v>0</v>
      </c>
      <c r="R404" s="4">
        <f>IF(AD404=AA404, U404, IF(AD404=AB404,W404,Y404))</f>
        <v>0</v>
      </c>
      <c r="S404" s="4">
        <f>AD404</f>
        <v>0</v>
      </c>
      <c r="T404" s="4">
        <f> IF(AA404="" ,"",IF(AD404=AA404, "PAYG", IF(AD404=AB404,"1Y RI","3Y RI")))</f>
        <v>0</v>
      </c>
      <c r="U404" s="4">
        <f>IF(Q404="YES", IF(K404="YES", VLOOKUP(V404 &amp; L404 &amp; K404,'azure-vm-prices-base'!G$2:H$124, 2, 0), VLOOKUP(V404 &amp; L404 &amp; "*",'azure-vm-prices-base'!G$2:H$124, 2, 0)), "")</f>
        <v>0</v>
      </c>
      <c r="V404" s="4">
        <f>IF(Q404="YES", IF(O404="NO" , IF(K404="YES", _xlfn.MINIFS('azure-vm-prices-base'!I$2:I$123, 'azure-vm-prices-base'!A$2:A$123,"&gt;="&amp;F404*(100-$B$2)/100, 'azure-vm-prices-base'!B$2:B$123,"&gt;="&amp;G404*(100-$B$2)/100, 'azure-vm-prices-base'!D$2:D$123,K404, 'azure-vm-prices-base'!E$2:E$123,L404), _xlfn.MINIFS('azure-vm-prices-base'!I$2:I$123, 'azure-vm-prices-base'!A$2:A$123,"&gt;="&amp;F404*(100-$B$2)/100, 'azure-vm-prices-base'!B$2:B$123,"&gt;="&amp;G404*(100-$B$2)/100, 'azure-vm-prices-base'!E$2:E$123,L404)), IF(K404="YES", _xlfn.MINIFS('azure-vm-prices-base'!C$2:C$123, 'azure-vm-prices-base'!A$2:A$123,"&gt;="&amp;F404*(100-$B$2)/100, 'azure-vm-prices-base'!B$2:B$123,"&gt;="&amp;G404*(100-$B$2)/100, 'azure-vm-prices-base'!D$2:D$123,K404, 'azure-vm-prices-base'!E$2:E$123,L404), _xlfn.MINIFS('azure-vm-prices-base'!C$2:C$123, 'azure-vm-prices-base'!A$2:A$123,"&gt;="&amp;F404*(100-$B$2)/100, 'azure-vm-prices-base'!B$2:B$123,"&gt;="&amp;G404*(100-$B$2)/100, 'azure-vm-prices-base'!E$2:E$123,L404))), "")</f>
        <v>0</v>
      </c>
      <c r="W404" s="4">
        <f>IF(Q404="YES", IF(K404="YES", VLOOKUP(X404 &amp; L404 &amp; K404,'azure-vm-prices-1Y'!G$2:H$124  , 2, 0), VLOOKUP(X404 &amp; L404 &amp; "*",'azure-vm-prices-1Y'!G$2:H$124, 2, 0)),   "")</f>
        <v>0</v>
      </c>
      <c r="X404" s="4">
        <f>IF(Q404="YES", IF(O404="NO" , IF(K404="YES", _xlfn.MINIFS('azure-vm-prices-1Y'!I$2:I$123,   'azure-vm-prices-1Y'!A$2:A$123,"&gt;="&amp;F404*(100-$B$2)/100,   'azure-vm-prices-1Y'!B$2:B$123,"&gt;="&amp;G404*(100-$B$2)/100,   'azure-vm-prices-1Y'!D$2:D$123,K404,   'azure-vm-prices-1Y'!E$2:E$123,L404),   _xlfn.MINIFS('azure-vm-prices-1Y'!I$2:I$123,   'azure-vm-prices-1Y'!A$2:A$123,"&gt;="&amp;F404*(100-$B$2)/100,   'azure-vm-prices-1Y'!B$2:B$123,"&gt;="&amp;G404*(100-$B$2)/100,   'azure-vm-prices-1Y'!E$2:E$123,L404)),   IF(K404="YES", _xlfn.MINIFS('azure-vm-prices-1Y'!C$2:C$123,   'azure-vm-prices-1Y'!A$2:A$123,"&gt;="&amp;F404*(100-$B$2)/100,   'azure-vm-prices-1Y'!B$2:B$123,"&gt;="&amp;G404*(100-$B$2)/100,   'azure-vm-prices-1Y'!D$2:D$123,K404,   'azure-vm-prices-1Y'!E$2:E$123,L404),   _xlfn.MINIFS('azure-vm-prices-1Y'!C$2:C$123,   'azure-vm-prices-1Y'!A$2:A$123,"&gt;="&amp;F404*(100-$B$2)/100,   'azure-vm-prices-1Y'!B$2:B$123,"&gt;="&amp;G404*(100-$B$2)/100,   'azure-vm-prices-1Y'!E$2:E$123,L404))),   "")</f>
        <v>0</v>
      </c>
      <c r="Y404" s="4">
        <f>IF(Q404="YES", IF(K404="YES", VLOOKUP(Z404 &amp; L404 &amp; K404,'azure-vm-prices-3Y'!G$2:H$124  , 2, 0), VLOOKUP(Z404 &amp; L404 &amp; "*",'azure-vm-prices-3Y'!G$2:H$124, 2, 0)),   "")</f>
        <v>0</v>
      </c>
      <c r="Z404" s="4">
        <f>IF(Q404="YES", IF(O404="NO" , IF(K404="YES", _xlfn.MINIFS('azure-vm-prices-3Y'!I$2:I$123,   'azure-vm-prices-3Y'!A$2:A$123,"&gt;="&amp;F404*(100-$B$2)/100,   'azure-vm-prices-3Y'!B$2:B$123,"&gt;="&amp;G404*(100-$B$2)/100,   'azure-vm-prices-3Y'!D$2:D$123,K404,   'azure-vm-prices-3Y'!E$2:E$123,L404),   _xlfn.MINIFS('azure-vm-prices-3Y'!I$2:I$123,   'azure-vm-prices-3Y'!A$2:A$123,"&gt;="&amp;F404*(100-$B$2)/100,   'azure-vm-prices-3Y'!B$2:B$123,"&gt;="&amp;G404*(100-$B$2)/100,   'azure-vm-prices-3Y'!E$2:E$123,L404)),   IF(K404="YES", _xlfn.MINIFS('azure-vm-prices-3Y'!C$2:C$123,   'azure-vm-prices-3Y'!A$2:A$123,"&gt;="&amp;F404*(100-$B$2)/100,   'azure-vm-prices-3Y'!B$2:B$123,"&gt;="&amp;G404*(100-$B$2)/100,   'azure-vm-prices-3Y'!D$2:D$123,K404,   'azure-vm-prices-3Y'!E$2:E$123,L404),   _xlfn.MINIFS('azure-vm-prices-3Y'!C$2:C$123,   'azure-vm-prices-3Y'!A$2:A$123,"&gt;="&amp;F404*(100-$B$2)/100,   'azure-vm-prices-3Y'!B$2:B$123,"&gt;="&amp;G404*(100-$B$2)/100,   'azure-vm-prices-3Y'!E$2:E$123,L404))),   "")</f>
        <v>0</v>
      </c>
      <c r="AA404" s="4">
        <f>IF(Q404="YES",N404*V404*12,"")</f>
        <v>0</v>
      </c>
      <c r="AB404" s="4">
        <f>IF(Q404="YES",X404*8760,"")</f>
        <v>0</v>
      </c>
      <c r="AC404" s="4">
        <f>IF(Q404="YES",Z404*8760,"")</f>
        <v>0</v>
      </c>
      <c r="AD404" s="4">
        <f>IF(Q404="YES",IF(P404="YES", MIN(AA404:AC404), AA404),"")</f>
        <v>0</v>
      </c>
      <c r="AE404" s="4">
        <f>IF(AND(I404="STANDARD",Q404="YES",H404&lt;'azure-standard-disk-prices'!B2, H404&gt;0),1+IF(M404="YES",1),"")</f>
        <v>0</v>
      </c>
      <c r="AF404" s="4">
        <f>IF(AND(I404="STANDARD",Q404="YES",H404&gt;'azure-standard-disk-prices'!B2,H404&lt;'azure-standard-disk-prices'!B3),1+IF(M404="YES",1),"")</f>
        <v>0</v>
      </c>
      <c r="AG404" s="4">
        <f>IF(AND(I404="STANDARD",Q404="YES",H404&gt;'azure-standard-disk-prices'!B3,H404&lt;'azure-standard-disk-prices'!B4),1+IF(M404="YES",1),"")</f>
        <v>0</v>
      </c>
      <c r="AH404" s="4">
        <f>IF(AND(I404="STANDARD",Q404="YES",H404&gt;'azure-standard-disk-prices'!B4,H404&lt;'azure-standard-disk-prices'!B5),1+IF(M404="YES",1),"")</f>
        <v>0</v>
      </c>
      <c r="AI404" s="4">
        <f>IF(AND(I404="STANDARD",Q404="YES",H404&gt;'azure-standard-disk-prices'!B5,H404&lt;'azure-standard-disk-prices'!B6),1+IF(M404="YES",1),"")</f>
        <v>0</v>
      </c>
      <c r="AJ404" s="4">
        <f>IF(AND(I404="STANDARD",Q404="YES",H404&gt;'azure-standard-disk-prices'!B6,H404&lt;'azure-standard-disk-prices'!B7),1+IF(M404="YES",1),"")</f>
        <v>0</v>
      </c>
      <c r="AK404" s="4">
        <f>IF(AND(I404="STANDARD",Q404="YES",H404&gt;'azure-standard-disk-prices'!B7,H404&lt;'azure-standard-disk-prices'!B8),1+IF(M404="YES",1),"")</f>
        <v>0</v>
      </c>
      <c r="AL404" s="4">
        <f>IF(AND(I404="STANDARD",Q404="YES",H404&gt;'azure-standard-disk-prices'!B8,H404&lt;'azure-standard-disk-prices'!B9),1+IF(M404="YES",1),"")</f>
        <v>0</v>
      </c>
      <c r="AM404" s="4">
        <f>IF(AND(I403="PREMIUM",Q403="YES",H403&lt;'azure-premium-disk-prices'!B2,H403&gt;0),1+IF(M403="YES",1),"")</f>
        <v>0</v>
      </c>
      <c r="AN404" s="4">
        <f>IF(AND(I403="PREMIUM",Q403="YES",H403&gt;'azure-premium-disk-prices'!B2,H403&lt;'azure-premium-disk-prices'!B3),1+IF(M403="YES",1),"")</f>
        <v>0</v>
      </c>
      <c r="AO404" s="4">
        <f>IF(AND(I403="PREMIUM",Q403="YES",H403&gt;'azure-premium-disk-prices'!B3,H403&lt;'azure-premium-disk-prices'!B4),1+IF(M403="YES",1),"")</f>
        <v>0</v>
      </c>
      <c r="AP404" s="4">
        <f>IF(AND(I403="PREMIUM",Q403="YES",H403&gt;'azure-premium-disk-prices'!B4,H403&lt;'azure-premium-disk-prices'!B5),1+IF(M403="YES",1),"")</f>
        <v>0</v>
      </c>
      <c r="AQ404" s="4">
        <f>IF(AND(I403="PREMIUM",Q403="YES",H403&gt;'azure-premium-disk-prices'!B5,H403&lt;'azure-premium-disk-prices'!B6),1+IF(M403="YES",1),"")</f>
        <v>0</v>
      </c>
      <c r="AR404" s="4">
        <f>IF(AND(I403="PREMIUM",Q403="YES",H403&gt;'azure-premium-disk-prices'!B6,H403&lt;'azure-premium-disk-prices'!B7),1+IF(M403="YES",1),"")</f>
        <v>0</v>
      </c>
      <c r="AS404" s="4">
        <f>IF(AND(I403="PREMIUM",Q403="YES",H403&gt;'azure-premium-disk-prices'!B7,H403&lt;'azure-premium-disk-prices'!B8),1+IF(M403="YES",1),"")</f>
        <v>0</v>
      </c>
      <c r="AT404" s="4">
        <f>IF(AND(I403="PREMIUM",Q403="YES",H403&gt;'azure-premium-disk-prices'!B8,H403&lt;'azure-premium-disk-prices'!B9),1+IF(M403="YES",1),"")</f>
        <v>0</v>
      </c>
      <c r="AU404" s="4">
        <f>IF(AND(M404="YES", Q404="YES"),1,"")</f>
        <v>0</v>
      </c>
      <c r="AV404" s="4">
        <f>IF(AND(J404="STANDARD", Q404="YES"), IF(M404="YES",2,1) ,"")</f>
        <v>0</v>
      </c>
      <c r="AW404" s="4">
        <f>IF( AND(J404="PREMIUM",  Q404="YES"), IF(M404="YES",2,1) ,"")</f>
        <v>0</v>
      </c>
    </row>
    <row r="405" spans="5:49">
      <c r="E405" s="3"/>
      <c r="F405" s="3"/>
      <c r="G405" s="3"/>
      <c r="H405" s="3"/>
      <c r="I405" s="3" t="s">
        <v>9</v>
      </c>
      <c r="J405" s="3" t="s">
        <v>9</v>
      </c>
      <c r="K405" s="3" t="s">
        <v>5</v>
      </c>
      <c r="L405" s="3" t="s">
        <v>5</v>
      </c>
      <c r="M405" s="3" t="s">
        <v>5</v>
      </c>
      <c r="N405" s="3">
        <v>730</v>
      </c>
      <c r="O405" s="3" t="s">
        <v>5</v>
      </c>
      <c r="P405" s="3" t="s">
        <v>14</v>
      </c>
      <c r="Q405" s="4">
        <f>IF(AND(E405&lt;&gt;"", F405&lt;&gt;"", G405&lt;&gt;"", H405&lt;&gt;"", I405&lt;&gt;"", J405&lt;&gt;"", K405&lt;&gt;"", L405&lt;&gt;"", M405&lt;&gt;"", N405&lt;&gt;"", O405&lt;&gt;""),"YES","NO")</f>
        <v>0</v>
      </c>
      <c r="R405" s="4">
        <f>IF(AD405=AA405, U405, IF(AD405=AB405,W405,Y405))</f>
        <v>0</v>
      </c>
      <c r="S405" s="4">
        <f>AD405</f>
        <v>0</v>
      </c>
      <c r="T405" s="4">
        <f> IF(AA405="" ,"",IF(AD405=AA405, "PAYG", IF(AD405=AB405,"1Y RI","3Y RI")))</f>
        <v>0</v>
      </c>
      <c r="U405" s="4">
        <f>IF(Q405="YES", IF(K405="YES", VLOOKUP(V405 &amp; L405 &amp; K405,'azure-vm-prices-base'!G$2:H$124, 2, 0), VLOOKUP(V405 &amp; L405 &amp; "*",'azure-vm-prices-base'!G$2:H$124, 2, 0)), "")</f>
        <v>0</v>
      </c>
      <c r="V405" s="4">
        <f>IF(Q405="YES", IF(O405="NO" , IF(K405="YES", _xlfn.MINIFS('azure-vm-prices-base'!I$2:I$123, 'azure-vm-prices-base'!A$2:A$123,"&gt;="&amp;F405*(100-$B$2)/100, 'azure-vm-prices-base'!B$2:B$123,"&gt;="&amp;G405*(100-$B$2)/100, 'azure-vm-prices-base'!D$2:D$123,K405, 'azure-vm-prices-base'!E$2:E$123,L405), _xlfn.MINIFS('azure-vm-prices-base'!I$2:I$123, 'azure-vm-prices-base'!A$2:A$123,"&gt;="&amp;F405*(100-$B$2)/100, 'azure-vm-prices-base'!B$2:B$123,"&gt;="&amp;G405*(100-$B$2)/100, 'azure-vm-prices-base'!E$2:E$123,L405)), IF(K405="YES", _xlfn.MINIFS('azure-vm-prices-base'!C$2:C$123, 'azure-vm-prices-base'!A$2:A$123,"&gt;="&amp;F405*(100-$B$2)/100, 'azure-vm-prices-base'!B$2:B$123,"&gt;="&amp;G405*(100-$B$2)/100, 'azure-vm-prices-base'!D$2:D$123,K405, 'azure-vm-prices-base'!E$2:E$123,L405), _xlfn.MINIFS('azure-vm-prices-base'!C$2:C$123, 'azure-vm-prices-base'!A$2:A$123,"&gt;="&amp;F405*(100-$B$2)/100, 'azure-vm-prices-base'!B$2:B$123,"&gt;="&amp;G405*(100-$B$2)/100, 'azure-vm-prices-base'!E$2:E$123,L405))), "")</f>
        <v>0</v>
      </c>
      <c r="W405" s="4">
        <f>IF(Q405="YES", IF(K405="YES", VLOOKUP(X405 &amp; L405 &amp; K405,'azure-vm-prices-1Y'!G$2:H$124  , 2, 0), VLOOKUP(X405 &amp; L405 &amp; "*",'azure-vm-prices-1Y'!G$2:H$124, 2, 0)),   "")</f>
        <v>0</v>
      </c>
      <c r="X405" s="4">
        <f>IF(Q405="YES", IF(O405="NO" , IF(K405="YES", _xlfn.MINIFS('azure-vm-prices-1Y'!I$2:I$123,   'azure-vm-prices-1Y'!A$2:A$123,"&gt;="&amp;F405*(100-$B$2)/100,   'azure-vm-prices-1Y'!B$2:B$123,"&gt;="&amp;G405*(100-$B$2)/100,   'azure-vm-prices-1Y'!D$2:D$123,K405,   'azure-vm-prices-1Y'!E$2:E$123,L405),   _xlfn.MINIFS('azure-vm-prices-1Y'!I$2:I$123,   'azure-vm-prices-1Y'!A$2:A$123,"&gt;="&amp;F405*(100-$B$2)/100,   'azure-vm-prices-1Y'!B$2:B$123,"&gt;="&amp;G405*(100-$B$2)/100,   'azure-vm-prices-1Y'!E$2:E$123,L405)),   IF(K405="YES", _xlfn.MINIFS('azure-vm-prices-1Y'!C$2:C$123,   'azure-vm-prices-1Y'!A$2:A$123,"&gt;="&amp;F405*(100-$B$2)/100,   'azure-vm-prices-1Y'!B$2:B$123,"&gt;="&amp;G405*(100-$B$2)/100,   'azure-vm-prices-1Y'!D$2:D$123,K405,   'azure-vm-prices-1Y'!E$2:E$123,L405),   _xlfn.MINIFS('azure-vm-prices-1Y'!C$2:C$123,   'azure-vm-prices-1Y'!A$2:A$123,"&gt;="&amp;F405*(100-$B$2)/100,   'azure-vm-prices-1Y'!B$2:B$123,"&gt;="&amp;G405*(100-$B$2)/100,   'azure-vm-prices-1Y'!E$2:E$123,L405))),   "")</f>
        <v>0</v>
      </c>
      <c r="Y405" s="4">
        <f>IF(Q405="YES", IF(K405="YES", VLOOKUP(Z405 &amp; L405 &amp; K405,'azure-vm-prices-3Y'!G$2:H$124  , 2, 0), VLOOKUP(Z405 &amp; L405 &amp; "*",'azure-vm-prices-3Y'!G$2:H$124, 2, 0)),   "")</f>
        <v>0</v>
      </c>
      <c r="Z405" s="4">
        <f>IF(Q405="YES", IF(O405="NO" , IF(K405="YES", _xlfn.MINIFS('azure-vm-prices-3Y'!I$2:I$123,   'azure-vm-prices-3Y'!A$2:A$123,"&gt;="&amp;F405*(100-$B$2)/100,   'azure-vm-prices-3Y'!B$2:B$123,"&gt;="&amp;G405*(100-$B$2)/100,   'azure-vm-prices-3Y'!D$2:D$123,K405,   'azure-vm-prices-3Y'!E$2:E$123,L405),   _xlfn.MINIFS('azure-vm-prices-3Y'!I$2:I$123,   'azure-vm-prices-3Y'!A$2:A$123,"&gt;="&amp;F405*(100-$B$2)/100,   'azure-vm-prices-3Y'!B$2:B$123,"&gt;="&amp;G405*(100-$B$2)/100,   'azure-vm-prices-3Y'!E$2:E$123,L405)),   IF(K405="YES", _xlfn.MINIFS('azure-vm-prices-3Y'!C$2:C$123,   'azure-vm-prices-3Y'!A$2:A$123,"&gt;="&amp;F405*(100-$B$2)/100,   'azure-vm-prices-3Y'!B$2:B$123,"&gt;="&amp;G405*(100-$B$2)/100,   'azure-vm-prices-3Y'!D$2:D$123,K405,   'azure-vm-prices-3Y'!E$2:E$123,L405),   _xlfn.MINIFS('azure-vm-prices-3Y'!C$2:C$123,   'azure-vm-prices-3Y'!A$2:A$123,"&gt;="&amp;F405*(100-$B$2)/100,   'azure-vm-prices-3Y'!B$2:B$123,"&gt;="&amp;G405*(100-$B$2)/100,   'azure-vm-prices-3Y'!E$2:E$123,L405))),   "")</f>
        <v>0</v>
      </c>
      <c r="AA405" s="4">
        <f>IF(Q405="YES",N405*V405*12,"")</f>
        <v>0</v>
      </c>
      <c r="AB405" s="4">
        <f>IF(Q405="YES",X405*8760,"")</f>
        <v>0</v>
      </c>
      <c r="AC405" s="4">
        <f>IF(Q405="YES",Z405*8760,"")</f>
        <v>0</v>
      </c>
      <c r="AD405" s="4">
        <f>IF(Q405="YES",IF(P405="YES", MIN(AA405:AC405), AA405),"")</f>
        <v>0</v>
      </c>
      <c r="AE405" s="4">
        <f>IF(AND(I405="STANDARD",Q405="YES",H405&lt;'azure-standard-disk-prices'!B2, H405&gt;0),1+IF(M405="YES",1),"")</f>
        <v>0</v>
      </c>
      <c r="AF405" s="4">
        <f>IF(AND(I405="STANDARD",Q405="YES",H405&gt;'azure-standard-disk-prices'!B2,H405&lt;'azure-standard-disk-prices'!B3),1+IF(M405="YES",1),"")</f>
        <v>0</v>
      </c>
      <c r="AG405" s="4">
        <f>IF(AND(I405="STANDARD",Q405="YES",H405&gt;'azure-standard-disk-prices'!B3,H405&lt;'azure-standard-disk-prices'!B4),1+IF(M405="YES",1),"")</f>
        <v>0</v>
      </c>
      <c r="AH405" s="4">
        <f>IF(AND(I405="STANDARD",Q405="YES",H405&gt;'azure-standard-disk-prices'!B4,H405&lt;'azure-standard-disk-prices'!B5),1+IF(M405="YES",1),"")</f>
        <v>0</v>
      </c>
      <c r="AI405" s="4">
        <f>IF(AND(I405="STANDARD",Q405="YES",H405&gt;'azure-standard-disk-prices'!B5,H405&lt;'azure-standard-disk-prices'!B6),1+IF(M405="YES",1),"")</f>
        <v>0</v>
      </c>
      <c r="AJ405" s="4">
        <f>IF(AND(I405="STANDARD",Q405="YES",H405&gt;'azure-standard-disk-prices'!B6,H405&lt;'azure-standard-disk-prices'!B7),1+IF(M405="YES",1),"")</f>
        <v>0</v>
      </c>
      <c r="AK405" s="4">
        <f>IF(AND(I405="STANDARD",Q405="YES",H405&gt;'azure-standard-disk-prices'!B7,H405&lt;'azure-standard-disk-prices'!B8),1+IF(M405="YES",1),"")</f>
        <v>0</v>
      </c>
      <c r="AL405" s="4">
        <f>IF(AND(I405="STANDARD",Q405="YES",H405&gt;'azure-standard-disk-prices'!B8,H405&lt;'azure-standard-disk-prices'!B9),1+IF(M405="YES",1),"")</f>
        <v>0</v>
      </c>
      <c r="AM405" s="4">
        <f>IF(AND(I404="PREMIUM",Q404="YES",H404&lt;'azure-premium-disk-prices'!B2,H404&gt;0),1+IF(M404="YES",1),"")</f>
        <v>0</v>
      </c>
      <c r="AN405" s="4">
        <f>IF(AND(I404="PREMIUM",Q404="YES",H404&gt;'azure-premium-disk-prices'!B2,H404&lt;'azure-premium-disk-prices'!B3),1+IF(M404="YES",1),"")</f>
        <v>0</v>
      </c>
      <c r="AO405" s="4">
        <f>IF(AND(I404="PREMIUM",Q404="YES",H404&gt;'azure-premium-disk-prices'!B3,H404&lt;'azure-premium-disk-prices'!B4),1+IF(M404="YES",1),"")</f>
        <v>0</v>
      </c>
      <c r="AP405" s="4">
        <f>IF(AND(I404="PREMIUM",Q404="YES",H404&gt;'azure-premium-disk-prices'!B4,H404&lt;'azure-premium-disk-prices'!B5),1+IF(M404="YES",1),"")</f>
        <v>0</v>
      </c>
      <c r="AQ405" s="4">
        <f>IF(AND(I404="PREMIUM",Q404="YES",H404&gt;'azure-premium-disk-prices'!B5,H404&lt;'azure-premium-disk-prices'!B6),1+IF(M404="YES",1),"")</f>
        <v>0</v>
      </c>
      <c r="AR405" s="4">
        <f>IF(AND(I404="PREMIUM",Q404="YES",H404&gt;'azure-premium-disk-prices'!B6,H404&lt;'azure-premium-disk-prices'!B7),1+IF(M404="YES",1),"")</f>
        <v>0</v>
      </c>
      <c r="AS405" s="4">
        <f>IF(AND(I404="PREMIUM",Q404="YES",H404&gt;'azure-premium-disk-prices'!B7,H404&lt;'azure-premium-disk-prices'!B8),1+IF(M404="YES",1),"")</f>
        <v>0</v>
      </c>
      <c r="AT405" s="4">
        <f>IF(AND(I404="PREMIUM",Q404="YES",H404&gt;'azure-premium-disk-prices'!B8,H404&lt;'azure-premium-disk-prices'!B9),1+IF(M404="YES",1),"")</f>
        <v>0</v>
      </c>
      <c r="AU405" s="4">
        <f>IF(AND(M405="YES", Q405="YES"),1,"")</f>
        <v>0</v>
      </c>
      <c r="AV405" s="4">
        <f>IF(AND(J405="STANDARD", Q405="YES"), IF(M405="YES",2,1) ,"")</f>
        <v>0</v>
      </c>
      <c r="AW405" s="4">
        <f>IF( AND(J405="PREMIUM",  Q405="YES"), IF(M405="YES",2,1) ,"")</f>
        <v>0</v>
      </c>
    </row>
    <row r="406" spans="5:49">
      <c r="E406" s="3"/>
      <c r="F406" s="3"/>
      <c r="G406" s="3"/>
      <c r="H406" s="3"/>
      <c r="I406" s="3" t="s">
        <v>9</v>
      </c>
      <c r="J406" s="3" t="s">
        <v>9</v>
      </c>
      <c r="K406" s="3" t="s">
        <v>5</v>
      </c>
      <c r="L406" s="3" t="s">
        <v>5</v>
      </c>
      <c r="M406" s="3" t="s">
        <v>5</v>
      </c>
      <c r="N406" s="3">
        <v>730</v>
      </c>
      <c r="O406" s="3" t="s">
        <v>5</v>
      </c>
      <c r="P406" s="3" t="s">
        <v>14</v>
      </c>
      <c r="Q406" s="4">
        <f>IF(AND(E406&lt;&gt;"", F406&lt;&gt;"", G406&lt;&gt;"", H406&lt;&gt;"", I406&lt;&gt;"", J406&lt;&gt;"", K406&lt;&gt;"", L406&lt;&gt;"", M406&lt;&gt;"", N406&lt;&gt;"", O406&lt;&gt;""),"YES","NO")</f>
        <v>0</v>
      </c>
      <c r="R406" s="4">
        <f>IF(AD406=AA406, U406, IF(AD406=AB406,W406,Y406))</f>
        <v>0</v>
      </c>
      <c r="S406" s="4">
        <f>AD406</f>
        <v>0</v>
      </c>
      <c r="T406" s="4">
        <f> IF(AA406="" ,"",IF(AD406=AA406, "PAYG", IF(AD406=AB406,"1Y RI","3Y RI")))</f>
        <v>0</v>
      </c>
      <c r="U406" s="4">
        <f>IF(Q406="YES", IF(K406="YES", VLOOKUP(V406 &amp; L406 &amp; K406,'azure-vm-prices-base'!G$2:H$124, 2, 0), VLOOKUP(V406 &amp; L406 &amp; "*",'azure-vm-prices-base'!G$2:H$124, 2, 0)), "")</f>
        <v>0</v>
      </c>
      <c r="V406" s="4">
        <f>IF(Q406="YES", IF(O406="NO" , IF(K406="YES", _xlfn.MINIFS('azure-vm-prices-base'!I$2:I$123, 'azure-vm-prices-base'!A$2:A$123,"&gt;="&amp;F406*(100-$B$2)/100, 'azure-vm-prices-base'!B$2:B$123,"&gt;="&amp;G406*(100-$B$2)/100, 'azure-vm-prices-base'!D$2:D$123,K406, 'azure-vm-prices-base'!E$2:E$123,L406), _xlfn.MINIFS('azure-vm-prices-base'!I$2:I$123, 'azure-vm-prices-base'!A$2:A$123,"&gt;="&amp;F406*(100-$B$2)/100, 'azure-vm-prices-base'!B$2:B$123,"&gt;="&amp;G406*(100-$B$2)/100, 'azure-vm-prices-base'!E$2:E$123,L406)), IF(K406="YES", _xlfn.MINIFS('azure-vm-prices-base'!C$2:C$123, 'azure-vm-prices-base'!A$2:A$123,"&gt;="&amp;F406*(100-$B$2)/100, 'azure-vm-prices-base'!B$2:B$123,"&gt;="&amp;G406*(100-$B$2)/100, 'azure-vm-prices-base'!D$2:D$123,K406, 'azure-vm-prices-base'!E$2:E$123,L406), _xlfn.MINIFS('azure-vm-prices-base'!C$2:C$123, 'azure-vm-prices-base'!A$2:A$123,"&gt;="&amp;F406*(100-$B$2)/100, 'azure-vm-prices-base'!B$2:B$123,"&gt;="&amp;G406*(100-$B$2)/100, 'azure-vm-prices-base'!E$2:E$123,L406))), "")</f>
        <v>0</v>
      </c>
      <c r="W406" s="4">
        <f>IF(Q406="YES", IF(K406="YES", VLOOKUP(X406 &amp; L406 &amp; K406,'azure-vm-prices-1Y'!G$2:H$124  , 2, 0), VLOOKUP(X406 &amp; L406 &amp; "*",'azure-vm-prices-1Y'!G$2:H$124, 2, 0)),   "")</f>
        <v>0</v>
      </c>
      <c r="X406" s="4">
        <f>IF(Q406="YES", IF(O406="NO" , IF(K406="YES", _xlfn.MINIFS('azure-vm-prices-1Y'!I$2:I$123,   'azure-vm-prices-1Y'!A$2:A$123,"&gt;="&amp;F406*(100-$B$2)/100,   'azure-vm-prices-1Y'!B$2:B$123,"&gt;="&amp;G406*(100-$B$2)/100,   'azure-vm-prices-1Y'!D$2:D$123,K406,   'azure-vm-prices-1Y'!E$2:E$123,L406),   _xlfn.MINIFS('azure-vm-prices-1Y'!I$2:I$123,   'azure-vm-prices-1Y'!A$2:A$123,"&gt;="&amp;F406*(100-$B$2)/100,   'azure-vm-prices-1Y'!B$2:B$123,"&gt;="&amp;G406*(100-$B$2)/100,   'azure-vm-prices-1Y'!E$2:E$123,L406)),   IF(K406="YES", _xlfn.MINIFS('azure-vm-prices-1Y'!C$2:C$123,   'azure-vm-prices-1Y'!A$2:A$123,"&gt;="&amp;F406*(100-$B$2)/100,   'azure-vm-prices-1Y'!B$2:B$123,"&gt;="&amp;G406*(100-$B$2)/100,   'azure-vm-prices-1Y'!D$2:D$123,K406,   'azure-vm-prices-1Y'!E$2:E$123,L406),   _xlfn.MINIFS('azure-vm-prices-1Y'!C$2:C$123,   'azure-vm-prices-1Y'!A$2:A$123,"&gt;="&amp;F406*(100-$B$2)/100,   'azure-vm-prices-1Y'!B$2:B$123,"&gt;="&amp;G406*(100-$B$2)/100,   'azure-vm-prices-1Y'!E$2:E$123,L406))),   "")</f>
        <v>0</v>
      </c>
      <c r="Y406" s="4">
        <f>IF(Q406="YES", IF(K406="YES", VLOOKUP(Z406 &amp; L406 &amp; K406,'azure-vm-prices-3Y'!G$2:H$124  , 2, 0), VLOOKUP(Z406 &amp; L406 &amp; "*",'azure-vm-prices-3Y'!G$2:H$124, 2, 0)),   "")</f>
        <v>0</v>
      </c>
      <c r="Z406" s="4">
        <f>IF(Q406="YES", IF(O406="NO" , IF(K406="YES", _xlfn.MINIFS('azure-vm-prices-3Y'!I$2:I$123,   'azure-vm-prices-3Y'!A$2:A$123,"&gt;="&amp;F406*(100-$B$2)/100,   'azure-vm-prices-3Y'!B$2:B$123,"&gt;="&amp;G406*(100-$B$2)/100,   'azure-vm-prices-3Y'!D$2:D$123,K406,   'azure-vm-prices-3Y'!E$2:E$123,L406),   _xlfn.MINIFS('azure-vm-prices-3Y'!I$2:I$123,   'azure-vm-prices-3Y'!A$2:A$123,"&gt;="&amp;F406*(100-$B$2)/100,   'azure-vm-prices-3Y'!B$2:B$123,"&gt;="&amp;G406*(100-$B$2)/100,   'azure-vm-prices-3Y'!E$2:E$123,L406)),   IF(K406="YES", _xlfn.MINIFS('azure-vm-prices-3Y'!C$2:C$123,   'azure-vm-prices-3Y'!A$2:A$123,"&gt;="&amp;F406*(100-$B$2)/100,   'azure-vm-prices-3Y'!B$2:B$123,"&gt;="&amp;G406*(100-$B$2)/100,   'azure-vm-prices-3Y'!D$2:D$123,K406,   'azure-vm-prices-3Y'!E$2:E$123,L406),   _xlfn.MINIFS('azure-vm-prices-3Y'!C$2:C$123,   'azure-vm-prices-3Y'!A$2:A$123,"&gt;="&amp;F406*(100-$B$2)/100,   'azure-vm-prices-3Y'!B$2:B$123,"&gt;="&amp;G406*(100-$B$2)/100,   'azure-vm-prices-3Y'!E$2:E$123,L406))),   "")</f>
        <v>0</v>
      </c>
      <c r="AA406" s="4">
        <f>IF(Q406="YES",N406*V406*12,"")</f>
        <v>0</v>
      </c>
      <c r="AB406" s="4">
        <f>IF(Q406="YES",X406*8760,"")</f>
        <v>0</v>
      </c>
      <c r="AC406" s="4">
        <f>IF(Q406="YES",Z406*8760,"")</f>
        <v>0</v>
      </c>
      <c r="AD406" s="4">
        <f>IF(Q406="YES",IF(P406="YES", MIN(AA406:AC406), AA406),"")</f>
        <v>0</v>
      </c>
      <c r="AE406" s="4">
        <f>IF(AND(I406="STANDARD",Q406="YES",H406&lt;'azure-standard-disk-prices'!B2, H406&gt;0),1+IF(M406="YES",1),"")</f>
        <v>0</v>
      </c>
      <c r="AF406" s="4">
        <f>IF(AND(I406="STANDARD",Q406="YES",H406&gt;'azure-standard-disk-prices'!B2,H406&lt;'azure-standard-disk-prices'!B3),1+IF(M406="YES",1),"")</f>
        <v>0</v>
      </c>
      <c r="AG406" s="4">
        <f>IF(AND(I406="STANDARD",Q406="YES",H406&gt;'azure-standard-disk-prices'!B3,H406&lt;'azure-standard-disk-prices'!B4),1+IF(M406="YES",1),"")</f>
        <v>0</v>
      </c>
      <c r="AH406" s="4">
        <f>IF(AND(I406="STANDARD",Q406="YES",H406&gt;'azure-standard-disk-prices'!B4,H406&lt;'azure-standard-disk-prices'!B5),1+IF(M406="YES",1),"")</f>
        <v>0</v>
      </c>
      <c r="AI406" s="4">
        <f>IF(AND(I406="STANDARD",Q406="YES",H406&gt;'azure-standard-disk-prices'!B5,H406&lt;'azure-standard-disk-prices'!B6),1+IF(M406="YES",1),"")</f>
        <v>0</v>
      </c>
      <c r="AJ406" s="4">
        <f>IF(AND(I406="STANDARD",Q406="YES",H406&gt;'azure-standard-disk-prices'!B6,H406&lt;'azure-standard-disk-prices'!B7),1+IF(M406="YES",1),"")</f>
        <v>0</v>
      </c>
      <c r="AK406" s="4">
        <f>IF(AND(I406="STANDARD",Q406="YES",H406&gt;'azure-standard-disk-prices'!B7,H406&lt;'azure-standard-disk-prices'!B8),1+IF(M406="YES",1),"")</f>
        <v>0</v>
      </c>
      <c r="AL406" s="4">
        <f>IF(AND(I406="STANDARD",Q406="YES",H406&gt;'azure-standard-disk-prices'!B8,H406&lt;'azure-standard-disk-prices'!B9),1+IF(M406="YES",1),"")</f>
        <v>0</v>
      </c>
      <c r="AM406" s="4">
        <f>IF(AND(I405="PREMIUM",Q405="YES",H405&lt;'azure-premium-disk-prices'!B2,H405&gt;0),1+IF(M405="YES",1),"")</f>
        <v>0</v>
      </c>
      <c r="AN406" s="4">
        <f>IF(AND(I405="PREMIUM",Q405="YES",H405&gt;'azure-premium-disk-prices'!B2,H405&lt;'azure-premium-disk-prices'!B3),1+IF(M405="YES",1),"")</f>
        <v>0</v>
      </c>
      <c r="AO406" s="4">
        <f>IF(AND(I405="PREMIUM",Q405="YES",H405&gt;'azure-premium-disk-prices'!B3,H405&lt;'azure-premium-disk-prices'!B4),1+IF(M405="YES",1),"")</f>
        <v>0</v>
      </c>
      <c r="AP406" s="4">
        <f>IF(AND(I405="PREMIUM",Q405="YES",H405&gt;'azure-premium-disk-prices'!B4,H405&lt;'azure-premium-disk-prices'!B5),1+IF(M405="YES",1),"")</f>
        <v>0</v>
      </c>
      <c r="AQ406" s="4">
        <f>IF(AND(I405="PREMIUM",Q405="YES",H405&gt;'azure-premium-disk-prices'!B5,H405&lt;'azure-premium-disk-prices'!B6),1+IF(M405="YES",1),"")</f>
        <v>0</v>
      </c>
      <c r="AR406" s="4">
        <f>IF(AND(I405="PREMIUM",Q405="YES",H405&gt;'azure-premium-disk-prices'!B6,H405&lt;'azure-premium-disk-prices'!B7),1+IF(M405="YES",1),"")</f>
        <v>0</v>
      </c>
      <c r="AS406" s="4">
        <f>IF(AND(I405="PREMIUM",Q405="YES",H405&gt;'azure-premium-disk-prices'!B7,H405&lt;'azure-premium-disk-prices'!B8),1+IF(M405="YES",1),"")</f>
        <v>0</v>
      </c>
      <c r="AT406" s="4">
        <f>IF(AND(I405="PREMIUM",Q405="YES",H405&gt;'azure-premium-disk-prices'!B8,H405&lt;'azure-premium-disk-prices'!B9),1+IF(M405="YES",1),"")</f>
        <v>0</v>
      </c>
      <c r="AU406" s="4">
        <f>IF(AND(M406="YES", Q406="YES"),1,"")</f>
        <v>0</v>
      </c>
      <c r="AV406" s="4">
        <f>IF(AND(J406="STANDARD", Q406="YES"), IF(M406="YES",2,1) ,"")</f>
        <v>0</v>
      </c>
      <c r="AW406" s="4">
        <f>IF( AND(J406="PREMIUM",  Q406="YES"), IF(M406="YES",2,1) ,"")</f>
        <v>0</v>
      </c>
    </row>
    <row r="407" spans="5:49">
      <c r="E407" s="3"/>
      <c r="F407" s="3"/>
      <c r="G407" s="3"/>
      <c r="H407" s="3"/>
      <c r="I407" s="3" t="s">
        <v>9</v>
      </c>
      <c r="J407" s="3" t="s">
        <v>9</v>
      </c>
      <c r="K407" s="3" t="s">
        <v>5</v>
      </c>
      <c r="L407" s="3" t="s">
        <v>5</v>
      </c>
      <c r="M407" s="3" t="s">
        <v>5</v>
      </c>
      <c r="N407" s="3">
        <v>730</v>
      </c>
      <c r="O407" s="3" t="s">
        <v>5</v>
      </c>
      <c r="P407" s="3" t="s">
        <v>14</v>
      </c>
      <c r="Q407" s="4">
        <f>IF(AND(E407&lt;&gt;"", F407&lt;&gt;"", G407&lt;&gt;"", H407&lt;&gt;"", I407&lt;&gt;"", J407&lt;&gt;"", K407&lt;&gt;"", L407&lt;&gt;"", M407&lt;&gt;"", N407&lt;&gt;"", O407&lt;&gt;""),"YES","NO")</f>
        <v>0</v>
      </c>
      <c r="R407" s="4">
        <f>IF(AD407=AA407, U407, IF(AD407=AB407,W407,Y407))</f>
        <v>0</v>
      </c>
      <c r="S407" s="4">
        <f>AD407</f>
        <v>0</v>
      </c>
      <c r="T407" s="4">
        <f> IF(AA407="" ,"",IF(AD407=AA407, "PAYG", IF(AD407=AB407,"1Y RI","3Y RI")))</f>
        <v>0</v>
      </c>
      <c r="U407" s="4">
        <f>IF(Q407="YES", IF(K407="YES", VLOOKUP(V407 &amp; L407 &amp; K407,'azure-vm-prices-base'!G$2:H$124, 2, 0), VLOOKUP(V407 &amp; L407 &amp; "*",'azure-vm-prices-base'!G$2:H$124, 2, 0)), "")</f>
        <v>0</v>
      </c>
      <c r="V407" s="4">
        <f>IF(Q407="YES", IF(O407="NO" , IF(K407="YES", _xlfn.MINIFS('azure-vm-prices-base'!I$2:I$123, 'azure-vm-prices-base'!A$2:A$123,"&gt;="&amp;F407*(100-$B$2)/100, 'azure-vm-prices-base'!B$2:B$123,"&gt;="&amp;G407*(100-$B$2)/100, 'azure-vm-prices-base'!D$2:D$123,K407, 'azure-vm-prices-base'!E$2:E$123,L407), _xlfn.MINIFS('azure-vm-prices-base'!I$2:I$123, 'azure-vm-prices-base'!A$2:A$123,"&gt;="&amp;F407*(100-$B$2)/100, 'azure-vm-prices-base'!B$2:B$123,"&gt;="&amp;G407*(100-$B$2)/100, 'azure-vm-prices-base'!E$2:E$123,L407)), IF(K407="YES", _xlfn.MINIFS('azure-vm-prices-base'!C$2:C$123, 'azure-vm-prices-base'!A$2:A$123,"&gt;="&amp;F407*(100-$B$2)/100, 'azure-vm-prices-base'!B$2:B$123,"&gt;="&amp;G407*(100-$B$2)/100, 'azure-vm-prices-base'!D$2:D$123,K407, 'azure-vm-prices-base'!E$2:E$123,L407), _xlfn.MINIFS('azure-vm-prices-base'!C$2:C$123, 'azure-vm-prices-base'!A$2:A$123,"&gt;="&amp;F407*(100-$B$2)/100, 'azure-vm-prices-base'!B$2:B$123,"&gt;="&amp;G407*(100-$B$2)/100, 'azure-vm-prices-base'!E$2:E$123,L407))), "")</f>
        <v>0</v>
      </c>
      <c r="W407" s="4">
        <f>IF(Q407="YES", IF(K407="YES", VLOOKUP(X407 &amp; L407 &amp; K407,'azure-vm-prices-1Y'!G$2:H$124  , 2, 0), VLOOKUP(X407 &amp; L407 &amp; "*",'azure-vm-prices-1Y'!G$2:H$124, 2, 0)),   "")</f>
        <v>0</v>
      </c>
      <c r="X407" s="4">
        <f>IF(Q407="YES", IF(O407="NO" , IF(K407="YES", _xlfn.MINIFS('azure-vm-prices-1Y'!I$2:I$123,   'azure-vm-prices-1Y'!A$2:A$123,"&gt;="&amp;F407*(100-$B$2)/100,   'azure-vm-prices-1Y'!B$2:B$123,"&gt;="&amp;G407*(100-$B$2)/100,   'azure-vm-prices-1Y'!D$2:D$123,K407,   'azure-vm-prices-1Y'!E$2:E$123,L407),   _xlfn.MINIFS('azure-vm-prices-1Y'!I$2:I$123,   'azure-vm-prices-1Y'!A$2:A$123,"&gt;="&amp;F407*(100-$B$2)/100,   'azure-vm-prices-1Y'!B$2:B$123,"&gt;="&amp;G407*(100-$B$2)/100,   'azure-vm-prices-1Y'!E$2:E$123,L407)),   IF(K407="YES", _xlfn.MINIFS('azure-vm-prices-1Y'!C$2:C$123,   'azure-vm-prices-1Y'!A$2:A$123,"&gt;="&amp;F407*(100-$B$2)/100,   'azure-vm-prices-1Y'!B$2:B$123,"&gt;="&amp;G407*(100-$B$2)/100,   'azure-vm-prices-1Y'!D$2:D$123,K407,   'azure-vm-prices-1Y'!E$2:E$123,L407),   _xlfn.MINIFS('azure-vm-prices-1Y'!C$2:C$123,   'azure-vm-prices-1Y'!A$2:A$123,"&gt;="&amp;F407*(100-$B$2)/100,   'azure-vm-prices-1Y'!B$2:B$123,"&gt;="&amp;G407*(100-$B$2)/100,   'azure-vm-prices-1Y'!E$2:E$123,L407))),   "")</f>
        <v>0</v>
      </c>
      <c r="Y407" s="4">
        <f>IF(Q407="YES", IF(K407="YES", VLOOKUP(Z407 &amp; L407 &amp; K407,'azure-vm-prices-3Y'!G$2:H$124  , 2, 0), VLOOKUP(Z407 &amp; L407 &amp; "*",'azure-vm-prices-3Y'!G$2:H$124, 2, 0)),   "")</f>
        <v>0</v>
      </c>
      <c r="Z407" s="4">
        <f>IF(Q407="YES", IF(O407="NO" , IF(K407="YES", _xlfn.MINIFS('azure-vm-prices-3Y'!I$2:I$123,   'azure-vm-prices-3Y'!A$2:A$123,"&gt;="&amp;F407*(100-$B$2)/100,   'azure-vm-prices-3Y'!B$2:B$123,"&gt;="&amp;G407*(100-$B$2)/100,   'azure-vm-prices-3Y'!D$2:D$123,K407,   'azure-vm-prices-3Y'!E$2:E$123,L407),   _xlfn.MINIFS('azure-vm-prices-3Y'!I$2:I$123,   'azure-vm-prices-3Y'!A$2:A$123,"&gt;="&amp;F407*(100-$B$2)/100,   'azure-vm-prices-3Y'!B$2:B$123,"&gt;="&amp;G407*(100-$B$2)/100,   'azure-vm-prices-3Y'!E$2:E$123,L407)),   IF(K407="YES", _xlfn.MINIFS('azure-vm-prices-3Y'!C$2:C$123,   'azure-vm-prices-3Y'!A$2:A$123,"&gt;="&amp;F407*(100-$B$2)/100,   'azure-vm-prices-3Y'!B$2:B$123,"&gt;="&amp;G407*(100-$B$2)/100,   'azure-vm-prices-3Y'!D$2:D$123,K407,   'azure-vm-prices-3Y'!E$2:E$123,L407),   _xlfn.MINIFS('azure-vm-prices-3Y'!C$2:C$123,   'azure-vm-prices-3Y'!A$2:A$123,"&gt;="&amp;F407*(100-$B$2)/100,   'azure-vm-prices-3Y'!B$2:B$123,"&gt;="&amp;G407*(100-$B$2)/100,   'azure-vm-prices-3Y'!E$2:E$123,L407))),   "")</f>
        <v>0</v>
      </c>
      <c r="AA407" s="4">
        <f>IF(Q407="YES",N407*V407*12,"")</f>
        <v>0</v>
      </c>
      <c r="AB407" s="4">
        <f>IF(Q407="YES",X407*8760,"")</f>
        <v>0</v>
      </c>
      <c r="AC407" s="4">
        <f>IF(Q407="YES",Z407*8760,"")</f>
        <v>0</v>
      </c>
      <c r="AD407" s="4">
        <f>IF(Q407="YES",IF(P407="YES", MIN(AA407:AC407), AA407),"")</f>
        <v>0</v>
      </c>
      <c r="AE407" s="4">
        <f>IF(AND(I407="STANDARD",Q407="YES",H407&lt;'azure-standard-disk-prices'!B2, H407&gt;0),1+IF(M407="YES",1),"")</f>
        <v>0</v>
      </c>
      <c r="AF407" s="4">
        <f>IF(AND(I407="STANDARD",Q407="YES",H407&gt;'azure-standard-disk-prices'!B2,H407&lt;'azure-standard-disk-prices'!B3),1+IF(M407="YES",1),"")</f>
        <v>0</v>
      </c>
      <c r="AG407" s="4">
        <f>IF(AND(I407="STANDARD",Q407="YES",H407&gt;'azure-standard-disk-prices'!B3,H407&lt;'azure-standard-disk-prices'!B4),1+IF(M407="YES",1),"")</f>
        <v>0</v>
      </c>
      <c r="AH407" s="4">
        <f>IF(AND(I407="STANDARD",Q407="YES",H407&gt;'azure-standard-disk-prices'!B4,H407&lt;'azure-standard-disk-prices'!B5),1+IF(M407="YES",1),"")</f>
        <v>0</v>
      </c>
      <c r="AI407" s="4">
        <f>IF(AND(I407="STANDARD",Q407="YES",H407&gt;'azure-standard-disk-prices'!B5,H407&lt;'azure-standard-disk-prices'!B6),1+IF(M407="YES",1),"")</f>
        <v>0</v>
      </c>
      <c r="AJ407" s="4">
        <f>IF(AND(I407="STANDARD",Q407="YES",H407&gt;'azure-standard-disk-prices'!B6,H407&lt;'azure-standard-disk-prices'!B7),1+IF(M407="YES",1),"")</f>
        <v>0</v>
      </c>
      <c r="AK407" s="4">
        <f>IF(AND(I407="STANDARD",Q407="YES",H407&gt;'azure-standard-disk-prices'!B7,H407&lt;'azure-standard-disk-prices'!B8),1+IF(M407="YES",1),"")</f>
        <v>0</v>
      </c>
      <c r="AL407" s="4">
        <f>IF(AND(I407="STANDARD",Q407="YES",H407&gt;'azure-standard-disk-prices'!B8,H407&lt;'azure-standard-disk-prices'!B9),1+IF(M407="YES",1),"")</f>
        <v>0</v>
      </c>
      <c r="AM407" s="4">
        <f>IF(AND(I406="PREMIUM",Q406="YES",H406&lt;'azure-premium-disk-prices'!B2,H406&gt;0),1+IF(M406="YES",1),"")</f>
        <v>0</v>
      </c>
      <c r="AN407" s="4">
        <f>IF(AND(I406="PREMIUM",Q406="YES",H406&gt;'azure-premium-disk-prices'!B2,H406&lt;'azure-premium-disk-prices'!B3),1+IF(M406="YES",1),"")</f>
        <v>0</v>
      </c>
      <c r="AO407" s="4">
        <f>IF(AND(I406="PREMIUM",Q406="YES",H406&gt;'azure-premium-disk-prices'!B3,H406&lt;'azure-premium-disk-prices'!B4),1+IF(M406="YES",1),"")</f>
        <v>0</v>
      </c>
      <c r="AP407" s="4">
        <f>IF(AND(I406="PREMIUM",Q406="YES",H406&gt;'azure-premium-disk-prices'!B4,H406&lt;'azure-premium-disk-prices'!B5),1+IF(M406="YES",1),"")</f>
        <v>0</v>
      </c>
      <c r="AQ407" s="4">
        <f>IF(AND(I406="PREMIUM",Q406="YES",H406&gt;'azure-premium-disk-prices'!B5,H406&lt;'azure-premium-disk-prices'!B6),1+IF(M406="YES",1),"")</f>
        <v>0</v>
      </c>
      <c r="AR407" s="4">
        <f>IF(AND(I406="PREMIUM",Q406="YES",H406&gt;'azure-premium-disk-prices'!B6,H406&lt;'azure-premium-disk-prices'!B7),1+IF(M406="YES",1),"")</f>
        <v>0</v>
      </c>
      <c r="AS407" s="4">
        <f>IF(AND(I406="PREMIUM",Q406="YES",H406&gt;'azure-premium-disk-prices'!B7,H406&lt;'azure-premium-disk-prices'!B8),1+IF(M406="YES",1),"")</f>
        <v>0</v>
      </c>
      <c r="AT407" s="4">
        <f>IF(AND(I406="PREMIUM",Q406="YES",H406&gt;'azure-premium-disk-prices'!B8,H406&lt;'azure-premium-disk-prices'!B9),1+IF(M406="YES",1),"")</f>
        <v>0</v>
      </c>
      <c r="AU407" s="4">
        <f>IF(AND(M407="YES", Q407="YES"),1,"")</f>
        <v>0</v>
      </c>
      <c r="AV407" s="4">
        <f>IF(AND(J407="STANDARD", Q407="YES"), IF(M407="YES",2,1) ,"")</f>
        <v>0</v>
      </c>
      <c r="AW407" s="4">
        <f>IF( AND(J407="PREMIUM",  Q407="YES"), IF(M407="YES",2,1) ,"")</f>
        <v>0</v>
      </c>
    </row>
    <row r="408" spans="5:49">
      <c r="E408" s="3"/>
      <c r="F408" s="3"/>
      <c r="G408" s="3"/>
      <c r="H408" s="3"/>
      <c r="I408" s="3" t="s">
        <v>9</v>
      </c>
      <c r="J408" s="3" t="s">
        <v>9</v>
      </c>
      <c r="K408" s="3" t="s">
        <v>5</v>
      </c>
      <c r="L408" s="3" t="s">
        <v>5</v>
      </c>
      <c r="M408" s="3" t="s">
        <v>5</v>
      </c>
      <c r="N408" s="3">
        <v>730</v>
      </c>
      <c r="O408" s="3" t="s">
        <v>5</v>
      </c>
      <c r="P408" s="3" t="s">
        <v>14</v>
      </c>
      <c r="Q408" s="4">
        <f>IF(AND(E408&lt;&gt;"", F408&lt;&gt;"", G408&lt;&gt;"", H408&lt;&gt;"", I408&lt;&gt;"", J408&lt;&gt;"", K408&lt;&gt;"", L408&lt;&gt;"", M408&lt;&gt;"", N408&lt;&gt;"", O408&lt;&gt;""),"YES","NO")</f>
        <v>0</v>
      </c>
      <c r="R408" s="4">
        <f>IF(AD408=AA408, U408, IF(AD408=AB408,W408,Y408))</f>
        <v>0</v>
      </c>
      <c r="S408" s="4">
        <f>AD408</f>
        <v>0</v>
      </c>
      <c r="T408" s="4">
        <f> IF(AA408="" ,"",IF(AD408=AA408, "PAYG", IF(AD408=AB408,"1Y RI","3Y RI")))</f>
        <v>0</v>
      </c>
      <c r="U408" s="4">
        <f>IF(Q408="YES", IF(K408="YES", VLOOKUP(V408 &amp; L408 &amp; K408,'azure-vm-prices-base'!G$2:H$124, 2, 0), VLOOKUP(V408 &amp; L408 &amp; "*",'azure-vm-prices-base'!G$2:H$124, 2, 0)), "")</f>
        <v>0</v>
      </c>
      <c r="V408" s="4">
        <f>IF(Q408="YES", IF(O408="NO" , IF(K408="YES", _xlfn.MINIFS('azure-vm-prices-base'!I$2:I$123, 'azure-vm-prices-base'!A$2:A$123,"&gt;="&amp;F408*(100-$B$2)/100, 'azure-vm-prices-base'!B$2:B$123,"&gt;="&amp;G408*(100-$B$2)/100, 'azure-vm-prices-base'!D$2:D$123,K408, 'azure-vm-prices-base'!E$2:E$123,L408), _xlfn.MINIFS('azure-vm-prices-base'!I$2:I$123, 'azure-vm-prices-base'!A$2:A$123,"&gt;="&amp;F408*(100-$B$2)/100, 'azure-vm-prices-base'!B$2:B$123,"&gt;="&amp;G408*(100-$B$2)/100, 'azure-vm-prices-base'!E$2:E$123,L408)), IF(K408="YES", _xlfn.MINIFS('azure-vm-prices-base'!C$2:C$123, 'azure-vm-prices-base'!A$2:A$123,"&gt;="&amp;F408*(100-$B$2)/100, 'azure-vm-prices-base'!B$2:B$123,"&gt;="&amp;G408*(100-$B$2)/100, 'azure-vm-prices-base'!D$2:D$123,K408, 'azure-vm-prices-base'!E$2:E$123,L408), _xlfn.MINIFS('azure-vm-prices-base'!C$2:C$123, 'azure-vm-prices-base'!A$2:A$123,"&gt;="&amp;F408*(100-$B$2)/100, 'azure-vm-prices-base'!B$2:B$123,"&gt;="&amp;G408*(100-$B$2)/100, 'azure-vm-prices-base'!E$2:E$123,L408))), "")</f>
        <v>0</v>
      </c>
      <c r="W408" s="4">
        <f>IF(Q408="YES", IF(K408="YES", VLOOKUP(X408 &amp; L408 &amp; K408,'azure-vm-prices-1Y'!G$2:H$124  , 2, 0), VLOOKUP(X408 &amp; L408 &amp; "*",'azure-vm-prices-1Y'!G$2:H$124, 2, 0)),   "")</f>
        <v>0</v>
      </c>
      <c r="X408" s="4">
        <f>IF(Q408="YES", IF(O408="NO" , IF(K408="YES", _xlfn.MINIFS('azure-vm-prices-1Y'!I$2:I$123,   'azure-vm-prices-1Y'!A$2:A$123,"&gt;="&amp;F408*(100-$B$2)/100,   'azure-vm-prices-1Y'!B$2:B$123,"&gt;="&amp;G408*(100-$B$2)/100,   'azure-vm-prices-1Y'!D$2:D$123,K408,   'azure-vm-prices-1Y'!E$2:E$123,L408),   _xlfn.MINIFS('azure-vm-prices-1Y'!I$2:I$123,   'azure-vm-prices-1Y'!A$2:A$123,"&gt;="&amp;F408*(100-$B$2)/100,   'azure-vm-prices-1Y'!B$2:B$123,"&gt;="&amp;G408*(100-$B$2)/100,   'azure-vm-prices-1Y'!E$2:E$123,L408)),   IF(K408="YES", _xlfn.MINIFS('azure-vm-prices-1Y'!C$2:C$123,   'azure-vm-prices-1Y'!A$2:A$123,"&gt;="&amp;F408*(100-$B$2)/100,   'azure-vm-prices-1Y'!B$2:B$123,"&gt;="&amp;G408*(100-$B$2)/100,   'azure-vm-prices-1Y'!D$2:D$123,K408,   'azure-vm-prices-1Y'!E$2:E$123,L408),   _xlfn.MINIFS('azure-vm-prices-1Y'!C$2:C$123,   'azure-vm-prices-1Y'!A$2:A$123,"&gt;="&amp;F408*(100-$B$2)/100,   'azure-vm-prices-1Y'!B$2:B$123,"&gt;="&amp;G408*(100-$B$2)/100,   'azure-vm-prices-1Y'!E$2:E$123,L408))),   "")</f>
        <v>0</v>
      </c>
      <c r="Y408" s="4">
        <f>IF(Q408="YES", IF(K408="YES", VLOOKUP(Z408 &amp; L408 &amp; K408,'azure-vm-prices-3Y'!G$2:H$124  , 2, 0), VLOOKUP(Z408 &amp; L408 &amp; "*",'azure-vm-prices-3Y'!G$2:H$124, 2, 0)),   "")</f>
        <v>0</v>
      </c>
      <c r="Z408" s="4">
        <f>IF(Q408="YES", IF(O408="NO" , IF(K408="YES", _xlfn.MINIFS('azure-vm-prices-3Y'!I$2:I$123,   'azure-vm-prices-3Y'!A$2:A$123,"&gt;="&amp;F408*(100-$B$2)/100,   'azure-vm-prices-3Y'!B$2:B$123,"&gt;="&amp;G408*(100-$B$2)/100,   'azure-vm-prices-3Y'!D$2:D$123,K408,   'azure-vm-prices-3Y'!E$2:E$123,L408),   _xlfn.MINIFS('azure-vm-prices-3Y'!I$2:I$123,   'azure-vm-prices-3Y'!A$2:A$123,"&gt;="&amp;F408*(100-$B$2)/100,   'azure-vm-prices-3Y'!B$2:B$123,"&gt;="&amp;G408*(100-$B$2)/100,   'azure-vm-prices-3Y'!E$2:E$123,L408)),   IF(K408="YES", _xlfn.MINIFS('azure-vm-prices-3Y'!C$2:C$123,   'azure-vm-prices-3Y'!A$2:A$123,"&gt;="&amp;F408*(100-$B$2)/100,   'azure-vm-prices-3Y'!B$2:B$123,"&gt;="&amp;G408*(100-$B$2)/100,   'azure-vm-prices-3Y'!D$2:D$123,K408,   'azure-vm-prices-3Y'!E$2:E$123,L408),   _xlfn.MINIFS('azure-vm-prices-3Y'!C$2:C$123,   'azure-vm-prices-3Y'!A$2:A$123,"&gt;="&amp;F408*(100-$B$2)/100,   'azure-vm-prices-3Y'!B$2:B$123,"&gt;="&amp;G408*(100-$B$2)/100,   'azure-vm-prices-3Y'!E$2:E$123,L408))),   "")</f>
        <v>0</v>
      </c>
      <c r="AA408" s="4">
        <f>IF(Q408="YES",N408*V408*12,"")</f>
        <v>0</v>
      </c>
      <c r="AB408" s="4">
        <f>IF(Q408="YES",X408*8760,"")</f>
        <v>0</v>
      </c>
      <c r="AC408" s="4">
        <f>IF(Q408="YES",Z408*8760,"")</f>
        <v>0</v>
      </c>
      <c r="AD408" s="4">
        <f>IF(Q408="YES",IF(P408="YES", MIN(AA408:AC408), AA408),"")</f>
        <v>0</v>
      </c>
      <c r="AE408" s="4">
        <f>IF(AND(I408="STANDARD",Q408="YES",H408&lt;'azure-standard-disk-prices'!B2, H408&gt;0),1+IF(M408="YES",1),"")</f>
        <v>0</v>
      </c>
      <c r="AF408" s="4">
        <f>IF(AND(I408="STANDARD",Q408="YES",H408&gt;'azure-standard-disk-prices'!B2,H408&lt;'azure-standard-disk-prices'!B3),1+IF(M408="YES",1),"")</f>
        <v>0</v>
      </c>
      <c r="AG408" s="4">
        <f>IF(AND(I408="STANDARD",Q408="YES",H408&gt;'azure-standard-disk-prices'!B3,H408&lt;'azure-standard-disk-prices'!B4),1+IF(M408="YES",1),"")</f>
        <v>0</v>
      </c>
      <c r="AH408" s="4">
        <f>IF(AND(I408="STANDARD",Q408="YES",H408&gt;'azure-standard-disk-prices'!B4,H408&lt;'azure-standard-disk-prices'!B5),1+IF(M408="YES",1),"")</f>
        <v>0</v>
      </c>
      <c r="AI408" s="4">
        <f>IF(AND(I408="STANDARD",Q408="YES",H408&gt;'azure-standard-disk-prices'!B5,H408&lt;'azure-standard-disk-prices'!B6),1+IF(M408="YES",1),"")</f>
        <v>0</v>
      </c>
      <c r="AJ408" s="4">
        <f>IF(AND(I408="STANDARD",Q408="YES",H408&gt;'azure-standard-disk-prices'!B6,H408&lt;'azure-standard-disk-prices'!B7),1+IF(M408="YES",1),"")</f>
        <v>0</v>
      </c>
      <c r="AK408" s="4">
        <f>IF(AND(I408="STANDARD",Q408="YES",H408&gt;'azure-standard-disk-prices'!B7,H408&lt;'azure-standard-disk-prices'!B8),1+IF(M408="YES",1),"")</f>
        <v>0</v>
      </c>
      <c r="AL408" s="4">
        <f>IF(AND(I408="STANDARD",Q408="YES",H408&gt;'azure-standard-disk-prices'!B8,H408&lt;'azure-standard-disk-prices'!B9),1+IF(M408="YES",1),"")</f>
        <v>0</v>
      </c>
      <c r="AM408" s="4">
        <f>IF(AND(I407="PREMIUM",Q407="YES",H407&lt;'azure-premium-disk-prices'!B2,H407&gt;0),1+IF(M407="YES",1),"")</f>
        <v>0</v>
      </c>
      <c r="AN408" s="4">
        <f>IF(AND(I407="PREMIUM",Q407="YES",H407&gt;'azure-premium-disk-prices'!B2,H407&lt;'azure-premium-disk-prices'!B3),1+IF(M407="YES",1),"")</f>
        <v>0</v>
      </c>
      <c r="AO408" s="4">
        <f>IF(AND(I407="PREMIUM",Q407="YES",H407&gt;'azure-premium-disk-prices'!B3,H407&lt;'azure-premium-disk-prices'!B4),1+IF(M407="YES",1),"")</f>
        <v>0</v>
      </c>
      <c r="AP408" s="4">
        <f>IF(AND(I407="PREMIUM",Q407="YES",H407&gt;'azure-premium-disk-prices'!B4,H407&lt;'azure-premium-disk-prices'!B5),1+IF(M407="YES",1),"")</f>
        <v>0</v>
      </c>
      <c r="AQ408" s="4">
        <f>IF(AND(I407="PREMIUM",Q407="YES",H407&gt;'azure-premium-disk-prices'!B5,H407&lt;'azure-premium-disk-prices'!B6),1+IF(M407="YES",1),"")</f>
        <v>0</v>
      </c>
      <c r="AR408" s="4">
        <f>IF(AND(I407="PREMIUM",Q407="YES",H407&gt;'azure-premium-disk-prices'!B6,H407&lt;'azure-premium-disk-prices'!B7),1+IF(M407="YES",1),"")</f>
        <v>0</v>
      </c>
      <c r="AS408" s="4">
        <f>IF(AND(I407="PREMIUM",Q407="YES",H407&gt;'azure-premium-disk-prices'!B7,H407&lt;'azure-premium-disk-prices'!B8),1+IF(M407="YES",1),"")</f>
        <v>0</v>
      </c>
      <c r="AT408" s="4">
        <f>IF(AND(I407="PREMIUM",Q407="YES",H407&gt;'azure-premium-disk-prices'!B8,H407&lt;'azure-premium-disk-prices'!B9),1+IF(M407="YES",1),"")</f>
        <v>0</v>
      </c>
      <c r="AU408" s="4">
        <f>IF(AND(M408="YES", Q408="YES"),1,"")</f>
        <v>0</v>
      </c>
      <c r="AV408" s="4">
        <f>IF(AND(J408="STANDARD", Q408="YES"), IF(M408="YES",2,1) ,"")</f>
        <v>0</v>
      </c>
      <c r="AW408" s="4">
        <f>IF( AND(J408="PREMIUM",  Q408="YES"), IF(M408="YES",2,1) ,"")</f>
        <v>0</v>
      </c>
    </row>
    <row r="409" spans="5:49">
      <c r="E409" s="3"/>
      <c r="F409" s="3"/>
      <c r="G409" s="3"/>
      <c r="H409" s="3"/>
      <c r="I409" s="3" t="s">
        <v>9</v>
      </c>
      <c r="J409" s="3" t="s">
        <v>9</v>
      </c>
      <c r="K409" s="3" t="s">
        <v>5</v>
      </c>
      <c r="L409" s="3" t="s">
        <v>5</v>
      </c>
      <c r="M409" s="3" t="s">
        <v>5</v>
      </c>
      <c r="N409" s="3">
        <v>730</v>
      </c>
      <c r="O409" s="3" t="s">
        <v>5</v>
      </c>
      <c r="P409" s="3" t="s">
        <v>14</v>
      </c>
      <c r="Q409" s="4">
        <f>IF(AND(E409&lt;&gt;"", F409&lt;&gt;"", G409&lt;&gt;"", H409&lt;&gt;"", I409&lt;&gt;"", J409&lt;&gt;"", K409&lt;&gt;"", L409&lt;&gt;"", M409&lt;&gt;"", N409&lt;&gt;"", O409&lt;&gt;""),"YES","NO")</f>
        <v>0</v>
      </c>
      <c r="R409" s="4">
        <f>IF(AD409=AA409, U409, IF(AD409=AB409,W409,Y409))</f>
        <v>0</v>
      </c>
      <c r="S409" s="4">
        <f>AD409</f>
        <v>0</v>
      </c>
      <c r="T409" s="4">
        <f> IF(AA409="" ,"",IF(AD409=AA409, "PAYG", IF(AD409=AB409,"1Y RI","3Y RI")))</f>
        <v>0</v>
      </c>
      <c r="U409" s="4">
        <f>IF(Q409="YES", IF(K409="YES", VLOOKUP(V409 &amp; L409 &amp; K409,'azure-vm-prices-base'!G$2:H$124, 2, 0), VLOOKUP(V409 &amp; L409 &amp; "*",'azure-vm-prices-base'!G$2:H$124, 2, 0)), "")</f>
        <v>0</v>
      </c>
      <c r="V409" s="4">
        <f>IF(Q409="YES", IF(O409="NO" , IF(K409="YES", _xlfn.MINIFS('azure-vm-prices-base'!I$2:I$123, 'azure-vm-prices-base'!A$2:A$123,"&gt;="&amp;F409*(100-$B$2)/100, 'azure-vm-prices-base'!B$2:B$123,"&gt;="&amp;G409*(100-$B$2)/100, 'azure-vm-prices-base'!D$2:D$123,K409, 'azure-vm-prices-base'!E$2:E$123,L409), _xlfn.MINIFS('azure-vm-prices-base'!I$2:I$123, 'azure-vm-prices-base'!A$2:A$123,"&gt;="&amp;F409*(100-$B$2)/100, 'azure-vm-prices-base'!B$2:B$123,"&gt;="&amp;G409*(100-$B$2)/100, 'azure-vm-prices-base'!E$2:E$123,L409)), IF(K409="YES", _xlfn.MINIFS('azure-vm-prices-base'!C$2:C$123, 'azure-vm-prices-base'!A$2:A$123,"&gt;="&amp;F409*(100-$B$2)/100, 'azure-vm-prices-base'!B$2:B$123,"&gt;="&amp;G409*(100-$B$2)/100, 'azure-vm-prices-base'!D$2:D$123,K409, 'azure-vm-prices-base'!E$2:E$123,L409), _xlfn.MINIFS('azure-vm-prices-base'!C$2:C$123, 'azure-vm-prices-base'!A$2:A$123,"&gt;="&amp;F409*(100-$B$2)/100, 'azure-vm-prices-base'!B$2:B$123,"&gt;="&amp;G409*(100-$B$2)/100, 'azure-vm-prices-base'!E$2:E$123,L409))), "")</f>
        <v>0</v>
      </c>
      <c r="W409" s="4">
        <f>IF(Q409="YES", IF(K409="YES", VLOOKUP(X409 &amp; L409 &amp; K409,'azure-vm-prices-1Y'!G$2:H$124  , 2, 0), VLOOKUP(X409 &amp; L409 &amp; "*",'azure-vm-prices-1Y'!G$2:H$124, 2, 0)),   "")</f>
        <v>0</v>
      </c>
      <c r="X409" s="4">
        <f>IF(Q409="YES", IF(O409="NO" , IF(K409="YES", _xlfn.MINIFS('azure-vm-prices-1Y'!I$2:I$123,   'azure-vm-prices-1Y'!A$2:A$123,"&gt;="&amp;F409*(100-$B$2)/100,   'azure-vm-prices-1Y'!B$2:B$123,"&gt;="&amp;G409*(100-$B$2)/100,   'azure-vm-prices-1Y'!D$2:D$123,K409,   'azure-vm-prices-1Y'!E$2:E$123,L409),   _xlfn.MINIFS('azure-vm-prices-1Y'!I$2:I$123,   'azure-vm-prices-1Y'!A$2:A$123,"&gt;="&amp;F409*(100-$B$2)/100,   'azure-vm-prices-1Y'!B$2:B$123,"&gt;="&amp;G409*(100-$B$2)/100,   'azure-vm-prices-1Y'!E$2:E$123,L409)),   IF(K409="YES", _xlfn.MINIFS('azure-vm-prices-1Y'!C$2:C$123,   'azure-vm-prices-1Y'!A$2:A$123,"&gt;="&amp;F409*(100-$B$2)/100,   'azure-vm-prices-1Y'!B$2:B$123,"&gt;="&amp;G409*(100-$B$2)/100,   'azure-vm-prices-1Y'!D$2:D$123,K409,   'azure-vm-prices-1Y'!E$2:E$123,L409),   _xlfn.MINIFS('azure-vm-prices-1Y'!C$2:C$123,   'azure-vm-prices-1Y'!A$2:A$123,"&gt;="&amp;F409*(100-$B$2)/100,   'azure-vm-prices-1Y'!B$2:B$123,"&gt;="&amp;G409*(100-$B$2)/100,   'azure-vm-prices-1Y'!E$2:E$123,L409))),   "")</f>
        <v>0</v>
      </c>
      <c r="Y409" s="4">
        <f>IF(Q409="YES", IF(K409="YES", VLOOKUP(Z409 &amp; L409 &amp; K409,'azure-vm-prices-3Y'!G$2:H$124  , 2, 0), VLOOKUP(Z409 &amp; L409 &amp; "*",'azure-vm-prices-3Y'!G$2:H$124, 2, 0)),   "")</f>
        <v>0</v>
      </c>
      <c r="Z409" s="4">
        <f>IF(Q409="YES", IF(O409="NO" , IF(K409="YES", _xlfn.MINIFS('azure-vm-prices-3Y'!I$2:I$123,   'azure-vm-prices-3Y'!A$2:A$123,"&gt;="&amp;F409*(100-$B$2)/100,   'azure-vm-prices-3Y'!B$2:B$123,"&gt;="&amp;G409*(100-$B$2)/100,   'azure-vm-prices-3Y'!D$2:D$123,K409,   'azure-vm-prices-3Y'!E$2:E$123,L409),   _xlfn.MINIFS('azure-vm-prices-3Y'!I$2:I$123,   'azure-vm-prices-3Y'!A$2:A$123,"&gt;="&amp;F409*(100-$B$2)/100,   'azure-vm-prices-3Y'!B$2:B$123,"&gt;="&amp;G409*(100-$B$2)/100,   'azure-vm-prices-3Y'!E$2:E$123,L409)),   IF(K409="YES", _xlfn.MINIFS('azure-vm-prices-3Y'!C$2:C$123,   'azure-vm-prices-3Y'!A$2:A$123,"&gt;="&amp;F409*(100-$B$2)/100,   'azure-vm-prices-3Y'!B$2:B$123,"&gt;="&amp;G409*(100-$B$2)/100,   'azure-vm-prices-3Y'!D$2:D$123,K409,   'azure-vm-prices-3Y'!E$2:E$123,L409),   _xlfn.MINIFS('azure-vm-prices-3Y'!C$2:C$123,   'azure-vm-prices-3Y'!A$2:A$123,"&gt;="&amp;F409*(100-$B$2)/100,   'azure-vm-prices-3Y'!B$2:B$123,"&gt;="&amp;G409*(100-$B$2)/100,   'azure-vm-prices-3Y'!E$2:E$123,L409))),   "")</f>
        <v>0</v>
      </c>
      <c r="AA409" s="4">
        <f>IF(Q409="YES",N409*V409*12,"")</f>
        <v>0</v>
      </c>
      <c r="AB409" s="4">
        <f>IF(Q409="YES",X409*8760,"")</f>
        <v>0</v>
      </c>
      <c r="AC409" s="4">
        <f>IF(Q409="YES",Z409*8760,"")</f>
        <v>0</v>
      </c>
      <c r="AD409" s="4">
        <f>IF(Q409="YES",IF(P409="YES", MIN(AA409:AC409), AA409),"")</f>
        <v>0</v>
      </c>
      <c r="AE409" s="4">
        <f>IF(AND(I409="STANDARD",Q409="YES",H409&lt;'azure-standard-disk-prices'!B2, H409&gt;0),1+IF(M409="YES",1),"")</f>
        <v>0</v>
      </c>
      <c r="AF409" s="4">
        <f>IF(AND(I409="STANDARD",Q409="YES",H409&gt;'azure-standard-disk-prices'!B2,H409&lt;'azure-standard-disk-prices'!B3),1+IF(M409="YES",1),"")</f>
        <v>0</v>
      </c>
      <c r="AG409" s="4">
        <f>IF(AND(I409="STANDARD",Q409="YES",H409&gt;'azure-standard-disk-prices'!B3,H409&lt;'azure-standard-disk-prices'!B4),1+IF(M409="YES",1),"")</f>
        <v>0</v>
      </c>
      <c r="AH409" s="4">
        <f>IF(AND(I409="STANDARD",Q409="YES",H409&gt;'azure-standard-disk-prices'!B4,H409&lt;'azure-standard-disk-prices'!B5),1+IF(M409="YES",1),"")</f>
        <v>0</v>
      </c>
      <c r="AI409" s="4">
        <f>IF(AND(I409="STANDARD",Q409="YES",H409&gt;'azure-standard-disk-prices'!B5,H409&lt;'azure-standard-disk-prices'!B6),1+IF(M409="YES",1),"")</f>
        <v>0</v>
      </c>
      <c r="AJ409" s="4">
        <f>IF(AND(I409="STANDARD",Q409="YES",H409&gt;'azure-standard-disk-prices'!B6,H409&lt;'azure-standard-disk-prices'!B7),1+IF(M409="YES",1),"")</f>
        <v>0</v>
      </c>
      <c r="AK409" s="4">
        <f>IF(AND(I409="STANDARD",Q409="YES",H409&gt;'azure-standard-disk-prices'!B7,H409&lt;'azure-standard-disk-prices'!B8),1+IF(M409="YES",1),"")</f>
        <v>0</v>
      </c>
      <c r="AL409" s="4">
        <f>IF(AND(I409="STANDARD",Q409="YES",H409&gt;'azure-standard-disk-prices'!B8,H409&lt;'azure-standard-disk-prices'!B9),1+IF(M409="YES",1),"")</f>
        <v>0</v>
      </c>
      <c r="AM409" s="4">
        <f>IF(AND(I408="PREMIUM",Q408="YES",H408&lt;'azure-premium-disk-prices'!B2,H408&gt;0),1+IF(M408="YES",1),"")</f>
        <v>0</v>
      </c>
      <c r="AN409" s="4">
        <f>IF(AND(I408="PREMIUM",Q408="YES",H408&gt;'azure-premium-disk-prices'!B2,H408&lt;'azure-premium-disk-prices'!B3),1+IF(M408="YES",1),"")</f>
        <v>0</v>
      </c>
      <c r="AO409" s="4">
        <f>IF(AND(I408="PREMIUM",Q408="YES",H408&gt;'azure-premium-disk-prices'!B3,H408&lt;'azure-premium-disk-prices'!B4),1+IF(M408="YES",1),"")</f>
        <v>0</v>
      </c>
      <c r="AP409" s="4">
        <f>IF(AND(I408="PREMIUM",Q408="YES",H408&gt;'azure-premium-disk-prices'!B4,H408&lt;'azure-premium-disk-prices'!B5),1+IF(M408="YES",1),"")</f>
        <v>0</v>
      </c>
      <c r="AQ409" s="4">
        <f>IF(AND(I408="PREMIUM",Q408="YES",H408&gt;'azure-premium-disk-prices'!B5,H408&lt;'azure-premium-disk-prices'!B6),1+IF(M408="YES",1),"")</f>
        <v>0</v>
      </c>
      <c r="AR409" s="4">
        <f>IF(AND(I408="PREMIUM",Q408="YES",H408&gt;'azure-premium-disk-prices'!B6,H408&lt;'azure-premium-disk-prices'!B7),1+IF(M408="YES",1),"")</f>
        <v>0</v>
      </c>
      <c r="AS409" s="4">
        <f>IF(AND(I408="PREMIUM",Q408="YES",H408&gt;'azure-premium-disk-prices'!B7,H408&lt;'azure-premium-disk-prices'!B8),1+IF(M408="YES",1),"")</f>
        <v>0</v>
      </c>
      <c r="AT409" s="4">
        <f>IF(AND(I408="PREMIUM",Q408="YES",H408&gt;'azure-premium-disk-prices'!B8,H408&lt;'azure-premium-disk-prices'!B9),1+IF(M408="YES",1),"")</f>
        <v>0</v>
      </c>
      <c r="AU409" s="4">
        <f>IF(AND(M409="YES", Q409="YES"),1,"")</f>
        <v>0</v>
      </c>
      <c r="AV409" s="4">
        <f>IF(AND(J409="STANDARD", Q409="YES"), IF(M409="YES",2,1) ,"")</f>
        <v>0</v>
      </c>
      <c r="AW409" s="4">
        <f>IF( AND(J409="PREMIUM",  Q409="YES"), IF(M409="YES",2,1) ,"")</f>
        <v>0</v>
      </c>
    </row>
    <row r="410" spans="5:49">
      <c r="E410" s="3"/>
      <c r="F410" s="3"/>
      <c r="G410" s="3"/>
      <c r="H410" s="3"/>
      <c r="I410" s="3" t="s">
        <v>9</v>
      </c>
      <c r="J410" s="3" t="s">
        <v>9</v>
      </c>
      <c r="K410" s="3" t="s">
        <v>5</v>
      </c>
      <c r="L410" s="3" t="s">
        <v>5</v>
      </c>
      <c r="M410" s="3" t="s">
        <v>5</v>
      </c>
      <c r="N410" s="3">
        <v>730</v>
      </c>
      <c r="O410" s="3" t="s">
        <v>5</v>
      </c>
      <c r="P410" s="3" t="s">
        <v>14</v>
      </c>
      <c r="Q410" s="4">
        <f>IF(AND(E410&lt;&gt;"", F410&lt;&gt;"", G410&lt;&gt;"", H410&lt;&gt;"", I410&lt;&gt;"", J410&lt;&gt;"", K410&lt;&gt;"", L410&lt;&gt;"", M410&lt;&gt;"", N410&lt;&gt;"", O410&lt;&gt;""),"YES","NO")</f>
        <v>0</v>
      </c>
      <c r="R410" s="4">
        <f>IF(AD410=AA410, U410, IF(AD410=AB410,W410,Y410))</f>
        <v>0</v>
      </c>
      <c r="S410" s="4">
        <f>AD410</f>
        <v>0</v>
      </c>
      <c r="T410" s="4">
        <f> IF(AA410="" ,"",IF(AD410=AA410, "PAYG", IF(AD410=AB410,"1Y RI","3Y RI")))</f>
        <v>0</v>
      </c>
      <c r="U410" s="4">
        <f>IF(Q410="YES", IF(K410="YES", VLOOKUP(V410 &amp; L410 &amp; K410,'azure-vm-prices-base'!G$2:H$124, 2, 0), VLOOKUP(V410 &amp; L410 &amp; "*",'azure-vm-prices-base'!G$2:H$124, 2, 0)), "")</f>
        <v>0</v>
      </c>
      <c r="V410" s="4">
        <f>IF(Q410="YES", IF(O410="NO" , IF(K410="YES", _xlfn.MINIFS('azure-vm-prices-base'!I$2:I$123, 'azure-vm-prices-base'!A$2:A$123,"&gt;="&amp;F410*(100-$B$2)/100, 'azure-vm-prices-base'!B$2:B$123,"&gt;="&amp;G410*(100-$B$2)/100, 'azure-vm-prices-base'!D$2:D$123,K410, 'azure-vm-prices-base'!E$2:E$123,L410), _xlfn.MINIFS('azure-vm-prices-base'!I$2:I$123, 'azure-vm-prices-base'!A$2:A$123,"&gt;="&amp;F410*(100-$B$2)/100, 'azure-vm-prices-base'!B$2:B$123,"&gt;="&amp;G410*(100-$B$2)/100, 'azure-vm-prices-base'!E$2:E$123,L410)), IF(K410="YES", _xlfn.MINIFS('azure-vm-prices-base'!C$2:C$123, 'azure-vm-prices-base'!A$2:A$123,"&gt;="&amp;F410*(100-$B$2)/100, 'azure-vm-prices-base'!B$2:B$123,"&gt;="&amp;G410*(100-$B$2)/100, 'azure-vm-prices-base'!D$2:D$123,K410, 'azure-vm-prices-base'!E$2:E$123,L410), _xlfn.MINIFS('azure-vm-prices-base'!C$2:C$123, 'azure-vm-prices-base'!A$2:A$123,"&gt;="&amp;F410*(100-$B$2)/100, 'azure-vm-prices-base'!B$2:B$123,"&gt;="&amp;G410*(100-$B$2)/100, 'azure-vm-prices-base'!E$2:E$123,L410))), "")</f>
        <v>0</v>
      </c>
      <c r="W410" s="4">
        <f>IF(Q410="YES", IF(K410="YES", VLOOKUP(X410 &amp; L410 &amp; K410,'azure-vm-prices-1Y'!G$2:H$124  , 2, 0), VLOOKUP(X410 &amp; L410 &amp; "*",'azure-vm-prices-1Y'!G$2:H$124, 2, 0)),   "")</f>
        <v>0</v>
      </c>
      <c r="X410" s="4">
        <f>IF(Q410="YES", IF(O410="NO" , IF(K410="YES", _xlfn.MINIFS('azure-vm-prices-1Y'!I$2:I$123,   'azure-vm-prices-1Y'!A$2:A$123,"&gt;="&amp;F410*(100-$B$2)/100,   'azure-vm-prices-1Y'!B$2:B$123,"&gt;="&amp;G410*(100-$B$2)/100,   'azure-vm-prices-1Y'!D$2:D$123,K410,   'azure-vm-prices-1Y'!E$2:E$123,L410),   _xlfn.MINIFS('azure-vm-prices-1Y'!I$2:I$123,   'azure-vm-prices-1Y'!A$2:A$123,"&gt;="&amp;F410*(100-$B$2)/100,   'azure-vm-prices-1Y'!B$2:B$123,"&gt;="&amp;G410*(100-$B$2)/100,   'azure-vm-prices-1Y'!E$2:E$123,L410)),   IF(K410="YES", _xlfn.MINIFS('azure-vm-prices-1Y'!C$2:C$123,   'azure-vm-prices-1Y'!A$2:A$123,"&gt;="&amp;F410*(100-$B$2)/100,   'azure-vm-prices-1Y'!B$2:B$123,"&gt;="&amp;G410*(100-$B$2)/100,   'azure-vm-prices-1Y'!D$2:D$123,K410,   'azure-vm-prices-1Y'!E$2:E$123,L410),   _xlfn.MINIFS('azure-vm-prices-1Y'!C$2:C$123,   'azure-vm-prices-1Y'!A$2:A$123,"&gt;="&amp;F410*(100-$B$2)/100,   'azure-vm-prices-1Y'!B$2:B$123,"&gt;="&amp;G410*(100-$B$2)/100,   'azure-vm-prices-1Y'!E$2:E$123,L410))),   "")</f>
        <v>0</v>
      </c>
      <c r="Y410" s="4">
        <f>IF(Q410="YES", IF(K410="YES", VLOOKUP(Z410 &amp; L410 &amp; K410,'azure-vm-prices-3Y'!G$2:H$124  , 2, 0), VLOOKUP(Z410 &amp; L410 &amp; "*",'azure-vm-prices-3Y'!G$2:H$124, 2, 0)),   "")</f>
        <v>0</v>
      </c>
      <c r="Z410" s="4">
        <f>IF(Q410="YES", IF(O410="NO" , IF(K410="YES", _xlfn.MINIFS('azure-vm-prices-3Y'!I$2:I$123,   'azure-vm-prices-3Y'!A$2:A$123,"&gt;="&amp;F410*(100-$B$2)/100,   'azure-vm-prices-3Y'!B$2:B$123,"&gt;="&amp;G410*(100-$B$2)/100,   'azure-vm-prices-3Y'!D$2:D$123,K410,   'azure-vm-prices-3Y'!E$2:E$123,L410),   _xlfn.MINIFS('azure-vm-prices-3Y'!I$2:I$123,   'azure-vm-prices-3Y'!A$2:A$123,"&gt;="&amp;F410*(100-$B$2)/100,   'azure-vm-prices-3Y'!B$2:B$123,"&gt;="&amp;G410*(100-$B$2)/100,   'azure-vm-prices-3Y'!E$2:E$123,L410)),   IF(K410="YES", _xlfn.MINIFS('azure-vm-prices-3Y'!C$2:C$123,   'azure-vm-prices-3Y'!A$2:A$123,"&gt;="&amp;F410*(100-$B$2)/100,   'azure-vm-prices-3Y'!B$2:B$123,"&gt;="&amp;G410*(100-$B$2)/100,   'azure-vm-prices-3Y'!D$2:D$123,K410,   'azure-vm-prices-3Y'!E$2:E$123,L410),   _xlfn.MINIFS('azure-vm-prices-3Y'!C$2:C$123,   'azure-vm-prices-3Y'!A$2:A$123,"&gt;="&amp;F410*(100-$B$2)/100,   'azure-vm-prices-3Y'!B$2:B$123,"&gt;="&amp;G410*(100-$B$2)/100,   'azure-vm-prices-3Y'!E$2:E$123,L410))),   "")</f>
        <v>0</v>
      </c>
      <c r="AA410" s="4">
        <f>IF(Q410="YES",N410*V410*12,"")</f>
        <v>0</v>
      </c>
      <c r="AB410" s="4">
        <f>IF(Q410="YES",X410*8760,"")</f>
        <v>0</v>
      </c>
      <c r="AC410" s="4">
        <f>IF(Q410="YES",Z410*8760,"")</f>
        <v>0</v>
      </c>
      <c r="AD410" s="4">
        <f>IF(Q410="YES",IF(P410="YES", MIN(AA410:AC410), AA410),"")</f>
        <v>0</v>
      </c>
      <c r="AE410" s="4">
        <f>IF(AND(I410="STANDARD",Q410="YES",H410&lt;'azure-standard-disk-prices'!B2, H410&gt;0),1+IF(M410="YES",1),"")</f>
        <v>0</v>
      </c>
      <c r="AF410" s="4">
        <f>IF(AND(I410="STANDARD",Q410="YES",H410&gt;'azure-standard-disk-prices'!B2,H410&lt;'azure-standard-disk-prices'!B3),1+IF(M410="YES",1),"")</f>
        <v>0</v>
      </c>
      <c r="AG410" s="4">
        <f>IF(AND(I410="STANDARD",Q410="YES",H410&gt;'azure-standard-disk-prices'!B3,H410&lt;'azure-standard-disk-prices'!B4),1+IF(M410="YES",1),"")</f>
        <v>0</v>
      </c>
      <c r="AH410" s="4">
        <f>IF(AND(I410="STANDARD",Q410="YES",H410&gt;'azure-standard-disk-prices'!B4,H410&lt;'azure-standard-disk-prices'!B5),1+IF(M410="YES",1),"")</f>
        <v>0</v>
      </c>
      <c r="AI410" s="4">
        <f>IF(AND(I410="STANDARD",Q410="YES",H410&gt;'azure-standard-disk-prices'!B5,H410&lt;'azure-standard-disk-prices'!B6),1+IF(M410="YES",1),"")</f>
        <v>0</v>
      </c>
      <c r="AJ410" s="4">
        <f>IF(AND(I410="STANDARD",Q410="YES",H410&gt;'azure-standard-disk-prices'!B6,H410&lt;'azure-standard-disk-prices'!B7),1+IF(M410="YES",1),"")</f>
        <v>0</v>
      </c>
      <c r="AK410" s="4">
        <f>IF(AND(I410="STANDARD",Q410="YES",H410&gt;'azure-standard-disk-prices'!B7,H410&lt;'azure-standard-disk-prices'!B8),1+IF(M410="YES",1),"")</f>
        <v>0</v>
      </c>
      <c r="AL410" s="4">
        <f>IF(AND(I410="STANDARD",Q410="YES",H410&gt;'azure-standard-disk-prices'!B8,H410&lt;'azure-standard-disk-prices'!B9),1+IF(M410="YES",1),"")</f>
        <v>0</v>
      </c>
      <c r="AM410" s="4">
        <f>IF(AND(I409="PREMIUM",Q409="YES",H409&lt;'azure-premium-disk-prices'!B2,H409&gt;0),1+IF(M409="YES",1),"")</f>
        <v>0</v>
      </c>
      <c r="AN410" s="4">
        <f>IF(AND(I409="PREMIUM",Q409="YES",H409&gt;'azure-premium-disk-prices'!B2,H409&lt;'azure-premium-disk-prices'!B3),1+IF(M409="YES",1),"")</f>
        <v>0</v>
      </c>
      <c r="AO410" s="4">
        <f>IF(AND(I409="PREMIUM",Q409="YES",H409&gt;'azure-premium-disk-prices'!B3,H409&lt;'azure-premium-disk-prices'!B4),1+IF(M409="YES",1),"")</f>
        <v>0</v>
      </c>
      <c r="AP410" s="4">
        <f>IF(AND(I409="PREMIUM",Q409="YES",H409&gt;'azure-premium-disk-prices'!B4,H409&lt;'azure-premium-disk-prices'!B5),1+IF(M409="YES",1),"")</f>
        <v>0</v>
      </c>
      <c r="AQ410" s="4">
        <f>IF(AND(I409="PREMIUM",Q409="YES",H409&gt;'azure-premium-disk-prices'!B5,H409&lt;'azure-premium-disk-prices'!B6),1+IF(M409="YES",1),"")</f>
        <v>0</v>
      </c>
      <c r="AR410" s="4">
        <f>IF(AND(I409="PREMIUM",Q409="YES",H409&gt;'azure-premium-disk-prices'!B6,H409&lt;'azure-premium-disk-prices'!B7),1+IF(M409="YES",1),"")</f>
        <v>0</v>
      </c>
      <c r="AS410" s="4">
        <f>IF(AND(I409="PREMIUM",Q409="YES",H409&gt;'azure-premium-disk-prices'!B7,H409&lt;'azure-premium-disk-prices'!B8),1+IF(M409="YES",1),"")</f>
        <v>0</v>
      </c>
      <c r="AT410" s="4">
        <f>IF(AND(I409="PREMIUM",Q409="YES",H409&gt;'azure-premium-disk-prices'!B8,H409&lt;'azure-premium-disk-prices'!B9),1+IF(M409="YES",1),"")</f>
        <v>0</v>
      </c>
      <c r="AU410" s="4">
        <f>IF(AND(M410="YES", Q410="YES"),1,"")</f>
        <v>0</v>
      </c>
      <c r="AV410" s="4">
        <f>IF(AND(J410="STANDARD", Q410="YES"), IF(M410="YES",2,1) ,"")</f>
        <v>0</v>
      </c>
      <c r="AW410" s="4">
        <f>IF( AND(J410="PREMIUM",  Q410="YES"), IF(M410="YES",2,1) ,"")</f>
        <v>0</v>
      </c>
    </row>
    <row r="411" spans="5:49">
      <c r="E411" s="3"/>
      <c r="F411" s="3"/>
      <c r="G411" s="3"/>
      <c r="H411" s="3"/>
      <c r="I411" s="3" t="s">
        <v>9</v>
      </c>
      <c r="J411" s="3" t="s">
        <v>9</v>
      </c>
      <c r="K411" s="3" t="s">
        <v>5</v>
      </c>
      <c r="L411" s="3" t="s">
        <v>5</v>
      </c>
      <c r="M411" s="3" t="s">
        <v>5</v>
      </c>
      <c r="N411" s="3">
        <v>730</v>
      </c>
      <c r="O411" s="3" t="s">
        <v>5</v>
      </c>
      <c r="P411" s="3" t="s">
        <v>14</v>
      </c>
      <c r="Q411" s="4">
        <f>IF(AND(E411&lt;&gt;"", F411&lt;&gt;"", G411&lt;&gt;"", H411&lt;&gt;"", I411&lt;&gt;"", J411&lt;&gt;"", K411&lt;&gt;"", L411&lt;&gt;"", M411&lt;&gt;"", N411&lt;&gt;"", O411&lt;&gt;""),"YES","NO")</f>
        <v>0</v>
      </c>
      <c r="R411" s="4">
        <f>IF(AD411=AA411, U411, IF(AD411=AB411,W411,Y411))</f>
        <v>0</v>
      </c>
      <c r="S411" s="4">
        <f>AD411</f>
        <v>0</v>
      </c>
      <c r="T411" s="4">
        <f> IF(AA411="" ,"",IF(AD411=AA411, "PAYG", IF(AD411=AB411,"1Y RI","3Y RI")))</f>
        <v>0</v>
      </c>
      <c r="U411" s="4">
        <f>IF(Q411="YES", IF(K411="YES", VLOOKUP(V411 &amp; L411 &amp; K411,'azure-vm-prices-base'!G$2:H$124, 2, 0), VLOOKUP(V411 &amp; L411 &amp; "*",'azure-vm-prices-base'!G$2:H$124, 2, 0)), "")</f>
        <v>0</v>
      </c>
      <c r="V411" s="4">
        <f>IF(Q411="YES", IF(O411="NO" , IF(K411="YES", _xlfn.MINIFS('azure-vm-prices-base'!I$2:I$123, 'azure-vm-prices-base'!A$2:A$123,"&gt;="&amp;F411*(100-$B$2)/100, 'azure-vm-prices-base'!B$2:B$123,"&gt;="&amp;G411*(100-$B$2)/100, 'azure-vm-prices-base'!D$2:D$123,K411, 'azure-vm-prices-base'!E$2:E$123,L411), _xlfn.MINIFS('azure-vm-prices-base'!I$2:I$123, 'azure-vm-prices-base'!A$2:A$123,"&gt;="&amp;F411*(100-$B$2)/100, 'azure-vm-prices-base'!B$2:B$123,"&gt;="&amp;G411*(100-$B$2)/100, 'azure-vm-prices-base'!E$2:E$123,L411)), IF(K411="YES", _xlfn.MINIFS('azure-vm-prices-base'!C$2:C$123, 'azure-vm-prices-base'!A$2:A$123,"&gt;="&amp;F411*(100-$B$2)/100, 'azure-vm-prices-base'!B$2:B$123,"&gt;="&amp;G411*(100-$B$2)/100, 'azure-vm-prices-base'!D$2:D$123,K411, 'azure-vm-prices-base'!E$2:E$123,L411), _xlfn.MINIFS('azure-vm-prices-base'!C$2:C$123, 'azure-vm-prices-base'!A$2:A$123,"&gt;="&amp;F411*(100-$B$2)/100, 'azure-vm-prices-base'!B$2:B$123,"&gt;="&amp;G411*(100-$B$2)/100, 'azure-vm-prices-base'!E$2:E$123,L411))), "")</f>
        <v>0</v>
      </c>
      <c r="W411" s="4">
        <f>IF(Q411="YES", IF(K411="YES", VLOOKUP(X411 &amp; L411 &amp; K411,'azure-vm-prices-1Y'!G$2:H$124  , 2, 0), VLOOKUP(X411 &amp; L411 &amp; "*",'azure-vm-prices-1Y'!G$2:H$124, 2, 0)),   "")</f>
        <v>0</v>
      </c>
      <c r="X411" s="4">
        <f>IF(Q411="YES", IF(O411="NO" , IF(K411="YES", _xlfn.MINIFS('azure-vm-prices-1Y'!I$2:I$123,   'azure-vm-prices-1Y'!A$2:A$123,"&gt;="&amp;F411*(100-$B$2)/100,   'azure-vm-prices-1Y'!B$2:B$123,"&gt;="&amp;G411*(100-$B$2)/100,   'azure-vm-prices-1Y'!D$2:D$123,K411,   'azure-vm-prices-1Y'!E$2:E$123,L411),   _xlfn.MINIFS('azure-vm-prices-1Y'!I$2:I$123,   'azure-vm-prices-1Y'!A$2:A$123,"&gt;="&amp;F411*(100-$B$2)/100,   'azure-vm-prices-1Y'!B$2:B$123,"&gt;="&amp;G411*(100-$B$2)/100,   'azure-vm-prices-1Y'!E$2:E$123,L411)),   IF(K411="YES", _xlfn.MINIFS('azure-vm-prices-1Y'!C$2:C$123,   'azure-vm-prices-1Y'!A$2:A$123,"&gt;="&amp;F411*(100-$B$2)/100,   'azure-vm-prices-1Y'!B$2:B$123,"&gt;="&amp;G411*(100-$B$2)/100,   'azure-vm-prices-1Y'!D$2:D$123,K411,   'azure-vm-prices-1Y'!E$2:E$123,L411),   _xlfn.MINIFS('azure-vm-prices-1Y'!C$2:C$123,   'azure-vm-prices-1Y'!A$2:A$123,"&gt;="&amp;F411*(100-$B$2)/100,   'azure-vm-prices-1Y'!B$2:B$123,"&gt;="&amp;G411*(100-$B$2)/100,   'azure-vm-prices-1Y'!E$2:E$123,L411))),   "")</f>
        <v>0</v>
      </c>
      <c r="Y411" s="4">
        <f>IF(Q411="YES", IF(K411="YES", VLOOKUP(Z411 &amp; L411 &amp; K411,'azure-vm-prices-3Y'!G$2:H$124  , 2, 0), VLOOKUP(Z411 &amp; L411 &amp; "*",'azure-vm-prices-3Y'!G$2:H$124, 2, 0)),   "")</f>
        <v>0</v>
      </c>
      <c r="Z411" s="4">
        <f>IF(Q411="YES", IF(O411="NO" , IF(K411="YES", _xlfn.MINIFS('azure-vm-prices-3Y'!I$2:I$123,   'azure-vm-prices-3Y'!A$2:A$123,"&gt;="&amp;F411*(100-$B$2)/100,   'azure-vm-prices-3Y'!B$2:B$123,"&gt;="&amp;G411*(100-$B$2)/100,   'azure-vm-prices-3Y'!D$2:D$123,K411,   'azure-vm-prices-3Y'!E$2:E$123,L411),   _xlfn.MINIFS('azure-vm-prices-3Y'!I$2:I$123,   'azure-vm-prices-3Y'!A$2:A$123,"&gt;="&amp;F411*(100-$B$2)/100,   'azure-vm-prices-3Y'!B$2:B$123,"&gt;="&amp;G411*(100-$B$2)/100,   'azure-vm-prices-3Y'!E$2:E$123,L411)),   IF(K411="YES", _xlfn.MINIFS('azure-vm-prices-3Y'!C$2:C$123,   'azure-vm-prices-3Y'!A$2:A$123,"&gt;="&amp;F411*(100-$B$2)/100,   'azure-vm-prices-3Y'!B$2:B$123,"&gt;="&amp;G411*(100-$B$2)/100,   'azure-vm-prices-3Y'!D$2:D$123,K411,   'azure-vm-prices-3Y'!E$2:E$123,L411),   _xlfn.MINIFS('azure-vm-prices-3Y'!C$2:C$123,   'azure-vm-prices-3Y'!A$2:A$123,"&gt;="&amp;F411*(100-$B$2)/100,   'azure-vm-prices-3Y'!B$2:B$123,"&gt;="&amp;G411*(100-$B$2)/100,   'azure-vm-prices-3Y'!E$2:E$123,L411))),   "")</f>
        <v>0</v>
      </c>
      <c r="AA411" s="4">
        <f>IF(Q411="YES",N411*V411*12,"")</f>
        <v>0</v>
      </c>
      <c r="AB411" s="4">
        <f>IF(Q411="YES",X411*8760,"")</f>
        <v>0</v>
      </c>
      <c r="AC411" s="4">
        <f>IF(Q411="YES",Z411*8760,"")</f>
        <v>0</v>
      </c>
      <c r="AD411" s="4">
        <f>IF(Q411="YES",IF(P411="YES", MIN(AA411:AC411), AA411),"")</f>
        <v>0</v>
      </c>
      <c r="AE411" s="4">
        <f>IF(AND(I411="STANDARD",Q411="YES",H411&lt;'azure-standard-disk-prices'!B2, H411&gt;0),1+IF(M411="YES",1),"")</f>
        <v>0</v>
      </c>
      <c r="AF411" s="4">
        <f>IF(AND(I411="STANDARD",Q411="YES",H411&gt;'azure-standard-disk-prices'!B2,H411&lt;'azure-standard-disk-prices'!B3),1+IF(M411="YES",1),"")</f>
        <v>0</v>
      </c>
      <c r="AG411" s="4">
        <f>IF(AND(I411="STANDARD",Q411="YES",H411&gt;'azure-standard-disk-prices'!B3,H411&lt;'azure-standard-disk-prices'!B4),1+IF(M411="YES",1),"")</f>
        <v>0</v>
      </c>
      <c r="AH411" s="4">
        <f>IF(AND(I411="STANDARD",Q411="YES",H411&gt;'azure-standard-disk-prices'!B4,H411&lt;'azure-standard-disk-prices'!B5),1+IF(M411="YES",1),"")</f>
        <v>0</v>
      </c>
      <c r="AI411" s="4">
        <f>IF(AND(I411="STANDARD",Q411="YES",H411&gt;'azure-standard-disk-prices'!B5,H411&lt;'azure-standard-disk-prices'!B6),1+IF(M411="YES",1),"")</f>
        <v>0</v>
      </c>
      <c r="AJ411" s="4">
        <f>IF(AND(I411="STANDARD",Q411="YES",H411&gt;'azure-standard-disk-prices'!B6,H411&lt;'azure-standard-disk-prices'!B7),1+IF(M411="YES",1),"")</f>
        <v>0</v>
      </c>
      <c r="AK411" s="4">
        <f>IF(AND(I411="STANDARD",Q411="YES",H411&gt;'azure-standard-disk-prices'!B7,H411&lt;'azure-standard-disk-prices'!B8),1+IF(M411="YES",1),"")</f>
        <v>0</v>
      </c>
      <c r="AL411" s="4">
        <f>IF(AND(I411="STANDARD",Q411="YES",H411&gt;'azure-standard-disk-prices'!B8,H411&lt;'azure-standard-disk-prices'!B9),1+IF(M411="YES",1),"")</f>
        <v>0</v>
      </c>
      <c r="AM411" s="4">
        <f>IF(AND(I410="PREMIUM",Q410="YES",H410&lt;'azure-premium-disk-prices'!B2,H410&gt;0),1+IF(M410="YES",1),"")</f>
        <v>0</v>
      </c>
      <c r="AN411" s="4">
        <f>IF(AND(I410="PREMIUM",Q410="YES",H410&gt;'azure-premium-disk-prices'!B2,H410&lt;'azure-premium-disk-prices'!B3),1+IF(M410="YES",1),"")</f>
        <v>0</v>
      </c>
      <c r="AO411" s="4">
        <f>IF(AND(I410="PREMIUM",Q410="YES",H410&gt;'azure-premium-disk-prices'!B3,H410&lt;'azure-premium-disk-prices'!B4),1+IF(M410="YES",1),"")</f>
        <v>0</v>
      </c>
      <c r="AP411" s="4">
        <f>IF(AND(I410="PREMIUM",Q410="YES",H410&gt;'azure-premium-disk-prices'!B4,H410&lt;'azure-premium-disk-prices'!B5),1+IF(M410="YES",1),"")</f>
        <v>0</v>
      </c>
      <c r="AQ411" s="4">
        <f>IF(AND(I410="PREMIUM",Q410="YES",H410&gt;'azure-premium-disk-prices'!B5,H410&lt;'azure-premium-disk-prices'!B6),1+IF(M410="YES",1),"")</f>
        <v>0</v>
      </c>
      <c r="AR411" s="4">
        <f>IF(AND(I410="PREMIUM",Q410="YES",H410&gt;'azure-premium-disk-prices'!B6,H410&lt;'azure-premium-disk-prices'!B7),1+IF(M410="YES",1),"")</f>
        <v>0</v>
      </c>
      <c r="AS411" s="4">
        <f>IF(AND(I410="PREMIUM",Q410="YES",H410&gt;'azure-premium-disk-prices'!B7,H410&lt;'azure-premium-disk-prices'!B8),1+IF(M410="YES",1),"")</f>
        <v>0</v>
      </c>
      <c r="AT411" s="4">
        <f>IF(AND(I410="PREMIUM",Q410="YES",H410&gt;'azure-premium-disk-prices'!B8,H410&lt;'azure-premium-disk-prices'!B9),1+IF(M410="YES",1),"")</f>
        <v>0</v>
      </c>
      <c r="AU411" s="4">
        <f>IF(AND(M411="YES", Q411="YES"),1,"")</f>
        <v>0</v>
      </c>
      <c r="AV411" s="4">
        <f>IF(AND(J411="STANDARD", Q411="YES"), IF(M411="YES",2,1) ,"")</f>
        <v>0</v>
      </c>
      <c r="AW411" s="4">
        <f>IF( AND(J411="PREMIUM",  Q411="YES"), IF(M411="YES",2,1) ,"")</f>
        <v>0</v>
      </c>
    </row>
    <row r="412" spans="5:49">
      <c r="E412" s="3"/>
      <c r="F412" s="3"/>
      <c r="G412" s="3"/>
      <c r="H412" s="3"/>
      <c r="I412" s="3" t="s">
        <v>9</v>
      </c>
      <c r="J412" s="3" t="s">
        <v>9</v>
      </c>
      <c r="K412" s="3" t="s">
        <v>5</v>
      </c>
      <c r="L412" s="3" t="s">
        <v>5</v>
      </c>
      <c r="M412" s="3" t="s">
        <v>5</v>
      </c>
      <c r="N412" s="3">
        <v>730</v>
      </c>
      <c r="O412" s="3" t="s">
        <v>5</v>
      </c>
      <c r="P412" s="3" t="s">
        <v>14</v>
      </c>
      <c r="Q412" s="4">
        <f>IF(AND(E412&lt;&gt;"", F412&lt;&gt;"", G412&lt;&gt;"", H412&lt;&gt;"", I412&lt;&gt;"", J412&lt;&gt;"", K412&lt;&gt;"", L412&lt;&gt;"", M412&lt;&gt;"", N412&lt;&gt;"", O412&lt;&gt;""),"YES","NO")</f>
        <v>0</v>
      </c>
      <c r="R412" s="4">
        <f>IF(AD412=AA412, U412, IF(AD412=AB412,W412,Y412))</f>
        <v>0</v>
      </c>
      <c r="S412" s="4">
        <f>AD412</f>
        <v>0</v>
      </c>
      <c r="T412" s="4">
        <f> IF(AA412="" ,"",IF(AD412=AA412, "PAYG", IF(AD412=AB412,"1Y RI","3Y RI")))</f>
        <v>0</v>
      </c>
      <c r="U412" s="4">
        <f>IF(Q412="YES", IF(K412="YES", VLOOKUP(V412 &amp; L412 &amp; K412,'azure-vm-prices-base'!G$2:H$124, 2, 0), VLOOKUP(V412 &amp; L412 &amp; "*",'azure-vm-prices-base'!G$2:H$124, 2, 0)), "")</f>
        <v>0</v>
      </c>
      <c r="V412" s="4">
        <f>IF(Q412="YES", IF(O412="NO" , IF(K412="YES", _xlfn.MINIFS('azure-vm-prices-base'!I$2:I$123, 'azure-vm-prices-base'!A$2:A$123,"&gt;="&amp;F412*(100-$B$2)/100, 'azure-vm-prices-base'!B$2:B$123,"&gt;="&amp;G412*(100-$B$2)/100, 'azure-vm-prices-base'!D$2:D$123,K412, 'azure-vm-prices-base'!E$2:E$123,L412), _xlfn.MINIFS('azure-vm-prices-base'!I$2:I$123, 'azure-vm-prices-base'!A$2:A$123,"&gt;="&amp;F412*(100-$B$2)/100, 'azure-vm-prices-base'!B$2:B$123,"&gt;="&amp;G412*(100-$B$2)/100, 'azure-vm-prices-base'!E$2:E$123,L412)), IF(K412="YES", _xlfn.MINIFS('azure-vm-prices-base'!C$2:C$123, 'azure-vm-prices-base'!A$2:A$123,"&gt;="&amp;F412*(100-$B$2)/100, 'azure-vm-prices-base'!B$2:B$123,"&gt;="&amp;G412*(100-$B$2)/100, 'azure-vm-prices-base'!D$2:D$123,K412, 'azure-vm-prices-base'!E$2:E$123,L412), _xlfn.MINIFS('azure-vm-prices-base'!C$2:C$123, 'azure-vm-prices-base'!A$2:A$123,"&gt;="&amp;F412*(100-$B$2)/100, 'azure-vm-prices-base'!B$2:B$123,"&gt;="&amp;G412*(100-$B$2)/100, 'azure-vm-prices-base'!E$2:E$123,L412))), "")</f>
        <v>0</v>
      </c>
      <c r="W412" s="4">
        <f>IF(Q412="YES", IF(K412="YES", VLOOKUP(X412 &amp; L412 &amp; K412,'azure-vm-prices-1Y'!G$2:H$124  , 2, 0), VLOOKUP(X412 &amp; L412 &amp; "*",'azure-vm-prices-1Y'!G$2:H$124, 2, 0)),   "")</f>
        <v>0</v>
      </c>
      <c r="X412" s="4">
        <f>IF(Q412="YES", IF(O412="NO" , IF(K412="YES", _xlfn.MINIFS('azure-vm-prices-1Y'!I$2:I$123,   'azure-vm-prices-1Y'!A$2:A$123,"&gt;="&amp;F412*(100-$B$2)/100,   'azure-vm-prices-1Y'!B$2:B$123,"&gt;="&amp;G412*(100-$B$2)/100,   'azure-vm-prices-1Y'!D$2:D$123,K412,   'azure-vm-prices-1Y'!E$2:E$123,L412),   _xlfn.MINIFS('azure-vm-prices-1Y'!I$2:I$123,   'azure-vm-prices-1Y'!A$2:A$123,"&gt;="&amp;F412*(100-$B$2)/100,   'azure-vm-prices-1Y'!B$2:B$123,"&gt;="&amp;G412*(100-$B$2)/100,   'azure-vm-prices-1Y'!E$2:E$123,L412)),   IF(K412="YES", _xlfn.MINIFS('azure-vm-prices-1Y'!C$2:C$123,   'azure-vm-prices-1Y'!A$2:A$123,"&gt;="&amp;F412*(100-$B$2)/100,   'azure-vm-prices-1Y'!B$2:B$123,"&gt;="&amp;G412*(100-$B$2)/100,   'azure-vm-prices-1Y'!D$2:D$123,K412,   'azure-vm-prices-1Y'!E$2:E$123,L412),   _xlfn.MINIFS('azure-vm-prices-1Y'!C$2:C$123,   'azure-vm-prices-1Y'!A$2:A$123,"&gt;="&amp;F412*(100-$B$2)/100,   'azure-vm-prices-1Y'!B$2:B$123,"&gt;="&amp;G412*(100-$B$2)/100,   'azure-vm-prices-1Y'!E$2:E$123,L412))),   "")</f>
        <v>0</v>
      </c>
      <c r="Y412" s="4">
        <f>IF(Q412="YES", IF(K412="YES", VLOOKUP(Z412 &amp; L412 &amp; K412,'azure-vm-prices-3Y'!G$2:H$124  , 2, 0), VLOOKUP(Z412 &amp; L412 &amp; "*",'azure-vm-prices-3Y'!G$2:H$124, 2, 0)),   "")</f>
        <v>0</v>
      </c>
      <c r="Z412" s="4">
        <f>IF(Q412="YES", IF(O412="NO" , IF(K412="YES", _xlfn.MINIFS('azure-vm-prices-3Y'!I$2:I$123,   'azure-vm-prices-3Y'!A$2:A$123,"&gt;="&amp;F412*(100-$B$2)/100,   'azure-vm-prices-3Y'!B$2:B$123,"&gt;="&amp;G412*(100-$B$2)/100,   'azure-vm-prices-3Y'!D$2:D$123,K412,   'azure-vm-prices-3Y'!E$2:E$123,L412),   _xlfn.MINIFS('azure-vm-prices-3Y'!I$2:I$123,   'azure-vm-prices-3Y'!A$2:A$123,"&gt;="&amp;F412*(100-$B$2)/100,   'azure-vm-prices-3Y'!B$2:B$123,"&gt;="&amp;G412*(100-$B$2)/100,   'azure-vm-prices-3Y'!E$2:E$123,L412)),   IF(K412="YES", _xlfn.MINIFS('azure-vm-prices-3Y'!C$2:C$123,   'azure-vm-prices-3Y'!A$2:A$123,"&gt;="&amp;F412*(100-$B$2)/100,   'azure-vm-prices-3Y'!B$2:B$123,"&gt;="&amp;G412*(100-$B$2)/100,   'azure-vm-prices-3Y'!D$2:D$123,K412,   'azure-vm-prices-3Y'!E$2:E$123,L412),   _xlfn.MINIFS('azure-vm-prices-3Y'!C$2:C$123,   'azure-vm-prices-3Y'!A$2:A$123,"&gt;="&amp;F412*(100-$B$2)/100,   'azure-vm-prices-3Y'!B$2:B$123,"&gt;="&amp;G412*(100-$B$2)/100,   'azure-vm-prices-3Y'!E$2:E$123,L412))),   "")</f>
        <v>0</v>
      </c>
      <c r="AA412" s="4">
        <f>IF(Q412="YES",N412*V412*12,"")</f>
        <v>0</v>
      </c>
      <c r="AB412" s="4">
        <f>IF(Q412="YES",X412*8760,"")</f>
        <v>0</v>
      </c>
      <c r="AC412" s="4">
        <f>IF(Q412="YES",Z412*8760,"")</f>
        <v>0</v>
      </c>
      <c r="AD412" s="4">
        <f>IF(Q412="YES",IF(P412="YES", MIN(AA412:AC412), AA412),"")</f>
        <v>0</v>
      </c>
      <c r="AE412" s="4">
        <f>IF(AND(I412="STANDARD",Q412="YES",H412&lt;'azure-standard-disk-prices'!B2, H412&gt;0),1+IF(M412="YES",1),"")</f>
        <v>0</v>
      </c>
      <c r="AF412" s="4">
        <f>IF(AND(I412="STANDARD",Q412="YES",H412&gt;'azure-standard-disk-prices'!B2,H412&lt;'azure-standard-disk-prices'!B3),1+IF(M412="YES",1),"")</f>
        <v>0</v>
      </c>
      <c r="AG412" s="4">
        <f>IF(AND(I412="STANDARD",Q412="YES",H412&gt;'azure-standard-disk-prices'!B3,H412&lt;'azure-standard-disk-prices'!B4),1+IF(M412="YES",1),"")</f>
        <v>0</v>
      </c>
      <c r="AH412" s="4">
        <f>IF(AND(I412="STANDARD",Q412="YES",H412&gt;'azure-standard-disk-prices'!B4,H412&lt;'azure-standard-disk-prices'!B5),1+IF(M412="YES",1),"")</f>
        <v>0</v>
      </c>
      <c r="AI412" s="4">
        <f>IF(AND(I412="STANDARD",Q412="YES",H412&gt;'azure-standard-disk-prices'!B5,H412&lt;'azure-standard-disk-prices'!B6),1+IF(M412="YES",1),"")</f>
        <v>0</v>
      </c>
      <c r="AJ412" s="4">
        <f>IF(AND(I412="STANDARD",Q412="YES",H412&gt;'azure-standard-disk-prices'!B6,H412&lt;'azure-standard-disk-prices'!B7),1+IF(M412="YES",1),"")</f>
        <v>0</v>
      </c>
      <c r="AK412" s="4">
        <f>IF(AND(I412="STANDARD",Q412="YES",H412&gt;'azure-standard-disk-prices'!B7,H412&lt;'azure-standard-disk-prices'!B8),1+IF(M412="YES",1),"")</f>
        <v>0</v>
      </c>
      <c r="AL412" s="4">
        <f>IF(AND(I412="STANDARD",Q412="YES",H412&gt;'azure-standard-disk-prices'!B8,H412&lt;'azure-standard-disk-prices'!B9),1+IF(M412="YES",1),"")</f>
        <v>0</v>
      </c>
      <c r="AM412" s="4">
        <f>IF(AND(I411="PREMIUM",Q411="YES",H411&lt;'azure-premium-disk-prices'!B2,H411&gt;0),1+IF(M411="YES",1),"")</f>
        <v>0</v>
      </c>
      <c r="AN412" s="4">
        <f>IF(AND(I411="PREMIUM",Q411="YES",H411&gt;'azure-premium-disk-prices'!B2,H411&lt;'azure-premium-disk-prices'!B3),1+IF(M411="YES",1),"")</f>
        <v>0</v>
      </c>
      <c r="AO412" s="4">
        <f>IF(AND(I411="PREMIUM",Q411="YES",H411&gt;'azure-premium-disk-prices'!B3,H411&lt;'azure-premium-disk-prices'!B4),1+IF(M411="YES",1),"")</f>
        <v>0</v>
      </c>
      <c r="AP412" s="4">
        <f>IF(AND(I411="PREMIUM",Q411="YES",H411&gt;'azure-premium-disk-prices'!B4,H411&lt;'azure-premium-disk-prices'!B5),1+IF(M411="YES",1),"")</f>
        <v>0</v>
      </c>
      <c r="AQ412" s="4">
        <f>IF(AND(I411="PREMIUM",Q411="YES",H411&gt;'azure-premium-disk-prices'!B5,H411&lt;'azure-premium-disk-prices'!B6),1+IF(M411="YES",1),"")</f>
        <v>0</v>
      </c>
      <c r="AR412" s="4">
        <f>IF(AND(I411="PREMIUM",Q411="YES",H411&gt;'azure-premium-disk-prices'!B6,H411&lt;'azure-premium-disk-prices'!B7),1+IF(M411="YES",1),"")</f>
        <v>0</v>
      </c>
      <c r="AS412" s="4">
        <f>IF(AND(I411="PREMIUM",Q411="YES",H411&gt;'azure-premium-disk-prices'!B7,H411&lt;'azure-premium-disk-prices'!B8),1+IF(M411="YES",1),"")</f>
        <v>0</v>
      </c>
      <c r="AT412" s="4">
        <f>IF(AND(I411="PREMIUM",Q411="YES",H411&gt;'azure-premium-disk-prices'!B8,H411&lt;'azure-premium-disk-prices'!B9),1+IF(M411="YES",1),"")</f>
        <v>0</v>
      </c>
      <c r="AU412" s="4">
        <f>IF(AND(M412="YES", Q412="YES"),1,"")</f>
        <v>0</v>
      </c>
      <c r="AV412" s="4">
        <f>IF(AND(J412="STANDARD", Q412="YES"), IF(M412="YES",2,1) ,"")</f>
        <v>0</v>
      </c>
      <c r="AW412" s="4">
        <f>IF( AND(J412="PREMIUM",  Q412="YES"), IF(M412="YES",2,1) ,"")</f>
        <v>0</v>
      </c>
    </row>
    <row r="413" spans="5:49">
      <c r="E413" s="3"/>
      <c r="F413" s="3"/>
      <c r="G413" s="3"/>
      <c r="H413" s="3"/>
      <c r="I413" s="3" t="s">
        <v>9</v>
      </c>
      <c r="J413" s="3" t="s">
        <v>9</v>
      </c>
      <c r="K413" s="3" t="s">
        <v>5</v>
      </c>
      <c r="L413" s="3" t="s">
        <v>5</v>
      </c>
      <c r="M413" s="3" t="s">
        <v>5</v>
      </c>
      <c r="N413" s="3">
        <v>730</v>
      </c>
      <c r="O413" s="3" t="s">
        <v>5</v>
      </c>
      <c r="P413" s="3" t="s">
        <v>14</v>
      </c>
      <c r="Q413" s="4">
        <f>IF(AND(E413&lt;&gt;"", F413&lt;&gt;"", G413&lt;&gt;"", H413&lt;&gt;"", I413&lt;&gt;"", J413&lt;&gt;"", K413&lt;&gt;"", L413&lt;&gt;"", M413&lt;&gt;"", N413&lt;&gt;"", O413&lt;&gt;""),"YES","NO")</f>
        <v>0</v>
      </c>
      <c r="R413" s="4">
        <f>IF(AD413=AA413, U413, IF(AD413=AB413,W413,Y413))</f>
        <v>0</v>
      </c>
      <c r="S413" s="4">
        <f>AD413</f>
        <v>0</v>
      </c>
      <c r="T413" s="4">
        <f> IF(AA413="" ,"",IF(AD413=AA413, "PAYG", IF(AD413=AB413,"1Y RI","3Y RI")))</f>
        <v>0</v>
      </c>
      <c r="U413" s="4">
        <f>IF(Q413="YES", IF(K413="YES", VLOOKUP(V413 &amp; L413 &amp; K413,'azure-vm-prices-base'!G$2:H$124, 2, 0), VLOOKUP(V413 &amp; L413 &amp; "*",'azure-vm-prices-base'!G$2:H$124, 2, 0)), "")</f>
        <v>0</v>
      </c>
      <c r="V413" s="4">
        <f>IF(Q413="YES", IF(O413="NO" , IF(K413="YES", _xlfn.MINIFS('azure-vm-prices-base'!I$2:I$123, 'azure-vm-prices-base'!A$2:A$123,"&gt;="&amp;F413*(100-$B$2)/100, 'azure-vm-prices-base'!B$2:B$123,"&gt;="&amp;G413*(100-$B$2)/100, 'azure-vm-prices-base'!D$2:D$123,K413, 'azure-vm-prices-base'!E$2:E$123,L413), _xlfn.MINIFS('azure-vm-prices-base'!I$2:I$123, 'azure-vm-prices-base'!A$2:A$123,"&gt;="&amp;F413*(100-$B$2)/100, 'azure-vm-prices-base'!B$2:B$123,"&gt;="&amp;G413*(100-$B$2)/100, 'azure-vm-prices-base'!E$2:E$123,L413)), IF(K413="YES", _xlfn.MINIFS('azure-vm-prices-base'!C$2:C$123, 'azure-vm-prices-base'!A$2:A$123,"&gt;="&amp;F413*(100-$B$2)/100, 'azure-vm-prices-base'!B$2:B$123,"&gt;="&amp;G413*(100-$B$2)/100, 'azure-vm-prices-base'!D$2:D$123,K413, 'azure-vm-prices-base'!E$2:E$123,L413), _xlfn.MINIFS('azure-vm-prices-base'!C$2:C$123, 'azure-vm-prices-base'!A$2:A$123,"&gt;="&amp;F413*(100-$B$2)/100, 'azure-vm-prices-base'!B$2:B$123,"&gt;="&amp;G413*(100-$B$2)/100, 'azure-vm-prices-base'!E$2:E$123,L413))), "")</f>
        <v>0</v>
      </c>
      <c r="W413" s="4">
        <f>IF(Q413="YES", IF(K413="YES", VLOOKUP(X413 &amp; L413 &amp; K413,'azure-vm-prices-1Y'!G$2:H$124  , 2, 0), VLOOKUP(X413 &amp; L413 &amp; "*",'azure-vm-prices-1Y'!G$2:H$124, 2, 0)),   "")</f>
        <v>0</v>
      </c>
      <c r="X413" s="4">
        <f>IF(Q413="YES", IF(O413="NO" , IF(K413="YES", _xlfn.MINIFS('azure-vm-prices-1Y'!I$2:I$123,   'azure-vm-prices-1Y'!A$2:A$123,"&gt;="&amp;F413*(100-$B$2)/100,   'azure-vm-prices-1Y'!B$2:B$123,"&gt;="&amp;G413*(100-$B$2)/100,   'azure-vm-prices-1Y'!D$2:D$123,K413,   'azure-vm-prices-1Y'!E$2:E$123,L413),   _xlfn.MINIFS('azure-vm-prices-1Y'!I$2:I$123,   'azure-vm-prices-1Y'!A$2:A$123,"&gt;="&amp;F413*(100-$B$2)/100,   'azure-vm-prices-1Y'!B$2:B$123,"&gt;="&amp;G413*(100-$B$2)/100,   'azure-vm-prices-1Y'!E$2:E$123,L413)),   IF(K413="YES", _xlfn.MINIFS('azure-vm-prices-1Y'!C$2:C$123,   'azure-vm-prices-1Y'!A$2:A$123,"&gt;="&amp;F413*(100-$B$2)/100,   'azure-vm-prices-1Y'!B$2:B$123,"&gt;="&amp;G413*(100-$B$2)/100,   'azure-vm-prices-1Y'!D$2:D$123,K413,   'azure-vm-prices-1Y'!E$2:E$123,L413),   _xlfn.MINIFS('azure-vm-prices-1Y'!C$2:C$123,   'azure-vm-prices-1Y'!A$2:A$123,"&gt;="&amp;F413*(100-$B$2)/100,   'azure-vm-prices-1Y'!B$2:B$123,"&gt;="&amp;G413*(100-$B$2)/100,   'azure-vm-prices-1Y'!E$2:E$123,L413))),   "")</f>
        <v>0</v>
      </c>
      <c r="Y413" s="4">
        <f>IF(Q413="YES", IF(K413="YES", VLOOKUP(Z413 &amp; L413 &amp; K413,'azure-vm-prices-3Y'!G$2:H$124  , 2, 0), VLOOKUP(Z413 &amp; L413 &amp; "*",'azure-vm-prices-3Y'!G$2:H$124, 2, 0)),   "")</f>
        <v>0</v>
      </c>
      <c r="Z413" s="4">
        <f>IF(Q413="YES", IF(O413="NO" , IF(K413="YES", _xlfn.MINIFS('azure-vm-prices-3Y'!I$2:I$123,   'azure-vm-prices-3Y'!A$2:A$123,"&gt;="&amp;F413*(100-$B$2)/100,   'azure-vm-prices-3Y'!B$2:B$123,"&gt;="&amp;G413*(100-$B$2)/100,   'azure-vm-prices-3Y'!D$2:D$123,K413,   'azure-vm-prices-3Y'!E$2:E$123,L413),   _xlfn.MINIFS('azure-vm-prices-3Y'!I$2:I$123,   'azure-vm-prices-3Y'!A$2:A$123,"&gt;="&amp;F413*(100-$B$2)/100,   'azure-vm-prices-3Y'!B$2:B$123,"&gt;="&amp;G413*(100-$B$2)/100,   'azure-vm-prices-3Y'!E$2:E$123,L413)),   IF(K413="YES", _xlfn.MINIFS('azure-vm-prices-3Y'!C$2:C$123,   'azure-vm-prices-3Y'!A$2:A$123,"&gt;="&amp;F413*(100-$B$2)/100,   'azure-vm-prices-3Y'!B$2:B$123,"&gt;="&amp;G413*(100-$B$2)/100,   'azure-vm-prices-3Y'!D$2:D$123,K413,   'azure-vm-prices-3Y'!E$2:E$123,L413),   _xlfn.MINIFS('azure-vm-prices-3Y'!C$2:C$123,   'azure-vm-prices-3Y'!A$2:A$123,"&gt;="&amp;F413*(100-$B$2)/100,   'azure-vm-prices-3Y'!B$2:B$123,"&gt;="&amp;G413*(100-$B$2)/100,   'azure-vm-prices-3Y'!E$2:E$123,L413))),   "")</f>
        <v>0</v>
      </c>
      <c r="AA413" s="4">
        <f>IF(Q413="YES",N413*V413*12,"")</f>
        <v>0</v>
      </c>
      <c r="AB413" s="4">
        <f>IF(Q413="YES",X413*8760,"")</f>
        <v>0</v>
      </c>
      <c r="AC413" s="4">
        <f>IF(Q413="YES",Z413*8760,"")</f>
        <v>0</v>
      </c>
      <c r="AD413" s="4">
        <f>IF(Q413="YES",IF(P413="YES", MIN(AA413:AC413), AA413),"")</f>
        <v>0</v>
      </c>
      <c r="AE413" s="4">
        <f>IF(AND(I413="STANDARD",Q413="YES",H413&lt;'azure-standard-disk-prices'!B2, H413&gt;0),1+IF(M413="YES",1),"")</f>
        <v>0</v>
      </c>
      <c r="AF413" s="4">
        <f>IF(AND(I413="STANDARD",Q413="YES",H413&gt;'azure-standard-disk-prices'!B2,H413&lt;'azure-standard-disk-prices'!B3),1+IF(M413="YES",1),"")</f>
        <v>0</v>
      </c>
      <c r="AG413" s="4">
        <f>IF(AND(I413="STANDARD",Q413="YES",H413&gt;'azure-standard-disk-prices'!B3,H413&lt;'azure-standard-disk-prices'!B4),1+IF(M413="YES",1),"")</f>
        <v>0</v>
      </c>
      <c r="AH413" s="4">
        <f>IF(AND(I413="STANDARD",Q413="YES",H413&gt;'azure-standard-disk-prices'!B4,H413&lt;'azure-standard-disk-prices'!B5),1+IF(M413="YES",1),"")</f>
        <v>0</v>
      </c>
      <c r="AI413" s="4">
        <f>IF(AND(I413="STANDARD",Q413="YES",H413&gt;'azure-standard-disk-prices'!B5,H413&lt;'azure-standard-disk-prices'!B6),1+IF(M413="YES",1),"")</f>
        <v>0</v>
      </c>
      <c r="AJ413" s="4">
        <f>IF(AND(I413="STANDARD",Q413="YES",H413&gt;'azure-standard-disk-prices'!B6,H413&lt;'azure-standard-disk-prices'!B7),1+IF(M413="YES",1),"")</f>
        <v>0</v>
      </c>
      <c r="AK413" s="4">
        <f>IF(AND(I413="STANDARD",Q413="YES",H413&gt;'azure-standard-disk-prices'!B7,H413&lt;'azure-standard-disk-prices'!B8),1+IF(M413="YES",1),"")</f>
        <v>0</v>
      </c>
      <c r="AL413" s="4">
        <f>IF(AND(I413="STANDARD",Q413="YES",H413&gt;'azure-standard-disk-prices'!B8,H413&lt;'azure-standard-disk-prices'!B9),1+IF(M413="YES",1),"")</f>
        <v>0</v>
      </c>
      <c r="AM413" s="4">
        <f>IF(AND(I412="PREMIUM",Q412="YES",H412&lt;'azure-premium-disk-prices'!B2,H412&gt;0),1+IF(M412="YES",1),"")</f>
        <v>0</v>
      </c>
      <c r="AN413" s="4">
        <f>IF(AND(I412="PREMIUM",Q412="YES",H412&gt;'azure-premium-disk-prices'!B2,H412&lt;'azure-premium-disk-prices'!B3),1+IF(M412="YES",1),"")</f>
        <v>0</v>
      </c>
      <c r="AO413" s="4">
        <f>IF(AND(I412="PREMIUM",Q412="YES",H412&gt;'azure-premium-disk-prices'!B3,H412&lt;'azure-premium-disk-prices'!B4),1+IF(M412="YES",1),"")</f>
        <v>0</v>
      </c>
      <c r="AP413" s="4">
        <f>IF(AND(I412="PREMIUM",Q412="YES",H412&gt;'azure-premium-disk-prices'!B4,H412&lt;'azure-premium-disk-prices'!B5),1+IF(M412="YES",1),"")</f>
        <v>0</v>
      </c>
      <c r="AQ413" s="4">
        <f>IF(AND(I412="PREMIUM",Q412="YES",H412&gt;'azure-premium-disk-prices'!B5,H412&lt;'azure-premium-disk-prices'!B6),1+IF(M412="YES",1),"")</f>
        <v>0</v>
      </c>
      <c r="AR413" s="4">
        <f>IF(AND(I412="PREMIUM",Q412="YES",H412&gt;'azure-premium-disk-prices'!B6,H412&lt;'azure-premium-disk-prices'!B7),1+IF(M412="YES",1),"")</f>
        <v>0</v>
      </c>
      <c r="AS413" s="4">
        <f>IF(AND(I412="PREMIUM",Q412="YES",H412&gt;'azure-premium-disk-prices'!B7,H412&lt;'azure-premium-disk-prices'!B8),1+IF(M412="YES",1),"")</f>
        <v>0</v>
      </c>
      <c r="AT413" s="4">
        <f>IF(AND(I412="PREMIUM",Q412="YES",H412&gt;'azure-premium-disk-prices'!B8,H412&lt;'azure-premium-disk-prices'!B9),1+IF(M412="YES",1),"")</f>
        <v>0</v>
      </c>
      <c r="AU413" s="4">
        <f>IF(AND(M413="YES", Q413="YES"),1,"")</f>
        <v>0</v>
      </c>
      <c r="AV413" s="4">
        <f>IF(AND(J413="STANDARD", Q413="YES"), IF(M413="YES",2,1) ,"")</f>
        <v>0</v>
      </c>
      <c r="AW413" s="4">
        <f>IF( AND(J413="PREMIUM",  Q413="YES"), IF(M413="YES",2,1) ,"")</f>
        <v>0</v>
      </c>
    </row>
    <row r="414" spans="5:49">
      <c r="E414" s="3"/>
      <c r="F414" s="3"/>
      <c r="G414" s="3"/>
      <c r="H414" s="3"/>
      <c r="I414" s="3" t="s">
        <v>9</v>
      </c>
      <c r="J414" s="3" t="s">
        <v>9</v>
      </c>
      <c r="K414" s="3" t="s">
        <v>5</v>
      </c>
      <c r="L414" s="3" t="s">
        <v>5</v>
      </c>
      <c r="M414" s="3" t="s">
        <v>5</v>
      </c>
      <c r="N414" s="3">
        <v>730</v>
      </c>
      <c r="O414" s="3" t="s">
        <v>5</v>
      </c>
      <c r="P414" s="3" t="s">
        <v>14</v>
      </c>
      <c r="Q414" s="4">
        <f>IF(AND(E414&lt;&gt;"", F414&lt;&gt;"", G414&lt;&gt;"", H414&lt;&gt;"", I414&lt;&gt;"", J414&lt;&gt;"", K414&lt;&gt;"", L414&lt;&gt;"", M414&lt;&gt;"", N414&lt;&gt;"", O414&lt;&gt;""),"YES","NO")</f>
        <v>0</v>
      </c>
      <c r="R414" s="4">
        <f>IF(AD414=AA414, U414, IF(AD414=AB414,W414,Y414))</f>
        <v>0</v>
      </c>
      <c r="S414" s="4">
        <f>AD414</f>
        <v>0</v>
      </c>
      <c r="T414" s="4">
        <f> IF(AA414="" ,"",IF(AD414=AA414, "PAYG", IF(AD414=AB414,"1Y RI","3Y RI")))</f>
        <v>0</v>
      </c>
      <c r="U414" s="4">
        <f>IF(Q414="YES", IF(K414="YES", VLOOKUP(V414 &amp; L414 &amp; K414,'azure-vm-prices-base'!G$2:H$124, 2, 0), VLOOKUP(V414 &amp; L414 &amp; "*",'azure-vm-prices-base'!G$2:H$124, 2, 0)), "")</f>
        <v>0</v>
      </c>
      <c r="V414" s="4">
        <f>IF(Q414="YES", IF(O414="NO" , IF(K414="YES", _xlfn.MINIFS('azure-vm-prices-base'!I$2:I$123, 'azure-vm-prices-base'!A$2:A$123,"&gt;="&amp;F414*(100-$B$2)/100, 'azure-vm-prices-base'!B$2:B$123,"&gt;="&amp;G414*(100-$B$2)/100, 'azure-vm-prices-base'!D$2:D$123,K414, 'azure-vm-prices-base'!E$2:E$123,L414), _xlfn.MINIFS('azure-vm-prices-base'!I$2:I$123, 'azure-vm-prices-base'!A$2:A$123,"&gt;="&amp;F414*(100-$B$2)/100, 'azure-vm-prices-base'!B$2:B$123,"&gt;="&amp;G414*(100-$B$2)/100, 'azure-vm-prices-base'!E$2:E$123,L414)), IF(K414="YES", _xlfn.MINIFS('azure-vm-prices-base'!C$2:C$123, 'azure-vm-prices-base'!A$2:A$123,"&gt;="&amp;F414*(100-$B$2)/100, 'azure-vm-prices-base'!B$2:B$123,"&gt;="&amp;G414*(100-$B$2)/100, 'azure-vm-prices-base'!D$2:D$123,K414, 'azure-vm-prices-base'!E$2:E$123,L414), _xlfn.MINIFS('azure-vm-prices-base'!C$2:C$123, 'azure-vm-prices-base'!A$2:A$123,"&gt;="&amp;F414*(100-$B$2)/100, 'azure-vm-prices-base'!B$2:B$123,"&gt;="&amp;G414*(100-$B$2)/100, 'azure-vm-prices-base'!E$2:E$123,L414))), "")</f>
        <v>0</v>
      </c>
      <c r="W414" s="4">
        <f>IF(Q414="YES", IF(K414="YES", VLOOKUP(X414 &amp; L414 &amp; K414,'azure-vm-prices-1Y'!G$2:H$124  , 2, 0), VLOOKUP(X414 &amp; L414 &amp; "*",'azure-vm-prices-1Y'!G$2:H$124, 2, 0)),   "")</f>
        <v>0</v>
      </c>
      <c r="X414" s="4">
        <f>IF(Q414="YES", IF(O414="NO" , IF(K414="YES", _xlfn.MINIFS('azure-vm-prices-1Y'!I$2:I$123,   'azure-vm-prices-1Y'!A$2:A$123,"&gt;="&amp;F414*(100-$B$2)/100,   'azure-vm-prices-1Y'!B$2:B$123,"&gt;="&amp;G414*(100-$B$2)/100,   'azure-vm-prices-1Y'!D$2:D$123,K414,   'azure-vm-prices-1Y'!E$2:E$123,L414),   _xlfn.MINIFS('azure-vm-prices-1Y'!I$2:I$123,   'azure-vm-prices-1Y'!A$2:A$123,"&gt;="&amp;F414*(100-$B$2)/100,   'azure-vm-prices-1Y'!B$2:B$123,"&gt;="&amp;G414*(100-$B$2)/100,   'azure-vm-prices-1Y'!E$2:E$123,L414)),   IF(K414="YES", _xlfn.MINIFS('azure-vm-prices-1Y'!C$2:C$123,   'azure-vm-prices-1Y'!A$2:A$123,"&gt;="&amp;F414*(100-$B$2)/100,   'azure-vm-prices-1Y'!B$2:B$123,"&gt;="&amp;G414*(100-$B$2)/100,   'azure-vm-prices-1Y'!D$2:D$123,K414,   'azure-vm-prices-1Y'!E$2:E$123,L414),   _xlfn.MINIFS('azure-vm-prices-1Y'!C$2:C$123,   'azure-vm-prices-1Y'!A$2:A$123,"&gt;="&amp;F414*(100-$B$2)/100,   'azure-vm-prices-1Y'!B$2:B$123,"&gt;="&amp;G414*(100-$B$2)/100,   'azure-vm-prices-1Y'!E$2:E$123,L414))),   "")</f>
        <v>0</v>
      </c>
      <c r="Y414" s="4">
        <f>IF(Q414="YES", IF(K414="YES", VLOOKUP(Z414 &amp; L414 &amp; K414,'azure-vm-prices-3Y'!G$2:H$124  , 2, 0), VLOOKUP(Z414 &amp; L414 &amp; "*",'azure-vm-prices-3Y'!G$2:H$124, 2, 0)),   "")</f>
        <v>0</v>
      </c>
      <c r="Z414" s="4">
        <f>IF(Q414="YES", IF(O414="NO" , IF(K414="YES", _xlfn.MINIFS('azure-vm-prices-3Y'!I$2:I$123,   'azure-vm-prices-3Y'!A$2:A$123,"&gt;="&amp;F414*(100-$B$2)/100,   'azure-vm-prices-3Y'!B$2:B$123,"&gt;="&amp;G414*(100-$B$2)/100,   'azure-vm-prices-3Y'!D$2:D$123,K414,   'azure-vm-prices-3Y'!E$2:E$123,L414),   _xlfn.MINIFS('azure-vm-prices-3Y'!I$2:I$123,   'azure-vm-prices-3Y'!A$2:A$123,"&gt;="&amp;F414*(100-$B$2)/100,   'azure-vm-prices-3Y'!B$2:B$123,"&gt;="&amp;G414*(100-$B$2)/100,   'azure-vm-prices-3Y'!E$2:E$123,L414)),   IF(K414="YES", _xlfn.MINIFS('azure-vm-prices-3Y'!C$2:C$123,   'azure-vm-prices-3Y'!A$2:A$123,"&gt;="&amp;F414*(100-$B$2)/100,   'azure-vm-prices-3Y'!B$2:B$123,"&gt;="&amp;G414*(100-$B$2)/100,   'azure-vm-prices-3Y'!D$2:D$123,K414,   'azure-vm-prices-3Y'!E$2:E$123,L414),   _xlfn.MINIFS('azure-vm-prices-3Y'!C$2:C$123,   'azure-vm-prices-3Y'!A$2:A$123,"&gt;="&amp;F414*(100-$B$2)/100,   'azure-vm-prices-3Y'!B$2:B$123,"&gt;="&amp;G414*(100-$B$2)/100,   'azure-vm-prices-3Y'!E$2:E$123,L414))),   "")</f>
        <v>0</v>
      </c>
      <c r="AA414" s="4">
        <f>IF(Q414="YES",N414*V414*12,"")</f>
        <v>0</v>
      </c>
      <c r="AB414" s="4">
        <f>IF(Q414="YES",X414*8760,"")</f>
        <v>0</v>
      </c>
      <c r="AC414" s="4">
        <f>IF(Q414="YES",Z414*8760,"")</f>
        <v>0</v>
      </c>
      <c r="AD414" s="4">
        <f>IF(Q414="YES",IF(P414="YES", MIN(AA414:AC414), AA414),"")</f>
        <v>0</v>
      </c>
      <c r="AE414" s="4">
        <f>IF(AND(I414="STANDARD",Q414="YES",H414&lt;'azure-standard-disk-prices'!B2, H414&gt;0),1+IF(M414="YES",1),"")</f>
        <v>0</v>
      </c>
      <c r="AF414" s="4">
        <f>IF(AND(I414="STANDARD",Q414="YES",H414&gt;'azure-standard-disk-prices'!B2,H414&lt;'azure-standard-disk-prices'!B3),1+IF(M414="YES",1),"")</f>
        <v>0</v>
      </c>
      <c r="AG414" s="4">
        <f>IF(AND(I414="STANDARD",Q414="YES",H414&gt;'azure-standard-disk-prices'!B3,H414&lt;'azure-standard-disk-prices'!B4),1+IF(M414="YES",1),"")</f>
        <v>0</v>
      </c>
      <c r="AH414" s="4">
        <f>IF(AND(I414="STANDARD",Q414="YES",H414&gt;'azure-standard-disk-prices'!B4,H414&lt;'azure-standard-disk-prices'!B5),1+IF(M414="YES",1),"")</f>
        <v>0</v>
      </c>
      <c r="AI414" s="4">
        <f>IF(AND(I414="STANDARD",Q414="YES",H414&gt;'azure-standard-disk-prices'!B5,H414&lt;'azure-standard-disk-prices'!B6),1+IF(M414="YES",1),"")</f>
        <v>0</v>
      </c>
      <c r="AJ414" s="4">
        <f>IF(AND(I414="STANDARD",Q414="YES",H414&gt;'azure-standard-disk-prices'!B6,H414&lt;'azure-standard-disk-prices'!B7),1+IF(M414="YES",1),"")</f>
        <v>0</v>
      </c>
      <c r="AK414" s="4">
        <f>IF(AND(I414="STANDARD",Q414="YES",H414&gt;'azure-standard-disk-prices'!B7,H414&lt;'azure-standard-disk-prices'!B8),1+IF(M414="YES",1),"")</f>
        <v>0</v>
      </c>
      <c r="AL414" s="4">
        <f>IF(AND(I414="STANDARD",Q414="YES",H414&gt;'azure-standard-disk-prices'!B8,H414&lt;'azure-standard-disk-prices'!B9),1+IF(M414="YES",1),"")</f>
        <v>0</v>
      </c>
      <c r="AM414" s="4">
        <f>IF(AND(I413="PREMIUM",Q413="YES",H413&lt;'azure-premium-disk-prices'!B2,H413&gt;0),1+IF(M413="YES",1),"")</f>
        <v>0</v>
      </c>
      <c r="AN414" s="4">
        <f>IF(AND(I413="PREMIUM",Q413="YES",H413&gt;'azure-premium-disk-prices'!B2,H413&lt;'azure-premium-disk-prices'!B3),1+IF(M413="YES",1),"")</f>
        <v>0</v>
      </c>
      <c r="AO414" s="4">
        <f>IF(AND(I413="PREMIUM",Q413="YES",H413&gt;'azure-premium-disk-prices'!B3,H413&lt;'azure-premium-disk-prices'!B4),1+IF(M413="YES",1),"")</f>
        <v>0</v>
      </c>
      <c r="AP414" s="4">
        <f>IF(AND(I413="PREMIUM",Q413="YES",H413&gt;'azure-premium-disk-prices'!B4,H413&lt;'azure-premium-disk-prices'!B5),1+IF(M413="YES",1),"")</f>
        <v>0</v>
      </c>
      <c r="AQ414" s="4">
        <f>IF(AND(I413="PREMIUM",Q413="YES",H413&gt;'azure-premium-disk-prices'!B5,H413&lt;'azure-premium-disk-prices'!B6),1+IF(M413="YES",1),"")</f>
        <v>0</v>
      </c>
      <c r="AR414" s="4">
        <f>IF(AND(I413="PREMIUM",Q413="YES",H413&gt;'azure-premium-disk-prices'!B6,H413&lt;'azure-premium-disk-prices'!B7),1+IF(M413="YES",1),"")</f>
        <v>0</v>
      </c>
      <c r="AS414" s="4">
        <f>IF(AND(I413="PREMIUM",Q413="YES",H413&gt;'azure-premium-disk-prices'!B7,H413&lt;'azure-premium-disk-prices'!B8),1+IF(M413="YES",1),"")</f>
        <v>0</v>
      </c>
      <c r="AT414" s="4">
        <f>IF(AND(I413="PREMIUM",Q413="YES",H413&gt;'azure-premium-disk-prices'!B8,H413&lt;'azure-premium-disk-prices'!B9),1+IF(M413="YES",1),"")</f>
        <v>0</v>
      </c>
      <c r="AU414" s="4">
        <f>IF(AND(M414="YES", Q414="YES"),1,"")</f>
        <v>0</v>
      </c>
      <c r="AV414" s="4">
        <f>IF(AND(J414="STANDARD", Q414="YES"), IF(M414="YES",2,1) ,"")</f>
        <v>0</v>
      </c>
      <c r="AW414" s="4">
        <f>IF( AND(J414="PREMIUM",  Q414="YES"), IF(M414="YES",2,1) ,"")</f>
        <v>0</v>
      </c>
    </row>
    <row r="415" spans="5:49">
      <c r="E415" s="3"/>
      <c r="F415" s="3"/>
      <c r="G415" s="3"/>
      <c r="H415" s="3"/>
      <c r="I415" s="3" t="s">
        <v>9</v>
      </c>
      <c r="J415" s="3" t="s">
        <v>9</v>
      </c>
      <c r="K415" s="3" t="s">
        <v>5</v>
      </c>
      <c r="L415" s="3" t="s">
        <v>5</v>
      </c>
      <c r="M415" s="3" t="s">
        <v>5</v>
      </c>
      <c r="N415" s="3">
        <v>730</v>
      </c>
      <c r="O415" s="3" t="s">
        <v>5</v>
      </c>
      <c r="P415" s="3" t="s">
        <v>14</v>
      </c>
      <c r="Q415" s="4">
        <f>IF(AND(E415&lt;&gt;"", F415&lt;&gt;"", G415&lt;&gt;"", H415&lt;&gt;"", I415&lt;&gt;"", J415&lt;&gt;"", K415&lt;&gt;"", L415&lt;&gt;"", M415&lt;&gt;"", N415&lt;&gt;"", O415&lt;&gt;""),"YES","NO")</f>
        <v>0</v>
      </c>
      <c r="R415" s="4">
        <f>IF(AD415=AA415, U415, IF(AD415=AB415,W415,Y415))</f>
        <v>0</v>
      </c>
      <c r="S415" s="4">
        <f>AD415</f>
        <v>0</v>
      </c>
      <c r="T415" s="4">
        <f> IF(AA415="" ,"",IF(AD415=AA415, "PAYG", IF(AD415=AB415,"1Y RI","3Y RI")))</f>
        <v>0</v>
      </c>
      <c r="U415" s="4">
        <f>IF(Q415="YES", IF(K415="YES", VLOOKUP(V415 &amp; L415 &amp; K415,'azure-vm-prices-base'!G$2:H$124, 2, 0), VLOOKUP(V415 &amp; L415 &amp; "*",'azure-vm-prices-base'!G$2:H$124, 2, 0)), "")</f>
        <v>0</v>
      </c>
      <c r="V415" s="4">
        <f>IF(Q415="YES", IF(O415="NO" , IF(K415="YES", _xlfn.MINIFS('azure-vm-prices-base'!I$2:I$123, 'azure-vm-prices-base'!A$2:A$123,"&gt;="&amp;F415*(100-$B$2)/100, 'azure-vm-prices-base'!B$2:B$123,"&gt;="&amp;G415*(100-$B$2)/100, 'azure-vm-prices-base'!D$2:D$123,K415, 'azure-vm-prices-base'!E$2:E$123,L415), _xlfn.MINIFS('azure-vm-prices-base'!I$2:I$123, 'azure-vm-prices-base'!A$2:A$123,"&gt;="&amp;F415*(100-$B$2)/100, 'azure-vm-prices-base'!B$2:B$123,"&gt;="&amp;G415*(100-$B$2)/100, 'azure-vm-prices-base'!E$2:E$123,L415)), IF(K415="YES", _xlfn.MINIFS('azure-vm-prices-base'!C$2:C$123, 'azure-vm-prices-base'!A$2:A$123,"&gt;="&amp;F415*(100-$B$2)/100, 'azure-vm-prices-base'!B$2:B$123,"&gt;="&amp;G415*(100-$B$2)/100, 'azure-vm-prices-base'!D$2:D$123,K415, 'azure-vm-prices-base'!E$2:E$123,L415), _xlfn.MINIFS('azure-vm-prices-base'!C$2:C$123, 'azure-vm-prices-base'!A$2:A$123,"&gt;="&amp;F415*(100-$B$2)/100, 'azure-vm-prices-base'!B$2:B$123,"&gt;="&amp;G415*(100-$B$2)/100, 'azure-vm-prices-base'!E$2:E$123,L415))), "")</f>
        <v>0</v>
      </c>
      <c r="W415" s="4">
        <f>IF(Q415="YES", IF(K415="YES", VLOOKUP(X415 &amp; L415 &amp; K415,'azure-vm-prices-1Y'!G$2:H$124  , 2, 0), VLOOKUP(X415 &amp; L415 &amp; "*",'azure-vm-prices-1Y'!G$2:H$124, 2, 0)),   "")</f>
        <v>0</v>
      </c>
      <c r="X415" s="4">
        <f>IF(Q415="YES", IF(O415="NO" , IF(K415="YES", _xlfn.MINIFS('azure-vm-prices-1Y'!I$2:I$123,   'azure-vm-prices-1Y'!A$2:A$123,"&gt;="&amp;F415*(100-$B$2)/100,   'azure-vm-prices-1Y'!B$2:B$123,"&gt;="&amp;G415*(100-$B$2)/100,   'azure-vm-prices-1Y'!D$2:D$123,K415,   'azure-vm-prices-1Y'!E$2:E$123,L415),   _xlfn.MINIFS('azure-vm-prices-1Y'!I$2:I$123,   'azure-vm-prices-1Y'!A$2:A$123,"&gt;="&amp;F415*(100-$B$2)/100,   'azure-vm-prices-1Y'!B$2:B$123,"&gt;="&amp;G415*(100-$B$2)/100,   'azure-vm-prices-1Y'!E$2:E$123,L415)),   IF(K415="YES", _xlfn.MINIFS('azure-vm-prices-1Y'!C$2:C$123,   'azure-vm-prices-1Y'!A$2:A$123,"&gt;="&amp;F415*(100-$B$2)/100,   'azure-vm-prices-1Y'!B$2:B$123,"&gt;="&amp;G415*(100-$B$2)/100,   'azure-vm-prices-1Y'!D$2:D$123,K415,   'azure-vm-prices-1Y'!E$2:E$123,L415),   _xlfn.MINIFS('azure-vm-prices-1Y'!C$2:C$123,   'azure-vm-prices-1Y'!A$2:A$123,"&gt;="&amp;F415*(100-$B$2)/100,   'azure-vm-prices-1Y'!B$2:B$123,"&gt;="&amp;G415*(100-$B$2)/100,   'azure-vm-prices-1Y'!E$2:E$123,L415))),   "")</f>
        <v>0</v>
      </c>
      <c r="Y415" s="4">
        <f>IF(Q415="YES", IF(K415="YES", VLOOKUP(Z415 &amp; L415 &amp; K415,'azure-vm-prices-3Y'!G$2:H$124  , 2, 0), VLOOKUP(Z415 &amp; L415 &amp; "*",'azure-vm-prices-3Y'!G$2:H$124, 2, 0)),   "")</f>
        <v>0</v>
      </c>
      <c r="Z415" s="4">
        <f>IF(Q415="YES", IF(O415="NO" , IF(K415="YES", _xlfn.MINIFS('azure-vm-prices-3Y'!I$2:I$123,   'azure-vm-prices-3Y'!A$2:A$123,"&gt;="&amp;F415*(100-$B$2)/100,   'azure-vm-prices-3Y'!B$2:B$123,"&gt;="&amp;G415*(100-$B$2)/100,   'azure-vm-prices-3Y'!D$2:D$123,K415,   'azure-vm-prices-3Y'!E$2:E$123,L415),   _xlfn.MINIFS('azure-vm-prices-3Y'!I$2:I$123,   'azure-vm-prices-3Y'!A$2:A$123,"&gt;="&amp;F415*(100-$B$2)/100,   'azure-vm-prices-3Y'!B$2:B$123,"&gt;="&amp;G415*(100-$B$2)/100,   'azure-vm-prices-3Y'!E$2:E$123,L415)),   IF(K415="YES", _xlfn.MINIFS('azure-vm-prices-3Y'!C$2:C$123,   'azure-vm-prices-3Y'!A$2:A$123,"&gt;="&amp;F415*(100-$B$2)/100,   'azure-vm-prices-3Y'!B$2:B$123,"&gt;="&amp;G415*(100-$B$2)/100,   'azure-vm-prices-3Y'!D$2:D$123,K415,   'azure-vm-prices-3Y'!E$2:E$123,L415),   _xlfn.MINIFS('azure-vm-prices-3Y'!C$2:C$123,   'azure-vm-prices-3Y'!A$2:A$123,"&gt;="&amp;F415*(100-$B$2)/100,   'azure-vm-prices-3Y'!B$2:B$123,"&gt;="&amp;G415*(100-$B$2)/100,   'azure-vm-prices-3Y'!E$2:E$123,L415))),   "")</f>
        <v>0</v>
      </c>
      <c r="AA415" s="4">
        <f>IF(Q415="YES",N415*V415*12,"")</f>
        <v>0</v>
      </c>
      <c r="AB415" s="4">
        <f>IF(Q415="YES",X415*8760,"")</f>
        <v>0</v>
      </c>
      <c r="AC415" s="4">
        <f>IF(Q415="YES",Z415*8760,"")</f>
        <v>0</v>
      </c>
      <c r="AD415" s="4">
        <f>IF(Q415="YES",IF(P415="YES", MIN(AA415:AC415), AA415),"")</f>
        <v>0</v>
      </c>
      <c r="AE415" s="4">
        <f>IF(AND(I415="STANDARD",Q415="YES",H415&lt;'azure-standard-disk-prices'!B2, H415&gt;0),1+IF(M415="YES",1),"")</f>
        <v>0</v>
      </c>
      <c r="AF415" s="4">
        <f>IF(AND(I415="STANDARD",Q415="YES",H415&gt;'azure-standard-disk-prices'!B2,H415&lt;'azure-standard-disk-prices'!B3),1+IF(M415="YES",1),"")</f>
        <v>0</v>
      </c>
      <c r="AG415" s="4">
        <f>IF(AND(I415="STANDARD",Q415="YES",H415&gt;'azure-standard-disk-prices'!B3,H415&lt;'azure-standard-disk-prices'!B4),1+IF(M415="YES",1),"")</f>
        <v>0</v>
      </c>
      <c r="AH415" s="4">
        <f>IF(AND(I415="STANDARD",Q415="YES",H415&gt;'azure-standard-disk-prices'!B4,H415&lt;'azure-standard-disk-prices'!B5),1+IF(M415="YES",1),"")</f>
        <v>0</v>
      </c>
      <c r="AI415" s="4">
        <f>IF(AND(I415="STANDARD",Q415="YES",H415&gt;'azure-standard-disk-prices'!B5,H415&lt;'azure-standard-disk-prices'!B6),1+IF(M415="YES",1),"")</f>
        <v>0</v>
      </c>
      <c r="AJ415" s="4">
        <f>IF(AND(I415="STANDARD",Q415="YES",H415&gt;'azure-standard-disk-prices'!B6,H415&lt;'azure-standard-disk-prices'!B7),1+IF(M415="YES",1),"")</f>
        <v>0</v>
      </c>
      <c r="AK415" s="4">
        <f>IF(AND(I415="STANDARD",Q415="YES",H415&gt;'azure-standard-disk-prices'!B7,H415&lt;'azure-standard-disk-prices'!B8),1+IF(M415="YES",1),"")</f>
        <v>0</v>
      </c>
      <c r="AL415" s="4">
        <f>IF(AND(I415="STANDARD",Q415="YES",H415&gt;'azure-standard-disk-prices'!B8,H415&lt;'azure-standard-disk-prices'!B9),1+IF(M415="YES",1),"")</f>
        <v>0</v>
      </c>
      <c r="AM415" s="4">
        <f>IF(AND(I414="PREMIUM",Q414="YES",H414&lt;'azure-premium-disk-prices'!B2,H414&gt;0),1+IF(M414="YES",1),"")</f>
        <v>0</v>
      </c>
      <c r="AN415" s="4">
        <f>IF(AND(I414="PREMIUM",Q414="YES",H414&gt;'azure-premium-disk-prices'!B2,H414&lt;'azure-premium-disk-prices'!B3),1+IF(M414="YES",1),"")</f>
        <v>0</v>
      </c>
      <c r="AO415" s="4">
        <f>IF(AND(I414="PREMIUM",Q414="YES",H414&gt;'azure-premium-disk-prices'!B3,H414&lt;'azure-premium-disk-prices'!B4),1+IF(M414="YES",1),"")</f>
        <v>0</v>
      </c>
      <c r="AP415" s="4">
        <f>IF(AND(I414="PREMIUM",Q414="YES",H414&gt;'azure-premium-disk-prices'!B4,H414&lt;'azure-premium-disk-prices'!B5),1+IF(M414="YES",1),"")</f>
        <v>0</v>
      </c>
      <c r="AQ415" s="4">
        <f>IF(AND(I414="PREMIUM",Q414="YES",H414&gt;'azure-premium-disk-prices'!B5,H414&lt;'azure-premium-disk-prices'!B6),1+IF(M414="YES",1),"")</f>
        <v>0</v>
      </c>
      <c r="AR415" s="4">
        <f>IF(AND(I414="PREMIUM",Q414="YES",H414&gt;'azure-premium-disk-prices'!B6,H414&lt;'azure-premium-disk-prices'!B7),1+IF(M414="YES",1),"")</f>
        <v>0</v>
      </c>
      <c r="AS415" s="4">
        <f>IF(AND(I414="PREMIUM",Q414="YES",H414&gt;'azure-premium-disk-prices'!B7,H414&lt;'azure-premium-disk-prices'!B8),1+IF(M414="YES",1),"")</f>
        <v>0</v>
      </c>
      <c r="AT415" s="4">
        <f>IF(AND(I414="PREMIUM",Q414="YES",H414&gt;'azure-premium-disk-prices'!B8,H414&lt;'azure-premium-disk-prices'!B9),1+IF(M414="YES",1),"")</f>
        <v>0</v>
      </c>
      <c r="AU415" s="4">
        <f>IF(AND(M415="YES", Q415="YES"),1,"")</f>
        <v>0</v>
      </c>
      <c r="AV415" s="4">
        <f>IF(AND(J415="STANDARD", Q415="YES"), IF(M415="YES",2,1) ,"")</f>
        <v>0</v>
      </c>
      <c r="AW415" s="4">
        <f>IF( AND(J415="PREMIUM",  Q415="YES"), IF(M415="YES",2,1) ,"")</f>
        <v>0</v>
      </c>
    </row>
    <row r="416" spans="5:49">
      <c r="E416" s="3"/>
      <c r="F416" s="3"/>
      <c r="G416" s="3"/>
      <c r="H416" s="3"/>
      <c r="I416" s="3" t="s">
        <v>9</v>
      </c>
      <c r="J416" s="3" t="s">
        <v>9</v>
      </c>
      <c r="K416" s="3" t="s">
        <v>5</v>
      </c>
      <c r="L416" s="3" t="s">
        <v>5</v>
      </c>
      <c r="M416" s="3" t="s">
        <v>5</v>
      </c>
      <c r="N416" s="3">
        <v>730</v>
      </c>
      <c r="O416" s="3" t="s">
        <v>5</v>
      </c>
      <c r="P416" s="3" t="s">
        <v>14</v>
      </c>
      <c r="Q416" s="4">
        <f>IF(AND(E416&lt;&gt;"", F416&lt;&gt;"", G416&lt;&gt;"", H416&lt;&gt;"", I416&lt;&gt;"", J416&lt;&gt;"", K416&lt;&gt;"", L416&lt;&gt;"", M416&lt;&gt;"", N416&lt;&gt;"", O416&lt;&gt;""),"YES","NO")</f>
        <v>0</v>
      </c>
      <c r="R416" s="4">
        <f>IF(AD416=AA416, U416, IF(AD416=AB416,W416,Y416))</f>
        <v>0</v>
      </c>
      <c r="S416" s="4">
        <f>AD416</f>
        <v>0</v>
      </c>
      <c r="T416" s="4">
        <f> IF(AA416="" ,"",IF(AD416=AA416, "PAYG", IF(AD416=AB416,"1Y RI","3Y RI")))</f>
        <v>0</v>
      </c>
      <c r="U416" s="4">
        <f>IF(Q416="YES", IF(K416="YES", VLOOKUP(V416 &amp; L416 &amp; K416,'azure-vm-prices-base'!G$2:H$124, 2, 0), VLOOKUP(V416 &amp; L416 &amp; "*",'azure-vm-prices-base'!G$2:H$124, 2, 0)), "")</f>
        <v>0</v>
      </c>
      <c r="V416" s="4">
        <f>IF(Q416="YES", IF(O416="NO" , IF(K416="YES", _xlfn.MINIFS('azure-vm-prices-base'!I$2:I$123, 'azure-vm-prices-base'!A$2:A$123,"&gt;="&amp;F416*(100-$B$2)/100, 'azure-vm-prices-base'!B$2:B$123,"&gt;="&amp;G416*(100-$B$2)/100, 'azure-vm-prices-base'!D$2:D$123,K416, 'azure-vm-prices-base'!E$2:E$123,L416), _xlfn.MINIFS('azure-vm-prices-base'!I$2:I$123, 'azure-vm-prices-base'!A$2:A$123,"&gt;="&amp;F416*(100-$B$2)/100, 'azure-vm-prices-base'!B$2:B$123,"&gt;="&amp;G416*(100-$B$2)/100, 'azure-vm-prices-base'!E$2:E$123,L416)), IF(K416="YES", _xlfn.MINIFS('azure-vm-prices-base'!C$2:C$123, 'azure-vm-prices-base'!A$2:A$123,"&gt;="&amp;F416*(100-$B$2)/100, 'azure-vm-prices-base'!B$2:B$123,"&gt;="&amp;G416*(100-$B$2)/100, 'azure-vm-prices-base'!D$2:D$123,K416, 'azure-vm-prices-base'!E$2:E$123,L416), _xlfn.MINIFS('azure-vm-prices-base'!C$2:C$123, 'azure-vm-prices-base'!A$2:A$123,"&gt;="&amp;F416*(100-$B$2)/100, 'azure-vm-prices-base'!B$2:B$123,"&gt;="&amp;G416*(100-$B$2)/100, 'azure-vm-prices-base'!E$2:E$123,L416))), "")</f>
        <v>0</v>
      </c>
      <c r="W416" s="4">
        <f>IF(Q416="YES", IF(K416="YES", VLOOKUP(X416 &amp; L416 &amp; K416,'azure-vm-prices-1Y'!G$2:H$124  , 2, 0), VLOOKUP(X416 &amp; L416 &amp; "*",'azure-vm-prices-1Y'!G$2:H$124, 2, 0)),   "")</f>
        <v>0</v>
      </c>
      <c r="X416" s="4">
        <f>IF(Q416="YES", IF(O416="NO" , IF(K416="YES", _xlfn.MINIFS('azure-vm-prices-1Y'!I$2:I$123,   'azure-vm-prices-1Y'!A$2:A$123,"&gt;="&amp;F416*(100-$B$2)/100,   'azure-vm-prices-1Y'!B$2:B$123,"&gt;="&amp;G416*(100-$B$2)/100,   'azure-vm-prices-1Y'!D$2:D$123,K416,   'azure-vm-prices-1Y'!E$2:E$123,L416),   _xlfn.MINIFS('azure-vm-prices-1Y'!I$2:I$123,   'azure-vm-prices-1Y'!A$2:A$123,"&gt;="&amp;F416*(100-$B$2)/100,   'azure-vm-prices-1Y'!B$2:B$123,"&gt;="&amp;G416*(100-$B$2)/100,   'azure-vm-prices-1Y'!E$2:E$123,L416)),   IF(K416="YES", _xlfn.MINIFS('azure-vm-prices-1Y'!C$2:C$123,   'azure-vm-prices-1Y'!A$2:A$123,"&gt;="&amp;F416*(100-$B$2)/100,   'azure-vm-prices-1Y'!B$2:B$123,"&gt;="&amp;G416*(100-$B$2)/100,   'azure-vm-prices-1Y'!D$2:D$123,K416,   'azure-vm-prices-1Y'!E$2:E$123,L416),   _xlfn.MINIFS('azure-vm-prices-1Y'!C$2:C$123,   'azure-vm-prices-1Y'!A$2:A$123,"&gt;="&amp;F416*(100-$B$2)/100,   'azure-vm-prices-1Y'!B$2:B$123,"&gt;="&amp;G416*(100-$B$2)/100,   'azure-vm-prices-1Y'!E$2:E$123,L416))),   "")</f>
        <v>0</v>
      </c>
      <c r="Y416" s="4">
        <f>IF(Q416="YES", IF(K416="YES", VLOOKUP(Z416 &amp; L416 &amp; K416,'azure-vm-prices-3Y'!G$2:H$124  , 2, 0), VLOOKUP(Z416 &amp; L416 &amp; "*",'azure-vm-prices-3Y'!G$2:H$124, 2, 0)),   "")</f>
        <v>0</v>
      </c>
      <c r="Z416" s="4">
        <f>IF(Q416="YES", IF(O416="NO" , IF(K416="YES", _xlfn.MINIFS('azure-vm-prices-3Y'!I$2:I$123,   'azure-vm-prices-3Y'!A$2:A$123,"&gt;="&amp;F416*(100-$B$2)/100,   'azure-vm-prices-3Y'!B$2:B$123,"&gt;="&amp;G416*(100-$B$2)/100,   'azure-vm-prices-3Y'!D$2:D$123,K416,   'azure-vm-prices-3Y'!E$2:E$123,L416),   _xlfn.MINIFS('azure-vm-prices-3Y'!I$2:I$123,   'azure-vm-prices-3Y'!A$2:A$123,"&gt;="&amp;F416*(100-$B$2)/100,   'azure-vm-prices-3Y'!B$2:B$123,"&gt;="&amp;G416*(100-$B$2)/100,   'azure-vm-prices-3Y'!E$2:E$123,L416)),   IF(K416="YES", _xlfn.MINIFS('azure-vm-prices-3Y'!C$2:C$123,   'azure-vm-prices-3Y'!A$2:A$123,"&gt;="&amp;F416*(100-$B$2)/100,   'azure-vm-prices-3Y'!B$2:B$123,"&gt;="&amp;G416*(100-$B$2)/100,   'azure-vm-prices-3Y'!D$2:D$123,K416,   'azure-vm-prices-3Y'!E$2:E$123,L416),   _xlfn.MINIFS('azure-vm-prices-3Y'!C$2:C$123,   'azure-vm-prices-3Y'!A$2:A$123,"&gt;="&amp;F416*(100-$B$2)/100,   'azure-vm-prices-3Y'!B$2:B$123,"&gt;="&amp;G416*(100-$B$2)/100,   'azure-vm-prices-3Y'!E$2:E$123,L416))),   "")</f>
        <v>0</v>
      </c>
      <c r="AA416" s="4">
        <f>IF(Q416="YES",N416*V416*12,"")</f>
        <v>0</v>
      </c>
      <c r="AB416" s="4">
        <f>IF(Q416="YES",X416*8760,"")</f>
        <v>0</v>
      </c>
      <c r="AC416" s="4">
        <f>IF(Q416="YES",Z416*8760,"")</f>
        <v>0</v>
      </c>
      <c r="AD416" s="4">
        <f>IF(Q416="YES",IF(P416="YES", MIN(AA416:AC416), AA416),"")</f>
        <v>0</v>
      </c>
      <c r="AE416" s="4">
        <f>IF(AND(I416="STANDARD",Q416="YES",H416&lt;'azure-standard-disk-prices'!B2, H416&gt;0),1+IF(M416="YES",1),"")</f>
        <v>0</v>
      </c>
      <c r="AF416" s="4">
        <f>IF(AND(I416="STANDARD",Q416="YES",H416&gt;'azure-standard-disk-prices'!B2,H416&lt;'azure-standard-disk-prices'!B3),1+IF(M416="YES",1),"")</f>
        <v>0</v>
      </c>
      <c r="AG416" s="4">
        <f>IF(AND(I416="STANDARD",Q416="YES",H416&gt;'azure-standard-disk-prices'!B3,H416&lt;'azure-standard-disk-prices'!B4),1+IF(M416="YES",1),"")</f>
        <v>0</v>
      </c>
      <c r="AH416" s="4">
        <f>IF(AND(I416="STANDARD",Q416="YES",H416&gt;'azure-standard-disk-prices'!B4,H416&lt;'azure-standard-disk-prices'!B5),1+IF(M416="YES",1),"")</f>
        <v>0</v>
      </c>
      <c r="AI416" s="4">
        <f>IF(AND(I416="STANDARD",Q416="YES",H416&gt;'azure-standard-disk-prices'!B5,H416&lt;'azure-standard-disk-prices'!B6),1+IF(M416="YES",1),"")</f>
        <v>0</v>
      </c>
      <c r="AJ416" s="4">
        <f>IF(AND(I416="STANDARD",Q416="YES",H416&gt;'azure-standard-disk-prices'!B6,H416&lt;'azure-standard-disk-prices'!B7),1+IF(M416="YES",1),"")</f>
        <v>0</v>
      </c>
      <c r="AK416" s="4">
        <f>IF(AND(I416="STANDARD",Q416="YES",H416&gt;'azure-standard-disk-prices'!B7,H416&lt;'azure-standard-disk-prices'!B8),1+IF(M416="YES",1),"")</f>
        <v>0</v>
      </c>
      <c r="AL416" s="4">
        <f>IF(AND(I416="STANDARD",Q416="YES",H416&gt;'azure-standard-disk-prices'!B8,H416&lt;'azure-standard-disk-prices'!B9),1+IF(M416="YES",1),"")</f>
        <v>0</v>
      </c>
      <c r="AM416" s="4">
        <f>IF(AND(I415="PREMIUM",Q415="YES",H415&lt;'azure-premium-disk-prices'!B2,H415&gt;0),1+IF(M415="YES",1),"")</f>
        <v>0</v>
      </c>
      <c r="AN416" s="4">
        <f>IF(AND(I415="PREMIUM",Q415="YES",H415&gt;'azure-premium-disk-prices'!B2,H415&lt;'azure-premium-disk-prices'!B3),1+IF(M415="YES",1),"")</f>
        <v>0</v>
      </c>
      <c r="AO416" s="4">
        <f>IF(AND(I415="PREMIUM",Q415="YES",H415&gt;'azure-premium-disk-prices'!B3,H415&lt;'azure-premium-disk-prices'!B4),1+IF(M415="YES",1),"")</f>
        <v>0</v>
      </c>
      <c r="AP416" s="4">
        <f>IF(AND(I415="PREMIUM",Q415="YES",H415&gt;'azure-premium-disk-prices'!B4,H415&lt;'azure-premium-disk-prices'!B5),1+IF(M415="YES",1),"")</f>
        <v>0</v>
      </c>
      <c r="AQ416" s="4">
        <f>IF(AND(I415="PREMIUM",Q415="YES",H415&gt;'azure-premium-disk-prices'!B5,H415&lt;'azure-premium-disk-prices'!B6),1+IF(M415="YES",1),"")</f>
        <v>0</v>
      </c>
      <c r="AR416" s="4">
        <f>IF(AND(I415="PREMIUM",Q415="YES",H415&gt;'azure-premium-disk-prices'!B6,H415&lt;'azure-premium-disk-prices'!B7),1+IF(M415="YES",1),"")</f>
        <v>0</v>
      </c>
      <c r="AS416" s="4">
        <f>IF(AND(I415="PREMIUM",Q415="YES",H415&gt;'azure-premium-disk-prices'!B7,H415&lt;'azure-premium-disk-prices'!B8),1+IF(M415="YES",1),"")</f>
        <v>0</v>
      </c>
      <c r="AT416" s="4">
        <f>IF(AND(I415="PREMIUM",Q415="YES",H415&gt;'azure-premium-disk-prices'!B8,H415&lt;'azure-premium-disk-prices'!B9),1+IF(M415="YES",1),"")</f>
        <v>0</v>
      </c>
      <c r="AU416" s="4">
        <f>IF(AND(M416="YES", Q416="YES"),1,"")</f>
        <v>0</v>
      </c>
      <c r="AV416" s="4">
        <f>IF(AND(J416="STANDARD", Q416="YES"), IF(M416="YES",2,1) ,"")</f>
        <v>0</v>
      </c>
      <c r="AW416" s="4">
        <f>IF( AND(J416="PREMIUM",  Q416="YES"), IF(M416="YES",2,1) ,"")</f>
        <v>0</v>
      </c>
    </row>
    <row r="417" spans="5:49">
      <c r="E417" s="3"/>
      <c r="F417" s="3"/>
      <c r="G417" s="3"/>
      <c r="H417" s="3"/>
      <c r="I417" s="3" t="s">
        <v>9</v>
      </c>
      <c r="J417" s="3" t="s">
        <v>9</v>
      </c>
      <c r="K417" s="3" t="s">
        <v>5</v>
      </c>
      <c r="L417" s="3" t="s">
        <v>5</v>
      </c>
      <c r="M417" s="3" t="s">
        <v>5</v>
      </c>
      <c r="N417" s="3">
        <v>730</v>
      </c>
      <c r="O417" s="3" t="s">
        <v>5</v>
      </c>
      <c r="P417" s="3" t="s">
        <v>14</v>
      </c>
      <c r="Q417" s="4">
        <f>IF(AND(E417&lt;&gt;"", F417&lt;&gt;"", G417&lt;&gt;"", H417&lt;&gt;"", I417&lt;&gt;"", J417&lt;&gt;"", K417&lt;&gt;"", L417&lt;&gt;"", M417&lt;&gt;"", N417&lt;&gt;"", O417&lt;&gt;""),"YES","NO")</f>
        <v>0</v>
      </c>
      <c r="R417" s="4">
        <f>IF(AD417=AA417, U417, IF(AD417=AB417,W417,Y417))</f>
        <v>0</v>
      </c>
      <c r="S417" s="4">
        <f>AD417</f>
        <v>0</v>
      </c>
      <c r="T417" s="4">
        <f> IF(AA417="" ,"",IF(AD417=AA417, "PAYG", IF(AD417=AB417,"1Y RI","3Y RI")))</f>
        <v>0</v>
      </c>
      <c r="U417" s="4">
        <f>IF(Q417="YES", IF(K417="YES", VLOOKUP(V417 &amp; L417 &amp; K417,'azure-vm-prices-base'!G$2:H$124, 2, 0), VLOOKUP(V417 &amp; L417 &amp; "*",'azure-vm-prices-base'!G$2:H$124, 2, 0)), "")</f>
        <v>0</v>
      </c>
      <c r="V417" s="4">
        <f>IF(Q417="YES", IF(O417="NO" , IF(K417="YES", _xlfn.MINIFS('azure-vm-prices-base'!I$2:I$123, 'azure-vm-prices-base'!A$2:A$123,"&gt;="&amp;F417*(100-$B$2)/100, 'azure-vm-prices-base'!B$2:B$123,"&gt;="&amp;G417*(100-$B$2)/100, 'azure-vm-prices-base'!D$2:D$123,K417, 'azure-vm-prices-base'!E$2:E$123,L417), _xlfn.MINIFS('azure-vm-prices-base'!I$2:I$123, 'azure-vm-prices-base'!A$2:A$123,"&gt;="&amp;F417*(100-$B$2)/100, 'azure-vm-prices-base'!B$2:B$123,"&gt;="&amp;G417*(100-$B$2)/100, 'azure-vm-prices-base'!E$2:E$123,L417)), IF(K417="YES", _xlfn.MINIFS('azure-vm-prices-base'!C$2:C$123, 'azure-vm-prices-base'!A$2:A$123,"&gt;="&amp;F417*(100-$B$2)/100, 'azure-vm-prices-base'!B$2:B$123,"&gt;="&amp;G417*(100-$B$2)/100, 'azure-vm-prices-base'!D$2:D$123,K417, 'azure-vm-prices-base'!E$2:E$123,L417), _xlfn.MINIFS('azure-vm-prices-base'!C$2:C$123, 'azure-vm-prices-base'!A$2:A$123,"&gt;="&amp;F417*(100-$B$2)/100, 'azure-vm-prices-base'!B$2:B$123,"&gt;="&amp;G417*(100-$B$2)/100, 'azure-vm-prices-base'!E$2:E$123,L417))), "")</f>
        <v>0</v>
      </c>
      <c r="W417" s="4">
        <f>IF(Q417="YES", IF(K417="YES", VLOOKUP(X417 &amp; L417 &amp; K417,'azure-vm-prices-1Y'!G$2:H$124  , 2, 0), VLOOKUP(X417 &amp; L417 &amp; "*",'azure-vm-prices-1Y'!G$2:H$124, 2, 0)),   "")</f>
        <v>0</v>
      </c>
      <c r="X417" s="4">
        <f>IF(Q417="YES", IF(O417="NO" , IF(K417="YES", _xlfn.MINIFS('azure-vm-prices-1Y'!I$2:I$123,   'azure-vm-prices-1Y'!A$2:A$123,"&gt;="&amp;F417*(100-$B$2)/100,   'azure-vm-prices-1Y'!B$2:B$123,"&gt;="&amp;G417*(100-$B$2)/100,   'azure-vm-prices-1Y'!D$2:D$123,K417,   'azure-vm-prices-1Y'!E$2:E$123,L417),   _xlfn.MINIFS('azure-vm-prices-1Y'!I$2:I$123,   'azure-vm-prices-1Y'!A$2:A$123,"&gt;="&amp;F417*(100-$B$2)/100,   'azure-vm-prices-1Y'!B$2:B$123,"&gt;="&amp;G417*(100-$B$2)/100,   'azure-vm-prices-1Y'!E$2:E$123,L417)),   IF(K417="YES", _xlfn.MINIFS('azure-vm-prices-1Y'!C$2:C$123,   'azure-vm-prices-1Y'!A$2:A$123,"&gt;="&amp;F417*(100-$B$2)/100,   'azure-vm-prices-1Y'!B$2:B$123,"&gt;="&amp;G417*(100-$B$2)/100,   'azure-vm-prices-1Y'!D$2:D$123,K417,   'azure-vm-prices-1Y'!E$2:E$123,L417),   _xlfn.MINIFS('azure-vm-prices-1Y'!C$2:C$123,   'azure-vm-prices-1Y'!A$2:A$123,"&gt;="&amp;F417*(100-$B$2)/100,   'azure-vm-prices-1Y'!B$2:B$123,"&gt;="&amp;G417*(100-$B$2)/100,   'azure-vm-prices-1Y'!E$2:E$123,L417))),   "")</f>
        <v>0</v>
      </c>
      <c r="Y417" s="4">
        <f>IF(Q417="YES", IF(K417="YES", VLOOKUP(Z417 &amp; L417 &amp; K417,'azure-vm-prices-3Y'!G$2:H$124  , 2, 0), VLOOKUP(Z417 &amp; L417 &amp; "*",'azure-vm-prices-3Y'!G$2:H$124, 2, 0)),   "")</f>
        <v>0</v>
      </c>
      <c r="Z417" s="4">
        <f>IF(Q417="YES", IF(O417="NO" , IF(K417="YES", _xlfn.MINIFS('azure-vm-prices-3Y'!I$2:I$123,   'azure-vm-prices-3Y'!A$2:A$123,"&gt;="&amp;F417*(100-$B$2)/100,   'azure-vm-prices-3Y'!B$2:B$123,"&gt;="&amp;G417*(100-$B$2)/100,   'azure-vm-prices-3Y'!D$2:D$123,K417,   'azure-vm-prices-3Y'!E$2:E$123,L417),   _xlfn.MINIFS('azure-vm-prices-3Y'!I$2:I$123,   'azure-vm-prices-3Y'!A$2:A$123,"&gt;="&amp;F417*(100-$B$2)/100,   'azure-vm-prices-3Y'!B$2:B$123,"&gt;="&amp;G417*(100-$B$2)/100,   'azure-vm-prices-3Y'!E$2:E$123,L417)),   IF(K417="YES", _xlfn.MINIFS('azure-vm-prices-3Y'!C$2:C$123,   'azure-vm-prices-3Y'!A$2:A$123,"&gt;="&amp;F417*(100-$B$2)/100,   'azure-vm-prices-3Y'!B$2:B$123,"&gt;="&amp;G417*(100-$B$2)/100,   'azure-vm-prices-3Y'!D$2:D$123,K417,   'azure-vm-prices-3Y'!E$2:E$123,L417),   _xlfn.MINIFS('azure-vm-prices-3Y'!C$2:C$123,   'azure-vm-prices-3Y'!A$2:A$123,"&gt;="&amp;F417*(100-$B$2)/100,   'azure-vm-prices-3Y'!B$2:B$123,"&gt;="&amp;G417*(100-$B$2)/100,   'azure-vm-prices-3Y'!E$2:E$123,L417))),   "")</f>
        <v>0</v>
      </c>
      <c r="AA417" s="4">
        <f>IF(Q417="YES",N417*V417*12,"")</f>
        <v>0</v>
      </c>
      <c r="AB417" s="4">
        <f>IF(Q417="YES",X417*8760,"")</f>
        <v>0</v>
      </c>
      <c r="AC417" s="4">
        <f>IF(Q417="YES",Z417*8760,"")</f>
        <v>0</v>
      </c>
      <c r="AD417" s="4">
        <f>IF(Q417="YES",IF(P417="YES", MIN(AA417:AC417), AA417),"")</f>
        <v>0</v>
      </c>
      <c r="AE417" s="4">
        <f>IF(AND(I417="STANDARD",Q417="YES",H417&lt;'azure-standard-disk-prices'!B2, H417&gt;0),1+IF(M417="YES",1),"")</f>
        <v>0</v>
      </c>
      <c r="AF417" s="4">
        <f>IF(AND(I417="STANDARD",Q417="YES",H417&gt;'azure-standard-disk-prices'!B2,H417&lt;'azure-standard-disk-prices'!B3),1+IF(M417="YES",1),"")</f>
        <v>0</v>
      </c>
      <c r="AG417" s="4">
        <f>IF(AND(I417="STANDARD",Q417="YES",H417&gt;'azure-standard-disk-prices'!B3,H417&lt;'azure-standard-disk-prices'!B4),1+IF(M417="YES",1),"")</f>
        <v>0</v>
      </c>
      <c r="AH417" s="4">
        <f>IF(AND(I417="STANDARD",Q417="YES",H417&gt;'azure-standard-disk-prices'!B4,H417&lt;'azure-standard-disk-prices'!B5),1+IF(M417="YES",1),"")</f>
        <v>0</v>
      </c>
      <c r="AI417" s="4">
        <f>IF(AND(I417="STANDARD",Q417="YES",H417&gt;'azure-standard-disk-prices'!B5,H417&lt;'azure-standard-disk-prices'!B6),1+IF(M417="YES",1),"")</f>
        <v>0</v>
      </c>
      <c r="AJ417" s="4">
        <f>IF(AND(I417="STANDARD",Q417="YES",H417&gt;'azure-standard-disk-prices'!B6,H417&lt;'azure-standard-disk-prices'!B7),1+IF(M417="YES",1),"")</f>
        <v>0</v>
      </c>
      <c r="AK417" s="4">
        <f>IF(AND(I417="STANDARD",Q417="YES",H417&gt;'azure-standard-disk-prices'!B7,H417&lt;'azure-standard-disk-prices'!B8),1+IF(M417="YES",1),"")</f>
        <v>0</v>
      </c>
      <c r="AL417" s="4">
        <f>IF(AND(I417="STANDARD",Q417="YES",H417&gt;'azure-standard-disk-prices'!B8,H417&lt;'azure-standard-disk-prices'!B9),1+IF(M417="YES",1),"")</f>
        <v>0</v>
      </c>
      <c r="AM417" s="4">
        <f>IF(AND(I416="PREMIUM",Q416="YES",H416&lt;'azure-premium-disk-prices'!B2,H416&gt;0),1+IF(M416="YES",1),"")</f>
        <v>0</v>
      </c>
      <c r="AN417" s="4">
        <f>IF(AND(I416="PREMIUM",Q416="YES",H416&gt;'azure-premium-disk-prices'!B2,H416&lt;'azure-premium-disk-prices'!B3),1+IF(M416="YES",1),"")</f>
        <v>0</v>
      </c>
      <c r="AO417" s="4">
        <f>IF(AND(I416="PREMIUM",Q416="YES",H416&gt;'azure-premium-disk-prices'!B3,H416&lt;'azure-premium-disk-prices'!B4),1+IF(M416="YES",1),"")</f>
        <v>0</v>
      </c>
      <c r="AP417" s="4">
        <f>IF(AND(I416="PREMIUM",Q416="YES",H416&gt;'azure-premium-disk-prices'!B4,H416&lt;'azure-premium-disk-prices'!B5),1+IF(M416="YES",1),"")</f>
        <v>0</v>
      </c>
      <c r="AQ417" s="4">
        <f>IF(AND(I416="PREMIUM",Q416="YES",H416&gt;'azure-premium-disk-prices'!B5,H416&lt;'azure-premium-disk-prices'!B6),1+IF(M416="YES",1),"")</f>
        <v>0</v>
      </c>
      <c r="AR417" s="4">
        <f>IF(AND(I416="PREMIUM",Q416="YES",H416&gt;'azure-premium-disk-prices'!B6,H416&lt;'azure-premium-disk-prices'!B7),1+IF(M416="YES",1),"")</f>
        <v>0</v>
      </c>
      <c r="AS417" s="4">
        <f>IF(AND(I416="PREMIUM",Q416="YES",H416&gt;'azure-premium-disk-prices'!B7,H416&lt;'azure-premium-disk-prices'!B8),1+IF(M416="YES",1),"")</f>
        <v>0</v>
      </c>
      <c r="AT417" s="4">
        <f>IF(AND(I416="PREMIUM",Q416="YES",H416&gt;'azure-premium-disk-prices'!B8,H416&lt;'azure-premium-disk-prices'!B9),1+IF(M416="YES",1),"")</f>
        <v>0</v>
      </c>
      <c r="AU417" s="4">
        <f>IF(AND(M417="YES", Q417="YES"),1,"")</f>
        <v>0</v>
      </c>
      <c r="AV417" s="4">
        <f>IF(AND(J417="STANDARD", Q417="YES"), IF(M417="YES",2,1) ,"")</f>
        <v>0</v>
      </c>
      <c r="AW417" s="4">
        <f>IF( AND(J417="PREMIUM",  Q417="YES"), IF(M417="YES",2,1) ,"")</f>
        <v>0</v>
      </c>
    </row>
    <row r="418" spans="5:49">
      <c r="E418" s="3"/>
      <c r="F418" s="3"/>
      <c r="G418" s="3"/>
      <c r="H418" s="3"/>
      <c r="I418" s="3" t="s">
        <v>9</v>
      </c>
      <c r="J418" s="3" t="s">
        <v>9</v>
      </c>
      <c r="K418" s="3" t="s">
        <v>5</v>
      </c>
      <c r="L418" s="3" t="s">
        <v>5</v>
      </c>
      <c r="M418" s="3" t="s">
        <v>5</v>
      </c>
      <c r="N418" s="3">
        <v>730</v>
      </c>
      <c r="O418" s="3" t="s">
        <v>5</v>
      </c>
      <c r="P418" s="3" t="s">
        <v>14</v>
      </c>
      <c r="Q418" s="4">
        <f>IF(AND(E418&lt;&gt;"", F418&lt;&gt;"", G418&lt;&gt;"", H418&lt;&gt;"", I418&lt;&gt;"", J418&lt;&gt;"", K418&lt;&gt;"", L418&lt;&gt;"", M418&lt;&gt;"", N418&lt;&gt;"", O418&lt;&gt;""),"YES","NO")</f>
        <v>0</v>
      </c>
      <c r="R418" s="4">
        <f>IF(AD418=AA418, U418, IF(AD418=AB418,W418,Y418))</f>
        <v>0</v>
      </c>
      <c r="S418" s="4">
        <f>AD418</f>
        <v>0</v>
      </c>
      <c r="T418" s="4">
        <f> IF(AA418="" ,"",IF(AD418=AA418, "PAYG", IF(AD418=AB418,"1Y RI","3Y RI")))</f>
        <v>0</v>
      </c>
      <c r="U418" s="4">
        <f>IF(Q418="YES", IF(K418="YES", VLOOKUP(V418 &amp; L418 &amp; K418,'azure-vm-prices-base'!G$2:H$124, 2, 0), VLOOKUP(V418 &amp; L418 &amp; "*",'azure-vm-prices-base'!G$2:H$124, 2, 0)), "")</f>
        <v>0</v>
      </c>
      <c r="V418" s="4">
        <f>IF(Q418="YES", IF(O418="NO" , IF(K418="YES", _xlfn.MINIFS('azure-vm-prices-base'!I$2:I$123, 'azure-vm-prices-base'!A$2:A$123,"&gt;="&amp;F418*(100-$B$2)/100, 'azure-vm-prices-base'!B$2:B$123,"&gt;="&amp;G418*(100-$B$2)/100, 'azure-vm-prices-base'!D$2:D$123,K418, 'azure-vm-prices-base'!E$2:E$123,L418), _xlfn.MINIFS('azure-vm-prices-base'!I$2:I$123, 'azure-vm-prices-base'!A$2:A$123,"&gt;="&amp;F418*(100-$B$2)/100, 'azure-vm-prices-base'!B$2:B$123,"&gt;="&amp;G418*(100-$B$2)/100, 'azure-vm-prices-base'!E$2:E$123,L418)), IF(K418="YES", _xlfn.MINIFS('azure-vm-prices-base'!C$2:C$123, 'azure-vm-prices-base'!A$2:A$123,"&gt;="&amp;F418*(100-$B$2)/100, 'azure-vm-prices-base'!B$2:B$123,"&gt;="&amp;G418*(100-$B$2)/100, 'azure-vm-prices-base'!D$2:D$123,K418, 'azure-vm-prices-base'!E$2:E$123,L418), _xlfn.MINIFS('azure-vm-prices-base'!C$2:C$123, 'azure-vm-prices-base'!A$2:A$123,"&gt;="&amp;F418*(100-$B$2)/100, 'azure-vm-prices-base'!B$2:B$123,"&gt;="&amp;G418*(100-$B$2)/100, 'azure-vm-prices-base'!E$2:E$123,L418))), "")</f>
        <v>0</v>
      </c>
      <c r="W418" s="4">
        <f>IF(Q418="YES", IF(K418="YES", VLOOKUP(X418 &amp; L418 &amp; K418,'azure-vm-prices-1Y'!G$2:H$124  , 2, 0), VLOOKUP(X418 &amp; L418 &amp; "*",'azure-vm-prices-1Y'!G$2:H$124, 2, 0)),   "")</f>
        <v>0</v>
      </c>
      <c r="X418" s="4">
        <f>IF(Q418="YES", IF(O418="NO" , IF(K418="YES", _xlfn.MINIFS('azure-vm-prices-1Y'!I$2:I$123,   'azure-vm-prices-1Y'!A$2:A$123,"&gt;="&amp;F418*(100-$B$2)/100,   'azure-vm-prices-1Y'!B$2:B$123,"&gt;="&amp;G418*(100-$B$2)/100,   'azure-vm-prices-1Y'!D$2:D$123,K418,   'azure-vm-prices-1Y'!E$2:E$123,L418),   _xlfn.MINIFS('azure-vm-prices-1Y'!I$2:I$123,   'azure-vm-prices-1Y'!A$2:A$123,"&gt;="&amp;F418*(100-$B$2)/100,   'azure-vm-prices-1Y'!B$2:B$123,"&gt;="&amp;G418*(100-$B$2)/100,   'azure-vm-prices-1Y'!E$2:E$123,L418)),   IF(K418="YES", _xlfn.MINIFS('azure-vm-prices-1Y'!C$2:C$123,   'azure-vm-prices-1Y'!A$2:A$123,"&gt;="&amp;F418*(100-$B$2)/100,   'azure-vm-prices-1Y'!B$2:B$123,"&gt;="&amp;G418*(100-$B$2)/100,   'azure-vm-prices-1Y'!D$2:D$123,K418,   'azure-vm-prices-1Y'!E$2:E$123,L418),   _xlfn.MINIFS('azure-vm-prices-1Y'!C$2:C$123,   'azure-vm-prices-1Y'!A$2:A$123,"&gt;="&amp;F418*(100-$B$2)/100,   'azure-vm-prices-1Y'!B$2:B$123,"&gt;="&amp;G418*(100-$B$2)/100,   'azure-vm-prices-1Y'!E$2:E$123,L418))),   "")</f>
        <v>0</v>
      </c>
      <c r="Y418" s="4">
        <f>IF(Q418="YES", IF(K418="YES", VLOOKUP(Z418 &amp; L418 &amp; K418,'azure-vm-prices-3Y'!G$2:H$124  , 2, 0), VLOOKUP(Z418 &amp; L418 &amp; "*",'azure-vm-prices-3Y'!G$2:H$124, 2, 0)),   "")</f>
        <v>0</v>
      </c>
      <c r="Z418" s="4">
        <f>IF(Q418="YES", IF(O418="NO" , IF(K418="YES", _xlfn.MINIFS('azure-vm-prices-3Y'!I$2:I$123,   'azure-vm-prices-3Y'!A$2:A$123,"&gt;="&amp;F418*(100-$B$2)/100,   'azure-vm-prices-3Y'!B$2:B$123,"&gt;="&amp;G418*(100-$B$2)/100,   'azure-vm-prices-3Y'!D$2:D$123,K418,   'azure-vm-prices-3Y'!E$2:E$123,L418),   _xlfn.MINIFS('azure-vm-prices-3Y'!I$2:I$123,   'azure-vm-prices-3Y'!A$2:A$123,"&gt;="&amp;F418*(100-$B$2)/100,   'azure-vm-prices-3Y'!B$2:B$123,"&gt;="&amp;G418*(100-$B$2)/100,   'azure-vm-prices-3Y'!E$2:E$123,L418)),   IF(K418="YES", _xlfn.MINIFS('azure-vm-prices-3Y'!C$2:C$123,   'azure-vm-prices-3Y'!A$2:A$123,"&gt;="&amp;F418*(100-$B$2)/100,   'azure-vm-prices-3Y'!B$2:B$123,"&gt;="&amp;G418*(100-$B$2)/100,   'azure-vm-prices-3Y'!D$2:D$123,K418,   'azure-vm-prices-3Y'!E$2:E$123,L418),   _xlfn.MINIFS('azure-vm-prices-3Y'!C$2:C$123,   'azure-vm-prices-3Y'!A$2:A$123,"&gt;="&amp;F418*(100-$B$2)/100,   'azure-vm-prices-3Y'!B$2:B$123,"&gt;="&amp;G418*(100-$B$2)/100,   'azure-vm-prices-3Y'!E$2:E$123,L418))),   "")</f>
        <v>0</v>
      </c>
      <c r="AA418" s="4">
        <f>IF(Q418="YES",N418*V418*12,"")</f>
        <v>0</v>
      </c>
      <c r="AB418" s="4">
        <f>IF(Q418="YES",X418*8760,"")</f>
        <v>0</v>
      </c>
      <c r="AC418" s="4">
        <f>IF(Q418="YES",Z418*8760,"")</f>
        <v>0</v>
      </c>
      <c r="AD418" s="4">
        <f>IF(Q418="YES",IF(P418="YES", MIN(AA418:AC418), AA418),"")</f>
        <v>0</v>
      </c>
      <c r="AE418" s="4">
        <f>IF(AND(I418="STANDARD",Q418="YES",H418&lt;'azure-standard-disk-prices'!B2, H418&gt;0),1+IF(M418="YES",1),"")</f>
        <v>0</v>
      </c>
      <c r="AF418" s="4">
        <f>IF(AND(I418="STANDARD",Q418="YES",H418&gt;'azure-standard-disk-prices'!B2,H418&lt;'azure-standard-disk-prices'!B3),1+IF(M418="YES",1),"")</f>
        <v>0</v>
      </c>
      <c r="AG418" s="4">
        <f>IF(AND(I418="STANDARD",Q418="YES",H418&gt;'azure-standard-disk-prices'!B3,H418&lt;'azure-standard-disk-prices'!B4),1+IF(M418="YES",1),"")</f>
        <v>0</v>
      </c>
      <c r="AH418" s="4">
        <f>IF(AND(I418="STANDARD",Q418="YES",H418&gt;'azure-standard-disk-prices'!B4,H418&lt;'azure-standard-disk-prices'!B5),1+IF(M418="YES",1),"")</f>
        <v>0</v>
      </c>
      <c r="AI418" s="4">
        <f>IF(AND(I418="STANDARD",Q418="YES",H418&gt;'azure-standard-disk-prices'!B5,H418&lt;'azure-standard-disk-prices'!B6),1+IF(M418="YES",1),"")</f>
        <v>0</v>
      </c>
      <c r="AJ418" s="4">
        <f>IF(AND(I418="STANDARD",Q418="YES",H418&gt;'azure-standard-disk-prices'!B6,H418&lt;'azure-standard-disk-prices'!B7),1+IF(M418="YES",1),"")</f>
        <v>0</v>
      </c>
      <c r="AK418" s="4">
        <f>IF(AND(I418="STANDARD",Q418="YES",H418&gt;'azure-standard-disk-prices'!B7,H418&lt;'azure-standard-disk-prices'!B8),1+IF(M418="YES",1),"")</f>
        <v>0</v>
      </c>
      <c r="AL418" s="4">
        <f>IF(AND(I418="STANDARD",Q418="YES",H418&gt;'azure-standard-disk-prices'!B8,H418&lt;'azure-standard-disk-prices'!B9),1+IF(M418="YES",1),"")</f>
        <v>0</v>
      </c>
      <c r="AM418" s="4">
        <f>IF(AND(I417="PREMIUM",Q417="YES",H417&lt;'azure-premium-disk-prices'!B2,H417&gt;0),1+IF(M417="YES",1),"")</f>
        <v>0</v>
      </c>
      <c r="AN418" s="4">
        <f>IF(AND(I417="PREMIUM",Q417="YES",H417&gt;'azure-premium-disk-prices'!B2,H417&lt;'azure-premium-disk-prices'!B3),1+IF(M417="YES",1),"")</f>
        <v>0</v>
      </c>
      <c r="AO418" s="4">
        <f>IF(AND(I417="PREMIUM",Q417="YES",H417&gt;'azure-premium-disk-prices'!B3,H417&lt;'azure-premium-disk-prices'!B4),1+IF(M417="YES",1),"")</f>
        <v>0</v>
      </c>
      <c r="AP418" s="4">
        <f>IF(AND(I417="PREMIUM",Q417="YES",H417&gt;'azure-premium-disk-prices'!B4,H417&lt;'azure-premium-disk-prices'!B5),1+IF(M417="YES",1),"")</f>
        <v>0</v>
      </c>
      <c r="AQ418" s="4">
        <f>IF(AND(I417="PREMIUM",Q417="YES",H417&gt;'azure-premium-disk-prices'!B5,H417&lt;'azure-premium-disk-prices'!B6),1+IF(M417="YES",1),"")</f>
        <v>0</v>
      </c>
      <c r="AR418" s="4">
        <f>IF(AND(I417="PREMIUM",Q417="YES",H417&gt;'azure-premium-disk-prices'!B6,H417&lt;'azure-premium-disk-prices'!B7),1+IF(M417="YES",1),"")</f>
        <v>0</v>
      </c>
      <c r="AS418" s="4">
        <f>IF(AND(I417="PREMIUM",Q417="YES",H417&gt;'azure-premium-disk-prices'!B7,H417&lt;'azure-premium-disk-prices'!B8),1+IF(M417="YES",1),"")</f>
        <v>0</v>
      </c>
      <c r="AT418" s="4">
        <f>IF(AND(I417="PREMIUM",Q417="YES",H417&gt;'azure-premium-disk-prices'!B8,H417&lt;'azure-premium-disk-prices'!B9),1+IF(M417="YES",1),"")</f>
        <v>0</v>
      </c>
      <c r="AU418" s="4">
        <f>IF(AND(M418="YES", Q418="YES"),1,"")</f>
        <v>0</v>
      </c>
      <c r="AV418" s="4">
        <f>IF(AND(J418="STANDARD", Q418="YES"), IF(M418="YES",2,1) ,"")</f>
        <v>0</v>
      </c>
      <c r="AW418" s="4">
        <f>IF( AND(J418="PREMIUM",  Q418="YES"), IF(M418="YES",2,1) ,"")</f>
        <v>0</v>
      </c>
    </row>
    <row r="419" spans="5:49">
      <c r="E419" s="3"/>
      <c r="F419" s="3"/>
      <c r="G419" s="3"/>
      <c r="H419" s="3"/>
      <c r="I419" s="3" t="s">
        <v>9</v>
      </c>
      <c r="J419" s="3" t="s">
        <v>9</v>
      </c>
      <c r="K419" s="3" t="s">
        <v>5</v>
      </c>
      <c r="L419" s="3" t="s">
        <v>5</v>
      </c>
      <c r="M419" s="3" t="s">
        <v>5</v>
      </c>
      <c r="N419" s="3">
        <v>730</v>
      </c>
      <c r="O419" s="3" t="s">
        <v>5</v>
      </c>
      <c r="P419" s="3" t="s">
        <v>14</v>
      </c>
      <c r="Q419" s="4">
        <f>IF(AND(E419&lt;&gt;"", F419&lt;&gt;"", G419&lt;&gt;"", H419&lt;&gt;"", I419&lt;&gt;"", J419&lt;&gt;"", K419&lt;&gt;"", L419&lt;&gt;"", M419&lt;&gt;"", N419&lt;&gt;"", O419&lt;&gt;""),"YES","NO")</f>
        <v>0</v>
      </c>
      <c r="R419" s="4">
        <f>IF(AD419=AA419, U419, IF(AD419=AB419,W419,Y419))</f>
        <v>0</v>
      </c>
      <c r="S419" s="4">
        <f>AD419</f>
        <v>0</v>
      </c>
      <c r="T419" s="4">
        <f> IF(AA419="" ,"",IF(AD419=AA419, "PAYG", IF(AD419=AB419,"1Y RI","3Y RI")))</f>
        <v>0</v>
      </c>
      <c r="U419" s="4">
        <f>IF(Q419="YES", IF(K419="YES", VLOOKUP(V419 &amp; L419 &amp; K419,'azure-vm-prices-base'!G$2:H$124, 2, 0), VLOOKUP(V419 &amp; L419 &amp; "*",'azure-vm-prices-base'!G$2:H$124, 2, 0)), "")</f>
        <v>0</v>
      </c>
      <c r="V419" s="4">
        <f>IF(Q419="YES", IF(O419="NO" , IF(K419="YES", _xlfn.MINIFS('azure-vm-prices-base'!I$2:I$123, 'azure-vm-prices-base'!A$2:A$123,"&gt;="&amp;F419*(100-$B$2)/100, 'azure-vm-prices-base'!B$2:B$123,"&gt;="&amp;G419*(100-$B$2)/100, 'azure-vm-prices-base'!D$2:D$123,K419, 'azure-vm-prices-base'!E$2:E$123,L419), _xlfn.MINIFS('azure-vm-prices-base'!I$2:I$123, 'azure-vm-prices-base'!A$2:A$123,"&gt;="&amp;F419*(100-$B$2)/100, 'azure-vm-prices-base'!B$2:B$123,"&gt;="&amp;G419*(100-$B$2)/100, 'azure-vm-prices-base'!E$2:E$123,L419)), IF(K419="YES", _xlfn.MINIFS('azure-vm-prices-base'!C$2:C$123, 'azure-vm-prices-base'!A$2:A$123,"&gt;="&amp;F419*(100-$B$2)/100, 'azure-vm-prices-base'!B$2:B$123,"&gt;="&amp;G419*(100-$B$2)/100, 'azure-vm-prices-base'!D$2:D$123,K419, 'azure-vm-prices-base'!E$2:E$123,L419), _xlfn.MINIFS('azure-vm-prices-base'!C$2:C$123, 'azure-vm-prices-base'!A$2:A$123,"&gt;="&amp;F419*(100-$B$2)/100, 'azure-vm-prices-base'!B$2:B$123,"&gt;="&amp;G419*(100-$B$2)/100, 'azure-vm-prices-base'!E$2:E$123,L419))), "")</f>
        <v>0</v>
      </c>
      <c r="W419" s="4">
        <f>IF(Q419="YES", IF(K419="YES", VLOOKUP(X419 &amp; L419 &amp; K419,'azure-vm-prices-1Y'!G$2:H$124  , 2, 0), VLOOKUP(X419 &amp; L419 &amp; "*",'azure-vm-prices-1Y'!G$2:H$124, 2, 0)),   "")</f>
        <v>0</v>
      </c>
      <c r="X419" s="4">
        <f>IF(Q419="YES", IF(O419="NO" , IF(K419="YES", _xlfn.MINIFS('azure-vm-prices-1Y'!I$2:I$123,   'azure-vm-prices-1Y'!A$2:A$123,"&gt;="&amp;F419*(100-$B$2)/100,   'azure-vm-prices-1Y'!B$2:B$123,"&gt;="&amp;G419*(100-$B$2)/100,   'azure-vm-prices-1Y'!D$2:D$123,K419,   'azure-vm-prices-1Y'!E$2:E$123,L419),   _xlfn.MINIFS('azure-vm-prices-1Y'!I$2:I$123,   'azure-vm-prices-1Y'!A$2:A$123,"&gt;="&amp;F419*(100-$B$2)/100,   'azure-vm-prices-1Y'!B$2:B$123,"&gt;="&amp;G419*(100-$B$2)/100,   'azure-vm-prices-1Y'!E$2:E$123,L419)),   IF(K419="YES", _xlfn.MINIFS('azure-vm-prices-1Y'!C$2:C$123,   'azure-vm-prices-1Y'!A$2:A$123,"&gt;="&amp;F419*(100-$B$2)/100,   'azure-vm-prices-1Y'!B$2:B$123,"&gt;="&amp;G419*(100-$B$2)/100,   'azure-vm-prices-1Y'!D$2:D$123,K419,   'azure-vm-prices-1Y'!E$2:E$123,L419),   _xlfn.MINIFS('azure-vm-prices-1Y'!C$2:C$123,   'azure-vm-prices-1Y'!A$2:A$123,"&gt;="&amp;F419*(100-$B$2)/100,   'azure-vm-prices-1Y'!B$2:B$123,"&gt;="&amp;G419*(100-$B$2)/100,   'azure-vm-prices-1Y'!E$2:E$123,L419))),   "")</f>
        <v>0</v>
      </c>
      <c r="Y419" s="4">
        <f>IF(Q419="YES", IF(K419="YES", VLOOKUP(Z419 &amp; L419 &amp; K419,'azure-vm-prices-3Y'!G$2:H$124  , 2, 0), VLOOKUP(Z419 &amp; L419 &amp; "*",'azure-vm-prices-3Y'!G$2:H$124, 2, 0)),   "")</f>
        <v>0</v>
      </c>
      <c r="Z419" s="4">
        <f>IF(Q419="YES", IF(O419="NO" , IF(K419="YES", _xlfn.MINIFS('azure-vm-prices-3Y'!I$2:I$123,   'azure-vm-prices-3Y'!A$2:A$123,"&gt;="&amp;F419*(100-$B$2)/100,   'azure-vm-prices-3Y'!B$2:B$123,"&gt;="&amp;G419*(100-$B$2)/100,   'azure-vm-prices-3Y'!D$2:D$123,K419,   'azure-vm-prices-3Y'!E$2:E$123,L419),   _xlfn.MINIFS('azure-vm-prices-3Y'!I$2:I$123,   'azure-vm-prices-3Y'!A$2:A$123,"&gt;="&amp;F419*(100-$B$2)/100,   'azure-vm-prices-3Y'!B$2:B$123,"&gt;="&amp;G419*(100-$B$2)/100,   'azure-vm-prices-3Y'!E$2:E$123,L419)),   IF(K419="YES", _xlfn.MINIFS('azure-vm-prices-3Y'!C$2:C$123,   'azure-vm-prices-3Y'!A$2:A$123,"&gt;="&amp;F419*(100-$B$2)/100,   'azure-vm-prices-3Y'!B$2:B$123,"&gt;="&amp;G419*(100-$B$2)/100,   'azure-vm-prices-3Y'!D$2:D$123,K419,   'azure-vm-prices-3Y'!E$2:E$123,L419),   _xlfn.MINIFS('azure-vm-prices-3Y'!C$2:C$123,   'azure-vm-prices-3Y'!A$2:A$123,"&gt;="&amp;F419*(100-$B$2)/100,   'azure-vm-prices-3Y'!B$2:B$123,"&gt;="&amp;G419*(100-$B$2)/100,   'azure-vm-prices-3Y'!E$2:E$123,L419))),   "")</f>
        <v>0</v>
      </c>
      <c r="AA419" s="4">
        <f>IF(Q419="YES",N419*V419*12,"")</f>
        <v>0</v>
      </c>
      <c r="AB419" s="4">
        <f>IF(Q419="YES",X419*8760,"")</f>
        <v>0</v>
      </c>
      <c r="AC419" s="4">
        <f>IF(Q419="YES",Z419*8760,"")</f>
        <v>0</v>
      </c>
      <c r="AD419" s="4">
        <f>IF(Q419="YES",IF(P419="YES", MIN(AA419:AC419), AA419),"")</f>
        <v>0</v>
      </c>
      <c r="AE419" s="4">
        <f>IF(AND(I419="STANDARD",Q419="YES",H419&lt;'azure-standard-disk-prices'!B2, H419&gt;0),1+IF(M419="YES",1),"")</f>
        <v>0</v>
      </c>
      <c r="AF419" s="4">
        <f>IF(AND(I419="STANDARD",Q419="YES",H419&gt;'azure-standard-disk-prices'!B2,H419&lt;'azure-standard-disk-prices'!B3),1+IF(M419="YES",1),"")</f>
        <v>0</v>
      </c>
      <c r="AG419" s="4">
        <f>IF(AND(I419="STANDARD",Q419="YES",H419&gt;'azure-standard-disk-prices'!B3,H419&lt;'azure-standard-disk-prices'!B4),1+IF(M419="YES",1),"")</f>
        <v>0</v>
      </c>
      <c r="AH419" s="4">
        <f>IF(AND(I419="STANDARD",Q419="YES",H419&gt;'azure-standard-disk-prices'!B4,H419&lt;'azure-standard-disk-prices'!B5),1+IF(M419="YES",1),"")</f>
        <v>0</v>
      </c>
      <c r="AI419" s="4">
        <f>IF(AND(I419="STANDARD",Q419="YES",H419&gt;'azure-standard-disk-prices'!B5,H419&lt;'azure-standard-disk-prices'!B6),1+IF(M419="YES",1),"")</f>
        <v>0</v>
      </c>
      <c r="AJ419" s="4">
        <f>IF(AND(I419="STANDARD",Q419="YES",H419&gt;'azure-standard-disk-prices'!B6,H419&lt;'azure-standard-disk-prices'!B7),1+IF(M419="YES",1),"")</f>
        <v>0</v>
      </c>
      <c r="AK419" s="4">
        <f>IF(AND(I419="STANDARD",Q419="YES",H419&gt;'azure-standard-disk-prices'!B7,H419&lt;'azure-standard-disk-prices'!B8),1+IF(M419="YES",1),"")</f>
        <v>0</v>
      </c>
      <c r="AL419" s="4">
        <f>IF(AND(I419="STANDARD",Q419="YES",H419&gt;'azure-standard-disk-prices'!B8,H419&lt;'azure-standard-disk-prices'!B9),1+IF(M419="YES",1),"")</f>
        <v>0</v>
      </c>
      <c r="AM419" s="4">
        <f>IF(AND(I418="PREMIUM",Q418="YES",H418&lt;'azure-premium-disk-prices'!B2,H418&gt;0),1+IF(M418="YES",1),"")</f>
        <v>0</v>
      </c>
      <c r="AN419" s="4">
        <f>IF(AND(I418="PREMIUM",Q418="YES",H418&gt;'azure-premium-disk-prices'!B2,H418&lt;'azure-premium-disk-prices'!B3),1+IF(M418="YES",1),"")</f>
        <v>0</v>
      </c>
      <c r="AO419" s="4">
        <f>IF(AND(I418="PREMIUM",Q418="YES",H418&gt;'azure-premium-disk-prices'!B3,H418&lt;'azure-premium-disk-prices'!B4),1+IF(M418="YES",1),"")</f>
        <v>0</v>
      </c>
      <c r="AP419" s="4">
        <f>IF(AND(I418="PREMIUM",Q418="YES",H418&gt;'azure-premium-disk-prices'!B4,H418&lt;'azure-premium-disk-prices'!B5),1+IF(M418="YES",1),"")</f>
        <v>0</v>
      </c>
      <c r="AQ419" s="4">
        <f>IF(AND(I418="PREMIUM",Q418="YES",H418&gt;'azure-premium-disk-prices'!B5,H418&lt;'azure-premium-disk-prices'!B6),1+IF(M418="YES",1),"")</f>
        <v>0</v>
      </c>
      <c r="AR419" s="4">
        <f>IF(AND(I418="PREMIUM",Q418="YES",H418&gt;'azure-premium-disk-prices'!B6,H418&lt;'azure-premium-disk-prices'!B7),1+IF(M418="YES",1),"")</f>
        <v>0</v>
      </c>
      <c r="AS419" s="4">
        <f>IF(AND(I418="PREMIUM",Q418="YES",H418&gt;'azure-premium-disk-prices'!B7,H418&lt;'azure-premium-disk-prices'!B8),1+IF(M418="YES",1),"")</f>
        <v>0</v>
      </c>
      <c r="AT419" s="4">
        <f>IF(AND(I418="PREMIUM",Q418="YES",H418&gt;'azure-premium-disk-prices'!B8,H418&lt;'azure-premium-disk-prices'!B9),1+IF(M418="YES",1),"")</f>
        <v>0</v>
      </c>
      <c r="AU419" s="4">
        <f>IF(AND(M419="YES", Q419="YES"),1,"")</f>
        <v>0</v>
      </c>
      <c r="AV419" s="4">
        <f>IF(AND(J419="STANDARD", Q419="YES"), IF(M419="YES",2,1) ,"")</f>
        <v>0</v>
      </c>
      <c r="AW419" s="4">
        <f>IF( AND(J419="PREMIUM",  Q419="YES"), IF(M419="YES",2,1) ,"")</f>
        <v>0</v>
      </c>
    </row>
    <row r="420" spans="5:49">
      <c r="E420" s="3"/>
      <c r="F420" s="3"/>
      <c r="G420" s="3"/>
      <c r="H420" s="3"/>
      <c r="I420" s="3" t="s">
        <v>9</v>
      </c>
      <c r="J420" s="3" t="s">
        <v>9</v>
      </c>
      <c r="K420" s="3" t="s">
        <v>5</v>
      </c>
      <c r="L420" s="3" t="s">
        <v>5</v>
      </c>
      <c r="M420" s="3" t="s">
        <v>5</v>
      </c>
      <c r="N420" s="3">
        <v>730</v>
      </c>
      <c r="O420" s="3" t="s">
        <v>5</v>
      </c>
      <c r="P420" s="3" t="s">
        <v>14</v>
      </c>
      <c r="Q420" s="4">
        <f>IF(AND(E420&lt;&gt;"", F420&lt;&gt;"", G420&lt;&gt;"", H420&lt;&gt;"", I420&lt;&gt;"", J420&lt;&gt;"", K420&lt;&gt;"", L420&lt;&gt;"", M420&lt;&gt;"", N420&lt;&gt;"", O420&lt;&gt;""),"YES","NO")</f>
        <v>0</v>
      </c>
      <c r="R420" s="4">
        <f>IF(AD420=AA420, U420, IF(AD420=AB420,W420,Y420))</f>
        <v>0</v>
      </c>
      <c r="S420" s="4">
        <f>AD420</f>
        <v>0</v>
      </c>
      <c r="T420" s="4">
        <f> IF(AA420="" ,"",IF(AD420=AA420, "PAYG", IF(AD420=AB420,"1Y RI","3Y RI")))</f>
        <v>0</v>
      </c>
      <c r="U420" s="4">
        <f>IF(Q420="YES", IF(K420="YES", VLOOKUP(V420 &amp; L420 &amp; K420,'azure-vm-prices-base'!G$2:H$124, 2, 0), VLOOKUP(V420 &amp; L420 &amp; "*",'azure-vm-prices-base'!G$2:H$124, 2, 0)), "")</f>
        <v>0</v>
      </c>
      <c r="V420" s="4">
        <f>IF(Q420="YES", IF(O420="NO" , IF(K420="YES", _xlfn.MINIFS('azure-vm-prices-base'!I$2:I$123, 'azure-vm-prices-base'!A$2:A$123,"&gt;="&amp;F420*(100-$B$2)/100, 'azure-vm-prices-base'!B$2:B$123,"&gt;="&amp;G420*(100-$B$2)/100, 'azure-vm-prices-base'!D$2:D$123,K420, 'azure-vm-prices-base'!E$2:E$123,L420), _xlfn.MINIFS('azure-vm-prices-base'!I$2:I$123, 'azure-vm-prices-base'!A$2:A$123,"&gt;="&amp;F420*(100-$B$2)/100, 'azure-vm-prices-base'!B$2:B$123,"&gt;="&amp;G420*(100-$B$2)/100, 'azure-vm-prices-base'!E$2:E$123,L420)), IF(K420="YES", _xlfn.MINIFS('azure-vm-prices-base'!C$2:C$123, 'azure-vm-prices-base'!A$2:A$123,"&gt;="&amp;F420*(100-$B$2)/100, 'azure-vm-prices-base'!B$2:B$123,"&gt;="&amp;G420*(100-$B$2)/100, 'azure-vm-prices-base'!D$2:D$123,K420, 'azure-vm-prices-base'!E$2:E$123,L420), _xlfn.MINIFS('azure-vm-prices-base'!C$2:C$123, 'azure-vm-prices-base'!A$2:A$123,"&gt;="&amp;F420*(100-$B$2)/100, 'azure-vm-prices-base'!B$2:B$123,"&gt;="&amp;G420*(100-$B$2)/100, 'azure-vm-prices-base'!E$2:E$123,L420))), "")</f>
        <v>0</v>
      </c>
      <c r="W420" s="4">
        <f>IF(Q420="YES", IF(K420="YES", VLOOKUP(X420 &amp; L420 &amp; K420,'azure-vm-prices-1Y'!G$2:H$124  , 2, 0), VLOOKUP(X420 &amp; L420 &amp; "*",'azure-vm-prices-1Y'!G$2:H$124, 2, 0)),   "")</f>
        <v>0</v>
      </c>
      <c r="X420" s="4">
        <f>IF(Q420="YES", IF(O420="NO" , IF(K420="YES", _xlfn.MINIFS('azure-vm-prices-1Y'!I$2:I$123,   'azure-vm-prices-1Y'!A$2:A$123,"&gt;="&amp;F420*(100-$B$2)/100,   'azure-vm-prices-1Y'!B$2:B$123,"&gt;="&amp;G420*(100-$B$2)/100,   'azure-vm-prices-1Y'!D$2:D$123,K420,   'azure-vm-prices-1Y'!E$2:E$123,L420),   _xlfn.MINIFS('azure-vm-prices-1Y'!I$2:I$123,   'azure-vm-prices-1Y'!A$2:A$123,"&gt;="&amp;F420*(100-$B$2)/100,   'azure-vm-prices-1Y'!B$2:B$123,"&gt;="&amp;G420*(100-$B$2)/100,   'azure-vm-prices-1Y'!E$2:E$123,L420)),   IF(K420="YES", _xlfn.MINIFS('azure-vm-prices-1Y'!C$2:C$123,   'azure-vm-prices-1Y'!A$2:A$123,"&gt;="&amp;F420*(100-$B$2)/100,   'azure-vm-prices-1Y'!B$2:B$123,"&gt;="&amp;G420*(100-$B$2)/100,   'azure-vm-prices-1Y'!D$2:D$123,K420,   'azure-vm-prices-1Y'!E$2:E$123,L420),   _xlfn.MINIFS('azure-vm-prices-1Y'!C$2:C$123,   'azure-vm-prices-1Y'!A$2:A$123,"&gt;="&amp;F420*(100-$B$2)/100,   'azure-vm-prices-1Y'!B$2:B$123,"&gt;="&amp;G420*(100-$B$2)/100,   'azure-vm-prices-1Y'!E$2:E$123,L420))),   "")</f>
        <v>0</v>
      </c>
      <c r="Y420" s="4">
        <f>IF(Q420="YES", IF(K420="YES", VLOOKUP(Z420 &amp; L420 &amp; K420,'azure-vm-prices-3Y'!G$2:H$124  , 2, 0), VLOOKUP(Z420 &amp; L420 &amp; "*",'azure-vm-prices-3Y'!G$2:H$124, 2, 0)),   "")</f>
        <v>0</v>
      </c>
      <c r="Z420" s="4">
        <f>IF(Q420="YES", IF(O420="NO" , IF(K420="YES", _xlfn.MINIFS('azure-vm-prices-3Y'!I$2:I$123,   'azure-vm-prices-3Y'!A$2:A$123,"&gt;="&amp;F420*(100-$B$2)/100,   'azure-vm-prices-3Y'!B$2:B$123,"&gt;="&amp;G420*(100-$B$2)/100,   'azure-vm-prices-3Y'!D$2:D$123,K420,   'azure-vm-prices-3Y'!E$2:E$123,L420),   _xlfn.MINIFS('azure-vm-prices-3Y'!I$2:I$123,   'azure-vm-prices-3Y'!A$2:A$123,"&gt;="&amp;F420*(100-$B$2)/100,   'azure-vm-prices-3Y'!B$2:B$123,"&gt;="&amp;G420*(100-$B$2)/100,   'azure-vm-prices-3Y'!E$2:E$123,L420)),   IF(K420="YES", _xlfn.MINIFS('azure-vm-prices-3Y'!C$2:C$123,   'azure-vm-prices-3Y'!A$2:A$123,"&gt;="&amp;F420*(100-$B$2)/100,   'azure-vm-prices-3Y'!B$2:B$123,"&gt;="&amp;G420*(100-$B$2)/100,   'azure-vm-prices-3Y'!D$2:D$123,K420,   'azure-vm-prices-3Y'!E$2:E$123,L420),   _xlfn.MINIFS('azure-vm-prices-3Y'!C$2:C$123,   'azure-vm-prices-3Y'!A$2:A$123,"&gt;="&amp;F420*(100-$B$2)/100,   'azure-vm-prices-3Y'!B$2:B$123,"&gt;="&amp;G420*(100-$B$2)/100,   'azure-vm-prices-3Y'!E$2:E$123,L420))),   "")</f>
        <v>0</v>
      </c>
      <c r="AA420" s="4">
        <f>IF(Q420="YES",N420*V420*12,"")</f>
        <v>0</v>
      </c>
      <c r="AB420" s="4">
        <f>IF(Q420="YES",X420*8760,"")</f>
        <v>0</v>
      </c>
      <c r="AC420" s="4">
        <f>IF(Q420="YES",Z420*8760,"")</f>
        <v>0</v>
      </c>
      <c r="AD420" s="4">
        <f>IF(Q420="YES",IF(P420="YES", MIN(AA420:AC420), AA420),"")</f>
        <v>0</v>
      </c>
      <c r="AE420" s="4">
        <f>IF(AND(I420="STANDARD",Q420="YES",H420&lt;'azure-standard-disk-prices'!B2, H420&gt;0),1+IF(M420="YES",1),"")</f>
        <v>0</v>
      </c>
      <c r="AF420" s="4">
        <f>IF(AND(I420="STANDARD",Q420="YES",H420&gt;'azure-standard-disk-prices'!B2,H420&lt;'azure-standard-disk-prices'!B3),1+IF(M420="YES",1),"")</f>
        <v>0</v>
      </c>
      <c r="AG420" s="4">
        <f>IF(AND(I420="STANDARD",Q420="YES",H420&gt;'azure-standard-disk-prices'!B3,H420&lt;'azure-standard-disk-prices'!B4),1+IF(M420="YES",1),"")</f>
        <v>0</v>
      </c>
      <c r="AH420" s="4">
        <f>IF(AND(I420="STANDARD",Q420="YES",H420&gt;'azure-standard-disk-prices'!B4,H420&lt;'azure-standard-disk-prices'!B5),1+IF(M420="YES",1),"")</f>
        <v>0</v>
      </c>
      <c r="AI420" s="4">
        <f>IF(AND(I420="STANDARD",Q420="YES",H420&gt;'azure-standard-disk-prices'!B5,H420&lt;'azure-standard-disk-prices'!B6),1+IF(M420="YES",1),"")</f>
        <v>0</v>
      </c>
      <c r="AJ420" s="4">
        <f>IF(AND(I420="STANDARD",Q420="YES",H420&gt;'azure-standard-disk-prices'!B6,H420&lt;'azure-standard-disk-prices'!B7),1+IF(M420="YES",1),"")</f>
        <v>0</v>
      </c>
      <c r="AK420" s="4">
        <f>IF(AND(I420="STANDARD",Q420="YES",H420&gt;'azure-standard-disk-prices'!B7,H420&lt;'azure-standard-disk-prices'!B8),1+IF(M420="YES",1),"")</f>
        <v>0</v>
      </c>
      <c r="AL420" s="4">
        <f>IF(AND(I420="STANDARD",Q420="YES",H420&gt;'azure-standard-disk-prices'!B8,H420&lt;'azure-standard-disk-prices'!B9),1+IF(M420="YES",1),"")</f>
        <v>0</v>
      </c>
      <c r="AM420" s="4">
        <f>IF(AND(I419="PREMIUM",Q419="YES",H419&lt;'azure-premium-disk-prices'!B2,H419&gt;0),1+IF(M419="YES",1),"")</f>
        <v>0</v>
      </c>
      <c r="AN420" s="4">
        <f>IF(AND(I419="PREMIUM",Q419="YES",H419&gt;'azure-premium-disk-prices'!B2,H419&lt;'azure-premium-disk-prices'!B3),1+IF(M419="YES",1),"")</f>
        <v>0</v>
      </c>
      <c r="AO420" s="4">
        <f>IF(AND(I419="PREMIUM",Q419="YES",H419&gt;'azure-premium-disk-prices'!B3,H419&lt;'azure-premium-disk-prices'!B4),1+IF(M419="YES",1),"")</f>
        <v>0</v>
      </c>
      <c r="AP420" s="4">
        <f>IF(AND(I419="PREMIUM",Q419="YES",H419&gt;'azure-premium-disk-prices'!B4,H419&lt;'azure-premium-disk-prices'!B5),1+IF(M419="YES",1),"")</f>
        <v>0</v>
      </c>
      <c r="AQ420" s="4">
        <f>IF(AND(I419="PREMIUM",Q419="YES",H419&gt;'azure-premium-disk-prices'!B5,H419&lt;'azure-premium-disk-prices'!B6),1+IF(M419="YES",1),"")</f>
        <v>0</v>
      </c>
      <c r="AR420" s="4">
        <f>IF(AND(I419="PREMIUM",Q419="YES",H419&gt;'azure-premium-disk-prices'!B6,H419&lt;'azure-premium-disk-prices'!B7),1+IF(M419="YES",1),"")</f>
        <v>0</v>
      </c>
      <c r="AS420" s="4">
        <f>IF(AND(I419="PREMIUM",Q419="YES",H419&gt;'azure-premium-disk-prices'!B7,H419&lt;'azure-premium-disk-prices'!B8),1+IF(M419="YES",1),"")</f>
        <v>0</v>
      </c>
      <c r="AT420" s="4">
        <f>IF(AND(I419="PREMIUM",Q419="YES",H419&gt;'azure-premium-disk-prices'!B8,H419&lt;'azure-premium-disk-prices'!B9),1+IF(M419="YES",1),"")</f>
        <v>0</v>
      </c>
      <c r="AU420" s="4">
        <f>IF(AND(M420="YES", Q420="YES"),1,"")</f>
        <v>0</v>
      </c>
      <c r="AV420" s="4">
        <f>IF(AND(J420="STANDARD", Q420="YES"), IF(M420="YES",2,1) ,"")</f>
        <v>0</v>
      </c>
      <c r="AW420" s="4">
        <f>IF( AND(J420="PREMIUM",  Q420="YES"), IF(M420="YES",2,1) ,"")</f>
        <v>0</v>
      </c>
    </row>
    <row r="421" spans="5:49">
      <c r="E421" s="3"/>
      <c r="F421" s="3"/>
      <c r="G421" s="3"/>
      <c r="H421" s="3"/>
      <c r="I421" s="3" t="s">
        <v>9</v>
      </c>
      <c r="J421" s="3" t="s">
        <v>9</v>
      </c>
      <c r="K421" s="3" t="s">
        <v>5</v>
      </c>
      <c r="L421" s="3" t="s">
        <v>5</v>
      </c>
      <c r="M421" s="3" t="s">
        <v>5</v>
      </c>
      <c r="N421" s="3">
        <v>730</v>
      </c>
      <c r="O421" s="3" t="s">
        <v>5</v>
      </c>
      <c r="P421" s="3" t="s">
        <v>14</v>
      </c>
      <c r="Q421" s="4">
        <f>IF(AND(E421&lt;&gt;"", F421&lt;&gt;"", G421&lt;&gt;"", H421&lt;&gt;"", I421&lt;&gt;"", J421&lt;&gt;"", K421&lt;&gt;"", L421&lt;&gt;"", M421&lt;&gt;"", N421&lt;&gt;"", O421&lt;&gt;""),"YES","NO")</f>
        <v>0</v>
      </c>
      <c r="R421" s="4">
        <f>IF(AD421=AA421, U421, IF(AD421=AB421,W421,Y421))</f>
        <v>0</v>
      </c>
      <c r="S421" s="4">
        <f>AD421</f>
        <v>0</v>
      </c>
      <c r="T421" s="4">
        <f> IF(AA421="" ,"",IF(AD421=AA421, "PAYG", IF(AD421=AB421,"1Y RI","3Y RI")))</f>
        <v>0</v>
      </c>
      <c r="U421" s="4">
        <f>IF(Q421="YES", IF(K421="YES", VLOOKUP(V421 &amp; L421 &amp; K421,'azure-vm-prices-base'!G$2:H$124, 2, 0), VLOOKUP(V421 &amp; L421 &amp; "*",'azure-vm-prices-base'!G$2:H$124, 2, 0)), "")</f>
        <v>0</v>
      </c>
      <c r="V421" s="4">
        <f>IF(Q421="YES", IF(O421="NO" , IF(K421="YES", _xlfn.MINIFS('azure-vm-prices-base'!I$2:I$123, 'azure-vm-prices-base'!A$2:A$123,"&gt;="&amp;F421*(100-$B$2)/100, 'azure-vm-prices-base'!B$2:B$123,"&gt;="&amp;G421*(100-$B$2)/100, 'azure-vm-prices-base'!D$2:D$123,K421, 'azure-vm-prices-base'!E$2:E$123,L421), _xlfn.MINIFS('azure-vm-prices-base'!I$2:I$123, 'azure-vm-prices-base'!A$2:A$123,"&gt;="&amp;F421*(100-$B$2)/100, 'azure-vm-prices-base'!B$2:B$123,"&gt;="&amp;G421*(100-$B$2)/100, 'azure-vm-prices-base'!E$2:E$123,L421)), IF(K421="YES", _xlfn.MINIFS('azure-vm-prices-base'!C$2:C$123, 'azure-vm-prices-base'!A$2:A$123,"&gt;="&amp;F421*(100-$B$2)/100, 'azure-vm-prices-base'!B$2:B$123,"&gt;="&amp;G421*(100-$B$2)/100, 'azure-vm-prices-base'!D$2:D$123,K421, 'azure-vm-prices-base'!E$2:E$123,L421), _xlfn.MINIFS('azure-vm-prices-base'!C$2:C$123, 'azure-vm-prices-base'!A$2:A$123,"&gt;="&amp;F421*(100-$B$2)/100, 'azure-vm-prices-base'!B$2:B$123,"&gt;="&amp;G421*(100-$B$2)/100, 'azure-vm-prices-base'!E$2:E$123,L421))), "")</f>
        <v>0</v>
      </c>
      <c r="W421" s="4">
        <f>IF(Q421="YES", IF(K421="YES", VLOOKUP(X421 &amp; L421 &amp; K421,'azure-vm-prices-1Y'!G$2:H$124  , 2, 0), VLOOKUP(X421 &amp; L421 &amp; "*",'azure-vm-prices-1Y'!G$2:H$124, 2, 0)),   "")</f>
        <v>0</v>
      </c>
      <c r="X421" s="4">
        <f>IF(Q421="YES", IF(O421="NO" , IF(K421="YES", _xlfn.MINIFS('azure-vm-prices-1Y'!I$2:I$123,   'azure-vm-prices-1Y'!A$2:A$123,"&gt;="&amp;F421*(100-$B$2)/100,   'azure-vm-prices-1Y'!B$2:B$123,"&gt;="&amp;G421*(100-$B$2)/100,   'azure-vm-prices-1Y'!D$2:D$123,K421,   'azure-vm-prices-1Y'!E$2:E$123,L421),   _xlfn.MINIFS('azure-vm-prices-1Y'!I$2:I$123,   'azure-vm-prices-1Y'!A$2:A$123,"&gt;="&amp;F421*(100-$B$2)/100,   'azure-vm-prices-1Y'!B$2:B$123,"&gt;="&amp;G421*(100-$B$2)/100,   'azure-vm-prices-1Y'!E$2:E$123,L421)),   IF(K421="YES", _xlfn.MINIFS('azure-vm-prices-1Y'!C$2:C$123,   'azure-vm-prices-1Y'!A$2:A$123,"&gt;="&amp;F421*(100-$B$2)/100,   'azure-vm-prices-1Y'!B$2:B$123,"&gt;="&amp;G421*(100-$B$2)/100,   'azure-vm-prices-1Y'!D$2:D$123,K421,   'azure-vm-prices-1Y'!E$2:E$123,L421),   _xlfn.MINIFS('azure-vm-prices-1Y'!C$2:C$123,   'azure-vm-prices-1Y'!A$2:A$123,"&gt;="&amp;F421*(100-$B$2)/100,   'azure-vm-prices-1Y'!B$2:B$123,"&gt;="&amp;G421*(100-$B$2)/100,   'azure-vm-prices-1Y'!E$2:E$123,L421))),   "")</f>
        <v>0</v>
      </c>
      <c r="Y421" s="4">
        <f>IF(Q421="YES", IF(K421="YES", VLOOKUP(Z421 &amp; L421 &amp; K421,'azure-vm-prices-3Y'!G$2:H$124  , 2, 0), VLOOKUP(Z421 &amp; L421 &amp; "*",'azure-vm-prices-3Y'!G$2:H$124, 2, 0)),   "")</f>
        <v>0</v>
      </c>
      <c r="Z421" s="4">
        <f>IF(Q421="YES", IF(O421="NO" , IF(K421="YES", _xlfn.MINIFS('azure-vm-prices-3Y'!I$2:I$123,   'azure-vm-prices-3Y'!A$2:A$123,"&gt;="&amp;F421*(100-$B$2)/100,   'azure-vm-prices-3Y'!B$2:B$123,"&gt;="&amp;G421*(100-$B$2)/100,   'azure-vm-prices-3Y'!D$2:D$123,K421,   'azure-vm-prices-3Y'!E$2:E$123,L421),   _xlfn.MINIFS('azure-vm-prices-3Y'!I$2:I$123,   'azure-vm-prices-3Y'!A$2:A$123,"&gt;="&amp;F421*(100-$B$2)/100,   'azure-vm-prices-3Y'!B$2:B$123,"&gt;="&amp;G421*(100-$B$2)/100,   'azure-vm-prices-3Y'!E$2:E$123,L421)),   IF(K421="YES", _xlfn.MINIFS('azure-vm-prices-3Y'!C$2:C$123,   'azure-vm-prices-3Y'!A$2:A$123,"&gt;="&amp;F421*(100-$B$2)/100,   'azure-vm-prices-3Y'!B$2:B$123,"&gt;="&amp;G421*(100-$B$2)/100,   'azure-vm-prices-3Y'!D$2:D$123,K421,   'azure-vm-prices-3Y'!E$2:E$123,L421),   _xlfn.MINIFS('azure-vm-prices-3Y'!C$2:C$123,   'azure-vm-prices-3Y'!A$2:A$123,"&gt;="&amp;F421*(100-$B$2)/100,   'azure-vm-prices-3Y'!B$2:B$123,"&gt;="&amp;G421*(100-$B$2)/100,   'azure-vm-prices-3Y'!E$2:E$123,L421))),   "")</f>
        <v>0</v>
      </c>
      <c r="AA421" s="4">
        <f>IF(Q421="YES",N421*V421*12,"")</f>
        <v>0</v>
      </c>
      <c r="AB421" s="4">
        <f>IF(Q421="YES",X421*8760,"")</f>
        <v>0</v>
      </c>
      <c r="AC421" s="4">
        <f>IF(Q421="YES",Z421*8760,"")</f>
        <v>0</v>
      </c>
      <c r="AD421" s="4">
        <f>IF(Q421="YES",IF(P421="YES", MIN(AA421:AC421), AA421),"")</f>
        <v>0</v>
      </c>
      <c r="AE421" s="4">
        <f>IF(AND(I421="STANDARD",Q421="YES",H421&lt;'azure-standard-disk-prices'!B2, H421&gt;0),1+IF(M421="YES",1),"")</f>
        <v>0</v>
      </c>
      <c r="AF421" s="4">
        <f>IF(AND(I421="STANDARD",Q421="YES",H421&gt;'azure-standard-disk-prices'!B2,H421&lt;'azure-standard-disk-prices'!B3),1+IF(M421="YES",1),"")</f>
        <v>0</v>
      </c>
      <c r="AG421" s="4">
        <f>IF(AND(I421="STANDARD",Q421="YES",H421&gt;'azure-standard-disk-prices'!B3,H421&lt;'azure-standard-disk-prices'!B4),1+IF(M421="YES",1),"")</f>
        <v>0</v>
      </c>
      <c r="AH421" s="4">
        <f>IF(AND(I421="STANDARD",Q421="YES",H421&gt;'azure-standard-disk-prices'!B4,H421&lt;'azure-standard-disk-prices'!B5),1+IF(M421="YES",1),"")</f>
        <v>0</v>
      </c>
      <c r="AI421" s="4">
        <f>IF(AND(I421="STANDARD",Q421="YES",H421&gt;'azure-standard-disk-prices'!B5,H421&lt;'azure-standard-disk-prices'!B6),1+IF(M421="YES",1),"")</f>
        <v>0</v>
      </c>
      <c r="AJ421" s="4">
        <f>IF(AND(I421="STANDARD",Q421="YES",H421&gt;'azure-standard-disk-prices'!B6,H421&lt;'azure-standard-disk-prices'!B7),1+IF(M421="YES",1),"")</f>
        <v>0</v>
      </c>
      <c r="AK421" s="4">
        <f>IF(AND(I421="STANDARD",Q421="YES",H421&gt;'azure-standard-disk-prices'!B7,H421&lt;'azure-standard-disk-prices'!B8),1+IF(M421="YES",1),"")</f>
        <v>0</v>
      </c>
      <c r="AL421" s="4">
        <f>IF(AND(I421="STANDARD",Q421="YES",H421&gt;'azure-standard-disk-prices'!B8,H421&lt;'azure-standard-disk-prices'!B9),1+IF(M421="YES",1),"")</f>
        <v>0</v>
      </c>
      <c r="AM421" s="4">
        <f>IF(AND(I420="PREMIUM",Q420="YES",H420&lt;'azure-premium-disk-prices'!B2,H420&gt;0),1+IF(M420="YES",1),"")</f>
        <v>0</v>
      </c>
      <c r="AN421" s="4">
        <f>IF(AND(I420="PREMIUM",Q420="YES",H420&gt;'azure-premium-disk-prices'!B2,H420&lt;'azure-premium-disk-prices'!B3),1+IF(M420="YES",1),"")</f>
        <v>0</v>
      </c>
      <c r="AO421" s="4">
        <f>IF(AND(I420="PREMIUM",Q420="YES",H420&gt;'azure-premium-disk-prices'!B3,H420&lt;'azure-premium-disk-prices'!B4),1+IF(M420="YES",1),"")</f>
        <v>0</v>
      </c>
      <c r="AP421" s="4">
        <f>IF(AND(I420="PREMIUM",Q420="YES",H420&gt;'azure-premium-disk-prices'!B4,H420&lt;'azure-premium-disk-prices'!B5),1+IF(M420="YES",1),"")</f>
        <v>0</v>
      </c>
      <c r="AQ421" s="4">
        <f>IF(AND(I420="PREMIUM",Q420="YES",H420&gt;'azure-premium-disk-prices'!B5,H420&lt;'azure-premium-disk-prices'!B6),1+IF(M420="YES",1),"")</f>
        <v>0</v>
      </c>
      <c r="AR421" s="4">
        <f>IF(AND(I420="PREMIUM",Q420="YES",H420&gt;'azure-premium-disk-prices'!B6,H420&lt;'azure-premium-disk-prices'!B7),1+IF(M420="YES",1),"")</f>
        <v>0</v>
      </c>
      <c r="AS421" s="4">
        <f>IF(AND(I420="PREMIUM",Q420="YES",H420&gt;'azure-premium-disk-prices'!B7,H420&lt;'azure-premium-disk-prices'!B8),1+IF(M420="YES",1),"")</f>
        <v>0</v>
      </c>
      <c r="AT421" s="4">
        <f>IF(AND(I420="PREMIUM",Q420="YES",H420&gt;'azure-premium-disk-prices'!B8,H420&lt;'azure-premium-disk-prices'!B9),1+IF(M420="YES",1),"")</f>
        <v>0</v>
      </c>
      <c r="AU421" s="4">
        <f>IF(AND(M421="YES", Q421="YES"),1,"")</f>
        <v>0</v>
      </c>
      <c r="AV421" s="4">
        <f>IF(AND(J421="STANDARD", Q421="YES"), IF(M421="YES",2,1) ,"")</f>
        <v>0</v>
      </c>
      <c r="AW421" s="4">
        <f>IF( AND(J421="PREMIUM",  Q421="YES"), IF(M421="YES",2,1) ,"")</f>
        <v>0</v>
      </c>
    </row>
    <row r="422" spans="5:49">
      <c r="E422" s="3"/>
      <c r="F422" s="3"/>
      <c r="G422" s="3"/>
      <c r="H422" s="3"/>
      <c r="I422" s="3" t="s">
        <v>9</v>
      </c>
      <c r="J422" s="3" t="s">
        <v>9</v>
      </c>
      <c r="K422" s="3" t="s">
        <v>5</v>
      </c>
      <c r="L422" s="3" t="s">
        <v>5</v>
      </c>
      <c r="M422" s="3" t="s">
        <v>5</v>
      </c>
      <c r="N422" s="3">
        <v>730</v>
      </c>
      <c r="O422" s="3" t="s">
        <v>5</v>
      </c>
      <c r="P422" s="3" t="s">
        <v>14</v>
      </c>
      <c r="Q422" s="4">
        <f>IF(AND(E422&lt;&gt;"", F422&lt;&gt;"", G422&lt;&gt;"", H422&lt;&gt;"", I422&lt;&gt;"", J422&lt;&gt;"", K422&lt;&gt;"", L422&lt;&gt;"", M422&lt;&gt;"", N422&lt;&gt;"", O422&lt;&gt;""),"YES","NO")</f>
        <v>0</v>
      </c>
      <c r="R422" s="4">
        <f>IF(AD422=AA422, U422, IF(AD422=AB422,W422,Y422))</f>
        <v>0</v>
      </c>
      <c r="S422" s="4">
        <f>AD422</f>
        <v>0</v>
      </c>
      <c r="T422" s="4">
        <f> IF(AA422="" ,"",IF(AD422=AA422, "PAYG", IF(AD422=AB422,"1Y RI","3Y RI")))</f>
        <v>0</v>
      </c>
      <c r="U422" s="4">
        <f>IF(Q422="YES", IF(K422="YES", VLOOKUP(V422 &amp; L422 &amp; K422,'azure-vm-prices-base'!G$2:H$124, 2, 0), VLOOKUP(V422 &amp; L422 &amp; "*",'azure-vm-prices-base'!G$2:H$124, 2, 0)), "")</f>
        <v>0</v>
      </c>
      <c r="V422" s="4">
        <f>IF(Q422="YES", IF(O422="NO" , IF(K422="YES", _xlfn.MINIFS('azure-vm-prices-base'!I$2:I$123, 'azure-vm-prices-base'!A$2:A$123,"&gt;="&amp;F422*(100-$B$2)/100, 'azure-vm-prices-base'!B$2:B$123,"&gt;="&amp;G422*(100-$B$2)/100, 'azure-vm-prices-base'!D$2:D$123,K422, 'azure-vm-prices-base'!E$2:E$123,L422), _xlfn.MINIFS('azure-vm-prices-base'!I$2:I$123, 'azure-vm-prices-base'!A$2:A$123,"&gt;="&amp;F422*(100-$B$2)/100, 'azure-vm-prices-base'!B$2:B$123,"&gt;="&amp;G422*(100-$B$2)/100, 'azure-vm-prices-base'!E$2:E$123,L422)), IF(K422="YES", _xlfn.MINIFS('azure-vm-prices-base'!C$2:C$123, 'azure-vm-prices-base'!A$2:A$123,"&gt;="&amp;F422*(100-$B$2)/100, 'azure-vm-prices-base'!B$2:B$123,"&gt;="&amp;G422*(100-$B$2)/100, 'azure-vm-prices-base'!D$2:D$123,K422, 'azure-vm-prices-base'!E$2:E$123,L422), _xlfn.MINIFS('azure-vm-prices-base'!C$2:C$123, 'azure-vm-prices-base'!A$2:A$123,"&gt;="&amp;F422*(100-$B$2)/100, 'azure-vm-prices-base'!B$2:B$123,"&gt;="&amp;G422*(100-$B$2)/100, 'azure-vm-prices-base'!E$2:E$123,L422))), "")</f>
        <v>0</v>
      </c>
      <c r="W422" s="4">
        <f>IF(Q422="YES", IF(K422="YES", VLOOKUP(X422 &amp; L422 &amp; K422,'azure-vm-prices-1Y'!G$2:H$124  , 2, 0), VLOOKUP(X422 &amp; L422 &amp; "*",'azure-vm-prices-1Y'!G$2:H$124, 2, 0)),   "")</f>
        <v>0</v>
      </c>
      <c r="X422" s="4">
        <f>IF(Q422="YES", IF(O422="NO" , IF(K422="YES", _xlfn.MINIFS('azure-vm-prices-1Y'!I$2:I$123,   'azure-vm-prices-1Y'!A$2:A$123,"&gt;="&amp;F422*(100-$B$2)/100,   'azure-vm-prices-1Y'!B$2:B$123,"&gt;="&amp;G422*(100-$B$2)/100,   'azure-vm-prices-1Y'!D$2:D$123,K422,   'azure-vm-prices-1Y'!E$2:E$123,L422),   _xlfn.MINIFS('azure-vm-prices-1Y'!I$2:I$123,   'azure-vm-prices-1Y'!A$2:A$123,"&gt;="&amp;F422*(100-$B$2)/100,   'azure-vm-prices-1Y'!B$2:B$123,"&gt;="&amp;G422*(100-$B$2)/100,   'azure-vm-prices-1Y'!E$2:E$123,L422)),   IF(K422="YES", _xlfn.MINIFS('azure-vm-prices-1Y'!C$2:C$123,   'azure-vm-prices-1Y'!A$2:A$123,"&gt;="&amp;F422*(100-$B$2)/100,   'azure-vm-prices-1Y'!B$2:B$123,"&gt;="&amp;G422*(100-$B$2)/100,   'azure-vm-prices-1Y'!D$2:D$123,K422,   'azure-vm-prices-1Y'!E$2:E$123,L422),   _xlfn.MINIFS('azure-vm-prices-1Y'!C$2:C$123,   'azure-vm-prices-1Y'!A$2:A$123,"&gt;="&amp;F422*(100-$B$2)/100,   'azure-vm-prices-1Y'!B$2:B$123,"&gt;="&amp;G422*(100-$B$2)/100,   'azure-vm-prices-1Y'!E$2:E$123,L422))),   "")</f>
        <v>0</v>
      </c>
      <c r="Y422" s="4">
        <f>IF(Q422="YES", IF(K422="YES", VLOOKUP(Z422 &amp; L422 &amp; K422,'azure-vm-prices-3Y'!G$2:H$124  , 2, 0), VLOOKUP(Z422 &amp; L422 &amp; "*",'azure-vm-prices-3Y'!G$2:H$124, 2, 0)),   "")</f>
        <v>0</v>
      </c>
      <c r="Z422" s="4">
        <f>IF(Q422="YES", IF(O422="NO" , IF(K422="YES", _xlfn.MINIFS('azure-vm-prices-3Y'!I$2:I$123,   'azure-vm-prices-3Y'!A$2:A$123,"&gt;="&amp;F422*(100-$B$2)/100,   'azure-vm-prices-3Y'!B$2:B$123,"&gt;="&amp;G422*(100-$B$2)/100,   'azure-vm-prices-3Y'!D$2:D$123,K422,   'azure-vm-prices-3Y'!E$2:E$123,L422),   _xlfn.MINIFS('azure-vm-prices-3Y'!I$2:I$123,   'azure-vm-prices-3Y'!A$2:A$123,"&gt;="&amp;F422*(100-$B$2)/100,   'azure-vm-prices-3Y'!B$2:B$123,"&gt;="&amp;G422*(100-$B$2)/100,   'azure-vm-prices-3Y'!E$2:E$123,L422)),   IF(K422="YES", _xlfn.MINIFS('azure-vm-prices-3Y'!C$2:C$123,   'azure-vm-prices-3Y'!A$2:A$123,"&gt;="&amp;F422*(100-$B$2)/100,   'azure-vm-prices-3Y'!B$2:B$123,"&gt;="&amp;G422*(100-$B$2)/100,   'azure-vm-prices-3Y'!D$2:D$123,K422,   'azure-vm-prices-3Y'!E$2:E$123,L422),   _xlfn.MINIFS('azure-vm-prices-3Y'!C$2:C$123,   'azure-vm-prices-3Y'!A$2:A$123,"&gt;="&amp;F422*(100-$B$2)/100,   'azure-vm-prices-3Y'!B$2:B$123,"&gt;="&amp;G422*(100-$B$2)/100,   'azure-vm-prices-3Y'!E$2:E$123,L422))),   "")</f>
        <v>0</v>
      </c>
      <c r="AA422" s="4">
        <f>IF(Q422="YES",N422*V422*12,"")</f>
        <v>0</v>
      </c>
      <c r="AB422" s="4">
        <f>IF(Q422="YES",X422*8760,"")</f>
        <v>0</v>
      </c>
      <c r="AC422" s="4">
        <f>IF(Q422="YES",Z422*8760,"")</f>
        <v>0</v>
      </c>
      <c r="AD422" s="4">
        <f>IF(Q422="YES",IF(P422="YES", MIN(AA422:AC422), AA422),"")</f>
        <v>0</v>
      </c>
      <c r="AE422" s="4">
        <f>IF(AND(I422="STANDARD",Q422="YES",H422&lt;'azure-standard-disk-prices'!B2, H422&gt;0),1+IF(M422="YES",1),"")</f>
        <v>0</v>
      </c>
      <c r="AF422" s="4">
        <f>IF(AND(I422="STANDARD",Q422="YES",H422&gt;'azure-standard-disk-prices'!B2,H422&lt;'azure-standard-disk-prices'!B3),1+IF(M422="YES",1),"")</f>
        <v>0</v>
      </c>
      <c r="AG422" s="4">
        <f>IF(AND(I422="STANDARD",Q422="YES",H422&gt;'azure-standard-disk-prices'!B3,H422&lt;'azure-standard-disk-prices'!B4),1+IF(M422="YES",1),"")</f>
        <v>0</v>
      </c>
      <c r="AH422" s="4">
        <f>IF(AND(I422="STANDARD",Q422="YES",H422&gt;'azure-standard-disk-prices'!B4,H422&lt;'azure-standard-disk-prices'!B5),1+IF(M422="YES",1),"")</f>
        <v>0</v>
      </c>
      <c r="AI422" s="4">
        <f>IF(AND(I422="STANDARD",Q422="YES",H422&gt;'azure-standard-disk-prices'!B5,H422&lt;'azure-standard-disk-prices'!B6),1+IF(M422="YES",1),"")</f>
        <v>0</v>
      </c>
      <c r="AJ422" s="4">
        <f>IF(AND(I422="STANDARD",Q422="YES",H422&gt;'azure-standard-disk-prices'!B6,H422&lt;'azure-standard-disk-prices'!B7),1+IF(M422="YES",1),"")</f>
        <v>0</v>
      </c>
      <c r="AK422" s="4">
        <f>IF(AND(I422="STANDARD",Q422="YES",H422&gt;'azure-standard-disk-prices'!B7,H422&lt;'azure-standard-disk-prices'!B8),1+IF(M422="YES",1),"")</f>
        <v>0</v>
      </c>
      <c r="AL422" s="4">
        <f>IF(AND(I422="STANDARD",Q422="YES",H422&gt;'azure-standard-disk-prices'!B8,H422&lt;'azure-standard-disk-prices'!B9),1+IF(M422="YES",1),"")</f>
        <v>0</v>
      </c>
      <c r="AM422" s="4">
        <f>IF(AND(I421="PREMIUM",Q421="YES",H421&lt;'azure-premium-disk-prices'!B2,H421&gt;0),1+IF(M421="YES",1),"")</f>
        <v>0</v>
      </c>
      <c r="AN422" s="4">
        <f>IF(AND(I421="PREMIUM",Q421="YES",H421&gt;'azure-premium-disk-prices'!B2,H421&lt;'azure-premium-disk-prices'!B3),1+IF(M421="YES",1),"")</f>
        <v>0</v>
      </c>
      <c r="AO422" s="4">
        <f>IF(AND(I421="PREMIUM",Q421="YES",H421&gt;'azure-premium-disk-prices'!B3,H421&lt;'azure-premium-disk-prices'!B4),1+IF(M421="YES",1),"")</f>
        <v>0</v>
      </c>
      <c r="AP422" s="4">
        <f>IF(AND(I421="PREMIUM",Q421="YES",H421&gt;'azure-premium-disk-prices'!B4,H421&lt;'azure-premium-disk-prices'!B5),1+IF(M421="YES",1),"")</f>
        <v>0</v>
      </c>
      <c r="AQ422" s="4">
        <f>IF(AND(I421="PREMIUM",Q421="YES",H421&gt;'azure-premium-disk-prices'!B5,H421&lt;'azure-premium-disk-prices'!B6),1+IF(M421="YES",1),"")</f>
        <v>0</v>
      </c>
      <c r="AR422" s="4">
        <f>IF(AND(I421="PREMIUM",Q421="YES",H421&gt;'azure-premium-disk-prices'!B6,H421&lt;'azure-premium-disk-prices'!B7),1+IF(M421="YES",1),"")</f>
        <v>0</v>
      </c>
      <c r="AS422" s="4">
        <f>IF(AND(I421="PREMIUM",Q421="YES",H421&gt;'azure-premium-disk-prices'!B7,H421&lt;'azure-premium-disk-prices'!B8),1+IF(M421="YES",1),"")</f>
        <v>0</v>
      </c>
      <c r="AT422" s="4">
        <f>IF(AND(I421="PREMIUM",Q421="YES",H421&gt;'azure-premium-disk-prices'!B8,H421&lt;'azure-premium-disk-prices'!B9),1+IF(M421="YES",1),"")</f>
        <v>0</v>
      </c>
      <c r="AU422" s="4">
        <f>IF(AND(M422="YES", Q422="YES"),1,"")</f>
        <v>0</v>
      </c>
      <c r="AV422" s="4">
        <f>IF(AND(J422="STANDARD", Q422="YES"), IF(M422="YES",2,1) ,"")</f>
        <v>0</v>
      </c>
      <c r="AW422" s="4">
        <f>IF( AND(J422="PREMIUM",  Q422="YES"), IF(M422="YES",2,1) ,"")</f>
        <v>0</v>
      </c>
    </row>
    <row r="423" spans="5:49">
      <c r="E423" s="3"/>
      <c r="F423" s="3"/>
      <c r="G423" s="3"/>
      <c r="H423" s="3"/>
      <c r="I423" s="3" t="s">
        <v>9</v>
      </c>
      <c r="J423" s="3" t="s">
        <v>9</v>
      </c>
      <c r="K423" s="3" t="s">
        <v>5</v>
      </c>
      <c r="L423" s="3" t="s">
        <v>5</v>
      </c>
      <c r="M423" s="3" t="s">
        <v>5</v>
      </c>
      <c r="N423" s="3">
        <v>730</v>
      </c>
      <c r="O423" s="3" t="s">
        <v>5</v>
      </c>
      <c r="P423" s="3" t="s">
        <v>14</v>
      </c>
      <c r="Q423" s="4">
        <f>IF(AND(E423&lt;&gt;"", F423&lt;&gt;"", G423&lt;&gt;"", H423&lt;&gt;"", I423&lt;&gt;"", J423&lt;&gt;"", K423&lt;&gt;"", L423&lt;&gt;"", M423&lt;&gt;"", N423&lt;&gt;"", O423&lt;&gt;""),"YES","NO")</f>
        <v>0</v>
      </c>
      <c r="R423" s="4">
        <f>IF(AD423=AA423, U423, IF(AD423=AB423,W423,Y423))</f>
        <v>0</v>
      </c>
      <c r="S423" s="4">
        <f>AD423</f>
        <v>0</v>
      </c>
      <c r="T423" s="4">
        <f> IF(AA423="" ,"",IF(AD423=AA423, "PAYG", IF(AD423=AB423,"1Y RI","3Y RI")))</f>
        <v>0</v>
      </c>
      <c r="U423" s="4">
        <f>IF(Q423="YES", IF(K423="YES", VLOOKUP(V423 &amp; L423 &amp; K423,'azure-vm-prices-base'!G$2:H$124, 2, 0), VLOOKUP(V423 &amp; L423 &amp; "*",'azure-vm-prices-base'!G$2:H$124, 2, 0)), "")</f>
        <v>0</v>
      </c>
      <c r="V423" s="4">
        <f>IF(Q423="YES", IF(O423="NO" , IF(K423="YES", _xlfn.MINIFS('azure-vm-prices-base'!I$2:I$123, 'azure-vm-prices-base'!A$2:A$123,"&gt;="&amp;F423*(100-$B$2)/100, 'azure-vm-prices-base'!B$2:B$123,"&gt;="&amp;G423*(100-$B$2)/100, 'azure-vm-prices-base'!D$2:D$123,K423, 'azure-vm-prices-base'!E$2:E$123,L423), _xlfn.MINIFS('azure-vm-prices-base'!I$2:I$123, 'azure-vm-prices-base'!A$2:A$123,"&gt;="&amp;F423*(100-$B$2)/100, 'azure-vm-prices-base'!B$2:B$123,"&gt;="&amp;G423*(100-$B$2)/100, 'azure-vm-prices-base'!E$2:E$123,L423)), IF(K423="YES", _xlfn.MINIFS('azure-vm-prices-base'!C$2:C$123, 'azure-vm-prices-base'!A$2:A$123,"&gt;="&amp;F423*(100-$B$2)/100, 'azure-vm-prices-base'!B$2:B$123,"&gt;="&amp;G423*(100-$B$2)/100, 'azure-vm-prices-base'!D$2:D$123,K423, 'azure-vm-prices-base'!E$2:E$123,L423), _xlfn.MINIFS('azure-vm-prices-base'!C$2:C$123, 'azure-vm-prices-base'!A$2:A$123,"&gt;="&amp;F423*(100-$B$2)/100, 'azure-vm-prices-base'!B$2:B$123,"&gt;="&amp;G423*(100-$B$2)/100, 'azure-vm-prices-base'!E$2:E$123,L423))), "")</f>
        <v>0</v>
      </c>
      <c r="W423" s="4">
        <f>IF(Q423="YES", IF(K423="YES", VLOOKUP(X423 &amp; L423 &amp; K423,'azure-vm-prices-1Y'!G$2:H$124  , 2, 0), VLOOKUP(X423 &amp; L423 &amp; "*",'azure-vm-prices-1Y'!G$2:H$124, 2, 0)),   "")</f>
        <v>0</v>
      </c>
      <c r="X423" s="4">
        <f>IF(Q423="YES", IF(O423="NO" , IF(K423="YES", _xlfn.MINIFS('azure-vm-prices-1Y'!I$2:I$123,   'azure-vm-prices-1Y'!A$2:A$123,"&gt;="&amp;F423*(100-$B$2)/100,   'azure-vm-prices-1Y'!B$2:B$123,"&gt;="&amp;G423*(100-$B$2)/100,   'azure-vm-prices-1Y'!D$2:D$123,K423,   'azure-vm-prices-1Y'!E$2:E$123,L423),   _xlfn.MINIFS('azure-vm-prices-1Y'!I$2:I$123,   'azure-vm-prices-1Y'!A$2:A$123,"&gt;="&amp;F423*(100-$B$2)/100,   'azure-vm-prices-1Y'!B$2:B$123,"&gt;="&amp;G423*(100-$B$2)/100,   'azure-vm-prices-1Y'!E$2:E$123,L423)),   IF(K423="YES", _xlfn.MINIFS('azure-vm-prices-1Y'!C$2:C$123,   'azure-vm-prices-1Y'!A$2:A$123,"&gt;="&amp;F423*(100-$B$2)/100,   'azure-vm-prices-1Y'!B$2:B$123,"&gt;="&amp;G423*(100-$B$2)/100,   'azure-vm-prices-1Y'!D$2:D$123,K423,   'azure-vm-prices-1Y'!E$2:E$123,L423),   _xlfn.MINIFS('azure-vm-prices-1Y'!C$2:C$123,   'azure-vm-prices-1Y'!A$2:A$123,"&gt;="&amp;F423*(100-$B$2)/100,   'azure-vm-prices-1Y'!B$2:B$123,"&gt;="&amp;G423*(100-$B$2)/100,   'azure-vm-prices-1Y'!E$2:E$123,L423))),   "")</f>
        <v>0</v>
      </c>
      <c r="Y423" s="4">
        <f>IF(Q423="YES", IF(K423="YES", VLOOKUP(Z423 &amp; L423 &amp; K423,'azure-vm-prices-3Y'!G$2:H$124  , 2, 0), VLOOKUP(Z423 &amp; L423 &amp; "*",'azure-vm-prices-3Y'!G$2:H$124, 2, 0)),   "")</f>
        <v>0</v>
      </c>
      <c r="Z423" s="4">
        <f>IF(Q423="YES", IF(O423="NO" , IF(K423="YES", _xlfn.MINIFS('azure-vm-prices-3Y'!I$2:I$123,   'azure-vm-prices-3Y'!A$2:A$123,"&gt;="&amp;F423*(100-$B$2)/100,   'azure-vm-prices-3Y'!B$2:B$123,"&gt;="&amp;G423*(100-$B$2)/100,   'azure-vm-prices-3Y'!D$2:D$123,K423,   'azure-vm-prices-3Y'!E$2:E$123,L423),   _xlfn.MINIFS('azure-vm-prices-3Y'!I$2:I$123,   'azure-vm-prices-3Y'!A$2:A$123,"&gt;="&amp;F423*(100-$B$2)/100,   'azure-vm-prices-3Y'!B$2:B$123,"&gt;="&amp;G423*(100-$B$2)/100,   'azure-vm-prices-3Y'!E$2:E$123,L423)),   IF(K423="YES", _xlfn.MINIFS('azure-vm-prices-3Y'!C$2:C$123,   'azure-vm-prices-3Y'!A$2:A$123,"&gt;="&amp;F423*(100-$B$2)/100,   'azure-vm-prices-3Y'!B$2:B$123,"&gt;="&amp;G423*(100-$B$2)/100,   'azure-vm-prices-3Y'!D$2:D$123,K423,   'azure-vm-prices-3Y'!E$2:E$123,L423),   _xlfn.MINIFS('azure-vm-prices-3Y'!C$2:C$123,   'azure-vm-prices-3Y'!A$2:A$123,"&gt;="&amp;F423*(100-$B$2)/100,   'azure-vm-prices-3Y'!B$2:B$123,"&gt;="&amp;G423*(100-$B$2)/100,   'azure-vm-prices-3Y'!E$2:E$123,L423))),   "")</f>
        <v>0</v>
      </c>
      <c r="AA423" s="4">
        <f>IF(Q423="YES",N423*V423*12,"")</f>
        <v>0</v>
      </c>
      <c r="AB423" s="4">
        <f>IF(Q423="YES",X423*8760,"")</f>
        <v>0</v>
      </c>
      <c r="AC423" s="4">
        <f>IF(Q423="YES",Z423*8760,"")</f>
        <v>0</v>
      </c>
      <c r="AD423" s="4">
        <f>IF(Q423="YES",IF(P423="YES", MIN(AA423:AC423), AA423),"")</f>
        <v>0</v>
      </c>
      <c r="AE423" s="4">
        <f>IF(AND(I423="STANDARD",Q423="YES",H423&lt;'azure-standard-disk-prices'!B2, H423&gt;0),1+IF(M423="YES",1),"")</f>
        <v>0</v>
      </c>
      <c r="AF423" s="4">
        <f>IF(AND(I423="STANDARD",Q423="YES",H423&gt;'azure-standard-disk-prices'!B2,H423&lt;'azure-standard-disk-prices'!B3),1+IF(M423="YES",1),"")</f>
        <v>0</v>
      </c>
      <c r="AG423" s="4">
        <f>IF(AND(I423="STANDARD",Q423="YES",H423&gt;'azure-standard-disk-prices'!B3,H423&lt;'azure-standard-disk-prices'!B4),1+IF(M423="YES",1),"")</f>
        <v>0</v>
      </c>
      <c r="AH423" s="4">
        <f>IF(AND(I423="STANDARD",Q423="YES",H423&gt;'azure-standard-disk-prices'!B4,H423&lt;'azure-standard-disk-prices'!B5),1+IF(M423="YES",1),"")</f>
        <v>0</v>
      </c>
      <c r="AI423" s="4">
        <f>IF(AND(I423="STANDARD",Q423="YES",H423&gt;'azure-standard-disk-prices'!B5,H423&lt;'azure-standard-disk-prices'!B6),1+IF(M423="YES",1),"")</f>
        <v>0</v>
      </c>
      <c r="AJ423" s="4">
        <f>IF(AND(I423="STANDARD",Q423="YES",H423&gt;'azure-standard-disk-prices'!B6,H423&lt;'azure-standard-disk-prices'!B7),1+IF(M423="YES",1),"")</f>
        <v>0</v>
      </c>
      <c r="AK423" s="4">
        <f>IF(AND(I423="STANDARD",Q423="YES",H423&gt;'azure-standard-disk-prices'!B7,H423&lt;'azure-standard-disk-prices'!B8),1+IF(M423="YES",1),"")</f>
        <v>0</v>
      </c>
      <c r="AL423" s="4">
        <f>IF(AND(I423="STANDARD",Q423="YES",H423&gt;'azure-standard-disk-prices'!B8,H423&lt;'azure-standard-disk-prices'!B9),1+IF(M423="YES",1),"")</f>
        <v>0</v>
      </c>
      <c r="AM423" s="4">
        <f>IF(AND(I422="PREMIUM",Q422="YES",H422&lt;'azure-premium-disk-prices'!B2,H422&gt;0),1+IF(M422="YES",1),"")</f>
        <v>0</v>
      </c>
      <c r="AN423" s="4">
        <f>IF(AND(I422="PREMIUM",Q422="YES",H422&gt;'azure-premium-disk-prices'!B2,H422&lt;'azure-premium-disk-prices'!B3),1+IF(M422="YES",1),"")</f>
        <v>0</v>
      </c>
      <c r="AO423" s="4">
        <f>IF(AND(I422="PREMIUM",Q422="YES",H422&gt;'azure-premium-disk-prices'!B3,H422&lt;'azure-premium-disk-prices'!B4),1+IF(M422="YES",1),"")</f>
        <v>0</v>
      </c>
      <c r="AP423" s="4">
        <f>IF(AND(I422="PREMIUM",Q422="YES",H422&gt;'azure-premium-disk-prices'!B4,H422&lt;'azure-premium-disk-prices'!B5),1+IF(M422="YES",1),"")</f>
        <v>0</v>
      </c>
      <c r="AQ423" s="4">
        <f>IF(AND(I422="PREMIUM",Q422="YES",H422&gt;'azure-premium-disk-prices'!B5,H422&lt;'azure-premium-disk-prices'!B6),1+IF(M422="YES",1),"")</f>
        <v>0</v>
      </c>
      <c r="AR423" s="4">
        <f>IF(AND(I422="PREMIUM",Q422="YES",H422&gt;'azure-premium-disk-prices'!B6,H422&lt;'azure-premium-disk-prices'!B7),1+IF(M422="YES",1),"")</f>
        <v>0</v>
      </c>
      <c r="AS423" s="4">
        <f>IF(AND(I422="PREMIUM",Q422="YES",H422&gt;'azure-premium-disk-prices'!B7,H422&lt;'azure-premium-disk-prices'!B8),1+IF(M422="YES",1),"")</f>
        <v>0</v>
      </c>
      <c r="AT423" s="4">
        <f>IF(AND(I422="PREMIUM",Q422="YES",H422&gt;'azure-premium-disk-prices'!B8,H422&lt;'azure-premium-disk-prices'!B9),1+IF(M422="YES",1),"")</f>
        <v>0</v>
      </c>
      <c r="AU423" s="4">
        <f>IF(AND(M423="YES", Q423="YES"),1,"")</f>
        <v>0</v>
      </c>
      <c r="AV423" s="4">
        <f>IF(AND(J423="STANDARD", Q423="YES"), IF(M423="YES",2,1) ,"")</f>
        <v>0</v>
      </c>
      <c r="AW423" s="4">
        <f>IF( AND(J423="PREMIUM",  Q423="YES"), IF(M423="YES",2,1) ,"")</f>
        <v>0</v>
      </c>
    </row>
    <row r="424" spans="5:49">
      <c r="E424" s="3"/>
      <c r="F424" s="3"/>
      <c r="G424" s="3"/>
      <c r="H424" s="3"/>
      <c r="I424" s="3" t="s">
        <v>9</v>
      </c>
      <c r="J424" s="3" t="s">
        <v>9</v>
      </c>
      <c r="K424" s="3" t="s">
        <v>5</v>
      </c>
      <c r="L424" s="3" t="s">
        <v>5</v>
      </c>
      <c r="M424" s="3" t="s">
        <v>5</v>
      </c>
      <c r="N424" s="3">
        <v>730</v>
      </c>
      <c r="O424" s="3" t="s">
        <v>5</v>
      </c>
      <c r="P424" s="3" t="s">
        <v>14</v>
      </c>
      <c r="Q424" s="4">
        <f>IF(AND(E424&lt;&gt;"", F424&lt;&gt;"", G424&lt;&gt;"", H424&lt;&gt;"", I424&lt;&gt;"", J424&lt;&gt;"", K424&lt;&gt;"", L424&lt;&gt;"", M424&lt;&gt;"", N424&lt;&gt;"", O424&lt;&gt;""),"YES","NO")</f>
        <v>0</v>
      </c>
      <c r="R424" s="4">
        <f>IF(AD424=AA424, U424, IF(AD424=AB424,W424,Y424))</f>
        <v>0</v>
      </c>
      <c r="S424" s="4">
        <f>AD424</f>
        <v>0</v>
      </c>
      <c r="T424" s="4">
        <f> IF(AA424="" ,"",IF(AD424=AA424, "PAYG", IF(AD424=AB424,"1Y RI","3Y RI")))</f>
        <v>0</v>
      </c>
      <c r="U424" s="4">
        <f>IF(Q424="YES", IF(K424="YES", VLOOKUP(V424 &amp; L424 &amp; K424,'azure-vm-prices-base'!G$2:H$124, 2, 0), VLOOKUP(V424 &amp; L424 &amp; "*",'azure-vm-prices-base'!G$2:H$124, 2, 0)), "")</f>
        <v>0</v>
      </c>
      <c r="V424" s="4">
        <f>IF(Q424="YES", IF(O424="NO" , IF(K424="YES", _xlfn.MINIFS('azure-vm-prices-base'!I$2:I$123, 'azure-vm-prices-base'!A$2:A$123,"&gt;="&amp;F424*(100-$B$2)/100, 'azure-vm-prices-base'!B$2:B$123,"&gt;="&amp;G424*(100-$B$2)/100, 'azure-vm-prices-base'!D$2:D$123,K424, 'azure-vm-prices-base'!E$2:E$123,L424), _xlfn.MINIFS('azure-vm-prices-base'!I$2:I$123, 'azure-vm-prices-base'!A$2:A$123,"&gt;="&amp;F424*(100-$B$2)/100, 'azure-vm-prices-base'!B$2:B$123,"&gt;="&amp;G424*(100-$B$2)/100, 'azure-vm-prices-base'!E$2:E$123,L424)), IF(K424="YES", _xlfn.MINIFS('azure-vm-prices-base'!C$2:C$123, 'azure-vm-prices-base'!A$2:A$123,"&gt;="&amp;F424*(100-$B$2)/100, 'azure-vm-prices-base'!B$2:B$123,"&gt;="&amp;G424*(100-$B$2)/100, 'azure-vm-prices-base'!D$2:D$123,K424, 'azure-vm-prices-base'!E$2:E$123,L424), _xlfn.MINIFS('azure-vm-prices-base'!C$2:C$123, 'azure-vm-prices-base'!A$2:A$123,"&gt;="&amp;F424*(100-$B$2)/100, 'azure-vm-prices-base'!B$2:B$123,"&gt;="&amp;G424*(100-$B$2)/100, 'azure-vm-prices-base'!E$2:E$123,L424))), "")</f>
        <v>0</v>
      </c>
      <c r="W424" s="4">
        <f>IF(Q424="YES", IF(K424="YES", VLOOKUP(X424 &amp; L424 &amp; K424,'azure-vm-prices-1Y'!G$2:H$124  , 2, 0), VLOOKUP(X424 &amp; L424 &amp; "*",'azure-vm-prices-1Y'!G$2:H$124, 2, 0)),   "")</f>
        <v>0</v>
      </c>
      <c r="X424" s="4">
        <f>IF(Q424="YES", IF(O424="NO" , IF(K424="YES", _xlfn.MINIFS('azure-vm-prices-1Y'!I$2:I$123,   'azure-vm-prices-1Y'!A$2:A$123,"&gt;="&amp;F424*(100-$B$2)/100,   'azure-vm-prices-1Y'!B$2:B$123,"&gt;="&amp;G424*(100-$B$2)/100,   'azure-vm-prices-1Y'!D$2:D$123,K424,   'azure-vm-prices-1Y'!E$2:E$123,L424),   _xlfn.MINIFS('azure-vm-prices-1Y'!I$2:I$123,   'azure-vm-prices-1Y'!A$2:A$123,"&gt;="&amp;F424*(100-$B$2)/100,   'azure-vm-prices-1Y'!B$2:B$123,"&gt;="&amp;G424*(100-$B$2)/100,   'azure-vm-prices-1Y'!E$2:E$123,L424)),   IF(K424="YES", _xlfn.MINIFS('azure-vm-prices-1Y'!C$2:C$123,   'azure-vm-prices-1Y'!A$2:A$123,"&gt;="&amp;F424*(100-$B$2)/100,   'azure-vm-prices-1Y'!B$2:B$123,"&gt;="&amp;G424*(100-$B$2)/100,   'azure-vm-prices-1Y'!D$2:D$123,K424,   'azure-vm-prices-1Y'!E$2:E$123,L424),   _xlfn.MINIFS('azure-vm-prices-1Y'!C$2:C$123,   'azure-vm-prices-1Y'!A$2:A$123,"&gt;="&amp;F424*(100-$B$2)/100,   'azure-vm-prices-1Y'!B$2:B$123,"&gt;="&amp;G424*(100-$B$2)/100,   'azure-vm-prices-1Y'!E$2:E$123,L424))),   "")</f>
        <v>0</v>
      </c>
      <c r="Y424" s="4">
        <f>IF(Q424="YES", IF(K424="YES", VLOOKUP(Z424 &amp; L424 &amp; K424,'azure-vm-prices-3Y'!G$2:H$124  , 2, 0), VLOOKUP(Z424 &amp; L424 &amp; "*",'azure-vm-prices-3Y'!G$2:H$124, 2, 0)),   "")</f>
        <v>0</v>
      </c>
      <c r="Z424" s="4">
        <f>IF(Q424="YES", IF(O424="NO" , IF(K424="YES", _xlfn.MINIFS('azure-vm-prices-3Y'!I$2:I$123,   'azure-vm-prices-3Y'!A$2:A$123,"&gt;="&amp;F424*(100-$B$2)/100,   'azure-vm-prices-3Y'!B$2:B$123,"&gt;="&amp;G424*(100-$B$2)/100,   'azure-vm-prices-3Y'!D$2:D$123,K424,   'azure-vm-prices-3Y'!E$2:E$123,L424),   _xlfn.MINIFS('azure-vm-prices-3Y'!I$2:I$123,   'azure-vm-prices-3Y'!A$2:A$123,"&gt;="&amp;F424*(100-$B$2)/100,   'azure-vm-prices-3Y'!B$2:B$123,"&gt;="&amp;G424*(100-$B$2)/100,   'azure-vm-prices-3Y'!E$2:E$123,L424)),   IF(K424="YES", _xlfn.MINIFS('azure-vm-prices-3Y'!C$2:C$123,   'azure-vm-prices-3Y'!A$2:A$123,"&gt;="&amp;F424*(100-$B$2)/100,   'azure-vm-prices-3Y'!B$2:B$123,"&gt;="&amp;G424*(100-$B$2)/100,   'azure-vm-prices-3Y'!D$2:D$123,K424,   'azure-vm-prices-3Y'!E$2:E$123,L424),   _xlfn.MINIFS('azure-vm-prices-3Y'!C$2:C$123,   'azure-vm-prices-3Y'!A$2:A$123,"&gt;="&amp;F424*(100-$B$2)/100,   'azure-vm-prices-3Y'!B$2:B$123,"&gt;="&amp;G424*(100-$B$2)/100,   'azure-vm-prices-3Y'!E$2:E$123,L424))),   "")</f>
        <v>0</v>
      </c>
      <c r="AA424" s="4">
        <f>IF(Q424="YES",N424*V424*12,"")</f>
        <v>0</v>
      </c>
      <c r="AB424" s="4">
        <f>IF(Q424="YES",X424*8760,"")</f>
        <v>0</v>
      </c>
      <c r="AC424" s="4">
        <f>IF(Q424="YES",Z424*8760,"")</f>
        <v>0</v>
      </c>
      <c r="AD424" s="4">
        <f>IF(Q424="YES",IF(P424="YES", MIN(AA424:AC424), AA424),"")</f>
        <v>0</v>
      </c>
      <c r="AE424" s="4">
        <f>IF(AND(I424="STANDARD",Q424="YES",H424&lt;'azure-standard-disk-prices'!B2, H424&gt;0),1+IF(M424="YES",1),"")</f>
        <v>0</v>
      </c>
      <c r="AF424" s="4">
        <f>IF(AND(I424="STANDARD",Q424="YES",H424&gt;'azure-standard-disk-prices'!B2,H424&lt;'azure-standard-disk-prices'!B3),1+IF(M424="YES",1),"")</f>
        <v>0</v>
      </c>
      <c r="AG424" s="4">
        <f>IF(AND(I424="STANDARD",Q424="YES",H424&gt;'azure-standard-disk-prices'!B3,H424&lt;'azure-standard-disk-prices'!B4),1+IF(M424="YES",1),"")</f>
        <v>0</v>
      </c>
      <c r="AH424" s="4">
        <f>IF(AND(I424="STANDARD",Q424="YES",H424&gt;'azure-standard-disk-prices'!B4,H424&lt;'azure-standard-disk-prices'!B5),1+IF(M424="YES",1),"")</f>
        <v>0</v>
      </c>
      <c r="AI424" s="4">
        <f>IF(AND(I424="STANDARD",Q424="YES",H424&gt;'azure-standard-disk-prices'!B5,H424&lt;'azure-standard-disk-prices'!B6),1+IF(M424="YES",1),"")</f>
        <v>0</v>
      </c>
      <c r="AJ424" s="4">
        <f>IF(AND(I424="STANDARD",Q424="YES",H424&gt;'azure-standard-disk-prices'!B6,H424&lt;'azure-standard-disk-prices'!B7),1+IF(M424="YES",1),"")</f>
        <v>0</v>
      </c>
      <c r="AK424" s="4">
        <f>IF(AND(I424="STANDARD",Q424="YES",H424&gt;'azure-standard-disk-prices'!B7,H424&lt;'azure-standard-disk-prices'!B8),1+IF(M424="YES",1),"")</f>
        <v>0</v>
      </c>
      <c r="AL424" s="4">
        <f>IF(AND(I424="STANDARD",Q424="YES",H424&gt;'azure-standard-disk-prices'!B8,H424&lt;'azure-standard-disk-prices'!B9),1+IF(M424="YES",1),"")</f>
        <v>0</v>
      </c>
      <c r="AM424" s="4">
        <f>IF(AND(I423="PREMIUM",Q423="YES",H423&lt;'azure-premium-disk-prices'!B2,H423&gt;0),1+IF(M423="YES",1),"")</f>
        <v>0</v>
      </c>
      <c r="AN424" s="4">
        <f>IF(AND(I423="PREMIUM",Q423="YES",H423&gt;'azure-premium-disk-prices'!B2,H423&lt;'azure-premium-disk-prices'!B3),1+IF(M423="YES",1),"")</f>
        <v>0</v>
      </c>
      <c r="AO424" s="4">
        <f>IF(AND(I423="PREMIUM",Q423="YES",H423&gt;'azure-premium-disk-prices'!B3,H423&lt;'azure-premium-disk-prices'!B4),1+IF(M423="YES",1),"")</f>
        <v>0</v>
      </c>
      <c r="AP424" s="4">
        <f>IF(AND(I423="PREMIUM",Q423="YES",H423&gt;'azure-premium-disk-prices'!B4,H423&lt;'azure-premium-disk-prices'!B5),1+IF(M423="YES",1),"")</f>
        <v>0</v>
      </c>
      <c r="AQ424" s="4">
        <f>IF(AND(I423="PREMIUM",Q423="YES",H423&gt;'azure-premium-disk-prices'!B5,H423&lt;'azure-premium-disk-prices'!B6),1+IF(M423="YES",1),"")</f>
        <v>0</v>
      </c>
      <c r="AR424" s="4">
        <f>IF(AND(I423="PREMIUM",Q423="YES",H423&gt;'azure-premium-disk-prices'!B6,H423&lt;'azure-premium-disk-prices'!B7),1+IF(M423="YES",1),"")</f>
        <v>0</v>
      </c>
      <c r="AS424" s="4">
        <f>IF(AND(I423="PREMIUM",Q423="YES",H423&gt;'azure-premium-disk-prices'!B7,H423&lt;'azure-premium-disk-prices'!B8),1+IF(M423="YES",1),"")</f>
        <v>0</v>
      </c>
      <c r="AT424" s="4">
        <f>IF(AND(I423="PREMIUM",Q423="YES",H423&gt;'azure-premium-disk-prices'!B8,H423&lt;'azure-premium-disk-prices'!B9),1+IF(M423="YES",1),"")</f>
        <v>0</v>
      </c>
      <c r="AU424" s="4">
        <f>IF(AND(M424="YES", Q424="YES"),1,"")</f>
        <v>0</v>
      </c>
      <c r="AV424" s="4">
        <f>IF(AND(J424="STANDARD", Q424="YES"), IF(M424="YES",2,1) ,"")</f>
        <v>0</v>
      </c>
      <c r="AW424" s="4">
        <f>IF( AND(J424="PREMIUM",  Q424="YES"), IF(M424="YES",2,1) ,"")</f>
        <v>0</v>
      </c>
    </row>
    <row r="425" spans="5:49">
      <c r="E425" s="3"/>
      <c r="F425" s="3"/>
      <c r="G425" s="3"/>
      <c r="H425" s="3"/>
      <c r="I425" s="3" t="s">
        <v>9</v>
      </c>
      <c r="J425" s="3" t="s">
        <v>9</v>
      </c>
      <c r="K425" s="3" t="s">
        <v>5</v>
      </c>
      <c r="L425" s="3" t="s">
        <v>5</v>
      </c>
      <c r="M425" s="3" t="s">
        <v>5</v>
      </c>
      <c r="N425" s="3">
        <v>730</v>
      </c>
      <c r="O425" s="3" t="s">
        <v>5</v>
      </c>
      <c r="P425" s="3" t="s">
        <v>14</v>
      </c>
      <c r="Q425" s="4">
        <f>IF(AND(E425&lt;&gt;"", F425&lt;&gt;"", G425&lt;&gt;"", H425&lt;&gt;"", I425&lt;&gt;"", J425&lt;&gt;"", K425&lt;&gt;"", L425&lt;&gt;"", M425&lt;&gt;"", N425&lt;&gt;"", O425&lt;&gt;""),"YES","NO")</f>
        <v>0</v>
      </c>
      <c r="R425" s="4">
        <f>IF(AD425=AA425, U425, IF(AD425=AB425,W425,Y425))</f>
        <v>0</v>
      </c>
      <c r="S425" s="4">
        <f>AD425</f>
        <v>0</v>
      </c>
      <c r="T425" s="4">
        <f> IF(AA425="" ,"",IF(AD425=AA425, "PAYG", IF(AD425=AB425,"1Y RI","3Y RI")))</f>
        <v>0</v>
      </c>
      <c r="U425" s="4">
        <f>IF(Q425="YES", IF(K425="YES", VLOOKUP(V425 &amp; L425 &amp; K425,'azure-vm-prices-base'!G$2:H$124, 2, 0), VLOOKUP(V425 &amp; L425 &amp; "*",'azure-vm-prices-base'!G$2:H$124, 2, 0)), "")</f>
        <v>0</v>
      </c>
      <c r="V425" s="4">
        <f>IF(Q425="YES", IF(O425="NO" , IF(K425="YES", _xlfn.MINIFS('azure-vm-prices-base'!I$2:I$123, 'azure-vm-prices-base'!A$2:A$123,"&gt;="&amp;F425*(100-$B$2)/100, 'azure-vm-prices-base'!B$2:B$123,"&gt;="&amp;G425*(100-$B$2)/100, 'azure-vm-prices-base'!D$2:D$123,K425, 'azure-vm-prices-base'!E$2:E$123,L425), _xlfn.MINIFS('azure-vm-prices-base'!I$2:I$123, 'azure-vm-prices-base'!A$2:A$123,"&gt;="&amp;F425*(100-$B$2)/100, 'azure-vm-prices-base'!B$2:B$123,"&gt;="&amp;G425*(100-$B$2)/100, 'azure-vm-prices-base'!E$2:E$123,L425)), IF(K425="YES", _xlfn.MINIFS('azure-vm-prices-base'!C$2:C$123, 'azure-vm-prices-base'!A$2:A$123,"&gt;="&amp;F425*(100-$B$2)/100, 'azure-vm-prices-base'!B$2:B$123,"&gt;="&amp;G425*(100-$B$2)/100, 'azure-vm-prices-base'!D$2:D$123,K425, 'azure-vm-prices-base'!E$2:E$123,L425), _xlfn.MINIFS('azure-vm-prices-base'!C$2:C$123, 'azure-vm-prices-base'!A$2:A$123,"&gt;="&amp;F425*(100-$B$2)/100, 'azure-vm-prices-base'!B$2:B$123,"&gt;="&amp;G425*(100-$B$2)/100, 'azure-vm-prices-base'!E$2:E$123,L425))), "")</f>
        <v>0</v>
      </c>
      <c r="W425" s="4">
        <f>IF(Q425="YES", IF(K425="YES", VLOOKUP(X425 &amp; L425 &amp; K425,'azure-vm-prices-1Y'!G$2:H$124  , 2, 0), VLOOKUP(X425 &amp; L425 &amp; "*",'azure-vm-prices-1Y'!G$2:H$124, 2, 0)),   "")</f>
        <v>0</v>
      </c>
      <c r="X425" s="4">
        <f>IF(Q425="YES", IF(O425="NO" , IF(K425="YES", _xlfn.MINIFS('azure-vm-prices-1Y'!I$2:I$123,   'azure-vm-prices-1Y'!A$2:A$123,"&gt;="&amp;F425*(100-$B$2)/100,   'azure-vm-prices-1Y'!B$2:B$123,"&gt;="&amp;G425*(100-$B$2)/100,   'azure-vm-prices-1Y'!D$2:D$123,K425,   'azure-vm-prices-1Y'!E$2:E$123,L425),   _xlfn.MINIFS('azure-vm-prices-1Y'!I$2:I$123,   'azure-vm-prices-1Y'!A$2:A$123,"&gt;="&amp;F425*(100-$B$2)/100,   'azure-vm-prices-1Y'!B$2:B$123,"&gt;="&amp;G425*(100-$B$2)/100,   'azure-vm-prices-1Y'!E$2:E$123,L425)),   IF(K425="YES", _xlfn.MINIFS('azure-vm-prices-1Y'!C$2:C$123,   'azure-vm-prices-1Y'!A$2:A$123,"&gt;="&amp;F425*(100-$B$2)/100,   'azure-vm-prices-1Y'!B$2:B$123,"&gt;="&amp;G425*(100-$B$2)/100,   'azure-vm-prices-1Y'!D$2:D$123,K425,   'azure-vm-prices-1Y'!E$2:E$123,L425),   _xlfn.MINIFS('azure-vm-prices-1Y'!C$2:C$123,   'azure-vm-prices-1Y'!A$2:A$123,"&gt;="&amp;F425*(100-$B$2)/100,   'azure-vm-prices-1Y'!B$2:B$123,"&gt;="&amp;G425*(100-$B$2)/100,   'azure-vm-prices-1Y'!E$2:E$123,L425))),   "")</f>
        <v>0</v>
      </c>
      <c r="Y425" s="4">
        <f>IF(Q425="YES", IF(K425="YES", VLOOKUP(Z425 &amp; L425 &amp; K425,'azure-vm-prices-3Y'!G$2:H$124  , 2, 0), VLOOKUP(Z425 &amp; L425 &amp; "*",'azure-vm-prices-3Y'!G$2:H$124, 2, 0)),   "")</f>
        <v>0</v>
      </c>
      <c r="Z425" s="4">
        <f>IF(Q425="YES", IF(O425="NO" , IF(K425="YES", _xlfn.MINIFS('azure-vm-prices-3Y'!I$2:I$123,   'azure-vm-prices-3Y'!A$2:A$123,"&gt;="&amp;F425*(100-$B$2)/100,   'azure-vm-prices-3Y'!B$2:B$123,"&gt;="&amp;G425*(100-$B$2)/100,   'azure-vm-prices-3Y'!D$2:D$123,K425,   'azure-vm-prices-3Y'!E$2:E$123,L425),   _xlfn.MINIFS('azure-vm-prices-3Y'!I$2:I$123,   'azure-vm-prices-3Y'!A$2:A$123,"&gt;="&amp;F425*(100-$B$2)/100,   'azure-vm-prices-3Y'!B$2:B$123,"&gt;="&amp;G425*(100-$B$2)/100,   'azure-vm-prices-3Y'!E$2:E$123,L425)),   IF(K425="YES", _xlfn.MINIFS('azure-vm-prices-3Y'!C$2:C$123,   'azure-vm-prices-3Y'!A$2:A$123,"&gt;="&amp;F425*(100-$B$2)/100,   'azure-vm-prices-3Y'!B$2:B$123,"&gt;="&amp;G425*(100-$B$2)/100,   'azure-vm-prices-3Y'!D$2:D$123,K425,   'azure-vm-prices-3Y'!E$2:E$123,L425),   _xlfn.MINIFS('azure-vm-prices-3Y'!C$2:C$123,   'azure-vm-prices-3Y'!A$2:A$123,"&gt;="&amp;F425*(100-$B$2)/100,   'azure-vm-prices-3Y'!B$2:B$123,"&gt;="&amp;G425*(100-$B$2)/100,   'azure-vm-prices-3Y'!E$2:E$123,L425))),   "")</f>
        <v>0</v>
      </c>
      <c r="AA425" s="4">
        <f>IF(Q425="YES",N425*V425*12,"")</f>
        <v>0</v>
      </c>
      <c r="AB425" s="4">
        <f>IF(Q425="YES",X425*8760,"")</f>
        <v>0</v>
      </c>
      <c r="AC425" s="4">
        <f>IF(Q425="YES",Z425*8760,"")</f>
        <v>0</v>
      </c>
      <c r="AD425" s="4">
        <f>IF(Q425="YES",IF(P425="YES", MIN(AA425:AC425), AA425),"")</f>
        <v>0</v>
      </c>
      <c r="AE425" s="4">
        <f>IF(AND(I425="STANDARD",Q425="YES",H425&lt;'azure-standard-disk-prices'!B2, H425&gt;0),1+IF(M425="YES",1),"")</f>
        <v>0</v>
      </c>
      <c r="AF425" s="4">
        <f>IF(AND(I425="STANDARD",Q425="YES",H425&gt;'azure-standard-disk-prices'!B2,H425&lt;'azure-standard-disk-prices'!B3),1+IF(M425="YES",1),"")</f>
        <v>0</v>
      </c>
      <c r="AG425" s="4">
        <f>IF(AND(I425="STANDARD",Q425="YES",H425&gt;'azure-standard-disk-prices'!B3,H425&lt;'azure-standard-disk-prices'!B4),1+IF(M425="YES",1),"")</f>
        <v>0</v>
      </c>
      <c r="AH425" s="4">
        <f>IF(AND(I425="STANDARD",Q425="YES",H425&gt;'azure-standard-disk-prices'!B4,H425&lt;'azure-standard-disk-prices'!B5),1+IF(M425="YES",1),"")</f>
        <v>0</v>
      </c>
      <c r="AI425" s="4">
        <f>IF(AND(I425="STANDARD",Q425="YES",H425&gt;'azure-standard-disk-prices'!B5,H425&lt;'azure-standard-disk-prices'!B6),1+IF(M425="YES",1),"")</f>
        <v>0</v>
      </c>
      <c r="AJ425" s="4">
        <f>IF(AND(I425="STANDARD",Q425="YES",H425&gt;'azure-standard-disk-prices'!B6,H425&lt;'azure-standard-disk-prices'!B7),1+IF(M425="YES",1),"")</f>
        <v>0</v>
      </c>
      <c r="AK425" s="4">
        <f>IF(AND(I425="STANDARD",Q425="YES",H425&gt;'azure-standard-disk-prices'!B7,H425&lt;'azure-standard-disk-prices'!B8),1+IF(M425="YES",1),"")</f>
        <v>0</v>
      </c>
      <c r="AL425" s="4">
        <f>IF(AND(I425="STANDARD",Q425="YES",H425&gt;'azure-standard-disk-prices'!B8,H425&lt;'azure-standard-disk-prices'!B9),1+IF(M425="YES",1),"")</f>
        <v>0</v>
      </c>
      <c r="AM425" s="4">
        <f>IF(AND(I424="PREMIUM",Q424="YES",H424&lt;'azure-premium-disk-prices'!B2,H424&gt;0),1+IF(M424="YES",1),"")</f>
        <v>0</v>
      </c>
      <c r="AN425" s="4">
        <f>IF(AND(I424="PREMIUM",Q424="YES",H424&gt;'azure-premium-disk-prices'!B2,H424&lt;'azure-premium-disk-prices'!B3),1+IF(M424="YES",1),"")</f>
        <v>0</v>
      </c>
      <c r="AO425" s="4">
        <f>IF(AND(I424="PREMIUM",Q424="YES",H424&gt;'azure-premium-disk-prices'!B3,H424&lt;'azure-premium-disk-prices'!B4),1+IF(M424="YES",1),"")</f>
        <v>0</v>
      </c>
      <c r="AP425" s="4">
        <f>IF(AND(I424="PREMIUM",Q424="YES",H424&gt;'azure-premium-disk-prices'!B4,H424&lt;'azure-premium-disk-prices'!B5),1+IF(M424="YES",1),"")</f>
        <v>0</v>
      </c>
      <c r="AQ425" s="4">
        <f>IF(AND(I424="PREMIUM",Q424="YES",H424&gt;'azure-premium-disk-prices'!B5,H424&lt;'azure-premium-disk-prices'!B6),1+IF(M424="YES",1),"")</f>
        <v>0</v>
      </c>
      <c r="AR425" s="4">
        <f>IF(AND(I424="PREMIUM",Q424="YES",H424&gt;'azure-premium-disk-prices'!B6,H424&lt;'azure-premium-disk-prices'!B7),1+IF(M424="YES",1),"")</f>
        <v>0</v>
      </c>
      <c r="AS425" s="4">
        <f>IF(AND(I424="PREMIUM",Q424="YES",H424&gt;'azure-premium-disk-prices'!B7,H424&lt;'azure-premium-disk-prices'!B8),1+IF(M424="YES",1),"")</f>
        <v>0</v>
      </c>
      <c r="AT425" s="4">
        <f>IF(AND(I424="PREMIUM",Q424="YES",H424&gt;'azure-premium-disk-prices'!B8,H424&lt;'azure-premium-disk-prices'!B9),1+IF(M424="YES",1),"")</f>
        <v>0</v>
      </c>
      <c r="AU425" s="4">
        <f>IF(AND(M425="YES", Q425="YES"),1,"")</f>
        <v>0</v>
      </c>
      <c r="AV425" s="4">
        <f>IF(AND(J425="STANDARD", Q425="YES"), IF(M425="YES",2,1) ,"")</f>
        <v>0</v>
      </c>
      <c r="AW425" s="4">
        <f>IF( AND(J425="PREMIUM",  Q425="YES"), IF(M425="YES",2,1) ,"")</f>
        <v>0</v>
      </c>
    </row>
    <row r="426" spans="5:49">
      <c r="E426" s="3"/>
      <c r="F426" s="3"/>
      <c r="G426" s="3"/>
      <c r="H426" s="3"/>
      <c r="I426" s="3" t="s">
        <v>9</v>
      </c>
      <c r="J426" s="3" t="s">
        <v>9</v>
      </c>
      <c r="K426" s="3" t="s">
        <v>5</v>
      </c>
      <c r="L426" s="3" t="s">
        <v>5</v>
      </c>
      <c r="M426" s="3" t="s">
        <v>5</v>
      </c>
      <c r="N426" s="3">
        <v>730</v>
      </c>
      <c r="O426" s="3" t="s">
        <v>5</v>
      </c>
      <c r="P426" s="3" t="s">
        <v>14</v>
      </c>
      <c r="Q426" s="4">
        <f>IF(AND(E426&lt;&gt;"", F426&lt;&gt;"", G426&lt;&gt;"", H426&lt;&gt;"", I426&lt;&gt;"", J426&lt;&gt;"", K426&lt;&gt;"", L426&lt;&gt;"", M426&lt;&gt;"", N426&lt;&gt;"", O426&lt;&gt;""),"YES","NO")</f>
        <v>0</v>
      </c>
      <c r="R426" s="4">
        <f>IF(AD426=AA426, U426, IF(AD426=AB426,W426,Y426))</f>
        <v>0</v>
      </c>
      <c r="S426" s="4">
        <f>AD426</f>
        <v>0</v>
      </c>
      <c r="T426" s="4">
        <f> IF(AA426="" ,"",IF(AD426=AA426, "PAYG", IF(AD426=AB426,"1Y RI","3Y RI")))</f>
        <v>0</v>
      </c>
      <c r="U426" s="4">
        <f>IF(Q426="YES", IF(K426="YES", VLOOKUP(V426 &amp; L426 &amp; K426,'azure-vm-prices-base'!G$2:H$124, 2, 0), VLOOKUP(V426 &amp; L426 &amp; "*",'azure-vm-prices-base'!G$2:H$124, 2, 0)), "")</f>
        <v>0</v>
      </c>
      <c r="V426" s="4">
        <f>IF(Q426="YES", IF(O426="NO" , IF(K426="YES", _xlfn.MINIFS('azure-vm-prices-base'!I$2:I$123, 'azure-vm-prices-base'!A$2:A$123,"&gt;="&amp;F426*(100-$B$2)/100, 'azure-vm-prices-base'!B$2:B$123,"&gt;="&amp;G426*(100-$B$2)/100, 'azure-vm-prices-base'!D$2:D$123,K426, 'azure-vm-prices-base'!E$2:E$123,L426), _xlfn.MINIFS('azure-vm-prices-base'!I$2:I$123, 'azure-vm-prices-base'!A$2:A$123,"&gt;="&amp;F426*(100-$B$2)/100, 'azure-vm-prices-base'!B$2:B$123,"&gt;="&amp;G426*(100-$B$2)/100, 'azure-vm-prices-base'!E$2:E$123,L426)), IF(K426="YES", _xlfn.MINIFS('azure-vm-prices-base'!C$2:C$123, 'azure-vm-prices-base'!A$2:A$123,"&gt;="&amp;F426*(100-$B$2)/100, 'azure-vm-prices-base'!B$2:B$123,"&gt;="&amp;G426*(100-$B$2)/100, 'azure-vm-prices-base'!D$2:D$123,K426, 'azure-vm-prices-base'!E$2:E$123,L426), _xlfn.MINIFS('azure-vm-prices-base'!C$2:C$123, 'azure-vm-prices-base'!A$2:A$123,"&gt;="&amp;F426*(100-$B$2)/100, 'azure-vm-prices-base'!B$2:B$123,"&gt;="&amp;G426*(100-$B$2)/100, 'azure-vm-prices-base'!E$2:E$123,L426))), "")</f>
        <v>0</v>
      </c>
      <c r="W426" s="4">
        <f>IF(Q426="YES", IF(K426="YES", VLOOKUP(X426 &amp; L426 &amp; K426,'azure-vm-prices-1Y'!G$2:H$124  , 2, 0), VLOOKUP(X426 &amp; L426 &amp; "*",'azure-vm-prices-1Y'!G$2:H$124, 2, 0)),   "")</f>
        <v>0</v>
      </c>
      <c r="X426" s="4">
        <f>IF(Q426="YES", IF(O426="NO" , IF(K426="YES", _xlfn.MINIFS('azure-vm-prices-1Y'!I$2:I$123,   'azure-vm-prices-1Y'!A$2:A$123,"&gt;="&amp;F426*(100-$B$2)/100,   'azure-vm-prices-1Y'!B$2:B$123,"&gt;="&amp;G426*(100-$B$2)/100,   'azure-vm-prices-1Y'!D$2:D$123,K426,   'azure-vm-prices-1Y'!E$2:E$123,L426),   _xlfn.MINIFS('azure-vm-prices-1Y'!I$2:I$123,   'azure-vm-prices-1Y'!A$2:A$123,"&gt;="&amp;F426*(100-$B$2)/100,   'azure-vm-prices-1Y'!B$2:B$123,"&gt;="&amp;G426*(100-$B$2)/100,   'azure-vm-prices-1Y'!E$2:E$123,L426)),   IF(K426="YES", _xlfn.MINIFS('azure-vm-prices-1Y'!C$2:C$123,   'azure-vm-prices-1Y'!A$2:A$123,"&gt;="&amp;F426*(100-$B$2)/100,   'azure-vm-prices-1Y'!B$2:B$123,"&gt;="&amp;G426*(100-$B$2)/100,   'azure-vm-prices-1Y'!D$2:D$123,K426,   'azure-vm-prices-1Y'!E$2:E$123,L426),   _xlfn.MINIFS('azure-vm-prices-1Y'!C$2:C$123,   'azure-vm-prices-1Y'!A$2:A$123,"&gt;="&amp;F426*(100-$B$2)/100,   'azure-vm-prices-1Y'!B$2:B$123,"&gt;="&amp;G426*(100-$B$2)/100,   'azure-vm-prices-1Y'!E$2:E$123,L426))),   "")</f>
        <v>0</v>
      </c>
      <c r="Y426" s="4">
        <f>IF(Q426="YES", IF(K426="YES", VLOOKUP(Z426 &amp; L426 &amp; K426,'azure-vm-prices-3Y'!G$2:H$124  , 2, 0), VLOOKUP(Z426 &amp; L426 &amp; "*",'azure-vm-prices-3Y'!G$2:H$124, 2, 0)),   "")</f>
        <v>0</v>
      </c>
      <c r="Z426" s="4">
        <f>IF(Q426="YES", IF(O426="NO" , IF(K426="YES", _xlfn.MINIFS('azure-vm-prices-3Y'!I$2:I$123,   'azure-vm-prices-3Y'!A$2:A$123,"&gt;="&amp;F426*(100-$B$2)/100,   'azure-vm-prices-3Y'!B$2:B$123,"&gt;="&amp;G426*(100-$B$2)/100,   'azure-vm-prices-3Y'!D$2:D$123,K426,   'azure-vm-prices-3Y'!E$2:E$123,L426),   _xlfn.MINIFS('azure-vm-prices-3Y'!I$2:I$123,   'azure-vm-prices-3Y'!A$2:A$123,"&gt;="&amp;F426*(100-$B$2)/100,   'azure-vm-prices-3Y'!B$2:B$123,"&gt;="&amp;G426*(100-$B$2)/100,   'azure-vm-prices-3Y'!E$2:E$123,L426)),   IF(K426="YES", _xlfn.MINIFS('azure-vm-prices-3Y'!C$2:C$123,   'azure-vm-prices-3Y'!A$2:A$123,"&gt;="&amp;F426*(100-$B$2)/100,   'azure-vm-prices-3Y'!B$2:B$123,"&gt;="&amp;G426*(100-$B$2)/100,   'azure-vm-prices-3Y'!D$2:D$123,K426,   'azure-vm-prices-3Y'!E$2:E$123,L426),   _xlfn.MINIFS('azure-vm-prices-3Y'!C$2:C$123,   'azure-vm-prices-3Y'!A$2:A$123,"&gt;="&amp;F426*(100-$B$2)/100,   'azure-vm-prices-3Y'!B$2:B$123,"&gt;="&amp;G426*(100-$B$2)/100,   'azure-vm-prices-3Y'!E$2:E$123,L426))),   "")</f>
        <v>0</v>
      </c>
      <c r="AA426" s="4">
        <f>IF(Q426="YES",N426*V426*12,"")</f>
        <v>0</v>
      </c>
      <c r="AB426" s="4">
        <f>IF(Q426="YES",X426*8760,"")</f>
        <v>0</v>
      </c>
      <c r="AC426" s="4">
        <f>IF(Q426="YES",Z426*8760,"")</f>
        <v>0</v>
      </c>
      <c r="AD426" s="4">
        <f>IF(Q426="YES",IF(P426="YES", MIN(AA426:AC426), AA426),"")</f>
        <v>0</v>
      </c>
      <c r="AE426" s="4">
        <f>IF(AND(I426="STANDARD",Q426="YES",H426&lt;'azure-standard-disk-prices'!B2, H426&gt;0),1+IF(M426="YES",1),"")</f>
        <v>0</v>
      </c>
      <c r="AF426" s="4">
        <f>IF(AND(I426="STANDARD",Q426="YES",H426&gt;'azure-standard-disk-prices'!B2,H426&lt;'azure-standard-disk-prices'!B3),1+IF(M426="YES",1),"")</f>
        <v>0</v>
      </c>
      <c r="AG426" s="4">
        <f>IF(AND(I426="STANDARD",Q426="YES",H426&gt;'azure-standard-disk-prices'!B3,H426&lt;'azure-standard-disk-prices'!B4),1+IF(M426="YES",1),"")</f>
        <v>0</v>
      </c>
      <c r="AH426" s="4">
        <f>IF(AND(I426="STANDARD",Q426="YES",H426&gt;'azure-standard-disk-prices'!B4,H426&lt;'azure-standard-disk-prices'!B5),1+IF(M426="YES",1),"")</f>
        <v>0</v>
      </c>
      <c r="AI426" s="4">
        <f>IF(AND(I426="STANDARD",Q426="YES",H426&gt;'azure-standard-disk-prices'!B5,H426&lt;'azure-standard-disk-prices'!B6),1+IF(M426="YES",1),"")</f>
        <v>0</v>
      </c>
      <c r="AJ426" s="4">
        <f>IF(AND(I426="STANDARD",Q426="YES",H426&gt;'azure-standard-disk-prices'!B6,H426&lt;'azure-standard-disk-prices'!B7),1+IF(M426="YES",1),"")</f>
        <v>0</v>
      </c>
      <c r="AK426" s="4">
        <f>IF(AND(I426="STANDARD",Q426="YES",H426&gt;'azure-standard-disk-prices'!B7,H426&lt;'azure-standard-disk-prices'!B8),1+IF(M426="YES",1),"")</f>
        <v>0</v>
      </c>
      <c r="AL426" s="4">
        <f>IF(AND(I426="STANDARD",Q426="YES",H426&gt;'azure-standard-disk-prices'!B8,H426&lt;'azure-standard-disk-prices'!B9),1+IF(M426="YES",1),"")</f>
        <v>0</v>
      </c>
      <c r="AM426" s="4">
        <f>IF(AND(I425="PREMIUM",Q425="YES",H425&lt;'azure-premium-disk-prices'!B2,H425&gt;0),1+IF(M425="YES",1),"")</f>
        <v>0</v>
      </c>
      <c r="AN426" s="4">
        <f>IF(AND(I425="PREMIUM",Q425="YES",H425&gt;'azure-premium-disk-prices'!B2,H425&lt;'azure-premium-disk-prices'!B3),1+IF(M425="YES",1),"")</f>
        <v>0</v>
      </c>
      <c r="AO426" s="4">
        <f>IF(AND(I425="PREMIUM",Q425="YES",H425&gt;'azure-premium-disk-prices'!B3,H425&lt;'azure-premium-disk-prices'!B4),1+IF(M425="YES",1),"")</f>
        <v>0</v>
      </c>
      <c r="AP426" s="4">
        <f>IF(AND(I425="PREMIUM",Q425="YES",H425&gt;'azure-premium-disk-prices'!B4,H425&lt;'azure-premium-disk-prices'!B5),1+IF(M425="YES",1),"")</f>
        <v>0</v>
      </c>
      <c r="AQ426" s="4">
        <f>IF(AND(I425="PREMIUM",Q425="YES",H425&gt;'azure-premium-disk-prices'!B5,H425&lt;'azure-premium-disk-prices'!B6),1+IF(M425="YES",1),"")</f>
        <v>0</v>
      </c>
      <c r="AR426" s="4">
        <f>IF(AND(I425="PREMIUM",Q425="YES",H425&gt;'azure-premium-disk-prices'!B6,H425&lt;'azure-premium-disk-prices'!B7),1+IF(M425="YES",1),"")</f>
        <v>0</v>
      </c>
      <c r="AS426" s="4">
        <f>IF(AND(I425="PREMIUM",Q425="YES",H425&gt;'azure-premium-disk-prices'!B7,H425&lt;'azure-premium-disk-prices'!B8),1+IF(M425="YES",1),"")</f>
        <v>0</v>
      </c>
      <c r="AT426" s="4">
        <f>IF(AND(I425="PREMIUM",Q425="YES",H425&gt;'azure-premium-disk-prices'!B8,H425&lt;'azure-premium-disk-prices'!B9),1+IF(M425="YES",1),"")</f>
        <v>0</v>
      </c>
      <c r="AU426" s="4">
        <f>IF(AND(M426="YES", Q426="YES"),1,"")</f>
        <v>0</v>
      </c>
      <c r="AV426" s="4">
        <f>IF(AND(J426="STANDARD", Q426="YES"), IF(M426="YES",2,1) ,"")</f>
        <v>0</v>
      </c>
      <c r="AW426" s="4">
        <f>IF( AND(J426="PREMIUM",  Q426="YES"), IF(M426="YES",2,1) ,"")</f>
        <v>0</v>
      </c>
    </row>
    <row r="427" spans="5:49">
      <c r="E427" s="3"/>
      <c r="F427" s="3"/>
      <c r="G427" s="3"/>
      <c r="H427" s="3"/>
      <c r="I427" s="3" t="s">
        <v>9</v>
      </c>
      <c r="J427" s="3" t="s">
        <v>9</v>
      </c>
      <c r="K427" s="3" t="s">
        <v>5</v>
      </c>
      <c r="L427" s="3" t="s">
        <v>5</v>
      </c>
      <c r="M427" s="3" t="s">
        <v>5</v>
      </c>
      <c r="N427" s="3">
        <v>730</v>
      </c>
      <c r="O427" s="3" t="s">
        <v>5</v>
      </c>
      <c r="P427" s="3" t="s">
        <v>14</v>
      </c>
      <c r="Q427" s="4">
        <f>IF(AND(E427&lt;&gt;"", F427&lt;&gt;"", G427&lt;&gt;"", H427&lt;&gt;"", I427&lt;&gt;"", J427&lt;&gt;"", K427&lt;&gt;"", L427&lt;&gt;"", M427&lt;&gt;"", N427&lt;&gt;"", O427&lt;&gt;""),"YES","NO")</f>
        <v>0</v>
      </c>
      <c r="R427" s="4">
        <f>IF(AD427=AA427, U427, IF(AD427=AB427,W427,Y427))</f>
        <v>0</v>
      </c>
      <c r="S427" s="4">
        <f>AD427</f>
        <v>0</v>
      </c>
      <c r="T427" s="4">
        <f> IF(AA427="" ,"",IF(AD427=AA427, "PAYG", IF(AD427=AB427,"1Y RI","3Y RI")))</f>
        <v>0</v>
      </c>
      <c r="U427" s="4">
        <f>IF(Q427="YES", IF(K427="YES", VLOOKUP(V427 &amp; L427 &amp; K427,'azure-vm-prices-base'!G$2:H$124, 2, 0), VLOOKUP(V427 &amp; L427 &amp; "*",'azure-vm-prices-base'!G$2:H$124, 2, 0)), "")</f>
        <v>0</v>
      </c>
      <c r="V427" s="4">
        <f>IF(Q427="YES", IF(O427="NO" , IF(K427="YES", _xlfn.MINIFS('azure-vm-prices-base'!I$2:I$123, 'azure-vm-prices-base'!A$2:A$123,"&gt;="&amp;F427*(100-$B$2)/100, 'azure-vm-prices-base'!B$2:B$123,"&gt;="&amp;G427*(100-$B$2)/100, 'azure-vm-prices-base'!D$2:D$123,K427, 'azure-vm-prices-base'!E$2:E$123,L427), _xlfn.MINIFS('azure-vm-prices-base'!I$2:I$123, 'azure-vm-prices-base'!A$2:A$123,"&gt;="&amp;F427*(100-$B$2)/100, 'azure-vm-prices-base'!B$2:B$123,"&gt;="&amp;G427*(100-$B$2)/100, 'azure-vm-prices-base'!E$2:E$123,L427)), IF(K427="YES", _xlfn.MINIFS('azure-vm-prices-base'!C$2:C$123, 'azure-vm-prices-base'!A$2:A$123,"&gt;="&amp;F427*(100-$B$2)/100, 'azure-vm-prices-base'!B$2:B$123,"&gt;="&amp;G427*(100-$B$2)/100, 'azure-vm-prices-base'!D$2:D$123,K427, 'azure-vm-prices-base'!E$2:E$123,L427), _xlfn.MINIFS('azure-vm-prices-base'!C$2:C$123, 'azure-vm-prices-base'!A$2:A$123,"&gt;="&amp;F427*(100-$B$2)/100, 'azure-vm-prices-base'!B$2:B$123,"&gt;="&amp;G427*(100-$B$2)/100, 'azure-vm-prices-base'!E$2:E$123,L427))), "")</f>
        <v>0</v>
      </c>
      <c r="W427" s="4">
        <f>IF(Q427="YES", IF(K427="YES", VLOOKUP(X427 &amp; L427 &amp; K427,'azure-vm-prices-1Y'!G$2:H$124  , 2, 0), VLOOKUP(X427 &amp; L427 &amp; "*",'azure-vm-prices-1Y'!G$2:H$124, 2, 0)),   "")</f>
        <v>0</v>
      </c>
      <c r="X427" s="4">
        <f>IF(Q427="YES", IF(O427="NO" , IF(K427="YES", _xlfn.MINIFS('azure-vm-prices-1Y'!I$2:I$123,   'azure-vm-prices-1Y'!A$2:A$123,"&gt;="&amp;F427*(100-$B$2)/100,   'azure-vm-prices-1Y'!B$2:B$123,"&gt;="&amp;G427*(100-$B$2)/100,   'azure-vm-prices-1Y'!D$2:D$123,K427,   'azure-vm-prices-1Y'!E$2:E$123,L427),   _xlfn.MINIFS('azure-vm-prices-1Y'!I$2:I$123,   'azure-vm-prices-1Y'!A$2:A$123,"&gt;="&amp;F427*(100-$B$2)/100,   'azure-vm-prices-1Y'!B$2:B$123,"&gt;="&amp;G427*(100-$B$2)/100,   'azure-vm-prices-1Y'!E$2:E$123,L427)),   IF(K427="YES", _xlfn.MINIFS('azure-vm-prices-1Y'!C$2:C$123,   'azure-vm-prices-1Y'!A$2:A$123,"&gt;="&amp;F427*(100-$B$2)/100,   'azure-vm-prices-1Y'!B$2:B$123,"&gt;="&amp;G427*(100-$B$2)/100,   'azure-vm-prices-1Y'!D$2:D$123,K427,   'azure-vm-prices-1Y'!E$2:E$123,L427),   _xlfn.MINIFS('azure-vm-prices-1Y'!C$2:C$123,   'azure-vm-prices-1Y'!A$2:A$123,"&gt;="&amp;F427*(100-$B$2)/100,   'azure-vm-prices-1Y'!B$2:B$123,"&gt;="&amp;G427*(100-$B$2)/100,   'azure-vm-prices-1Y'!E$2:E$123,L427))),   "")</f>
        <v>0</v>
      </c>
      <c r="Y427" s="4">
        <f>IF(Q427="YES", IF(K427="YES", VLOOKUP(Z427 &amp; L427 &amp; K427,'azure-vm-prices-3Y'!G$2:H$124  , 2, 0), VLOOKUP(Z427 &amp; L427 &amp; "*",'azure-vm-prices-3Y'!G$2:H$124, 2, 0)),   "")</f>
        <v>0</v>
      </c>
      <c r="Z427" s="4">
        <f>IF(Q427="YES", IF(O427="NO" , IF(K427="YES", _xlfn.MINIFS('azure-vm-prices-3Y'!I$2:I$123,   'azure-vm-prices-3Y'!A$2:A$123,"&gt;="&amp;F427*(100-$B$2)/100,   'azure-vm-prices-3Y'!B$2:B$123,"&gt;="&amp;G427*(100-$B$2)/100,   'azure-vm-prices-3Y'!D$2:D$123,K427,   'azure-vm-prices-3Y'!E$2:E$123,L427),   _xlfn.MINIFS('azure-vm-prices-3Y'!I$2:I$123,   'azure-vm-prices-3Y'!A$2:A$123,"&gt;="&amp;F427*(100-$B$2)/100,   'azure-vm-prices-3Y'!B$2:B$123,"&gt;="&amp;G427*(100-$B$2)/100,   'azure-vm-prices-3Y'!E$2:E$123,L427)),   IF(K427="YES", _xlfn.MINIFS('azure-vm-prices-3Y'!C$2:C$123,   'azure-vm-prices-3Y'!A$2:A$123,"&gt;="&amp;F427*(100-$B$2)/100,   'azure-vm-prices-3Y'!B$2:B$123,"&gt;="&amp;G427*(100-$B$2)/100,   'azure-vm-prices-3Y'!D$2:D$123,K427,   'azure-vm-prices-3Y'!E$2:E$123,L427),   _xlfn.MINIFS('azure-vm-prices-3Y'!C$2:C$123,   'azure-vm-prices-3Y'!A$2:A$123,"&gt;="&amp;F427*(100-$B$2)/100,   'azure-vm-prices-3Y'!B$2:B$123,"&gt;="&amp;G427*(100-$B$2)/100,   'azure-vm-prices-3Y'!E$2:E$123,L427))),   "")</f>
        <v>0</v>
      </c>
      <c r="AA427" s="4">
        <f>IF(Q427="YES",N427*V427*12,"")</f>
        <v>0</v>
      </c>
      <c r="AB427" s="4">
        <f>IF(Q427="YES",X427*8760,"")</f>
        <v>0</v>
      </c>
      <c r="AC427" s="4">
        <f>IF(Q427="YES",Z427*8760,"")</f>
        <v>0</v>
      </c>
      <c r="AD427" s="4">
        <f>IF(Q427="YES",IF(P427="YES", MIN(AA427:AC427), AA427),"")</f>
        <v>0</v>
      </c>
      <c r="AE427" s="4">
        <f>IF(AND(I427="STANDARD",Q427="YES",H427&lt;'azure-standard-disk-prices'!B2, H427&gt;0),1+IF(M427="YES",1),"")</f>
        <v>0</v>
      </c>
      <c r="AF427" s="4">
        <f>IF(AND(I427="STANDARD",Q427="YES",H427&gt;'azure-standard-disk-prices'!B2,H427&lt;'azure-standard-disk-prices'!B3),1+IF(M427="YES",1),"")</f>
        <v>0</v>
      </c>
      <c r="AG427" s="4">
        <f>IF(AND(I427="STANDARD",Q427="YES",H427&gt;'azure-standard-disk-prices'!B3,H427&lt;'azure-standard-disk-prices'!B4),1+IF(M427="YES",1),"")</f>
        <v>0</v>
      </c>
      <c r="AH427" s="4">
        <f>IF(AND(I427="STANDARD",Q427="YES",H427&gt;'azure-standard-disk-prices'!B4,H427&lt;'azure-standard-disk-prices'!B5),1+IF(M427="YES",1),"")</f>
        <v>0</v>
      </c>
      <c r="AI427" s="4">
        <f>IF(AND(I427="STANDARD",Q427="YES",H427&gt;'azure-standard-disk-prices'!B5,H427&lt;'azure-standard-disk-prices'!B6),1+IF(M427="YES",1),"")</f>
        <v>0</v>
      </c>
      <c r="AJ427" s="4">
        <f>IF(AND(I427="STANDARD",Q427="YES",H427&gt;'azure-standard-disk-prices'!B6,H427&lt;'azure-standard-disk-prices'!B7),1+IF(M427="YES",1),"")</f>
        <v>0</v>
      </c>
      <c r="AK427" s="4">
        <f>IF(AND(I427="STANDARD",Q427="YES",H427&gt;'azure-standard-disk-prices'!B7,H427&lt;'azure-standard-disk-prices'!B8),1+IF(M427="YES",1),"")</f>
        <v>0</v>
      </c>
      <c r="AL427" s="4">
        <f>IF(AND(I427="STANDARD",Q427="YES",H427&gt;'azure-standard-disk-prices'!B8,H427&lt;'azure-standard-disk-prices'!B9),1+IF(M427="YES",1),"")</f>
        <v>0</v>
      </c>
      <c r="AM427" s="4">
        <f>IF(AND(I426="PREMIUM",Q426="YES",H426&lt;'azure-premium-disk-prices'!B2,H426&gt;0),1+IF(M426="YES",1),"")</f>
        <v>0</v>
      </c>
      <c r="AN427" s="4">
        <f>IF(AND(I426="PREMIUM",Q426="YES",H426&gt;'azure-premium-disk-prices'!B2,H426&lt;'azure-premium-disk-prices'!B3),1+IF(M426="YES",1),"")</f>
        <v>0</v>
      </c>
      <c r="AO427" s="4">
        <f>IF(AND(I426="PREMIUM",Q426="YES",H426&gt;'azure-premium-disk-prices'!B3,H426&lt;'azure-premium-disk-prices'!B4),1+IF(M426="YES",1),"")</f>
        <v>0</v>
      </c>
      <c r="AP427" s="4">
        <f>IF(AND(I426="PREMIUM",Q426="YES",H426&gt;'azure-premium-disk-prices'!B4,H426&lt;'azure-premium-disk-prices'!B5),1+IF(M426="YES",1),"")</f>
        <v>0</v>
      </c>
      <c r="AQ427" s="4">
        <f>IF(AND(I426="PREMIUM",Q426="YES",H426&gt;'azure-premium-disk-prices'!B5,H426&lt;'azure-premium-disk-prices'!B6),1+IF(M426="YES",1),"")</f>
        <v>0</v>
      </c>
      <c r="AR427" s="4">
        <f>IF(AND(I426="PREMIUM",Q426="YES",H426&gt;'azure-premium-disk-prices'!B6,H426&lt;'azure-premium-disk-prices'!B7),1+IF(M426="YES",1),"")</f>
        <v>0</v>
      </c>
      <c r="AS427" s="4">
        <f>IF(AND(I426="PREMIUM",Q426="YES",H426&gt;'azure-premium-disk-prices'!B7,H426&lt;'azure-premium-disk-prices'!B8),1+IF(M426="YES",1),"")</f>
        <v>0</v>
      </c>
      <c r="AT427" s="4">
        <f>IF(AND(I426="PREMIUM",Q426="YES",H426&gt;'azure-premium-disk-prices'!B8,H426&lt;'azure-premium-disk-prices'!B9),1+IF(M426="YES",1),"")</f>
        <v>0</v>
      </c>
      <c r="AU427" s="4">
        <f>IF(AND(M427="YES", Q427="YES"),1,"")</f>
        <v>0</v>
      </c>
      <c r="AV427" s="4">
        <f>IF(AND(J427="STANDARD", Q427="YES"), IF(M427="YES",2,1) ,"")</f>
        <v>0</v>
      </c>
      <c r="AW427" s="4">
        <f>IF( AND(J427="PREMIUM",  Q427="YES"), IF(M427="YES",2,1) ,"")</f>
        <v>0</v>
      </c>
    </row>
    <row r="428" spans="5:49">
      <c r="E428" s="3"/>
      <c r="F428" s="3"/>
      <c r="G428" s="3"/>
      <c r="H428" s="3"/>
      <c r="I428" s="3" t="s">
        <v>9</v>
      </c>
      <c r="J428" s="3" t="s">
        <v>9</v>
      </c>
      <c r="K428" s="3" t="s">
        <v>5</v>
      </c>
      <c r="L428" s="3" t="s">
        <v>5</v>
      </c>
      <c r="M428" s="3" t="s">
        <v>5</v>
      </c>
      <c r="N428" s="3">
        <v>730</v>
      </c>
      <c r="O428" s="3" t="s">
        <v>5</v>
      </c>
      <c r="P428" s="3" t="s">
        <v>14</v>
      </c>
      <c r="Q428" s="4">
        <f>IF(AND(E428&lt;&gt;"", F428&lt;&gt;"", G428&lt;&gt;"", H428&lt;&gt;"", I428&lt;&gt;"", J428&lt;&gt;"", K428&lt;&gt;"", L428&lt;&gt;"", M428&lt;&gt;"", N428&lt;&gt;"", O428&lt;&gt;""),"YES","NO")</f>
        <v>0</v>
      </c>
      <c r="R428" s="4">
        <f>IF(AD428=AA428, U428, IF(AD428=AB428,W428,Y428))</f>
        <v>0</v>
      </c>
      <c r="S428" s="4">
        <f>AD428</f>
        <v>0</v>
      </c>
      <c r="T428" s="4">
        <f> IF(AA428="" ,"",IF(AD428=AA428, "PAYG", IF(AD428=AB428,"1Y RI","3Y RI")))</f>
        <v>0</v>
      </c>
      <c r="U428" s="4">
        <f>IF(Q428="YES", IF(K428="YES", VLOOKUP(V428 &amp; L428 &amp; K428,'azure-vm-prices-base'!G$2:H$124, 2, 0), VLOOKUP(V428 &amp; L428 &amp; "*",'azure-vm-prices-base'!G$2:H$124, 2, 0)), "")</f>
        <v>0</v>
      </c>
      <c r="V428" s="4">
        <f>IF(Q428="YES", IF(O428="NO" , IF(K428="YES", _xlfn.MINIFS('azure-vm-prices-base'!I$2:I$123, 'azure-vm-prices-base'!A$2:A$123,"&gt;="&amp;F428*(100-$B$2)/100, 'azure-vm-prices-base'!B$2:B$123,"&gt;="&amp;G428*(100-$B$2)/100, 'azure-vm-prices-base'!D$2:D$123,K428, 'azure-vm-prices-base'!E$2:E$123,L428), _xlfn.MINIFS('azure-vm-prices-base'!I$2:I$123, 'azure-vm-prices-base'!A$2:A$123,"&gt;="&amp;F428*(100-$B$2)/100, 'azure-vm-prices-base'!B$2:B$123,"&gt;="&amp;G428*(100-$B$2)/100, 'azure-vm-prices-base'!E$2:E$123,L428)), IF(K428="YES", _xlfn.MINIFS('azure-vm-prices-base'!C$2:C$123, 'azure-vm-prices-base'!A$2:A$123,"&gt;="&amp;F428*(100-$B$2)/100, 'azure-vm-prices-base'!B$2:B$123,"&gt;="&amp;G428*(100-$B$2)/100, 'azure-vm-prices-base'!D$2:D$123,K428, 'azure-vm-prices-base'!E$2:E$123,L428), _xlfn.MINIFS('azure-vm-prices-base'!C$2:C$123, 'azure-vm-prices-base'!A$2:A$123,"&gt;="&amp;F428*(100-$B$2)/100, 'azure-vm-prices-base'!B$2:B$123,"&gt;="&amp;G428*(100-$B$2)/100, 'azure-vm-prices-base'!E$2:E$123,L428))), "")</f>
        <v>0</v>
      </c>
      <c r="W428" s="4">
        <f>IF(Q428="YES", IF(K428="YES", VLOOKUP(X428 &amp; L428 &amp; K428,'azure-vm-prices-1Y'!G$2:H$124  , 2, 0), VLOOKUP(X428 &amp; L428 &amp; "*",'azure-vm-prices-1Y'!G$2:H$124, 2, 0)),   "")</f>
        <v>0</v>
      </c>
      <c r="X428" s="4">
        <f>IF(Q428="YES", IF(O428="NO" , IF(K428="YES", _xlfn.MINIFS('azure-vm-prices-1Y'!I$2:I$123,   'azure-vm-prices-1Y'!A$2:A$123,"&gt;="&amp;F428*(100-$B$2)/100,   'azure-vm-prices-1Y'!B$2:B$123,"&gt;="&amp;G428*(100-$B$2)/100,   'azure-vm-prices-1Y'!D$2:D$123,K428,   'azure-vm-prices-1Y'!E$2:E$123,L428),   _xlfn.MINIFS('azure-vm-prices-1Y'!I$2:I$123,   'azure-vm-prices-1Y'!A$2:A$123,"&gt;="&amp;F428*(100-$B$2)/100,   'azure-vm-prices-1Y'!B$2:B$123,"&gt;="&amp;G428*(100-$B$2)/100,   'azure-vm-prices-1Y'!E$2:E$123,L428)),   IF(K428="YES", _xlfn.MINIFS('azure-vm-prices-1Y'!C$2:C$123,   'azure-vm-prices-1Y'!A$2:A$123,"&gt;="&amp;F428*(100-$B$2)/100,   'azure-vm-prices-1Y'!B$2:B$123,"&gt;="&amp;G428*(100-$B$2)/100,   'azure-vm-prices-1Y'!D$2:D$123,K428,   'azure-vm-prices-1Y'!E$2:E$123,L428),   _xlfn.MINIFS('azure-vm-prices-1Y'!C$2:C$123,   'azure-vm-prices-1Y'!A$2:A$123,"&gt;="&amp;F428*(100-$B$2)/100,   'azure-vm-prices-1Y'!B$2:B$123,"&gt;="&amp;G428*(100-$B$2)/100,   'azure-vm-prices-1Y'!E$2:E$123,L428))),   "")</f>
        <v>0</v>
      </c>
      <c r="Y428" s="4">
        <f>IF(Q428="YES", IF(K428="YES", VLOOKUP(Z428 &amp; L428 &amp; K428,'azure-vm-prices-3Y'!G$2:H$124  , 2, 0), VLOOKUP(Z428 &amp; L428 &amp; "*",'azure-vm-prices-3Y'!G$2:H$124, 2, 0)),   "")</f>
        <v>0</v>
      </c>
      <c r="Z428" s="4">
        <f>IF(Q428="YES", IF(O428="NO" , IF(K428="YES", _xlfn.MINIFS('azure-vm-prices-3Y'!I$2:I$123,   'azure-vm-prices-3Y'!A$2:A$123,"&gt;="&amp;F428*(100-$B$2)/100,   'azure-vm-prices-3Y'!B$2:B$123,"&gt;="&amp;G428*(100-$B$2)/100,   'azure-vm-prices-3Y'!D$2:D$123,K428,   'azure-vm-prices-3Y'!E$2:E$123,L428),   _xlfn.MINIFS('azure-vm-prices-3Y'!I$2:I$123,   'azure-vm-prices-3Y'!A$2:A$123,"&gt;="&amp;F428*(100-$B$2)/100,   'azure-vm-prices-3Y'!B$2:B$123,"&gt;="&amp;G428*(100-$B$2)/100,   'azure-vm-prices-3Y'!E$2:E$123,L428)),   IF(K428="YES", _xlfn.MINIFS('azure-vm-prices-3Y'!C$2:C$123,   'azure-vm-prices-3Y'!A$2:A$123,"&gt;="&amp;F428*(100-$B$2)/100,   'azure-vm-prices-3Y'!B$2:B$123,"&gt;="&amp;G428*(100-$B$2)/100,   'azure-vm-prices-3Y'!D$2:D$123,K428,   'azure-vm-prices-3Y'!E$2:E$123,L428),   _xlfn.MINIFS('azure-vm-prices-3Y'!C$2:C$123,   'azure-vm-prices-3Y'!A$2:A$123,"&gt;="&amp;F428*(100-$B$2)/100,   'azure-vm-prices-3Y'!B$2:B$123,"&gt;="&amp;G428*(100-$B$2)/100,   'azure-vm-prices-3Y'!E$2:E$123,L428))),   "")</f>
        <v>0</v>
      </c>
      <c r="AA428" s="4">
        <f>IF(Q428="YES",N428*V428*12,"")</f>
        <v>0</v>
      </c>
      <c r="AB428" s="4">
        <f>IF(Q428="YES",X428*8760,"")</f>
        <v>0</v>
      </c>
      <c r="AC428" s="4">
        <f>IF(Q428="YES",Z428*8760,"")</f>
        <v>0</v>
      </c>
      <c r="AD428" s="4">
        <f>IF(Q428="YES",IF(P428="YES", MIN(AA428:AC428), AA428),"")</f>
        <v>0</v>
      </c>
      <c r="AE428" s="4">
        <f>IF(AND(I428="STANDARD",Q428="YES",H428&lt;'azure-standard-disk-prices'!B2, H428&gt;0),1+IF(M428="YES",1),"")</f>
        <v>0</v>
      </c>
      <c r="AF428" s="4">
        <f>IF(AND(I428="STANDARD",Q428="YES",H428&gt;'azure-standard-disk-prices'!B2,H428&lt;'azure-standard-disk-prices'!B3),1+IF(M428="YES",1),"")</f>
        <v>0</v>
      </c>
      <c r="AG428" s="4">
        <f>IF(AND(I428="STANDARD",Q428="YES",H428&gt;'azure-standard-disk-prices'!B3,H428&lt;'azure-standard-disk-prices'!B4),1+IF(M428="YES",1),"")</f>
        <v>0</v>
      </c>
      <c r="AH428" s="4">
        <f>IF(AND(I428="STANDARD",Q428="YES",H428&gt;'azure-standard-disk-prices'!B4,H428&lt;'azure-standard-disk-prices'!B5),1+IF(M428="YES",1),"")</f>
        <v>0</v>
      </c>
      <c r="AI428" s="4">
        <f>IF(AND(I428="STANDARD",Q428="YES",H428&gt;'azure-standard-disk-prices'!B5,H428&lt;'azure-standard-disk-prices'!B6),1+IF(M428="YES",1),"")</f>
        <v>0</v>
      </c>
      <c r="AJ428" s="4">
        <f>IF(AND(I428="STANDARD",Q428="YES",H428&gt;'azure-standard-disk-prices'!B6,H428&lt;'azure-standard-disk-prices'!B7),1+IF(M428="YES",1),"")</f>
        <v>0</v>
      </c>
      <c r="AK428" s="4">
        <f>IF(AND(I428="STANDARD",Q428="YES",H428&gt;'azure-standard-disk-prices'!B7,H428&lt;'azure-standard-disk-prices'!B8),1+IF(M428="YES",1),"")</f>
        <v>0</v>
      </c>
      <c r="AL428" s="4">
        <f>IF(AND(I428="STANDARD",Q428="YES",H428&gt;'azure-standard-disk-prices'!B8,H428&lt;'azure-standard-disk-prices'!B9),1+IF(M428="YES",1),"")</f>
        <v>0</v>
      </c>
      <c r="AM428" s="4">
        <f>IF(AND(I427="PREMIUM",Q427="YES",H427&lt;'azure-premium-disk-prices'!B2,H427&gt;0),1+IF(M427="YES",1),"")</f>
        <v>0</v>
      </c>
      <c r="AN428" s="4">
        <f>IF(AND(I427="PREMIUM",Q427="YES",H427&gt;'azure-premium-disk-prices'!B2,H427&lt;'azure-premium-disk-prices'!B3),1+IF(M427="YES",1),"")</f>
        <v>0</v>
      </c>
      <c r="AO428" s="4">
        <f>IF(AND(I427="PREMIUM",Q427="YES",H427&gt;'azure-premium-disk-prices'!B3,H427&lt;'azure-premium-disk-prices'!B4),1+IF(M427="YES",1),"")</f>
        <v>0</v>
      </c>
      <c r="AP428" s="4">
        <f>IF(AND(I427="PREMIUM",Q427="YES",H427&gt;'azure-premium-disk-prices'!B4,H427&lt;'azure-premium-disk-prices'!B5),1+IF(M427="YES",1),"")</f>
        <v>0</v>
      </c>
      <c r="AQ428" s="4">
        <f>IF(AND(I427="PREMIUM",Q427="YES",H427&gt;'azure-premium-disk-prices'!B5,H427&lt;'azure-premium-disk-prices'!B6),1+IF(M427="YES",1),"")</f>
        <v>0</v>
      </c>
      <c r="AR428" s="4">
        <f>IF(AND(I427="PREMIUM",Q427="YES",H427&gt;'azure-premium-disk-prices'!B6,H427&lt;'azure-premium-disk-prices'!B7),1+IF(M427="YES",1),"")</f>
        <v>0</v>
      </c>
      <c r="AS428" s="4">
        <f>IF(AND(I427="PREMIUM",Q427="YES",H427&gt;'azure-premium-disk-prices'!B7,H427&lt;'azure-premium-disk-prices'!B8),1+IF(M427="YES",1),"")</f>
        <v>0</v>
      </c>
      <c r="AT428" s="4">
        <f>IF(AND(I427="PREMIUM",Q427="YES",H427&gt;'azure-premium-disk-prices'!B8,H427&lt;'azure-premium-disk-prices'!B9),1+IF(M427="YES",1),"")</f>
        <v>0</v>
      </c>
      <c r="AU428" s="4">
        <f>IF(AND(M428="YES", Q428="YES"),1,"")</f>
        <v>0</v>
      </c>
      <c r="AV428" s="4">
        <f>IF(AND(J428="STANDARD", Q428="YES"), IF(M428="YES",2,1) ,"")</f>
        <v>0</v>
      </c>
      <c r="AW428" s="4">
        <f>IF( AND(J428="PREMIUM",  Q428="YES"), IF(M428="YES",2,1) ,"")</f>
        <v>0</v>
      </c>
    </row>
    <row r="429" spans="5:49">
      <c r="E429" s="3"/>
      <c r="F429" s="3"/>
      <c r="G429" s="3"/>
      <c r="H429" s="3"/>
      <c r="I429" s="3" t="s">
        <v>9</v>
      </c>
      <c r="J429" s="3" t="s">
        <v>9</v>
      </c>
      <c r="K429" s="3" t="s">
        <v>5</v>
      </c>
      <c r="L429" s="3" t="s">
        <v>5</v>
      </c>
      <c r="M429" s="3" t="s">
        <v>5</v>
      </c>
      <c r="N429" s="3">
        <v>730</v>
      </c>
      <c r="O429" s="3" t="s">
        <v>5</v>
      </c>
      <c r="P429" s="3" t="s">
        <v>14</v>
      </c>
      <c r="Q429" s="4">
        <f>IF(AND(E429&lt;&gt;"", F429&lt;&gt;"", G429&lt;&gt;"", H429&lt;&gt;"", I429&lt;&gt;"", J429&lt;&gt;"", K429&lt;&gt;"", L429&lt;&gt;"", M429&lt;&gt;"", N429&lt;&gt;"", O429&lt;&gt;""),"YES","NO")</f>
        <v>0</v>
      </c>
      <c r="R429" s="4">
        <f>IF(AD429=AA429, U429, IF(AD429=AB429,W429,Y429))</f>
        <v>0</v>
      </c>
      <c r="S429" s="4">
        <f>AD429</f>
        <v>0</v>
      </c>
      <c r="T429" s="4">
        <f> IF(AA429="" ,"",IF(AD429=AA429, "PAYG", IF(AD429=AB429,"1Y RI","3Y RI")))</f>
        <v>0</v>
      </c>
      <c r="U429" s="4">
        <f>IF(Q429="YES", IF(K429="YES", VLOOKUP(V429 &amp; L429 &amp; K429,'azure-vm-prices-base'!G$2:H$124, 2, 0), VLOOKUP(V429 &amp; L429 &amp; "*",'azure-vm-prices-base'!G$2:H$124, 2, 0)), "")</f>
        <v>0</v>
      </c>
      <c r="V429" s="4">
        <f>IF(Q429="YES", IF(O429="NO" , IF(K429="YES", _xlfn.MINIFS('azure-vm-prices-base'!I$2:I$123, 'azure-vm-prices-base'!A$2:A$123,"&gt;="&amp;F429*(100-$B$2)/100, 'azure-vm-prices-base'!B$2:B$123,"&gt;="&amp;G429*(100-$B$2)/100, 'azure-vm-prices-base'!D$2:D$123,K429, 'azure-vm-prices-base'!E$2:E$123,L429), _xlfn.MINIFS('azure-vm-prices-base'!I$2:I$123, 'azure-vm-prices-base'!A$2:A$123,"&gt;="&amp;F429*(100-$B$2)/100, 'azure-vm-prices-base'!B$2:B$123,"&gt;="&amp;G429*(100-$B$2)/100, 'azure-vm-prices-base'!E$2:E$123,L429)), IF(K429="YES", _xlfn.MINIFS('azure-vm-prices-base'!C$2:C$123, 'azure-vm-prices-base'!A$2:A$123,"&gt;="&amp;F429*(100-$B$2)/100, 'azure-vm-prices-base'!B$2:B$123,"&gt;="&amp;G429*(100-$B$2)/100, 'azure-vm-prices-base'!D$2:D$123,K429, 'azure-vm-prices-base'!E$2:E$123,L429), _xlfn.MINIFS('azure-vm-prices-base'!C$2:C$123, 'azure-vm-prices-base'!A$2:A$123,"&gt;="&amp;F429*(100-$B$2)/100, 'azure-vm-prices-base'!B$2:B$123,"&gt;="&amp;G429*(100-$B$2)/100, 'azure-vm-prices-base'!E$2:E$123,L429))), "")</f>
        <v>0</v>
      </c>
      <c r="W429" s="4">
        <f>IF(Q429="YES", IF(K429="YES", VLOOKUP(X429 &amp; L429 &amp; K429,'azure-vm-prices-1Y'!G$2:H$124  , 2, 0), VLOOKUP(X429 &amp; L429 &amp; "*",'azure-vm-prices-1Y'!G$2:H$124, 2, 0)),   "")</f>
        <v>0</v>
      </c>
      <c r="X429" s="4">
        <f>IF(Q429="YES", IF(O429="NO" , IF(K429="YES", _xlfn.MINIFS('azure-vm-prices-1Y'!I$2:I$123,   'azure-vm-prices-1Y'!A$2:A$123,"&gt;="&amp;F429*(100-$B$2)/100,   'azure-vm-prices-1Y'!B$2:B$123,"&gt;="&amp;G429*(100-$B$2)/100,   'azure-vm-prices-1Y'!D$2:D$123,K429,   'azure-vm-prices-1Y'!E$2:E$123,L429),   _xlfn.MINIFS('azure-vm-prices-1Y'!I$2:I$123,   'azure-vm-prices-1Y'!A$2:A$123,"&gt;="&amp;F429*(100-$B$2)/100,   'azure-vm-prices-1Y'!B$2:B$123,"&gt;="&amp;G429*(100-$B$2)/100,   'azure-vm-prices-1Y'!E$2:E$123,L429)),   IF(K429="YES", _xlfn.MINIFS('azure-vm-prices-1Y'!C$2:C$123,   'azure-vm-prices-1Y'!A$2:A$123,"&gt;="&amp;F429*(100-$B$2)/100,   'azure-vm-prices-1Y'!B$2:B$123,"&gt;="&amp;G429*(100-$B$2)/100,   'azure-vm-prices-1Y'!D$2:D$123,K429,   'azure-vm-prices-1Y'!E$2:E$123,L429),   _xlfn.MINIFS('azure-vm-prices-1Y'!C$2:C$123,   'azure-vm-prices-1Y'!A$2:A$123,"&gt;="&amp;F429*(100-$B$2)/100,   'azure-vm-prices-1Y'!B$2:B$123,"&gt;="&amp;G429*(100-$B$2)/100,   'azure-vm-prices-1Y'!E$2:E$123,L429))),   "")</f>
        <v>0</v>
      </c>
      <c r="Y429" s="4">
        <f>IF(Q429="YES", IF(K429="YES", VLOOKUP(Z429 &amp; L429 &amp; K429,'azure-vm-prices-3Y'!G$2:H$124  , 2, 0), VLOOKUP(Z429 &amp; L429 &amp; "*",'azure-vm-prices-3Y'!G$2:H$124, 2, 0)),   "")</f>
        <v>0</v>
      </c>
      <c r="Z429" s="4">
        <f>IF(Q429="YES", IF(O429="NO" , IF(K429="YES", _xlfn.MINIFS('azure-vm-prices-3Y'!I$2:I$123,   'azure-vm-prices-3Y'!A$2:A$123,"&gt;="&amp;F429*(100-$B$2)/100,   'azure-vm-prices-3Y'!B$2:B$123,"&gt;="&amp;G429*(100-$B$2)/100,   'azure-vm-prices-3Y'!D$2:D$123,K429,   'azure-vm-prices-3Y'!E$2:E$123,L429),   _xlfn.MINIFS('azure-vm-prices-3Y'!I$2:I$123,   'azure-vm-prices-3Y'!A$2:A$123,"&gt;="&amp;F429*(100-$B$2)/100,   'azure-vm-prices-3Y'!B$2:B$123,"&gt;="&amp;G429*(100-$B$2)/100,   'azure-vm-prices-3Y'!E$2:E$123,L429)),   IF(K429="YES", _xlfn.MINIFS('azure-vm-prices-3Y'!C$2:C$123,   'azure-vm-prices-3Y'!A$2:A$123,"&gt;="&amp;F429*(100-$B$2)/100,   'azure-vm-prices-3Y'!B$2:B$123,"&gt;="&amp;G429*(100-$B$2)/100,   'azure-vm-prices-3Y'!D$2:D$123,K429,   'azure-vm-prices-3Y'!E$2:E$123,L429),   _xlfn.MINIFS('azure-vm-prices-3Y'!C$2:C$123,   'azure-vm-prices-3Y'!A$2:A$123,"&gt;="&amp;F429*(100-$B$2)/100,   'azure-vm-prices-3Y'!B$2:B$123,"&gt;="&amp;G429*(100-$B$2)/100,   'azure-vm-prices-3Y'!E$2:E$123,L429))),   "")</f>
        <v>0</v>
      </c>
      <c r="AA429" s="4">
        <f>IF(Q429="YES",N429*V429*12,"")</f>
        <v>0</v>
      </c>
      <c r="AB429" s="4">
        <f>IF(Q429="YES",X429*8760,"")</f>
        <v>0</v>
      </c>
      <c r="AC429" s="4">
        <f>IF(Q429="YES",Z429*8760,"")</f>
        <v>0</v>
      </c>
      <c r="AD429" s="4">
        <f>IF(Q429="YES",IF(P429="YES", MIN(AA429:AC429), AA429),"")</f>
        <v>0</v>
      </c>
      <c r="AE429" s="4">
        <f>IF(AND(I429="STANDARD",Q429="YES",H429&lt;'azure-standard-disk-prices'!B2, H429&gt;0),1+IF(M429="YES",1),"")</f>
        <v>0</v>
      </c>
      <c r="AF429" s="4">
        <f>IF(AND(I429="STANDARD",Q429="YES",H429&gt;'azure-standard-disk-prices'!B2,H429&lt;'azure-standard-disk-prices'!B3),1+IF(M429="YES",1),"")</f>
        <v>0</v>
      </c>
      <c r="AG429" s="4">
        <f>IF(AND(I429="STANDARD",Q429="YES",H429&gt;'azure-standard-disk-prices'!B3,H429&lt;'azure-standard-disk-prices'!B4),1+IF(M429="YES",1),"")</f>
        <v>0</v>
      </c>
      <c r="AH429" s="4">
        <f>IF(AND(I429="STANDARD",Q429="YES",H429&gt;'azure-standard-disk-prices'!B4,H429&lt;'azure-standard-disk-prices'!B5),1+IF(M429="YES",1),"")</f>
        <v>0</v>
      </c>
      <c r="AI429" s="4">
        <f>IF(AND(I429="STANDARD",Q429="YES",H429&gt;'azure-standard-disk-prices'!B5,H429&lt;'azure-standard-disk-prices'!B6),1+IF(M429="YES",1),"")</f>
        <v>0</v>
      </c>
      <c r="AJ429" s="4">
        <f>IF(AND(I429="STANDARD",Q429="YES",H429&gt;'azure-standard-disk-prices'!B6,H429&lt;'azure-standard-disk-prices'!B7),1+IF(M429="YES",1),"")</f>
        <v>0</v>
      </c>
      <c r="AK429" s="4">
        <f>IF(AND(I429="STANDARD",Q429="YES",H429&gt;'azure-standard-disk-prices'!B7,H429&lt;'azure-standard-disk-prices'!B8),1+IF(M429="YES",1),"")</f>
        <v>0</v>
      </c>
      <c r="AL429" s="4">
        <f>IF(AND(I429="STANDARD",Q429="YES",H429&gt;'azure-standard-disk-prices'!B8,H429&lt;'azure-standard-disk-prices'!B9),1+IF(M429="YES",1),"")</f>
        <v>0</v>
      </c>
      <c r="AM429" s="4">
        <f>IF(AND(I428="PREMIUM",Q428="YES",H428&lt;'azure-premium-disk-prices'!B2,H428&gt;0),1+IF(M428="YES",1),"")</f>
        <v>0</v>
      </c>
      <c r="AN429" s="4">
        <f>IF(AND(I428="PREMIUM",Q428="YES",H428&gt;'azure-premium-disk-prices'!B2,H428&lt;'azure-premium-disk-prices'!B3),1+IF(M428="YES",1),"")</f>
        <v>0</v>
      </c>
      <c r="AO429" s="4">
        <f>IF(AND(I428="PREMIUM",Q428="YES",H428&gt;'azure-premium-disk-prices'!B3,H428&lt;'azure-premium-disk-prices'!B4),1+IF(M428="YES",1),"")</f>
        <v>0</v>
      </c>
      <c r="AP429" s="4">
        <f>IF(AND(I428="PREMIUM",Q428="YES",H428&gt;'azure-premium-disk-prices'!B4,H428&lt;'azure-premium-disk-prices'!B5),1+IF(M428="YES",1),"")</f>
        <v>0</v>
      </c>
      <c r="AQ429" s="4">
        <f>IF(AND(I428="PREMIUM",Q428="YES",H428&gt;'azure-premium-disk-prices'!B5,H428&lt;'azure-premium-disk-prices'!B6),1+IF(M428="YES",1),"")</f>
        <v>0</v>
      </c>
      <c r="AR429" s="4">
        <f>IF(AND(I428="PREMIUM",Q428="YES",H428&gt;'azure-premium-disk-prices'!B6,H428&lt;'azure-premium-disk-prices'!B7),1+IF(M428="YES",1),"")</f>
        <v>0</v>
      </c>
      <c r="AS429" s="4">
        <f>IF(AND(I428="PREMIUM",Q428="YES",H428&gt;'azure-premium-disk-prices'!B7,H428&lt;'azure-premium-disk-prices'!B8),1+IF(M428="YES",1),"")</f>
        <v>0</v>
      </c>
      <c r="AT429" s="4">
        <f>IF(AND(I428="PREMIUM",Q428="YES",H428&gt;'azure-premium-disk-prices'!B8,H428&lt;'azure-premium-disk-prices'!B9),1+IF(M428="YES",1),"")</f>
        <v>0</v>
      </c>
      <c r="AU429" s="4">
        <f>IF(AND(M429="YES", Q429="YES"),1,"")</f>
        <v>0</v>
      </c>
      <c r="AV429" s="4">
        <f>IF(AND(J429="STANDARD", Q429="YES"), IF(M429="YES",2,1) ,"")</f>
        <v>0</v>
      </c>
      <c r="AW429" s="4">
        <f>IF( AND(J429="PREMIUM",  Q429="YES"), IF(M429="YES",2,1) ,"")</f>
        <v>0</v>
      </c>
    </row>
    <row r="430" spans="5:49">
      <c r="E430" s="3"/>
      <c r="F430" s="3"/>
      <c r="G430" s="3"/>
      <c r="H430" s="3"/>
      <c r="I430" s="3" t="s">
        <v>9</v>
      </c>
      <c r="J430" s="3" t="s">
        <v>9</v>
      </c>
      <c r="K430" s="3" t="s">
        <v>5</v>
      </c>
      <c r="L430" s="3" t="s">
        <v>5</v>
      </c>
      <c r="M430" s="3" t="s">
        <v>5</v>
      </c>
      <c r="N430" s="3">
        <v>730</v>
      </c>
      <c r="O430" s="3" t="s">
        <v>5</v>
      </c>
      <c r="P430" s="3" t="s">
        <v>14</v>
      </c>
      <c r="Q430" s="4">
        <f>IF(AND(E430&lt;&gt;"", F430&lt;&gt;"", G430&lt;&gt;"", H430&lt;&gt;"", I430&lt;&gt;"", J430&lt;&gt;"", K430&lt;&gt;"", L430&lt;&gt;"", M430&lt;&gt;"", N430&lt;&gt;"", O430&lt;&gt;""),"YES","NO")</f>
        <v>0</v>
      </c>
      <c r="R430" s="4">
        <f>IF(AD430=AA430, U430, IF(AD430=AB430,W430,Y430))</f>
        <v>0</v>
      </c>
      <c r="S430" s="4">
        <f>AD430</f>
        <v>0</v>
      </c>
      <c r="T430" s="4">
        <f> IF(AA430="" ,"",IF(AD430=AA430, "PAYG", IF(AD430=AB430,"1Y RI","3Y RI")))</f>
        <v>0</v>
      </c>
      <c r="U430" s="4">
        <f>IF(Q430="YES", IF(K430="YES", VLOOKUP(V430 &amp; L430 &amp; K430,'azure-vm-prices-base'!G$2:H$124, 2, 0), VLOOKUP(V430 &amp; L430 &amp; "*",'azure-vm-prices-base'!G$2:H$124, 2, 0)), "")</f>
        <v>0</v>
      </c>
      <c r="V430" s="4">
        <f>IF(Q430="YES", IF(O430="NO" , IF(K430="YES", _xlfn.MINIFS('azure-vm-prices-base'!I$2:I$123, 'azure-vm-prices-base'!A$2:A$123,"&gt;="&amp;F430*(100-$B$2)/100, 'azure-vm-prices-base'!B$2:B$123,"&gt;="&amp;G430*(100-$B$2)/100, 'azure-vm-prices-base'!D$2:D$123,K430, 'azure-vm-prices-base'!E$2:E$123,L430), _xlfn.MINIFS('azure-vm-prices-base'!I$2:I$123, 'azure-vm-prices-base'!A$2:A$123,"&gt;="&amp;F430*(100-$B$2)/100, 'azure-vm-prices-base'!B$2:B$123,"&gt;="&amp;G430*(100-$B$2)/100, 'azure-vm-prices-base'!E$2:E$123,L430)), IF(K430="YES", _xlfn.MINIFS('azure-vm-prices-base'!C$2:C$123, 'azure-vm-prices-base'!A$2:A$123,"&gt;="&amp;F430*(100-$B$2)/100, 'azure-vm-prices-base'!B$2:B$123,"&gt;="&amp;G430*(100-$B$2)/100, 'azure-vm-prices-base'!D$2:D$123,K430, 'azure-vm-prices-base'!E$2:E$123,L430), _xlfn.MINIFS('azure-vm-prices-base'!C$2:C$123, 'azure-vm-prices-base'!A$2:A$123,"&gt;="&amp;F430*(100-$B$2)/100, 'azure-vm-prices-base'!B$2:B$123,"&gt;="&amp;G430*(100-$B$2)/100, 'azure-vm-prices-base'!E$2:E$123,L430))), "")</f>
        <v>0</v>
      </c>
      <c r="W430" s="4">
        <f>IF(Q430="YES", IF(K430="YES", VLOOKUP(X430 &amp; L430 &amp; K430,'azure-vm-prices-1Y'!G$2:H$124  , 2, 0), VLOOKUP(X430 &amp; L430 &amp; "*",'azure-vm-prices-1Y'!G$2:H$124, 2, 0)),   "")</f>
        <v>0</v>
      </c>
      <c r="X430" s="4">
        <f>IF(Q430="YES", IF(O430="NO" , IF(K430="YES", _xlfn.MINIFS('azure-vm-prices-1Y'!I$2:I$123,   'azure-vm-prices-1Y'!A$2:A$123,"&gt;="&amp;F430*(100-$B$2)/100,   'azure-vm-prices-1Y'!B$2:B$123,"&gt;="&amp;G430*(100-$B$2)/100,   'azure-vm-prices-1Y'!D$2:D$123,K430,   'azure-vm-prices-1Y'!E$2:E$123,L430),   _xlfn.MINIFS('azure-vm-prices-1Y'!I$2:I$123,   'azure-vm-prices-1Y'!A$2:A$123,"&gt;="&amp;F430*(100-$B$2)/100,   'azure-vm-prices-1Y'!B$2:B$123,"&gt;="&amp;G430*(100-$B$2)/100,   'azure-vm-prices-1Y'!E$2:E$123,L430)),   IF(K430="YES", _xlfn.MINIFS('azure-vm-prices-1Y'!C$2:C$123,   'azure-vm-prices-1Y'!A$2:A$123,"&gt;="&amp;F430*(100-$B$2)/100,   'azure-vm-prices-1Y'!B$2:B$123,"&gt;="&amp;G430*(100-$B$2)/100,   'azure-vm-prices-1Y'!D$2:D$123,K430,   'azure-vm-prices-1Y'!E$2:E$123,L430),   _xlfn.MINIFS('azure-vm-prices-1Y'!C$2:C$123,   'azure-vm-prices-1Y'!A$2:A$123,"&gt;="&amp;F430*(100-$B$2)/100,   'azure-vm-prices-1Y'!B$2:B$123,"&gt;="&amp;G430*(100-$B$2)/100,   'azure-vm-prices-1Y'!E$2:E$123,L430))),   "")</f>
        <v>0</v>
      </c>
      <c r="Y430" s="4">
        <f>IF(Q430="YES", IF(K430="YES", VLOOKUP(Z430 &amp; L430 &amp; K430,'azure-vm-prices-3Y'!G$2:H$124  , 2, 0), VLOOKUP(Z430 &amp; L430 &amp; "*",'azure-vm-prices-3Y'!G$2:H$124, 2, 0)),   "")</f>
        <v>0</v>
      </c>
      <c r="Z430" s="4">
        <f>IF(Q430="YES", IF(O430="NO" , IF(K430="YES", _xlfn.MINIFS('azure-vm-prices-3Y'!I$2:I$123,   'azure-vm-prices-3Y'!A$2:A$123,"&gt;="&amp;F430*(100-$B$2)/100,   'azure-vm-prices-3Y'!B$2:B$123,"&gt;="&amp;G430*(100-$B$2)/100,   'azure-vm-prices-3Y'!D$2:D$123,K430,   'azure-vm-prices-3Y'!E$2:E$123,L430),   _xlfn.MINIFS('azure-vm-prices-3Y'!I$2:I$123,   'azure-vm-prices-3Y'!A$2:A$123,"&gt;="&amp;F430*(100-$B$2)/100,   'azure-vm-prices-3Y'!B$2:B$123,"&gt;="&amp;G430*(100-$B$2)/100,   'azure-vm-prices-3Y'!E$2:E$123,L430)),   IF(K430="YES", _xlfn.MINIFS('azure-vm-prices-3Y'!C$2:C$123,   'azure-vm-prices-3Y'!A$2:A$123,"&gt;="&amp;F430*(100-$B$2)/100,   'azure-vm-prices-3Y'!B$2:B$123,"&gt;="&amp;G430*(100-$B$2)/100,   'azure-vm-prices-3Y'!D$2:D$123,K430,   'azure-vm-prices-3Y'!E$2:E$123,L430),   _xlfn.MINIFS('azure-vm-prices-3Y'!C$2:C$123,   'azure-vm-prices-3Y'!A$2:A$123,"&gt;="&amp;F430*(100-$B$2)/100,   'azure-vm-prices-3Y'!B$2:B$123,"&gt;="&amp;G430*(100-$B$2)/100,   'azure-vm-prices-3Y'!E$2:E$123,L430))),   "")</f>
        <v>0</v>
      </c>
      <c r="AA430" s="4">
        <f>IF(Q430="YES",N430*V430*12,"")</f>
        <v>0</v>
      </c>
      <c r="AB430" s="4">
        <f>IF(Q430="YES",X430*8760,"")</f>
        <v>0</v>
      </c>
      <c r="AC430" s="4">
        <f>IF(Q430="YES",Z430*8760,"")</f>
        <v>0</v>
      </c>
      <c r="AD430" s="4">
        <f>IF(Q430="YES",IF(P430="YES", MIN(AA430:AC430), AA430),"")</f>
        <v>0</v>
      </c>
      <c r="AE430" s="4">
        <f>IF(AND(I430="STANDARD",Q430="YES",H430&lt;'azure-standard-disk-prices'!B2, H430&gt;0),1+IF(M430="YES",1),"")</f>
        <v>0</v>
      </c>
      <c r="AF430" s="4">
        <f>IF(AND(I430="STANDARD",Q430="YES",H430&gt;'azure-standard-disk-prices'!B2,H430&lt;'azure-standard-disk-prices'!B3),1+IF(M430="YES",1),"")</f>
        <v>0</v>
      </c>
      <c r="AG430" s="4">
        <f>IF(AND(I430="STANDARD",Q430="YES",H430&gt;'azure-standard-disk-prices'!B3,H430&lt;'azure-standard-disk-prices'!B4),1+IF(M430="YES",1),"")</f>
        <v>0</v>
      </c>
      <c r="AH430" s="4">
        <f>IF(AND(I430="STANDARD",Q430="YES",H430&gt;'azure-standard-disk-prices'!B4,H430&lt;'azure-standard-disk-prices'!B5),1+IF(M430="YES",1),"")</f>
        <v>0</v>
      </c>
      <c r="AI430" s="4">
        <f>IF(AND(I430="STANDARD",Q430="YES",H430&gt;'azure-standard-disk-prices'!B5,H430&lt;'azure-standard-disk-prices'!B6),1+IF(M430="YES",1),"")</f>
        <v>0</v>
      </c>
      <c r="AJ430" s="4">
        <f>IF(AND(I430="STANDARD",Q430="YES",H430&gt;'azure-standard-disk-prices'!B6,H430&lt;'azure-standard-disk-prices'!B7),1+IF(M430="YES",1),"")</f>
        <v>0</v>
      </c>
      <c r="AK430" s="4">
        <f>IF(AND(I430="STANDARD",Q430="YES",H430&gt;'azure-standard-disk-prices'!B7,H430&lt;'azure-standard-disk-prices'!B8),1+IF(M430="YES",1),"")</f>
        <v>0</v>
      </c>
      <c r="AL430" s="4">
        <f>IF(AND(I430="STANDARD",Q430="YES",H430&gt;'azure-standard-disk-prices'!B8,H430&lt;'azure-standard-disk-prices'!B9),1+IF(M430="YES",1),"")</f>
        <v>0</v>
      </c>
      <c r="AM430" s="4">
        <f>IF(AND(I429="PREMIUM",Q429="YES",H429&lt;'azure-premium-disk-prices'!B2,H429&gt;0),1+IF(M429="YES",1),"")</f>
        <v>0</v>
      </c>
      <c r="AN430" s="4">
        <f>IF(AND(I429="PREMIUM",Q429="YES",H429&gt;'azure-premium-disk-prices'!B2,H429&lt;'azure-premium-disk-prices'!B3),1+IF(M429="YES",1),"")</f>
        <v>0</v>
      </c>
      <c r="AO430" s="4">
        <f>IF(AND(I429="PREMIUM",Q429="YES",H429&gt;'azure-premium-disk-prices'!B3,H429&lt;'azure-premium-disk-prices'!B4),1+IF(M429="YES",1),"")</f>
        <v>0</v>
      </c>
      <c r="AP430" s="4">
        <f>IF(AND(I429="PREMIUM",Q429="YES",H429&gt;'azure-premium-disk-prices'!B4,H429&lt;'azure-premium-disk-prices'!B5),1+IF(M429="YES",1),"")</f>
        <v>0</v>
      </c>
      <c r="AQ430" s="4">
        <f>IF(AND(I429="PREMIUM",Q429="YES",H429&gt;'azure-premium-disk-prices'!B5,H429&lt;'azure-premium-disk-prices'!B6),1+IF(M429="YES",1),"")</f>
        <v>0</v>
      </c>
      <c r="AR430" s="4">
        <f>IF(AND(I429="PREMIUM",Q429="YES",H429&gt;'azure-premium-disk-prices'!B6,H429&lt;'azure-premium-disk-prices'!B7),1+IF(M429="YES",1),"")</f>
        <v>0</v>
      </c>
      <c r="AS430" s="4">
        <f>IF(AND(I429="PREMIUM",Q429="YES",H429&gt;'azure-premium-disk-prices'!B7,H429&lt;'azure-premium-disk-prices'!B8),1+IF(M429="YES",1),"")</f>
        <v>0</v>
      </c>
      <c r="AT430" s="4">
        <f>IF(AND(I429="PREMIUM",Q429="YES",H429&gt;'azure-premium-disk-prices'!B8,H429&lt;'azure-premium-disk-prices'!B9),1+IF(M429="YES",1),"")</f>
        <v>0</v>
      </c>
      <c r="AU430" s="4">
        <f>IF(AND(M430="YES", Q430="YES"),1,"")</f>
        <v>0</v>
      </c>
      <c r="AV430" s="4">
        <f>IF(AND(J430="STANDARD", Q430="YES"), IF(M430="YES",2,1) ,"")</f>
        <v>0</v>
      </c>
      <c r="AW430" s="4">
        <f>IF( AND(J430="PREMIUM",  Q430="YES"), IF(M430="YES",2,1) ,"")</f>
        <v>0</v>
      </c>
    </row>
    <row r="431" spans="5:49">
      <c r="E431" s="3"/>
      <c r="F431" s="3"/>
      <c r="G431" s="3"/>
      <c r="H431" s="3"/>
      <c r="I431" s="3" t="s">
        <v>9</v>
      </c>
      <c r="J431" s="3" t="s">
        <v>9</v>
      </c>
      <c r="K431" s="3" t="s">
        <v>5</v>
      </c>
      <c r="L431" s="3" t="s">
        <v>5</v>
      </c>
      <c r="M431" s="3" t="s">
        <v>5</v>
      </c>
      <c r="N431" s="3">
        <v>730</v>
      </c>
      <c r="O431" s="3" t="s">
        <v>5</v>
      </c>
      <c r="P431" s="3" t="s">
        <v>14</v>
      </c>
      <c r="Q431" s="4">
        <f>IF(AND(E431&lt;&gt;"", F431&lt;&gt;"", G431&lt;&gt;"", H431&lt;&gt;"", I431&lt;&gt;"", J431&lt;&gt;"", K431&lt;&gt;"", L431&lt;&gt;"", M431&lt;&gt;"", N431&lt;&gt;"", O431&lt;&gt;""),"YES","NO")</f>
        <v>0</v>
      </c>
      <c r="R431" s="4">
        <f>IF(AD431=AA431, U431, IF(AD431=AB431,W431,Y431))</f>
        <v>0</v>
      </c>
      <c r="S431" s="4">
        <f>AD431</f>
        <v>0</v>
      </c>
      <c r="T431" s="4">
        <f> IF(AA431="" ,"",IF(AD431=AA431, "PAYG", IF(AD431=AB431,"1Y RI","3Y RI")))</f>
        <v>0</v>
      </c>
      <c r="U431" s="4">
        <f>IF(Q431="YES", IF(K431="YES", VLOOKUP(V431 &amp; L431 &amp; K431,'azure-vm-prices-base'!G$2:H$124, 2, 0), VLOOKUP(V431 &amp; L431 &amp; "*",'azure-vm-prices-base'!G$2:H$124, 2, 0)), "")</f>
        <v>0</v>
      </c>
      <c r="V431" s="4">
        <f>IF(Q431="YES", IF(O431="NO" , IF(K431="YES", _xlfn.MINIFS('azure-vm-prices-base'!I$2:I$123, 'azure-vm-prices-base'!A$2:A$123,"&gt;="&amp;F431*(100-$B$2)/100, 'azure-vm-prices-base'!B$2:B$123,"&gt;="&amp;G431*(100-$B$2)/100, 'azure-vm-prices-base'!D$2:D$123,K431, 'azure-vm-prices-base'!E$2:E$123,L431), _xlfn.MINIFS('azure-vm-prices-base'!I$2:I$123, 'azure-vm-prices-base'!A$2:A$123,"&gt;="&amp;F431*(100-$B$2)/100, 'azure-vm-prices-base'!B$2:B$123,"&gt;="&amp;G431*(100-$B$2)/100, 'azure-vm-prices-base'!E$2:E$123,L431)), IF(K431="YES", _xlfn.MINIFS('azure-vm-prices-base'!C$2:C$123, 'azure-vm-prices-base'!A$2:A$123,"&gt;="&amp;F431*(100-$B$2)/100, 'azure-vm-prices-base'!B$2:B$123,"&gt;="&amp;G431*(100-$B$2)/100, 'azure-vm-prices-base'!D$2:D$123,K431, 'azure-vm-prices-base'!E$2:E$123,L431), _xlfn.MINIFS('azure-vm-prices-base'!C$2:C$123, 'azure-vm-prices-base'!A$2:A$123,"&gt;="&amp;F431*(100-$B$2)/100, 'azure-vm-prices-base'!B$2:B$123,"&gt;="&amp;G431*(100-$B$2)/100, 'azure-vm-prices-base'!E$2:E$123,L431))), "")</f>
        <v>0</v>
      </c>
      <c r="W431" s="4">
        <f>IF(Q431="YES", IF(K431="YES", VLOOKUP(X431 &amp; L431 &amp; K431,'azure-vm-prices-1Y'!G$2:H$124  , 2, 0), VLOOKUP(X431 &amp; L431 &amp; "*",'azure-vm-prices-1Y'!G$2:H$124, 2, 0)),   "")</f>
        <v>0</v>
      </c>
      <c r="X431" s="4">
        <f>IF(Q431="YES", IF(O431="NO" , IF(K431="YES", _xlfn.MINIFS('azure-vm-prices-1Y'!I$2:I$123,   'azure-vm-prices-1Y'!A$2:A$123,"&gt;="&amp;F431*(100-$B$2)/100,   'azure-vm-prices-1Y'!B$2:B$123,"&gt;="&amp;G431*(100-$B$2)/100,   'azure-vm-prices-1Y'!D$2:D$123,K431,   'azure-vm-prices-1Y'!E$2:E$123,L431),   _xlfn.MINIFS('azure-vm-prices-1Y'!I$2:I$123,   'azure-vm-prices-1Y'!A$2:A$123,"&gt;="&amp;F431*(100-$B$2)/100,   'azure-vm-prices-1Y'!B$2:B$123,"&gt;="&amp;G431*(100-$B$2)/100,   'azure-vm-prices-1Y'!E$2:E$123,L431)),   IF(K431="YES", _xlfn.MINIFS('azure-vm-prices-1Y'!C$2:C$123,   'azure-vm-prices-1Y'!A$2:A$123,"&gt;="&amp;F431*(100-$B$2)/100,   'azure-vm-prices-1Y'!B$2:B$123,"&gt;="&amp;G431*(100-$B$2)/100,   'azure-vm-prices-1Y'!D$2:D$123,K431,   'azure-vm-prices-1Y'!E$2:E$123,L431),   _xlfn.MINIFS('azure-vm-prices-1Y'!C$2:C$123,   'azure-vm-prices-1Y'!A$2:A$123,"&gt;="&amp;F431*(100-$B$2)/100,   'azure-vm-prices-1Y'!B$2:B$123,"&gt;="&amp;G431*(100-$B$2)/100,   'azure-vm-prices-1Y'!E$2:E$123,L431))),   "")</f>
        <v>0</v>
      </c>
      <c r="Y431" s="4">
        <f>IF(Q431="YES", IF(K431="YES", VLOOKUP(Z431 &amp; L431 &amp; K431,'azure-vm-prices-3Y'!G$2:H$124  , 2, 0), VLOOKUP(Z431 &amp; L431 &amp; "*",'azure-vm-prices-3Y'!G$2:H$124, 2, 0)),   "")</f>
        <v>0</v>
      </c>
      <c r="Z431" s="4">
        <f>IF(Q431="YES", IF(O431="NO" , IF(K431="YES", _xlfn.MINIFS('azure-vm-prices-3Y'!I$2:I$123,   'azure-vm-prices-3Y'!A$2:A$123,"&gt;="&amp;F431*(100-$B$2)/100,   'azure-vm-prices-3Y'!B$2:B$123,"&gt;="&amp;G431*(100-$B$2)/100,   'azure-vm-prices-3Y'!D$2:D$123,K431,   'azure-vm-prices-3Y'!E$2:E$123,L431),   _xlfn.MINIFS('azure-vm-prices-3Y'!I$2:I$123,   'azure-vm-prices-3Y'!A$2:A$123,"&gt;="&amp;F431*(100-$B$2)/100,   'azure-vm-prices-3Y'!B$2:B$123,"&gt;="&amp;G431*(100-$B$2)/100,   'azure-vm-prices-3Y'!E$2:E$123,L431)),   IF(K431="YES", _xlfn.MINIFS('azure-vm-prices-3Y'!C$2:C$123,   'azure-vm-prices-3Y'!A$2:A$123,"&gt;="&amp;F431*(100-$B$2)/100,   'azure-vm-prices-3Y'!B$2:B$123,"&gt;="&amp;G431*(100-$B$2)/100,   'azure-vm-prices-3Y'!D$2:D$123,K431,   'azure-vm-prices-3Y'!E$2:E$123,L431),   _xlfn.MINIFS('azure-vm-prices-3Y'!C$2:C$123,   'azure-vm-prices-3Y'!A$2:A$123,"&gt;="&amp;F431*(100-$B$2)/100,   'azure-vm-prices-3Y'!B$2:B$123,"&gt;="&amp;G431*(100-$B$2)/100,   'azure-vm-prices-3Y'!E$2:E$123,L431))),   "")</f>
        <v>0</v>
      </c>
      <c r="AA431" s="4">
        <f>IF(Q431="YES",N431*V431*12,"")</f>
        <v>0</v>
      </c>
      <c r="AB431" s="4">
        <f>IF(Q431="YES",X431*8760,"")</f>
        <v>0</v>
      </c>
      <c r="AC431" s="4">
        <f>IF(Q431="YES",Z431*8760,"")</f>
        <v>0</v>
      </c>
      <c r="AD431" s="4">
        <f>IF(Q431="YES",IF(P431="YES", MIN(AA431:AC431), AA431),"")</f>
        <v>0</v>
      </c>
      <c r="AE431" s="4">
        <f>IF(AND(I431="STANDARD",Q431="YES",H431&lt;'azure-standard-disk-prices'!B2, H431&gt;0),1+IF(M431="YES",1),"")</f>
        <v>0</v>
      </c>
      <c r="AF431" s="4">
        <f>IF(AND(I431="STANDARD",Q431="YES",H431&gt;'azure-standard-disk-prices'!B2,H431&lt;'azure-standard-disk-prices'!B3),1+IF(M431="YES",1),"")</f>
        <v>0</v>
      </c>
      <c r="AG431" s="4">
        <f>IF(AND(I431="STANDARD",Q431="YES",H431&gt;'azure-standard-disk-prices'!B3,H431&lt;'azure-standard-disk-prices'!B4),1+IF(M431="YES",1),"")</f>
        <v>0</v>
      </c>
      <c r="AH431" s="4">
        <f>IF(AND(I431="STANDARD",Q431="YES",H431&gt;'azure-standard-disk-prices'!B4,H431&lt;'azure-standard-disk-prices'!B5),1+IF(M431="YES",1),"")</f>
        <v>0</v>
      </c>
      <c r="AI431" s="4">
        <f>IF(AND(I431="STANDARD",Q431="YES",H431&gt;'azure-standard-disk-prices'!B5,H431&lt;'azure-standard-disk-prices'!B6),1+IF(M431="YES",1),"")</f>
        <v>0</v>
      </c>
      <c r="AJ431" s="4">
        <f>IF(AND(I431="STANDARD",Q431="YES",H431&gt;'azure-standard-disk-prices'!B6,H431&lt;'azure-standard-disk-prices'!B7),1+IF(M431="YES",1),"")</f>
        <v>0</v>
      </c>
      <c r="AK431" s="4">
        <f>IF(AND(I431="STANDARD",Q431="YES",H431&gt;'azure-standard-disk-prices'!B7,H431&lt;'azure-standard-disk-prices'!B8),1+IF(M431="YES",1),"")</f>
        <v>0</v>
      </c>
      <c r="AL431" s="4">
        <f>IF(AND(I431="STANDARD",Q431="YES",H431&gt;'azure-standard-disk-prices'!B8,H431&lt;'azure-standard-disk-prices'!B9),1+IF(M431="YES",1),"")</f>
        <v>0</v>
      </c>
      <c r="AM431" s="4">
        <f>IF(AND(I430="PREMIUM",Q430="YES",H430&lt;'azure-premium-disk-prices'!B2,H430&gt;0),1+IF(M430="YES",1),"")</f>
        <v>0</v>
      </c>
      <c r="AN431" s="4">
        <f>IF(AND(I430="PREMIUM",Q430="YES",H430&gt;'azure-premium-disk-prices'!B2,H430&lt;'azure-premium-disk-prices'!B3),1+IF(M430="YES",1),"")</f>
        <v>0</v>
      </c>
      <c r="AO431" s="4">
        <f>IF(AND(I430="PREMIUM",Q430="YES",H430&gt;'azure-premium-disk-prices'!B3,H430&lt;'azure-premium-disk-prices'!B4),1+IF(M430="YES",1),"")</f>
        <v>0</v>
      </c>
      <c r="AP431" s="4">
        <f>IF(AND(I430="PREMIUM",Q430="YES",H430&gt;'azure-premium-disk-prices'!B4,H430&lt;'azure-premium-disk-prices'!B5),1+IF(M430="YES",1),"")</f>
        <v>0</v>
      </c>
      <c r="AQ431" s="4">
        <f>IF(AND(I430="PREMIUM",Q430="YES",H430&gt;'azure-premium-disk-prices'!B5,H430&lt;'azure-premium-disk-prices'!B6),1+IF(M430="YES",1),"")</f>
        <v>0</v>
      </c>
      <c r="AR431" s="4">
        <f>IF(AND(I430="PREMIUM",Q430="YES",H430&gt;'azure-premium-disk-prices'!B6,H430&lt;'azure-premium-disk-prices'!B7),1+IF(M430="YES",1),"")</f>
        <v>0</v>
      </c>
      <c r="AS431" s="4">
        <f>IF(AND(I430="PREMIUM",Q430="YES",H430&gt;'azure-premium-disk-prices'!B7,H430&lt;'azure-premium-disk-prices'!B8),1+IF(M430="YES",1),"")</f>
        <v>0</v>
      </c>
      <c r="AT431" s="4">
        <f>IF(AND(I430="PREMIUM",Q430="YES",H430&gt;'azure-premium-disk-prices'!B8,H430&lt;'azure-premium-disk-prices'!B9),1+IF(M430="YES",1),"")</f>
        <v>0</v>
      </c>
      <c r="AU431" s="4">
        <f>IF(AND(M431="YES", Q431="YES"),1,"")</f>
        <v>0</v>
      </c>
      <c r="AV431" s="4">
        <f>IF(AND(J431="STANDARD", Q431="YES"), IF(M431="YES",2,1) ,"")</f>
        <v>0</v>
      </c>
      <c r="AW431" s="4">
        <f>IF( AND(J431="PREMIUM",  Q431="YES"), IF(M431="YES",2,1) ,"")</f>
        <v>0</v>
      </c>
    </row>
    <row r="432" spans="5:49">
      <c r="E432" s="3"/>
      <c r="F432" s="3"/>
      <c r="G432" s="3"/>
      <c r="H432" s="3"/>
      <c r="I432" s="3" t="s">
        <v>9</v>
      </c>
      <c r="J432" s="3" t="s">
        <v>9</v>
      </c>
      <c r="K432" s="3" t="s">
        <v>5</v>
      </c>
      <c r="L432" s="3" t="s">
        <v>5</v>
      </c>
      <c r="M432" s="3" t="s">
        <v>5</v>
      </c>
      <c r="N432" s="3">
        <v>730</v>
      </c>
      <c r="O432" s="3" t="s">
        <v>5</v>
      </c>
      <c r="P432" s="3" t="s">
        <v>14</v>
      </c>
      <c r="Q432" s="4">
        <f>IF(AND(E432&lt;&gt;"", F432&lt;&gt;"", G432&lt;&gt;"", H432&lt;&gt;"", I432&lt;&gt;"", J432&lt;&gt;"", K432&lt;&gt;"", L432&lt;&gt;"", M432&lt;&gt;"", N432&lt;&gt;"", O432&lt;&gt;""),"YES","NO")</f>
        <v>0</v>
      </c>
      <c r="R432" s="4">
        <f>IF(AD432=AA432, U432, IF(AD432=AB432,W432,Y432))</f>
        <v>0</v>
      </c>
      <c r="S432" s="4">
        <f>AD432</f>
        <v>0</v>
      </c>
      <c r="T432" s="4">
        <f> IF(AA432="" ,"",IF(AD432=AA432, "PAYG", IF(AD432=AB432,"1Y RI","3Y RI")))</f>
        <v>0</v>
      </c>
      <c r="U432" s="4">
        <f>IF(Q432="YES", IF(K432="YES", VLOOKUP(V432 &amp; L432 &amp; K432,'azure-vm-prices-base'!G$2:H$124, 2, 0), VLOOKUP(V432 &amp; L432 &amp; "*",'azure-vm-prices-base'!G$2:H$124, 2, 0)), "")</f>
        <v>0</v>
      </c>
      <c r="V432" s="4">
        <f>IF(Q432="YES", IF(O432="NO" , IF(K432="YES", _xlfn.MINIFS('azure-vm-prices-base'!I$2:I$123, 'azure-vm-prices-base'!A$2:A$123,"&gt;="&amp;F432*(100-$B$2)/100, 'azure-vm-prices-base'!B$2:B$123,"&gt;="&amp;G432*(100-$B$2)/100, 'azure-vm-prices-base'!D$2:D$123,K432, 'azure-vm-prices-base'!E$2:E$123,L432), _xlfn.MINIFS('azure-vm-prices-base'!I$2:I$123, 'azure-vm-prices-base'!A$2:A$123,"&gt;="&amp;F432*(100-$B$2)/100, 'azure-vm-prices-base'!B$2:B$123,"&gt;="&amp;G432*(100-$B$2)/100, 'azure-vm-prices-base'!E$2:E$123,L432)), IF(K432="YES", _xlfn.MINIFS('azure-vm-prices-base'!C$2:C$123, 'azure-vm-prices-base'!A$2:A$123,"&gt;="&amp;F432*(100-$B$2)/100, 'azure-vm-prices-base'!B$2:B$123,"&gt;="&amp;G432*(100-$B$2)/100, 'azure-vm-prices-base'!D$2:D$123,K432, 'azure-vm-prices-base'!E$2:E$123,L432), _xlfn.MINIFS('azure-vm-prices-base'!C$2:C$123, 'azure-vm-prices-base'!A$2:A$123,"&gt;="&amp;F432*(100-$B$2)/100, 'azure-vm-prices-base'!B$2:B$123,"&gt;="&amp;G432*(100-$B$2)/100, 'azure-vm-prices-base'!E$2:E$123,L432))), "")</f>
        <v>0</v>
      </c>
      <c r="W432" s="4">
        <f>IF(Q432="YES", IF(K432="YES", VLOOKUP(X432 &amp; L432 &amp; K432,'azure-vm-prices-1Y'!G$2:H$124  , 2, 0), VLOOKUP(X432 &amp; L432 &amp; "*",'azure-vm-prices-1Y'!G$2:H$124, 2, 0)),   "")</f>
        <v>0</v>
      </c>
      <c r="X432" s="4">
        <f>IF(Q432="YES", IF(O432="NO" , IF(K432="YES", _xlfn.MINIFS('azure-vm-prices-1Y'!I$2:I$123,   'azure-vm-prices-1Y'!A$2:A$123,"&gt;="&amp;F432*(100-$B$2)/100,   'azure-vm-prices-1Y'!B$2:B$123,"&gt;="&amp;G432*(100-$B$2)/100,   'azure-vm-prices-1Y'!D$2:D$123,K432,   'azure-vm-prices-1Y'!E$2:E$123,L432),   _xlfn.MINIFS('azure-vm-prices-1Y'!I$2:I$123,   'azure-vm-prices-1Y'!A$2:A$123,"&gt;="&amp;F432*(100-$B$2)/100,   'azure-vm-prices-1Y'!B$2:B$123,"&gt;="&amp;G432*(100-$B$2)/100,   'azure-vm-prices-1Y'!E$2:E$123,L432)),   IF(K432="YES", _xlfn.MINIFS('azure-vm-prices-1Y'!C$2:C$123,   'azure-vm-prices-1Y'!A$2:A$123,"&gt;="&amp;F432*(100-$B$2)/100,   'azure-vm-prices-1Y'!B$2:B$123,"&gt;="&amp;G432*(100-$B$2)/100,   'azure-vm-prices-1Y'!D$2:D$123,K432,   'azure-vm-prices-1Y'!E$2:E$123,L432),   _xlfn.MINIFS('azure-vm-prices-1Y'!C$2:C$123,   'azure-vm-prices-1Y'!A$2:A$123,"&gt;="&amp;F432*(100-$B$2)/100,   'azure-vm-prices-1Y'!B$2:B$123,"&gt;="&amp;G432*(100-$B$2)/100,   'azure-vm-prices-1Y'!E$2:E$123,L432))),   "")</f>
        <v>0</v>
      </c>
      <c r="Y432" s="4">
        <f>IF(Q432="YES", IF(K432="YES", VLOOKUP(Z432 &amp; L432 &amp; K432,'azure-vm-prices-3Y'!G$2:H$124  , 2, 0), VLOOKUP(Z432 &amp; L432 &amp; "*",'azure-vm-prices-3Y'!G$2:H$124, 2, 0)),   "")</f>
        <v>0</v>
      </c>
      <c r="Z432" s="4">
        <f>IF(Q432="YES", IF(O432="NO" , IF(K432="YES", _xlfn.MINIFS('azure-vm-prices-3Y'!I$2:I$123,   'azure-vm-prices-3Y'!A$2:A$123,"&gt;="&amp;F432*(100-$B$2)/100,   'azure-vm-prices-3Y'!B$2:B$123,"&gt;="&amp;G432*(100-$B$2)/100,   'azure-vm-prices-3Y'!D$2:D$123,K432,   'azure-vm-prices-3Y'!E$2:E$123,L432),   _xlfn.MINIFS('azure-vm-prices-3Y'!I$2:I$123,   'azure-vm-prices-3Y'!A$2:A$123,"&gt;="&amp;F432*(100-$B$2)/100,   'azure-vm-prices-3Y'!B$2:B$123,"&gt;="&amp;G432*(100-$B$2)/100,   'azure-vm-prices-3Y'!E$2:E$123,L432)),   IF(K432="YES", _xlfn.MINIFS('azure-vm-prices-3Y'!C$2:C$123,   'azure-vm-prices-3Y'!A$2:A$123,"&gt;="&amp;F432*(100-$B$2)/100,   'azure-vm-prices-3Y'!B$2:B$123,"&gt;="&amp;G432*(100-$B$2)/100,   'azure-vm-prices-3Y'!D$2:D$123,K432,   'azure-vm-prices-3Y'!E$2:E$123,L432),   _xlfn.MINIFS('azure-vm-prices-3Y'!C$2:C$123,   'azure-vm-prices-3Y'!A$2:A$123,"&gt;="&amp;F432*(100-$B$2)/100,   'azure-vm-prices-3Y'!B$2:B$123,"&gt;="&amp;G432*(100-$B$2)/100,   'azure-vm-prices-3Y'!E$2:E$123,L432))),   "")</f>
        <v>0</v>
      </c>
      <c r="AA432" s="4">
        <f>IF(Q432="YES",N432*V432*12,"")</f>
        <v>0</v>
      </c>
      <c r="AB432" s="4">
        <f>IF(Q432="YES",X432*8760,"")</f>
        <v>0</v>
      </c>
      <c r="AC432" s="4">
        <f>IF(Q432="YES",Z432*8760,"")</f>
        <v>0</v>
      </c>
      <c r="AD432" s="4">
        <f>IF(Q432="YES",IF(P432="YES", MIN(AA432:AC432), AA432),"")</f>
        <v>0</v>
      </c>
      <c r="AE432" s="4">
        <f>IF(AND(I432="STANDARD",Q432="YES",H432&lt;'azure-standard-disk-prices'!B2, H432&gt;0),1+IF(M432="YES",1),"")</f>
        <v>0</v>
      </c>
      <c r="AF432" s="4">
        <f>IF(AND(I432="STANDARD",Q432="YES",H432&gt;'azure-standard-disk-prices'!B2,H432&lt;'azure-standard-disk-prices'!B3),1+IF(M432="YES",1),"")</f>
        <v>0</v>
      </c>
      <c r="AG432" s="4">
        <f>IF(AND(I432="STANDARD",Q432="YES",H432&gt;'azure-standard-disk-prices'!B3,H432&lt;'azure-standard-disk-prices'!B4),1+IF(M432="YES",1),"")</f>
        <v>0</v>
      </c>
      <c r="AH432" s="4">
        <f>IF(AND(I432="STANDARD",Q432="YES",H432&gt;'azure-standard-disk-prices'!B4,H432&lt;'azure-standard-disk-prices'!B5),1+IF(M432="YES",1),"")</f>
        <v>0</v>
      </c>
      <c r="AI432" s="4">
        <f>IF(AND(I432="STANDARD",Q432="YES",H432&gt;'azure-standard-disk-prices'!B5,H432&lt;'azure-standard-disk-prices'!B6),1+IF(M432="YES",1),"")</f>
        <v>0</v>
      </c>
      <c r="AJ432" s="4">
        <f>IF(AND(I432="STANDARD",Q432="YES",H432&gt;'azure-standard-disk-prices'!B6,H432&lt;'azure-standard-disk-prices'!B7),1+IF(M432="YES",1),"")</f>
        <v>0</v>
      </c>
      <c r="AK432" s="4">
        <f>IF(AND(I432="STANDARD",Q432="YES",H432&gt;'azure-standard-disk-prices'!B7,H432&lt;'azure-standard-disk-prices'!B8),1+IF(M432="YES",1),"")</f>
        <v>0</v>
      </c>
      <c r="AL432" s="4">
        <f>IF(AND(I432="STANDARD",Q432="YES",H432&gt;'azure-standard-disk-prices'!B8,H432&lt;'azure-standard-disk-prices'!B9),1+IF(M432="YES",1),"")</f>
        <v>0</v>
      </c>
      <c r="AM432" s="4">
        <f>IF(AND(I431="PREMIUM",Q431="YES",H431&lt;'azure-premium-disk-prices'!B2,H431&gt;0),1+IF(M431="YES",1),"")</f>
        <v>0</v>
      </c>
      <c r="AN432" s="4">
        <f>IF(AND(I431="PREMIUM",Q431="YES",H431&gt;'azure-premium-disk-prices'!B2,H431&lt;'azure-premium-disk-prices'!B3),1+IF(M431="YES",1),"")</f>
        <v>0</v>
      </c>
      <c r="AO432" s="4">
        <f>IF(AND(I431="PREMIUM",Q431="YES",H431&gt;'azure-premium-disk-prices'!B3,H431&lt;'azure-premium-disk-prices'!B4),1+IF(M431="YES",1),"")</f>
        <v>0</v>
      </c>
      <c r="AP432" s="4">
        <f>IF(AND(I431="PREMIUM",Q431="YES",H431&gt;'azure-premium-disk-prices'!B4,H431&lt;'azure-premium-disk-prices'!B5),1+IF(M431="YES",1),"")</f>
        <v>0</v>
      </c>
      <c r="AQ432" s="4">
        <f>IF(AND(I431="PREMIUM",Q431="YES",H431&gt;'azure-premium-disk-prices'!B5,H431&lt;'azure-premium-disk-prices'!B6),1+IF(M431="YES",1),"")</f>
        <v>0</v>
      </c>
      <c r="AR432" s="4">
        <f>IF(AND(I431="PREMIUM",Q431="YES",H431&gt;'azure-premium-disk-prices'!B6,H431&lt;'azure-premium-disk-prices'!B7),1+IF(M431="YES",1),"")</f>
        <v>0</v>
      </c>
      <c r="AS432" s="4">
        <f>IF(AND(I431="PREMIUM",Q431="YES",H431&gt;'azure-premium-disk-prices'!B7,H431&lt;'azure-premium-disk-prices'!B8),1+IF(M431="YES",1),"")</f>
        <v>0</v>
      </c>
      <c r="AT432" s="4">
        <f>IF(AND(I431="PREMIUM",Q431="YES",H431&gt;'azure-premium-disk-prices'!B8,H431&lt;'azure-premium-disk-prices'!B9),1+IF(M431="YES",1),"")</f>
        <v>0</v>
      </c>
      <c r="AU432" s="4">
        <f>IF(AND(M432="YES", Q432="YES"),1,"")</f>
        <v>0</v>
      </c>
      <c r="AV432" s="4">
        <f>IF(AND(J432="STANDARD", Q432="YES"), IF(M432="YES",2,1) ,"")</f>
        <v>0</v>
      </c>
      <c r="AW432" s="4">
        <f>IF( AND(J432="PREMIUM",  Q432="YES"), IF(M432="YES",2,1) ,"")</f>
        <v>0</v>
      </c>
    </row>
    <row r="433" spans="5:49">
      <c r="E433" s="3"/>
      <c r="F433" s="3"/>
      <c r="G433" s="3"/>
      <c r="H433" s="3"/>
      <c r="I433" s="3" t="s">
        <v>9</v>
      </c>
      <c r="J433" s="3" t="s">
        <v>9</v>
      </c>
      <c r="K433" s="3" t="s">
        <v>5</v>
      </c>
      <c r="L433" s="3" t="s">
        <v>5</v>
      </c>
      <c r="M433" s="3" t="s">
        <v>5</v>
      </c>
      <c r="N433" s="3">
        <v>730</v>
      </c>
      <c r="O433" s="3" t="s">
        <v>5</v>
      </c>
      <c r="P433" s="3" t="s">
        <v>14</v>
      </c>
      <c r="Q433" s="4">
        <f>IF(AND(E433&lt;&gt;"", F433&lt;&gt;"", G433&lt;&gt;"", H433&lt;&gt;"", I433&lt;&gt;"", J433&lt;&gt;"", K433&lt;&gt;"", L433&lt;&gt;"", M433&lt;&gt;"", N433&lt;&gt;"", O433&lt;&gt;""),"YES","NO")</f>
        <v>0</v>
      </c>
      <c r="R433" s="4">
        <f>IF(AD433=AA433, U433, IF(AD433=AB433,W433,Y433))</f>
        <v>0</v>
      </c>
      <c r="S433" s="4">
        <f>AD433</f>
        <v>0</v>
      </c>
      <c r="T433" s="4">
        <f> IF(AA433="" ,"",IF(AD433=AA433, "PAYG", IF(AD433=AB433,"1Y RI","3Y RI")))</f>
        <v>0</v>
      </c>
      <c r="U433" s="4">
        <f>IF(Q433="YES", IF(K433="YES", VLOOKUP(V433 &amp; L433 &amp; K433,'azure-vm-prices-base'!G$2:H$124, 2, 0), VLOOKUP(V433 &amp; L433 &amp; "*",'azure-vm-prices-base'!G$2:H$124, 2, 0)), "")</f>
        <v>0</v>
      </c>
      <c r="V433" s="4">
        <f>IF(Q433="YES", IF(O433="NO" , IF(K433="YES", _xlfn.MINIFS('azure-vm-prices-base'!I$2:I$123, 'azure-vm-prices-base'!A$2:A$123,"&gt;="&amp;F433*(100-$B$2)/100, 'azure-vm-prices-base'!B$2:B$123,"&gt;="&amp;G433*(100-$B$2)/100, 'azure-vm-prices-base'!D$2:D$123,K433, 'azure-vm-prices-base'!E$2:E$123,L433), _xlfn.MINIFS('azure-vm-prices-base'!I$2:I$123, 'azure-vm-prices-base'!A$2:A$123,"&gt;="&amp;F433*(100-$B$2)/100, 'azure-vm-prices-base'!B$2:B$123,"&gt;="&amp;G433*(100-$B$2)/100, 'azure-vm-prices-base'!E$2:E$123,L433)), IF(K433="YES", _xlfn.MINIFS('azure-vm-prices-base'!C$2:C$123, 'azure-vm-prices-base'!A$2:A$123,"&gt;="&amp;F433*(100-$B$2)/100, 'azure-vm-prices-base'!B$2:B$123,"&gt;="&amp;G433*(100-$B$2)/100, 'azure-vm-prices-base'!D$2:D$123,K433, 'azure-vm-prices-base'!E$2:E$123,L433), _xlfn.MINIFS('azure-vm-prices-base'!C$2:C$123, 'azure-vm-prices-base'!A$2:A$123,"&gt;="&amp;F433*(100-$B$2)/100, 'azure-vm-prices-base'!B$2:B$123,"&gt;="&amp;G433*(100-$B$2)/100, 'azure-vm-prices-base'!E$2:E$123,L433))), "")</f>
        <v>0</v>
      </c>
      <c r="W433" s="4">
        <f>IF(Q433="YES", IF(K433="YES", VLOOKUP(X433 &amp; L433 &amp; K433,'azure-vm-prices-1Y'!G$2:H$124  , 2, 0), VLOOKUP(X433 &amp; L433 &amp; "*",'azure-vm-prices-1Y'!G$2:H$124, 2, 0)),   "")</f>
        <v>0</v>
      </c>
      <c r="X433" s="4">
        <f>IF(Q433="YES", IF(O433="NO" , IF(K433="YES", _xlfn.MINIFS('azure-vm-prices-1Y'!I$2:I$123,   'azure-vm-prices-1Y'!A$2:A$123,"&gt;="&amp;F433*(100-$B$2)/100,   'azure-vm-prices-1Y'!B$2:B$123,"&gt;="&amp;G433*(100-$B$2)/100,   'azure-vm-prices-1Y'!D$2:D$123,K433,   'azure-vm-prices-1Y'!E$2:E$123,L433),   _xlfn.MINIFS('azure-vm-prices-1Y'!I$2:I$123,   'azure-vm-prices-1Y'!A$2:A$123,"&gt;="&amp;F433*(100-$B$2)/100,   'azure-vm-prices-1Y'!B$2:B$123,"&gt;="&amp;G433*(100-$B$2)/100,   'azure-vm-prices-1Y'!E$2:E$123,L433)),   IF(K433="YES", _xlfn.MINIFS('azure-vm-prices-1Y'!C$2:C$123,   'azure-vm-prices-1Y'!A$2:A$123,"&gt;="&amp;F433*(100-$B$2)/100,   'azure-vm-prices-1Y'!B$2:B$123,"&gt;="&amp;G433*(100-$B$2)/100,   'azure-vm-prices-1Y'!D$2:D$123,K433,   'azure-vm-prices-1Y'!E$2:E$123,L433),   _xlfn.MINIFS('azure-vm-prices-1Y'!C$2:C$123,   'azure-vm-prices-1Y'!A$2:A$123,"&gt;="&amp;F433*(100-$B$2)/100,   'azure-vm-prices-1Y'!B$2:B$123,"&gt;="&amp;G433*(100-$B$2)/100,   'azure-vm-prices-1Y'!E$2:E$123,L433))),   "")</f>
        <v>0</v>
      </c>
      <c r="Y433" s="4">
        <f>IF(Q433="YES", IF(K433="YES", VLOOKUP(Z433 &amp; L433 &amp; K433,'azure-vm-prices-3Y'!G$2:H$124  , 2, 0), VLOOKUP(Z433 &amp; L433 &amp; "*",'azure-vm-prices-3Y'!G$2:H$124, 2, 0)),   "")</f>
        <v>0</v>
      </c>
      <c r="Z433" s="4">
        <f>IF(Q433="YES", IF(O433="NO" , IF(K433="YES", _xlfn.MINIFS('azure-vm-prices-3Y'!I$2:I$123,   'azure-vm-prices-3Y'!A$2:A$123,"&gt;="&amp;F433*(100-$B$2)/100,   'azure-vm-prices-3Y'!B$2:B$123,"&gt;="&amp;G433*(100-$B$2)/100,   'azure-vm-prices-3Y'!D$2:D$123,K433,   'azure-vm-prices-3Y'!E$2:E$123,L433),   _xlfn.MINIFS('azure-vm-prices-3Y'!I$2:I$123,   'azure-vm-prices-3Y'!A$2:A$123,"&gt;="&amp;F433*(100-$B$2)/100,   'azure-vm-prices-3Y'!B$2:B$123,"&gt;="&amp;G433*(100-$B$2)/100,   'azure-vm-prices-3Y'!E$2:E$123,L433)),   IF(K433="YES", _xlfn.MINIFS('azure-vm-prices-3Y'!C$2:C$123,   'azure-vm-prices-3Y'!A$2:A$123,"&gt;="&amp;F433*(100-$B$2)/100,   'azure-vm-prices-3Y'!B$2:B$123,"&gt;="&amp;G433*(100-$B$2)/100,   'azure-vm-prices-3Y'!D$2:D$123,K433,   'azure-vm-prices-3Y'!E$2:E$123,L433),   _xlfn.MINIFS('azure-vm-prices-3Y'!C$2:C$123,   'azure-vm-prices-3Y'!A$2:A$123,"&gt;="&amp;F433*(100-$B$2)/100,   'azure-vm-prices-3Y'!B$2:B$123,"&gt;="&amp;G433*(100-$B$2)/100,   'azure-vm-prices-3Y'!E$2:E$123,L433))),   "")</f>
        <v>0</v>
      </c>
      <c r="AA433" s="4">
        <f>IF(Q433="YES",N433*V433*12,"")</f>
        <v>0</v>
      </c>
      <c r="AB433" s="4">
        <f>IF(Q433="YES",X433*8760,"")</f>
        <v>0</v>
      </c>
      <c r="AC433" s="4">
        <f>IF(Q433="YES",Z433*8760,"")</f>
        <v>0</v>
      </c>
      <c r="AD433" s="4">
        <f>IF(Q433="YES",IF(P433="YES", MIN(AA433:AC433), AA433),"")</f>
        <v>0</v>
      </c>
      <c r="AE433" s="4">
        <f>IF(AND(I433="STANDARD",Q433="YES",H433&lt;'azure-standard-disk-prices'!B2, H433&gt;0),1+IF(M433="YES",1),"")</f>
        <v>0</v>
      </c>
      <c r="AF433" s="4">
        <f>IF(AND(I433="STANDARD",Q433="YES",H433&gt;'azure-standard-disk-prices'!B2,H433&lt;'azure-standard-disk-prices'!B3),1+IF(M433="YES",1),"")</f>
        <v>0</v>
      </c>
      <c r="AG433" s="4">
        <f>IF(AND(I433="STANDARD",Q433="YES",H433&gt;'azure-standard-disk-prices'!B3,H433&lt;'azure-standard-disk-prices'!B4),1+IF(M433="YES",1),"")</f>
        <v>0</v>
      </c>
      <c r="AH433" s="4">
        <f>IF(AND(I433="STANDARD",Q433="YES",H433&gt;'azure-standard-disk-prices'!B4,H433&lt;'azure-standard-disk-prices'!B5),1+IF(M433="YES",1),"")</f>
        <v>0</v>
      </c>
      <c r="AI433" s="4">
        <f>IF(AND(I433="STANDARD",Q433="YES",H433&gt;'azure-standard-disk-prices'!B5,H433&lt;'azure-standard-disk-prices'!B6),1+IF(M433="YES",1),"")</f>
        <v>0</v>
      </c>
      <c r="AJ433" s="4">
        <f>IF(AND(I433="STANDARD",Q433="YES",H433&gt;'azure-standard-disk-prices'!B6,H433&lt;'azure-standard-disk-prices'!B7),1+IF(M433="YES",1),"")</f>
        <v>0</v>
      </c>
      <c r="AK433" s="4">
        <f>IF(AND(I433="STANDARD",Q433="YES",H433&gt;'azure-standard-disk-prices'!B7,H433&lt;'azure-standard-disk-prices'!B8),1+IF(M433="YES",1),"")</f>
        <v>0</v>
      </c>
      <c r="AL433" s="4">
        <f>IF(AND(I433="STANDARD",Q433="YES",H433&gt;'azure-standard-disk-prices'!B8,H433&lt;'azure-standard-disk-prices'!B9),1+IF(M433="YES",1),"")</f>
        <v>0</v>
      </c>
      <c r="AM433" s="4">
        <f>IF(AND(I432="PREMIUM",Q432="YES",H432&lt;'azure-premium-disk-prices'!B2,H432&gt;0),1+IF(M432="YES",1),"")</f>
        <v>0</v>
      </c>
      <c r="AN433" s="4">
        <f>IF(AND(I432="PREMIUM",Q432="YES",H432&gt;'azure-premium-disk-prices'!B2,H432&lt;'azure-premium-disk-prices'!B3),1+IF(M432="YES",1),"")</f>
        <v>0</v>
      </c>
      <c r="AO433" s="4">
        <f>IF(AND(I432="PREMIUM",Q432="YES",H432&gt;'azure-premium-disk-prices'!B3,H432&lt;'azure-premium-disk-prices'!B4),1+IF(M432="YES",1),"")</f>
        <v>0</v>
      </c>
      <c r="AP433" s="4">
        <f>IF(AND(I432="PREMIUM",Q432="YES",H432&gt;'azure-premium-disk-prices'!B4,H432&lt;'azure-premium-disk-prices'!B5),1+IF(M432="YES",1),"")</f>
        <v>0</v>
      </c>
      <c r="AQ433" s="4">
        <f>IF(AND(I432="PREMIUM",Q432="YES",H432&gt;'azure-premium-disk-prices'!B5,H432&lt;'azure-premium-disk-prices'!B6),1+IF(M432="YES",1),"")</f>
        <v>0</v>
      </c>
      <c r="AR433" s="4">
        <f>IF(AND(I432="PREMIUM",Q432="YES",H432&gt;'azure-premium-disk-prices'!B6,H432&lt;'azure-premium-disk-prices'!B7),1+IF(M432="YES",1),"")</f>
        <v>0</v>
      </c>
      <c r="AS433" s="4">
        <f>IF(AND(I432="PREMIUM",Q432="YES",H432&gt;'azure-premium-disk-prices'!B7,H432&lt;'azure-premium-disk-prices'!B8),1+IF(M432="YES",1),"")</f>
        <v>0</v>
      </c>
      <c r="AT433" s="4">
        <f>IF(AND(I432="PREMIUM",Q432="YES",H432&gt;'azure-premium-disk-prices'!B8,H432&lt;'azure-premium-disk-prices'!B9),1+IF(M432="YES",1),"")</f>
        <v>0</v>
      </c>
      <c r="AU433" s="4">
        <f>IF(AND(M433="YES", Q433="YES"),1,"")</f>
        <v>0</v>
      </c>
      <c r="AV433" s="4">
        <f>IF(AND(J433="STANDARD", Q433="YES"), IF(M433="YES",2,1) ,"")</f>
        <v>0</v>
      </c>
      <c r="AW433" s="4">
        <f>IF( AND(J433="PREMIUM",  Q433="YES"), IF(M433="YES",2,1) ,"")</f>
        <v>0</v>
      </c>
    </row>
    <row r="434" spans="5:49">
      <c r="E434" s="3"/>
      <c r="F434" s="3"/>
      <c r="G434" s="3"/>
      <c r="H434" s="3"/>
      <c r="I434" s="3" t="s">
        <v>9</v>
      </c>
      <c r="J434" s="3" t="s">
        <v>9</v>
      </c>
      <c r="K434" s="3" t="s">
        <v>5</v>
      </c>
      <c r="L434" s="3" t="s">
        <v>5</v>
      </c>
      <c r="M434" s="3" t="s">
        <v>5</v>
      </c>
      <c r="N434" s="3">
        <v>730</v>
      </c>
      <c r="O434" s="3" t="s">
        <v>5</v>
      </c>
      <c r="P434" s="3" t="s">
        <v>14</v>
      </c>
      <c r="Q434" s="4">
        <f>IF(AND(E434&lt;&gt;"", F434&lt;&gt;"", G434&lt;&gt;"", H434&lt;&gt;"", I434&lt;&gt;"", J434&lt;&gt;"", K434&lt;&gt;"", L434&lt;&gt;"", M434&lt;&gt;"", N434&lt;&gt;"", O434&lt;&gt;""),"YES","NO")</f>
        <v>0</v>
      </c>
      <c r="R434" s="4">
        <f>IF(AD434=AA434, U434, IF(AD434=AB434,W434,Y434))</f>
        <v>0</v>
      </c>
      <c r="S434" s="4">
        <f>AD434</f>
        <v>0</v>
      </c>
      <c r="T434" s="4">
        <f> IF(AA434="" ,"",IF(AD434=AA434, "PAYG", IF(AD434=AB434,"1Y RI","3Y RI")))</f>
        <v>0</v>
      </c>
      <c r="U434" s="4">
        <f>IF(Q434="YES", IF(K434="YES", VLOOKUP(V434 &amp; L434 &amp; K434,'azure-vm-prices-base'!G$2:H$124, 2, 0), VLOOKUP(V434 &amp; L434 &amp; "*",'azure-vm-prices-base'!G$2:H$124, 2, 0)), "")</f>
        <v>0</v>
      </c>
      <c r="V434" s="4">
        <f>IF(Q434="YES", IF(O434="NO" , IF(K434="YES", _xlfn.MINIFS('azure-vm-prices-base'!I$2:I$123, 'azure-vm-prices-base'!A$2:A$123,"&gt;="&amp;F434*(100-$B$2)/100, 'azure-vm-prices-base'!B$2:B$123,"&gt;="&amp;G434*(100-$B$2)/100, 'azure-vm-prices-base'!D$2:D$123,K434, 'azure-vm-prices-base'!E$2:E$123,L434), _xlfn.MINIFS('azure-vm-prices-base'!I$2:I$123, 'azure-vm-prices-base'!A$2:A$123,"&gt;="&amp;F434*(100-$B$2)/100, 'azure-vm-prices-base'!B$2:B$123,"&gt;="&amp;G434*(100-$B$2)/100, 'azure-vm-prices-base'!E$2:E$123,L434)), IF(K434="YES", _xlfn.MINIFS('azure-vm-prices-base'!C$2:C$123, 'azure-vm-prices-base'!A$2:A$123,"&gt;="&amp;F434*(100-$B$2)/100, 'azure-vm-prices-base'!B$2:B$123,"&gt;="&amp;G434*(100-$B$2)/100, 'azure-vm-prices-base'!D$2:D$123,K434, 'azure-vm-prices-base'!E$2:E$123,L434), _xlfn.MINIFS('azure-vm-prices-base'!C$2:C$123, 'azure-vm-prices-base'!A$2:A$123,"&gt;="&amp;F434*(100-$B$2)/100, 'azure-vm-prices-base'!B$2:B$123,"&gt;="&amp;G434*(100-$B$2)/100, 'azure-vm-prices-base'!E$2:E$123,L434))), "")</f>
        <v>0</v>
      </c>
      <c r="W434" s="4">
        <f>IF(Q434="YES", IF(K434="YES", VLOOKUP(X434 &amp; L434 &amp; K434,'azure-vm-prices-1Y'!G$2:H$124  , 2, 0), VLOOKUP(X434 &amp; L434 &amp; "*",'azure-vm-prices-1Y'!G$2:H$124, 2, 0)),   "")</f>
        <v>0</v>
      </c>
      <c r="X434" s="4">
        <f>IF(Q434="YES", IF(O434="NO" , IF(K434="YES", _xlfn.MINIFS('azure-vm-prices-1Y'!I$2:I$123,   'azure-vm-prices-1Y'!A$2:A$123,"&gt;="&amp;F434*(100-$B$2)/100,   'azure-vm-prices-1Y'!B$2:B$123,"&gt;="&amp;G434*(100-$B$2)/100,   'azure-vm-prices-1Y'!D$2:D$123,K434,   'azure-vm-prices-1Y'!E$2:E$123,L434),   _xlfn.MINIFS('azure-vm-prices-1Y'!I$2:I$123,   'azure-vm-prices-1Y'!A$2:A$123,"&gt;="&amp;F434*(100-$B$2)/100,   'azure-vm-prices-1Y'!B$2:B$123,"&gt;="&amp;G434*(100-$B$2)/100,   'azure-vm-prices-1Y'!E$2:E$123,L434)),   IF(K434="YES", _xlfn.MINIFS('azure-vm-prices-1Y'!C$2:C$123,   'azure-vm-prices-1Y'!A$2:A$123,"&gt;="&amp;F434*(100-$B$2)/100,   'azure-vm-prices-1Y'!B$2:B$123,"&gt;="&amp;G434*(100-$B$2)/100,   'azure-vm-prices-1Y'!D$2:D$123,K434,   'azure-vm-prices-1Y'!E$2:E$123,L434),   _xlfn.MINIFS('azure-vm-prices-1Y'!C$2:C$123,   'azure-vm-prices-1Y'!A$2:A$123,"&gt;="&amp;F434*(100-$B$2)/100,   'azure-vm-prices-1Y'!B$2:B$123,"&gt;="&amp;G434*(100-$B$2)/100,   'azure-vm-prices-1Y'!E$2:E$123,L434))),   "")</f>
        <v>0</v>
      </c>
      <c r="Y434" s="4">
        <f>IF(Q434="YES", IF(K434="YES", VLOOKUP(Z434 &amp; L434 &amp; K434,'azure-vm-prices-3Y'!G$2:H$124  , 2, 0), VLOOKUP(Z434 &amp; L434 &amp; "*",'azure-vm-prices-3Y'!G$2:H$124, 2, 0)),   "")</f>
        <v>0</v>
      </c>
      <c r="Z434" s="4">
        <f>IF(Q434="YES", IF(O434="NO" , IF(K434="YES", _xlfn.MINIFS('azure-vm-prices-3Y'!I$2:I$123,   'azure-vm-prices-3Y'!A$2:A$123,"&gt;="&amp;F434*(100-$B$2)/100,   'azure-vm-prices-3Y'!B$2:B$123,"&gt;="&amp;G434*(100-$B$2)/100,   'azure-vm-prices-3Y'!D$2:D$123,K434,   'azure-vm-prices-3Y'!E$2:E$123,L434),   _xlfn.MINIFS('azure-vm-prices-3Y'!I$2:I$123,   'azure-vm-prices-3Y'!A$2:A$123,"&gt;="&amp;F434*(100-$B$2)/100,   'azure-vm-prices-3Y'!B$2:B$123,"&gt;="&amp;G434*(100-$B$2)/100,   'azure-vm-prices-3Y'!E$2:E$123,L434)),   IF(K434="YES", _xlfn.MINIFS('azure-vm-prices-3Y'!C$2:C$123,   'azure-vm-prices-3Y'!A$2:A$123,"&gt;="&amp;F434*(100-$B$2)/100,   'azure-vm-prices-3Y'!B$2:B$123,"&gt;="&amp;G434*(100-$B$2)/100,   'azure-vm-prices-3Y'!D$2:D$123,K434,   'azure-vm-prices-3Y'!E$2:E$123,L434),   _xlfn.MINIFS('azure-vm-prices-3Y'!C$2:C$123,   'azure-vm-prices-3Y'!A$2:A$123,"&gt;="&amp;F434*(100-$B$2)/100,   'azure-vm-prices-3Y'!B$2:B$123,"&gt;="&amp;G434*(100-$B$2)/100,   'azure-vm-prices-3Y'!E$2:E$123,L434))),   "")</f>
        <v>0</v>
      </c>
      <c r="AA434" s="4">
        <f>IF(Q434="YES",N434*V434*12,"")</f>
        <v>0</v>
      </c>
      <c r="AB434" s="4">
        <f>IF(Q434="YES",X434*8760,"")</f>
        <v>0</v>
      </c>
      <c r="AC434" s="4">
        <f>IF(Q434="YES",Z434*8760,"")</f>
        <v>0</v>
      </c>
      <c r="AD434" s="4">
        <f>IF(Q434="YES",IF(P434="YES", MIN(AA434:AC434), AA434),"")</f>
        <v>0</v>
      </c>
      <c r="AE434" s="4">
        <f>IF(AND(I434="STANDARD",Q434="YES",H434&lt;'azure-standard-disk-prices'!B2, H434&gt;0),1+IF(M434="YES",1),"")</f>
        <v>0</v>
      </c>
      <c r="AF434" s="4">
        <f>IF(AND(I434="STANDARD",Q434="YES",H434&gt;'azure-standard-disk-prices'!B2,H434&lt;'azure-standard-disk-prices'!B3),1+IF(M434="YES",1),"")</f>
        <v>0</v>
      </c>
      <c r="AG434" s="4">
        <f>IF(AND(I434="STANDARD",Q434="YES",H434&gt;'azure-standard-disk-prices'!B3,H434&lt;'azure-standard-disk-prices'!B4),1+IF(M434="YES",1),"")</f>
        <v>0</v>
      </c>
      <c r="AH434" s="4">
        <f>IF(AND(I434="STANDARD",Q434="YES",H434&gt;'azure-standard-disk-prices'!B4,H434&lt;'azure-standard-disk-prices'!B5),1+IF(M434="YES",1),"")</f>
        <v>0</v>
      </c>
      <c r="AI434" s="4">
        <f>IF(AND(I434="STANDARD",Q434="YES",H434&gt;'azure-standard-disk-prices'!B5,H434&lt;'azure-standard-disk-prices'!B6),1+IF(M434="YES",1),"")</f>
        <v>0</v>
      </c>
      <c r="AJ434" s="4">
        <f>IF(AND(I434="STANDARD",Q434="YES",H434&gt;'azure-standard-disk-prices'!B6,H434&lt;'azure-standard-disk-prices'!B7),1+IF(M434="YES",1),"")</f>
        <v>0</v>
      </c>
      <c r="AK434" s="4">
        <f>IF(AND(I434="STANDARD",Q434="YES",H434&gt;'azure-standard-disk-prices'!B7,H434&lt;'azure-standard-disk-prices'!B8),1+IF(M434="YES",1),"")</f>
        <v>0</v>
      </c>
      <c r="AL434" s="4">
        <f>IF(AND(I434="STANDARD",Q434="YES",H434&gt;'azure-standard-disk-prices'!B8,H434&lt;'azure-standard-disk-prices'!B9),1+IF(M434="YES",1),"")</f>
        <v>0</v>
      </c>
      <c r="AM434" s="4">
        <f>IF(AND(I433="PREMIUM",Q433="YES",H433&lt;'azure-premium-disk-prices'!B2,H433&gt;0),1+IF(M433="YES",1),"")</f>
        <v>0</v>
      </c>
      <c r="AN434" s="4">
        <f>IF(AND(I433="PREMIUM",Q433="YES",H433&gt;'azure-premium-disk-prices'!B2,H433&lt;'azure-premium-disk-prices'!B3),1+IF(M433="YES",1),"")</f>
        <v>0</v>
      </c>
      <c r="AO434" s="4">
        <f>IF(AND(I433="PREMIUM",Q433="YES",H433&gt;'azure-premium-disk-prices'!B3,H433&lt;'azure-premium-disk-prices'!B4),1+IF(M433="YES",1),"")</f>
        <v>0</v>
      </c>
      <c r="AP434" s="4">
        <f>IF(AND(I433="PREMIUM",Q433="YES",H433&gt;'azure-premium-disk-prices'!B4,H433&lt;'azure-premium-disk-prices'!B5),1+IF(M433="YES",1),"")</f>
        <v>0</v>
      </c>
      <c r="AQ434" s="4">
        <f>IF(AND(I433="PREMIUM",Q433="YES",H433&gt;'azure-premium-disk-prices'!B5,H433&lt;'azure-premium-disk-prices'!B6),1+IF(M433="YES",1),"")</f>
        <v>0</v>
      </c>
      <c r="AR434" s="4">
        <f>IF(AND(I433="PREMIUM",Q433="YES",H433&gt;'azure-premium-disk-prices'!B6,H433&lt;'azure-premium-disk-prices'!B7),1+IF(M433="YES",1),"")</f>
        <v>0</v>
      </c>
      <c r="AS434" s="4">
        <f>IF(AND(I433="PREMIUM",Q433="YES",H433&gt;'azure-premium-disk-prices'!B7,H433&lt;'azure-premium-disk-prices'!B8),1+IF(M433="YES",1),"")</f>
        <v>0</v>
      </c>
      <c r="AT434" s="4">
        <f>IF(AND(I433="PREMIUM",Q433="YES",H433&gt;'azure-premium-disk-prices'!B8,H433&lt;'azure-premium-disk-prices'!B9),1+IF(M433="YES",1),"")</f>
        <v>0</v>
      </c>
      <c r="AU434" s="4">
        <f>IF(AND(M434="YES", Q434="YES"),1,"")</f>
        <v>0</v>
      </c>
      <c r="AV434" s="4">
        <f>IF(AND(J434="STANDARD", Q434="YES"), IF(M434="YES",2,1) ,"")</f>
        <v>0</v>
      </c>
      <c r="AW434" s="4">
        <f>IF( AND(J434="PREMIUM",  Q434="YES"), IF(M434="YES",2,1) ,"")</f>
        <v>0</v>
      </c>
    </row>
    <row r="435" spans="5:49">
      <c r="E435" s="3"/>
      <c r="F435" s="3"/>
      <c r="G435" s="3"/>
      <c r="H435" s="3"/>
      <c r="I435" s="3" t="s">
        <v>9</v>
      </c>
      <c r="J435" s="3" t="s">
        <v>9</v>
      </c>
      <c r="K435" s="3" t="s">
        <v>5</v>
      </c>
      <c r="L435" s="3" t="s">
        <v>5</v>
      </c>
      <c r="M435" s="3" t="s">
        <v>5</v>
      </c>
      <c r="N435" s="3">
        <v>730</v>
      </c>
      <c r="O435" s="3" t="s">
        <v>5</v>
      </c>
      <c r="P435" s="3" t="s">
        <v>14</v>
      </c>
      <c r="Q435" s="4">
        <f>IF(AND(E435&lt;&gt;"", F435&lt;&gt;"", G435&lt;&gt;"", H435&lt;&gt;"", I435&lt;&gt;"", J435&lt;&gt;"", K435&lt;&gt;"", L435&lt;&gt;"", M435&lt;&gt;"", N435&lt;&gt;"", O435&lt;&gt;""),"YES","NO")</f>
        <v>0</v>
      </c>
      <c r="R435" s="4">
        <f>IF(AD435=AA435, U435, IF(AD435=AB435,W435,Y435))</f>
        <v>0</v>
      </c>
      <c r="S435" s="4">
        <f>AD435</f>
        <v>0</v>
      </c>
      <c r="T435" s="4">
        <f> IF(AA435="" ,"",IF(AD435=AA435, "PAYG", IF(AD435=AB435,"1Y RI","3Y RI")))</f>
        <v>0</v>
      </c>
      <c r="U435" s="4">
        <f>IF(Q435="YES", IF(K435="YES", VLOOKUP(V435 &amp; L435 &amp; K435,'azure-vm-prices-base'!G$2:H$124, 2, 0), VLOOKUP(V435 &amp; L435 &amp; "*",'azure-vm-prices-base'!G$2:H$124, 2, 0)), "")</f>
        <v>0</v>
      </c>
      <c r="V435" s="4">
        <f>IF(Q435="YES", IF(O435="NO" , IF(K435="YES", _xlfn.MINIFS('azure-vm-prices-base'!I$2:I$123, 'azure-vm-prices-base'!A$2:A$123,"&gt;="&amp;F435*(100-$B$2)/100, 'azure-vm-prices-base'!B$2:B$123,"&gt;="&amp;G435*(100-$B$2)/100, 'azure-vm-prices-base'!D$2:D$123,K435, 'azure-vm-prices-base'!E$2:E$123,L435), _xlfn.MINIFS('azure-vm-prices-base'!I$2:I$123, 'azure-vm-prices-base'!A$2:A$123,"&gt;="&amp;F435*(100-$B$2)/100, 'azure-vm-prices-base'!B$2:B$123,"&gt;="&amp;G435*(100-$B$2)/100, 'azure-vm-prices-base'!E$2:E$123,L435)), IF(K435="YES", _xlfn.MINIFS('azure-vm-prices-base'!C$2:C$123, 'azure-vm-prices-base'!A$2:A$123,"&gt;="&amp;F435*(100-$B$2)/100, 'azure-vm-prices-base'!B$2:B$123,"&gt;="&amp;G435*(100-$B$2)/100, 'azure-vm-prices-base'!D$2:D$123,K435, 'azure-vm-prices-base'!E$2:E$123,L435), _xlfn.MINIFS('azure-vm-prices-base'!C$2:C$123, 'azure-vm-prices-base'!A$2:A$123,"&gt;="&amp;F435*(100-$B$2)/100, 'azure-vm-prices-base'!B$2:B$123,"&gt;="&amp;G435*(100-$B$2)/100, 'azure-vm-prices-base'!E$2:E$123,L435))), "")</f>
        <v>0</v>
      </c>
      <c r="W435" s="4">
        <f>IF(Q435="YES", IF(K435="YES", VLOOKUP(X435 &amp; L435 &amp; K435,'azure-vm-prices-1Y'!G$2:H$124  , 2, 0), VLOOKUP(X435 &amp; L435 &amp; "*",'azure-vm-prices-1Y'!G$2:H$124, 2, 0)),   "")</f>
        <v>0</v>
      </c>
      <c r="X435" s="4">
        <f>IF(Q435="YES", IF(O435="NO" , IF(K435="YES", _xlfn.MINIFS('azure-vm-prices-1Y'!I$2:I$123,   'azure-vm-prices-1Y'!A$2:A$123,"&gt;="&amp;F435*(100-$B$2)/100,   'azure-vm-prices-1Y'!B$2:B$123,"&gt;="&amp;G435*(100-$B$2)/100,   'azure-vm-prices-1Y'!D$2:D$123,K435,   'azure-vm-prices-1Y'!E$2:E$123,L435),   _xlfn.MINIFS('azure-vm-prices-1Y'!I$2:I$123,   'azure-vm-prices-1Y'!A$2:A$123,"&gt;="&amp;F435*(100-$B$2)/100,   'azure-vm-prices-1Y'!B$2:B$123,"&gt;="&amp;G435*(100-$B$2)/100,   'azure-vm-prices-1Y'!E$2:E$123,L435)),   IF(K435="YES", _xlfn.MINIFS('azure-vm-prices-1Y'!C$2:C$123,   'azure-vm-prices-1Y'!A$2:A$123,"&gt;="&amp;F435*(100-$B$2)/100,   'azure-vm-prices-1Y'!B$2:B$123,"&gt;="&amp;G435*(100-$B$2)/100,   'azure-vm-prices-1Y'!D$2:D$123,K435,   'azure-vm-prices-1Y'!E$2:E$123,L435),   _xlfn.MINIFS('azure-vm-prices-1Y'!C$2:C$123,   'azure-vm-prices-1Y'!A$2:A$123,"&gt;="&amp;F435*(100-$B$2)/100,   'azure-vm-prices-1Y'!B$2:B$123,"&gt;="&amp;G435*(100-$B$2)/100,   'azure-vm-prices-1Y'!E$2:E$123,L435))),   "")</f>
        <v>0</v>
      </c>
      <c r="Y435" s="4">
        <f>IF(Q435="YES", IF(K435="YES", VLOOKUP(Z435 &amp; L435 &amp; K435,'azure-vm-prices-3Y'!G$2:H$124  , 2, 0), VLOOKUP(Z435 &amp; L435 &amp; "*",'azure-vm-prices-3Y'!G$2:H$124, 2, 0)),   "")</f>
        <v>0</v>
      </c>
      <c r="Z435" s="4">
        <f>IF(Q435="YES", IF(O435="NO" , IF(K435="YES", _xlfn.MINIFS('azure-vm-prices-3Y'!I$2:I$123,   'azure-vm-prices-3Y'!A$2:A$123,"&gt;="&amp;F435*(100-$B$2)/100,   'azure-vm-prices-3Y'!B$2:B$123,"&gt;="&amp;G435*(100-$B$2)/100,   'azure-vm-prices-3Y'!D$2:D$123,K435,   'azure-vm-prices-3Y'!E$2:E$123,L435),   _xlfn.MINIFS('azure-vm-prices-3Y'!I$2:I$123,   'azure-vm-prices-3Y'!A$2:A$123,"&gt;="&amp;F435*(100-$B$2)/100,   'azure-vm-prices-3Y'!B$2:B$123,"&gt;="&amp;G435*(100-$B$2)/100,   'azure-vm-prices-3Y'!E$2:E$123,L435)),   IF(K435="YES", _xlfn.MINIFS('azure-vm-prices-3Y'!C$2:C$123,   'azure-vm-prices-3Y'!A$2:A$123,"&gt;="&amp;F435*(100-$B$2)/100,   'azure-vm-prices-3Y'!B$2:B$123,"&gt;="&amp;G435*(100-$B$2)/100,   'azure-vm-prices-3Y'!D$2:D$123,K435,   'azure-vm-prices-3Y'!E$2:E$123,L435),   _xlfn.MINIFS('azure-vm-prices-3Y'!C$2:C$123,   'azure-vm-prices-3Y'!A$2:A$123,"&gt;="&amp;F435*(100-$B$2)/100,   'azure-vm-prices-3Y'!B$2:B$123,"&gt;="&amp;G435*(100-$B$2)/100,   'azure-vm-prices-3Y'!E$2:E$123,L435))),   "")</f>
        <v>0</v>
      </c>
      <c r="AA435" s="4">
        <f>IF(Q435="YES",N435*V435*12,"")</f>
        <v>0</v>
      </c>
      <c r="AB435" s="4">
        <f>IF(Q435="YES",X435*8760,"")</f>
        <v>0</v>
      </c>
      <c r="AC435" s="4">
        <f>IF(Q435="YES",Z435*8760,"")</f>
        <v>0</v>
      </c>
      <c r="AD435" s="4">
        <f>IF(Q435="YES",IF(P435="YES", MIN(AA435:AC435), AA435),"")</f>
        <v>0</v>
      </c>
      <c r="AE435" s="4">
        <f>IF(AND(I435="STANDARD",Q435="YES",H435&lt;'azure-standard-disk-prices'!B2, H435&gt;0),1+IF(M435="YES",1),"")</f>
        <v>0</v>
      </c>
      <c r="AF435" s="4">
        <f>IF(AND(I435="STANDARD",Q435="YES",H435&gt;'azure-standard-disk-prices'!B2,H435&lt;'azure-standard-disk-prices'!B3),1+IF(M435="YES",1),"")</f>
        <v>0</v>
      </c>
      <c r="AG435" s="4">
        <f>IF(AND(I435="STANDARD",Q435="YES",H435&gt;'azure-standard-disk-prices'!B3,H435&lt;'azure-standard-disk-prices'!B4),1+IF(M435="YES",1),"")</f>
        <v>0</v>
      </c>
      <c r="AH435" s="4">
        <f>IF(AND(I435="STANDARD",Q435="YES",H435&gt;'azure-standard-disk-prices'!B4,H435&lt;'azure-standard-disk-prices'!B5),1+IF(M435="YES",1),"")</f>
        <v>0</v>
      </c>
      <c r="AI435" s="4">
        <f>IF(AND(I435="STANDARD",Q435="YES",H435&gt;'azure-standard-disk-prices'!B5,H435&lt;'azure-standard-disk-prices'!B6),1+IF(M435="YES",1),"")</f>
        <v>0</v>
      </c>
      <c r="AJ435" s="4">
        <f>IF(AND(I435="STANDARD",Q435="YES",H435&gt;'azure-standard-disk-prices'!B6,H435&lt;'azure-standard-disk-prices'!B7),1+IF(M435="YES",1),"")</f>
        <v>0</v>
      </c>
      <c r="AK435" s="4">
        <f>IF(AND(I435="STANDARD",Q435="YES",H435&gt;'azure-standard-disk-prices'!B7,H435&lt;'azure-standard-disk-prices'!B8),1+IF(M435="YES",1),"")</f>
        <v>0</v>
      </c>
      <c r="AL435" s="4">
        <f>IF(AND(I435="STANDARD",Q435="YES",H435&gt;'azure-standard-disk-prices'!B8,H435&lt;'azure-standard-disk-prices'!B9),1+IF(M435="YES",1),"")</f>
        <v>0</v>
      </c>
      <c r="AM435" s="4">
        <f>IF(AND(I434="PREMIUM",Q434="YES",H434&lt;'azure-premium-disk-prices'!B2,H434&gt;0),1+IF(M434="YES",1),"")</f>
        <v>0</v>
      </c>
      <c r="AN435" s="4">
        <f>IF(AND(I434="PREMIUM",Q434="YES",H434&gt;'azure-premium-disk-prices'!B2,H434&lt;'azure-premium-disk-prices'!B3),1+IF(M434="YES",1),"")</f>
        <v>0</v>
      </c>
      <c r="AO435" s="4">
        <f>IF(AND(I434="PREMIUM",Q434="YES",H434&gt;'azure-premium-disk-prices'!B3,H434&lt;'azure-premium-disk-prices'!B4),1+IF(M434="YES",1),"")</f>
        <v>0</v>
      </c>
      <c r="AP435" s="4">
        <f>IF(AND(I434="PREMIUM",Q434="YES",H434&gt;'azure-premium-disk-prices'!B4,H434&lt;'azure-premium-disk-prices'!B5),1+IF(M434="YES",1),"")</f>
        <v>0</v>
      </c>
      <c r="AQ435" s="4">
        <f>IF(AND(I434="PREMIUM",Q434="YES",H434&gt;'azure-premium-disk-prices'!B5,H434&lt;'azure-premium-disk-prices'!B6),1+IF(M434="YES",1),"")</f>
        <v>0</v>
      </c>
      <c r="AR435" s="4">
        <f>IF(AND(I434="PREMIUM",Q434="YES",H434&gt;'azure-premium-disk-prices'!B6,H434&lt;'azure-premium-disk-prices'!B7),1+IF(M434="YES",1),"")</f>
        <v>0</v>
      </c>
      <c r="AS435" s="4">
        <f>IF(AND(I434="PREMIUM",Q434="YES",H434&gt;'azure-premium-disk-prices'!B7,H434&lt;'azure-premium-disk-prices'!B8),1+IF(M434="YES",1),"")</f>
        <v>0</v>
      </c>
      <c r="AT435" s="4">
        <f>IF(AND(I434="PREMIUM",Q434="YES",H434&gt;'azure-premium-disk-prices'!B8,H434&lt;'azure-premium-disk-prices'!B9),1+IF(M434="YES",1),"")</f>
        <v>0</v>
      </c>
      <c r="AU435" s="4">
        <f>IF(AND(M435="YES", Q435="YES"),1,"")</f>
        <v>0</v>
      </c>
      <c r="AV435" s="4">
        <f>IF(AND(J435="STANDARD", Q435="YES"), IF(M435="YES",2,1) ,"")</f>
        <v>0</v>
      </c>
      <c r="AW435" s="4">
        <f>IF( AND(J435="PREMIUM",  Q435="YES"), IF(M435="YES",2,1) ,"")</f>
        <v>0</v>
      </c>
    </row>
    <row r="436" spans="5:49">
      <c r="E436" s="3"/>
      <c r="F436" s="3"/>
      <c r="G436" s="3"/>
      <c r="H436" s="3"/>
      <c r="I436" s="3" t="s">
        <v>9</v>
      </c>
      <c r="J436" s="3" t="s">
        <v>9</v>
      </c>
      <c r="K436" s="3" t="s">
        <v>5</v>
      </c>
      <c r="L436" s="3" t="s">
        <v>5</v>
      </c>
      <c r="M436" s="3" t="s">
        <v>5</v>
      </c>
      <c r="N436" s="3">
        <v>730</v>
      </c>
      <c r="O436" s="3" t="s">
        <v>5</v>
      </c>
      <c r="P436" s="3" t="s">
        <v>14</v>
      </c>
      <c r="Q436" s="4">
        <f>IF(AND(E436&lt;&gt;"", F436&lt;&gt;"", G436&lt;&gt;"", H436&lt;&gt;"", I436&lt;&gt;"", J436&lt;&gt;"", K436&lt;&gt;"", L436&lt;&gt;"", M436&lt;&gt;"", N436&lt;&gt;"", O436&lt;&gt;""),"YES","NO")</f>
        <v>0</v>
      </c>
      <c r="R436" s="4">
        <f>IF(AD436=AA436, U436, IF(AD436=AB436,W436,Y436))</f>
        <v>0</v>
      </c>
      <c r="S436" s="4">
        <f>AD436</f>
        <v>0</v>
      </c>
      <c r="T436" s="4">
        <f> IF(AA436="" ,"",IF(AD436=AA436, "PAYG", IF(AD436=AB436,"1Y RI","3Y RI")))</f>
        <v>0</v>
      </c>
      <c r="U436" s="4">
        <f>IF(Q436="YES", IF(K436="YES", VLOOKUP(V436 &amp; L436 &amp; K436,'azure-vm-prices-base'!G$2:H$124, 2, 0), VLOOKUP(V436 &amp; L436 &amp; "*",'azure-vm-prices-base'!G$2:H$124, 2, 0)), "")</f>
        <v>0</v>
      </c>
      <c r="V436" s="4">
        <f>IF(Q436="YES", IF(O436="NO" , IF(K436="YES", _xlfn.MINIFS('azure-vm-prices-base'!I$2:I$123, 'azure-vm-prices-base'!A$2:A$123,"&gt;="&amp;F436*(100-$B$2)/100, 'azure-vm-prices-base'!B$2:B$123,"&gt;="&amp;G436*(100-$B$2)/100, 'azure-vm-prices-base'!D$2:D$123,K436, 'azure-vm-prices-base'!E$2:E$123,L436), _xlfn.MINIFS('azure-vm-prices-base'!I$2:I$123, 'azure-vm-prices-base'!A$2:A$123,"&gt;="&amp;F436*(100-$B$2)/100, 'azure-vm-prices-base'!B$2:B$123,"&gt;="&amp;G436*(100-$B$2)/100, 'azure-vm-prices-base'!E$2:E$123,L436)), IF(K436="YES", _xlfn.MINIFS('azure-vm-prices-base'!C$2:C$123, 'azure-vm-prices-base'!A$2:A$123,"&gt;="&amp;F436*(100-$B$2)/100, 'azure-vm-prices-base'!B$2:B$123,"&gt;="&amp;G436*(100-$B$2)/100, 'azure-vm-prices-base'!D$2:D$123,K436, 'azure-vm-prices-base'!E$2:E$123,L436), _xlfn.MINIFS('azure-vm-prices-base'!C$2:C$123, 'azure-vm-prices-base'!A$2:A$123,"&gt;="&amp;F436*(100-$B$2)/100, 'azure-vm-prices-base'!B$2:B$123,"&gt;="&amp;G436*(100-$B$2)/100, 'azure-vm-prices-base'!E$2:E$123,L436))), "")</f>
        <v>0</v>
      </c>
      <c r="W436" s="4">
        <f>IF(Q436="YES", IF(K436="YES", VLOOKUP(X436 &amp; L436 &amp; K436,'azure-vm-prices-1Y'!G$2:H$124  , 2, 0), VLOOKUP(X436 &amp; L436 &amp; "*",'azure-vm-prices-1Y'!G$2:H$124, 2, 0)),   "")</f>
        <v>0</v>
      </c>
      <c r="X436" s="4">
        <f>IF(Q436="YES", IF(O436="NO" , IF(K436="YES", _xlfn.MINIFS('azure-vm-prices-1Y'!I$2:I$123,   'azure-vm-prices-1Y'!A$2:A$123,"&gt;="&amp;F436*(100-$B$2)/100,   'azure-vm-prices-1Y'!B$2:B$123,"&gt;="&amp;G436*(100-$B$2)/100,   'azure-vm-prices-1Y'!D$2:D$123,K436,   'azure-vm-prices-1Y'!E$2:E$123,L436),   _xlfn.MINIFS('azure-vm-prices-1Y'!I$2:I$123,   'azure-vm-prices-1Y'!A$2:A$123,"&gt;="&amp;F436*(100-$B$2)/100,   'azure-vm-prices-1Y'!B$2:B$123,"&gt;="&amp;G436*(100-$B$2)/100,   'azure-vm-prices-1Y'!E$2:E$123,L436)),   IF(K436="YES", _xlfn.MINIFS('azure-vm-prices-1Y'!C$2:C$123,   'azure-vm-prices-1Y'!A$2:A$123,"&gt;="&amp;F436*(100-$B$2)/100,   'azure-vm-prices-1Y'!B$2:B$123,"&gt;="&amp;G436*(100-$B$2)/100,   'azure-vm-prices-1Y'!D$2:D$123,K436,   'azure-vm-prices-1Y'!E$2:E$123,L436),   _xlfn.MINIFS('azure-vm-prices-1Y'!C$2:C$123,   'azure-vm-prices-1Y'!A$2:A$123,"&gt;="&amp;F436*(100-$B$2)/100,   'azure-vm-prices-1Y'!B$2:B$123,"&gt;="&amp;G436*(100-$B$2)/100,   'azure-vm-prices-1Y'!E$2:E$123,L436))),   "")</f>
        <v>0</v>
      </c>
      <c r="Y436" s="4">
        <f>IF(Q436="YES", IF(K436="YES", VLOOKUP(Z436 &amp; L436 &amp; K436,'azure-vm-prices-3Y'!G$2:H$124  , 2, 0), VLOOKUP(Z436 &amp; L436 &amp; "*",'azure-vm-prices-3Y'!G$2:H$124, 2, 0)),   "")</f>
        <v>0</v>
      </c>
      <c r="Z436" s="4">
        <f>IF(Q436="YES", IF(O436="NO" , IF(K436="YES", _xlfn.MINIFS('azure-vm-prices-3Y'!I$2:I$123,   'azure-vm-prices-3Y'!A$2:A$123,"&gt;="&amp;F436*(100-$B$2)/100,   'azure-vm-prices-3Y'!B$2:B$123,"&gt;="&amp;G436*(100-$B$2)/100,   'azure-vm-prices-3Y'!D$2:D$123,K436,   'azure-vm-prices-3Y'!E$2:E$123,L436),   _xlfn.MINIFS('azure-vm-prices-3Y'!I$2:I$123,   'azure-vm-prices-3Y'!A$2:A$123,"&gt;="&amp;F436*(100-$B$2)/100,   'azure-vm-prices-3Y'!B$2:B$123,"&gt;="&amp;G436*(100-$B$2)/100,   'azure-vm-prices-3Y'!E$2:E$123,L436)),   IF(K436="YES", _xlfn.MINIFS('azure-vm-prices-3Y'!C$2:C$123,   'azure-vm-prices-3Y'!A$2:A$123,"&gt;="&amp;F436*(100-$B$2)/100,   'azure-vm-prices-3Y'!B$2:B$123,"&gt;="&amp;G436*(100-$B$2)/100,   'azure-vm-prices-3Y'!D$2:D$123,K436,   'azure-vm-prices-3Y'!E$2:E$123,L436),   _xlfn.MINIFS('azure-vm-prices-3Y'!C$2:C$123,   'azure-vm-prices-3Y'!A$2:A$123,"&gt;="&amp;F436*(100-$B$2)/100,   'azure-vm-prices-3Y'!B$2:B$123,"&gt;="&amp;G436*(100-$B$2)/100,   'azure-vm-prices-3Y'!E$2:E$123,L436))),   "")</f>
        <v>0</v>
      </c>
      <c r="AA436" s="4">
        <f>IF(Q436="YES",N436*V436*12,"")</f>
        <v>0</v>
      </c>
      <c r="AB436" s="4">
        <f>IF(Q436="YES",X436*8760,"")</f>
        <v>0</v>
      </c>
      <c r="AC436" s="4">
        <f>IF(Q436="YES",Z436*8760,"")</f>
        <v>0</v>
      </c>
      <c r="AD436" s="4">
        <f>IF(Q436="YES",IF(P436="YES", MIN(AA436:AC436), AA436),"")</f>
        <v>0</v>
      </c>
      <c r="AE436" s="4">
        <f>IF(AND(I436="STANDARD",Q436="YES",H436&lt;'azure-standard-disk-prices'!B2, H436&gt;0),1+IF(M436="YES",1),"")</f>
        <v>0</v>
      </c>
      <c r="AF436" s="4">
        <f>IF(AND(I436="STANDARD",Q436="YES",H436&gt;'azure-standard-disk-prices'!B2,H436&lt;'azure-standard-disk-prices'!B3),1+IF(M436="YES",1),"")</f>
        <v>0</v>
      </c>
      <c r="AG436" s="4">
        <f>IF(AND(I436="STANDARD",Q436="YES",H436&gt;'azure-standard-disk-prices'!B3,H436&lt;'azure-standard-disk-prices'!B4),1+IF(M436="YES",1),"")</f>
        <v>0</v>
      </c>
      <c r="AH436" s="4">
        <f>IF(AND(I436="STANDARD",Q436="YES",H436&gt;'azure-standard-disk-prices'!B4,H436&lt;'azure-standard-disk-prices'!B5),1+IF(M436="YES",1),"")</f>
        <v>0</v>
      </c>
      <c r="AI436" s="4">
        <f>IF(AND(I436="STANDARD",Q436="YES",H436&gt;'azure-standard-disk-prices'!B5,H436&lt;'azure-standard-disk-prices'!B6),1+IF(M436="YES",1),"")</f>
        <v>0</v>
      </c>
      <c r="AJ436" s="4">
        <f>IF(AND(I436="STANDARD",Q436="YES",H436&gt;'azure-standard-disk-prices'!B6,H436&lt;'azure-standard-disk-prices'!B7),1+IF(M436="YES",1),"")</f>
        <v>0</v>
      </c>
      <c r="AK436" s="4">
        <f>IF(AND(I436="STANDARD",Q436="YES",H436&gt;'azure-standard-disk-prices'!B7,H436&lt;'azure-standard-disk-prices'!B8),1+IF(M436="YES",1),"")</f>
        <v>0</v>
      </c>
      <c r="AL436" s="4">
        <f>IF(AND(I436="STANDARD",Q436="YES",H436&gt;'azure-standard-disk-prices'!B8,H436&lt;'azure-standard-disk-prices'!B9),1+IF(M436="YES",1),"")</f>
        <v>0</v>
      </c>
      <c r="AM436" s="4">
        <f>IF(AND(I435="PREMIUM",Q435="YES",H435&lt;'azure-premium-disk-prices'!B2,H435&gt;0),1+IF(M435="YES",1),"")</f>
        <v>0</v>
      </c>
      <c r="AN436" s="4">
        <f>IF(AND(I435="PREMIUM",Q435="YES",H435&gt;'azure-premium-disk-prices'!B2,H435&lt;'azure-premium-disk-prices'!B3),1+IF(M435="YES",1),"")</f>
        <v>0</v>
      </c>
      <c r="AO436" s="4">
        <f>IF(AND(I435="PREMIUM",Q435="YES",H435&gt;'azure-premium-disk-prices'!B3,H435&lt;'azure-premium-disk-prices'!B4),1+IF(M435="YES",1),"")</f>
        <v>0</v>
      </c>
      <c r="AP436" s="4">
        <f>IF(AND(I435="PREMIUM",Q435="YES",H435&gt;'azure-premium-disk-prices'!B4,H435&lt;'azure-premium-disk-prices'!B5),1+IF(M435="YES",1),"")</f>
        <v>0</v>
      </c>
      <c r="AQ436" s="4">
        <f>IF(AND(I435="PREMIUM",Q435="YES",H435&gt;'azure-premium-disk-prices'!B5,H435&lt;'azure-premium-disk-prices'!B6),1+IF(M435="YES",1),"")</f>
        <v>0</v>
      </c>
      <c r="AR436" s="4">
        <f>IF(AND(I435="PREMIUM",Q435="YES",H435&gt;'azure-premium-disk-prices'!B6,H435&lt;'azure-premium-disk-prices'!B7),1+IF(M435="YES",1),"")</f>
        <v>0</v>
      </c>
      <c r="AS436" s="4">
        <f>IF(AND(I435="PREMIUM",Q435="YES",H435&gt;'azure-premium-disk-prices'!B7,H435&lt;'azure-premium-disk-prices'!B8),1+IF(M435="YES",1),"")</f>
        <v>0</v>
      </c>
      <c r="AT436" s="4">
        <f>IF(AND(I435="PREMIUM",Q435="YES",H435&gt;'azure-premium-disk-prices'!B8,H435&lt;'azure-premium-disk-prices'!B9),1+IF(M435="YES",1),"")</f>
        <v>0</v>
      </c>
      <c r="AU436" s="4">
        <f>IF(AND(M436="YES", Q436="YES"),1,"")</f>
        <v>0</v>
      </c>
      <c r="AV436" s="4">
        <f>IF(AND(J436="STANDARD", Q436="YES"), IF(M436="YES",2,1) ,"")</f>
        <v>0</v>
      </c>
      <c r="AW436" s="4">
        <f>IF( AND(J436="PREMIUM",  Q436="YES"), IF(M436="YES",2,1) ,"")</f>
        <v>0</v>
      </c>
    </row>
    <row r="437" spans="5:49">
      <c r="E437" s="3"/>
      <c r="F437" s="3"/>
      <c r="G437" s="3"/>
      <c r="H437" s="3"/>
      <c r="I437" s="3" t="s">
        <v>9</v>
      </c>
      <c r="J437" s="3" t="s">
        <v>9</v>
      </c>
      <c r="K437" s="3" t="s">
        <v>5</v>
      </c>
      <c r="L437" s="3" t="s">
        <v>5</v>
      </c>
      <c r="M437" s="3" t="s">
        <v>5</v>
      </c>
      <c r="N437" s="3">
        <v>730</v>
      </c>
      <c r="O437" s="3" t="s">
        <v>5</v>
      </c>
      <c r="P437" s="3" t="s">
        <v>14</v>
      </c>
      <c r="Q437" s="4">
        <f>IF(AND(E437&lt;&gt;"", F437&lt;&gt;"", G437&lt;&gt;"", H437&lt;&gt;"", I437&lt;&gt;"", J437&lt;&gt;"", K437&lt;&gt;"", L437&lt;&gt;"", M437&lt;&gt;"", N437&lt;&gt;"", O437&lt;&gt;""),"YES","NO")</f>
        <v>0</v>
      </c>
      <c r="R437" s="4">
        <f>IF(AD437=AA437, U437, IF(AD437=AB437,W437,Y437))</f>
        <v>0</v>
      </c>
      <c r="S437" s="4">
        <f>AD437</f>
        <v>0</v>
      </c>
      <c r="T437" s="4">
        <f> IF(AA437="" ,"",IF(AD437=AA437, "PAYG", IF(AD437=AB437,"1Y RI","3Y RI")))</f>
        <v>0</v>
      </c>
      <c r="U437" s="4">
        <f>IF(Q437="YES", IF(K437="YES", VLOOKUP(V437 &amp; L437 &amp; K437,'azure-vm-prices-base'!G$2:H$124, 2, 0), VLOOKUP(V437 &amp; L437 &amp; "*",'azure-vm-prices-base'!G$2:H$124, 2, 0)), "")</f>
        <v>0</v>
      </c>
      <c r="V437" s="4">
        <f>IF(Q437="YES", IF(O437="NO" , IF(K437="YES", _xlfn.MINIFS('azure-vm-prices-base'!I$2:I$123, 'azure-vm-prices-base'!A$2:A$123,"&gt;="&amp;F437*(100-$B$2)/100, 'azure-vm-prices-base'!B$2:B$123,"&gt;="&amp;G437*(100-$B$2)/100, 'azure-vm-prices-base'!D$2:D$123,K437, 'azure-vm-prices-base'!E$2:E$123,L437), _xlfn.MINIFS('azure-vm-prices-base'!I$2:I$123, 'azure-vm-prices-base'!A$2:A$123,"&gt;="&amp;F437*(100-$B$2)/100, 'azure-vm-prices-base'!B$2:B$123,"&gt;="&amp;G437*(100-$B$2)/100, 'azure-vm-prices-base'!E$2:E$123,L437)), IF(K437="YES", _xlfn.MINIFS('azure-vm-prices-base'!C$2:C$123, 'azure-vm-prices-base'!A$2:A$123,"&gt;="&amp;F437*(100-$B$2)/100, 'azure-vm-prices-base'!B$2:B$123,"&gt;="&amp;G437*(100-$B$2)/100, 'azure-vm-prices-base'!D$2:D$123,K437, 'azure-vm-prices-base'!E$2:E$123,L437), _xlfn.MINIFS('azure-vm-prices-base'!C$2:C$123, 'azure-vm-prices-base'!A$2:A$123,"&gt;="&amp;F437*(100-$B$2)/100, 'azure-vm-prices-base'!B$2:B$123,"&gt;="&amp;G437*(100-$B$2)/100, 'azure-vm-prices-base'!E$2:E$123,L437))), "")</f>
        <v>0</v>
      </c>
      <c r="W437" s="4">
        <f>IF(Q437="YES", IF(K437="YES", VLOOKUP(X437 &amp; L437 &amp; K437,'azure-vm-prices-1Y'!G$2:H$124  , 2, 0), VLOOKUP(X437 &amp; L437 &amp; "*",'azure-vm-prices-1Y'!G$2:H$124, 2, 0)),   "")</f>
        <v>0</v>
      </c>
      <c r="X437" s="4">
        <f>IF(Q437="YES", IF(O437="NO" , IF(K437="YES", _xlfn.MINIFS('azure-vm-prices-1Y'!I$2:I$123,   'azure-vm-prices-1Y'!A$2:A$123,"&gt;="&amp;F437*(100-$B$2)/100,   'azure-vm-prices-1Y'!B$2:B$123,"&gt;="&amp;G437*(100-$B$2)/100,   'azure-vm-prices-1Y'!D$2:D$123,K437,   'azure-vm-prices-1Y'!E$2:E$123,L437),   _xlfn.MINIFS('azure-vm-prices-1Y'!I$2:I$123,   'azure-vm-prices-1Y'!A$2:A$123,"&gt;="&amp;F437*(100-$B$2)/100,   'azure-vm-prices-1Y'!B$2:B$123,"&gt;="&amp;G437*(100-$B$2)/100,   'azure-vm-prices-1Y'!E$2:E$123,L437)),   IF(K437="YES", _xlfn.MINIFS('azure-vm-prices-1Y'!C$2:C$123,   'azure-vm-prices-1Y'!A$2:A$123,"&gt;="&amp;F437*(100-$B$2)/100,   'azure-vm-prices-1Y'!B$2:B$123,"&gt;="&amp;G437*(100-$B$2)/100,   'azure-vm-prices-1Y'!D$2:D$123,K437,   'azure-vm-prices-1Y'!E$2:E$123,L437),   _xlfn.MINIFS('azure-vm-prices-1Y'!C$2:C$123,   'azure-vm-prices-1Y'!A$2:A$123,"&gt;="&amp;F437*(100-$B$2)/100,   'azure-vm-prices-1Y'!B$2:B$123,"&gt;="&amp;G437*(100-$B$2)/100,   'azure-vm-prices-1Y'!E$2:E$123,L437))),   "")</f>
        <v>0</v>
      </c>
      <c r="Y437" s="4">
        <f>IF(Q437="YES", IF(K437="YES", VLOOKUP(Z437 &amp; L437 &amp; K437,'azure-vm-prices-3Y'!G$2:H$124  , 2, 0), VLOOKUP(Z437 &amp; L437 &amp; "*",'azure-vm-prices-3Y'!G$2:H$124, 2, 0)),   "")</f>
        <v>0</v>
      </c>
      <c r="Z437" s="4">
        <f>IF(Q437="YES", IF(O437="NO" , IF(K437="YES", _xlfn.MINIFS('azure-vm-prices-3Y'!I$2:I$123,   'azure-vm-prices-3Y'!A$2:A$123,"&gt;="&amp;F437*(100-$B$2)/100,   'azure-vm-prices-3Y'!B$2:B$123,"&gt;="&amp;G437*(100-$B$2)/100,   'azure-vm-prices-3Y'!D$2:D$123,K437,   'azure-vm-prices-3Y'!E$2:E$123,L437),   _xlfn.MINIFS('azure-vm-prices-3Y'!I$2:I$123,   'azure-vm-prices-3Y'!A$2:A$123,"&gt;="&amp;F437*(100-$B$2)/100,   'azure-vm-prices-3Y'!B$2:B$123,"&gt;="&amp;G437*(100-$B$2)/100,   'azure-vm-prices-3Y'!E$2:E$123,L437)),   IF(K437="YES", _xlfn.MINIFS('azure-vm-prices-3Y'!C$2:C$123,   'azure-vm-prices-3Y'!A$2:A$123,"&gt;="&amp;F437*(100-$B$2)/100,   'azure-vm-prices-3Y'!B$2:B$123,"&gt;="&amp;G437*(100-$B$2)/100,   'azure-vm-prices-3Y'!D$2:D$123,K437,   'azure-vm-prices-3Y'!E$2:E$123,L437),   _xlfn.MINIFS('azure-vm-prices-3Y'!C$2:C$123,   'azure-vm-prices-3Y'!A$2:A$123,"&gt;="&amp;F437*(100-$B$2)/100,   'azure-vm-prices-3Y'!B$2:B$123,"&gt;="&amp;G437*(100-$B$2)/100,   'azure-vm-prices-3Y'!E$2:E$123,L437))),   "")</f>
        <v>0</v>
      </c>
      <c r="AA437" s="4">
        <f>IF(Q437="YES",N437*V437*12,"")</f>
        <v>0</v>
      </c>
      <c r="AB437" s="4">
        <f>IF(Q437="YES",X437*8760,"")</f>
        <v>0</v>
      </c>
      <c r="AC437" s="4">
        <f>IF(Q437="YES",Z437*8760,"")</f>
        <v>0</v>
      </c>
      <c r="AD437" s="4">
        <f>IF(Q437="YES",IF(P437="YES", MIN(AA437:AC437), AA437),"")</f>
        <v>0</v>
      </c>
      <c r="AE437" s="4">
        <f>IF(AND(I437="STANDARD",Q437="YES",H437&lt;'azure-standard-disk-prices'!B2, H437&gt;0),1+IF(M437="YES",1),"")</f>
        <v>0</v>
      </c>
      <c r="AF437" s="4">
        <f>IF(AND(I437="STANDARD",Q437="YES",H437&gt;'azure-standard-disk-prices'!B2,H437&lt;'azure-standard-disk-prices'!B3),1+IF(M437="YES",1),"")</f>
        <v>0</v>
      </c>
      <c r="AG437" s="4">
        <f>IF(AND(I437="STANDARD",Q437="YES",H437&gt;'azure-standard-disk-prices'!B3,H437&lt;'azure-standard-disk-prices'!B4),1+IF(M437="YES",1),"")</f>
        <v>0</v>
      </c>
      <c r="AH437" s="4">
        <f>IF(AND(I437="STANDARD",Q437="YES",H437&gt;'azure-standard-disk-prices'!B4,H437&lt;'azure-standard-disk-prices'!B5),1+IF(M437="YES",1),"")</f>
        <v>0</v>
      </c>
      <c r="AI437" s="4">
        <f>IF(AND(I437="STANDARD",Q437="YES",H437&gt;'azure-standard-disk-prices'!B5,H437&lt;'azure-standard-disk-prices'!B6),1+IF(M437="YES",1),"")</f>
        <v>0</v>
      </c>
      <c r="AJ437" s="4">
        <f>IF(AND(I437="STANDARD",Q437="YES",H437&gt;'azure-standard-disk-prices'!B6,H437&lt;'azure-standard-disk-prices'!B7),1+IF(M437="YES",1),"")</f>
        <v>0</v>
      </c>
      <c r="AK437" s="4">
        <f>IF(AND(I437="STANDARD",Q437="YES",H437&gt;'azure-standard-disk-prices'!B7,H437&lt;'azure-standard-disk-prices'!B8),1+IF(M437="YES",1),"")</f>
        <v>0</v>
      </c>
      <c r="AL437" s="4">
        <f>IF(AND(I437="STANDARD",Q437="YES",H437&gt;'azure-standard-disk-prices'!B8,H437&lt;'azure-standard-disk-prices'!B9),1+IF(M437="YES",1),"")</f>
        <v>0</v>
      </c>
      <c r="AM437" s="4">
        <f>IF(AND(I436="PREMIUM",Q436="YES",H436&lt;'azure-premium-disk-prices'!B2,H436&gt;0),1+IF(M436="YES",1),"")</f>
        <v>0</v>
      </c>
      <c r="AN437" s="4">
        <f>IF(AND(I436="PREMIUM",Q436="YES",H436&gt;'azure-premium-disk-prices'!B2,H436&lt;'azure-premium-disk-prices'!B3),1+IF(M436="YES",1),"")</f>
        <v>0</v>
      </c>
      <c r="AO437" s="4">
        <f>IF(AND(I436="PREMIUM",Q436="YES",H436&gt;'azure-premium-disk-prices'!B3,H436&lt;'azure-premium-disk-prices'!B4),1+IF(M436="YES",1),"")</f>
        <v>0</v>
      </c>
      <c r="AP437" s="4">
        <f>IF(AND(I436="PREMIUM",Q436="YES",H436&gt;'azure-premium-disk-prices'!B4,H436&lt;'azure-premium-disk-prices'!B5),1+IF(M436="YES",1),"")</f>
        <v>0</v>
      </c>
      <c r="AQ437" s="4">
        <f>IF(AND(I436="PREMIUM",Q436="YES",H436&gt;'azure-premium-disk-prices'!B5,H436&lt;'azure-premium-disk-prices'!B6),1+IF(M436="YES",1),"")</f>
        <v>0</v>
      </c>
      <c r="AR437" s="4">
        <f>IF(AND(I436="PREMIUM",Q436="YES",H436&gt;'azure-premium-disk-prices'!B6,H436&lt;'azure-premium-disk-prices'!B7),1+IF(M436="YES",1),"")</f>
        <v>0</v>
      </c>
      <c r="AS437" s="4">
        <f>IF(AND(I436="PREMIUM",Q436="YES",H436&gt;'azure-premium-disk-prices'!B7,H436&lt;'azure-premium-disk-prices'!B8),1+IF(M436="YES",1),"")</f>
        <v>0</v>
      </c>
      <c r="AT437" s="4">
        <f>IF(AND(I436="PREMIUM",Q436="YES",H436&gt;'azure-premium-disk-prices'!B8,H436&lt;'azure-premium-disk-prices'!B9),1+IF(M436="YES",1),"")</f>
        <v>0</v>
      </c>
      <c r="AU437" s="4">
        <f>IF(AND(M437="YES", Q437="YES"),1,"")</f>
        <v>0</v>
      </c>
      <c r="AV437" s="4">
        <f>IF(AND(J437="STANDARD", Q437="YES"), IF(M437="YES",2,1) ,"")</f>
        <v>0</v>
      </c>
      <c r="AW437" s="4">
        <f>IF( AND(J437="PREMIUM",  Q437="YES"), IF(M437="YES",2,1) ,"")</f>
        <v>0</v>
      </c>
    </row>
    <row r="438" spans="5:49">
      <c r="E438" s="3"/>
      <c r="F438" s="3"/>
      <c r="G438" s="3"/>
      <c r="H438" s="3"/>
      <c r="I438" s="3" t="s">
        <v>9</v>
      </c>
      <c r="J438" s="3" t="s">
        <v>9</v>
      </c>
      <c r="K438" s="3" t="s">
        <v>5</v>
      </c>
      <c r="L438" s="3" t="s">
        <v>5</v>
      </c>
      <c r="M438" s="3" t="s">
        <v>5</v>
      </c>
      <c r="N438" s="3">
        <v>730</v>
      </c>
      <c r="O438" s="3" t="s">
        <v>5</v>
      </c>
      <c r="P438" s="3" t="s">
        <v>14</v>
      </c>
      <c r="Q438" s="4">
        <f>IF(AND(E438&lt;&gt;"", F438&lt;&gt;"", G438&lt;&gt;"", H438&lt;&gt;"", I438&lt;&gt;"", J438&lt;&gt;"", K438&lt;&gt;"", L438&lt;&gt;"", M438&lt;&gt;"", N438&lt;&gt;"", O438&lt;&gt;""),"YES","NO")</f>
        <v>0</v>
      </c>
      <c r="R438" s="4">
        <f>IF(AD438=AA438, U438, IF(AD438=AB438,W438,Y438))</f>
        <v>0</v>
      </c>
      <c r="S438" s="4">
        <f>AD438</f>
        <v>0</v>
      </c>
      <c r="T438" s="4">
        <f> IF(AA438="" ,"",IF(AD438=AA438, "PAYG", IF(AD438=AB438,"1Y RI","3Y RI")))</f>
        <v>0</v>
      </c>
      <c r="U438" s="4">
        <f>IF(Q438="YES", IF(K438="YES", VLOOKUP(V438 &amp; L438 &amp; K438,'azure-vm-prices-base'!G$2:H$124, 2, 0), VLOOKUP(V438 &amp; L438 &amp; "*",'azure-vm-prices-base'!G$2:H$124, 2, 0)), "")</f>
        <v>0</v>
      </c>
      <c r="V438" s="4">
        <f>IF(Q438="YES", IF(O438="NO" , IF(K438="YES", _xlfn.MINIFS('azure-vm-prices-base'!I$2:I$123, 'azure-vm-prices-base'!A$2:A$123,"&gt;="&amp;F438*(100-$B$2)/100, 'azure-vm-prices-base'!B$2:B$123,"&gt;="&amp;G438*(100-$B$2)/100, 'azure-vm-prices-base'!D$2:D$123,K438, 'azure-vm-prices-base'!E$2:E$123,L438), _xlfn.MINIFS('azure-vm-prices-base'!I$2:I$123, 'azure-vm-prices-base'!A$2:A$123,"&gt;="&amp;F438*(100-$B$2)/100, 'azure-vm-prices-base'!B$2:B$123,"&gt;="&amp;G438*(100-$B$2)/100, 'azure-vm-prices-base'!E$2:E$123,L438)), IF(K438="YES", _xlfn.MINIFS('azure-vm-prices-base'!C$2:C$123, 'azure-vm-prices-base'!A$2:A$123,"&gt;="&amp;F438*(100-$B$2)/100, 'azure-vm-prices-base'!B$2:B$123,"&gt;="&amp;G438*(100-$B$2)/100, 'azure-vm-prices-base'!D$2:D$123,K438, 'azure-vm-prices-base'!E$2:E$123,L438), _xlfn.MINIFS('azure-vm-prices-base'!C$2:C$123, 'azure-vm-prices-base'!A$2:A$123,"&gt;="&amp;F438*(100-$B$2)/100, 'azure-vm-prices-base'!B$2:B$123,"&gt;="&amp;G438*(100-$B$2)/100, 'azure-vm-prices-base'!E$2:E$123,L438))), "")</f>
        <v>0</v>
      </c>
      <c r="W438" s="4">
        <f>IF(Q438="YES", IF(K438="YES", VLOOKUP(X438 &amp; L438 &amp; K438,'azure-vm-prices-1Y'!G$2:H$124  , 2, 0), VLOOKUP(X438 &amp; L438 &amp; "*",'azure-vm-prices-1Y'!G$2:H$124, 2, 0)),   "")</f>
        <v>0</v>
      </c>
      <c r="X438" s="4">
        <f>IF(Q438="YES", IF(O438="NO" , IF(K438="YES", _xlfn.MINIFS('azure-vm-prices-1Y'!I$2:I$123,   'azure-vm-prices-1Y'!A$2:A$123,"&gt;="&amp;F438*(100-$B$2)/100,   'azure-vm-prices-1Y'!B$2:B$123,"&gt;="&amp;G438*(100-$B$2)/100,   'azure-vm-prices-1Y'!D$2:D$123,K438,   'azure-vm-prices-1Y'!E$2:E$123,L438),   _xlfn.MINIFS('azure-vm-prices-1Y'!I$2:I$123,   'azure-vm-prices-1Y'!A$2:A$123,"&gt;="&amp;F438*(100-$B$2)/100,   'azure-vm-prices-1Y'!B$2:B$123,"&gt;="&amp;G438*(100-$B$2)/100,   'azure-vm-prices-1Y'!E$2:E$123,L438)),   IF(K438="YES", _xlfn.MINIFS('azure-vm-prices-1Y'!C$2:C$123,   'azure-vm-prices-1Y'!A$2:A$123,"&gt;="&amp;F438*(100-$B$2)/100,   'azure-vm-prices-1Y'!B$2:B$123,"&gt;="&amp;G438*(100-$B$2)/100,   'azure-vm-prices-1Y'!D$2:D$123,K438,   'azure-vm-prices-1Y'!E$2:E$123,L438),   _xlfn.MINIFS('azure-vm-prices-1Y'!C$2:C$123,   'azure-vm-prices-1Y'!A$2:A$123,"&gt;="&amp;F438*(100-$B$2)/100,   'azure-vm-prices-1Y'!B$2:B$123,"&gt;="&amp;G438*(100-$B$2)/100,   'azure-vm-prices-1Y'!E$2:E$123,L438))),   "")</f>
        <v>0</v>
      </c>
      <c r="Y438" s="4">
        <f>IF(Q438="YES", IF(K438="YES", VLOOKUP(Z438 &amp; L438 &amp; K438,'azure-vm-prices-3Y'!G$2:H$124  , 2, 0), VLOOKUP(Z438 &amp; L438 &amp; "*",'azure-vm-prices-3Y'!G$2:H$124, 2, 0)),   "")</f>
        <v>0</v>
      </c>
      <c r="Z438" s="4">
        <f>IF(Q438="YES", IF(O438="NO" , IF(K438="YES", _xlfn.MINIFS('azure-vm-prices-3Y'!I$2:I$123,   'azure-vm-prices-3Y'!A$2:A$123,"&gt;="&amp;F438*(100-$B$2)/100,   'azure-vm-prices-3Y'!B$2:B$123,"&gt;="&amp;G438*(100-$B$2)/100,   'azure-vm-prices-3Y'!D$2:D$123,K438,   'azure-vm-prices-3Y'!E$2:E$123,L438),   _xlfn.MINIFS('azure-vm-prices-3Y'!I$2:I$123,   'azure-vm-prices-3Y'!A$2:A$123,"&gt;="&amp;F438*(100-$B$2)/100,   'azure-vm-prices-3Y'!B$2:B$123,"&gt;="&amp;G438*(100-$B$2)/100,   'azure-vm-prices-3Y'!E$2:E$123,L438)),   IF(K438="YES", _xlfn.MINIFS('azure-vm-prices-3Y'!C$2:C$123,   'azure-vm-prices-3Y'!A$2:A$123,"&gt;="&amp;F438*(100-$B$2)/100,   'azure-vm-prices-3Y'!B$2:B$123,"&gt;="&amp;G438*(100-$B$2)/100,   'azure-vm-prices-3Y'!D$2:D$123,K438,   'azure-vm-prices-3Y'!E$2:E$123,L438),   _xlfn.MINIFS('azure-vm-prices-3Y'!C$2:C$123,   'azure-vm-prices-3Y'!A$2:A$123,"&gt;="&amp;F438*(100-$B$2)/100,   'azure-vm-prices-3Y'!B$2:B$123,"&gt;="&amp;G438*(100-$B$2)/100,   'azure-vm-prices-3Y'!E$2:E$123,L438))),   "")</f>
        <v>0</v>
      </c>
      <c r="AA438" s="4">
        <f>IF(Q438="YES",N438*V438*12,"")</f>
        <v>0</v>
      </c>
      <c r="AB438" s="4">
        <f>IF(Q438="YES",X438*8760,"")</f>
        <v>0</v>
      </c>
      <c r="AC438" s="4">
        <f>IF(Q438="YES",Z438*8760,"")</f>
        <v>0</v>
      </c>
      <c r="AD438" s="4">
        <f>IF(Q438="YES",IF(P438="YES", MIN(AA438:AC438), AA438),"")</f>
        <v>0</v>
      </c>
      <c r="AE438" s="4">
        <f>IF(AND(I438="STANDARD",Q438="YES",H438&lt;'azure-standard-disk-prices'!B2, H438&gt;0),1+IF(M438="YES",1),"")</f>
        <v>0</v>
      </c>
      <c r="AF438" s="4">
        <f>IF(AND(I438="STANDARD",Q438="YES",H438&gt;'azure-standard-disk-prices'!B2,H438&lt;'azure-standard-disk-prices'!B3),1+IF(M438="YES",1),"")</f>
        <v>0</v>
      </c>
      <c r="AG438" s="4">
        <f>IF(AND(I438="STANDARD",Q438="YES",H438&gt;'azure-standard-disk-prices'!B3,H438&lt;'azure-standard-disk-prices'!B4),1+IF(M438="YES",1),"")</f>
        <v>0</v>
      </c>
      <c r="AH438" s="4">
        <f>IF(AND(I438="STANDARD",Q438="YES",H438&gt;'azure-standard-disk-prices'!B4,H438&lt;'azure-standard-disk-prices'!B5),1+IF(M438="YES",1),"")</f>
        <v>0</v>
      </c>
      <c r="AI438" s="4">
        <f>IF(AND(I438="STANDARD",Q438="YES",H438&gt;'azure-standard-disk-prices'!B5,H438&lt;'azure-standard-disk-prices'!B6),1+IF(M438="YES",1),"")</f>
        <v>0</v>
      </c>
      <c r="AJ438" s="4">
        <f>IF(AND(I438="STANDARD",Q438="YES",H438&gt;'azure-standard-disk-prices'!B6,H438&lt;'azure-standard-disk-prices'!B7),1+IF(M438="YES",1),"")</f>
        <v>0</v>
      </c>
      <c r="AK438" s="4">
        <f>IF(AND(I438="STANDARD",Q438="YES",H438&gt;'azure-standard-disk-prices'!B7,H438&lt;'azure-standard-disk-prices'!B8),1+IF(M438="YES",1),"")</f>
        <v>0</v>
      </c>
      <c r="AL438" s="4">
        <f>IF(AND(I438="STANDARD",Q438="YES",H438&gt;'azure-standard-disk-prices'!B8,H438&lt;'azure-standard-disk-prices'!B9),1+IF(M438="YES",1),"")</f>
        <v>0</v>
      </c>
      <c r="AM438" s="4">
        <f>IF(AND(I437="PREMIUM",Q437="YES",H437&lt;'azure-premium-disk-prices'!B2,H437&gt;0),1+IF(M437="YES",1),"")</f>
        <v>0</v>
      </c>
      <c r="AN438" s="4">
        <f>IF(AND(I437="PREMIUM",Q437="YES",H437&gt;'azure-premium-disk-prices'!B2,H437&lt;'azure-premium-disk-prices'!B3),1+IF(M437="YES",1),"")</f>
        <v>0</v>
      </c>
      <c r="AO438" s="4">
        <f>IF(AND(I437="PREMIUM",Q437="YES",H437&gt;'azure-premium-disk-prices'!B3,H437&lt;'azure-premium-disk-prices'!B4),1+IF(M437="YES",1),"")</f>
        <v>0</v>
      </c>
      <c r="AP438" s="4">
        <f>IF(AND(I437="PREMIUM",Q437="YES",H437&gt;'azure-premium-disk-prices'!B4,H437&lt;'azure-premium-disk-prices'!B5),1+IF(M437="YES",1),"")</f>
        <v>0</v>
      </c>
      <c r="AQ438" s="4">
        <f>IF(AND(I437="PREMIUM",Q437="YES",H437&gt;'azure-premium-disk-prices'!B5,H437&lt;'azure-premium-disk-prices'!B6),1+IF(M437="YES",1),"")</f>
        <v>0</v>
      </c>
      <c r="AR438" s="4">
        <f>IF(AND(I437="PREMIUM",Q437="YES",H437&gt;'azure-premium-disk-prices'!B6,H437&lt;'azure-premium-disk-prices'!B7),1+IF(M437="YES",1),"")</f>
        <v>0</v>
      </c>
      <c r="AS438" s="4">
        <f>IF(AND(I437="PREMIUM",Q437="YES",H437&gt;'azure-premium-disk-prices'!B7,H437&lt;'azure-premium-disk-prices'!B8),1+IF(M437="YES",1),"")</f>
        <v>0</v>
      </c>
      <c r="AT438" s="4">
        <f>IF(AND(I437="PREMIUM",Q437="YES",H437&gt;'azure-premium-disk-prices'!B8,H437&lt;'azure-premium-disk-prices'!B9),1+IF(M437="YES",1),"")</f>
        <v>0</v>
      </c>
      <c r="AU438" s="4">
        <f>IF(AND(M438="YES", Q438="YES"),1,"")</f>
        <v>0</v>
      </c>
      <c r="AV438" s="4">
        <f>IF(AND(J438="STANDARD", Q438="YES"), IF(M438="YES",2,1) ,"")</f>
        <v>0</v>
      </c>
      <c r="AW438" s="4">
        <f>IF( AND(J438="PREMIUM",  Q438="YES"), IF(M438="YES",2,1) ,"")</f>
        <v>0</v>
      </c>
    </row>
    <row r="439" spans="5:49">
      <c r="E439" s="3"/>
      <c r="F439" s="3"/>
      <c r="G439" s="3"/>
      <c r="H439" s="3"/>
      <c r="I439" s="3" t="s">
        <v>9</v>
      </c>
      <c r="J439" s="3" t="s">
        <v>9</v>
      </c>
      <c r="K439" s="3" t="s">
        <v>5</v>
      </c>
      <c r="L439" s="3" t="s">
        <v>5</v>
      </c>
      <c r="M439" s="3" t="s">
        <v>5</v>
      </c>
      <c r="N439" s="3">
        <v>730</v>
      </c>
      <c r="O439" s="3" t="s">
        <v>5</v>
      </c>
      <c r="P439" s="3" t="s">
        <v>14</v>
      </c>
      <c r="Q439" s="4">
        <f>IF(AND(E439&lt;&gt;"", F439&lt;&gt;"", G439&lt;&gt;"", H439&lt;&gt;"", I439&lt;&gt;"", J439&lt;&gt;"", K439&lt;&gt;"", L439&lt;&gt;"", M439&lt;&gt;"", N439&lt;&gt;"", O439&lt;&gt;""),"YES","NO")</f>
        <v>0</v>
      </c>
      <c r="R439" s="4">
        <f>IF(AD439=AA439, U439, IF(AD439=AB439,W439,Y439))</f>
        <v>0</v>
      </c>
      <c r="S439" s="4">
        <f>AD439</f>
        <v>0</v>
      </c>
      <c r="T439" s="4">
        <f> IF(AA439="" ,"",IF(AD439=AA439, "PAYG", IF(AD439=AB439,"1Y RI","3Y RI")))</f>
        <v>0</v>
      </c>
      <c r="U439" s="4">
        <f>IF(Q439="YES", IF(K439="YES", VLOOKUP(V439 &amp; L439 &amp; K439,'azure-vm-prices-base'!G$2:H$124, 2, 0), VLOOKUP(V439 &amp; L439 &amp; "*",'azure-vm-prices-base'!G$2:H$124, 2, 0)), "")</f>
        <v>0</v>
      </c>
      <c r="V439" s="4">
        <f>IF(Q439="YES", IF(O439="NO" , IF(K439="YES", _xlfn.MINIFS('azure-vm-prices-base'!I$2:I$123, 'azure-vm-prices-base'!A$2:A$123,"&gt;="&amp;F439*(100-$B$2)/100, 'azure-vm-prices-base'!B$2:B$123,"&gt;="&amp;G439*(100-$B$2)/100, 'azure-vm-prices-base'!D$2:D$123,K439, 'azure-vm-prices-base'!E$2:E$123,L439), _xlfn.MINIFS('azure-vm-prices-base'!I$2:I$123, 'azure-vm-prices-base'!A$2:A$123,"&gt;="&amp;F439*(100-$B$2)/100, 'azure-vm-prices-base'!B$2:B$123,"&gt;="&amp;G439*(100-$B$2)/100, 'azure-vm-prices-base'!E$2:E$123,L439)), IF(K439="YES", _xlfn.MINIFS('azure-vm-prices-base'!C$2:C$123, 'azure-vm-prices-base'!A$2:A$123,"&gt;="&amp;F439*(100-$B$2)/100, 'azure-vm-prices-base'!B$2:B$123,"&gt;="&amp;G439*(100-$B$2)/100, 'azure-vm-prices-base'!D$2:D$123,K439, 'azure-vm-prices-base'!E$2:E$123,L439), _xlfn.MINIFS('azure-vm-prices-base'!C$2:C$123, 'azure-vm-prices-base'!A$2:A$123,"&gt;="&amp;F439*(100-$B$2)/100, 'azure-vm-prices-base'!B$2:B$123,"&gt;="&amp;G439*(100-$B$2)/100, 'azure-vm-prices-base'!E$2:E$123,L439))), "")</f>
        <v>0</v>
      </c>
      <c r="W439" s="4">
        <f>IF(Q439="YES", IF(K439="YES", VLOOKUP(X439 &amp; L439 &amp; K439,'azure-vm-prices-1Y'!G$2:H$124  , 2, 0), VLOOKUP(X439 &amp; L439 &amp; "*",'azure-vm-prices-1Y'!G$2:H$124, 2, 0)),   "")</f>
        <v>0</v>
      </c>
      <c r="X439" s="4">
        <f>IF(Q439="YES", IF(O439="NO" , IF(K439="YES", _xlfn.MINIFS('azure-vm-prices-1Y'!I$2:I$123,   'azure-vm-prices-1Y'!A$2:A$123,"&gt;="&amp;F439*(100-$B$2)/100,   'azure-vm-prices-1Y'!B$2:B$123,"&gt;="&amp;G439*(100-$B$2)/100,   'azure-vm-prices-1Y'!D$2:D$123,K439,   'azure-vm-prices-1Y'!E$2:E$123,L439),   _xlfn.MINIFS('azure-vm-prices-1Y'!I$2:I$123,   'azure-vm-prices-1Y'!A$2:A$123,"&gt;="&amp;F439*(100-$B$2)/100,   'azure-vm-prices-1Y'!B$2:B$123,"&gt;="&amp;G439*(100-$B$2)/100,   'azure-vm-prices-1Y'!E$2:E$123,L439)),   IF(K439="YES", _xlfn.MINIFS('azure-vm-prices-1Y'!C$2:C$123,   'azure-vm-prices-1Y'!A$2:A$123,"&gt;="&amp;F439*(100-$B$2)/100,   'azure-vm-prices-1Y'!B$2:B$123,"&gt;="&amp;G439*(100-$B$2)/100,   'azure-vm-prices-1Y'!D$2:D$123,K439,   'azure-vm-prices-1Y'!E$2:E$123,L439),   _xlfn.MINIFS('azure-vm-prices-1Y'!C$2:C$123,   'azure-vm-prices-1Y'!A$2:A$123,"&gt;="&amp;F439*(100-$B$2)/100,   'azure-vm-prices-1Y'!B$2:B$123,"&gt;="&amp;G439*(100-$B$2)/100,   'azure-vm-prices-1Y'!E$2:E$123,L439))),   "")</f>
        <v>0</v>
      </c>
      <c r="Y439" s="4">
        <f>IF(Q439="YES", IF(K439="YES", VLOOKUP(Z439 &amp; L439 &amp; K439,'azure-vm-prices-3Y'!G$2:H$124  , 2, 0), VLOOKUP(Z439 &amp; L439 &amp; "*",'azure-vm-prices-3Y'!G$2:H$124, 2, 0)),   "")</f>
        <v>0</v>
      </c>
      <c r="Z439" s="4">
        <f>IF(Q439="YES", IF(O439="NO" , IF(K439="YES", _xlfn.MINIFS('azure-vm-prices-3Y'!I$2:I$123,   'azure-vm-prices-3Y'!A$2:A$123,"&gt;="&amp;F439*(100-$B$2)/100,   'azure-vm-prices-3Y'!B$2:B$123,"&gt;="&amp;G439*(100-$B$2)/100,   'azure-vm-prices-3Y'!D$2:D$123,K439,   'azure-vm-prices-3Y'!E$2:E$123,L439),   _xlfn.MINIFS('azure-vm-prices-3Y'!I$2:I$123,   'azure-vm-prices-3Y'!A$2:A$123,"&gt;="&amp;F439*(100-$B$2)/100,   'azure-vm-prices-3Y'!B$2:B$123,"&gt;="&amp;G439*(100-$B$2)/100,   'azure-vm-prices-3Y'!E$2:E$123,L439)),   IF(K439="YES", _xlfn.MINIFS('azure-vm-prices-3Y'!C$2:C$123,   'azure-vm-prices-3Y'!A$2:A$123,"&gt;="&amp;F439*(100-$B$2)/100,   'azure-vm-prices-3Y'!B$2:B$123,"&gt;="&amp;G439*(100-$B$2)/100,   'azure-vm-prices-3Y'!D$2:D$123,K439,   'azure-vm-prices-3Y'!E$2:E$123,L439),   _xlfn.MINIFS('azure-vm-prices-3Y'!C$2:C$123,   'azure-vm-prices-3Y'!A$2:A$123,"&gt;="&amp;F439*(100-$B$2)/100,   'azure-vm-prices-3Y'!B$2:B$123,"&gt;="&amp;G439*(100-$B$2)/100,   'azure-vm-prices-3Y'!E$2:E$123,L439))),   "")</f>
        <v>0</v>
      </c>
      <c r="AA439" s="4">
        <f>IF(Q439="YES",N439*V439*12,"")</f>
        <v>0</v>
      </c>
      <c r="AB439" s="4">
        <f>IF(Q439="YES",X439*8760,"")</f>
        <v>0</v>
      </c>
      <c r="AC439" s="4">
        <f>IF(Q439="YES",Z439*8760,"")</f>
        <v>0</v>
      </c>
      <c r="AD439" s="4">
        <f>IF(Q439="YES",IF(P439="YES", MIN(AA439:AC439), AA439),"")</f>
        <v>0</v>
      </c>
      <c r="AE439" s="4">
        <f>IF(AND(I439="STANDARD",Q439="YES",H439&lt;'azure-standard-disk-prices'!B2, H439&gt;0),1+IF(M439="YES",1),"")</f>
        <v>0</v>
      </c>
      <c r="AF439" s="4">
        <f>IF(AND(I439="STANDARD",Q439="YES",H439&gt;'azure-standard-disk-prices'!B2,H439&lt;'azure-standard-disk-prices'!B3),1+IF(M439="YES",1),"")</f>
        <v>0</v>
      </c>
      <c r="AG439" s="4">
        <f>IF(AND(I439="STANDARD",Q439="YES",H439&gt;'azure-standard-disk-prices'!B3,H439&lt;'azure-standard-disk-prices'!B4),1+IF(M439="YES",1),"")</f>
        <v>0</v>
      </c>
      <c r="AH439" s="4">
        <f>IF(AND(I439="STANDARD",Q439="YES",H439&gt;'azure-standard-disk-prices'!B4,H439&lt;'azure-standard-disk-prices'!B5),1+IF(M439="YES",1),"")</f>
        <v>0</v>
      </c>
      <c r="AI439" s="4">
        <f>IF(AND(I439="STANDARD",Q439="YES",H439&gt;'azure-standard-disk-prices'!B5,H439&lt;'azure-standard-disk-prices'!B6),1+IF(M439="YES",1),"")</f>
        <v>0</v>
      </c>
      <c r="AJ439" s="4">
        <f>IF(AND(I439="STANDARD",Q439="YES",H439&gt;'azure-standard-disk-prices'!B6,H439&lt;'azure-standard-disk-prices'!B7),1+IF(M439="YES",1),"")</f>
        <v>0</v>
      </c>
      <c r="AK439" s="4">
        <f>IF(AND(I439="STANDARD",Q439="YES",H439&gt;'azure-standard-disk-prices'!B7,H439&lt;'azure-standard-disk-prices'!B8),1+IF(M439="YES",1),"")</f>
        <v>0</v>
      </c>
      <c r="AL439" s="4">
        <f>IF(AND(I439="STANDARD",Q439="YES",H439&gt;'azure-standard-disk-prices'!B8,H439&lt;'azure-standard-disk-prices'!B9),1+IF(M439="YES",1),"")</f>
        <v>0</v>
      </c>
      <c r="AM439" s="4">
        <f>IF(AND(I438="PREMIUM",Q438="YES",H438&lt;'azure-premium-disk-prices'!B2,H438&gt;0),1+IF(M438="YES",1),"")</f>
        <v>0</v>
      </c>
      <c r="AN439" s="4">
        <f>IF(AND(I438="PREMIUM",Q438="YES",H438&gt;'azure-premium-disk-prices'!B2,H438&lt;'azure-premium-disk-prices'!B3),1+IF(M438="YES",1),"")</f>
        <v>0</v>
      </c>
      <c r="AO439" s="4">
        <f>IF(AND(I438="PREMIUM",Q438="YES",H438&gt;'azure-premium-disk-prices'!B3,H438&lt;'azure-premium-disk-prices'!B4),1+IF(M438="YES",1),"")</f>
        <v>0</v>
      </c>
      <c r="AP439" s="4">
        <f>IF(AND(I438="PREMIUM",Q438="YES",H438&gt;'azure-premium-disk-prices'!B4,H438&lt;'azure-premium-disk-prices'!B5),1+IF(M438="YES",1),"")</f>
        <v>0</v>
      </c>
      <c r="AQ439" s="4">
        <f>IF(AND(I438="PREMIUM",Q438="YES",H438&gt;'azure-premium-disk-prices'!B5,H438&lt;'azure-premium-disk-prices'!B6),1+IF(M438="YES",1),"")</f>
        <v>0</v>
      </c>
      <c r="AR439" s="4">
        <f>IF(AND(I438="PREMIUM",Q438="YES",H438&gt;'azure-premium-disk-prices'!B6,H438&lt;'azure-premium-disk-prices'!B7),1+IF(M438="YES",1),"")</f>
        <v>0</v>
      </c>
      <c r="AS439" s="4">
        <f>IF(AND(I438="PREMIUM",Q438="YES",H438&gt;'azure-premium-disk-prices'!B7,H438&lt;'azure-premium-disk-prices'!B8),1+IF(M438="YES",1),"")</f>
        <v>0</v>
      </c>
      <c r="AT439" s="4">
        <f>IF(AND(I438="PREMIUM",Q438="YES",H438&gt;'azure-premium-disk-prices'!B8,H438&lt;'azure-premium-disk-prices'!B9),1+IF(M438="YES",1),"")</f>
        <v>0</v>
      </c>
      <c r="AU439" s="4">
        <f>IF(AND(M439="YES", Q439="YES"),1,"")</f>
        <v>0</v>
      </c>
      <c r="AV439" s="4">
        <f>IF(AND(J439="STANDARD", Q439="YES"), IF(M439="YES",2,1) ,"")</f>
        <v>0</v>
      </c>
      <c r="AW439" s="4">
        <f>IF( AND(J439="PREMIUM",  Q439="YES"), IF(M439="YES",2,1) ,"")</f>
        <v>0</v>
      </c>
    </row>
    <row r="440" spans="5:49">
      <c r="E440" s="3"/>
      <c r="F440" s="3"/>
      <c r="G440" s="3"/>
      <c r="H440" s="3"/>
      <c r="I440" s="3" t="s">
        <v>9</v>
      </c>
      <c r="J440" s="3" t="s">
        <v>9</v>
      </c>
      <c r="K440" s="3" t="s">
        <v>5</v>
      </c>
      <c r="L440" s="3" t="s">
        <v>5</v>
      </c>
      <c r="M440" s="3" t="s">
        <v>5</v>
      </c>
      <c r="N440" s="3">
        <v>730</v>
      </c>
      <c r="O440" s="3" t="s">
        <v>5</v>
      </c>
      <c r="P440" s="3" t="s">
        <v>14</v>
      </c>
      <c r="Q440" s="4">
        <f>IF(AND(E440&lt;&gt;"", F440&lt;&gt;"", G440&lt;&gt;"", H440&lt;&gt;"", I440&lt;&gt;"", J440&lt;&gt;"", K440&lt;&gt;"", L440&lt;&gt;"", M440&lt;&gt;"", N440&lt;&gt;"", O440&lt;&gt;""),"YES","NO")</f>
        <v>0</v>
      </c>
      <c r="R440" s="4">
        <f>IF(AD440=AA440, U440, IF(AD440=AB440,W440,Y440))</f>
        <v>0</v>
      </c>
      <c r="S440" s="4">
        <f>AD440</f>
        <v>0</v>
      </c>
      <c r="T440" s="4">
        <f> IF(AA440="" ,"",IF(AD440=AA440, "PAYG", IF(AD440=AB440,"1Y RI","3Y RI")))</f>
        <v>0</v>
      </c>
      <c r="U440" s="4">
        <f>IF(Q440="YES", IF(K440="YES", VLOOKUP(V440 &amp; L440 &amp; K440,'azure-vm-prices-base'!G$2:H$124, 2, 0), VLOOKUP(V440 &amp; L440 &amp; "*",'azure-vm-prices-base'!G$2:H$124, 2, 0)), "")</f>
        <v>0</v>
      </c>
      <c r="V440" s="4">
        <f>IF(Q440="YES", IF(O440="NO" , IF(K440="YES", _xlfn.MINIFS('azure-vm-prices-base'!I$2:I$123, 'azure-vm-prices-base'!A$2:A$123,"&gt;="&amp;F440*(100-$B$2)/100, 'azure-vm-prices-base'!B$2:B$123,"&gt;="&amp;G440*(100-$B$2)/100, 'azure-vm-prices-base'!D$2:D$123,K440, 'azure-vm-prices-base'!E$2:E$123,L440), _xlfn.MINIFS('azure-vm-prices-base'!I$2:I$123, 'azure-vm-prices-base'!A$2:A$123,"&gt;="&amp;F440*(100-$B$2)/100, 'azure-vm-prices-base'!B$2:B$123,"&gt;="&amp;G440*(100-$B$2)/100, 'azure-vm-prices-base'!E$2:E$123,L440)), IF(K440="YES", _xlfn.MINIFS('azure-vm-prices-base'!C$2:C$123, 'azure-vm-prices-base'!A$2:A$123,"&gt;="&amp;F440*(100-$B$2)/100, 'azure-vm-prices-base'!B$2:B$123,"&gt;="&amp;G440*(100-$B$2)/100, 'azure-vm-prices-base'!D$2:D$123,K440, 'azure-vm-prices-base'!E$2:E$123,L440), _xlfn.MINIFS('azure-vm-prices-base'!C$2:C$123, 'azure-vm-prices-base'!A$2:A$123,"&gt;="&amp;F440*(100-$B$2)/100, 'azure-vm-prices-base'!B$2:B$123,"&gt;="&amp;G440*(100-$B$2)/100, 'azure-vm-prices-base'!E$2:E$123,L440))), "")</f>
        <v>0</v>
      </c>
      <c r="W440" s="4">
        <f>IF(Q440="YES", IF(K440="YES", VLOOKUP(X440 &amp; L440 &amp; K440,'azure-vm-prices-1Y'!G$2:H$124  , 2, 0), VLOOKUP(X440 &amp; L440 &amp; "*",'azure-vm-prices-1Y'!G$2:H$124, 2, 0)),   "")</f>
        <v>0</v>
      </c>
      <c r="X440" s="4">
        <f>IF(Q440="YES", IF(O440="NO" , IF(K440="YES", _xlfn.MINIFS('azure-vm-prices-1Y'!I$2:I$123,   'azure-vm-prices-1Y'!A$2:A$123,"&gt;="&amp;F440*(100-$B$2)/100,   'azure-vm-prices-1Y'!B$2:B$123,"&gt;="&amp;G440*(100-$B$2)/100,   'azure-vm-prices-1Y'!D$2:D$123,K440,   'azure-vm-prices-1Y'!E$2:E$123,L440),   _xlfn.MINIFS('azure-vm-prices-1Y'!I$2:I$123,   'azure-vm-prices-1Y'!A$2:A$123,"&gt;="&amp;F440*(100-$B$2)/100,   'azure-vm-prices-1Y'!B$2:B$123,"&gt;="&amp;G440*(100-$B$2)/100,   'azure-vm-prices-1Y'!E$2:E$123,L440)),   IF(K440="YES", _xlfn.MINIFS('azure-vm-prices-1Y'!C$2:C$123,   'azure-vm-prices-1Y'!A$2:A$123,"&gt;="&amp;F440*(100-$B$2)/100,   'azure-vm-prices-1Y'!B$2:B$123,"&gt;="&amp;G440*(100-$B$2)/100,   'azure-vm-prices-1Y'!D$2:D$123,K440,   'azure-vm-prices-1Y'!E$2:E$123,L440),   _xlfn.MINIFS('azure-vm-prices-1Y'!C$2:C$123,   'azure-vm-prices-1Y'!A$2:A$123,"&gt;="&amp;F440*(100-$B$2)/100,   'azure-vm-prices-1Y'!B$2:B$123,"&gt;="&amp;G440*(100-$B$2)/100,   'azure-vm-prices-1Y'!E$2:E$123,L440))),   "")</f>
        <v>0</v>
      </c>
      <c r="Y440" s="4">
        <f>IF(Q440="YES", IF(K440="YES", VLOOKUP(Z440 &amp; L440 &amp; K440,'azure-vm-prices-3Y'!G$2:H$124  , 2, 0), VLOOKUP(Z440 &amp; L440 &amp; "*",'azure-vm-prices-3Y'!G$2:H$124, 2, 0)),   "")</f>
        <v>0</v>
      </c>
      <c r="Z440" s="4">
        <f>IF(Q440="YES", IF(O440="NO" , IF(K440="YES", _xlfn.MINIFS('azure-vm-prices-3Y'!I$2:I$123,   'azure-vm-prices-3Y'!A$2:A$123,"&gt;="&amp;F440*(100-$B$2)/100,   'azure-vm-prices-3Y'!B$2:B$123,"&gt;="&amp;G440*(100-$B$2)/100,   'azure-vm-prices-3Y'!D$2:D$123,K440,   'azure-vm-prices-3Y'!E$2:E$123,L440),   _xlfn.MINIFS('azure-vm-prices-3Y'!I$2:I$123,   'azure-vm-prices-3Y'!A$2:A$123,"&gt;="&amp;F440*(100-$B$2)/100,   'azure-vm-prices-3Y'!B$2:B$123,"&gt;="&amp;G440*(100-$B$2)/100,   'azure-vm-prices-3Y'!E$2:E$123,L440)),   IF(K440="YES", _xlfn.MINIFS('azure-vm-prices-3Y'!C$2:C$123,   'azure-vm-prices-3Y'!A$2:A$123,"&gt;="&amp;F440*(100-$B$2)/100,   'azure-vm-prices-3Y'!B$2:B$123,"&gt;="&amp;G440*(100-$B$2)/100,   'azure-vm-prices-3Y'!D$2:D$123,K440,   'azure-vm-prices-3Y'!E$2:E$123,L440),   _xlfn.MINIFS('azure-vm-prices-3Y'!C$2:C$123,   'azure-vm-prices-3Y'!A$2:A$123,"&gt;="&amp;F440*(100-$B$2)/100,   'azure-vm-prices-3Y'!B$2:B$123,"&gt;="&amp;G440*(100-$B$2)/100,   'azure-vm-prices-3Y'!E$2:E$123,L440))),   "")</f>
        <v>0</v>
      </c>
      <c r="AA440" s="4">
        <f>IF(Q440="YES",N440*V440*12,"")</f>
        <v>0</v>
      </c>
      <c r="AB440" s="4">
        <f>IF(Q440="YES",X440*8760,"")</f>
        <v>0</v>
      </c>
      <c r="AC440" s="4">
        <f>IF(Q440="YES",Z440*8760,"")</f>
        <v>0</v>
      </c>
      <c r="AD440" s="4">
        <f>IF(Q440="YES",IF(P440="YES", MIN(AA440:AC440), AA440),"")</f>
        <v>0</v>
      </c>
      <c r="AE440" s="4">
        <f>IF(AND(I440="STANDARD",Q440="YES",H440&lt;'azure-standard-disk-prices'!B2, H440&gt;0),1+IF(M440="YES",1),"")</f>
        <v>0</v>
      </c>
      <c r="AF440" s="4">
        <f>IF(AND(I440="STANDARD",Q440="YES",H440&gt;'azure-standard-disk-prices'!B2,H440&lt;'azure-standard-disk-prices'!B3),1+IF(M440="YES",1),"")</f>
        <v>0</v>
      </c>
      <c r="AG440" s="4">
        <f>IF(AND(I440="STANDARD",Q440="YES",H440&gt;'azure-standard-disk-prices'!B3,H440&lt;'azure-standard-disk-prices'!B4),1+IF(M440="YES",1),"")</f>
        <v>0</v>
      </c>
      <c r="AH440" s="4">
        <f>IF(AND(I440="STANDARD",Q440="YES",H440&gt;'azure-standard-disk-prices'!B4,H440&lt;'azure-standard-disk-prices'!B5),1+IF(M440="YES",1),"")</f>
        <v>0</v>
      </c>
      <c r="AI440" s="4">
        <f>IF(AND(I440="STANDARD",Q440="YES",H440&gt;'azure-standard-disk-prices'!B5,H440&lt;'azure-standard-disk-prices'!B6),1+IF(M440="YES",1),"")</f>
        <v>0</v>
      </c>
      <c r="AJ440" s="4">
        <f>IF(AND(I440="STANDARD",Q440="YES",H440&gt;'azure-standard-disk-prices'!B6,H440&lt;'azure-standard-disk-prices'!B7),1+IF(M440="YES",1),"")</f>
        <v>0</v>
      </c>
      <c r="AK440" s="4">
        <f>IF(AND(I440="STANDARD",Q440="YES",H440&gt;'azure-standard-disk-prices'!B7,H440&lt;'azure-standard-disk-prices'!B8),1+IF(M440="YES",1),"")</f>
        <v>0</v>
      </c>
      <c r="AL440" s="4">
        <f>IF(AND(I440="STANDARD",Q440="YES",H440&gt;'azure-standard-disk-prices'!B8,H440&lt;'azure-standard-disk-prices'!B9),1+IF(M440="YES",1),"")</f>
        <v>0</v>
      </c>
      <c r="AM440" s="4">
        <f>IF(AND(I439="PREMIUM",Q439="YES",H439&lt;'azure-premium-disk-prices'!B2,H439&gt;0),1+IF(M439="YES",1),"")</f>
        <v>0</v>
      </c>
      <c r="AN440" s="4">
        <f>IF(AND(I439="PREMIUM",Q439="YES",H439&gt;'azure-premium-disk-prices'!B2,H439&lt;'azure-premium-disk-prices'!B3),1+IF(M439="YES",1),"")</f>
        <v>0</v>
      </c>
      <c r="AO440" s="4">
        <f>IF(AND(I439="PREMIUM",Q439="YES",H439&gt;'azure-premium-disk-prices'!B3,H439&lt;'azure-premium-disk-prices'!B4),1+IF(M439="YES",1),"")</f>
        <v>0</v>
      </c>
      <c r="AP440" s="4">
        <f>IF(AND(I439="PREMIUM",Q439="YES",H439&gt;'azure-premium-disk-prices'!B4,H439&lt;'azure-premium-disk-prices'!B5),1+IF(M439="YES",1),"")</f>
        <v>0</v>
      </c>
      <c r="AQ440" s="4">
        <f>IF(AND(I439="PREMIUM",Q439="YES",H439&gt;'azure-premium-disk-prices'!B5,H439&lt;'azure-premium-disk-prices'!B6),1+IF(M439="YES",1),"")</f>
        <v>0</v>
      </c>
      <c r="AR440" s="4">
        <f>IF(AND(I439="PREMIUM",Q439="YES",H439&gt;'azure-premium-disk-prices'!B6,H439&lt;'azure-premium-disk-prices'!B7),1+IF(M439="YES",1),"")</f>
        <v>0</v>
      </c>
      <c r="AS440" s="4">
        <f>IF(AND(I439="PREMIUM",Q439="YES",H439&gt;'azure-premium-disk-prices'!B7,H439&lt;'azure-premium-disk-prices'!B8),1+IF(M439="YES",1),"")</f>
        <v>0</v>
      </c>
      <c r="AT440" s="4">
        <f>IF(AND(I439="PREMIUM",Q439="YES",H439&gt;'azure-premium-disk-prices'!B8,H439&lt;'azure-premium-disk-prices'!B9),1+IF(M439="YES",1),"")</f>
        <v>0</v>
      </c>
      <c r="AU440" s="4">
        <f>IF(AND(M440="YES", Q440="YES"),1,"")</f>
        <v>0</v>
      </c>
      <c r="AV440" s="4">
        <f>IF(AND(J440="STANDARD", Q440="YES"), IF(M440="YES",2,1) ,"")</f>
        <v>0</v>
      </c>
      <c r="AW440" s="4">
        <f>IF( AND(J440="PREMIUM",  Q440="YES"), IF(M440="YES",2,1) ,"")</f>
        <v>0</v>
      </c>
    </row>
    <row r="441" spans="5:49">
      <c r="E441" s="3"/>
      <c r="F441" s="3"/>
      <c r="G441" s="3"/>
      <c r="H441" s="3"/>
      <c r="I441" s="3" t="s">
        <v>9</v>
      </c>
      <c r="J441" s="3" t="s">
        <v>9</v>
      </c>
      <c r="K441" s="3" t="s">
        <v>5</v>
      </c>
      <c r="L441" s="3" t="s">
        <v>5</v>
      </c>
      <c r="M441" s="3" t="s">
        <v>5</v>
      </c>
      <c r="N441" s="3">
        <v>730</v>
      </c>
      <c r="O441" s="3" t="s">
        <v>5</v>
      </c>
      <c r="P441" s="3" t="s">
        <v>14</v>
      </c>
      <c r="Q441" s="4">
        <f>IF(AND(E441&lt;&gt;"", F441&lt;&gt;"", G441&lt;&gt;"", H441&lt;&gt;"", I441&lt;&gt;"", J441&lt;&gt;"", K441&lt;&gt;"", L441&lt;&gt;"", M441&lt;&gt;"", N441&lt;&gt;"", O441&lt;&gt;""),"YES","NO")</f>
        <v>0</v>
      </c>
      <c r="R441" s="4">
        <f>IF(AD441=AA441, U441, IF(AD441=AB441,W441,Y441))</f>
        <v>0</v>
      </c>
      <c r="S441" s="4">
        <f>AD441</f>
        <v>0</v>
      </c>
      <c r="T441" s="4">
        <f> IF(AA441="" ,"",IF(AD441=AA441, "PAYG", IF(AD441=AB441,"1Y RI","3Y RI")))</f>
        <v>0</v>
      </c>
      <c r="U441" s="4">
        <f>IF(Q441="YES", IF(K441="YES", VLOOKUP(V441 &amp; L441 &amp; K441,'azure-vm-prices-base'!G$2:H$124, 2, 0), VLOOKUP(V441 &amp; L441 &amp; "*",'azure-vm-prices-base'!G$2:H$124, 2, 0)), "")</f>
        <v>0</v>
      </c>
      <c r="V441" s="4">
        <f>IF(Q441="YES", IF(O441="NO" , IF(K441="YES", _xlfn.MINIFS('azure-vm-prices-base'!I$2:I$123, 'azure-vm-prices-base'!A$2:A$123,"&gt;="&amp;F441*(100-$B$2)/100, 'azure-vm-prices-base'!B$2:B$123,"&gt;="&amp;G441*(100-$B$2)/100, 'azure-vm-prices-base'!D$2:D$123,K441, 'azure-vm-prices-base'!E$2:E$123,L441), _xlfn.MINIFS('azure-vm-prices-base'!I$2:I$123, 'azure-vm-prices-base'!A$2:A$123,"&gt;="&amp;F441*(100-$B$2)/100, 'azure-vm-prices-base'!B$2:B$123,"&gt;="&amp;G441*(100-$B$2)/100, 'azure-vm-prices-base'!E$2:E$123,L441)), IF(K441="YES", _xlfn.MINIFS('azure-vm-prices-base'!C$2:C$123, 'azure-vm-prices-base'!A$2:A$123,"&gt;="&amp;F441*(100-$B$2)/100, 'azure-vm-prices-base'!B$2:B$123,"&gt;="&amp;G441*(100-$B$2)/100, 'azure-vm-prices-base'!D$2:D$123,K441, 'azure-vm-prices-base'!E$2:E$123,L441), _xlfn.MINIFS('azure-vm-prices-base'!C$2:C$123, 'azure-vm-prices-base'!A$2:A$123,"&gt;="&amp;F441*(100-$B$2)/100, 'azure-vm-prices-base'!B$2:B$123,"&gt;="&amp;G441*(100-$B$2)/100, 'azure-vm-prices-base'!E$2:E$123,L441))), "")</f>
        <v>0</v>
      </c>
      <c r="W441" s="4">
        <f>IF(Q441="YES", IF(K441="YES", VLOOKUP(X441 &amp; L441 &amp; K441,'azure-vm-prices-1Y'!G$2:H$124  , 2, 0), VLOOKUP(X441 &amp; L441 &amp; "*",'azure-vm-prices-1Y'!G$2:H$124, 2, 0)),   "")</f>
        <v>0</v>
      </c>
      <c r="X441" s="4">
        <f>IF(Q441="YES", IF(O441="NO" , IF(K441="YES", _xlfn.MINIFS('azure-vm-prices-1Y'!I$2:I$123,   'azure-vm-prices-1Y'!A$2:A$123,"&gt;="&amp;F441*(100-$B$2)/100,   'azure-vm-prices-1Y'!B$2:B$123,"&gt;="&amp;G441*(100-$B$2)/100,   'azure-vm-prices-1Y'!D$2:D$123,K441,   'azure-vm-prices-1Y'!E$2:E$123,L441),   _xlfn.MINIFS('azure-vm-prices-1Y'!I$2:I$123,   'azure-vm-prices-1Y'!A$2:A$123,"&gt;="&amp;F441*(100-$B$2)/100,   'azure-vm-prices-1Y'!B$2:B$123,"&gt;="&amp;G441*(100-$B$2)/100,   'azure-vm-prices-1Y'!E$2:E$123,L441)),   IF(K441="YES", _xlfn.MINIFS('azure-vm-prices-1Y'!C$2:C$123,   'azure-vm-prices-1Y'!A$2:A$123,"&gt;="&amp;F441*(100-$B$2)/100,   'azure-vm-prices-1Y'!B$2:B$123,"&gt;="&amp;G441*(100-$B$2)/100,   'azure-vm-prices-1Y'!D$2:D$123,K441,   'azure-vm-prices-1Y'!E$2:E$123,L441),   _xlfn.MINIFS('azure-vm-prices-1Y'!C$2:C$123,   'azure-vm-prices-1Y'!A$2:A$123,"&gt;="&amp;F441*(100-$B$2)/100,   'azure-vm-prices-1Y'!B$2:B$123,"&gt;="&amp;G441*(100-$B$2)/100,   'azure-vm-prices-1Y'!E$2:E$123,L441))),   "")</f>
        <v>0</v>
      </c>
      <c r="Y441" s="4">
        <f>IF(Q441="YES", IF(K441="YES", VLOOKUP(Z441 &amp; L441 &amp; K441,'azure-vm-prices-3Y'!G$2:H$124  , 2, 0), VLOOKUP(Z441 &amp; L441 &amp; "*",'azure-vm-prices-3Y'!G$2:H$124, 2, 0)),   "")</f>
        <v>0</v>
      </c>
      <c r="Z441" s="4">
        <f>IF(Q441="YES", IF(O441="NO" , IF(K441="YES", _xlfn.MINIFS('azure-vm-prices-3Y'!I$2:I$123,   'azure-vm-prices-3Y'!A$2:A$123,"&gt;="&amp;F441*(100-$B$2)/100,   'azure-vm-prices-3Y'!B$2:B$123,"&gt;="&amp;G441*(100-$B$2)/100,   'azure-vm-prices-3Y'!D$2:D$123,K441,   'azure-vm-prices-3Y'!E$2:E$123,L441),   _xlfn.MINIFS('azure-vm-prices-3Y'!I$2:I$123,   'azure-vm-prices-3Y'!A$2:A$123,"&gt;="&amp;F441*(100-$B$2)/100,   'azure-vm-prices-3Y'!B$2:B$123,"&gt;="&amp;G441*(100-$B$2)/100,   'azure-vm-prices-3Y'!E$2:E$123,L441)),   IF(K441="YES", _xlfn.MINIFS('azure-vm-prices-3Y'!C$2:C$123,   'azure-vm-prices-3Y'!A$2:A$123,"&gt;="&amp;F441*(100-$B$2)/100,   'azure-vm-prices-3Y'!B$2:B$123,"&gt;="&amp;G441*(100-$B$2)/100,   'azure-vm-prices-3Y'!D$2:D$123,K441,   'azure-vm-prices-3Y'!E$2:E$123,L441),   _xlfn.MINIFS('azure-vm-prices-3Y'!C$2:C$123,   'azure-vm-prices-3Y'!A$2:A$123,"&gt;="&amp;F441*(100-$B$2)/100,   'azure-vm-prices-3Y'!B$2:B$123,"&gt;="&amp;G441*(100-$B$2)/100,   'azure-vm-prices-3Y'!E$2:E$123,L441))),   "")</f>
        <v>0</v>
      </c>
      <c r="AA441" s="4">
        <f>IF(Q441="YES",N441*V441*12,"")</f>
        <v>0</v>
      </c>
      <c r="AB441" s="4">
        <f>IF(Q441="YES",X441*8760,"")</f>
        <v>0</v>
      </c>
      <c r="AC441" s="4">
        <f>IF(Q441="YES",Z441*8760,"")</f>
        <v>0</v>
      </c>
      <c r="AD441" s="4">
        <f>IF(Q441="YES",IF(P441="YES", MIN(AA441:AC441), AA441),"")</f>
        <v>0</v>
      </c>
      <c r="AE441" s="4">
        <f>IF(AND(I441="STANDARD",Q441="YES",H441&lt;'azure-standard-disk-prices'!B2, H441&gt;0),1+IF(M441="YES",1),"")</f>
        <v>0</v>
      </c>
      <c r="AF441" s="4">
        <f>IF(AND(I441="STANDARD",Q441="YES",H441&gt;'azure-standard-disk-prices'!B2,H441&lt;'azure-standard-disk-prices'!B3),1+IF(M441="YES",1),"")</f>
        <v>0</v>
      </c>
      <c r="AG441" s="4">
        <f>IF(AND(I441="STANDARD",Q441="YES",H441&gt;'azure-standard-disk-prices'!B3,H441&lt;'azure-standard-disk-prices'!B4),1+IF(M441="YES",1),"")</f>
        <v>0</v>
      </c>
      <c r="AH441" s="4">
        <f>IF(AND(I441="STANDARD",Q441="YES",H441&gt;'azure-standard-disk-prices'!B4,H441&lt;'azure-standard-disk-prices'!B5),1+IF(M441="YES",1),"")</f>
        <v>0</v>
      </c>
      <c r="AI441" s="4">
        <f>IF(AND(I441="STANDARD",Q441="YES",H441&gt;'azure-standard-disk-prices'!B5,H441&lt;'azure-standard-disk-prices'!B6),1+IF(M441="YES",1),"")</f>
        <v>0</v>
      </c>
      <c r="AJ441" s="4">
        <f>IF(AND(I441="STANDARD",Q441="YES",H441&gt;'azure-standard-disk-prices'!B6,H441&lt;'azure-standard-disk-prices'!B7),1+IF(M441="YES",1),"")</f>
        <v>0</v>
      </c>
      <c r="AK441" s="4">
        <f>IF(AND(I441="STANDARD",Q441="YES",H441&gt;'azure-standard-disk-prices'!B7,H441&lt;'azure-standard-disk-prices'!B8),1+IF(M441="YES",1),"")</f>
        <v>0</v>
      </c>
      <c r="AL441" s="4">
        <f>IF(AND(I441="STANDARD",Q441="YES",H441&gt;'azure-standard-disk-prices'!B8,H441&lt;'azure-standard-disk-prices'!B9),1+IF(M441="YES",1),"")</f>
        <v>0</v>
      </c>
      <c r="AM441" s="4">
        <f>IF(AND(I440="PREMIUM",Q440="YES",H440&lt;'azure-premium-disk-prices'!B2,H440&gt;0),1+IF(M440="YES",1),"")</f>
        <v>0</v>
      </c>
      <c r="AN441" s="4">
        <f>IF(AND(I440="PREMIUM",Q440="YES",H440&gt;'azure-premium-disk-prices'!B2,H440&lt;'azure-premium-disk-prices'!B3),1+IF(M440="YES",1),"")</f>
        <v>0</v>
      </c>
      <c r="AO441" s="4">
        <f>IF(AND(I440="PREMIUM",Q440="YES",H440&gt;'azure-premium-disk-prices'!B3,H440&lt;'azure-premium-disk-prices'!B4),1+IF(M440="YES",1),"")</f>
        <v>0</v>
      </c>
      <c r="AP441" s="4">
        <f>IF(AND(I440="PREMIUM",Q440="YES",H440&gt;'azure-premium-disk-prices'!B4,H440&lt;'azure-premium-disk-prices'!B5),1+IF(M440="YES",1),"")</f>
        <v>0</v>
      </c>
      <c r="AQ441" s="4">
        <f>IF(AND(I440="PREMIUM",Q440="YES",H440&gt;'azure-premium-disk-prices'!B5,H440&lt;'azure-premium-disk-prices'!B6),1+IF(M440="YES",1),"")</f>
        <v>0</v>
      </c>
      <c r="AR441" s="4">
        <f>IF(AND(I440="PREMIUM",Q440="YES",H440&gt;'azure-premium-disk-prices'!B6,H440&lt;'azure-premium-disk-prices'!B7),1+IF(M440="YES",1),"")</f>
        <v>0</v>
      </c>
      <c r="AS441" s="4">
        <f>IF(AND(I440="PREMIUM",Q440="YES",H440&gt;'azure-premium-disk-prices'!B7,H440&lt;'azure-premium-disk-prices'!B8),1+IF(M440="YES",1),"")</f>
        <v>0</v>
      </c>
      <c r="AT441" s="4">
        <f>IF(AND(I440="PREMIUM",Q440="YES",H440&gt;'azure-premium-disk-prices'!B8,H440&lt;'azure-premium-disk-prices'!B9),1+IF(M440="YES",1),"")</f>
        <v>0</v>
      </c>
      <c r="AU441" s="4">
        <f>IF(AND(M441="YES", Q441="YES"),1,"")</f>
        <v>0</v>
      </c>
      <c r="AV441" s="4">
        <f>IF(AND(J441="STANDARD", Q441="YES"), IF(M441="YES",2,1) ,"")</f>
        <v>0</v>
      </c>
      <c r="AW441" s="4">
        <f>IF( AND(J441="PREMIUM",  Q441="YES"), IF(M441="YES",2,1) ,"")</f>
        <v>0</v>
      </c>
    </row>
    <row r="442" spans="5:49">
      <c r="E442" s="3"/>
      <c r="F442" s="3"/>
      <c r="G442" s="3"/>
      <c r="H442" s="3"/>
      <c r="I442" s="3" t="s">
        <v>9</v>
      </c>
      <c r="J442" s="3" t="s">
        <v>9</v>
      </c>
      <c r="K442" s="3" t="s">
        <v>5</v>
      </c>
      <c r="L442" s="3" t="s">
        <v>5</v>
      </c>
      <c r="M442" s="3" t="s">
        <v>5</v>
      </c>
      <c r="N442" s="3">
        <v>730</v>
      </c>
      <c r="O442" s="3" t="s">
        <v>5</v>
      </c>
      <c r="P442" s="3" t="s">
        <v>14</v>
      </c>
      <c r="Q442" s="4">
        <f>IF(AND(E442&lt;&gt;"", F442&lt;&gt;"", G442&lt;&gt;"", H442&lt;&gt;"", I442&lt;&gt;"", J442&lt;&gt;"", K442&lt;&gt;"", L442&lt;&gt;"", M442&lt;&gt;"", N442&lt;&gt;"", O442&lt;&gt;""),"YES","NO")</f>
        <v>0</v>
      </c>
      <c r="R442" s="4">
        <f>IF(AD442=AA442, U442, IF(AD442=AB442,W442,Y442))</f>
        <v>0</v>
      </c>
      <c r="S442" s="4">
        <f>AD442</f>
        <v>0</v>
      </c>
      <c r="T442" s="4">
        <f> IF(AA442="" ,"",IF(AD442=AA442, "PAYG", IF(AD442=AB442,"1Y RI","3Y RI")))</f>
        <v>0</v>
      </c>
      <c r="U442" s="4">
        <f>IF(Q442="YES", IF(K442="YES", VLOOKUP(V442 &amp; L442 &amp; K442,'azure-vm-prices-base'!G$2:H$124, 2, 0), VLOOKUP(V442 &amp; L442 &amp; "*",'azure-vm-prices-base'!G$2:H$124, 2, 0)), "")</f>
        <v>0</v>
      </c>
      <c r="V442" s="4">
        <f>IF(Q442="YES", IF(O442="NO" , IF(K442="YES", _xlfn.MINIFS('azure-vm-prices-base'!I$2:I$123, 'azure-vm-prices-base'!A$2:A$123,"&gt;="&amp;F442*(100-$B$2)/100, 'azure-vm-prices-base'!B$2:B$123,"&gt;="&amp;G442*(100-$B$2)/100, 'azure-vm-prices-base'!D$2:D$123,K442, 'azure-vm-prices-base'!E$2:E$123,L442), _xlfn.MINIFS('azure-vm-prices-base'!I$2:I$123, 'azure-vm-prices-base'!A$2:A$123,"&gt;="&amp;F442*(100-$B$2)/100, 'azure-vm-prices-base'!B$2:B$123,"&gt;="&amp;G442*(100-$B$2)/100, 'azure-vm-prices-base'!E$2:E$123,L442)), IF(K442="YES", _xlfn.MINIFS('azure-vm-prices-base'!C$2:C$123, 'azure-vm-prices-base'!A$2:A$123,"&gt;="&amp;F442*(100-$B$2)/100, 'azure-vm-prices-base'!B$2:B$123,"&gt;="&amp;G442*(100-$B$2)/100, 'azure-vm-prices-base'!D$2:D$123,K442, 'azure-vm-prices-base'!E$2:E$123,L442), _xlfn.MINIFS('azure-vm-prices-base'!C$2:C$123, 'azure-vm-prices-base'!A$2:A$123,"&gt;="&amp;F442*(100-$B$2)/100, 'azure-vm-prices-base'!B$2:B$123,"&gt;="&amp;G442*(100-$B$2)/100, 'azure-vm-prices-base'!E$2:E$123,L442))), "")</f>
        <v>0</v>
      </c>
      <c r="W442" s="4">
        <f>IF(Q442="YES", IF(K442="YES", VLOOKUP(X442 &amp; L442 &amp; K442,'azure-vm-prices-1Y'!G$2:H$124  , 2, 0), VLOOKUP(X442 &amp; L442 &amp; "*",'azure-vm-prices-1Y'!G$2:H$124, 2, 0)),   "")</f>
        <v>0</v>
      </c>
      <c r="X442" s="4">
        <f>IF(Q442="YES", IF(O442="NO" , IF(K442="YES", _xlfn.MINIFS('azure-vm-prices-1Y'!I$2:I$123,   'azure-vm-prices-1Y'!A$2:A$123,"&gt;="&amp;F442*(100-$B$2)/100,   'azure-vm-prices-1Y'!B$2:B$123,"&gt;="&amp;G442*(100-$B$2)/100,   'azure-vm-prices-1Y'!D$2:D$123,K442,   'azure-vm-prices-1Y'!E$2:E$123,L442),   _xlfn.MINIFS('azure-vm-prices-1Y'!I$2:I$123,   'azure-vm-prices-1Y'!A$2:A$123,"&gt;="&amp;F442*(100-$B$2)/100,   'azure-vm-prices-1Y'!B$2:B$123,"&gt;="&amp;G442*(100-$B$2)/100,   'azure-vm-prices-1Y'!E$2:E$123,L442)),   IF(K442="YES", _xlfn.MINIFS('azure-vm-prices-1Y'!C$2:C$123,   'azure-vm-prices-1Y'!A$2:A$123,"&gt;="&amp;F442*(100-$B$2)/100,   'azure-vm-prices-1Y'!B$2:B$123,"&gt;="&amp;G442*(100-$B$2)/100,   'azure-vm-prices-1Y'!D$2:D$123,K442,   'azure-vm-prices-1Y'!E$2:E$123,L442),   _xlfn.MINIFS('azure-vm-prices-1Y'!C$2:C$123,   'azure-vm-prices-1Y'!A$2:A$123,"&gt;="&amp;F442*(100-$B$2)/100,   'azure-vm-prices-1Y'!B$2:B$123,"&gt;="&amp;G442*(100-$B$2)/100,   'azure-vm-prices-1Y'!E$2:E$123,L442))),   "")</f>
        <v>0</v>
      </c>
      <c r="Y442" s="4">
        <f>IF(Q442="YES", IF(K442="YES", VLOOKUP(Z442 &amp; L442 &amp; K442,'azure-vm-prices-3Y'!G$2:H$124  , 2, 0), VLOOKUP(Z442 &amp; L442 &amp; "*",'azure-vm-prices-3Y'!G$2:H$124, 2, 0)),   "")</f>
        <v>0</v>
      </c>
      <c r="Z442" s="4">
        <f>IF(Q442="YES", IF(O442="NO" , IF(K442="YES", _xlfn.MINIFS('azure-vm-prices-3Y'!I$2:I$123,   'azure-vm-prices-3Y'!A$2:A$123,"&gt;="&amp;F442*(100-$B$2)/100,   'azure-vm-prices-3Y'!B$2:B$123,"&gt;="&amp;G442*(100-$B$2)/100,   'azure-vm-prices-3Y'!D$2:D$123,K442,   'azure-vm-prices-3Y'!E$2:E$123,L442),   _xlfn.MINIFS('azure-vm-prices-3Y'!I$2:I$123,   'azure-vm-prices-3Y'!A$2:A$123,"&gt;="&amp;F442*(100-$B$2)/100,   'azure-vm-prices-3Y'!B$2:B$123,"&gt;="&amp;G442*(100-$B$2)/100,   'azure-vm-prices-3Y'!E$2:E$123,L442)),   IF(K442="YES", _xlfn.MINIFS('azure-vm-prices-3Y'!C$2:C$123,   'azure-vm-prices-3Y'!A$2:A$123,"&gt;="&amp;F442*(100-$B$2)/100,   'azure-vm-prices-3Y'!B$2:B$123,"&gt;="&amp;G442*(100-$B$2)/100,   'azure-vm-prices-3Y'!D$2:D$123,K442,   'azure-vm-prices-3Y'!E$2:E$123,L442),   _xlfn.MINIFS('azure-vm-prices-3Y'!C$2:C$123,   'azure-vm-prices-3Y'!A$2:A$123,"&gt;="&amp;F442*(100-$B$2)/100,   'azure-vm-prices-3Y'!B$2:B$123,"&gt;="&amp;G442*(100-$B$2)/100,   'azure-vm-prices-3Y'!E$2:E$123,L442))),   "")</f>
        <v>0</v>
      </c>
      <c r="AA442" s="4">
        <f>IF(Q442="YES",N442*V442*12,"")</f>
        <v>0</v>
      </c>
      <c r="AB442" s="4">
        <f>IF(Q442="YES",X442*8760,"")</f>
        <v>0</v>
      </c>
      <c r="AC442" s="4">
        <f>IF(Q442="YES",Z442*8760,"")</f>
        <v>0</v>
      </c>
      <c r="AD442" s="4">
        <f>IF(Q442="YES",IF(P442="YES", MIN(AA442:AC442), AA442),"")</f>
        <v>0</v>
      </c>
      <c r="AE442" s="4">
        <f>IF(AND(I442="STANDARD",Q442="YES",H442&lt;'azure-standard-disk-prices'!B2, H442&gt;0),1+IF(M442="YES",1),"")</f>
        <v>0</v>
      </c>
      <c r="AF442" s="4">
        <f>IF(AND(I442="STANDARD",Q442="YES",H442&gt;'azure-standard-disk-prices'!B2,H442&lt;'azure-standard-disk-prices'!B3),1+IF(M442="YES",1),"")</f>
        <v>0</v>
      </c>
      <c r="AG442" s="4">
        <f>IF(AND(I442="STANDARD",Q442="YES",H442&gt;'azure-standard-disk-prices'!B3,H442&lt;'azure-standard-disk-prices'!B4),1+IF(M442="YES",1),"")</f>
        <v>0</v>
      </c>
      <c r="AH442" s="4">
        <f>IF(AND(I442="STANDARD",Q442="YES",H442&gt;'azure-standard-disk-prices'!B4,H442&lt;'azure-standard-disk-prices'!B5),1+IF(M442="YES",1),"")</f>
        <v>0</v>
      </c>
      <c r="AI442" s="4">
        <f>IF(AND(I442="STANDARD",Q442="YES",H442&gt;'azure-standard-disk-prices'!B5,H442&lt;'azure-standard-disk-prices'!B6),1+IF(M442="YES",1),"")</f>
        <v>0</v>
      </c>
      <c r="AJ442" s="4">
        <f>IF(AND(I442="STANDARD",Q442="YES",H442&gt;'azure-standard-disk-prices'!B6,H442&lt;'azure-standard-disk-prices'!B7),1+IF(M442="YES",1),"")</f>
        <v>0</v>
      </c>
      <c r="AK442" s="4">
        <f>IF(AND(I442="STANDARD",Q442="YES",H442&gt;'azure-standard-disk-prices'!B7,H442&lt;'azure-standard-disk-prices'!B8),1+IF(M442="YES",1),"")</f>
        <v>0</v>
      </c>
      <c r="AL442" s="4">
        <f>IF(AND(I442="STANDARD",Q442="YES",H442&gt;'azure-standard-disk-prices'!B8,H442&lt;'azure-standard-disk-prices'!B9),1+IF(M442="YES",1),"")</f>
        <v>0</v>
      </c>
      <c r="AM442" s="4">
        <f>IF(AND(I441="PREMIUM",Q441="YES",H441&lt;'azure-premium-disk-prices'!B2,H441&gt;0),1+IF(M441="YES",1),"")</f>
        <v>0</v>
      </c>
      <c r="AN442" s="4">
        <f>IF(AND(I441="PREMIUM",Q441="YES",H441&gt;'azure-premium-disk-prices'!B2,H441&lt;'azure-premium-disk-prices'!B3),1+IF(M441="YES",1),"")</f>
        <v>0</v>
      </c>
      <c r="AO442" s="4">
        <f>IF(AND(I441="PREMIUM",Q441="YES",H441&gt;'azure-premium-disk-prices'!B3,H441&lt;'azure-premium-disk-prices'!B4),1+IF(M441="YES",1),"")</f>
        <v>0</v>
      </c>
      <c r="AP442" s="4">
        <f>IF(AND(I441="PREMIUM",Q441="YES",H441&gt;'azure-premium-disk-prices'!B4,H441&lt;'azure-premium-disk-prices'!B5),1+IF(M441="YES",1),"")</f>
        <v>0</v>
      </c>
      <c r="AQ442" s="4">
        <f>IF(AND(I441="PREMIUM",Q441="YES",H441&gt;'azure-premium-disk-prices'!B5,H441&lt;'azure-premium-disk-prices'!B6),1+IF(M441="YES",1),"")</f>
        <v>0</v>
      </c>
      <c r="AR442" s="4">
        <f>IF(AND(I441="PREMIUM",Q441="YES",H441&gt;'azure-premium-disk-prices'!B6,H441&lt;'azure-premium-disk-prices'!B7),1+IF(M441="YES",1),"")</f>
        <v>0</v>
      </c>
      <c r="AS442" s="4">
        <f>IF(AND(I441="PREMIUM",Q441="YES",H441&gt;'azure-premium-disk-prices'!B7,H441&lt;'azure-premium-disk-prices'!B8),1+IF(M441="YES",1),"")</f>
        <v>0</v>
      </c>
      <c r="AT442" s="4">
        <f>IF(AND(I441="PREMIUM",Q441="YES",H441&gt;'azure-premium-disk-prices'!B8,H441&lt;'azure-premium-disk-prices'!B9),1+IF(M441="YES",1),"")</f>
        <v>0</v>
      </c>
      <c r="AU442" s="4">
        <f>IF(AND(M442="YES", Q442="YES"),1,"")</f>
        <v>0</v>
      </c>
      <c r="AV442" s="4">
        <f>IF(AND(J442="STANDARD", Q442="YES"), IF(M442="YES",2,1) ,"")</f>
        <v>0</v>
      </c>
      <c r="AW442" s="4">
        <f>IF( AND(J442="PREMIUM",  Q442="YES"), IF(M442="YES",2,1) ,"")</f>
        <v>0</v>
      </c>
    </row>
    <row r="443" spans="5:49">
      <c r="E443" s="3"/>
      <c r="F443" s="3"/>
      <c r="G443" s="3"/>
      <c r="H443" s="3"/>
      <c r="I443" s="3" t="s">
        <v>9</v>
      </c>
      <c r="J443" s="3" t="s">
        <v>9</v>
      </c>
      <c r="K443" s="3" t="s">
        <v>5</v>
      </c>
      <c r="L443" s="3" t="s">
        <v>5</v>
      </c>
      <c r="M443" s="3" t="s">
        <v>5</v>
      </c>
      <c r="N443" s="3">
        <v>730</v>
      </c>
      <c r="O443" s="3" t="s">
        <v>5</v>
      </c>
      <c r="P443" s="3" t="s">
        <v>14</v>
      </c>
      <c r="Q443" s="4">
        <f>IF(AND(E443&lt;&gt;"", F443&lt;&gt;"", G443&lt;&gt;"", H443&lt;&gt;"", I443&lt;&gt;"", J443&lt;&gt;"", K443&lt;&gt;"", L443&lt;&gt;"", M443&lt;&gt;"", N443&lt;&gt;"", O443&lt;&gt;""),"YES","NO")</f>
        <v>0</v>
      </c>
      <c r="R443" s="4">
        <f>IF(AD443=AA443, U443, IF(AD443=AB443,W443,Y443))</f>
        <v>0</v>
      </c>
      <c r="S443" s="4">
        <f>AD443</f>
        <v>0</v>
      </c>
      <c r="T443" s="4">
        <f> IF(AA443="" ,"",IF(AD443=AA443, "PAYG", IF(AD443=AB443,"1Y RI","3Y RI")))</f>
        <v>0</v>
      </c>
      <c r="U443" s="4">
        <f>IF(Q443="YES", IF(K443="YES", VLOOKUP(V443 &amp; L443 &amp; K443,'azure-vm-prices-base'!G$2:H$124, 2, 0), VLOOKUP(V443 &amp; L443 &amp; "*",'azure-vm-prices-base'!G$2:H$124, 2, 0)), "")</f>
        <v>0</v>
      </c>
      <c r="V443" s="4">
        <f>IF(Q443="YES", IF(O443="NO" , IF(K443="YES", _xlfn.MINIFS('azure-vm-prices-base'!I$2:I$123, 'azure-vm-prices-base'!A$2:A$123,"&gt;="&amp;F443*(100-$B$2)/100, 'azure-vm-prices-base'!B$2:B$123,"&gt;="&amp;G443*(100-$B$2)/100, 'azure-vm-prices-base'!D$2:D$123,K443, 'azure-vm-prices-base'!E$2:E$123,L443), _xlfn.MINIFS('azure-vm-prices-base'!I$2:I$123, 'azure-vm-prices-base'!A$2:A$123,"&gt;="&amp;F443*(100-$B$2)/100, 'azure-vm-prices-base'!B$2:B$123,"&gt;="&amp;G443*(100-$B$2)/100, 'azure-vm-prices-base'!E$2:E$123,L443)), IF(K443="YES", _xlfn.MINIFS('azure-vm-prices-base'!C$2:C$123, 'azure-vm-prices-base'!A$2:A$123,"&gt;="&amp;F443*(100-$B$2)/100, 'azure-vm-prices-base'!B$2:B$123,"&gt;="&amp;G443*(100-$B$2)/100, 'azure-vm-prices-base'!D$2:D$123,K443, 'azure-vm-prices-base'!E$2:E$123,L443), _xlfn.MINIFS('azure-vm-prices-base'!C$2:C$123, 'azure-vm-prices-base'!A$2:A$123,"&gt;="&amp;F443*(100-$B$2)/100, 'azure-vm-prices-base'!B$2:B$123,"&gt;="&amp;G443*(100-$B$2)/100, 'azure-vm-prices-base'!E$2:E$123,L443))), "")</f>
        <v>0</v>
      </c>
      <c r="W443" s="4">
        <f>IF(Q443="YES", IF(K443="YES", VLOOKUP(X443 &amp; L443 &amp; K443,'azure-vm-prices-1Y'!G$2:H$124  , 2, 0), VLOOKUP(X443 &amp; L443 &amp; "*",'azure-vm-prices-1Y'!G$2:H$124, 2, 0)),   "")</f>
        <v>0</v>
      </c>
      <c r="X443" s="4">
        <f>IF(Q443="YES", IF(O443="NO" , IF(K443="YES", _xlfn.MINIFS('azure-vm-prices-1Y'!I$2:I$123,   'azure-vm-prices-1Y'!A$2:A$123,"&gt;="&amp;F443*(100-$B$2)/100,   'azure-vm-prices-1Y'!B$2:B$123,"&gt;="&amp;G443*(100-$B$2)/100,   'azure-vm-prices-1Y'!D$2:D$123,K443,   'azure-vm-prices-1Y'!E$2:E$123,L443),   _xlfn.MINIFS('azure-vm-prices-1Y'!I$2:I$123,   'azure-vm-prices-1Y'!A$2:A$123,"&gt;="&amp;F443*(100-$B$2)/100,   'azure-vm-prices-1Y'!B$2:B$123,"&gt;="&amp;G443*(100-$B$2)/100,   'azure-vm-prices-1Y'!E$2:E$123,L443)),   IF(K443="YES", _xlfn.MINIFS('azure-vm-prices-1Y'!C$2:C$123,   'azure-vm-prices-1Y'!A$2:A$123,"&gt;="&amp;F443*(100-$B$2)/100,   'azure-vm-prices-1Y'!B$2:B$123,"&gt;="&amp;G443*(100-$B$2)/100,   'azure-vm-prices-1Y'!D$2:D$123,K443,   'azure-vm-prices-1Y'!E$2:E$123,L443),   _xlfn.MINIFS('azure-vm-prices-1Y'!C$2:C$123,   'azure-vm-prices-1Y'!A$2:A$123,"&gt;="&amp;F443*(100-$B$2)/100,   'azure-vm-prices-1Y'!B$2:B$123,"&gt;="&amp;G443*(100-$B$2)/100,   'azure-vm-prices-1Y'!E$2:E$123,L443))),   "")</f>
        <v>0</v>
      </c>
      <c r="Y443" s="4">
        <f>IF(Q443="YES", IF(K443="YES", VLOOKUP(Z443 &amp; L443 &amp; K443,'azure-vm-prices-3Y'!G$2:H$124  , 2, 0), VLOOKUP(Z443 &amp; L443 &amp; "*",'azure-vm-prices-3Y'!G$2:H$124, 2, 0)),   "")</f>
        <v>0</v>
      </c>
      <c r="Z443" s="4">
        <f>IF(Q443="YES", IF(O443="NO" , IF(K443="YES", _xlfn.MINIFS('azure-vm-prices-3Y'!I$2:I$123,   'azure-vm-prices-3Y'!A$2:A$123,"&gt;="&amp;F443*(100-$B$2)/100,   'azure-vm-prices-3Y'!B$2:B$123,"&gt;="&amp;G443*(100-$B$2)/100,   'azure-vm-prices-3Y'!D$2:D$123,K443,   'azure-vm-prices-3Y'!E$2:E$123,L443),   _xlfn.MINIFS('azure-vm-prices-3Y'!I$2:I$123,   'azure-vm-prices-3Y'!A$2:A$123,"&gt;="&amp;F443*(100-$B$2)/100,   'azure-vm-prices-3Y'!B$2:B$123,"&gt;="&amp;G443*(100-$B$2)/100,   'azure-vm-prices-3Y'!E$2:E$123,L443)),   IF(K443="YES", _xlfn.MINIFS('azure-vm-prices-3Y'!C$2:C$123,   'azure-vm-prices-3Y'!A$2:A$123,"&gt;="&amp;F443*(100-$B$2)/100,   'azure-vm-prices-3Y'!B$2:B$123,"&gt;="&amp;G443*(100-$B$2)/100,   'azure-vm-prices-3Y'!D$2:D$123,K443,   'azure-vm-prices-3Y'!E$2:E$123,L443),   _xlfn.MINIFS('azure-vm-prices-3Y'!C$2:C$123,   'azure-vm-prices-3Y'!A$2:A$123,"&gt;="&amp;F443*(100-$B$2)/100,   'azure-vm-prices-3Y'!B$2:B$123,"&gt;="&amp;G443*(100-$B$2)/100,   'azure-vm-prices-3Y'!E$2:E$123,L443))),   "")</f>
        <v>0</v>
      </c>
      <c r="AA443" s="4">
        <f>IF(Q443="YES",N443*V443*12,"")</f>
        <v>0</v>
      </c>
      <c r="AB443" s="4">
        <f>IF(Q443="YES",X443*8760,"")</f>
        <v>0</v>
      </c>
      <c r="AC443" s="4">
        <f>IF(Q443="YES",Z443*8760,"")</f>
        <v>0</v>
      </c>
      <c r="AD443" s="4">
        <f>IF(Q443="YES",IF(P443="YES", MIN(AA443:AC443), AA443),"")</f>
        <v>0</v>
      </c>
      <c r="AE443" s="4">
        <f>IF(AND(I443="STANDARD",Q443="YES",H443&lt;'azure-standard-disk-prices'!B2, H443&gt;0),1+IF(M443="YES",1),"")</f>
        <v>0</v>
      </c>
      <c r="AF443" s="4">
        <f>IF(AND(I443="STANDARD",Q443="YES",H443&gt;'azure-standard-disk-prices'!B2,H443&lt;'azure-standard-disk-prices'!B3),1+IF(M443="YES",1),"")</f>
        <v>0</v>
      </c>
      <c r="AG443" s="4">
        <f>IF(AND(I443="STANDARD",Q443="YES",H443&gt;'azure-standard-disk-prices'!B3,H443&lt;'azure-standard-disk-prices'!B4),1+IF(M443="YES",1),"")</f>
        <v>0</v>
      </c>
      <c r="AH443" s="4">
        <f>IF(AND(I443="STANDARD",Q443="YES",H443&gt;'azure-standard-disk-prices'!B4,H443&lt;'azure-standard-disk-prices'!B5),1+IF(M443="YES",1),"")</f>
        <v>0</v>
      </c>
      <c r="AI443" s="4">
        <f>IF(AND(I443="STANDARD",Q443="YES",H443&gt;'azure-standard-disk-prices'!B5,H443&lt;'azure-standard-disk-prices'!B6),1+IF(M443="YES",1),"")</f>
        <v>0</v>
      </c>
      <c r="AJ443" s="4">
        <f>IF(AND(I443="STANDARD",Q443="YES",H443&gt;'azure-standard-disk-prices'!B6,H443&lt;'azure-standard-disk-prices'!B7),1+IF(M443="YES",1),"")</f>
        <v>0</v>
      </c>
      <c r="AK443" s="4">
        <f>IF(AND(I443="STANDARD",Q443="YES",H443&gt;'azure-standard-disk-prices'!B7,H443&lt;'azure-standard-disk-prices'!B8),1+IF(M443="YES",1),"")</f>
        <v>0</v>
      </c>
      <c r="AL443" s="4">
        <f>IF(AND(I443="STANDARD",Q443="YES",H443&gt;'azure-standard-disk-prices'!B8,H443&lt;'azure-standard-disk-prices'!B9),1+IF(M443="YES",1),"")</f>
        <v>0</v>
      </c>
      <c r="AM443" s="4">
        <f>IF(AND(I442="PREMIUM",Q442="YES",H442&lt;'azure-premium-disk-prices'!B2,H442&gt;0),1+IF(M442="YES",1),"")</f>
        <v>0</v>
      </c>
      <c r="AN443" s="4">
        <f>IF(AND(I442="PREMIUM",Q442="YES",H442&gt;'azure-premium-disk-prices'!B2,H442&lt;'azure-premium-disk-prices'!B3),1+IF(M442="YES",1),"")</f>
        <v>0</v>
      </c>
      <c r="AO443" s="4">
        <f>IF(AND(I442="PREMIUM",Q442="YES",H442&gt;'azure-premium-disk-prices'!B3,H442&lt;'azure-premium-disk-prices'!B4),1+IF(M442="YES",1),"")</f>
        <v>0</v>
      </c>
      <c r="AP443" s="4">
        <f>IF(AND(I442="PREMIUM",Q442="YES",H442&gt;'azure-premium-disk-prices'!B4,H442&lt;'azure-premium-disk-prices'!B5),1+IF(M442="YES",1),"")</f>
        <v>0</v>
      </c>
      <c r="AQ443" s="4">
        <f>IF(AND(I442="PREMIUM",Q442="YES",H442&gt;'azure-premium-disk-prices'!B5,H442&lt;'azure-premium-disk-prices'!B6),1+IF(M442="YES",1),"")</f>
        <v>0</v>
      </c>
      <c r="AR443" s="4">
        <f>IF(AND(I442="PREMIUM",Q442="YES",H442&gt;'azure-premium-disk-prices'!B6,H442&lt;'azure-premium-disk-prices'!B7),1+IF(M442="YES",1),"")</f>
        <v>0</v>
      </c>
      <c r="AS443" s="4">
        <f>IF(AND(I442="PREMIUM",Q442="YES",H442&gt;'azure-premium-disk-prices'!B7,H442&lt;'azure-premium-disk-prices'!B8),1+IF(M442="YES",1),"")</f>
        <v>0</v>
      </c>
      <c r="AT443" s="4">
        <f>IF(AND(I442="PREMIUM",Q442="YES",H442&gt;'azure-premium-disk-prices'!B8,H442&lt;'azure-premium-disk-prices'!B9),1+IF(M442="YES",1),"")</f>
        <v>0</v>
      </c>
      <c r="AU443" s="4">
        <f>IF(AND(M443="YES", Q443="YES"),1,"")</f>
        <v>0</v>
      </c>
      <c r="AV443" s="4">
        <f>IF(AND(J443="STANDARD", Q443="YES"), IF(M443="YES",2,1) ,"")</f>
        <v>0</v>
      </c>
      <c r="AW443" s="4">
        <f>IF( AND(J443="PREMIUM",  Q443="YES"), IF(M443="YES",2,1) ,"")</f>
        <v>0</v>
      </c>
    </row>
    <row r="444" spans="5:49">
      <c r="E444" s="3"/>
      <c r="F444" s="3"/>
      <c r="G444" s="3"/>
      <c r="H444" s="3"/>
      <c r="I444" s="3" t="s">
        <v>9</v>
      </c>
      <c r="J444" s="3" t="s">
        <v>9</v>
      </c>
      <c r="K444" s="3" t="s">
        <v>5</v>
      </c>
      <c r="L444" s="3" t="s">
        <v>5</v>
      </c>
      <c r="M444" s="3" t="s">
        <v>5</v>
      </c>
      <c r="N444" s="3">
        <v>730</v>
      </c>
      <c r="O444" s="3" t="s">
        <v>5</v>
      </c>
      <c r="P444" s="3" t="s">
        <v>14</v>
      </c>
      <c r="Q444" s="4">
        <f>IF(AND(E444&lt;&gt;"", F444&lt;&gt;"", G444&lt;&gt;"", H444&lt;&gt;"", I444&lt;&gt;"", J444&lt;&gt;"", K444&lt;&gt;"", L444&lt;&gt;"", M444&lt;&gt;"", N444&lt;&gt;"", O444&lt;&gt;""),"YES","NO")</f>
        <v>0</v>
      </c>
      <c r="R444" s="4">
        <f>IF(AD444=AA444, U444, IF(AD444=AB444,W444,Y444))</f>
        <v>0</v>
      </c>
      <c r="S444" s="4">
        <f>AD444</f>
        <v>0</v>
      </c>
      <c r="T444" s="4">
        <f> IF(AA444="" ,"",IF(AD444=AA444, "PAYG", IF(AD444=AB444,"1Y RI","3Y RI")))</f>
        <v>0</v>
      </c>
      <c r="U444" s="4">
        <f>IF(Q444="YES", IF(K444="YES", VLOOKUP(V444 &amp; L444 &amp; K444,'azure-vm-prices-base'!G$2:H$124, 2, 0), VLOOKUP(V444 &amp; L444 &amp; "*",'azure-vm-prices-base'!G$2:H$124, 2, 0)), "")</f>
        <v>0</v>
      </c>
      <c r="V444" s="4">
        <f>IF(Q444="YES", IF(O444="NO" , IF(K444="YES", _xlfn.MINIFS('azure-vm-prices-base'!I$2:I$123, 'azure-vm-prices-base'!A$2:A$123,"&gt;="&amp;F444*(100-$B$2)/100, 'azure-vm-prices-base'!B$2:B$123,"&gt;="&amp;G444*(100-$B$2)/100, 'azure-vm-prices-base'!D$2:D$123,K444, 'azure-vm-prices-base'!E$2:E$123,L444), _xlfn.MINIFS('azure-vm-prices-base'!I$2:I$123, 'azure-vm-prices-base'!A$2:A$123,"&gt;="&amp;F444*(100-$B$2)/100, 'azure-vm-prices-base'!B$2:B$123,"&gt;="&amp;G444*(100-$B$2)/100, 'azure-vm-prices-base'!E$2:E$123,L444)), IF(K444="YES", _xlfn.MINIFS('azure-vm-prices-base'!C$2:C$123, 'azure-vm-prices-base'!A$2:A$123,"&gt;="&amp;F444*(100-$B$2)/100, 'azure-vm-prices-base'!B$2:B$123,"&gt;="&amp;G444*(100-$B$2)/100, 'azure-vm-prices-base'!D$2:D$123,K444, 'azure-vm-prices-base'!E$2:E$123,L444), _xlfn.MINIFS('azure-vm-prices-base'!C$2:C$123, 'azure-vm-prices-base'!A$2:A$123,"&gt;="&amp;F444*(100-$B$2)/100, 'azure-vm-prices-base'!B$2:B$123,"&gt;="&amp;G444*(100-$B$2)/100, 'azure-vm-prices-base'!E$2:E$123,L444))), "")</f>
        <v>0</v>
      </c>
      <c r="W444" s="4">
        <f>IF(Q444="YES", IF(K444="YES", VLOOKUP(X444 &amp; L444 &amp; K444,'azure-vm-prices-1Y'!G$2:H$124  , 2, 0), VLOOKUP(X444 &amp; L444 &amp; "*",'azure-vm-prices-1Y'!G$2:H$124, 2, 0)),   "")</f>
        <v>0</v>
      </c>
      <c r="X444" s="4">
        <f>IF(Q444="YES", IF(O444="NO" , IF(K444="YES", _xlfn.MINIFS('azure-vm-prices-1Y'!I$2:I$123,   'azure-vm-prices-1Y'!A$2:A$123,"&gt;="&amp;F444*(100-$B$2)/100,   'azure-vm-prices-1Y'!B$2:B$123,"&gt;="&amp;G444*(100-$B$2)/100,   'azure-vm-prices-1Y'!D$2:D$123,K444,   'azure-vm-prices-1Y'!E$2:E$123,L444),   _xlfn.MINIFS('azure-vm-prices-1Y'!I$2:I$123,   'azure-vm-prices-1Y'!A$2:A$123,"&gt;="&amp;F444*(100-$B$2)/100,   'azure-vm-prices-1Y'!B$2:B$123,"&gt;="&amp;G444*(100-$B$2)/100,   'azure-vm-prices-1Y'!E$2:E$123,L444)),   IF(K444="YES", _xlfn.MINIFS('azure-vm-prices-1Y'!C$2:C$123,   'azure-vm-prices-1Y'!A$2:A$123,"&gt;="&amp;F444*(100-$B$2)/100,   'azure-vm-prices-1Y'!B$2:B$123,"&gt;="&amp;G444*(100-$B$2)/100,   'azure-vm-prices-1Y'!D$2:D$123,K444,   'azure-vm-prices-1Y'!E$2:E$123,L444),   _xlfn.MINIFS('azure-vm-prices-1Y'!C$2:C$123,   'azure-vm-prices-1Y'!A$2:A$123,"&gt;="&amp;F444*(100-$B$2)/100,   'azure-vm-prices-1Y'!B$2:B$123,"&gt;="&amp;G444*(100-$B$2)/100,   'azure-vm-prices-1Y'!E$2:E$123,L444))),   "")</f>
        <v>0</v>
      </c>
      <c r="Y444" s="4">
        <f>IF(Q444="YES", IF(K444="YES", VLOOKUP(Z444 &amp; L444 &amp; K444,'azure-vm-prices-3Y'!G$2:H$124  , 2, 0), VLOOKUP(Z444 &amp; L444 &amp; "*",'azure-vm-prices-3Y'!G$2:H$124, 2, 0)),   "")</f>
        <v>0</v>
      </c>
      <c r="Z444" s="4">
        <f>IF(Q444="YES", IF(O444="NO" , IF(K444="YES", _xlfn.MINIFS('azure-vm-prices-3Y'!I$2:I$123,   'azure-vm-prices-3Y'!A$2:A$123,"&gt;="&amp;F444*(100-$B$2)/100,   'azure-vm-prices-3Y'!B$2:B$123,"&gt;="&amp;G444*(100-$B$2)/100,   'azure-vm-prices-3Y'!D$2:D$123,K444,   'azure-vm-prices-3Y'!E$2:E$123,L444),   _xlfn.MINIFS('azure-vm-prices-3Y'!I$2:I$123,   'azure-vm-prices-3Y'!A$2:A$123,"&gt;="&amp;F444*(100-$B$2)/100,   'azure-vm-prices-3Y'!B$2:B$123,"&gt;="&amp;G444*(100-$B$2)/100,   'azure-vm-prices-3Y'!E$2:E$123,L444)),   IF(K444="YES", _xlfn.MINIFS('azure-vm-prices-3Y'!C$2:C$123,   'azure-vm-prices-3Y'!A$2:A$123,"&gt;="&amp;F444*(100-$B$2)/100,   'azure-vm-prices-3Y'!B$2:B$123,"&gt;="&amp;G444*(100-$B$2)/100,   'azure-vm-prices-3Y'!D$2:D$123,K444,   'azure-vm-prices-3Y'!E$2:E$123,L444),   _xlfn.MINIFS('azure-vm-prices-3Y'!C$2:C$123,   'azure-vm-prices-3Y'!A$2:A$123,"&gt;="&amp;F444*(100-$B$2)/100,   'azure-vm-prices-3Y'!B$2:B$123,"&gt;="&amp;G444*(100-$B$2)/100,   'azure-vm-prices-3Y'!E$2:E$123,L444))),   "")</f>
        <v>0</v>
      </c>
      <c r="AA444" s="4">
        <f>IF(Q444="YES",N444*V444*12,"")</f>
        <v>0</v>
      </c>
      <c r="AB444" s="4">
        <f>IF(Q444="YES",X444*8760,"")</f>
        <v>0</v>
      </c>
      <c r="AC444" s="4">
        <f>IF(Q444="YES",Z444*8760,"")</f>
        <v>0</v>
      </c>
      <c r="AD444" s="4">
        <f>IF(Q444="YES",IF(P444="YES", MIN(AA444:AC444), AA444),"")</f>
        <v>0</v>
      </c>
      <c r="AE444" s="4">
        <f>IF(AND(I444="STANDARD",Q444="YES",H444&lt;'azure-standard-disk-prices'!B2, H444&gt;0),1+IF(M444="YES",1),"")</f>
        <v>0</v>
      </c>
      <c r="AF444" s="4">
        <f>IF(AND(I444="STANDARD",Q444="YES",H444&gt;'azure-standard-disk-prices'!B2,H444&lt;'azure-standard-disk-prices'!B3),1+IF(M444="YES",1),"")</f>
        <v>0</v>
      </c>
      <c r="AG444" s="4">
        <f>IF(AND(I444="STANDARD",Q444="YES",H444&gt;'azure-standard-disk-prices'!B3,H444&lt;'azure-standard-disk-prices'!B4),1+IF(M444="YES",1),"")</f>
        <v>0</v>
      </c>
      <c r="AH444" s="4">
        <f>IF(AND(I444="STANDARD",Q444="YES",H444&gt;'azure-standard-disk-prices'!B4,H444&lt;'azure-standard-disk-prices'!B5),1+IF(M444="YES",1),"")</f>
        <v>0</v>
      </c>
      <c r="AI444" s="4">
        <f>IF(AND(I444="STANDARD",Q444="YES",H444&gt;'azure-standard-disk-prices'!B5,H444&lt;'azure-standard-disk-prices'!B6),1+IF(M444="YES",1),"")</f>
        <v>0</v>
      </c>
      <c r="AJ444" s="4">
        <f>IF(AND(I444="STANDARD",Q444="YES",H444&gt;'azure-standard-disk-prices'!B6,H444&lt;'azure-standard-disk-prices'!B7),1+IF(M444="YES",1),"")</f>
        <v>0</v>
      </c>
      <c r="AK444" s="4">
        <f>IF(AND(I444="STANDARD",Q444="YES",H444&gt;'azure-standard-disk-prices'!B7,H444&lt;'azure-standard-disk-prices'!B8),1+IF(M444="YES",1),"")</f>
        <v>0</v>
      </c>
      <c r="AL444" s="4">
        <f>IF(AND(I444="STANDARD",Q444="YES",H444&gt;'azure-standard-disk-prices'!B8,H444&lt;'azure-standard-disk-prices'!B9),1+IF(M444="YES",1),"")</f>
        <v>0</v>
      </c>
      <c r="AM444" s="4">
        <f>IF(AND(I443="PREMIUM",Q443="YES",H443&lt;'azure-premium-disk-prices'!B2,H443&gt;0),1+IF(M443="YES",1),"")</f>
        <v>0</v>
      </c>
      <c r="AN444" s="4">
        <f>IF(AND(I443="PREMIUM",Q443="YES",H443&gt;'azure-premium-disk-prices'!B2,H443&lt;'azure-premium-disk-prices'!B3),1+IF(M443="YES",1),"")</f>
        <v>0</v>
      </c>
      <c r="AO444" s="4">
        <f>IF(AND(I443="PREMIUM",Q443="YES",H443&gt;'azure-premium-disk-prices'!B3,H443&lt;'azure-premium-disk-prices'!B4),1+IF(M443="YES",1),"")</f>
        <v>0</v>
      </c>
      <c r="AP444" s="4">
        <f>IF(AND(I443="PREMIUM",Q443="YES",H443&gt;'azure-premium-disk-prices'!B4,H443&lt;'azure-premium-disk-prices'!B5),1+IF(M443="YES",1),"")</f>
        <v>0</v>
      </c>
      <c r="AQ444" s="4">
        <f>IF(AND(I443="PREMIUM",Q443="YES",H443&gt;'azure-premium-disk-prices'!B5,H443&lt;'azure-premium-disk-prices'!B6),1+IF(M443="YES",1),"")</f>
        <v>0</v>
      </c>
      <c r="AR444" s="4">
        <f>IF(AND(I443="PREMIUM",Q443="YES",H443&gt;'azure-premium-disk-prices'!B6,H443&lt;'azure-premium-disk-prices'!B7),1+IF(M443="YES",1),"")</f>
        <v>0</v>
      </c>
      <c r="AS444" s="4">
        <f>IF(AND(I443="PREMIUM",Q443="YES",H443&gt;'azure-premium-disk-prices'!B7,H443&lt;'azure-premium-disk-prices'!B8),1+IF(M443="YES",1),"")</f>
        <v>0</v>
      </c>
      <c r="AT444" s="4">
        <f>IF(AND(I443="PREMIUM",Q443="YES",H443&gt;'azure-premium-disk-prices'!B8,H443&lt;'azure-premium-disk-prices'!B9),1+IF(M443="YES",1),"")</f>
        <v>0</v>
      </c>
      <c r="AU444" s="4">
        <f>IF(AND(M444="YES", Q444="YES"),1,"")</f>
        <v>0</v>
      </c>
      <c r="AV444" s="4">
        <f>IF(AND(J444="STANDARD", Q444="YES"), IF(M444="YES",2,1) ,"")</f>
        <v>0</v>
      </c>
      <c r="AW444" s="4">
        <f>IF( AND(J444="PREMIUM",  Q444="YES"), IF(M444="YES",2,1) ,"")</f>
        <v>0</v>
      </c>
    </row>
    <row r="445" spans="5:49">
      <c r="E445" s="3"/>
      <c r="F445" s="3"/>
      <c r="G445" s="3"/>
      <c r="H445" s="3"/>
      <c r="I445" s="3" t="s">
        <v>9</v>
      </c>
      <c r="J445" s="3" t="s">
        <v>9</v>
      </c>
      <c r="K445" s="3" t="s">
        <v>5</v>
      </c>
      <c r="L445" s="3" t="s">
        <v>5</v>
      </c>
      <c r="M445" s="3" t="s">
        <v>5</v>
      </c>
      <c r="N445" s="3">
        <v>730</v>
      </c>
      <c r="O445" s="3" t="s">
        <v>5</v>
      </c>
      <c r="P445" s="3" t="s">
        <v>14</v>
      </c>
      <c r="Q445" s="4">
        <f>IF(AND(E445&lt;&gt;"", F445&lt;&gt;"", G445&lt;&gt;"", H445&lt;&gt;"", I445&lt;&gt;"", J445&lt;&gt;"", K445&lt;&gt;"", L445&lt;&gt;"", M445&lt;&gt;"", N445&lt;&gt;"", O445&lt;&gt;""),"YES","NO")</f>
        <v>0</v>
      </c>
      <c r="R445" s="4">
        <f>IF(AD445=AA445, U445, IF(AD445=AB445,W445,Y445))</f>
        <v>0</v>
      </c>
      <c r="S445" s="4">
        <f>AD445</f>
        <v>0</v>
      </c>
      <c r="T445" s="4">
        <f> IF(AA445="" ,"",IF(AD445=AA445, "PAYG", IF(AD445=AB445,"1Y RI","3Y RI")))</f>
        <v>0</v>
      </c>
      <c r="U445" s="4">
        <f>IF(Q445="YES", IF(K445="YES", VLOOKUP(V445 &amp; L445 &amp; K445,'azure-vm-prices-base'!G$2:H$124, 2, 0), VLOOKUP(V445 &amp; L445 &amp; "*",'azure-vm-prices-base'!G$2:H$124, 2, 0)), "")</f>
        <v>0</v>
      </c>
      <c r="V445" s="4">
        <f>IF(Q445="YES", IF(O445="NO" , IF(K445="YES", _xlfn.MINIFS('azure-vm-prices-base'!I$2:I$123, 'azure-vm-prices-base'!A$2:A$123,"&gt;="&amp;F445*(100-$B$2)/100, 'azure-vm-prices-base'!B$2:B$123,"&gt;="&amp;G445*(100-$B$2)/100, 'azure-vm-prices-base'!D$2:D$123,K445, 'azure-vm-prices-base'!E$2:E$123,L445), _xlfn.MINIFS('azure-vm-prices-base'!I$2:I$123, 'azure-vm-prices-base'!A$2:A$123,"&gt;="&amp;F445*(100-$B$2)/100, 'azure-vm-prices-base'!B$2:B$123,"&gt;="&amp;G445*(100-$B$2)/100, 'azure-vm-prices-base'!E$2:E$123,L445)), IF(K445="YES", _xlfn.MINIFS('azure-vm-prices-base'!C$2:C$123, 'azure-vm-prices-base'!A$2:A$123,"&gt;="&amp;F445*(100-$B$2)/100, 'azure-vm-prices-base'!B$2:B$123,"&gt;="&amp;G445*(100-$B$2)/100, 'azure-vm-prices-base'!D$2:D$123,K445, 'azure-vm-prices-base'!E$2:E$123,L445), _xlfn.MINIFS('azure-vm-prices-base'!C$2:C$123, 'azure-vm-prices-base'!A$2:A$123,"&gt;="&amp;F445*(100-$B$2)/100, 'azure-vm-prices-base'!B$2:B$123,"&gt;="&amp;G445*(100-$B$2)/100, 'azure-vm-prices-base'!E$2:E$123,L445))), "")</f>
        <v>0</v>
      </c>
      <c r="W445" s="4">
        <f>IF(Q445="YES", IF(K445="YES", VLOOKUP(X445 &amp; L445 &amp; K445,'azure-vm-prices-1Y'!G$2:H$124  , 2, 0), VLOOKUP(X445 &amp; L445 &amp; "*",'azure-vm-prices-1Y'!G$2:H$124, 2, 0)),   "")</f>
        <v>0</v>
      </c>
      <c r="X445" s="4">
        <f>IF(Q445="YES", IF(O445="NO" , IF(K445="YES", _xlfn.MINIFS('azure-vm-prices-1Y'!I$2:I$123,   'azure-vm-prices-1Y'!A$2:A$123,"&gt;="&amp;F445*(100-$B$2)/100,   'azure-vm-prices-1Y'!B$2:B$123,"&gt;="&amp;G445*(100-$B$2)/100,   'azure-vm-prices-1Y'!D$2:D$123,K445,   'azure-vm-prices-1Y'!E$2:E$123,L445),   _xlfn.MINIFS('azure-vm-prices-1Y'!I$2:I$123,   'azure-vm-prices-1Y'!A$2:A$123,"&gt;="&amp;F445*(100-$B$2)/100,   'azure-vm-prices-1Y'!B$2:B$123,"&gt;="&amp;G445*(100-$B$2)/100,   'azure-vm-prices-1Y'!E$2:E$123,L445)),   IF(K445="YES", _xlfn.MINIFS('azure-vm-prices-1Y'!C$2:C$123,   'azure-vm-prices-1Y'!A$2:A$123,"&gt;="&amp;F445*(100-$B$2)/100,   'azure-vm-prices-1Y'!B$2:B$123,"&gt;="&amp;G445*(100-$B$2)/100,   'azure-vm-prices-1Y'!D$2:D$123,K445,   'azure-vm-prices-1Y'!E$2:E$123,L445),   _xlfn.MINIFS('azure-vm-prices-1Y'!C$2:C$123,   'azure-vm-prices-1Y'!A$2:A$123,"&gt;="&amp;F445*(100-$B$2)/100,   'azure-vm-prices-1Y'!B$2:B$123,"&gt;="&amp;G445*(100-$B$2)/100,   'azure-vm-prices-1Y'!E$2:E$123,L445))),   "")</f>
        <v>0</v>
      </c>
      <c r="Y445" s="4">
        <f>IF(Q445="YES", IF(K445="YES", VLOOKUP(Z445 &amp; L445 &amp; K445,'azure-vm-prices-3Y'!G$2:H$124  , 2, 0), VLOOKUP(Z445 &amp; L445 &amp; "*",'azure-vm-prices-3Y'!G$2:H$124, 2, 0)),   "")</f>
        <v>0</v>
      </c>
      <c r="Z445" s="4">
        <f>IF(Q445="YES", IF(O445="NO" , IF(K445="YES", _xlfn.MINIFS('azure-vm-prices-3Y'!I$2:I$123,   'azure-vm-prices-3Y'!A$2:A$123,"&gt;="&amp;F445*(100-$B$2)/100,   'azure-vm-prices-3Y'!B$2:B$123,"&gt;="&amp;G445*(100-$B$2)/100,   'azure-vm-prices-3Y'!D$2:D$123,K445,   'azure-vm-prices-3Y'!E$2:E$123,L445),   _xlfn.MINIFS('azure-vm-prices-3Y'!I$2:I$123,   'azure-vm-prices-3Y'!A$2:A$123,"&gt;="&amp;F445*(100-$B$2)/100,   'azure-vm-prices-3Y'!B$2:B$123,"&gt;="&amp;G445*(100-$B$2)/100,   'azure-vm-prices-3Y'!E$2:E$123,L445)),   IF(K445="YES", _xlfn.MINIFS('azure-vm-prices-3Y'!C$2:C$123,   'azure-vm-prices-3Y'!A$2:A$123,"&gt;="&amp;F445*(100-$B$2)/100,   'azure-vm-prices-3Y'!B$2:B$123,"&gt;="&amp;G445*(100-$B$2)/100,   'azure-vm-prices-3Y'!D$2:D$123,K445,   'azure-vm-prices-3Y'!E$2:E$123,L445),   _xlfn.MINIFS('azure-vm-prices-3Y'!C$2:C$123,   'azure-vm-prices-3Y'!A$2:A$123,"&gt;="&amp;F445*(100-$B$2)/100,   'azure-vm-prices-3Y'!B$2:B$123,"&gt;="&amp;G445*(100-$B$2)/100,   'azure-vm-prices-3Y'!E$2:E$123,L445))),   "")</f>
        <v>0</v>
      </c>
      <c r="AA445" s="4">
        <f>IF(Q445="YES",N445*V445*12,"")</f>
        <v>0</v>
      </c>
      <c r="AB445" s="4">
        <f>IF(Q445="YES",X445*8760,"")</f>
        <v>0</v>
      </c>
      <c r="AC445" s="4">
        <f>IF(Q445="YES",Z445*8760,"")</f>
        <v>0</v>
      </c>
      <c r="AD445" s="4">
        <f>IF(Q445="YES",IF(P445="YES", MIN(AA445:AC445), AA445),"")</f>
        <v>0</v>
      </c>
      <c r="AE445" s="4">
        <f>IF(AND(I445="STANDARD",Q445="YES",H445&lt;'azure-standard-disk-prices'!B2, H445&gt;0),1+IF(M445="YES",1),"")</f>
        <v>0</v>
      </c>
      <c r="AF445" s="4">
        <f>IF(AND(I445="STANDARD",Q445="YES",H445&gt;'azure-standard-disk-prices'!B2,H445&lt;'azure-standard-disk-prices'!B3),1+IF(M445="YES",1),"")</f>
        <v>0</v>
      </c>
      <c r="AG445" s="4">
        <f>IF(AND(I445="STANDARD",Q445="YES",H445&gt;'azure-standard-disk-prices'!B3,H445&lt;'azure-standard-disk-prices'!B4),1+IF(M445="YES",1),"")</f>
        <v>0</v>
      </c>
      <c r="AH445" s="4">
        <f>IF(AND(I445="STANDARD",Q445="YES",H445&gt;'azure-standard-disk-prices'!B4,H445&lt;'azure-standard-disk-prices'!B5),1+IF(M445="YES",1),"")</f>
        <v>0</v>
      </c>
      <c r="AI445" s="4">
        <f>IF(AND(I445="STANDARD",Q445="YES",H445&gt;'azure-standard-disk-prices'!B5,H445&lt;'azure-standard-disk-prices'!B6),1+IF(M445="YES",1),"")</f>
        <v>0</v>
      </c>
      <c r="AJ445" s="4">
        <f>IF(AND(I445="STANDARD",Q445="YES",H445&gt;'azure-standard-disk-prices'!B6,H445&lt;'azure-standard-disk-prices'!B7),1+IF(M445="YES",1),"")</f>
        <v>0</v>
      </c>
      <c r="AK445" s="4">
        <f>IF(AND(I445="STANDARD",Q445="YES",H445&gt;'azure-standard-disk-prices'!B7,H445&lt;'azure-standard-disk-prices'!B8),1+IF(M445="YES",1),"")</f>
        <v>0</v>
      </c>
      <c r="AL445" s="4">
        <f>IF(AND(I445="STANDARD",Q445="YES",H445&gt;'azure-standard-disk-prices'!B8,H445&lt;'azure-standard-disk-prices'!B9),1+IF(M445="YES",1),"")</f>
        <v>0</v>
      </c>
      <c r="AM445" s="4">
        <f>IF(AND(I444="PREMIUM",Q444="YES",H444&lt;'azure-premium-disk-prices'!B2,H444&gt;0),1+IF(M444="YES",1),"")</f>
        <v>0</v>
      </c>
      <c r="AN445" s="4">
        <f>IF(AND(I444="PREMIUM",Q444="YES",H444&gt;'azure-premium-disk-prices'!B2,H444&lt;'azure-premium-disk-prices'!B3),1+IF(M444="YES",1),"")</f>
        <v>0</v>
      </c>
      <c r="AO445" s="4">
        <f>IF(AND(I444="PREMIUM",Q444="YES",H444&gt;'azure-premium-disk-prices'!B3,H444&lt;'azure-premium-disk-prices'!B4),1+IF(M444="YES",1),"")</f>
        <v>0</v>
      </c>
      <c r="AP445" s="4">
        <f>IF(AND(I444="PREMIUM",Q444="YES",H444&gt;'azure-premium-disk-prices'!B4,H444&lt;'azure-premium-disk-prices'!B5),1+IF(M444="YES",1),"")</f>
        <v>0</v>
      </c>
      <c r="AQ445" s="4">
        <f>IF(AND(I444="PREMIUM",Q444="YES",H444&gt;'azure-premium-disk-prices'!B5,H444&lt;'azure-premium-disk-prices'!B6),1+IF(M444="YES",1),"")</f>
        <v>0</v>
      </c>
      <c r="AR445" s="4">
        <f>IF(AND(I444="PREMIUM",Q444="YES",H444&gt;'azure-premium-disk-prices'!B6,H444&lt;'azure-premium-disk-prices'!B7),1+IF(M444="YES",1),"")</f>
        <v>0</v>
      </c>
      <c r="AS445" s="4">
        <f>IF(AND(I444="PREMIUM",Q444="YES",H444&gt;'azure-premium-disk-prices'!B7,H444&lt;'azure-premium-disk-prices'!B8),1+IF(M444="YES",1),"")</f>
        <v>0</v>
      </c>
      <c r="AT445" s="4">
        <f>IF(AND(I444="PREMIUM",Q444="YES",H444&gt;'azure-premium-disk-prices'!B8,H444&lt;'azure-premium-disk-prices'!B9),1+IF(M444="YES",1),"")</f>
        <v>0</v>
      </c>
      <c r="AU445" s="4">
        <f>IF(AND(M445="YES", Q445="YES"),1,"")</f>
        <v>0</v>
      </c>
      <c r="AV445" s="4">
        <f>IF(AND(J445="STANDARD", Q445="YES"), IF(M445="YES",2,1) ,"")</f>
        <v>0</v>
      </c>
      <c r="AW445" s="4">
        <f>IF( AND(J445="PREMIUM",  Q445="YES"), IF(M445="YES",2,1) ,"")</f>
        <v>0</v>
      </c>
    </row>
    <row r="446" spans="5:49">
      <c r="E446" s="3"/>
      <c r="F446" s="3"/>
      <c r="G446" s="3"/>
      <c r="H446" s="3"/>
      <c r="I446" s="3" t="s">
        <v>9</v>
      </c>
      <c r="J446" s="3" t="s">
        <v>9</v>
      </c>
      <c r="K446" s="3" t="s">
        <v>5</v>
      </c>
      <c r="L446" s="3" t="s">
        <v>5</v>
      </c>
      <c r="M446" s="3" t="s">
        <v>5</v>
      </c>
      <c r="N446" s="3">
        <v>730</v>
      </c>
      <c r="O446" s="3" t="s">
        <v>5</v>
      </c>
      <c r="P446" s="3" t="s">
        <v>14</v>
      </c>
      <c r="Q446" s="4">
        <f>IF(AND(E446&lt;&gt;"", F446&lt;&gt;"", G446&lt;&gt;"", H446&lt;&gt;"", I446&lt;&gt;"", J446&lt;&gt;"", K446&lt;&gt;"", L446&lt;&gt;"", M446&lt;&gt;"", N446&lt;&gt;"", O446&lt;&gt;""),"YES","NO")</f>
        <v>0</v>
      </c>
      <c r="R446" s="4">
        <f>IF(AD446=AA446, U446, IF(AD446=AB446,W446,Y446))</f>
        <v>0</v>
      </c>
      <c r="S446" s="4">
        <f>AD446</f>
        <v>0</v>
      </c>
      <c r="T446" s="4">
        <f> IF(AA446="" ,"",IF(AD446=AA446, "PAYG", IF(AD446=AB446,"1Y RI","3Y RI")))</f>
        <v>0</v>
      </c>
      <c r="U446" s="4">
        <f>IF(Q446="YES", IF(K446="YES", VLOOKUP(V446 &amp; L446 &amp; K446,'azure-vm-prices-base'!G$2:H$124, 2, 0), VLOOKUP(V446 &amp; L446 &amp; "*",'azure-vm-prices-base'!G$2:H$124, 2, 0)), "")</f>
        <v>0</v>
      </c>
      <c r="V446" s="4">
        <f>IF(Q446="YES", IF(O446="NO" , IF(K446="YES", _xlfn.MINIFS('azure-vm-prices-base'!I$2:I$123, 'azure-vm-prices-base'!A$2:A$123,"&gt;="&amp;F446*(100-$B$2)/100, 'azure-vm-prices-base'!B$2:B$123,"&gt;="&amp;G446*(100-$B$2)/100, 'azure-vm-prices-base'!D$2:D$123,K446, 'azure-vm-prices-base'!E$2:E$123,L446), _xlfn.MINIFS('azure-vm-prices-base'!I$2:I$123, 'azure-vm-prices-base'!A$2:A$123,"&gt;="&amp;F446*(100-$B$2)/100, 'azure-vm-prices-base'!B$2:B$123,"&gt;="&amp;G446*(100-$B$2)/100, 'azure-vm-prices-base'!E$2:E$123,L446)), IF(K446="YES", _xlfn.MINIFS('azure-vm-prices-base'!C$2:C$123, 'azure-vm-prices-base'!A$2:A$123,"&gt;="&amp;F446*(100-$B$2)/100, 'azure-vm-prices-base'!B$2:B$123,"&gt;="&amp;G446*(100-$B$2)/100, 'azure-vm-prices-base'!D$2:D$123,K446, 'azure-vm-prices-base'!E$2:E$123,L446), _xlfn.MINIFS('azure-vm-prices-base'!C$2:C$123, 'azure-vm-prices-base'!A$2:A$123,"&gt;="&amp;F446*(100-$B$2)/100, 'azure-vm-prices-base'!B$2:B$123,"&gt;="&amp;G446*(100-$B$2)/100, 'azure-vm-prices-base'!E$2:E$123,L446))), "")</f>
        <v>0</v>
      </c>
      <c r="W446" s="4">
        <f>IF(Q446="YES", IF(K446="YES", VLOOKUP(X446 &amp; L446 &amp; K446,'azure-vm-prices-1Y'!G$2:H$124  , 2, 0), VLOOKUP(X446 &amp; L446 &amp; "*",'azure-vm-prices-1Y'!G$2:H$124, 2, 0)),   "")</f>
        <v>0</v>
      </c>
      <c r="X446" s="4">
        <f>IF(Q446="YES", IF(O446="NO" , IF(K446="YES", _xlfn.MINIFS('azure-vm-prices-1Y'!I$2:I$123,   'azure-vm-prices-1Y'!A$2:A$123,"&gt;="&amp;F446*(100-$B$2)/100,   'azure-vm-prices-1Y'!B$2:B$123,"&gt;="&amp;G446*(100-$B$2)/100,   'azure-vm-prices-1Y'!D$2:D$123,K446,   'azure-vm-prices-1Y'!E$2:E$123,L446),   _xlfn.MINIFS('azure-vm-prices-1Y'!I$2:I$123,   'azure-vm-prices-1Y'!A$2:A$123,"&gt;="&amp;F446*(100-$B$2)/100,   'azure-vm-prices-1Y'!B$2:B$123,"&gt;="&amp;G446*(100-$B$2)/100,   'azure-vm-prices-1Y'!E$2:E$123,L446)),   IF(K446="YES", _xlfn.MINIFS('azure-vm-prices-1Y'!C$2:C$123,   'azure-vm-prices-1Y'!A$2:A$123,"&gt;="&amp;F446*(100-$B$2)/100,   'azure-vm-prices-1Y'!B$2:B$123,"&gt;="&amp;G446*(100-$B$2)/100,   'azure-vm-prices-1Y'!D$2:D$123,K446,   'azure-vm-prices-1Y'!E$2:E$123,L446),   _xlfn.MINIFS('azure-vm-prices-1Y'!C$2:C$123,   'azure-vm-prices-1Y'!A$2:A$123,"&gt;="&amp;F446*(100-$B$2)/100,   'azure-vm-prices-1Y'!B$2:B$123,"&gt;="&amp;G446*(100-$B$2)/100,   'azure-vm-prices-1Y'!E$2:E$123,L446))),   "")</f>
        <v>0</v>
      </c>
      <c r="Y446" s="4">
        <f>IF(Q446="YES", IF(K446="YES", VLOOKUP(Z446 &amp; L446 &amp; K446,'azure-vm-prices-3Y'!G$2:H$124  , 2, 0), VLOOKUP(Z446 &amp; L446 &amp; "*",'azure-vm-prices-3Y'!G$2:H$124, 2, 0)),   "")</f>
        <v>0</v>
      </c>
      <c r="Z446" s="4">
        <f>IF(Q446="YES", IF(O446="NO" , IF(K446="YES", _xlfn.MINIFS('azure-vm-prices-3Y'!I$2:I$123,   'azure-vm-prices-3Y'!A$2:A$123,"&gt;="&amp;F446*(100-$B$2)/100,   'azure-vm-prices-3Y'!B$2:B$123,"&gt;="&amp;G446*(100-$B$2)/100,   'azure-vm-prices-3Y'!D$2:D$123,K446,   'azure-vm-prices-3Y'!E$2:E$123,L446),   _xlfn.MINIFS('azure-vm-prices-3Y'!I$2:I$123,   'azure-vm-prices-3Y'!A$2:A$123,"&gt;="&amp;F446*(100-$B$2)/100,   'azure-vm-prices-3Y'!B$2:B$123,"&gt;="&amp;G446*(100-$B$2)/100,   'azure-vm-prices-3Y'!E$2:E$123,L446)),   IF(K446="YES", _xlfn.MINIFS('azure-vm-prices-3Y'!C$2:C$123,   'azure-vm-prices-3Y'!A$2:A$123,"&gt;="&amp;F446*(100-$B$2)/100,   'azure-vm-prices-3Y'!B$2:B$123,"&gt;="&amp;G446*(100-$B$2)/100,   'azure-vm-prices-3Y'!D$2:D$123,K446,   'azure-vm-prices-3Y'!E$2:E$123,L446),   _xlfn.MINIFS('azure-vm-prices-3Y'!C$2:C$123,   'azure-vm-prices-3Y'!A$2:A$123,"&gt;="&amp;F446*(100-$B$2)/100,   'azure-vm-prices-3Y'!B$2:B$123,"&gt;="&amp;G446*(100-$B$2)/100,   'azure-vm-prices-3Y'!E$2:E$123,L446))),   "")</f>
        <v>0</v>
      </c>
      <c r="AA446" s="4">
        <f>IF(Q446="YES",N446*V446*12,"")</f>
        <v>0</v>
      </c>
      <c r="AB446" s="4">
        <f>IF(Q446="YES",X446*8760,"")</f>
        <v>0</v>
      </c>
      <c r="AC446" s="4">
        <f>IF(Q446="YES",Z446*8760,"")</f>
        <v>0</v>
      </c>
      <c r="AD446" s="4">
        <f>IF(Q446="YES",IF(P446="YES", MIN(AA446:AC446), AA446),"")</f>
        <v>0</v>
      </c>
      <c r="AE446" s="4">
        <f>IF(AND(I446="STANDARD",Q446="YES",H446&lt;'azure-standard-disk-prices'!B2, H446&gt;0),1+IF(M446="YES",1),"")</f>
        <v>0</v>
      </c>
      <c r="AF446" s="4">
        <f>IF(AND(I446="STANDARD",Q446="YES",H446&gt;'azure-standard-disk-prices'!B2,H446&lt;'azure-standard-disk-prices'!B3),1+IF(M446="YES",1),"")</f>
        <v>0</v>
      </c>
      <c r="AG446" s="4">
        <f>IF(AND(I446="STANDARD",Q446="YES",H446&gt;'azure-standard-disk-prices'!B3,H446&lt;'azure-standard-disk-prices'!B4),1+IF(M446="YES",1),"")</f>
        <v>0</v>
      </c>
      <c r="AH446" s="4">
        <f>IF(AND(I446="STANDARD",Q446="YES",H446&gt;'azure-standard-disk-prices'!B4,H446&lt;'azure-standard-disk-prices'!B5),1+IF(M446="YES",1),"")</f>
        <v>0</v>
      </c>
      <c r="AI446" s="4">
        <f>IF(AND(I446="STANDARD",Q446="YES",H446&gt;'azure-standard-disk-prices'!B5,H446&lt;'azure-standard-disk-prices'!B6),1+IF(M446="YES",1),"")</f>
        <v>0</v>
      </c>
      <c r="AJ446" s="4">
        <f>IF(AND(I446="STANDARD",Q446="YES",H446&gt;'azure-standard-disk-prices'!B6,H446&lt;'azure-standard-disk-prices'!B7),1+IF(M446="YES",1),"")</f>
        <v>0</v>
      </c>
      <c r="AK446" s="4">
        <f>IF(AND(I446="STANDARD",Q446="YES",H446&gt;'azure-standard-disk-prices'!B7,H446&lt;'azure-standard-disk-prices'!B8),1+IF(M446="YES",1),"")</f>
        <v>0</v>
      </c>
      <c r="AL446" s="4">
        <f>IF(AND(I446="STANDARD",Q446="YES",H446&gt;'azure-standard-disk-prices'!B8,H446&lt;'azure-standard-disk-prices'!B9),1+IF(M446="YES",1),"")</f>
        <v>0</v>
      </c>
      <c r="AM446" s="4">
        <f>IF(AND(I445="PREMIUM",Q445="YES",H445&lt;'azure-premium-disk-prices'!B2,H445&gt;0),1+IF(M445="YES",1),"")</f>
        <v>0</v>
      </c>
      <c r="AN446" s="4">
        <f>IF(AND(I445="PREMIUM",Q445="YES",H445&gt;'azure-premium-disk-prices'!B2,H445&lt;'azure-premium-disk-prices'!B3),1+IF(M445="YES",1),"")</f>
        <v>0</v>
      </c>
      <c r="AO446" s="4">
        <f>IF(AND(I445="PREMIUM",Q445="YES",H445&gt;'azure-premium-disk-prices'!B3,H445&lt;'azure-premium-disk-prices'!B4),1+IF(M445="YES",1),"")</f>
        <v>0</v>
      </c>
      <c r="AP446" s="4">
        <f>IF(AND(I445="PREMIUM",Q445="YES",H445&gt;'azure-premium-disk-prices'!B4,H445&lt;'azure-premium-disk-prices'!B5),1+IF(M445="YES",1),"")</f>
        <v>0</v>
      </c>
      <c r="AQ446" s="4">
        <f>IF(AND(I445="PREMIUM",Q445="YES",H445&gt;'azure-premium-disk-prices'!B5,H445&lt;'azure-premium-disk-prices'!B6),1+IF(M445="YES",1),"")</f>
        <v>0</v>
      </c>
      <c r="AR446" s="4">
        <f>IF(AND(I445="PREMIUM",Q445="YES",H445&gt;'azure-premium-disk-prices'!B6,H445&lt;'azure-premium-disk-prices'!B7),1+IF(M445="YES",1),"")</f>
        <v>0</v>
      </c>
      <c r="AS446" s="4">
        <f>IF(AND(I445="PREMIUM",Q445="YES",H445&gt;'azure-premium-disk-prices'!B7,H445&lt;'azure-premium-disk-prices'!B8),1+IF(M445="YES",1),"")</f>
        <v>0</v>
      </c>
      <c r="AT446" s="4">
        <f>IF(AND(I445="PREMIUM",Q445="YES",H445&gt;'azure-premium-disk-prices'!B8,H445&lt;'azure-premium-disk-prices'!B9),1+IF(M445="YES",1),"")</f>
        <v>0</v>
      </c>
      <c r="AU446" s="4">
        <f>IF(AND(M446="YES", Q446="YES"),1,"")</f>
        <v>0</v>
      </c>
      <c r="AV446" s="4">
        <f>IF(AND(J446="STANDARD", Q446="YES"), IF(M446="YES",2,1) ,"")</f>
        <v>0</v>
      </c>
      <c r="AW446" s="4">
        <f>IF( AND(J446="PREMIUM",  Q446="YES"), IF(M446="YES",2,1) ,"")</f>
        <v>0</v>
      </c>
    </row>
    <row r="447" spans="5:49">
      <c r="E447" s="3"/>
      <c r="F447" s="3"/>
      <c r="G447" s="3"/>
      <c r="H447" s="3"/>
      <c r="I447" s="3" t="s">
        <v>9</v>
      </c>
      <c r="J447" s="3" t="s">
        <v>9</v>
      </c>
      <c r="K447" s="3" t="s">
        <v>5</v>
      </c>
      <c r="L447" s="3" t="s">
        <v>5</v>
      </c>
      <c r="M447" s="3" t="s">
        <v>5</v>
      </c>
      <c r="N447" s="3">
        <v>730</v>
      </c>
      <c r="O447" s="3" t="s">
        <v>5</v>
      </c>
      <c r="P447" s="3" t="s">
        <v>14</v>
      </c>
      <c r="Q447" s="4">
        <f>IF(AND(E447&lt;&gt;"", F447&lt;&gt;"", G447&lt;&gt;"", H447&lt;&gt;"", I447&lt;&gt;"", J447&lt;&gt;"", K447&lt;&gt;"", L447&lt;&gt;"", M447&lt;&gt;"", N447&lt;&gt;"", O447&lt;&gt;""),"YES","NO")</f>
        <v>0</v>
      </c>
      <c r="R447" s="4">
        <f>IF(AD447=AA447, U447, IF(AD447=AB447,W447,Y447))</f>
        <v>0</v>
      </c>
      <c r="S447" s="4">
        <f>AD447</f>
        <v>0</v>
      </c>
      <c r="T447" s="4">
        <f> IF(AA447="" ,"",IF(AD447=AA447, "PAYG", IF(AD447=AB447,"1Y RI","3Y RI")))</f>
        <v>0</v>
      </c>
      <c r="U447" s="4">
        <f>IF(Q447="YES", IF(K447="YES", VLOOKUP(V447 &amp; L447 &amp; K447,'azure-vm-prices-base'!G$2:H$124, 2, 0), VLOOKUP(V447 &amp; L447 &amp; "*",'azure-vm-prices-base'!G$2:H$124, 2, 0)), "")</f>
        <v>0</v>
      </c>
      <c r="V447" s="4">
        <f>IF(Q447="YES", IF(O447="NO" , IF(K447="YES", _xlfn.MINIFS('azure-vm-prices-base'!I$2:I$123, 'azure-vm-prices-base'!A$2:A$123,"&gt;="&amp;F447*(100-$B$2)/100, 'azure-vm-prices-base'!B$2:B$123,"&gt;="&amp;G447*(100-$B$2)/100, 'azure-vm-prices-base'!D$2:D$123,K447, 'azure-vm-prices-base'!E$2:E$123,L447), _xlfn.MINIFS('azure-vm-prices-base'!I$2:I$123, 'azure-vm-prices-base'!A$2:A$123,"&gt;="&amp;F447*(100-$B$2)/100, 'azure-vm-prices-base'!B$2:B$123,"&gt;="&amp;G447*(100-$B$2)/100, 'azure-vm-prices-base'!E$2:E$123,L447)), IF(K447="YES", _xlfn.MINIFS('azure-vm-prices-base'!C$2:C$123, 'azure-vm-prices-base'!A$2:A$123,"&gt;="&amp;F447*(100-$B$2)/100, 'azure-vm-prices-base'!B$2:B$123,"&gt;="&amp;G447*(100-$B$2)/100, 'azure-vm-prices-base'!D$2:D$123,K447, 'azure-vm-prices-base'!E$2:E$123,L447), _xlfn.MINIFS('azure-vm-prices-base'!C$2:C$123, 'azure-vm-prices-base'!A$2:A$123,"&gt;="&amp;F447*(100-$B$2)/100, 'azure-vm-prices-base'!B$2:B$123,"&gt;="&amp;G447*(100-$B$2)/100, 'azure-vm-prices-base'!E$2:E$123,L447))), "")</f>
        <v>0</v>
      </c>
      <c r="W447" s="4">
        <f>IF(Q447="YES", IF(K447="YES", VLOOKUP(X447 &amp; L447 &amp; K447,'azure-vm-prices-1Y'!G$2:H$124  , 2, 0), VLOOKUP(X447 &amp; L447 &amp; "*",'azure-vm-prices-1Y'!G$2:H$124, 2, 0)),   "")</f>
        <v>0</v>
      </c>
      <c r="X447" s="4">
        <f>IF(Q447="YES", IF(O447="NO" , IF(K447="YES", _xlfn.MINIFS('azure-vm-prices-1Y'!I$2:I$123,   'azure-vm-prices-1Y'!A$2:A$123,"&gt;="&amp;F447*(100-$B$2)/100,   'azure-vm-prices-1Y'!B$2:B$123,"&gt;="&amp;G447*(100-$B$2)/100,   'azure-vm-prices-1Y'!D$2:D$123,K447,   'azure-vm-prices-1Y'!E$2:E$123,L447),   _xlfn.MINIFS('azure-vm-prices-1Y'!I$2:I$123,   'azure-vm-prices-1Y'!A$2:A$123,"&gt;="&amp;F447*(100-$B$2)/100,   'azure-vm-prices-1Y'!B$2:B$123,"&gt;="&amp;G447*(100-$B$2)/100,   'azure-vm-prices-1Y'!E$2:E$123,L447)),   IF(K447="YES", _xlfn.MINIFS('azure-vm-prices-1Y'!C$2:C$123,   'azure-vm-prices-1Y'!A$2:A$123,"&gt;="&amp;F447*(100-$B$2)/100,   'azure-vm-prices-1Y'!B$2:B$123,"&gt;="&amp;G447*(100-$B$2)/100,   'azure-vm-prices-1Y'!D$2:D$123,K447,   'azure-vm-prices-1Y'!E$2:E$123,L447),   _xlfn.MINIFS('azure-vm-prices-1Y'!C$2:C$123,   'azure-vm-prices-1Y'!A$2:A$123,"&gt;="&amp;F447*(100-$B$2)/100,   'azure-vm-prices-1Y'!B$2:B$123,"&gt;="&amp;G447*(100-$B$2)/100,   'azure-vm-prices-1Y'!E$2:E$123,L447))),   "")</f>
        <v>0</v>
      </c>
      <c r="Y447" s="4">
        <f>IF(Q447="YES", IF(K447="YES", VLOOKUP(Z447 &amp; L447 &amp; K447,'azure-vm-prices-3Y'!G$2:H$124  , 2, 0), VLOOKUP(Z447 &amp; L447 &amp; "*",'azure-vm-prices-3Y'!G$2:H$124, 2, 0)),   "")</f>
        <v>0</v>
      </c>
      <c r="Z447" s="4">
        <f>IF(Q447="YES", IF(O447="NO" , IF(K447="YES", _xlfn.MINIFS('azure-vm-prices-3Y'!I$2:I$123,   'azure-vm-prices-3Y'!A$2:A$123,"&gt;="&amp;F447*(100-$B$2)/100,   'azure-vm-prices-3Y'!B$2:B$123,"&gt;="&amp;G447*(100-$B$2)/100,   'azure-vm-prices-3Y'!D$2:D$123,K447,   'azure-vm-prices-3Y'!E$2:E$123,L447),   _xlfn.MINIFS('azure-vm-prices-3Y'!I$2:I$123,   'azure-vm-prices-3Y'!A$2:A$123,"&gt;="&amp;F447*(100-$B$2)/100,   'azure-vm-prices-3Y'!B$2:B$123,"&gt;="&amp;G447*(100-$B$2)/100,   'azure-vm-prices-3Y'!E$2:E$123,L447)),   IF(K447="YES", _xlfn.MINIFS('azure-vm-prices-3Y'!C$2:C$123,   'azure-vm-prices-3Y'!A$2:A$123,"&gt;="&amp;F447*(100-$B$2)/100,   'azure-vm-prices-3Y'!B$2:B$123,"&gt;="&amp;G447*(100-$B$2)/100,   'azure-vm-prices-3Y'!D$2:D$123,K447,   'azure-vm-prices-3Y'!E$2:E$123,L447),   _xlfn.MINIFS('azure-vm-prices-3Y'!C$2:C$123,   'azure-vm-prices-3Y'!A$2:A$123,"&gt;="&amp;F447*(100-$B$2)/100,   'azure-vm-prices-3Y'!B$2:B$123,"&gt;="&amp;G447*(100-$B$2)/100,   'azure-vm-prices-3Y'!E$2:E$123,L447))),   "")</f>
        <v>0</v>
      </c>
      <c r="AA447" s="4">
        <f>IF(Q447="YES",N447*V447*12,"")</f>
        <v>0</v>
      </c>
      <c r="AB447" s="4">
        <f>IF(Q447="YES",X447*8760,"")</f>
        <v>0</v>
      </c>
      <c r="AC447" s="4">
        <f>IF(Q447="YES",Z447*8760,"")</f>
        <v>0</v>
      </c>
      <c r="AD447" s="4">
        <f>IF(Q447="YES",IF(P447="YES", MIN(AA447:AC447), AA447),"")</f>
        <v>0</v>
      </c>
      <c r="AE447" s="4">
        <f>IF(AND(I447="STANDARD",Q447="YES",H447&lt;'azure-standard-disk-prices'!B2, H447&gt;0),1+IF(M447="YES",1),"")</f>
        <v>0</v>
      </c>
      <c r="AF447" s="4">
        <f>IF(AND(I447="STANDARD",Q447="YES",H447&gt;'azure-standard-disk-prices'!B2,H447&lt;'azure-standard-disk-prices'!B3),1+IF(M447="YES",1),"")</f>
        <v>0</v>
      </c>
      <c r="AG447" s="4">
        <f>IF(AND(I447="STANDARD",Q447="YES",H447&gt;'azure-standard-disk-prices'!B3,H447&lt;'azure-standard-disk-prices'!B4),1+IF(M447="YES",1),"")</f>
        <v>0</v>
      </c>
      <c r="AH447" s="4">
        <f>IF(AND(I447="STANDARD",Q447="YES",H447&gt;'azure-standard-disk-prices'!B4,H447&lt;'azure-standard-disk-prices'!B5),1+IF(M447="YES",1),"")</f>
        <v>0</v>
      </c>
      <c r="AI447" s="4">
        <f>IF(AND(I447="STANDARD",Q447="YES",H447&gt;'azure-standard-disk-prices'!B5,H447&lt;'azure-standard-disk-prices'!B6),1+IF(M447="YES",1),"")</f>
        <v>0</v>
      </c>
      <c r="AJ447" s="4">
        <f>IF(AND(I447="STANDARD",Q447="YES",H447&gt;'azure-standard-disk-prices'!B6,H447&lt;'azure-standard-disk-prices'!B7),1+IF(M447="YES",1),"")</f>
        <v>0</v>
      </c>
      <c r="AK447" s="4">
        <f>IF(AND(I447="STANDARD",Q447="YES",H447&gt;'azure-standard-disk-prices'!B7,H447&lt;'azure-standard-disk-prices'!B8),1+IF(M447="YES",1),"")</f>
        <v>0</v>
      </c>
      <c r="AL447" s="4">
        <f>IF(AND(I447="STANDARD",Q447="YES",H447&gt;'azure-standard-disk-prices'!B8,H447&lt;'azure-standard-disk-prices'!B9),1+IF(M447="YES",1),"")</f>
        <v>0</v>
      </c>
      <c r="AM447" s="4">
        <f>IF(AND(I446="PREMIUM",Q446="YES",H446&lt;'azure-premium-disk-prices'!B2,H446&gt;0),1+IF(M446="YES",1),"")</f>
        <v>0</v>
      </c>
      <c r="AN447" s="4">
        <f>IF(AND(I446="PREMIUM",Q446="YES",H446&gt;'azure-premium-disk-prices'!B2,H446&lt;'azure-premium-disk-prices'!B3),1+IF(M446="YES",1),"")</f>
        <v>0</v>
      </c>
      <c r="AO447" s="4">
        <f>IF(AND(I446="PREMIUM",Q446="YES",H446&gt;'azure-premium-disk-prices'!B3,H446&lt;'azure-premium-disk-prices'!B4),1+IF(M446="YES",1),"")</f>
        <v>0</v>
      </c>
      <c r="AP447" s="4">
        <f>IF(AND(I446="PREMIUM",Q446="YES",H446&gt;'azure-premium-disk-prices'!B4,H446&lt;'azure-premium-disk-prices'!B5),1+IF(M446="YES",1),"")</f>
        <v>0</v>
      </c>
      <c r="AQ447" s="4">
        <f>IF(AND(I446="PREMIUM",Q446="YES",H446&gt;'azure-premium-disk-prices'!B5,H446&lt;'azure-premium-disk-prices'!B6),1+IF(M446="YES",1),"")</f>
        <v>0</v>
      </c>
      <c r="AR447" s="4">
        <f>IF(AND(I446="PREMIUM",Q446="YES",H446&gt;'azure-premium-disk-prices'!B6,H446&lt;'azure-premium-disk-prices'!B7),1+IF(M446="YES",1),"")</f>
        <v>0</v>
      </c>
      <c r="AS447" s="4">
        <f>IF(AND(I446="PREMIUM",Q446="YES",H446&gt;'azure-premium-disk-prices'!B7,H446&lt;'azure-premium-disk-prices'!B8),1+IF(M446="YES",1),"")</f>
        <v>0</v>
      </c>
      <c r="AT447" s="4">
        <f>IF(AND(I446="PREMIUM",Q446="YES",H446&gt;'azure-premium-disk-prices'!B8,H446&lt;'azure-premium-disk-prices'!B9),1+IF(M446="YES",1),"")</f>
        <v>0</v>
      </c>
      <c r="AU447" s="4">
        <f>IF(AND(M447="YES", Q447="YES"),1,"")</f>
        <v>0</v>
      </c>
      <c r="AV447" s="4">
        <f>IF(AND(J447="STANDARD", Q447="YES"), IF(M447="YES",2,1) ,"")</f>
        <v>0</v>
      </c>
      <c r="AW447" s="4">
        <f>IF( AND(J447="PREMIUM",  Q447="YES"), IF(M447="YES",2,1) ,"")</f>
        <v>0</v>
      </c>
    </row>
    <row r="448" spans="5:49">
      <c r="E448" s="3"/>
      <c r="F448" s="3"/>
      <c r="G448" s="3"/>
      <c r="H448" s="3"/>
      <c r="I448" s="3" t="s">
        <v>9</v>
      </c>
      <c r="J448" s="3" t="s">
        <v>9</v>
      </c>
      <c r="K448" s="3" t="s">
        <v>5</v>
      </c>
      <c r="L448" s="3" t="s">
        <v>5</v>
      </c>
      <c r="M448" s="3" t="s">
        <v>5</v>
      </c>
      <c r="N448" s="3">
        <v>730</v>
      </c>
      <c r="O448" s="3" t="s">
        <v>5</v>
      </c>
      <c r="P448" s="3" t="s">
        <v>14</v>
      </c>
      <c r="Q448" s="4">
        <f>IF(AND(E448&lt;&gt;"", F448&lt;&gt;"", G448&lt;&gt;"", H448&lt;&gt;"", I448&lt;&gt;"", J448&lt;&gt;"", K448&lt;&gt;"", L448&lt;&gt;"", M448&lt;&gt;"", N448&lt;&gt;"", O448&lt;&gt;""),"YES","NO")</f>
        <v>0</v>
      </c>
      <c r="R448" s="4">
        <f>IF(AD448=AA448, U448, IF(AD448=AB448,W448,Y448))</f>
        <v>0</v>
      </c>
      <c r="S448" s="4">
        <f>AD448</f>
        <v>0</v>
      </c>
      <c r="T448" s="4">
        <f> IF(AA448="" ,"",IF(AD448=AA448, "PAYG", IF(AD448=AB448,"1Y RI","3Y RI")))</f>
        <v>0</v>
      </c>
      <c r="U448" s="4">
        <f>IF(Q448="YES", IF(K448="YES", VLOOKUP(V448 &amp; L448 &amp; K448,'azure-vm-prices-base'!G$2:H$124, 2, 0), VLOOKUP(V448 &amp; L448 &amp; "*",'azure-vm-prices-base'!G$2:H$124, 2, 0)), "")</f>
        <v>0</v>
      </c>
      <c r="V448" s="4">
        <f>IF(Q448="YES", IF(O448="NO" , IF(K448="YES", _xlfn.MINIFS('azure-vm-prices-base'!I$2:I$123, 'azure-vm-prices-base'!A$2:A$123,"&gt;="&amp;F448*(100-$B$2)/100, 'azure-vm-prices-base'!B$2:B$123,"&gt;="&amp;G448*(100-$B$2)/100, 'azure-vm-prices-base'!D$2:D$123,K448, 'azure-vm-prices-base'!E$2:E$123,L448), _xlfn.MINIFS('azure-vm-prices-base'!I$2:I$123, 'azure-vm-prices-base'!A$2:A$123,"&gt;="&amp;F448*(100-$B$2)/100, 'azure-vm-prices-base'!B$2:B$123,"&gt;="&amp;G448*(100-$B$2)/100, 'azure-vm-prices-base'!E$2:E$123,L448)), IF(K448="YES", _xlfn.MINIFS('azure-vm-prices-base'!C$2:C$123, 'azure-vm-prices-base'!A$2:A$123,"&gt;="&amp;F448*(100-$B$2)/100, 'azure-vm-prices-base'!B$2:B$123,"&gt;="&amp;G448*(100-$B$2)/100, 'azure-vm-prices-base'!D$2:D$123,K448, 'azure-vm-prices-base'!E$2:E$123,L448), _xlfn.MINIFS('azure-vm-prices-base'!C$2:C$123, 'azure-vm-prices-base'!A$2:A$123,"&gt;="&amp;F448*(100-$B$2)/100, 'azure-vm-prices-base'!B$2:B$123,"&gt;="&amp;G448*(100-$B$2)/100, 'azure-vm-prices-base'!E$2:E$123,L448))), "")</f>
        <v>0</v>
      </c>
      <c r="W448" s="4">
        <f>IF(Q448="YES", IF(K448="YES", VLOOKUP(X448 &amp; L448 &amp; K448,'azure-vm-prices-1Y'!G$2:H$124  , 2, 0), VLOOKUP(X448 &amp; L448 &amp; "*",'azure-vm-prices-1Y'!G$2:H$124, 2, 0)),   "")</f>
        <v>0</v>
      </c>
      <c r="X448" s="4">
        <f>IF(Q448="YES", IF(O448="NO" , IF(K448="YES", _xlfn.MINIFS('azure-vm-prices-1Y'!I$2:I$123,   'azure-vm-prices-1Y'!A$2:A$123,"&gt;="&amp;F448*(100-$B$2)/100,   'azure-vm-prices-1Y'!B$2:B$123,"&gt;="&amp;G448*(100-$B$2)/100,   'azure-vm-prices-1Y'!D$2:D$123,K448,   'azure-vm-prices-1Y'!E$2:E$123,L448),   _xlfn.MINIFS('azure-vm-prices-1Y'!I$2:I$123,   'azure-vm-prices-1Y'!A$2:A$123,"&gt;="&amp;F448*(100-$B$2)/100,   'azure-vm-prices-1Y'!B$2:B$123,"&gt;="&amp;G448*(100-$B$2)/100,   'azure-vm-prices-1Y'!E$2:E$123,L448)),   IF(K448="YES", _xlfn.MINIFS('azure-vm-prices-1Y'!C$2:C$123,   'azure-vm-prices-1Y'!A$2:A$123,"&gt;="&amp;F448*(100-$B$2)/100,   'azure-vm-prices-1Y'!B$2:B$123,"&gt;="&amp;G448*(100-$B$2)/100,   'azure-vm-prices-1Y'!D$2:D$123,K448,   'azure-vm-prices-1Y'!E$2:E$123,L448),   _xlfn.MINIFS('azure-vm-prices-1Y'!C$2:C$123,   'azure-vm-prices-1Y'!A$2:A$123,"&gt;="&amp;F448*(100-$B$2)/100,   'azure-vm-prices-1Y'!B$2:B$123,"&gt;="&amp;G448*(100-$B$2)/100,   'azure-vm-prices-1Y'!E$2:E$123,L448))),   "")</f>
        <v>0</v>
      </c>
      <c r="Y448" s="4">
        <f>IF(Q448="YES", IF(K448="YES", VLOOKUP(Z448 &amp; L448 &amp; K448,'azure-vm-prices-3Y'!G$2:H$124  , 2, 0), VLOOKUP(Z448 &amp; L448 &amp; "*",'azure-vm-prices-3Y'!G$2:H$124, 2, 0)),   "")</f>
        <v>0</v>
      </c>
      <c r="Z448" s="4">
        <f>IF(Q448="YES", IF(O448="NO" , IF(K448="YES", _xlfn.MINIFS('azure-vm-prices-3Y'!I$2:I$123,   'azure-vm-prices-3Y'!A$2:A$123,"&gt;="&amp;F448*(100-$B$2)/100,   'azure-vm-prices-3Y'!B$2:B$123,"&gt;="&amp;G448*(100-$B$2)/100,   'azure-vm-prices-3Y'!D$2:D$123,K448,   'azure-vm-prices-3Y'!E$2:E$123,L448),   _xlfn.MINIFS('azure-vm-prices-3Y'!I$2:I$123,   'azure-vm-prices-3Y'!A$2:A$123,"&gt;="&amp;F448*(100-$B$2)/100,   'azure-vm-prices-3Y'!B$2:B$123,"&gt;="&amp;G448*(100-$B$2)/100,   'azure-vm-prices-3Y'!E$2:E$123,L448)),   IF(K448="YES", _xlfn.MINIFS('azure-vm-prices-3Y'!C$2:C$123,   'azure-vm-prices-3Y'!A$2:A$123,"&gt;="&amp;F448*(100-$B$2)/100,   'azure-vm-prices-3Y'!B$2:B$123,"&gt;="&amp;G448*(100-$B$2)/100,   'azure-vm-prices-3Y'!D$2:D$123,K448,   'azure-vm-prices-3Y'!E$2:E$123,L448),   _xlfn.MINIFS('azure-vm-prices-3Y'!C$2:C$123,   'azure-vm-prices-3Y'!A$2:A$123,"&gt;="&amp;F448*(100-$B$2)/100,   'azure-vm-prices-3Y'!B$2:B$123,"&gt;="&amp;G448*(100-$B$2)/100,   'azure-vm-prices-3Y'!E$2:E$123,L448))),   "")</f>
        <v>0</v>
      </c>
      <c r="AA448" s="4">
        <f>IF(Q448="YES",N448*V448*12,"")</f>
        <v>0</v>
      </c>
      <c r="AB448" s="4">
        <f>IF(Q448="YES",X448*8760,"")</f>
        <v>0</v>
      </c>
      <c r="AC448" s="4">
        <f>IF(Q448="YES",Z448*8760,"")</f>
        <v>0</v>
      </c>
      <c r="AD448" s="4">
        <f>IF(Q448="YES",IF(P448="YES", MIN(AA448:AC448), AA448),"")</f>
        <v>0</v>
      </c>
      <c r="AE448" s="4">
        <f>IF(AND(I448="STANDARD",Q448="YES",H448&lt;'azure-standard-disk-prices'!B2, H448&gt;0),1+IF(M448="YES",1),"")</f>
        <v>0</v>
      </c>
      <c r="AF448" s="4">
        <f>IF(AND(I448="STANDARD",Q448="YES",H448&gt;'azure-standard-disk-prices'!B2,H448&lt;'azure-standard-disk-prices'!B3),1+IF(M448="YES",1),"")</f>
        <v>0</v>
      </c>
      <c r="AG448" s="4">
        <f>IF(AND(I448="STANDARD",Q448="YES",H448&gt;'azure-standard-disk-prices'!B3,H448&lt;'azure-standard-disk-prices'!B4),1+IF(M448="YES",1),"")</f>
        <v>0</v>
      </c>
      <c r="AH448" s="4">
        <f>IF(AND(I448="STANDARD",Q448="YES",H448&gt;'azure-standard-disk-prices'!B4,H448&lt;'azure-standard-disk-prices'!B5),1+IF(M448="YES",1),"")</f>
        <v>0</v>
      </c>
      <c r="AI448" s="4">
        <f>IF(AND(I448="STANDARD",Q448="YES",H448&gt;'azure-standard-disk-prices'!B5,H448&lt;'azure-standard-disk-prices'!B6),1+IF(M448="YES",1),"")</f>
        <v>0</v>
      </c>
      <c r="AJ448" s="4">
        <f>IF(AND(I448="STANDARD",Q448="YES",H448&gt;'azure-standard-disk-prices'!B6,H448&lt;'azure-standard-disk-prices'!B7),1+IF(M448="YES",1),"")</f>
        <v>0</v>
      </c>
      <c r="AK448" s="4">
        <f>IF(AND(I448="STANDARD",Q448="YES",H448&gt;'azure-standard-disk-prices'!B7,H448&lt;'azure-standard-disk-prices'!B8),1+IF(M448="YES",1),"")</f>
        <v>0</v>
      </c>
      <c r="AL448" s="4">
        <f>IF(AND(I448="STANDARD",Q448="YES",H448&gt;'azure-standard-disk-prices'!B8,H448&lt;'azure-standard-disk-prices'!B9),1+IF(M448="YES",1),"")</f>
        <v>0</v>
      </c>
      <c r="AM448" s="4">
        <f>IF(AND(I447="PREMIUM",Q447="YES",H447&lt;'azure-premium-disk-prices'!B2,H447&gt;0),1+IF(M447="YES",1),"")</f>
        <v>0</v>
      </c>
      <c r="AN448" s="4">
        <f>IF(AND(I447="PREMIUM",Q447="YES",H447&gt;'azure-premium-disk-prices'!B2,H447&lt;'azure-premium-disk-prices'!B3),1+IF(M447="YES",1),"")</f>
        <v>0</v>
      </c>
      <c r="AO448" s="4">
        <f>IF(AND(I447="PREMIUM",Q447="YES",H447&gt;'azure-premium-disk-prices'!B3,H447&lt;'azure-premium-disk-prices'!B4),1+IF(M447="YES",1),"")</f>
        <v>0</v>
      </c>
      <c r="AP448" s="4">
        <f>IF(AND(I447="PREMIUM",Q447="YES",H447&gt;'azure-premium-disk-prices'!B4,H447&lt;'azure-premium-disk-prices'!B5),1+IF(M447="YES",1),"")</f>
        <v>0</v>
      </c>
      <c r="AQ448" s="4">
        <f>IF(AND(I447="PREMIUM",Q447="YES",H447&gt;'azure-premium-disk-prices'!B5,H447&lt;'azure-premium-disk-prices'!B6),1+IF(M447="YES",1),"")</f>
        <v>0</v>
      </c>
      <c r="AR448" s="4">
        <f>IF(AND(I447="PREMIUM",Q447="YES",H447&gt;'azure-premium-disk-prices'!B6,H447&lt;'azure-premium-disk-prices'!B7),1+IF(M447="YES",1),"")</f>
        <v>0</v>
      </c>
      <c r="AS448" s="4">
        <f>IF(AND(I447="PREMIUM",Q447="YES",H447&gt;'azure-premium-disk-prices'!B7,H447&lt;'azure-premium-disk-prices'!B8),1+IF(M447="YES",1),"")</f>
        <v>0</v>
      </c>
      <c r="AT448" s="4">
        <f>IF(AND(I447="PREMIUM",Q447="YES",H447&gt;'azure-premium-disk-prices'!B8,H447&lt;'azure-premium-disk-prices'!B9),1+IF(M447="YES",1),"")</f>
        <v>0</v>
      </c>
      <c r="AU448" s="4">
        <f>IF(AND(M448="YES", Q448="YES"),1,"")</f>
        <v>0</v>
      </c>
      <c r="AV448" s="4">
        <f>IF(AND(J448="STANDARD", Q448="YES"), IF(M448="YES",2,1) ,"")</f>
        <v>0</v>
      </c>
      <c r="AW448" s="4">
        <f>IF( AND(J448="PREMIUM",  Q448="YES"), IF(M448="YES",2,1) ,"")</f>
        <v>0</v>
      </c>
    </row>
    <row r="449" spans="5:49">
      <c r="E449" s="3"/>
      <c r="F449" s="3"/>
      <c r="G449" s="3"/>
      <c r="H449" s="3"/>
      <c r="I449" s="3" t="s">
        <v>9</v>
      </c>
      <c r="J449" s="3" t="s">
        <v>9</v>
      </c>
      <c r="K449" s="3" t="s">
        <v>5</v>
      </c>
      <c r="L449" s="3" t="s">
        <v>5</v>
      </c>
      <c r="M449" s="3" t="s">
        <v>5</v>
      </c>
      <c r="N449" s="3">
        <v>730</v>
      </c>
      <c r="O449" s="3" t="s">
        <v>5</v>
      </c>
      <c r="P449" s="3" t="s">
        <v>14</v>
      </c>
      <c r="Q449" s="4">
        <f>IF(AND(E449&lt;&gt;"", F449&lt;&gt;"", G449&lt;&gt;"", H449&lt;&gt;"", I449&lt;&gt;"", J449&lt;&gt;"", K449&lt;&gt;"", L449&lt;&gt;"", M449&lt;&gt;"", N449&lt;&gt;"", O449&lt;&gt;""),"YES","NO")</f>
        <v>0</v>
      </c>
      <c r="R449" s="4">
        <f>IF(AD449=AA449, U449, IF(AD449=AB449,W449,Y449))</f>
        <v>0</v>
      </c>
      <c r="S449" s="4">
        <f>AD449</f>
        <v>0</v>
      </c>
      <c r="T449" s="4">
        <f> IF(AA449="" ,"",IF(AD449=AA449, "PAYG", IF(AD449=AB449,"1Y RI","3Y RI")))</f>
        <v>0</v>
      </c>
      <c r="U449" s="4">
        <f>IF(Q449="YES", IF(K449="YES", VLOOKUP(V449 &amp; L449 &amp; K449,'azure-vm-prices-base'!G$2:H$124, 2, 0), VLOOKUP(V449 &amp; L449 &amp; "*",'azure-vm-prices-base'!G$2:H$124, 2, 0)), "")</f>
        <v>0</v>
      </c>
      <c r="V449" s="4">
        <f>IF(Q449="YES", IF(O449="NO" , IF(K449="YES", _xlfn.MINIFS('azure-vm-prices-base'!I$2:I$123, 'azure-vm-prices-base'!A$2:A$123,"&gt;="&amp;F449*(100-$B$2)/100, 'azure-vm-prices-base'!B$2:B$123,"&gt;="&amp;G449*(100-$B$2)/100, 'azure-vm-prices-base'!D$2:D$123,K449, 'azure-vm-prices-base'!E$2:E$123,L449), _xlfn.MINIFS('azure-vm-prices-base'!I$2:I$123, 'azure-vm-prices-base'!A$2:A$123,"&gt;="&amp;F449*(100-$B$2)/100, 'azure-vm-prices-base'!B$2:B$123,"&gt;="&amp;G449*(100-$B$2)/100, 'azure-vm-prices-base'!E$2:E$123,L449)), IF(K449="YES", _xlfn.MINIFS('azure-vm-prices-base'!C$2:C$123, 'azure-vm-prices-base'!A$2:A$123,"&gt;="&amp;F449*(100-$B$2)/100, 'azure-vm-prices-base'!B$2:B$123,"&gt;="&amp;G449*(100-$B$2)/100, 'azure-vm-prices-base'!D$2:D$123,K449, 'azure-vm-prices-base'!E$2:E$123,L449), _xlfn.MINIFS('azure-vm-prices-base'!C$2:C$123, 'azure-vm-prices-base'!A$2:A$123,"&gt;="&amp;F449*(100-$B$2)/100, 'azure-vm-prices-base'!B$2:B$123,"&gt;="&amp;G449*(100-$B$2)/100, 'azure-vm-prices-base'!E$2:E$123,L449))), "")</f>
        <v>0</v>
      </c>
      <c r="W449" s="4">
        <f>IF(Q449="YES", IF(K449="YES", VLOOKUP(X449 &amp; L449 &amp; K449,'azure-vm-prices-1Y'!G$2:H$124  , 2, 0), VLOOKUP(X449 &amp; L449 &amp; "*",'azure-vm-prices-1Y'!G$2:H$124, 2, 0)),   "")</f>
        <v>0</v>
      </c>
      <c r="X449" s="4">
        <f>IF(Q449="YES", IF(O449="NO" , IF(K449="YES", _xlfn.MINIFS('azure-vm-prices-1Y'!I$2:I$123,   'azure-vm-prices-1Y'!A$2:A$123,"&gt;="&amp;F449*(100-$B$2)/100,   'azure-vm-prices-1Y'!B$2:B$123,"&gt;="&amp;G449*(100-$B$2)/100,   'azure-vm-prices-1Y'!D$2:D$123,K449,   'azure-vm-prices-1Y'!E$2:E$123,L449),   _xlfn.MINIFS('azure-vm-prices-1Y'!I$2:I$123,   'azure-vm-prices-1Y'!A$2:A$123,"&gt;="&amp;F449*(100-$B$2)/100,   'azure-vm-prices-1Y'!B$2:B$123,"&gt;="&amp;G449*(100-$B$2)/100,   'azure-vm-prices-1Y'!E$2:E$123,L449)),   IF(K449="YES", _xlfn.MINIFS('azure-vm-prices-1Y'!C$2:C$123,   'azure-vm-prices-1Y'!A$2:A$123,"&gt;="&amp;F449*(100-$B$2)/100,   'azure-vm-prices-1Y'!B$2:B$123,"&gt;="&amp;G449*(100-$B$2)/100,   'azure-vm-prices-1Y'!D$2:D$123,K449,   'azure-vm-prices-1Y'!E$2:E$123,L449),   _xlfn.MINIFS('azure-vm-prices-1Y'!C$2:C$123,   'azure-vm-prices-1Y'!A$2:A$123,"&gt;="&amp;F449*(100-$B$2)/100,   'azure-vm-prices-1Y'!B$2:B$123,"&gt;="&amp;G449*(100-$B$2)/100,   'azure-vm-prices-1Y'!E$2:E$123,L449))),   "")</f>
        <v>0</v>
      </c>
      <c r="Y449" s="4">
        <f>IF(Q449="YES", IF(K449="YES", VLOOKUP(Z449 &amp; L449 &amp; K449,'azure-vm-prices-3Y'!G$2:H$124  , 2, 0), VLOOKUP(Z449 &amp; L449 &amp; "*",'azure-vm-prices-3Y'!G$2:H$124, 2, 0)),   "")</f>
        <v>0</v>
      </c>
      <c r="Z449" s="4">
        <f>IF(Q449="YES", IF(O449="NO" , IF(K449="YES", _xlfn.MINIFS('azure-vm-prices-3Y'!I$2:I$123,   'azure-vm-prices-3Y'!A$2:A$123,"&gt;="&amp;F449*(100-$B$2)/100,   'azure-vm-prices-3Y'!B$2:B$123,"&gt;="&amp;G449*(100-$B$2)/100,   'azure-vm-prices-3Y'!D$2:D$123,K449,   'azure-vm-prices-3Y'!E$2:E$123,L449),   _xlfn.MINIFS('azure-vm-prices-3Y'!I$2:I$123,   'azure-vm-prices-3Y'!A$2:A$123,"&gt;="&amp;F449*(100-$B$2)/100,   'azure-vm-prices-3Y'!B$2:B$123,"&gt;="&amp;G449*(100-$B$2)/100,   'azure-vm-prices-3Y'!E$2:E$123,L449)),   IF(K449="YES", _xlfn.MINIFS('azure-vm-prices-3Y'!C$2:C$123,   'azure-vm-prices-3Y'!A$2:A$123,"&gt;="&amp;F449*(100-$B$2)/100,   'azure-vm-prices-3Y'!B$2:B$123,"&gt;="&amp;G449*(100-$B$2)/100,   'azure-vm-prices-3Y'!D$2:D$123,K449,   'azure-vm-prices-3Y'!E$2:E$123,L449),   _xlfn.MINIFS('azure-vm-prices-3Y'!C$2:C$123,   'azure-vm-prices-3Y'!A$2:A$123,"&gt;="&amp;F449*(100-$B$2)/100,   'azure-vm-prices-3Y'!B$2:B$123,"&gt;="&amp;G449*(100-$B$2)/100,   'azure-vm-prices-3Y'!E$2:E$123,L449))),   "")</f>
        <v>0</v>
      </c>
      <c r="AA449" s="4">
        <f>IF(Q449="YES",N449*V449*12,"")</f>
        <v>0</v>
      </c>
      <c r="AB449" s="4">
        <f>IF(Q449="YES",X449*8760,"")</f>
        <v>0</v>
      </c>
      <c r="AC449" s="4">
        <f>IF(Q449="YES",Z449*8760,"")</f>
        <v>0</v>
      </c>
      <c r="AD449" s="4">
        <f>IF(Q449="YES",IF(P449="YES", MIN(AA449:AC449), AA449),"")</f>
        <v>0</v>
      </c>
      <c r="AE449" s="4">
        <f>IF(AND(I449="STANDARD",Q449="YES",H449&lt;'azure-standard-disk-prices'!B2, H449&gt;0),1+IF(M449="YES",1),"")</f>
        <v>0</v>
      </c>
      <c r="AF449" s="4">
        <f>IF(AND(I449="STANDARD",Q449="YES",H449&gt;'azure-standard-disk-prices'!B2,H449&lt;'azure-standard-disk-prices'!B3),1+IF(M449="YES",1),"")</f>
        <v>0</v>
      </c>
      <c r="AG449" s="4">
        <f>IF(AND(I449="STANDARD",Q449="YES",H449&gt;'azure-standard-disk-prices'!B3,H449&lt;'azure-standard-disk-prices'!B4),1+IF(M449="YES",1),"")</f>
        <v>0</v>
      </c>
      <c r="AH449" s="4">
        <f>IF(AND(I449="STANDARD",Q449="YES",H449&gt;'azure-standard-disk-prices'!B4,H449&lt;'azure-standard-disk-prices'!B5),1+IF(M449="YES",1),"")</f>
        <v>0</v>
      </c>
      <c r="AI449" s="4">
        <f>IF(AND(I449="STANDARD",Q449="YES",H449&gt;'azure-standard-disk-prices'!B5,H449&lt;'azure-standard-disk-prices'!B6),1+IF(M449="YES",1),"")</f>
        <v>0</v>
      </c>
      <c r="AJ449" s="4">
        <f>IF(AND(I449="STANDARD",Q449="YES",H449&gt;'azure-standard-disk-prices'!B6,H449&lt;'azure-standard-disk-prices'!B7),1+IF(M449="YES",1),"")</f>
        <v>0</v>
      </c>
      <c r="AK449" s="4">
        <f>IF(AND(I449="STANDARD",Q449="YES",H449&gt;'azure-standard-disk-prices'!B7,H449&lt;'azure-standard-disk-prices'!B8),1+IF(M449="YES",1),"")</f>
        <v>0</v>
      </c>
      <c r="AL449" s="4">
        <f>IF(AND(I449="STANDARD",Q449="YES",H449&gt;'azure-standard-disk-prices'!B8,H449&lt;'azure-standard-disk-prices'!B9),1+IF(M449="YES",1),"")</f>
        <v>0</v>
      </c>
      <c r="AM449" s="4">
        <f>IF(AND(I448="PREMIUM",Q448="YES",H448&lt;'azure-premium-disk-prices'!B2,H448&gt;0),1+IF(M448="YES",1),"")</f>
        <v>0</v>
      </c>
      <c r="AN449" s="4">
        <f>IF(AND(I448="PREMIUM",Q448="YES",H448&gt;'azure-premium-disk-prices'!B2,H448&lt;'azure-premium-disk-prices'!B3),1+IF(M448="YES",1),"")</f>
        <v>0</v>
      </c>
      <c r="AO449" s="4">
        <f>IF(AND(I448="PREMIUM",Q448="YES",H448&gt;'azure-premium-disk-prices'!B3,H448&lt;'azure-premium-disk-prices'!B4),1+IF(M448="YES",1),"")</f>
        <v>0</v>
      </c>
      <c r="AP449" s="4">
        <f>IF(AND(I448="PREMIUM",Q448="YES",H448&gt;'azure-premium-disk-prices'!B4,H448&lt;'azure-premium-disk-prices'!B5),1+IF(M448="YES",1),"")</f>
        <v>0</v>
      </c>
      <c r="AQ449" s="4">
        <f>IF(AND(I448="PREMIUM",Q448="YES",H448&gt;'azure-premium-disk-prices'!B5,H448&lt;'azure-premium-disk-prices'!B6),1+IF(M448="YES",1),"")</f>
        <v>0</v>
      </c>
      <c r="AR449" s="4">
        <f>IF(AND(I448="PREMIUM",Q448="YES",H448&gt;'azure-premium-disk-prices'!B6,H448&lt;'azure-premium-disk-prices'!B7),1+IF(M448="YES",1),"")</f>
        <v>0</v>
      </c>
      <c r="AS449" s="4">
        <f>IF(AND(I448="PREMIUM",Q448="YES",H448&gt;'azure-premium-disk-prices'!B7,H448&lt;'azure-premium-disk-prices'!B8),1+IF(M448="YES",1),"")</f>
        <v>0</v>
      </c>
      <c r="AT449" s="4">
        <f>IF(AND(I448="PREMIUM",Q448="YES",H448&gt;'azure-premium-disk-prices'!B8,H448&lt;'azure-premium-disk-prices'!B9),1+IF(M448="YES",1),"")</f>
        <v>0</v>
      </c>
      <c r="AU449" s="4">
        <f>IF(AND(M449="YES", Q449="YES"),1,"")</f>
        <v>0</v>
      </c>
      <c r="AV449" s="4">
        <f>IF(AND(J449="STANDARD", Q449="YES"), IF(M449="YES",2,1) ,"")</f>
        <v>0</v>
      </c>
      <c r="AW449" s="4">
        <f>IF( AND(J449="PREMIUM",  Q449="YES"), IF(M449="YES",2,1) ,"")</f>
        <v>0</v>
      </c>
    </row>
    <row r="450" spans="5:49">
      <c r="E450" s="3"/>
      <c r="F450" s="3"/>
      <c r="G450" s="3"/>
      <c r="H450" s="3"/>
      <c r="I450" s="3" t="s">
        <v>9</v>
      </c>
      <c r="J450" s="3" t="s">
        <v>9</v>
      </c>
      <c r="K450" s="3" t="s">
        <v>5</v>
      </c>
      <c r="L450" s="3" t="s">
        <v>5</v>
      </c>
      <c r="M450" s="3" t="s">
        <v>5</v>
      </c>
      <c r="N450" s="3">
        <v>730</v>
      </c>
      <c r="O450" s="3" t="s">
        <v>5</v>
      </c>
      <c r="P450" s="3" t="s">
        <v>14</v>
      </c>
      <c r="Q450" s="4">
        <f>IF(AND(E450&lt;&gt;"", F450&lt;&gt;"", G450&lt;&gt;"", H450&lt;&gt;"", I450&lt;&gt;"", J450&lt;&gt;"", K450&lt;&gt;"", L450&lt;&gt;"", M450&lt;&gt;"", N450&lt;&gt;"", O450&lt;&gt;""),"YES","NO")</f>
        <v>0</v>
      </c>
      <c r="R450" s="4">
        <f>IF(AD450=AA450, U450, IF(AD450=AB450,W450,Y450))</f>
        <v>0</v>
      </c>
      <c r="S450" s="4">
        <f>AD450</f>
        <v>0</v>
      </c>
      <c r="T450" s="4">
        <f> IF(AA450="" ,"",IF(AD450=AA450, "PAYG", IF(AD450=AB450,"1Y RI","3Y RI")))</f>
        <v>0</v>
      </c>
      <c r="U450" s="4">
        <f>IF(Q450="YES", IF(K450="YES", VLOOKUP(V450 &amp; L450 &amp; K450,'azure-vm-prices-base'!G$2:H$124, 2, 0), VLOOKUP(V450 &amp; L450 &amp; "*",'azure-vm-prices-base'!G$2:H$124, 2, 0)), "")</f>
        <v>0</v>
      </c>
      <c r="V450" s="4">
        <f>IF(Q450="YES", IF(O450="NO" , IF(K450="YES", _xlfn.MINIFS('azure-vm-prices-base'!I$2:I$123, 'azure-vm-prices-base'!A$2:A$123,"&gt;="&amp;F450*(100-$B$2)/100, 'azure-vm-prices-base'!B$2:B$123,"&gt;="&amp;G450*(100-$B$2)/100, 'azure-vm-prices-base'!D$2:D$123,K450, 'azure-vm-prices-base'!E$2:E$123,L450), _xlfn.MINIFS('azure-vm-prices-base'!I$2:I$123, 'azure-vm-prices-base'!A$2:A$123,"&gt;="&amp;F450*(100-$B$2)/100, 'azure-vm-prices-base'!B$2:B$123,"&gt;="&amp;G450*(100-$B$2)/100, 'azure-vm-prices-base'!E$2:E$123,L450)), IF(K450="YES", _xlfn.MINIFS('azure-vm-prices-base'!C$2:C$123, 'azure-vm-prices-base'!A$2:A$123,"&gt;="&amp;F450*(100-$B$2)/100, 'azure-vm-prices-base'!B$2:B$123,"&gt;="&amp;G450*(100-$B$2)/100, 'azure-vm-prices-base'!D$2:D$123,K450, 'azure-vm-prices-base'!E$2:E$123,L450), _xlfn.MINIFS('azure-vm-prices-base'!C$2:C$123, 'azure-vm-prices-base'!A$2:A$123,"&gt;="&amp;F450*(100-$B$2)/100, 'azure-vm-prices-base'!B$2:B$123,"&gt;="&amp;G450*(100-$B$2)/100, 'azure-vm-prices-base'!E$2:E$123,L450))), "")</f>
        <v>0</v>
      </c>
      <c r="W450" s="4">
        <f>IF(Q450="YES", IF(K450="YES", VLOOKUP(X450 &amp; L450 &amp; K450,'azure-vm-prices-1Y'!G$2:H$124  , 2, 0), VLOOKUP(X450 &amp; L450 &amp; "*",'azure-vm-prices-1Y'!G$2:H$124, 2, 0)),   "")</f>
        <v>0</v>
      </c>
      <c r="X450" s="4">
        <f>IF(Q450="YES", IF(O450="NO" , IF(K450="YES", _xlfn.MINIFS('azure-vm-prices-1Y'!I$2:I$123,   'azure-vm-prices-1Y'!A$2:A$123,"&gt;="&amp;F450*(100-$B$2)/100,   'azure-vm-prices-1Y'!B$2:B$123,"&gt;="&amp;G450*(100-$B$2)/100,   'azure-vm-prices-1Y'!D$2:D$123,K450,   'azure-vm-prices-1Y'!E$2:E$123,L450),   _xlfn.MINIFS('azure-vm-prices-1Y'!I$2:I$123,   'azure-vm-prices-1Y'!A$2:A$123,"&gt;="&amp;F450*(100-$B$2)/100,   'azure-vm-prices-1Y'!B$2:B$123,"&gt;="&amp;G450*(100-$B$2)/100,   'azure-vm-prices-1Y'!E$2:E$123,L450)),   IF(K450="YES", _xlfn.MINIFS('azure-vm-prices-1Y'!C$2:C$123,   'azure-vm-prices-1Y'!A$2:A$123,"&gt;="&amp;F450*(100-$B$2)/100,   'azure-vm-prices-1Y'!B$2:B$123,"&gt;="&amp;G450*(100-$B$2)/100,   'azure-vm-prices-1Y'!D$2:D$123,K450,   'azure-vm-prices-1Y'!E$2:E$123,L450),   _xlfn.MINIFS('azure-vm-prices-1Y'!C$2:C$123,   'azure-vm-prices-1Y'!A$2:A$123,"&gt;="&amp;F450*(100-$B$2)/100,   'azure-vm-prices-1Y'!B$2:B$123,"&gt;="&amp;G450*(100-$B$2)/100,   'azure-vm-prices-1Y'!E$2:E$123,L450))),   "")</f>
        <v>0</v>
      </c>
      <c r="Y450" s="4">
        <f>IF(Q450="YES", IF(K450="YES", VLOOKUP(Z450 &amp; L450 &amp; K450,'azure-vm-prices-3Y'!G$2:H$124  , 2, 0), VLOOKUP(Z450 &amp; L450 &amp; "*",'azure-vm-prices-3Y'!G$2:H$124, 2, 0)),   "")</f>
        <v>0</v>
      </c>
      <c r="Z450" s="4">
        <f>IF(Q450="YES", IF(O450="NO" , IF(K450="YES", _xlfn.MINIFS('azure-vm-prices-3Y'!I$2:I$123,   'azure-vm-prices-3Y'!A$2:A$123,"&gt;="&amp;F450*(100-$B$2)/100,   'azure-vm-prices-3Y'!B$2:B$123,"&gt;="&amp;G450*(100-$B$2)/100,   'azure-vm-prices-3Y'!D$2:D$123,K450,   'azure-vm-prices-3Y'!E$2:E$123,L450),   _xlfn.MINIFS('azure-vm-prices-3Y'!I$2:I$123,   'azure-vm-prices-3Y'!A$2:A$123,"&gt;="&amp;F450*(100-$B$2)/100,   'azure-vm-prices-3Y'!B$2:B$123,"&gt;="&amp;G450*(100-$B$2)/100,   'azure-vm-prices-3Y'!E$2:E$123,L450)),   IF(K450="YES", _xlfn.MINIFS('azure-vm-prices-3Y'!C$2:C$123,   'azure-vm-prices-3Y'!A$2:A$123,"&gt;="&amp;F450*(100-$B$2)/100,   'azure-vm-prices-3Y'!B$2:B$123,"&gt;="&amp;G450*(100-$B$2)/100,   'azure-vm-prices-3Y'!D$2:D$123,K450,   'azure-vm-prices-3Y'!E$2:E$123,L450),   _xlfn.MINIFS('azure-vm-prices-3Y'!C$2:C$123,   'azure-vm-prices-3Y'!A$2:A$123,"&gt;="&amp;F450*(100-$B$2)/100,   'azure-vm-prices-3Y'!B$2:B$123,"&gt;="&amp;G450*(100-$B$2)/100,   'azure-vm-prices-3Y'!E$2:E$123,L450))),   "")</f>
        <v>0</v>
      </c>
      <c r="AA450" s="4">
        <f>IF(Q450="YES",N450*V450*12,"")</f>
        <v>0</v>
      </c>
      <c r="AB450" s="4">
        <f>IF(Q450="YES",X450*8760,"")</f>
        <v>0</v>
      </c>
      <c r="AC450" s="4">
        <f>IF(Q450="YES",Z450*8760,"")</f>
        <v>0</v>
      </c>
      <c r="AD450" s="4">
        <f>IF(Q450="YES",IF(P450="YES", MIN(AA450:AC450), AA450),"")</f>
        <v>0</v>
      </c>
      <c r="AE450" s="4">
        <f>IF(AND(I450="STANDARD",Q450="YES",H450&lt;'azure-standard-disk-prices'!B2, H450&gt;0),1+IF(M450="YES",1),"")</f>
        <v>0</v>
      </c>
      <c r="AF450" s="4">
        <f>IF(AND(I450="STANDARD",Q450="YES",H450&gt;'azure-standard-disk-prices'!B2,H450&lt;'azure-standard-disk-prices'!B3),1+IF(M450="YES",1),"")</f>
        <v>0</v>
      </c>
      <c r="AG450" s="4">
        <f>IF(AND(I450="STANDARD",Q450="YES",H450&gt;'azure-standard-disk-prices'!B3,H450&lt;'azure-standard-disk-prices'!B4),1+IF(M450="YES",1),"")</f>
        <v>0</v>
      </c>
      <c r="AH450" s="4">
        <f>IF(AND(I450="STANDARD",Q450="YES",H450&gt;'azure-standard-disk-prices'!B4,H450&lt;'azure-standard-disk-prices'!B5),1+IF(M450="YES",1),"")</f>
        <v>0</v>
      </c>
      <c r="AI450" s="4">
        <f>IF(AND(I450="STANDARD",Q450="YES",H450&gt;'azure-standard-disk-prices'!B5,H450&lt;'azure-standard-disk-prices'!B6),1+IF(M450="YES",1),"")</f>
        <v>0</v>
      </c>
      <c r="AJ450" s="4">
        <f>IF(AND(I450="STANDARD",Q450="YES",H450&gt;'azure-standard-disk-prices'!B6,H450&lt;'azure-standard-disk-prices'!B7),1+IF(M450="YES",1),"")</f>
        <v>0</v>
      </c>
      <c r="AK450" s="4">
        <f>IF(AND(I450="STANDARD",Q450="YES",H450&gt;'azure-standard-disk-prices'!B7,H450&lt;'azure-standard-disk-prices'!B8),1+IF(M450="YES",1),"")</f>
        <v>0</v>
      </c>
      <c r="AL450" s="4">
        <f>IF(AND(I450="STANDARD",Q450="YES",H450&gt;'azure-standard-disk-prices'!B8,H450&lt;'azure-standard-disk-prices'!B9),1+IF(M450="YES",1),"")</f>
        <v>0</v>
      </c>
      <c r="AM450" s="4">
        <f>IF(AND(I449="PREMIUM",Q449="YES",H449&lt;'azure-premium-disk-prices'!B2,H449&gt;0),1+IF(M449="YES",1),"")</f>
        <v>0</v>
      </c>
      <c r="AN450" s="4">
        <f>IF(AND(I449="PREMIUM",Q449="YES",H449&gt;'azure-premium-disk-prices'!B2,H449&lt;'azure-premium-disk-prices'!B3),1+IF(M449="YES",1),"")</f>
        <v>0</v>
      </c>
      <c r="AO450" s="4">
        <f>IF(AND(I449="PREMIUM",Q449="YES",H449&gt;'azure-premium-disk-prices'!B3,H449&lt;'azure-premium-disk-prices'!B4),1+IF(M449="YES",1),"")</f>
        <v>0</v>
      </c>
      <c r="AP450" s="4">
        <f>IF(AND(I449="PREMIUM",Q449="YES",H449&gt;'azure-premium-disk-prices'!B4,H449&lt;'azure-premium-disk-prices'!B5),1+IF(M449="YES",1),"")</f>
        <v>0</v>
      </c>
      <c r="AQ450" s="4">
        <f>IF(AND(I449="PREMIUM",Q449="YES",H449&gt;'azure-premium-disk-prices'!B5,H449&lt;'azure-premium-disk-prices'!B6),1+IF(M449="YES",1),"")</f>
        <v>0</v>
      </c>
      <c r="AR450" s="4">
        <f>IF(AND(I449="PREMIUM",Q449="YES",H449&gt;'azure-premium-disk-prices'!B6,H449&lt;'azure-premium-disk-prices'!B7),1+IF(M449="YES",1),"")</f>
        <v>0</v>
      </c>
      <c r="AS450" s="4">
        <f>IF(AND(I449="PREMIUM",Q449="YES",H449&gt;'azure-premium-disk-prices'!B7,H449&lt;'azure-premium-disk-prices'!B8),1+IF(M449="YES",1),"")</f>
        <v>0</v>
      </c>
      <c r="AT450" s="4">
        <f>IF(AND(I449="PREMIUM",Q449="YES",H449&gt;'azure-premium-disk-prices'!B8,H449&lt;'azure-premium-disk-prices'!B9),1+IF(M449="YES",1),"")</f>
        <v>0</v>
      </c>
      <c r="AU450" s="4">
        <f>IF(AND(M450="YES", Q450="YES"),1,"")</f>
        <v>0</v>
      </c>
      <c r="AV450" s="4">
        <f>IF(AND(J450="STANDARD", Q450="YES"), IF(M450="YES",2,1) ,"")</f>
        <v>0</v>
      </c>
      <c r="AW450" s="4">
        <f>IF( AND(J450="PREMIUM",  Q450="YES"), IF(M450="YES",2,1) ,"")</f>
        <v>0</v>
      </c>
    </row>
    <row r="451" spans="5:49">
      <c r="E451" s="3"/>
      <c r="F451" s="3"/>
      <c r="G451" s="3"/>
      <c r="H451" s="3"/>
      <c r="I451" s="3" t="s">
        <v>9</v>
      </c>
      <c r="J451" s="3" t="s">
        <v>9</v>
      </c>
      <c r="K451" s="3" t="s">
        <v>5</v>
      </c>
      <c r="L451" s="3" t="s">
        <v>5</v>
      </c>
      <c r="M451" s="3" t="s">
        <v>5</v>
      </c>
      <c r="N451" s="3">
        <v>730</v>
      </c>
      <c r="O451" s="3" t="s">
        <v>5</v>
      </c>
      <c r="P451" s="3" t="s">
        <v>14</v>
      </c>
      <c r="Q451" s="4">
        <f>IF(AND(E451&lt;&gt;"", F451&lt;&gt;"", G451&lt;&gt;"", H451&lt;&gt;"", I451&lt;&gt;"", J451&lt;&gt;"", K451&lt;&gt;"", L451&lt;&gt;"", M451&lt;&gt;"", N451&lt;&gt;"", O451&lt;&gt;""),"YES","NO")</f>
        <v>0</v>
      </c>
      <c r="R451" s="4">
        <f>IF(AD451=AA451, U451, IF(AD451=AB451,W451,Y451))</f>
        <v>0</v>
      </c>
      <c r="S451" s="4">
        <f>AD451</f>
        <v>0</v>
      </c>
      <c r="T451" s="4">
        <f> IF(AA451="" ,"",IF(AD451=AA451, "PAYG", IF(AD451=AB451,"1Y RI","3Y RI")))</f>
        <v>0</v>
      </c>
      <c r="U451" s="4">
        <f>IF(Q451="YES", IF(K451="YES", VLOOKUP(V451 &amp; L451 &amp; K451,'azure-vm-prices-base'!G$2:H$124, 2, 0), VLOOKUP(V451 &amp; L451 &amp; "*",'azure-vm-prices-base'!G$2:H$124, 2, 0)), "")</f>
        <v>0</v>
      </c>
      <c r="V451" s="4">
        <f>IF(Q451="YES", IF(O451="NO" , IF(K451="YES", _xlfn.MINIFS('azure-vm-prices-base'!I$2:I$123, 'azure-vm-prices-base'!A$2:A$123,"&gt;="&amp;F451*(100-$B$2)/100, 'azure-vm-prices-base'!B$2:B$123,"&gt;="&amp;G451*(100-$B$2)/100, 'azure-vm-prices-base'!D$2:D$123,K451, 'azure-vm-prices-base'!E$2:E$123,L451), _xlfn.MINIFS('azure-vm-prices-base'!I$2:I$123, 'azure-vm-prices-base'!A$2:A$123,"&gt;="&amp;F451*(100-$B$2)/100, 'azure-vm-prices-base'!B$2:B$123,"&gt;="&amp;G451*(100-$B$2)/100, 'azure-vm-prices-base'!E$2:E$123,L451)), IF(K451="YES", _xlfn.MINIFS('azure-vm-prices-base'!C$2:C$123, 'azure-vm-prices-base'!A$2:A$123,"&gt;="&amp;F451*(100-$B$2)/100, 'azure-vm-prices-base'!B$2:B$123,"&gt;="&amp;G451*(100-$B$2)/100, 'azure-vm-prices-base'!D$2:D$123,K451, 'azure-vm-prices-base'!E$2:E$123,L451), _xlfn.MINIFS('azure-vm-prices-base'!C$2:C$123, 'azure-vm-prices-base'!A$2:A$123,"&gt;="&amp;F451*(100-$B$2)/100, 'azure-vm-prices-base'!B$2:B$123,"&gt;="&amp;G451*(100-$B$2)/100, 'azure-vm-prices-base'!E$2:E$123,L451))), "")</f>
        <v>0</v>
      </c>
      <c r="W451" s="4">
        <f>IF(Q451="YES", IF(K451="YES", VLOOKUP(X451 &amp; L451 &amp; K451,'azure-vm-prices-1Y'!G$2:H$124  , 2, 0), VLOOKUP(X451 &amp; L451 &amp; "*",'azure-vm-prices-1Y'!G$2:H$124, 2, 0)),   "")</f>
        <v>0</v>
      </c>
      <c r="X451" s="4">
        <f>IF(Q451="YES", IF(O451="NO" , IF(K451="YES", _xlfn.MINIFS('azure-vm-prices-1Y'!I$2:I$123,   'azure-vm-prices-1Y'!A$2:A$123,"&gt;="&amp;F451*(100-$B$2)/100,   'azure-vm-prices-1Y'!B$2:B$123,"&gt;="&amp;G451*(100-$B$2)/100,   'azure-vm-prices-1Y'!D$2:D$123,K451,   'azure-vm-prices-1Y'!E$2:E$123,L451),   _xlfn.MINIFS('azure-vm-prices-1Y'!I$2:I$123,   'azure-vm-prices-1Y'!A$2:A$123,"&gt;="&amp;F451*(100-$B$2)/100,   'azure-vm-prices-1Y'!B$2:B$123,"&gt;="&amp;G451*(100-$B$2)/100,   'azure-vm-prices-1Y'!E$2:E$123,L451)),   IF(K451="YES", _xlfn.MINIFS('azure-vm-prices-1Y'!C$2:C$123,   'azure-vm-prices-1Y'!A$2:A$123,"&gt;="&amp;F451*(100-$B$2)/100,   'azure-vm-prices-1Y'!B$2:B$123,"&gt;="&amp;G451*(100-$B$2)/100,   'azure-vm-prices-1Y'!D$2:D$123,K451,   'azure-vm-prices-1Y'!E$2:E$123,L451),   _xlfn.MINIFS('azure-vm-prices-1Y'!C$2:C$123,   'azure-vm-prices-1Y'!A$2:A$123,"&gt;="&amp;F451*(100-$B$2)/100,   'azure-vm-prices-1Y'!B$2:B$123,"&gt;="&amp;G451*(100-$B$2)/100,   'azure-vm-prices-1Y'!E$2:E$123,L451))),   "")</f>
        <v>0</v>
      </c>
      <c r="Y451" s="4">
        <f>IF(Q451="YES", IF(K451="YES", VLOOKUP(Z451 &amp; L451 &amp; K451,'azure-vm-prices-3Y'!G$2:H$124  , 2, 0), VLOOKUP(Z451 &amp; L451 &amp; "*",'azure-vm-prices-3Y'!G$2:H$124, 2, 0)),   "")</f>
        <v>0</v>
      </c>
      <c r="Z451" s="4">
        <f>IF(Q451="YES", IF(O451="NO" , IF(K451="YES", _xlfn.MINIFS('azure-vm-prices-3Y'!I$2:I$123,   'azure-vm-prices-3Y'!A$2:A$123,"&gt;="&amp;F451*(100-$B$2)/100,   'azure-vm-prices-3Y'!B$2:B$123,"&gt;="&amp;G451*(100-$B$2)/100,   'azure-vm-prices-3Y'!D$2:D$123,K451,   'azure-vm-prices-3Y'!E$2:E$123,L451),   _xlfn.MINIFS('azure-vm-prices-3Y'!I$2:I$123,   'azure-vm-prices-3Y'!A$2:A$123,"&gt;="&amp;F451*(100-$B$2)/100,   'azure-vm-prices-3Y'!B$2:B$123,"&gt;="&amp;G451*(100-$B$2)/100,   'azure-vm-prices-3Y'!E$2:E$123,L451)),   IF(K451="YES", _xlfn.MINIFS('azure-vm-prices-3Y'!C$2:C$123,   'azure-vm-prices-3Y'!A$2:A$123,"&gt;="&amp;F451*(100-$B$2)/100,   'azure-vm-prices-3Y'!B$2:B$123,"&gt;="&amp;G451*(100-$B$2)/100,   'azure-vm-prices-3Y'!D$2:D$123,K451,   'azure-vm-prices-3Y'!E$2:E$123,L451),   _xlfn.MINIFS('azure-vm-prices-3Y'!C$2:C$123,   'azure-vm-prices-3Y'!A$2:A$123,"&gt;="&amp;F451*(100-$B$2)/100,   'azure-vm-prices-3Y'!B$2:B$123,"&gt;="&amp;G451*(100-$B$2)/100,   'azure-vm-prices-3Y'!E$2:E$123,L451))),   "")</f>
        <v>0</v>
      </c>
      <c r="AA451" s="4">
        <f>IF(Q451="YES",N451*V451*12,"")</f>
        <v>0</v>
      </c>
      <c r="AB451" s="4">
        <f>IF(Q451="YES",X451*8760,"")</f>
        <v>0</v>
      </c>
      <c r="AC451" s="4">
        <f>IF(Q451="YES",Z451*8760,"")</f>
        <v>0</v>
      </c>
      <c r="AD451" s="4">
        <f>IF(Q451="YES",IF(P451="YES", MIN(AA451:AC451), AA451),"")</f>
        <v>0</v>
      </c>
      <c r="AE451" s="4">
        <f>IF(AND(I451="STANDARD",Q451="YES",H451&lt;'azure-standard-disk-prices'!B2, H451&gt;0),1+IF(M451="YES",1),"")</f>
        <v>0</v>
      </c>
      <c r="AF451" s="4">
        <f>IF(AND(I451="STANDARD",Q451="YES",H451&gt;'azure-standard-disk-prices'!B2,H451&lt;'azure-standard-disk-prices'!B3),1+IF(M451="YES",1),"")</f>
        <v>0</v>
      </c>
      <c r="AG451" s="4">
        <f>IF(AND(I451="STANDARD",Q451="YES",H451&gt;'azure-standard-disk-prices'!B3,H451&lt;'azure-standard-disk-prices'!B4),1+IF(M451="YES",1),"")</f>
        <v>0</v>
      </c>
      <c r="AH451" s="4">
        <f>IF(AND(I451="STANDARD",Q451="YES",H451&gt;'azure-standard-disk-prices'!B4,H451&lt;'azure-standard-disk-prices'!B5),1+IF(M451="YES",1),"")</f>
        <v>0</v>
      </c>
      <c r="AI451" s="4">
        <f>IF(AND(I451="STANDARD",Q451="YES",H451&gt;'azure-standard-disk-prices'!B5,H451&lt;'azure-standard-disk-prices'!B6),1+IF(M451="YES",1),"")</f>
        <v>0</v>
      </c>
      <c r="AJ451" s="4">
        <f>IF(AND(I451="STANDARD",Q451="YES",H451&gt;'azure-standard-disk-prices'!B6,H451&lt;'azure-standard-disk-prices'!B7),1+IF(M451="YES",1),"")</f>
        <v>0</v>
      </c>
      <c r="AK451" s="4">
        <f>IF(AND(I451="STANDARD",Q451="YES",H451&gt;'azure-standard-disk-prices'!B7,H451&lt;'azure-standard-disk-prices'!B8),1+IF(M451="YES",1),"")</f>
        <v>0</v>
      </c>
      <c r="AL451" s="4">
        <f>IF(AND(I451="STANDARD",Q451="YES",H451&gt;'azure-standard-disk-prices'!B8,H451&lt;'azure-standard-disk-prices'!B9),1+IF(M451="YES",1),"")</f>
        <v>0</v>
      </c>
      <c r="AM451" s="4">
        <f>IF(AND(I450="PREMIUM",Q450="YES",H450&lt;'azure-premium-disk-prices'!B2,H450&gt;0),1+IF(M450="YES",1),"")</f>
        <v>0</v>
      </c>
      <c r="AN451" s="4">
        <f>IF(AND(I450="PREMIUM",Q450="YES",H450&gt;'azure-premium-disk-prices'!B2,H450&lt;'azure-premium-disk-prices'!B3),1+IF(M450="YES",1),"")</f>
        <v>0</v>
      </c>
      <c r="AO451" s="4">
        <f>IF(AND(I450="PREMIUM",Q450="YES",H450&gt;'azure-premium-disk-prices'!B3,H450&lt;'azure-premium-disk-prices'!B4),1+IF(M450="YES",1),"")</f>
        <v>0</v>
      </c>
      <c r="AP451" s="4">
        <f>IF(AND(I450="PREMIUM",Q450="YES",H450&gt;'azure-premium-disk-prices'!B4,H450&lt;'azure-premium-disk-prices'!B5),1+IF(M450="YES",1),"")</f>
        <v>0</v>
      </c>
      <c r="AQ451" s="4">
        <f>IF(AND(I450="PREMIUM",Q450="YES",H450&gt;'azure-premium-disk-prices'!B5,H450&lt;'azure-premium-disk-prices'!B6),1+IF(M450="YES",1),"")</f>
        <v>0</v>
      </c>
      <c r="AR451" s="4">
        <f>IF(AND(I450="PREMIUM",Q450="YES",H450&gt;'azure-premium-disk-prices'!B6,H450&lt;'azure-premium-disk-prices'!B7),1+IF(M450="YES",1),"")</f>
        <v>0</v>
      </c>
      <c r="AS451" s="4">
        <f>IF(AND(I450="PREMIUM",Q450="YES",H450&gt;'azure-premium-disk-prices'!B7,H450&lt;'azure-premium-disk-prices'!B8),1+IF(M450="YES",1),"")</f>
        <v>0</v>
      </c>
      <c r="AT451" s="4">
        <f>IF(AND(I450="PREMIUM",Q450="YES",H450&gt;'azure-premium-disk-prices'!B8,H450&lt;'azure-premium-disk-prices'!B9),1+IF(M450="YES",1),"")</f>
        <v>0</v>
      </c>
      <c r="AU451" s="4">
        <f>IF(AND(M451="YES", Q451="YES"),1,"")</f>
        <v>0</v>
      </c>
      <c r="AV451" s="4">
        <f>IF(AND(J451="STANDARD", Q451="YES"), IF(M451="YES",2,1) ,"")</f>
        <v>0</v>
      </c>
      <c r="AW451" s="4">
        <f>IF( AND(J451="PREMIUM",  Q451="YES"), IF(M451="YES",2,1) ,"")</f>
        <v>0</v>
      </c>
    </row>
    <row r="452" spans="5:49">
      <c r="E452" s="3"/>
      <c r="F452" s="3"/>
      <c r="G452" s="3"/>
      <c r="H452" s="3"/>
      <c r="I452" s="3" t="s">
        <v>9</v>
      </c>
      <c r="J452" s="3" t="s">
        <v>9</v>
      </c>
      <c r="K452" s="3" t="s">
        <v>5</v>
      </c>
      <c r="L452" s="3" t="s">
        <v>5</v>
      </c>
      <c r="M452" s="3" t="s">
        <v>5</v>
      </c>
      <c r="N452" s="3">
        <v>730</v>
      </c>
      <c r="O452" s="3" t="s">
        <v>5</v>
      </c>
      <c r="P452" s="3" t="s">
        <v>14</v>
      </c>
      <c r="Q452" s="4">
        <f>IF(AND(E452&lt;&gt;"", F452&lt;&gt;"", G452&lt;&gt;"", H452&lt;&gt;"", I452&lt;&gt;"", J452&lt;&gt;"", K452&lt;&gt;"", L452&lt;&gt;"", M452&lt;&gt;"", N452&lt;&gt;"", O452&lt;&gt;""),"YES","NO")</f>
        <v>0</v>
      </c>
      <c r="R452" s="4">
        <f>IF(AD452=AA452, U452, IF(AD452=AB452,W452,Y452))</f>
        <v>0</v>
      </c>
      <c r="S452" s="4">
        <f>AD452</f>
        <v>0</v>
      </c>
      <c r="T452" s="4">
        <f> IF(AA452="" ,"",IF(AD452=AA452, "PAYG", IF(AD452=AB452,"1Y RI","3Y RI")))</f>
        <v>0</v>
      </c>
      <c r="U452" s="4">
        <f>IF(Q452="YES", IF(K452="YES", VLOOKUP(V452 &amp; L452 &amp; K452,'azure-vm-prices-base'!G$2:H$124, 2, 0), VLOOKUP(V452 &amp; L452 &amp; "*",'azure-vm-prices-base'!G$2:H$124, 2, 0)), "")</f>
        <v>0</v>
      </c>
      <c r="V452" s="4">
        <f>IF(Q452="YES", IF(O452="NO" , IF(K452="YES", _xlfn.MINIFS('azure-vm-prices-base'!I$2:I$123, 'azure-vm-prices-base'!A$2:A$123,"&gt;="&amp;F452*(100-$B$2)/100, 'azure-vm-prices-base'!B$2:B$123,"&gt;="&amp;G452*(100-$B$2)/100, 'azure-vm-prices-base'!D$2:D$123,K452, 'azure-vm-prices-base'!E$2:E$123,L452), _xlfn.MINIFS('azure-vm-prices-base'!I$2:I$123, 'azure-vm-prices-base'!A$2:A$123,"&gt;="&amp;F452*(100-$B$2)/100, 'azure-vm-prices-base'!B$2:B$123,"&gt;="&amp;G452*(100-$B$2)/100, 'azure-vm-prices-base'!E$2:E$123,L452)), IF(K452="YES", _xlfn.MINIFS('azure-vm-prices-base'!C$2:C$123, 'azure-vm-prices-base'!A$2:A$123,"&gt;="&amp;F452*(100-$B$2)/100, 'azure-vm-prices-base'!B$2:B$123,"&gt;="&amp;G452*(100-$B$2)/100, 'azure-vm-prices-base'!D$2:D$123,K452, 'azure-vm-prices-base'!E$2:E$123,L452), _xlfn.MINIFS('azure-vm-prices-base'!C$2:C$123, 'azure-vm-prices-base'!A$2:A$123,"&gt;="&amp;F452*(100-$B$2)/100, 'azure-vm-prices-base'!B$2:B$123,"&gt;="&amp;G452*(100-$B$2)/100, 'azure-vm-prices-base'!E$2:E$123,L452))), "")</f>
        <v>0</v>
      </c>
      <c r="W452" s="4">
        <f>IF(Q452="YES", IF(K452="YES", VLOOKUP(X452 &amp; L452 &amp; K452,'azure-vm-prices-1Y'!G$2:H$124  , 2, 0), VLOOKUP(X452 &amp; L452 &amp; "*",'azure-vm-prices-1Y'!G$2:H$124, 2, 0)),   "")</f>
        <v>0</v>
      </c>
      <c r="X452" s="4">
        <f>IF(Q452="YES", IF(O452="NO" , IF(K452="YES", _xlfn.MINIFS('azure-vm-prices-1Y'!I$2:I$123,   'azure-vm-prices-1Y'!A$2:A$123,"&gt;="&amp;F452*(100-$B$2)/100,   'azure-vm-prices-1Y'!B$2:B$123,"&gt;="&amp;G452*(100-$B$2)/100,   'azure-vm-prices-1Y'!D$2:D$123,K452,   'azure-vm-prices-1Y'!E$2:E$123,L452),   _xlfn.MINIFS('azure-vm-prices-1Y'!I$2:I$123,   'azure-vm-prices-1Y'!A$2:A$123,"&gt;="&amp;F452*(100-$B$2)/100,   'azure-vm-prices-1Y'!B$2:B$123,"&gt;="&amp;G452*(100-$B$2)/100,   'azure-vm-prices-1Y'!E$2:E$123,L452)),   IF(K452="YES", _xlfn.MINIFS('azure-vm-prices-1Y'!C$2:C$123,   'azure-vm-prices-1Y'!A$2:A$123,"&gt;="&amp;F452*(100-$B$2)/100,   'azure-vm-prices-1Y'!B$2:B$123,"&gt;="&amp;G452*(100-$B$2)/100,   'azure-vm-prices-1Y'!D$2:D$123,K452,   'azure-vm-prices-1Y'!E$2:E$123,L452),   _xlfn.MINIFS('azure-vm-prices-1Y'!C$2:C$123,   'azure-vm-prices-1Y'!A$2:A$123,"&gt;="&amp;F452*(100-$B$2)/100,   'azure-vm-prices-1Y'!B$2:B$123,"&gt;="&amp;G452*(100-$B$2)/100,   'azure-vm-prices-1Y'!E$2:E$123,L452))),   "")</f>
        <v>0</v>
      </c>
      <c r="Y452" s="4">
        <f>IF(Q452="YES", IF(K452="YES", VLOOKUP(Z452 &amp; L452 &amp; K452,'azure-vm-prices-3Y'!G$2:H$124  , 2, 0), VLOOKUP(Z452 &amp; L452 &amp; "*",'azure-vm-prices-3Y'!G$2:H$124, 2, 0)),   "")</f>
        <v>0</v>
      </c>
      <c r="Z452" s="4">
        <f>IF(Q452="YES", IF(O452="NO" , IF(K452="YES", _xlfn.MINIFS('azure-vm-prices-3Y'!I$2:I$123,   'azure-vm-prices-3Y'!A$2:A$123,"&gt;="&amp;F452*(100-$B$2)/100,   'azure-vm-prices-3Y'!B$2:B$123,"&gt;="&amp;G452*(100-$B$2)/100,   'azure-vm-prices-3Y'!D$2:D$123,K452,   'azure-vm-prices-3Y'!E$2:E$123,L452),   _xlfn.MINIFS('azure-vm-prices-3Y'!I$2:I$123,   'azure-vm-prices-3Y'!A$2:A$123,"&gt;="&amp;F452*(100-$B$2)/100,   'azure-vm-prices-3Y'!B$2:B$123,"&gt;="&amp;G452*(100-$B$2)/100,   'azure-vm-prices-3Y'!E$2:E$123,L452)),   IF(K452="YES", _xlfn.MINIFS('azure-vm-prices-3Y'!C$2:C$123,   'azure-vm-prices-3Y'!A$2:A$123,"&gt;="&amp;F452*(100-$B$2)/100,   'azure-vm-prices-3Y'!B$2:B$123,"&gt;="&amp;G452*(100-$B$2)/100,   'azure-vm-prices-3Y'!D$2:D$123,K452,   'azure-vm-prices-3Y'!E$2:E$123,L452),   _xlfn.MINIFS('azure-vm-prices-3Y'!C$2:C$123,   'azure-vm-prices-3Y'!A$2:A$123,"&gt;="&amp;F452*(100-$B$2)/100,   'azure-vm-prices-3Y'!B$2:B$123,"&gt;="&amp;G452*(100-$B$2)/100,   'azure-vm-prices-3Y'!E$2:E$123,L452))),   "")</f>
        <v>0</v>
      </c>
      <c r="AA452" s="4">
        <f>IF(Q452="YES",N452*V452*12,"")</f>
        <v>0</v>
      </c>
      <c r="AB452" s="4">
        <f>IF(Q452="YES",X452*8760,"")</f>
        <v>0</v>
      </c>
      <c r="AC452" s="4">
        <f>IF(Q452="YES",Z452*8760,"")</f>
        <v>0</v>
      </c>
      <c r="AD452" s="4">
        <f>IF(Q452="YES",IF(P452="YES", MIN(AA452:AC452), AA452),"")</f>
        <v>0</v>
      </c>
      <c r="AE452" s="4">
        <f>IF(AND(I452="STANDARD",Q452="YES",H452&lt;'azure-standard-disk-prices'!B2, H452&gt;0),1+IF(M452="YES",1),"")</f>
        <v>0</v>
      </c>
      <c r="AF452" s="4">
        <f>IF(AND(I452="STANDARD",Q452="YES",H452&gt;'azure-standard-disk-prices'!B2,H452&lt;'azure-standard-disk-prices'!B3),1+IF(M452="YES",1),"")</f>
        <v>0</v>
      </c>
      <c r="AG452" s="4">
        <f>IF(AND(I452="STANDARD",Q452="YES",H452&gt;'azure-standard-disk-prices'!B3,H452&lt;'azure-standard-disk-prices'!B4),1+IF(M452="YES",1),"")</f>
        <v>0</v>
      </c>
      <c r="AH452" s="4">
        <f>IF(AND(I452="STANDARD",Q452="YES",H452&gt;'azure-standard-disk-prices'!B4,H452&lt;'azure-standard-disk-prices'!B5),1+IF(M452="YES",1),"")</f>
        <v>0</v>
      </c>
      <c r="AI452" s="4">
        <f>IF(AND(I452="STANDARD",Q452="YES",H452&gt;'azure-standard-disk-prices'!B5,H452&lt;'azure-standard-disk-prices'!B6),1+IF(M452="YES",1),"")</f>
        <v>0</v>
      </c>
      <c r="AJ452" s="4">
        <f>IF(AND(I452="STANDARD",Q452="YES",H452&gt;'azure-standard-disk-prices'!B6,H452&lt;'azure-standard-disk-prices'!B7),1+IF(M452="YES",1),"")</f>
        <v>0</v>
      </c>
      <c r="AK452" s="4">
        <f>IF(AND(I452="STANDARD",Q452="YES",H452&gt;'azure-standard-disk-prices'!B7,H452&lt;'azure-standard-disk-prices'!B8),1+IF(M452="YES",1),"")</f>
        <v>0</v>
      </c>
      <c r="AL452" s="4">
        <f>IF(AND(I452="STANDARD",Q452="YES",H452&gt;'azure-standard-disk-prices'!B8,H452&lt;'azure-standard-disk-prices'!B9),1+IF(M452="YES",1),"")</f>
        <v>0</v>
      </c>
      <c r="AM452" s="4">
        <f>IF(AND(I451="PREMIUM",Q451="YES",H451&lt;'azure-premium-disk-prices'!B2,H451&gt;0),1+IF(M451="YES",1),"")</f>
        <v>0</v>
      </c>
      <c r="AN452" s="4">
        <f>IF(AND(I451="PREMIUM",Q451="YES",H451&gt;'azure-premium-disk-prices'!B2,H451&lt;'azure-premium-disk-prices'!B3),1+IF(M451="YES",1),"")</f>
        <v>0</v>
      </c>
      <c r="AO452" s="4">
        <f>IF(AND(I451="PREMIUM",Q451="YES",H451&gt;'azure-premium-disk-prices'!B3,H451&lt;'azure-premium-disk-prices'!B4),1+IF(M451="YES",1),"")</f>
        <v>0</v>
      </c>
      <c r="AP452" s="4">
        <f>IF(AND(I451="PREMIUM",Q451="YES",H451&gt;'azure-premium-disk-prices'!B4,H451&lt;'azure-premium-disk-prices'!B5),1+IF(M451="YES",1),"")</f>
        <v>0</v>
      </c>
      <c r="AQ452" s="4">
        <f>IF(AND(I451="PREMIUM",Q451="YES",H451&gt;'azure-premium-disk-prices'!B5,H451&lt;'azure-premium-disk-prices'!B6),1+IF(M451="YES",1),"")</f>
        <v>0</v>
      </c>
      <c r="AR452" s="4">
        <f>IF(AND(I451="PREMIUM",Q451="YES",H451&gt;'azure-premium-disk-prices'!B6,H451&lt;'azure-premium-disk-prices'!B7),1+IF(M451="YES",1),"")</f>
        <v>0</v>
      </c>
      <c r="AS452" s="4">
        <f>IF(AND(I451="PREMIUM",Q451="YES",H451&gt;'azure-premium-disk-prices'!B7,H451&lt;'azure-premium-disk-prices'!B8),1+IF(M451="YES",1),"")</f>
        <v>0</v>
      </c>
      <c r="AT452" s="4">
        <f>IF(AND(I451="PREMIUM",Q451="YES",H451&gt;'azure-premium-disk-prices'!B8,H451&lt;'azure-premium-disk-prices'!B9),1+IF(M451="YES",1),"")</f>
        <v>0</v>
      </c>
      <c r="AU452" s="4">
        <f>IF(AND(M452="YES", Q452="YES"),1,"")</f>
        <v>0</v>
      </c>
      <c r="AV452" s="4">
        <f>IF(AND(J452="STANDARD", Q452="YES"), IF(M452="YES",2,1) ,"")</f>
        <v>0</v>
      </c>
      <c r="AW452" s="4">
        <f>IF( AND(J452="PREMIUM",  Q452="YES"), IF(M452="YES",2,1) ,"")</f>
        <v>0</v>
      </c>
    </row>
    <row r="453" spans="5:49">
      <c r="E453" s="3"/>
      <c r="F453" s="3"/>
      <c r="G453" s="3"/>
      <c r="H453" s="3"/>
      <c r="I453" s="3" t="s">
        <v>9</v>
      </c>
      <c r="J453" s="3" t="s">
        <v>9</v>
      </c>
      <c r="K453" s="3" t="s">
        <v>5</v>
      </c>
      <c r="L453" s="3" t="s">
        <v>5</v>
      </c>
      <c r="M453" s="3" t="s">
        <v>5</v>
      </c>
      <c r="N453" s="3">
        <v>730</v>
      </c>
      <c r="O453" s="3" t="s">
        <v>5</v>
      </c>
      <c r="P453" s="3" t="s">
        <v>14</v>
      </c>
      <c r="Q453" s="4">
        <f>IF(AND(E453&lt;&gt;"", F453&lt;&gt;"", G453&lt;&gt;"", H453&lt;&gt;"", I453&lt;&gt;"", J453&lt;&gt;"", K453&lt;&gt;"", L453&lt;&gt;"", M453&lt;&gt;"", N453&lt;&gt;"", O453&lt;&gt;""),"YES","NO")</f>
        <v>0</v>
      </c>
      <c r="R453" s="4">
        <f>IF(AD453=AA453, U453, IF(AD453=AB453,W453,Y453))</f>
        <v>0</v>
      </c>
      <c r="S453" s="4">
        <f>AD453</f>
        <v>0</v>
      </c>
      <c r="T453" s="4">
        <f> IF(AA453="" ,"",IF(AD453=AA453, "PAYG", IF(AD453=AB453,"1Y RI","3Y RI")))</f>
        <v>0</v>
      </c>
      <c r="U453" s="4">
        <f>IF(Q453="YES", IF(K453="YES", VLOOKUP(V453 &amp; L453 &amp; K453,'azure-vm-prices-base'!G$2:H$124, 2, 0), VLOOKUP(V453 &amp; L453 &amp; "*",'azure-vm-prices-base'!G$2:H$124, 2, 0)), "")</f>
        <v>0</v>
      </c>
      <c r="V453" s="4">
        <f>IF(Q453="YES", IF(O453="NO" , IF(K453="YES", _xlfn.MINIFS('azure-vm-prices-base'!I$2:I$123, 'azure-vm-prices-base'!A$2:A$123,"&gt;="&amp;F453*(100-$B$2)/100, 'azure-vm-prices-base'!B$2:B$123,"&gt;="&amp;G453*(100-$B$2)/100, 'azure-vm-prices-base'!D$2:D$123,K453, 'azure-vm-prices-base'!E$2:E$123,L453), _xlfn.MINIFS('azure-vm-prices-base'!I$2:I$123, 'azure-vm-prices-base'!A$2:A$123,"&gt;="&amp;F453*(100-$B$2)/100, 'azure-vm-prices-base'!B$2:B$123,"&gt;="&amp;G453*(100-$B$2)/100, 'azure-vm-prices-base'!E$2:E$123,L453)), IF(K453="YES", _xlfn.MINIFS('azure-vm-prices-base'!C$2:C$123, 'azure-vm-prices-base'!A$2:A$123,"&gt;="&amp;F453*(100-$B$2)/100, 'azure-vm-prices-base'!B$2:B$123,"&gt;="&amp;G453*(100-$B$2)/100, 'azure-vm-prices-base'!D$2:D$123,K453, 'azure-vm-prices-base'!E$2:E$123,L453), _xlfn.MINIFS('azure-vm-prices-base'!C$2:C$123, 'azure-vm-prices-base'!A$2:A$123,"&gt;="&amp;F453*(100-$B$2)/100, 'azure-vm-prices-base'!B$2:B$123,"&gt;="&amp;G453*(100-$B$2)/100, 'azure-vm-prices-base'!E$2:E$123,L453))), "")</f>
        <v>0</v>
      </c>
      <c r="W453" s="4">
        <f>IF(Q453="YES", IF(K453="YES", VLOOKUP(X453 &amp; L453 &amp; K453,'azure-vm-prices-1Y'!G$2:H$124  , 2, 0), VLOOKUP(X453 &amp; L453 &amp; "*",'azure-vm-prices-1Y'!G$2:H$124, 2, 0)),   "")</f>
        <v>0</v>
      </c>
      <c r="X453" s="4">
        <f>IF(Q453="YES", IF(O453="NO" , IF(K453="YES", _xlfn.MINIFS('azure-vm-prices-1Y'!I$2:I$123,   'azure-vm-prices-1Y'!A$2:A$123,"&gt;="&amp;F453*(100-$B$2)/100,   'azure-vm-prices-1Y'!B$2:B$123,"&gt;="&amp;G453*(100-$B$2)/100,   'azure-vm-prices-1Y'!D$2:D$123,K453,   'azure-vm-prices-1Y'!E$2:E$123,L453),   _xlfn.MINIFS('azure-vm-prices-1Y'!I$2:I$123,   'azure-vm-prices-1Y'!A$2:A$123,"&gt;="&amp;F453*(100-$B$2)/100,   'azure-vm-prices-1Y'!B$2:B$123,"&gt;="&amp;G453*(100-$B$2)/100,   'azure-vm-prices-1Y'!E$2:E$123,L453)),   IF(K453="YES", _xlfn.MINIFS('azure-vm-prices-1Y'!C$2:C$123,   'azure-vm-prices-1Y'!A$2:A$123,"&gt;="&amp;F453*(100-$B$2)/100,   'azure-vm-prices-1Y'!B$2:B$123,"&gt;="&amp;G453*(100-$B$2)/100,   'azure-vm-prices-1Y'!D$2:D$123,K453,   'azure-vm-prices-1Y'!E$2:E$123,L453),   _xlfn.MINIFS('azure-vm-prices-1Y'!C$2:C$123,   'azure-vm-prices-1Y'!A$2:A$123,"&gt;="&amp;F453*(100-$B$2)/100,   'azure-vm-prices-1Y'!B$2:B$123,"&gt;="&amp;G453*(100-$B$2)/100,   'azure-vm-prices-1Y'!E$2:E$123,L453))),   "")</f>
        <v>0</v>
      </c>
      <c r="Y453" s="4">
        <f>IF(Q453="YES", IF(K453="YES", VLOOKUP(Z453 &amp; L453 &amp; K453,'azure-vm-prices-3Y'!G$2:H$124  , 2, 0), VLOOKUP(Z453 &amp; L453 &amp; "*",'azure-vm-prices-3Y'!G$2:H$124, 2, 0)),   "")</f>
        <v>0</v>
      </c>
      <c r="Z453" s="4">
        <f>IF(Q453="YES", IF(O453="NO" , IF(K453="YES", _xlfn.MINIFS('azure-vm-prices-3Y'!I$2:I$123,   'azure-vm-prices-3Y'!A$2:A$123,"&gt;="&amp;F453*(100-$B$2)/100,   'azure-vm-prices-3Y'!B$2:B$123,"&gt;="&amp;G453*(100-$B$2)/100,   'azure-vm-prices-3Y'!D$2:D$123,K453,   'azure-vm-prices-3Y'!E$2:E$123,L453),   _xlfn.MINIFS('azure-vm-prices-3Y'!I$2:I$123,   'azure-vm-prices-3Y'!A$2:A$123,"&gt;="&amp;F453*(100-$B$2)/100,   'azure-vm-prices-3Y'!B$2:B$123,"&gt;="&amp;G453*(100-$B$2)/100,   'azure-vm-prices-3Y'!E$2:E$123,L453)),   IF(K453="YES", _xlfn.MINIFS('azure-vm-prices-3Y'!C$2:C$123,   'azure-vm-prices-3Y'!A$2:A$123,"&gt;="&amp;F453*(100-$B$2)/100,   'azure-vm-prices-3Y'!B$2:B$123,"&gt;="&amp;G453*(100-$B$2)/100,   'azure-vm-prices-3Y'!D$2:D$123,K453,   'azure-vm-prices-3Y'!E$2:E$123,L453),   _xlfn.MINIFS('azure-vm-prices-3Y'!C$2:C$123,   'azure-vm-prices-3Y'!A$2:A$123,"&gt;="&amp;F453*(100-$B$2)/100,   'azure-vm-prices-3Y'!B$2:B$123,"&gt;="&amp;G453*(100-$B$2)/100,   'azure-vm-prices-3Y'!E$2:E$123,L453))),   "")</f>
        <v>0</v>
      </c>
      <c r="AA453" s="4">
        <f>IF(Q453="YES",N453*V453*12,"")</f>
        <v>0</v>
      </c>
      <c r="AB453" s="4">
        <f>IF(Q453="YES",X453*8760,"")</f>
        <v>0</v>
      </c>
      <c r="AC453" s="4">
        <f>IF(Q453="YES",Z453*8760,"")</f>
        <v>0</v>
      </c>
      <c r="AD453" s="4">
        <f>IF(Q453="YES",IF(P453="YES", MIN(AA453:AC453), AA453),"")</f>
        <v>0</v>
      </c>
      <c r="AE453" s="4">
        <f>IF(AND(I453="STANDARD",Q453="YES",H453&lt;'azure-standard-disk-prices'!B2, H453&gt;0),1+IF(M453="YES",1),"")</f>
        <v>0</v>
      </c>
      <c r="AF453" s="4">
        <f>IF(AND(I453="STANDARD",Q453="YES",H453&gt;'azure-standard-disk-prices'!B2,H453&lt;'azure-standard-disk-prices'!B3),1+IF(M453="YES",1),"")</f>
        <v>0</v>
      </c>
      <c r="AG453" s="4">
        <f>IF(AND(I453="STANDARD",Q453="YES",H453&gt;'azure-standard-disk-prices'!B3,H453&lt;'azure-standard-disk-prices'!B4),1+IF(M453="YES",1),"")</f>
        <v>0</v>
      </c>
      <c r="AH453" s="4">
        <f>IF(AND(I453="STANDARD",Q453="YES",H453&gt;'azure-standard-disk-prices'!B4,H453&lt;'azure-standard-disk-prices'!B5),1+IF(M453="YES",1),"")</f>
        <v>0</v>
      </c>
      <c r="AI453" s="4">
        <f>IF(AND(I453="STANDARD",Q453="YES",H453&gt;'azure-standard-disk-prices'!B5,H453&lt;'azure-standard-disk-prices'!B6),1+IF(M453="YES",1),"")</f>
        <v>0</v>
      </c>
      <c r="AJ453" s="4">
        <f>IF(AND(I453="STANDARD",Q453="YES",H453&gt;'azure-standard-disk-prices'!B6,H453&lt;'azure-standard-disk-prices'!B7),1+IF(M453="YES",1),"")</f>
        <v>0</v>
      </c>
      <c r="AK453" s="4">
        <f>IF(AND(I453="STANDARD",Q453="YES",H453&gt;'azure-standard-disk-prices'!B7,H453&lt;'azure-standard-disk-prices'!B8),1+IF(M453="YES",1),"")</f>
        <v>0</v>
      </c>
      <c r="AL453" s="4">
        <f>IF(AND(I453="STANDARD",Q453="YES",H453&gt;'azure-standard-disk-prices'!B8,H453&lt;'azure-standard-disk-prices'!B9),1+IF(M453="YES",1),"")</f>
        <v>0</v>
      </c>
      <c r="AM453" s="4">
        <f>IF(AND(I452="PREMIUM",Q452="YES",H452&lt;'azure-premium-disk-prices'!B2,H452&gt;0),1+IF(M452="YES",1),"")</f>
        <v>0</v>
      </c>
      <c r="AN453" s="4">
        <f>IF(AND(I452="PREMIUM",Q452="YES",H452&gt;'azure-premium-disk-prices'!B2,H452&lt;'azure-premium-disk-prices'!B3),1+IF(M452="YES",1),"")</f>
        <v>0</v>
      </c>
      <c r="AO453" s="4">
        <f>IF(AND(I452="PREMIUM",Q452="YES",H452&gt;'azure-premium-disk-prices'!B3,H452&lt;'azure-premium-disk-prices'!B4),1+IF(M452="YES",1),"")</f>
        <v>0</v>
      </c>
      <c r="AP453" s="4">
        <f>IF(AND(I452="PREMIUM",Q452="YES",H452&gt;'azure-premium-disk-prices'!B4,H452&lt;'azure-premium-disk-prices'!B5),1+IF(M452="YES",1),"")</f>
        <v>0</v>
      </c>
      <c r="AQ453" s="4">
        <f>IF(AND(I452="PREMIUM",Q452="YES",H452&gt;'azure-premium-disk-prices'!B5,H452&lt;'azure-premium-disk-prices'!B6),1+IF(M452="YES",1),"")</f>
        <v>0</v>
      </c>
      <c r="AR453" s="4">
        <f>IF(AND(I452="PREMIUM",Q452="YES",H452&gt;'azure-premium-disk-prices'!B6,H452&lt;'azure-premium-disk-prices'!B7),1+IF(M452="YES",1),"")</f>
        <v>0</v>
      </c>
      <c r="AS453" s="4">
        <f>IF(AND(I452="PREMIUM",Q452="YES",H452&gt;'azure-premium-disk-prices'!B7,H452&lt;'azure-premium-disk-prices'!B8),1+IF(M452="YES",1),"")</f>
        <v>0</v>
      </c>
      <c r="AT453" s="4">
        <f>IF(AND(I452="PREMIUM",Q452="YES",H452&gt;'azure-premium-disk-prices'!B8,H452&lt;'azure-premium-disk-prices'!B9),1+IF(M452="YES",1),"")</f>
        <v>0</v>
      </c>
      <c r="AU453" s="4">
        <f>IF(AND(M453="YES", Q453="YES"),1,"")</f>
        <v>0</v>
      </c>
      <c r="AV453" s="4">
        <f>IF(AND(J453="STANDARD", Q453="YES"), IF(M453="YES",2,1) ,"")</f>
        <v>0</v>
      </c>
      <c r="AW453" s="4">
        <f>IF( AND(J453="PREMIUM",  Q453="YES"), IF(M453="YES",2,1) ,"")</f>
        <v>0</v>
      </c>
    </row>
    <row r="454" spans="5:49">
      <c r="E454" s="3"/>
      <c r="F454" s="3"/>
      <c r="G454" s="3"/>
      <c r="H454" s="3"/>
      <c r="I454" s="3" t="s">
        <v>9</v>
      </c>
      <c r="J454" s="3" t="s">
        <v>9</v>
      </c>
      <c r="K454" s="3" t="s">
        <v>5</v>
      </c>
      <c r="L454" s="3" t="s">
        <v>5</v>
      </c>
      <c r="M454" s="3" t="s">
        <v>5</v>
      </c>
      <c r="N454" s="3">
        <v>730</v>
      </c>
      <c r="O454" s="3" t="s">
        <v>5</v>
      </c>
      <c r="P454" s="3" t="s">
        <v>14</v>
      </c>
      <c r="Q454" s="4">
        <f>IF(AND(E454&lt;&gt;"", F454&lt;&gt;"", G454&lt;&gt;"", H454&lt;&gt;"", I454&lt;&gt;"", J454&lt;&gt;"", K454&lt;&gt;"", L454&lt;&gt;"", M454&lt;&gt;"", N454&lt;&gt;"", O454&lt;&gt;""),"YES","NO")</f>
        <v>0</v>
      </c>
      <c r="R454" s="4">
        <f>IF(AD454=AA454, U454, IF(AD454=AB454,W454,Y454))</f>
        <v>0</v>
      </c>
      <c r="S454" s="4">
        <f>AD454</f>
        <v>0</v>
      </c>
      <c r="T454" s="4">
        <f> IF(AA454="" ,"",IF(AD454=AA454, "PAYG", IF(AD454=AB454,"1Y RI","3Y RI")))</f>
        <v>0</v>
      </c>
      <c r="U454" s="4">
        <f>IF(Q454="YES", IF(K454="YES", VLOOKUP(V454 &amp; L454 &amp; K454,'azure-vm-prices-base'!G$2:H$124, 2, 0), VLOOKUP(V454 &amp; L454 &amp; "*",'azure-vm-prices-base'!G$2:H$124, 2, 0)), "")</f>
        <v>0</v>
      </c>
      <c r="V454" s="4">
        <f>IF(Q454="YES", IF(O454="NO" , IF(K454="YES", _xlfn.MINIFS('azure-vm-prices-base'!I$2:I$123, 'azure-vm-prices-base'!A$2:A$123,"&gt;="&amp;F454*(100-$B$2)/100, 'azure-vm-prices-base'!B$2:B$123,"&gt;="&amp;G454*(100-$B$2)/100, 'azure-vm-prices-base'!D$2:D$123,K454, 'azure-vm-prices-base'!E$2:E$123,L454), _xlfn.MINIFS('azure-vm-prices-base'!I$2:I$123, 'azure-vm-prices-base'!A$2:A$123,"&gt;="&amp;F454*(100-$B$2)/100, 'azure-vm-prices-base'!B$2:B$123,"&gt;="&amp;G454*(100-$B$2)/100, 'azure-vm-prices-base'!E$2:E$123,L454)), IF(K454="YES", _xlfn.MINIFS('azure-vm-prices-base'!C$2:C$123, 'azure-vm-prices-base'!A$2:A$123,"&gt;="&amp;F454*(100-$B$2)/100, 'azure-vm-prices-base'!B$2:B$123,"&gt;="&amp;G454*(100-$B$2)/100, 'azure-vm-prices-base'!D$2:D$123,K454, 'azure-vm-prices-base'!E$2:E$123,L454), _xlfn.MINIFS('azure-vm-prices-base'!C$2:C$123, 'azure-vm-prices-base'!A$2:A$123,"&gt;="&amp;F454*(100-$B$2)/100, 'azure-vm-prices-base'!B$2:B$123,"&gt;="&amp;G454*(100-$B$2)/100, 'azure-vm-prices-base'!E$2:E$123,L454))), "")</f>
        <v>0</v>
      </c>
      <c r="W454" s="4">
        <f>IF(Q454="YES", IF(K454="YES", VLOOKUP(X454 &amp; L454 &amp; K454,'azure-vm-prices-1Y'!G$2:H$124  , 2, 0), VLOOKUP(X454 &amp; L454 &amp; "*",'azure-vm-prices-1Y'!G$2:H$124, 2, 0)),   "")</f>
        <v>0</v>
      </c>
      <c r="X454" s="4">
        <f>IF(Q454="YES", IF(O454="NO" , IF(K454="YES", _xlfn.MINIFS('azure-vm-prices-1Y'!I$2:I$123,   'azure-vm-prices-1Y'!A$2:A$123,"&gt;="&amp;F454*(100-$B$2)/100,   'azure-vm-prices-1Y'!B$2:B$123,"&gt;="&amp;G454*(100-$B$2)/100,   'azure-vm-prices-1Y'!D$2:D$123,K454,   'azure-vm-prices-1Y'!E$2:E$123,L454),   _xlfn.MINIFS('azure-vm-prices-1Y'!I$2:I$123,   'azure-vm-prices-1Y'!A$2:A$123,"&gt;="&amp;F454*(100-$B$2)/100,   'azure-vm-prices-1Y'!B$2:B$123,"&gt;="&amp;G454*(100-$B$2)/100,   'azure-vm-prices-1Y'!E$2:E$123,L454)),   IF(K454="YES", _xlfn.MINIFS('azure-vm-prices-1Y'!C$2:C$123,   'azure-vm-prices-1Y'!A$2:A$123,"&gt;="&amp;F454*(100-$B$2)/100,   'azure-vm-prices-1Y'!B$2:B$123,"&gt;="&amp;G454*(100-$B$2)/100,   'azure-vm-prices-1Y'!D$2:D$123,K454,   'azure-vm-prices-1Y'!E$2:E$123,L454),   _xlfn.MINIFS('azure-vm-prices-1Y'!C$2:C$123,   'azure-vm-prices-1Y'!A$2:A$123,"&gt;="&amp;F454*(100-$B$2)/100,   'azure-vm-prices-1Y'!B$2:B$123,"&gt;="&amp;G454*(100-$B$2)/100,   'azure-vm-prices-1Y'!E$2:E$123,L454))),   "")</f>
        <v>0</v>
      </c>
      <c r="Y454" s="4">
        <f>IF(Q454="YES", IF(K454="YES", VLOOKUP(Z454 &amp; L454 &amp; K454,'azure-vm-prices-3Y'!G$2:H$124  , 2, 0), VLOOKUP(Z454 &amp; L454 &amp; "*",'azure-vm-prices-3Y'!G$2:H$124, 2, 0)),   "")</f>
        <v>0</v>
      </c>
      <c r="Z454" s="4">
        <f>IF(Q454="YES", IF(O454="NO" , IF(K454="YES", _xlfn.MINIFS('azure-vm-prices-3Y'!I$2:I$123,   'azure-vm-prices-3Y'!A$2:A$123,"&gt;="&amp;F454*(100-$B$2)/100,   'azure-vm-prices-3Y'!B$2:B$123,"&gt;="&amp;G454*(100-$B$2)/100,   'azure-vm-prices-3Y'!D$2:D$123,K454,   'azure-vm-prices-3Y'!E$2:E$123,L454),   _xlfn.MINIFS('azure-vm-prices-3Y'!I$2:I$123,   'azure-vm-prices-3Y'!A$2:A$123,"&gt;="&amp;F454*(100-$B$2)/100,   'azure-vm-prices-3Y'!B$2:B$123,"&gt;="&amp;G454*(100-$B$2)/100,   'azure-vm-prices-3Y'!E$2:E$123,L454)),   IF(K454="YES", _xlfn.MINIFS('azure-vm-prices-3Y'!C$2:C$123,   'azure-vm-prices-3Y'!A$2:A$123,"&gt;="&amp;F454*(100-$B$2)/100,   'azure-vm-prices-3Y'!B$2:B$123,"&gt;="&amp;G454*(100-$B$2)/100,   'azure-vm-prices-3Y'!D$2:D$123,K454,   'azure-vm-prices-3Y'!E$2:E$123,L454),   _xlfn.MINIFS('azure-vm-prices-3Y'!C$2:C$123,   'azure-vm-prices-3Y'!A$2:A$123,"&gt;="&amp;F454*(100-$B$2)/100,   'azure-vm-prices-3Y'!B$2:B$123,"&gt;="&amp;G454*(100-$B$2)/100,   'azure-vm-prices-3Y'!E$2:E$123,L454))),   "")</f>
        <v>0</v>
      </c>
      <c r="AA454" s="4">
        <f>IF(Q454="YES",N454*V454*12,"")</f>
        <v>0</v>
      </c>
      <c r="AB454" s="4">
        <f>IF(Q454="YES",X454*8760,"")</f>
        <v>0</v>
      </c>
      <c r="AC454" s="4">
        <f>IF(Q454="YES",Z454*8760,"")</f>
        <v>0</v>
      </c>
      <c r="AD454" s="4">
        <f>IF(Q454="YES",IF(P454="YES", MIN(AA454:AC454), AA454),"")</f>
        <v>0</v>
      </c>
      <c r="AE454" s="4">
        <f>IF(AND(I454="STANDARD",Q454="YES",H454&lt;'azure-standard-disk-prices'!B2, H454&gt;0),1+IF(M454="YES",1),"")</f>
        <v>0</v>
      </c>
      <c r="AF454" s="4">
        <f>IF(AND(I454="STANDARD",Q454="YES",H454&gt;'azure-standard-disk-prices'!B2,H454&lt;'azure-standard-disk-prices'!B3),1+IF(M454="YES",1),"")</f>
        <v>0</v>
      </c>
      <c r="AG454" s="4">
        <f>IF(AND(I454="STANDARD",Q454="YES",H454&gt;'azure-standard-disk-prices'!B3,H454&lt;'azure-standard-disk-prices'!B4),1+IF(M454="YES",1),"")</f>
        <v>0</v>
      </c>
      <c r="AH454" s="4">
        <f>IF(AND(I454="STANDARD",Q454="YES",H454&gt;'azure-standard-disk-prices'!B4,H454&lt;'azure-standard-disk-prices'!B5),1+IF(M454="YES",1),"")</f>
        <v>0</v>
      </c>
      <c r="AI454" s="4">
        <f>IF(AND(I454="STANDARD",Q454="YES",H454&gt;'azure-standard-disk-prices'!B5,H454&lt;'azure-standard-disk-prices'!B6),1+IF(M454="YES",1),"")</f>
        <v>0</v>
      </c>
      <c r="AJ454" s="4">
        <f>IF(AND(I454="STANDARD",Q454="YES",H454&gt;'azure-standard-disk-prices'!B6,H454&lt;'azure-standard-disk-prices'!B7),1+IF(M454="YES",1),"")</f>
        <v>0</v>
      </c>
      <c r="AK454" s="4">
        <f>IF(AND(I454="STANDARD",Q454="YES",H454&gt;'azure-standard-disk-prices'!B7,H454&lt;'azure-standard-disk-prices'!B8),1+IF(M454="YES",1),"")</f>
        <v>0</v>
      </c>
      <c r="AL454" s="4">
        <f>IF(AND(I454="STANDARD",Q454="YES",H454&gt;'azure-standard-disk-prices'!B8,H454&lt;'azure-standard-disk-prices'!B9),1+IF(M454="YES",1),"")</f>
        <v>0</v>
      </c>
      <c r="AM454" s="4">
        <f>IF(AND(I453="PREMIUM",Q453="YES",H453&lt;'azure-premium-disk-prices'!B2,H453&gt;0),1+IF(M453="YES",1),"")</f>
        <v>0</v>
      </c>
      <c r="AN454" s="4">
        <f>IF(AND(I453="PREMIUM",Q453="YES",H453&gt;'azure-premium-disk-prices'!B2,H453&lt;'azure-premium-disk-prices'!B3),1+IF(M453="YES",1),"")</f>
        <v>0</v>
      </c>
      <c r="AO454" s="4">
        <f>IF(AND(I453="PREMIUM",Q453="YES",H453&gt;'azure-premium-disk-prices'!B3,H453&lt;'azure-premium-disk-prices'!B4),1+IF(M453="YES",1),"")</f>
        <v>0</v>
      </c>
      <c r="AP454" s="4">
        <f>IF(AND(I453="PREMIUM",Q453="YES",H453&gt;'azure-premium-disk-prices'!B4,H453&lt;'azure-premium-disk-prices'!B5),1+IF(M453="YES",1),"")</f>
        <v>0</v>
      </c>
      <c r="AQ454" s="4">
        <f>IF(AND(I453="PREMIUM",Q453="YES",H453&gt;'azure-premium-disk-prices'!B5,H453&lt;'azure-premium-disk-prices'!B6),1+IF(M453="YES",1),"")</f>
        <v>0</v>
      </c>
      <c r="AR454" s="4">
        <f>IF(AND(I453="PREMIUM",Q453="YES",H453&gt;'azure-premium-disk-prices'!B6,H453&lt;'azure-premium-disk-prices'!B7),1+IF(M453="YES",1),"")</f>
        <v>0</v>
      </c>
      <c r="AS454" s="4">
        <f>IF(AND(I453="PREMIUM",Q453="YES",H453&gt;'azure-premium-disk-prices'!B7,H453&lt;'azure-premium-disk-prices'!B8),1+IF(M453="YES",1),"")</f>
        <v>0</v>
      </c>
      <c r="AT454" s="4">
        <f>IF(AND(I453="PREMIUM",Q453="YES",H453&gt;'azure-premium-disk-prices'!B8,H453&lt;'azure-premium-disk-prices'!B9),1+IF(M453="YES",1),"")</f>
        <v>0</v>
      </c>
      <c r="AU454" s="4">
        <f>IF(AND(M454="YES", Q454="YES"),1,"")</f>
        <v>0</v>
      </c>
      <c r="AV454" s="4">
        <f>IF(AND(J454="STANDARD", Q454="YES"), IF(M454="YES",2,1) ,"")</f>
        <v>0</v>
      </c>
      <c r="AW454" s="4">
        <f>IF( AND(J454="PREMIUM",  Q454="YES"), IF(M454="YES",2,1) ,"")</f>
        <v>0</v>
      </c>
    </row>
    <row r="455" spans="5:49">
      <c r="E455" s="3"/>
      <c r="F455" s="3"/>
      <c r="G455" s="3"/>
      <c r="H455" s="3"/>
      <c r="I455" s="3" t="s">
        <v>9</v>
      </c>
      <c r="J455" s="3" t="s">
        <v>9</v>
      </c>
      <c r="K455" s="3" t="s">
        <v>5</v>
      </c>
      <c r="L455" s="3" t="s">
        <v>5</v>
      </c>
      <c r="M455" s="3" t="s">
        <v>5</v>
      </c>
      <c r="N455" s="3">
        <v>730</v>
      </c>
      <c r="O455" s="3" t="s">
        <v>5</v>
      </c>
      <c r="P455" s="3" t="s">
        <v>14</v>
      </c>
      <c r="Q455" s="4">
        <f>IF(AND(E455&lt;&gt;"", F455&lt;&gt;"", G455&lt;&gt;"", H455&lt;&gt;"", I455&lt;&gt;"", J455&lt;&gt;"", K455&lt;&gt;"", L455&lt;&gt;"", M455&lt;&gt;"", N455&lt;&gt;"", O455&lt;&gt;""),"YES","NO")</f>
        <v>0</v>
      </c>
      <c r="R455" s="4">
        <f>IF(AD455=AA455, U455, IF(AD455=AB455,W455,Y455))</f>
        <v>0</v>
      </c>
      <c r="S455" s="4">
        <f>AD455</f>
        <v>0</v>
      </c>
      <c r="T455" s="4">
        <f> IF(AA455="" ,"",IF(AD455=AA455, "PAYG", IF(AD455=AB455,"1Y RI","3Y RI")))</f>
        <v>0</v>
      </c>
      <c r="U455" s="4">
        <f>IF(Q455="YES", IF(K455="YES", VLOOKUP(V455 &amp; L455 &amp; K455,'azure-vm-prices-base'!G$2:H$124, 2, 0), VLOOKUP(V455 &amp; L455 &amp; "*",'azure-vm-prices-base'!G$2:H$124, 2, 0)), "")</f>
        <v>0</v>
      </c>
      <c r="V455" s="4">
        <f>IF(Q455="YES", IF(O455="NO" , IF(K455="YES", _xlfn.MINIFS('azure-vm-prices-base'!I$2:I$123, 'azure-vm-prices-base'!A$2:A$123,"&gt;="&amp;F455*(100-$B$2)/100, 'azure-vm-prices-base'!B$2:B$123,"&gt;="&amp;G455*(100-$B$2)/100, 'azure-vm-prices-base'!D$2:D$123,K455, 'azure-vm-prices-base'!E$2:E$123,L455), _xlfn.MINIFS('azure-vm-prices-base'!I$2:I$123, 'azure-vm-prices-base'!A$2:A$123,"&gt;="&amp;F455*(100-$B$2)/100, 'azure-vm-prices-base'!B$2:B$123,"&gt;="&amp;G455*(100-$B$2)/100, 'azure-vm-prices-base'!E$2:E$123,L455)), IF(K455="YES", _xlfn.MINIFS('azure-vm-prices-base'!C$2:C$123, 'azure-vm-prices-base'!A$2:A$123,"&gt;="&amp;F455*(100-$B$2)/100, 'azure-vm-prices-base'!B$2:B$123,"&gt;="&amp;G455*(100-$B$2)/100, 'azure-vm-prices-base'!D$2:D$123,K455, 'azure-vm-prices-base'!E$2:E$123,L455), _xlfn.MINIFS('azure-vm-prices-base'!C$2:C$123, 'azure-vm-prices-base'!A$2:A$123,"&gt;="&amp;F455*(100-$B$2)/100, 'azure-vm-prices-base'!B$2:B$123,"&gt;="&amp;G455*(100-$B$2)/100, 'azure-vm-prices-base'!E$2:E$123,L455))), "")</f>
        <v>0</v>
      </c>
      <c r="W455" s="4">
        <f>IF(Q455="YES", IF(K455="YES", VLOOKUP(X455 &amp; L455 &amp; K455,'azure-vm-prices-1Y'!G$2:H$124  , 2, 0), VLOOKUP(X455 &amp; L455 &amp; "*",'azure-vm-prices-1Y'!G$2:H$124, 2, 0)),   "")</f>
        <v>0</v>
      </c>
      <c r="X455" s="4">
        <f>IF(Q455="YES", IF(O455="NO" , IF(K455="YES", _xlfn.MINIFS('azure-vm-prices-1Y'!I$2:I$123,   'azure-vm-prices-1Y'!A$2:A$123,"&gt;="&amp;F455*(100-$B$2)/100,   'azure-vm-prices-1Y'!B$2:B$123,"&gt;="&amp;G455*(100-$B$2)/100,   'azure-vm-prices-1Y'!D$2:D$123,K455,   'azure-vm-prices-1Y'!E$2:E$123,L455),   _xlfn.MINIFS('azure-vm-prices-1Y'!I$2:I$123,   'azure-vm-prices-1Y'!A$2:A$123,"&gt;="&amp;F455*(100-$B$2)/100,   'azure-vm-prices-1Y'!B$2:B$123,"&gt;="&amp;G455*(100-$B$2)/100,   'azure-vm-prices-1Y'!E$2:E$123,L455)),   IF(K455="YES", _xlfn.MINIFS('azure-vm-prices-1Y'!C$2:C$123,   'azure-vm-prices-1Y'!A$2:A$123,"&gt;="&amp;F455*(100-$B$2)/100,   'azure-vm-prices-1Y'!B$2:B$123,"&gt;="&amp;G455*(100-$B$2)/100,   'azure-vm-prices-1Y'!D$2:D$123,K455,   'azure-vm-prices-1Y'!E$2:E$123,L455),   _xlfn.MINIFS('azure-vm-prices-1Y'!C$2:C$123,   'azure-vm-prices-1Y'!A$2:A$123,"&gt;="&amp;F455*(100-$B$2)/100,   'azure-vm-prices-1Y'!B$2:B$123,"&gt;="&amp;G455*(100-$B$2)/100,   'azure-vm-prices-1Y'!E$2:E$123,L455))),   "")</f>
        <v>0</v>
      </c>
      <c r="Y455" s="4">
        <f>IF(Q455="YES", IF(K455="YES", VLOOKUP(Z455 &amp; L455 &amp; K455,'azure-vm-prices-3Y'!G$2:H$124  , 2, 0), VLOOKUP(Z455 &amp; L455 &amp; "*",'azure-vm-prices-3Y'!G$2:H$124, 2, 0)),   "")</f>
        <v>0</v>
      </c>
      <c r="Z455" s="4">
        <f>IF(Q455="YES", IF(O455="NO" , IF(K455="YES", _xlfn.MINIFS('azure-vm-prices-3Y'!I$2:I$123,   'azure-vm-prices-3Y'!A$2:A$123,"&gt;="&amp;F455*(100-$B$2)/100,   'azure-vm-prices-3Y'!B$2:B$123,"&gt;="&amp;G455*(100-$B$2)/100,   'azure-vm-prices-3Y'!D$2:D$123,K455,   'azure-vm-prices-3Y'!E$2:E$123,L455),   _xlfn.MINIFS('azure-vm-prices-3Y'!I$2:I$123,   'azure-vm-prices-3Y'!A$2:A$123,"&gt;="&amp;F455*(100-$B$2)/100,   'azure-vm-prices-3Y'!B$2:B$123,"&gt;="&amp;G455*(100-$B$2)/100,   'azure-vm-prices-3Y'!E$2:E$123,L455)),   IF(K455="YES", _xlfn.MINIFS('azure-vm-prices-3Y'!C$2:C$123,   'azure-vm-prices-3Y'!A$2:A$123,"&gt;="&amp;F455*(100-$B$2)/100,   'azure-vm-prices-3Y'!B$2:B$123,"&gt;="&amp;G455*(100-$B$2)/100,   'azure-vm-prices-3Y'!D$2:D$123,K455,   'azure-vm-prices-3Y'!E$2:E$123,L455),   _xlfn.MINIFS('azure-vm-prices-3Y'!C$2:C$123,   'azure-vm-prices-3Y'!A$2:A$123,"&gt;="&amp;F455*(100-$B$2)/100,   'azure-vm-prices-3Y'!B$2:B$123,"&gt;="&amp;G455*(100-$B$2)/100,   'azure-vm-prices-3Y'!E$2:E$123,L455))),   "")</f>
        <v>0</v>
      </c>
      <c r="AA455" s="4">
        <f>IF(Q455="YES",N455*V455*12,"")</f>
        <v>0</v>
      </c>
      <c r="AB455" s="4">
        <f>IF(Q455="YES",X455*8760,"")</f>
        <v>0</v>
      </c>
      <c r="AC455" s="4">
        <f>IF(Q455="YES",Z455*8760,"")</f>
        <v>0</v>
      </c>
      <c r="AD455" s="4">
        <f>IF(Q455="YES",IF(P455="YES", MIN(AA455:AC455), AA455),"")</f>
        <v>0</v>
      </c>
      <c r="AE455" s="4">
        <f>IF(AND(I455="STANDARD",Q455="YES",H455&lt;'azure-standard-disk-prices'!B2, H455&gt;0),1+IF(M455="YES",1),"")</f>
        <v>0</v>
      </c>
      <c r="AF455" s="4">
        <f>IF(AND(I455="STANDARD",Q455="YES",H455&gt;'azure-standard-disk-prices'!B2,H455&lt;'azure-standard-disk-prices'!B3),1+IF(M455="YES",1),"")</f>
        <v>0</v>
      </c>
      <c r="AG455" s="4">
        <f>IF(AND(I455="STANDARD",Q455="YES",H455&gt;'azure-standard-disk-prices'!B3,H455&lt;'azure-standard-disk-prices'!B4),1+IF(M455="YES",1),"")</f>
        <v>0</v>
      </c>
      <c r="AH455" s="4">
        <f>IF(AND(I455="STANDARD",Q455="YES",H455&gt;'azure-standard-disk-prices'!B4,H455&lt;'azure-standard-disk-prices'!B5),1+IF(M455="YES",1),"")</f>
        <v>0</v>
      </c>
      <c r="AI455" s="4">
        <f>IF(AND(I455="STANDARD",Q455="YES",H455&gt;'azure-standard-disk-prices'!B5,H455&lt;'azure-standard-disk-prices'!B6),1+IF(M455="YES",1),"")</f>
        <v>0</v>
      </c>
      <c r="AJ455" s="4">
        <f>IF(AND(I455="STANDARD",Q455="YES",H455&gt;'azure-standard-disk-prices'!B6,H455&lt;'azure-standard-disk-prices'!B7),1+IF(M455="YES",1),"")</f>
        <v>0</v>
      </c>
      <c r="AK455" s="4">
        <f>IF(AND(I455="STANDARD",Q455="YES",H455&gt;'azure-standard-disk-prices'!B7,H455&lt;'azure-standard-disk-prices'!B8),1+IF(M455="YES",1),"")</f>
        <v>0</v>
      </c>
      <c r="AL455" s="4">
        <f>IF(AND(I455="STANDARD",Q455="YES",H455&gt;'azure-standard-disk-prices'!B8,H455&lt;'azure-standard-disk-prices'!B9),1+IF(M455="YES",1),"")</f>
        <v>0</v>
      </c>
      <c r="AM455" s="4">
        <f>IF(AND(I454="PREMIUM",Q454="YES",H454&lt;'azure-premium-disk-prices'!B2,H454&gt;0),1+IF(M454="YES",1),"")</f>
        <v>0</v>
      </c>
      <c r="AN455" s="4">
        <f>IF(AND(I454="PREMIUM",Q454="YES",H454&gt;'azure-premium-disk-prices'!B2,H454&lt;'azure-premium-disk-prices'!B3),1+IF(M454="YES",1),"")</f>
        <v>0</v>
      </c>
      <c r="AO455" s="4">
        <f>IF(AND(I454="PREMIUM",Q454="YES",H454&gt;'azure-premium-disk-prices'!B3,H454&lt;'azure-premium-disk-prices'!B4),1+IF(M454="YES",1),"")</f>
        <v>0</v>
      </c>
      <c r="AP455" s="4">
        <f>IF(AND(I454="PREMIUM",Q454="YES",H454&gt;'azure-premium-disk-prices'!B4,H454&lt;'azure-premium-disk-prices'!B5),1+IF(M454="YES",1),"")</f>
        <v>0</v>
      </c>
      <c r="AQ455" s="4">
        <f>IF(AND(I454="PREMIUM",Q454="YES",H454&gt;'azure-premium-disk-prices'!B5,H454&lt;'azure-premium-disk-prices'!B6),1+IF(M454="YES",1),"")</f>
        <v>0</v>
      </c>
      <c r="AR455" s="4">
        <f>IF(AND(I454="PREMIUM",Q454="YES",H454&gt;'azure-premium-disk-prices'!B6,H454&lt;'azure-premium-disk-prices'!B7),1+IF(M454="YES",1),"")</f>
        <v>0</v>
      </c>
      <c r="AS455" s="4">
        <f>IF(AND(I454="PREMIUM",Q454="YES",H454&gt;'azure-premium-disk-prices'!B7,H454&lt;'azure-premium-disk-prices'!B8),1+IF(M454="YES",1),"")</f>
        <v>0</v>
      </c>
      <c r="AT455" s="4">
        <f>IF(AND(I454="PREMIUM",Q454="YES",H454&gt;'azure-premium-disk-prices'!B8,H454&lt;'azure-premium-disk-prices'!B9),1+IF(M454="YES",1),"")</f>
        <v>0</v>
      </c>
      <c r="AU455" s="4">
        <f>IF(AND(M455="YES", Q455="YES"),1,"")</f>
        <v>0</v>
      </c>
      <c r="AV455" s="4">
        <f>IF(AND(J455="STANDARD", Q455="YES"), IF(M455="YES",2,1) ,"")</f>
        <v>0</v>
      </c>
      <c r="AW455" s="4">
        <f>IF( AND(J455="PREMIUM",  Q455="YES"), IF(M455="YES",2,1) ,"")</f>
        <v>0</v>
      </c>
    </row>
    <row r="456" spans="5:49">
      <c r="E456" s="3"/>
      <c r="F456" s="3"/>
      <c r="G456" s="3"/>
      <c r="H456" s="3"/>
      <c r="I456" s="3" t="s">
        <v>9</v>
      </c>
      <c r="J456" s="3" t="s">
        <v>9</v>
      </c>
      <c r="K456" s="3" t="s">
        <v>5</v>
      </c>
      <c r="L456" s="3" t="s">
        <v>5</v>
      </c>
      <c r="M456" s="3" t="s">
        <v>5</v>
      </c>
      <c r="N456" s="3">
        <v>730</v>
      </c>
      <c r="O456" s="3" t="s">
        <v>5</v>
      </c>
      <c r="P456" s="3" t="s">
        <v>14</v>
      </c>
      <c r="Q456" s="4">
        <f>IF(AND(E456&lt;&gt;"", F456&lt;&gt;"", G456&lt;&gt;"", H456&lt;&gt;"", I456&lt;&gt;"", J456&lt;&gt;"", K456&lt;&gt;"", L456&lt;&gt;"", M456&lt;&gt;"", N456&lt;&gt;"", O456&lt;&gt;""),"YES","NO")</f>
        <v>0</v>
      </c>
      <c r="R456" s="4">
        <f>IF(AD456=AA456, U456, IF(AD456=AB456,W456,Y456))</f>
        <v>0</v>
      </c>
      <c r="S456" s="4">
        <f>AD456</f>
        <v>0</v>
      </c>
      <c r="T456" s="4">
        <f> IF(AA456="" ,"",IF(AD456=AA456, "PAYG", IF(AD456=AB456,"1Y RI","3Y RI")))</f>
        <v>0</v>
      </c>
      <c r="U456" s="4">
        <f>IF(Q456="YES", IF(K456="YES", VLOOKUP(V456 &amp; L456 &amp; K456,'azure-vm-prices-base'!G$2:H$124, 2, 0), VLOOKUP(V456 &amp; L456 &amp; "*",'azure-vm-prices-base'!G$2:H$124, 2, 0)), "")</f>
        <v>0</v>
      </c>
      <c r="V456" s="4">
        <f>IF(Q456="YES", IF(O456="NO" , IF(K456="YES", _xlfn.MINIFS('azure-vm-prices-base'!I$2:I$123, 'azure-vm-prices-base'!A$2:A$123,"&gt;="&amp;F456*(100-$B$2)/100, 'azure-vm-prices-base'!B$2:B$123,"&gt;="&amp;G456*(100-$B$2)/100, 'azure-vm-prices-base'!D$2:D$123,K456, 'azure-vm-prices-base'!E$2:E$123,L456), _xlfn.MINIFS('azure-vm-prices-base'!I$2:I$123, 'azure-vm-prices-base'!A$2:A$123,"&gt;="&amp;F456*(100-$B$2)/100, 'azure-vm-prices-base'!B$2:B$123,"&gt;="&amp;G456*(100-$B$2)/100, 'azure-vm-prices-base'!E$2:E$123,L456)), IF(K456="YES", _xlfn.MINIFS('azure-vm-prices-base'!C$2:C$123, 'azure-vm-prices-base'!A$2:A$123,"&gt;="&amp;F456*(100-$B$2)/100, 'azure-vm-prices-base'!B$2:B$123,"&gt;="&amp;G456*(100-$B$2)/100, 'azure-vm-prices-base'!D$2:D$123,K456, 'azure-vm-prices-base'!E$2:E$123,L456), _xlfn.MINIFS('azure-vm-prices-base'!C$2:C$123, 'azure-vm-prices-base'!A$2:A$123,"&gt;="&amp;F456*(100-$B$2)/100, 'azure-vm-prices-base'!B$2:B$123,"&gt;="&amp;G456*(100-$B$2)/100, 'azure-vm-prices-base'!E$2:E$123,L456))), "")</f>
        <v>0</v>
      </c>
      <c r="W456" s="4">
        <f>IF(Q456="YES", IF(K456="YES", VLOOKUP(X456 &amp; L456 &amp; K456,'azure-vm-prices-1Y'!G$2:H$124  , 2, 0), VLOOKUP(X456 &amp; L456 &amp; "*",'azure-vm-prices-1Y'!G$2:H$124, 2, 0)),   "")</f>
        <v>0</v>
      </c>
      <c r="X456" s="4">
        <f>IF(Q456="YES", IF(O456="NO" , IF(K456="YES", _xlfn.MINIFS('azure-vm-prices-1Y'!I$2:I$123,   'azure-vm-prices-1Y'!A$2:A$123,"&gt;="&amp;F456*(100-$B$2)/100,   'azure-vm-prices-1Y'!B$2:B$123,"&gt;="&amp;G456*(100-$B$2)/100,   'azure-vm-prices-1Y'!D$2:D$123,K456,   'azure-vm-prices-1Y'!E$2:E$123,L456),   _xlfn.MINIFS('azure-vm-prices-1Y'!I$2:I$123,   'azure-vm-prices-1Y'!A$2:A$123,"&gt;="&amp;F456*(100-$B$2)/100,   'azure-vm-prices-1Y'!B$2:B$123,"&gt;="&amp;G456*(100-$B$2)/100,   'azure-vm-prices-1Y'!E$2:E$123,L456)),   IF(K456="YES", _xlfn.MINIFS('azure-vm-prices-1Y'!C$2:C$123,   'azure-vm-prices-1Y'!A$2:A$123,"&gt;="&amp;F456*(100-$B$2)/100,   'azure-vm-prices-1Y'!B$2:B$123,"&gt;="&amp;G456*(100-$B$2)/100,   'azure-vm-prices-1Y'!D$2:D$123,K456,   'azure-vm-prices-1Y'!E$2:E$123,L456),   _xlfn.MINIFS('azure-vm-prices-1Y'!C$2:C$123,   'azure-vm-prices-1Y'!A$2:A$123,"&gt;="&amp;F456*(100-$B$2)/100,   'azure-vm-prices-1Y'!B$2:B$123,"&gt;="&amp;G456*(100-$B$2)/100,   'azure-vm-prices-1Y'!E$2:E$123,L456))),   "")</f>
        <v>0</v>
      </c>
      <c r="Y456" s="4">
        <f>IF(Q456="YES", IF(K456="YES", VLOOKUP(Z456 &amp; L456 &amp; K456,'azure-vm-prices-3Y'!G$2:H$124  , 2, 0), VLOOKUP(Z456 &amp; L456 &amp; "*",'azure-vm-prices-3Y'!G$2:H$124, 2, 0)),   "")</f>
        <v>0</v>
      </c>
      <c r="Z456" s="4">
        <f>IF(Q456="YES", IF(O456="NO" , IF(K456="YES", _xlfn.MINIFS('azure-vm-prices-3Y'!I$2:I$123,   'azure-vm-prices-3Y'!A$2:A$123,"&gt;="&amp;F456*(100-$B$2)/100,   'azure-vm-prices-3Y'!B$2:B$123,"&gt;="&amp;G456*(100-$B$2)/100,   'azure-vm-prices-3Y'!D$2:D$123,K456,   'azure-vm-prices-3Y'!E$2:E$123,L456),   _xlfn.MINIFS('azure-vm-prices-3Y'!I$2:I$123,   'azure-vm-prices-3Y'!A$2:A$123,"&gt;="&amp;F456*(100-$B$2)/100,   'azure-vm-prices-3Y'!B$2:B$123,"&gt;="&amp;G456*(100-$B$2)/100,   'azure-vm-prices-3Y'!E$2:E$123,L456)),   IF(K456="YES", _xlfn.MINIFS('azure-vm-prices-3Y'!C$2:C$123,   'azure-vm-prices-3Y'!A$2:A$123,"&gt;="&amp;F456*(100-$B$2)/100,   'azure-vm-prices-3Y'!B$2:B$123,"&gt;="&amp;G456*(100-$B$2)/100,   'azure-vm-prices-3Y'!D$2:D$123,K456,   'azure-vm-prices-3Y'!E$2:E$123,L456),   _xlfn.MINIFS('azure-vm-prices-3Y'!C$2:C$123,   'azure-vm-prices-3Y'!A$2:A$123,"&gt;="&amp;F456*(100-$B$2)/100,   'azure-vm-prices-3Y'!B$2:B$123,"&gt;="&amp;G456*(100-$B$2)/100,   'azure-vm-prices-3Y'!E$2:E$123,L456))),   "")</f>
        <v>0</v>
      </c>
      <c r="AA456" s="4">
        <f>IF(Q456="YES",N456*V456*12,"")</f>
        <v>0</v>
      </c>
      <c r="AB456" s="4">
        <f>IF(Q456="YES",X456*8760,"")</f>
        <v>0</v>
      </c>
      <c r="AC456" s="4">
        <f>IF(Q456="YES",Z456*8760,"")</f>
        <v>0</v>
      </c>
      <c r="AD456" s="4">
        <f>IF(Q456="YES",IF(P456="YES", MIN(AA456:AC456), AA456),"")</f>
        <v>0</v>
      </c>
      <c r="AE456" s="4">
        <f>IF(AND(I456="STANDARD",Q456="YES",H456&lt;'azure-standard-disk-prices'!B2, H456&gt;0),1+IF(M456="YES",1),"")</f>
        <v>0</v>
      </c>
      <c r="AF456" s="4">
        <f>IF(AND(I456="STANDARD",Q456="YES",H456&gt;'azure-standard-disk-prices'!B2,H456&lt;'azure-standard-disk-prices'!B3),1+IF(M456="YES",1),"")</f>
        <v>0</v>
      </c>
      <c r="AG456" s="4">
        <f>IF(AND(I456="STANDARD",Q456="YES",H456&gt;'azure-standard-disk-prices'!B3,H456&lt;'azure-standard-disk-prices'!B4),1+IF(M456="YES",1),"")</f>
        <v>0</v>
      </c>
      <c r="AH456" s="4">
        <f>IF(AND(I456="STANDARD",Q456="YES",H456&gt;'azure-standard-disk-prices'!B4,H456&lt;'azure-standard-disk-prices'!B5),1+IF(M456="YES",1),"")</f>
        <v>0</v>
      </c>
      <c r="AI456" s="4">
        <f>IF(AND(I456="STANDARD",Q456="YES",H456&gt;'azure-standard-disk-prices'!B5,H456&lt;'azure-standard-disk-prices'!B6),1+IF(M456="YES",1),"")</f>
        <v>0</v>
      </c>
      <c r="AJ456" s="4">
        <f>IF(AND(I456="STANDARD",Q456="YES",H456&gt;'azure-standard-disk-prices'!B6,H456&lt;'azure-standard-disk-prices'!B7),1+IF(M456="YES",1),"")</f>
        <v>0</v>
      </c>
      <c r="AK456" s="4">
        <f>IF(AND(I456="STANDARD",Q456="YES",H456&gt;'azure-standard-disk-prices'!B7,H456&lt;'azure-standard-disk-prices'!B8),1+IF(M456="YES",1),"")</f>
        <v>0</v>
      </c>
      <c r="AL456" s="4">
        <f>IF(AND(I456="STANDARD",Q456="YES",H456&gt;'azure-standard-disk-prices'!B8,H456&lt;'azure-standard-disk-prices'!B9),1+IF(M456="YES",1),"")</f>
        <v>0</v>
      </c>
      <c r="AM456" s="4">
        <f>IF(AND(I455="PREMIUM",Q455="YES",H455&lt;'azure-premium-disk-prices'!B2,H455&gt;0),1+IF(M455="YES",1),"")</f>
        <v>0</v>
      </c>
      <c r="AN456" s="4">
        <f>IF(AND(I455="PREMIUM",Q455="YES",H455&gt;'azure-premium-disk-prices'!B2,H455&lt;'azure-premium-disk-prices'!B3),1+IF(M455="YES",1),"")</f>
        <v>0</v>
      </c>
      <c r="AO456" s="4">
        <f>IF(AND(I455="PREMIUM",Q455="YES",H455&gt;'azure-premium-disk-prices'!B3,H455&lt;'azure-premium-disk-prices'!B4),1+IF(M455="YES",1),"")</f>
        <v>0</v>
      </c>
      <c r="AP456" s="4">
        <f>IF(AND(I455="PREMIUM",Q455="YES",H455&gt;'azure-premium-disk-prices'!B4,H455&lt;'azure-premium-disk-prices'!B5),1+IF(M455="YES",1),"")</f>
        <v>0</v>
      </c>
      <c r="AQ456" s="4">
        <f>IF(AND(I455="PREMIUM",Q455="YES",H455&gt;'azure-premium-disk-prices'!B5,H455&lt;'azure-premium-disk-prices'!B6),1+IF(M455="YES",1),"")</f>
        <v>0</v>
      </c>
      <c r="AR456" s="4">
        <f>IF(AND(I455="PREMIUM",Q455="YES",H455&gt;'azure-premium-disk-prices'!B6,H455&lt;'azure-premium-disk-prices'!B7),1+IF(M455="YES",1),"")</f>
        <v>0</v>
      </c>
      <c r="AS456" s="4">
        <f>IF(AND(I455="PREMIUM",Q455="YES",H455&gt;'azure-premium-disk-prices'!B7,H455&lt;'azure-premium-disk-prices'!B8),1+IF(M455="YES",1),"")</f>
        <v>0</v>
      </c>
      <c r="AT456" s="4">
        <f>IF(AND(I455="PREMIUM",Q455="YES",H455&gt;'azure-premium-disk-prices'!B8,H455&lt;'azure-premium-disk-prices'!B9),1+IF(M455="YES",1),"")</f>
        <v>0</v>
      </c>
      <c r="AU456" s="4">
        <f>IF(AND(M456="YES", Q456="YES"),1,"")</f>
        <v>0</v>
      </c>
      <c r="AV456" s="4">
        <f>IF(AND(J456="STANDARD", Q456="YES"), IF(M456="YES",2,1) ,"")</f>
        <v>0</v>
      </c>
      <c r="AW456" s="4">
        <f>IF( AND(J456="PREMIUM",  Q456="YES"), IF(M456="YES",2,1) ,"")</f>
        <v>0</v>
      </c>
    </row>
    <row r="457" spans="5:49">
      <c r="E457" s="3"/>
      <c r="F457" s="3"/>
      <c r="G457" s="3"/>
      <c r="H457" s="3"/>
      <c r="I457" s="3" t="s">
        <v>9</v>
      </c>
      <c r="J457" s="3" t="s">
        <v>9</v>
      </c>
      <c r="K457" s="3" t="s">
        <v>5</v>
      </c>
      <c r="L457" s="3" t="s">
        <v>5</v>
      </c>
      <c r="M457" s="3" t="s">
        <v>5</v>
      </c>
      <c r="N457" s="3">
        <v>730</v>
      </c>
      <c r="O457" s="3" t="s">
        <v>5</v>
      </c>
      <c r="P457" s="3" t="s">
        <v>14</v>
      </c>
      <c r="Q457" s="4">
        <f>IF(AND(E457&lt;&gt;"", F457&lt;&gt;"", G457&lt;&gt;"", H457&lt;&gt;"", I457&lt;&gt;"", J457&lt;&gt;"", K457&lt;&gt;"", L457&lt;&gt;"", M457&lt;&gt;"", N457&lt;&gt;"", O457&lt;&gt;""),"YES","NO")</f>
        <v>0</v>
      </c>
      <c r="R457" s="4">
        <f>IF(AD457=AA457, U457, IF(AD457=AB457,W457,Y457))</f>
        <v>0</v>
      </c>
      <c r="S457" s="4">
        <f>AD457</f>
        <v>0</v>
      </c>
      <c r="T457" s="4">
        <f> IF(AA457="" ,"",IF(AD457=AA457, "PAYG", IF(AD457=AB457,"1Y RI","3Y RI")))</f>
        <v>0</v>
      </c>
      <c r="U457" s="4">
        <f>IF(Q457="YES", IF(K457="YES", VLOOKUP(V457 &amp; L457 &amp; K457,'azure-vm-prices-base'!G$2:H$124, 2, 0), VLOOKUP(V457 &amp; L457 &amp; "*",'azure-vm-prices-base'!G$2:H$124, 2, 0)), "")</f>
        <v>0</v>
      </c>
      <c r="V457" s="4">
        <f>IF(Q457="YES", IF(O457="NO" , IF(K457="YES", _xlfn.MINIFS('azure-vm-prices-base'!I$2:I$123, 'azure-vm-prices-base'!A$2:A$123,"&gt;="&amp;F457*(100-$B$2)/100, 'azure-vm-prices-base'!B$2:B$123,"&gt;="&amp;G457*(100-$B$2)/100, 'azure-vm-prices-base'!D$2:D$123,K457, 'azure-vm-prices-base'!E$2:E$123,L457), _xlfn.MINIFS('azure-vm-prices-base'!I$2:I$123, 'azure-vm-prices-base'!A$2:A$123,"&gt;="&amp;F457*(100-$B$2)/100, 'azure-vm-prices-base'!B$2:B$123,"&gt;="&amp;G457*(100-$B$2)/100, 'azure-vm-prices-base'!E$2:E$123,L457)), IF(K457="YES", _xlfn.MINIFS('azure-vm-prices-base'!C$2:C$123, 'azure-vm-prices-base'!A$2:A$123,"&gt;="&amp;F457*(100-$B$2)/100, 'azure-vm-prices-base'!B$2:B$123,"&gt;="&amp;G457*(100-$B$2)/100, 'azure-vm-prices-base'!D$2:D$123,K457, 'azure-vm-prices-base'!E$2:E$123,L457), _xlfn.MINIFS('azure-vm-prices-base'!C$2:C$123, 'azure-vm-prices-base'!A$2:A$123,"&gt;="&amp;F457*(100-$B$2)/100, 'azure-vm-prices-base'!B$2:B$123,"&gt;="&amp;G457*(100-$B$2)/100, 'azure-vm-prices-base'!E$2:E$123,L457))), "")</f>
        <v>0</v>
      </c>
      <c r="W457" s="4">
        <f>IF(Q457="YES", IF(K457="YES", VLOOKUP(X457 &amp; L457 &amp; K457,'azure-vm-prices-1Y'!G$2:H$124  , 2, 0), VLOOKUP(X457 &amp; L457 &amp; "*",'azure-vm-prices-1Y'!G$2:H$124, 2, 0)),   "")</f>
        <v>0</v>
      </c>
      <c r="X457" s="4">
        <f>IF(Q457="YES", IF(O457="NO" , IF(K457="YES", _xlfn.MINIFS('azure-vm-prices-1Y'!I$2:I$123,   'azure-vm-prices-1Y'!A$2:A$123,"&gt;="&amp;F457*(100-$B$2)/100,   'azure-vm-prices-1Y'!B$2:B$123,"&gt;="&amp;G457*(100-$B$2)/100,   'azure-vm-prices-1Y'!D$2:D$123,K457,   'azure-vm-prices-1Y'!E$2:E$123,L457),   _xlfn.MINIFS('azure-vm-prices-1Y'!I$2:I$123,   'azure-vm-prices-1Y'!A$2:A$123,"&gt;="&amp;F457*(100-$B$2)/100,   'azure-vm-prices-1Y'!B$2:B$123,"&gt;="&amp;G457*(100-$B$2)/100,   'azure-vm-prices-1Y'!E$2:E$123,L457)),   IF(K457="YES", _xlfn.MINIFS('azure-vm-prices-1Y'!C$2:C$123,   'azure-vm-prices-1Y'!A$2:A$123,"&gt;="&amp;F457*(100-$B$2)/100,   'azure-vm-prices-1Y'!B$2:B$123,"&gt;="&amp;G457*(100-$B$2)/100,   'azure-vm-prices-1Y'!D$2:D$123,K457,   'azure-vm-prices-1Y'!E$2:E$123,L457),   _xlfn.MINIFS('azure-vm-prices-1Y'!C$2:C$123,   'azure-vm-prices-1Y'!A$2:A$123,"&gt;="&amp;F457*(100-$B$2)/100,   'azure-vm-prices-1Y'!B$2:B$123,"&gt;="&amp;G457*(100-$B$2)/100,   'azure-vm-prices-1Y'!E$2:E$123,L457))),   "")</f>
        <v>0</v>
      </c>
      <c r="Y457" s="4">
        <f>IF(Q457="YES", IF(K457="YES", VLOOKUP(Z457 &amp; L457 &amp; K457,'azure-vm-prices-3Y'!G$2:H$124  , 2, 0), VLOOKUP(Z457 &amp; L457 &amp; "*",'azure-vm-prices-3Y'!G$2:H$124, 2, 0)),   "")</f>
        <v>0</v>
      </c>
      <c r="Z457" s="4">
        <f>IF(Q457="YES", IF(O457="NO" , IF(K457="YES", _xlfn.MINIFS('azure-vm-prices-3Y'!I$2:I$123,   'azure-vm-prices-3Y'!A$2:A$123,"&gt;="&amp;F457*(100-$B$2)/100,   'azure-vm-prices-3Y'!B$2:B$123,"&gt;="&amp;G457*(100-$B$2)/100,   'azure-vm-prices-3Y'!D$2:D$123,K457,   'azure-vm-prices-3Y'!E$2:E$123,L457),   _xlfn.MINIFS('azure-vm-prices-3Y'!I$2:I$123,   'azure-vm-prices-3Y'!A$2:A$123,"&gt;="&amp;F457*(100-$B$2)/100,   'azure-vm-prices-3Y'!B$2:B$123,"&gt;="&amp;G457*(100-$B$2)/100,   'azure-vm-prices-3Y'!E$2:E$123,L457)),   IF(K457="YES", _xlfn.MINIFS('azure-vm-prices-3Y'!C$2:C$123,   'azure-vm-prices-3Y'!A$2:A$123,"&gt;="&amp;F457*(100-$B$2)/100,   'azure-vm-prices-3Y'!B$2:B$123,"&gt;="&amp;G457*(100-$B$2)/100,   'azure-vm-prices-3Y'!D$2:D$123,K457,   'azure-vm-prices-3Y'!E$2:E$123,L457),   _xlfn.MINIFS('azure-vm-prices-3Y'!C$2:C$123,   'azure-vm-prices-3Y'!A$2:A$123,"&gt;="&amp;F457*(100-$B$2)/100,   'azure-vm-prices-3Y'!B$2:B$123,"&gt;="&amp;G457*(100-$B$2)/100,   'azure-vm-prices-3Y'!E$2:E$123,L457))),   "")</f>
        <v>0</v>
      </c>
      <c r="AA457" s="4">
        <f>IF(Q457="YES",N457*V457*12,"")</f>
        <v>0</v>
      </c>
      <c r="AB457" s="4">
        <f>IF(Q457="YES",X457*8760,"")</f>
        <v>0</v>
      </c>
      <c r="AC457" s="4">
        <f>IF(Q457="YES",Z457*8760,"")</f>
        <v>0</v>
      </c>
      <c r="AD457" s="4">
        <f>IF(Q457="YES",IF(P457="YES", MIN(AA457:AC457), AA457),"")</f>
        <v>0</v>
      </c>
      <c r="AE457" s="4">
        <f>IF(AND(I457="STANDARD",Q457="YES",H457&lt;'azure-standard-disk-prices'!B2, H457&gt;0),1+IF(M457="YES",1),"")</f>
        <v>0</v>
      </c>
      <c r="AF457" s="4">
        <f>IF(AND(I457="STANDARD",Q457="YES",H457&gt;'azure-standard-disk-prices'!B2,H457&lt;'azure-standard-disk-prices'!B3),1+IF(M457="YES",1),"")</f>
        <v>0</v>
      </c>
      <c r="AG457" s="4">
        <f>IF(AND(I457="STANDARD",Q457="YES",H457&gt;'azure-standard-disk-prices'!B3,H457&lt;'azure-standard-disk-prices'!B4),1+IF(M457="YES",1),"")</f>
        <v>0</v>
      </c>
      <c r="AH457" s="4">
        <f>IF(AND(I457="STANDARD",Q457="YES",H457&gt;'azure-standard-disk-prices'!B4,H457&lt;'azure-standard-disk-prices'!B5),1+IF(M457="YES",1),"")</f>
        <v>0</v>
      </c>
      <c r="AI457" s="4">
        <f>IF(AND(I457="STANDARD",Q457="YES",H457&gt;'azure-standard-disk-prices'!B5,H457&lt;'azure-standard-disk-prices'!B6),1+IF(M457="YES",1),"")</f>
        <v>0</v>
      </c>
      <c r="AJ457" s="4">
        <f>IF(AND(I457="STANDARD",Q457="YES",H457&gt;'azure-standard-disk-prices'!B6,H457&lt;'azure-standard-disk-prices'!B7),1+IF(M457="YES",1),"")</f>
        <v>0</v>
      </c>
      <c r="AK457" s="4">
        <f>IF(AND(I457="STANDARD",Q457="YES",H457&gt;'azure-standard-disk-prices'!B7,H457&lt;'azure-standard-disk-prices'!B8),1+IF(M457="YES",1),"")</f>
        <v>0</v>
      </c>
      <c r="AL457" s="4">
        <f>IF(AND(I457="STANDARD",Q457="YES",H457&gt;'azure-standard-disk-prices'!B8,H457&lt;'azure-standard-disk-prices'!B9),1+IF(M457="YES",1),"")</f>
        <v>0</v>
      </c>
      <c r="AM457" s="4">
        <f>IF(AND(I456="PREMIUM",Q456="YES",H456&lt;'azure-premium-disk-prices'!B2,H456&gt;0),1+IF(M456="YES",1),"")</f>
        <v>0</v>
      </c>
      <c r="AN457" s="4">
        <f>IF(AND(I456="PREMIUM",Q456="YES",H456&gt;'azure-premium-disk-prices'!B2,H456&lt;'azure-premium-disk-prices'!B3),1+IF(M456="YES",1),"")</f>
        <v>0</v>
      </c>
      <c r="AO457" s="4">
        <f>IF(AND(I456="PREMIUM",Q456="YES",H456&gt;'azure-premium-disk-prices'!B3,H456&lt;'azure-premium-disk-prices'!B4),1+IF(M456="YES",1),"")</f>
        <v>0</v>
      </c>
      <c r="AP457" s="4">
        <f>IF(AND(I456="PREMIUM",Q456="YES",H456&gt;'azure-premium-disk-prices'!B4,H456&lt;'azure-premium-disk-prices'!B5),1+IF(M456="YES",1),"")</f>
        <v>0</v>
      </c>
      <c r="AQ457" s="4">
        <f>IF(AND(I456="PREMIUM",Q456="YES",H456&gt;'azure-premium-disk-prices'!B5,H456&lt;'azure-premium-disk-prices'!B6),1+IF(M456="YES",1),"")</f>
        <v>0</v>
      </c>
      <c r="AR457" s="4">
        <f>IF(AND(I456="PREMIUM",Q456="YES",H456&gt;'azure-premium-disk-prices'!B6,H456&lt;'azure-premium-disk-prices'!B7),1+IF(M456="YES",1),"")</f>
        <v>0</v>
      </c>
      <c r="AS457" s="4">
        <f>IF(AND(I456="PREMIUM",Q456="YES",H456&gt;'azure-premium-disk-prices'!B7,H456&lt;'azure-premium-disk-prices'!B8),1+IF(M456="YES",1),"")</f>
        <v>0</v>
      </c>
      <c r="AT457" s="4">
        <f>IF(AND(I456="PREMIUM",Q456="YES",H456&gt;'azure-premium-disk-prices'!B8,H456&lt;'azure-premium-disk-prices'!B9),1+IF(M456="YES",1),"")</f>
        <v>0</v>
      </c>
      <c r="AU457" s="4">
        <f>IF(AND(M457="YES", Q457="YES"),1,"")</f>
        <v>0</v>
      </c>
      <c r="AV457" s="4">
        <f>IF(AND(J457="STANDARD", Q457="YES"), IF(M457="YES",2,1) ,"")</f>
        <v>0</v>
      </c>
      <c r="AW457" s="4">
        <f>IF( AND(J457="PREMIUM",  Q457="YES"), IF(M457="YES",2,1) ,"")</f>
        <v>0</v>
      </c>
    </row>
    <row r="458" spans="5:49">
      <c r="E458" s="3"/>
      <c r="F458" s="3"/>
      <c r="G458" s="3"/>
      <c r="H458" s="3"/>
      <c r="I458" s="3" t="s">
        <v>9</v>
      </c>
      <c r="J458" s="3" t="s">
        <v>9</v>
      </c>
      <c r="K458" s="3" t="s">
        <v>5</v>
      </c>
      <c r="L458" s="3" t="s">
        <v>5</v>
      </c>
      <c r="M458" s="3" t="s">
        <v>5</v>
      </c>
      <c r="N458" s="3">
        <v>730</v>
      </c>
      <c r="O458" s="3" t="s">
        <v>5</v>
      </c>
      <c r="P458" s="3" t="s">
        <v>14</v>
      </c>
      <c r="Q458" s="4">
        <f>IF(AND(E458&lt;&gt;"", F458&lt;&gt;"", G458&lt;&gt;"", H458&lt;&gt;"", I458&lt;&gt;"", J458&lt;&gt;"", K458&lt;&gt;"", L458&lt;&gt;"", M458&lt;&gt;"", N458&lt;&gt;"", O458&lt;&gt;""),"YES","NO")</f>
        <v>0</v>
      </c>
      <c r="R458" s="4">
        <f>IF(AD458=AA458, U458, IF(AD458=AB458,W458,Y458))</f>
        <v>0</v>
      </c>
      <c r="S458" s="4">
        <f>AD458</f>
        <v>0</v>
      </c>
      <c r="T458" s="4">
        <f> IF(AA458="" ,"",IF(AD458=AA458, "PAYG", IF(AD458=AB458,"1Y RI","3Y RI")))</f>
        <v>0</v>
      </c>
      <c r="U458" s="4">
        <f>IF(Q458="YES", IF(K458="YES", VLOOKUP(V458 &amp; L458 &amp; K458,'azure-vm-prices-base'!G$2:H$124, 2, 0), VLOOKUP(V458 &amp; L458 &amp; "*",'azure-vm-prices-base'!G$2:H$124, 2, 0)), "")</f>
        <v>0</v>
      </c>
      <c r="V458" s="4">
        <f>IF(Q458="YES", IF(O458="NO" , IF(K458="YES", _xlfn.MINIFS('azure-vm-prices-base'!I$2:I$123, 'azure-vm-prices-base'!A$2:A$123,"&gt;="&amp;F458*(100-$B$2)/100, 'azure-vm-prices-base'!B$2:B$123,"&gt;="&amp;G458*(100-$B$2)/100, 'azure-vm-prices-base'!D$2:D$123,K458, 'azure-vm-prices-base'!E$2:E$123,L458), _xlfn.MINIFS('azure-vm-prices-base'!I$2:I$123, 'azure-vm-prices-base'!A$2:A$123,"&gt;="&amp;F458*(100-$B$2)/100, 'azure-vm-prices-base'!B$2:B$123,"&gt;="&amp;G458*(100-$B$2)/100, 'azure-vm-prices-base'!E$2:E$123,L458)), IF(K458="YES", _xlfn.MINIFS('azure-vm-prices-base'!C$2:C$123, 'azure-vm-prices-base'!A$2:A$123,"&gt;="&amp;F458*(100-$B$2)/100, 'azure-vm-prices-base'!B$2:B$123,"&gt;="&amp;G458*(100-$B$2)/100, 'azure-vm-prices-base'!D$2:D$123,K458, 'azure-vm-prices-base'!E$2:E$123,L458), _xlfn.MINIFS('azure-vm-prices-base'!C$2:C$123, 'azure-vm-prices-base'!A$2:A$123,"&gt;="&amp;F458*(100-$B$2)/100, 'azure-vm-prices-base'!B$2:B$123,"&gt;="&amp;G458*(100-$B$2)/100, 'azure-vm-prices-base'!E$2:E$123,L458))), "")</f>
        <v>0</v>
      </c>
      <c r="W458" s="4">
        <f>IF(Q458="YES", IF(K458="YES", VLOOKUP(X458 &amp; L458 &amp; K458,'azure-vm-prices-1Y'!G$2:H$124  , 2, 0), VLOOKUP(X458 &amp; L458 &amp; "*",'azure-vm-prices-1Y'!G$2:H$124, 2, 0)),   "")</f>
        <v>0</v>
      </c>
      <c r="X458" s="4">
        <f>IF(Q458="YES", IF(O458="NO" , IF(K458="YES", _xlfn.MINIFS('azure-vm-prices-1Y'!I$2:I$123,   'azure-vm-prices-1Y'!A$2:A$123,"&gt;="&amp;F458*(100-$B$2)/100,   'azure-vm-prices-1Y'!B$2:B$123,"&gt;="&amp;G458*(100-$B$2)/100,   'azure-vm-prices-1Y'!D$2:D$123,K458,   'azure-vm-prices-1Y'!E$2:E$123,L458),   _xlfn.MINIFS('azure-vm-prices-1Y'!I$2:I$123,   'azure-vm-prices-1Y'!A$2:A$123,"&gt;="&amp;F458*(100-$B$2)/100,   'azure-vm-prices-1Y'!B$2:B$123,"&gt;="&amp;G458*(100-$B$2)/100,   'azure-vm-prices-1Y'!E$2:E$123,L458)),   IF(K458="YES", _xlfn.MINIFS('azure-vm-prices-1Y'!C$2:C$123,   'azure-vm-prices-1Y'!A$2:A$123,"&gt;="&amp;F458*(100-$B$2)/100,   'azure-vm-prices-1Y'!B$2:B$123,"&gt;="&amp;G458*(100-$B$2)/100,   'azure-vm-prices-1Y'!D$2:D$123,K458,   'azure-vm-prices-1Y'!E$2:E$123,L458),   _xlfn.MINIFS('azure-vm-prices-1Y'!C$2:C$123,   'azure-vm-prices-1Y'!A$2:A$123,"&gt;="&amp;F458*(100-$B$2)/100,   'azure-vm-prices-1Y'!B$2:B$123,"&gt;="&amp;G458*(100-$B$2)/100,   'azure-vm-prices-1Y'!E$2:E$123,L458))),   "")</f>
        <v>0</v>
      </c>
      <c r="Y458" s="4">
        <f>IF(Q458="YES", IF(K458="YES", VLOOKUP(Z458 &amp; L458 &amp; K458,'azure-vm-prices-3Y'!G$2:H$124  , 2, 0), VLOOKUP(Z458 &amp; L458 &amp; "*",'azure-vm-prices-3Y'!G$2:H$124, 2, 0)),   "")</f>
        <v>0</v>
      </c>
      <c r="Z458" s="4">
        <f>IF(Q458="YES", IF(O458="NO" , IF(K458="YES", _xlfn.MINIFS('azure-vm-prices-3Y'!I$2:I$123,   'azure-vm-prices-3Y'!A$2:A$123,"&gt;="&amp;F458*(100-$B$2)/100,   'azure-vm-prices-3Y'!B$2:B$123,"&gt;="&amp;G458*(100-$B$2)/100,   'azure-vm-prices-3Y'!D$2:D$123,K458,   'azure-vm-prices-3Y'!E$2:E$123,L458),   _xlfn.MINIFS('azure-vm-prices-3Y'!I$2:I$123,   'azure-vm-prices-3Y'!A$2:A$123,"&gt;="&amp;F458*(100-$B$2)/100,   'azure-vm-prices-3Y'!B$2:B$123,"&gt;="&amp;G458*(100-$B$2)/100,   'azure-vm-prices-3Y'!E$2:E$123,L458)),   IF(K458="YES", _xlfn.MINIFS('azure-vm-prices-3Y'!C$2:C$123,   'azure-vm-prices-3Y'!A$2:A$123,"&gt;="&amp;F458*(100-$B$2)/100,   'azure-vm-prices-3Y'!B$2:B$123,"&gt;="&amp;G458*(100-$B$2)/100,   'azure-vm-prices-3Y'!D$2:D$123,K458,   'azure-vm-prices-3Y'!E$2:E$123,L458),   _xlfn.MINIFS('azure-vm-prices-3Y'!C$2:C$123,   'azure-vm-prices-3Y'!A$2:A$123,"&gt;="&amp;F458*(100-$B$2)/100,   'azure-vm-prices-3Y'!B$2:B$123,"&gt;="&amp;G458*(100-$B$2)/100,   'azure-vm-prices-3Y'!E$2:E$123,L458))),   "")</f>
        <v>0</v>
      </c>
      <c r="AA458" s="4">
        <f>IF(Q458="YES",N458*V458*12,"")</f>
        <v>0</v>
      </c>
      <c r="AB458" s="4">
        <f>IF(Q458="YES",X458*8760,"")</f>
        <v>0</v>
      </c>
      <c r="AC458" s="4">
        <f>IF(Q458="YES",Z458*8760,"")</f>
        <v>0</v>
      </c>
      <c r="AD458" s="4">
        <f>IF(Q458="YES",IF(P458="YES", MIN(AA458:AC458), AA458),"")</f>
        <v>0</v>
      </c>
      <c r="AE458" s="4">
        <f>IF(AND(I458="STANDARD",Q458="YES",H458&lt;'azure-standard-disk-prices'!B2, H458&gt;0),1+IF(M458="YES",1),"")</f>
        <v>0</v>
      </c>
      <c r="AF458" s="4">
        <f>IF(AND(I458="STANDARD",Q458="YES",H458&gt;'azure-standard-disk-prices'!B2,H458&lt;'azure-standard-disk-prices'!B3),1+IF(M458="YES",1),"")</f>
        <v>0</v>
      </c>
      <c r="AG458" s="4">
        <f>IF(AND(I458="STANDARD",Q458="YES",H458&gt;'azure-standard-disk-prices'!B3,H458&lt;'azure-standard-disk-prices'!B4),1+IF(M458="YES",1),"")</f>
        <v>0</v>
      </c>
      <c r="AH458" s="4">
        <f>IF(AND(I458="STANDARD",Q458="YES",H458&gt;'azure-standard-disk-prices'!B4,H458&lt;'azure-standard-disk-prices'!B5),1+IF(M458="YES",1),"")</f>
        <v>0</v>
      </c>
      <c r="AI458" s="4">
        <f>IF(AND(I458="STANDARD",Q458="YES",H458&gt;'azure-standard-disk-prices'!B5,H458&lt;'azure-standard-disk-prices'!B6),1+IF(M458="YES",1),"")</f>
        <v>0</v>
      </c>
      <c r="AJ458" s="4">
        <f>IF(AND(I458="STANDARD",Q458="YES",H458&gt;'azure-standard-disk-prices'!B6,H458&lt;'azure-standard-disk-prices'!B7),1+IF(M458="YES",1),"")</f>
        <v>0</v>
      </c>
      <c r="AK458" s="4">
        <f>IF(AND(I458="STANDARD",Q458="YES",H458&gt;'azure-standard-disk-prices'!B7,H458&lt;'azure-standard-disk-prices'!B8),1+IF(M458="YES",1),"")</f>
        <v>0</v>
      </c>
      <c r="AL458" s="4">
        <f>IF(AND(I458="STANDARD",Q458="YES",H458&gt;'azure-standard-disk-prices'!B8,H458&lt;'azure-standard-disk-prices'!B9),1+IF(M458="YES",1),"")</f>
        <v>0</v>
      </c>
      <c r="AM458" s="4">
        <f>IF(AND(I457="PREMIUM",Q457="YES",H457&lt;'azure-premium-disk-prices'!B2,H457&gt;0),1+IF(M457="YES",1),"")</f>
        <v>0</v>
      </c>
      <c r="AN458" s="4">
        <f>IF(AND(I457="PREMIUM",Q457="YES",H457&gt;'azure-premium-disk-prices'!B2,H457&lt;'azure-premium-disk-prices'!B3),1+IF(M457="YES",1),"")</f>
        <v>0</v>
      </c>
      <c r="AO458" s="4">
        <f>IF(AND(I457="PREMIUM",Q457="YES",H457&gt;'azure-premium-disk-prices'!B3,H457&lt;'azure-premium-disk-prices'!B4),1+IF(M457="YES",1),"")</f>
        <v>0</v>
      </c>
      <c r="AP458" s="4">
        <f>IF(AND(I457="PREMIUM",Q457="YES",H457&gt;'azure-premium-disk-prices'!B4,H457&lt;'azure-premium-disk-prices'!B5),1+IF(M457="YES",1),"")</f>
        <v>0</v>
      </c>
      <c r="AQ458" s="4">
        <f>IF(AND(I457="PREMIUM",Q457="YES",H457&gt;'azure-premium-disk-prices'!B5,H457&lt;'azure-premium-disk-prices'!B6),1+IF(M457="YES",1),"")</f>
        <v>0</v>
      </c>
      <c r="AR458" s="4">
        <f>IF(AND(I457="PREMIUM",Q457="YES",H457&gt;'azure-premium-disk-prices'!B6,H457&lt;'azure-premium-disk-prices'!B7),1+IF(M457="YES",1),"")</f>
        <v>0</v>
      </c>
      <c r="AS458" s="4">
        <f>IF(AND(I457="PREMIUM",Q457="YES",H457&gt;'azure-premium-disk-prices'!B7,H457&lt;'azure-premium-disk-prices'!B8),1+IF(M457="YES",1),"")</f>
        <v>0</v>
      </c>
      <c r="AT458" s="4">
        <f>IF(AND(I457="PREMIUM",Q457="YES",H457&gt;'azure-premium-disk-prices'!B8,H457&lt;'azure-premium-disk-prices'!B9),1+IF(M457="YES",1),"")</f>
        <v>0</v>
      </c>
      <c r="AU458" s="4">
        <f>IF(AND(M458="YES", Q458="YES"),1,"")</f>
        <v>0</v>
      </c>
      <c r="AV458" s="4">
        <f>IF(AND(J458="STANDARD", Q458="YES"), IF(M458="YES",2,1) ,"")</f>
        <v>0</v>
      </c>
      <c r="AW458" s="4">
        <f>IF( AND(J458="PREMIUM",  Q458="YES"), IF(M458="YES",2,1) ,"")</f>
        <v>0</v>
      </c>
    </row>
    <row r="459" spans="5:49">
      <c r="E459" s="3"/>
      <c r="F459" s="3"/>
      <c r="G459" s="3"/>
      <c r="H459" s="3"/>
      <c r="I459" s="3" t="s">
        <v>9</v>
      </c>
      <c r="J459" s="3" t="s">
        <v>9</v>
      </c>
      <c r="K459" s="3" t="s">
        <v>5</v>
      </c>
      <c r="L459" s="3" t="s">
        <v>5</v>
      </c>
      <c r="M459" s="3" t="s">
        <v>5</v>
      </c>
      <c r="N459" s="3">
        <v>730</v>
      </c>
      <c r="O459" s="3" t="s">
        <v>5</v>
      </c>
      <c r="P459" s="3" t="s">
        <v>14</v>
      </c>
      <c r="Q459" s="4">
        <f>IF(AND(E459&lt;&gt;"", F459&lt;&gt;"", G459&lt;&gt;"", H459&lt;&gt;"", I459&lt;&gt;"", J459&lt;&gt;"", K459&lt;&gt;"", L459&lt;&gt;"", M459&lt;&gt;"", N459&lt;&gt;"", O459&lt;&gt;""),"YES","NO")</f>
        <v>0</v>
      </c>
      <c r="R459" s="4">
        <f>IF(AD459=AA459, U459, IF(AD459=AB459,W459,Y459))</f>
        <v>0</v>
      </c>
      <c r="S459" s="4">
        <f>AD459</f>
        <v>0</v>
      </c>
      <c r="T459" s="4">
        <f> IF(AA459="" ,"",IF(AD459=AA459, "PAYG", IF(AD459=AB459,"1Y RI","3Y RI")))</f>
        <v>0</v>
      </c>
      <c r="U459" s="4">
        <f>IF(Q459="YES", IF(K459="YES", VLOOKUP(V459 &amp; L459 &amp; K459,'azure-vm-prices-base'!G$2:H$124, 2, 0), VLOOKUP(V459 &amp; L459 &amp; "*",'azure-vm-prices-base'!G$2:H$124, 2, 0)), "")</f>
        <v>0</v>
      </c>
      <c r="V459" s="4">
        <f>IF(Q459="YES", IF(O459="NO" , IF(K459="YES", _xlfn.MINIFS('azure-vm-prices-base'!I$2:I$123, 'azure-vm-prices-base'!A$2:A$123,"&gt;="&amp;F459*(100-$B$2)/100, 'azure-vm-prices-base'!B$2:B$123,"&gt;="&amp;G459*(100-$B$2)/100, 'azure-vm-prices-base'!D$2:D$123,K459, 'azure-vm-prices-base'!E$2:E$123,L459), _xlfn.MINIFS('azure-vm-prices-base'!I$2:I$123, 'azure-vm-prices-base'!A$2:A$123,"&gt;="&amp;F459*(100-$B$2)/100, 'azure-vm-prices-base'!B$2:B$123,"&gt;="&amp;G459*(100-$B$2)/100, 'azure-vm-prices-base'!E$2:E$123,L459)), IF(K459="YES", _xlfn.MINIFS('azure-vm-prices-base'!C$2:C$123, 'azure-vm-prices-base'!A$2:A$123,"&gt;="&amp;F459*(100-$B$2)/100, 'azure-vm-prices-base'!B$2:B$123,"&gt;="&amp;G459*(100-$B$2)/100, 'azure-vm-prices-base'!D$2:D$123,K459, 'azure-vm-prices-base'!E$2:E$123,L459), _xlfn.MINIFS('azure-vm-prices-base'!C$2:C$123, 'azure-vm-prices-base'!A$2:A$123,"&gt;="&amp;F459*(100-$B$2)/100, 'azure-vm-prices-base'!B$2:B$123,"&gt;="&amp;G459*(100-$B$2)/100, 'azure-vm-prices-base'!E$2:E$123,L459))), "")</f>
        <v>0</v>
      </c>
      <c r="W459" s="4">
        <f>IF(Q459="YES", IF(K459="YES", VLOOKUP(X459 &amp; L459 &amp; K459,'azure-vm-prices-1Y'!G$2:H$124  , 2, 0), VLOOKUP(X459 &amp; L459 &amp; "*",'azure-vm-prices-1Y'!G$2:H$124, 2, 0)),   "")</f>
        <v>0</v>
      </c>
      <c r="X459" s="4">
        <f>IF(Q459="YES", IF(O459="NO" , IF(K459="YES", _xlfn.MINIFS('azure-vm-prices-1Y'!I$2:I$123,   'azure-vm-prices-1Y'!A$2:A$123,"&gt;="&amp;F459*(100-$B$2)/100,   'azure-vm-prices-1Y'!B$2:B$123,"&gt;="&amp;G459*(100-$B$2)/100,   'azure-vm-prices-1Y'!D$2:D$123,K459,   'azure-vm-prices-1Y'!E$2:E$123,L459),   _xlfn.MINIFS('azure-vm-prices-1Y'!I$2:I$123,   'azure-vm-prices-1Y'!A$2:A$123,"&gt;="&amp;F459*(100-$B$2)/100,   'azure-vm-prices-1Y'!B$2:B$123,"&gt;="&amp;G459*(100-$B$2)/100,   'azure-vm-prices-1Y'!E$2:E$123,L459)),   IF(K459="YES", _xlfn.MINIFS('azure-vm-prices-1Y'!C$2:C$123,   'azure-vm-prices-1Y'!A$2:A$123,"&gt;="&amp;F459*(100-$B$2)/100,   'azure-vm-prices-1Y'!B$2:B$123,"&gt;="&amp;G459*(100-$B$2)/100,   'azure-vm-prices-1Y'!D$2:D$123,K459,   'azure-vm-prices-1Y'!E$2:E$123,L459),   _xlfn.MINIFS('azure-vm-prices-1Y'!C$2:C$123,   'azure-vm-prices-1Y'!A$2:A$123,"&gt;="&amp;F459*(100-$B$2)/100,   'azure-vm-prices-1Y'!B$2:B$123,"&gt;="&amp;G459*(100-$B$2)/100,   'azure-vm-prices-1Y'!E$2:E$123,L459))),   "")</f>
        <v>0</v>
      </c>
      <c r="Y459" s="4">
        <f>IF(Q459="YES", IF(K459="YES", VLOOKUP(Z459 &amp; L459 &amp; K459,'azure-vm-prices-3Y'!G$2:H$124  , 2, 0), VLOOKUP(Z459 &amp; L459 &amp; "*",'azure-vm-prices-3Y'!G$2:H$124, 2, 0)),   "")</f>
        <v>0</v>
      </c>
      <c r="Z459" s="4">
        <f>IF(Q459="YES", IF(O459="NO" , IF(K459="YES", _xlfn.MINIFS('azure-vm-prices-3Y'!I$2:I$123,   'azure-vm-prices-3Y'!A$2:A$123,"&gt;="&amp;F459*(100-$B$2)/100,   'azure-vm-prices-3Y'!B$2:B$123,"&gt;="&amp;G459*(100-$B$2)/100,   'azure-vm-prices-3Y'!D$2:D$123,K459,   'azure-vm-prices-3Y'!E$2:E$123,L459),   _xlfn.MINIFS('azure-vm-prices-3Y'!I$2:I$123,   'azure-vm-prices-3Y'!A$2:A$123,"&gt;="&amp;F459*(100-$B$2)/100,   'azure-vm-prices-3Y'!B$2:B$123,"&gt;="&amp;G459*(100-$B$2)/100,   'azure-vm-prices-3Y'!E$2:E$123,L459)),   IF(K459="YES", _xlfn.MINIFS('azure-vm-prices-3Y'!C$2:C$123,   'azure-vm-prices-3Y'!A$2:A$123,"&gt;="&amp;F459*(100-$B$2)/100,   'azure-vm-prices-3Y'!B$2:B$123,"&gt;="&amp;G459*(100-$B$2)/100,   'azure-vm-prices-3Y'!D$2:D$123,K459,   'azure-vm-prices-3Y'!E$2:E$123,L459),   _xlfn.MINIFS('azure-vm-prices-3Y'!C$2:C$123,   'azure-vm-prices-3Y'!A$2:A$123,"&gt;="&amp;F459*(100-$B$2)/100,   'azure-vm-prices-3Y'!B$2:B$123,"&gt;="&amp;G459*(100-$B$2)/100,   'azure-vm-prices-3Y'!E$2:E$123,L459))),   "")</f>
        <v>0</v>
      </c>
      <c r="AA459" s="4">
        <f>IF(Q459="YES",N459*V459*12,"")</f>
        <v>0</v>
      </c>
      <c r="AB459" s="4">
        <f>IF(Q459="YES",X459*8760,"")</f>
        <v>0</v>
      </c>
      <c r="AC459" s="4">
        <f>IF(Q459="YES",Z459*8760,"")</f>
        <v>0</v>
      </c>
      <c r="AD459" s="4">
        <f>IF(Q459="YES",IF(P459="YES", MIN(AA459:AC459), AA459),"")</f>
        <v>0</v>
      </c>
      <c r="AE459" s="4">
        <f>IF(AND(I459="STANDARD",Q459="YES",H459&lt;'azure-standard-disk-prices'!B2, H459&gt;0),1+IF(M459="YES",1),"")</f>
        <v>0</v>
      </c>
      <c r="AF459" s="4">
        <f>IF(AND(I459="STANDARD",Q459="YES",H459&gt;'azure-standard-disk-prices'!B2,H459&lt;'azure-standard-disk-prices'!B3),1+IF(M459="YES",1),"")</f>
        <v>0</v>
      </c>
      <c r="AG459" s="4">
        <f>IF(AND(I459="STANDARD",Q459="YES",H459&gt;'azure-standard-disk-prices'!B3,H459&lt;'azure-standard-disk-prices'!B4),1+IF(M459="YES",1),"")</f>
        <v>0</v>
      </c>
      <c r="AH459" s="4">
        <f>IF(AND(I459="STANDARD",Q459="YES",H459&gt;'azure-standard-disk-prices'!B4,H459&lt;'azure-standard-disk-prices'!B5),1+IF(M459="YES",1),"")</f>
        <v>0</v>
      </c>
      <c r="AI459" s="4">
        <f>IF(AND(I459="STANDARD",Q459="YES",H459&gt;'azure-standard-disk-prices'!B5,H459&lt;'azure-standard-disk-prices'!B6),1+IF(M459="YES",1),"")</f>
        <v>0</v>
      </c>
      <c r="AJ459" s="4">
        <f>IF(AND(I459="STANDARD",Q459="YES",H459&gt;'azure-standard-disk-prices'!B6,H459&lt;'azure-standard-disk-prices'!B7),1+IF(M459="YES",1),"")</f>
        <v>0</v>
      </c>
      <c r="AK459" s="4">
        <f>IF(AND(I459="STANDARD",Q459="YES",H459&gt;'azure-standard-disk-prices'!B7,H459&lt;'azure-standard-disk-prices'!B8),1+IF(M459="YES",1),"")</f>
        <v>0</v>
      </c>
      <c r="AL459" s="4">
        <f>IF(AND(I459="STANDARD",Q459="YES",H459&gt;'azure-standard-disk-prices'!B8,H459&lt;'azure-standard-disk-prices'!B9),1+IF(M459="YES",1),"")</f>
        <v>0</v>
      </c>
      <c r="AM459" s="4">
        <f>IF(AND(I458="PREMIUM",Q458="YES",H458&lt;'azure-premium-disk-prices'!B2,H458&gt;0),1+IF(M458="YES",1),"")</f>
        <v>0</v>
      </c>
      <c r="AN459" s="4">
        <f>IF(AND(I458="PREMIUM",Q458="YES",H458&gt;'azure-premium-disk-prices'!B2,H458&lt;'azure-premium-disk-prices'!B3),1+IF(M458="YES",1),"")</f>
        <v>0</v>
      </c>
      <c r="AO459" s="4">
        <f>IF(AND(I458="PREMIUM",Q458="YES",H458&gt;'azure-premium-disk-prices'!B3,H458&lt;'azure-premium-disk-prices'!B4),1+IF(M458="YES",1),"")</f>
        <v>0</v>
      </c>
      <c r="AP459" s="4">
        <f>IF(AND(I458="PREMIUM",Q458="YES",H458&gt;'azure-premium-disk-prices'!B4,H458&lt;'azure-premium-disk-prices'!B5),1+IF(M458="YES",1),"")</f>
        <v>0</v>
      </c>
      <c r="AQ459" s="4">
        <f>IF(AND(I458="PREMIUM",Q458="YES",H458&gt;'azure-premium-disk-prices'!B5,H458&lt;'azure-premium-disk-prices'!B6),1+IF(M458="YES",1),"")</f>
        <v>0</v>
      </c>
      <c r="AR459" s="4">
        <f>IF(AND(I458="PREMIUM",Q458="YES",H458&gt;'azure-premium-disk-prices'!B6,H458&lt;'azure-premium-disk-prices'!B7),1+IF(M458="YES",1),"")</f>
        <v>0</v>
      </c>
      <c r="AS459" s="4">
        <f>IF(AND(I458="PREMIUM",Q458="YES",H458&gt;'azure-premium-disk-prices'!B7,H458&lt;'azure-premium-disk-prices'!B8),1+IF(M458="YES",1),"")</f>
        <v>0</v>
      </c>
      <c r="AT459" s="4">
        <f>IF(AND(I458="PREMIUM",Q458="YES",H458&gt;'azure-premium-disk-prices'!B8,H458&lt;'azure-premium-disk-prices'!B9),1+IF(M458="YES",1),"")</f>
        <v>0</v>
      </c>
      <c r="AU459" s="4">
        <f>IF(AND(M459="YES", Q459="YES"),1,"")</f>
        <v>0</v>
      </c>
      <c r="AV459" s="4">
        <f>IF(AND(J459="STANDARD", Q459="YES"), IF(M459="YES",2,1) ,"")</f>
        <v>0</v>
      </c>
      <c r="AW459" s="4">
        <f>IF( AND(J459="PREMIUM",  Q459="YES"), IF(M459="YES",2,1) ,"")</f>
        <v>0</v>
      </c>
    </row>
    <row r="460" spans="5:49">
      <c r="E460" s="3"/>
      <c r="F460" s="3"/>
      <c r="G460" s="3"/>
      <c r="H460" s="3"/>
      <c r="I460" s="3" t="s">
        <v>9</v>
      </c>
      <c r="J460" s="3" t="s">
        <v>9</v>
      </c>
      <c r="K460" s="3" t="s">
        <v>5</v>
      </c>
      <c r="L460" s="3" t="s">
        <v>5</v>
      </c>
      <c r="M460" s="3" t="s">
        <v>5</v>
      </c>
      <c r="N460" s="3">
        <v>730</v>
      </c>
      <c r="O460" s="3" t="s">
        <v>5</v>
      </c>
      <c r="P460" s="3" t="s">
        <v>14</v>
      </c>
      <c r="Q460" s="4">
        <f>IF(AND(E460&lt;&gt;"", F460&lt;&gt;"", G460&lt;&gt;"", H460&lt;&gt;"", I460&lt;&gt;"", J460&lt;&gt;"", K460&lt;&gt;"", L460&lt;&gt;"", M460&lt;&gt;"", N460&lt;&gt;"", O460&lt;&gt;""),"YES","NO")</f>
        <v>0</v>
      </c>
      <c r="R460" s="4">
        <f>IF(AD460=AA460, U460, IF(AD460=AB460,W460,Y460))</f>
        <v>0</v>
      </c>
      <c r="S460" s="4">
        <f>AD460</f>
        <v>0</v>
      </c>
      <c r="T460" s="4">
        <f> IF(AA460="" ,"",IF(AD460=AA460, "PAYG", IF(AD460=AB460,"1Y RI","3Y RI")))</f>
        <v>0</v>
      </c>
      <c r="U460" s="4">
        <f>IF(Q460="YES", IF(K460="YES", VLOOKUP(V460 &amp; L460 &amp; K460,'azure-vm-prices-base'!G$2:H$124, 2, 0), VLOOKUP(V460 &amp; L460 &amp; "*",'azure-vm-prices-base'!G$2:H$124, 2, 0)), "")</f>
        <v>0</v>
      </c>
      <c r="V460" s="4">
        <f>IF(Q460="YES", IF(O460="NO" , IF(K460="YES", _xlfn.MINIFS('azure-vm-prices-base'!I$2:I$123, 'azure-vm-prices-base'!A$2:A$123,"&gt;="&amp;F460*(100-$B$2)/100, 'azure-vm-prices-base'!B$2:B$123,"&gt;="&amp;G460*(100-$B$2)/100, 'azure-vm-prices-base'!D$2:D$123,K460, 'azure-vm-prices-base'!E$2:E$123,L460), _xlfn.MINIFS('azure-vm-prices-base'!I$2:I$123, 'azure-vm-prices-base'!A$2:A$123,"&gt;="&amp;F460*(100-$B$2)/100, 'azure-vm-prices-base'!B$2:B$123,"&gt;="&amp;G460*(100-$B$2)/100, 'azure-vm-prices-base'!E$2:E$123,L460)), IF(K460="YES", _xlfn.MINIFS('azure-vm-prices-base'!C$2:C$123, 'azure-vm-prices-base'!A$2:A$123,"&gt;="&amp;F460*(100-$B$2)/100, 'azure-vm-prices-base'!B$2:B$123,"&gt;="&amp;G460*(100-$B$2)/100, 'azure-vm-prices-base'!D$2:D$123,K460, 'azure-vm-prices-base'!E$2:E$123,L460), _xlfn.MINIFS('azure-vm-prices-base'!C$2:C$123, 'azure-vm-prices-base'!A$2:A$123,"&gt;="&amp;F460*(100-$B$2)/100, 'azure-vm-prices-base'!B$2:B$123,"&gt;="&amp;G460*(100-$B$2)/100, 'azure-vm-prices-base'!E$2:E$123,L460))), "")</f>
        <v>0</v>
      </c>
      <c r="W460" s="4">
        <f>IF(Q460="YES", IF(K460="YES", VLOOKUP(X460 &amp; L460 &amp; K460,'azure-vm-prices-1Y'!G$2:H$124  , 2, 0), VLOOKUP(X460 &amp; L460 &amp; "*",'azure-vm-prices-1Y'!G$2:H$124, 2, 0)),   "")</f>
        <v>0</v>
      </c>
      <c r="X460" s="4">
        <f>IF(Q460="YES", IF(O460="NO" , IF(K460="YES", _xlfn.MINIFS('azure-vm-prices-1Y'!I$2:I$123,   'azure-vm-prices-1Y'!A$2:A$123,"&gt;="&amp;F460*(100-$B$2)/100,   'azure-vm-prices-1Y'!B$2:B$123,"&gt;="&amp;G460*(100-$B$2)/100,   'azure-vm-prices-1Y'!D$2:D$123,K460,   'azure-vm-prices-1Y'!E$2:E$123,L460),   _xlfn.MINIFS('azure-vm-prices-1Y'!I$2:I$123,   'azure-vm-prices-1Y'!A$2:A$123,"&gt;="&amp;F460*(100-$B$2)/100,   'azure-vm-prices-1Y'!B$2:B$123,"&gt;="&amp;G460*(100-$B$2)/100,   'azure-vm-prices-1Y'!E$2:E$123,L460)),   IF(K460="YES", _xlfn.MINIFS('azure-vm-prices-1Y'!C$2:C$123,   'azure-vm-prices-1Y'!A$2:A$123,"&gt;="&amp;F460*(100-$B$2)/100,   'azure-vm-prices-1Y'!B$2:B$123,"&gt;="&amp;G460*(100-$B$2)/100,   'azure-vm-prices-1Y'!D$2:D$123,K460,   'azure-vm-prices-1Y'!E$2:E$123,L460),   _xlfn.MINIFS('azure-vm-prices-1Y'!C$2:C$123,   'azure-vm-prices-1Y'!A$2:A$123,"&gt;="&amp;F460*(100-$B$2)/100,   'azure-vm-prices-1Y'!B$2:B$123,"&gt;="&amp;G460*(100-$B$2)/100,   'azure-vm-prices-1Y'!E$2:E$123,L460))),   "")</f>
        <v>0</v>
      </c>
      <c r="Y460" s="4">
        <f>IF(Q460="YES", IF(K460="YES", VLOOKUP(Z460 &amp; L460 &amp; K460,'azure-vm-prices-3Y'!G$2:H$124  , 2, 0), VLOOKUP(Z460 &amp; L460 &amp; "*",'azure-vm-prices-3Y'!G$2:H$124, 2, 0)),   "")</f>
        <v>0</v>
      </c>
      <c r="Z460" s="4">
        <f>IF(Q460="YES", IF(O460="NO" , IF(K460="YES", _xlfn.MINIFS('azure-vm-prices-3Y'!I$2:I$123,   'azure-vm-prices-3Y'!A$2:A$123,"&gt;="&amp;F460*(100-$B$2)/100,   'azure-vm-prices-3Y'!B$2:B$123,"&gt;="&amp;G460*(100-$B$2)/100,   'azure-vm-prices-3Y'!D$2:D$123,K460,   'azure-vm-prices-3Y'!E$2:E$123,L460),   _xlfn.MINIFS('azure-vm-prices-3Y'!I$2:I$123,   'azure-vm-prices-3Y'!A$2:A$123,"&gt;="&amp;F460*(100-$B$2)/100,   'azure-vm-prices-3Y'!B$2:B$123,"&gt;="&amp;G460*(100-$B$2)/100,   'azure-vm-prices-3Y'!E$2:E$123,L460)),   IF(K460="YES", _xlfn.MINIFS('azure-vm-prices-3Y'!C$2:C$123,   'azure-vm-prices-3Y'!A$2:A$123,"&gt;="&amp;F460*(100-$B$2)/100,   'azure-vm-prices-3Y'!B$2:B$123,"&gt;="&amp;G460*(100-$B$2)/100,   'azure-vm-prices-3Y'!D$2:D$123,K460,   'azure-vm-prices-3Y'!E$2:E$123,L460),   _xlfn.MINIFS('azure-vm-prices-3Y'!C$2:C$123,   'azure-vm-prices-3Y'!A$2:A$123,"&gt;="&amp;F460*(100-$B$2)/100,   'azure-vm-prices-3Y'!B$2:B$123,"&gt;="&amp;G460*(100-$B$2)/100,   'azure-vm-prices-3Y'!E$2:E$123,L460))),   "")</f>
        <v>0</v>
      </c>
      <c r="AA460" s="4">
        <f>IF(Q460="YES",N460*V460*12,"")</f>
        <v>0</v>
      </c>
      <c r="AB460" s="4">
        <f>IF(Q460="YES",X460*8760,"")</f>
        <v>0</v>
      </c>
      <c r="AC460" s="4">
        <f>IF(Q460="YES",Z460*8760,"")</f>
        <v>0</v>
      </c>
      <c r="AD460" s="4">
        <f>IF(Q460="YES",IF(P460="YES", MIN(AA460:AC460), AA460),"")</f>
        <v>0</v>
      </c>
      <c r="AE460" s="4">
        <f>IF(AND(I460="STANDARD",Q460="YES",H460&lt;'azure-standard-disk-prices'!B2, H460&gt;0),1+IF(M460="YES",1),"")</f>
        <v>0</v>
      </c>
      <c r="AF460" s="4">
        <f>IF(AND(I460="STANDARD",Q460="YES",H460&gt;'azure-standard-disk-prices'!B2,H460&lt;'azure-standard-disk-prices'!B3),1+IF(M460="YES",1),"")</f>
        <v>0</v>
      </c>
      <c r="AG460" s="4">
        <f>IF(AND(I460="STANDARD",Q460="YES",H460&gt;'azure-standard-disk-prices'!B3,H460&lt;'azure-standard-disk-prices'!B4),1+IF(M460="YES",1),"")</f>
        <v>0</v>
      </c>
      <c r="AH460" s="4">
        <f>IF(AND(I460="STANDARD",Q460="YES",H460&gt;'azure-standard-disk-prices'!B4,H460&lt;'azure-standard-disk-prices'!B5),1+IF(M460="YES",1),"")</f>
        <v>0</v>
      </c>
      <c r="AI460" s="4">
        <f>IF(AND(I460="STANDARD",Q460="YES",H460&gt;'azure-standard-disk-prices'!B5,H460&lt;'azure-standard-disk-prices'!B6),1+IF(M460="YES",1),"")</f>
        <v>0</v>
      </c>
      <c r="AJ460" s="4">
        <f>IF(AND(I460="STANDARD",Q460="YES",H460&gt;'azure-standard-disk-prices'!B6,H460&lt;'azure-standard-disk-prices'!B7),1+IF(M460="YES",1),"")</f>
        <v>0</v>
      </c>
      <c r="AK460" s="4">
        <f>IF(AND(I460="STANDARD",Q460="YES",H460&gt;'azure-standard-disk-prices'!B7,H460&lt;'azure-standard-disk-prices'!B8),1+IF(M460="YES",1),"")</f>
        <v>0</v>
      </c>
      <c r="AL460" s="4">
        <f>IF(AND(I460="STANDARD",Q460="YES",H460&gt;'azure-standard-disk-prices'!B8,H460&lt;'azure-standard-disk-prices'!B9),1+IF(M460="YES",1),"")</f>
        <v>0</v>
      </c>
      <c r="AM460" s="4">
        <f>IF(AND(I459="PREMIUM",Q459="YES",H459&lt;'azure-premium-disk-prices'!B2,H459&gt;0),1+IF(M459="YES",1),"")</f>
        <v>0</v>
      </c>
      <c r="AN460" s="4">
        <f>IF(AND(I459="PREMIUM",Q459="YES",H459&gt;'azure-premium-disk-prices'!B2,H459&lt;'azure-premium-disk-prices'!B3),1+IF(M459="YES",1),"")</f>
        <v>0</v>
      </c>
      <c r="AO460" s="4">
        <f>IF(AND(I459="PREMIUM",Q459="YES",H459&gt;'azure-premium-disk-prices'!B3,H459&lt;'azure-premium-disk-prices'!B4),1+IF(M459="YES",1),"")</f>
        <v>0</v>
      </c>
      <c r="AP460" s="4">
        <f>IF(AND(I459="PREMIUM",Q459="YES",H459&gt;'azure-premium-disk-prices'!B4,H459&lt;'azure-premium-disk-prices'!B5),1+IF(M459="YES",1),"")</f>
        <v>0</v>
      </c>
      <c r="AQ460" s="4">
        <f>IF(AND(I459="PREMIUM",Q459="YES",H459&gt;'azure-premium-disk-prices'!B5,H459&lt;'azure-premium-disk-prices'!B6),1+IF(M459="YES",1),"")</f>
        <v>0</v>
      </c>
      <c r="AR460" s="4">
        <f>IF(AND(I459="PREMIUM",Q459="YES",H459&gt;'azure-premium-disk-prices'!B6,H459&lt;'azure-premium-disk-prices'!B7),1+IF(M459="YES",1),"")</f>
        <v>0</v>
      </c>
      <c r="AS460" s="4">
        <f>IF(AND(I459="PREMIUM",Q459="YES",H459&gt;'azure-premium-disk-prices'!B7,H459&lt;'azure-premium-disk-prices'!B8),1+IF(M459="YES",1),"")</f>
        <v>0</v>
      </c>
      <c r="AT460" s="4">
        <f>IF(AND(I459="PREMIUM",Q459="YES",H459&gt;'azure-premium-disk-prices'!B8,H459&lt;'azure-premium-disk-prices'!B9),1+IF(M459="YES",1),"")</f>
        <v>0</v>
      </c>
      <c r="AU460" s="4">
        <f>IF(AND(M460="YES", Q460="YES"),1,"")</f>
        <v>0</v>
      </c>
      <c r="AV460" s="4">
        <f>IF(AND(J460="STANDARD", Q460="YES"), IF(M460="YES",2,1) ,"")</f>
        <v>0</v>
      </c>
      <c r="AW460" s="4">
        <f>IF( AND(J460="PREMIUM",  Q460="YES"), IF(M460="YES",2,1) ,"")</f>
        <v>0</v>
      </c>
    </row>
    <row r="461" spans="5:49">
      <c r="E461" s="3"/>
      <c r="F461" s="3"/>
      <c r="G461" s="3"/>
      <c r="H461" s="3"/>
      <c r="I461" s="3" t="s">
        <v>9</v>
      </c>
      <c r="J461" s="3" t="s">
        <v>9</v>
      </c>
      <c r="K461" s="3" t="s">
        <v>5</v>
      </c>
      <c r="L461" s="3" t="s">
        <v>5</v>
      </c>
      <c r="M461" s="3" t="s">
        <v>5</v>
      </c>
      <c r="N461" s="3">
        <v>730</v>
      </c>
      <c r="O461" s="3" t="s">
        <v>5</v>
      </c>
      <c r="P461" s="3" t="s">
        <v>14</v>
      </c>
      <c r="Q461" s="4">
        <f>IF(AND(E461&lt;&gt;"", F461&lt;&gt;"", G461&lt;&gt;"", H461&lt;&gt;"", I461&lt;&gt;"", J461&lt;&gt;"", K461&lt;&gt;"", L461&lt;&gt;"", M461&lt;&gt;"", N461&lt;&gt;"", O461&lt;&gt;""),"YES","NO")</f>
        <v>0</v>
      </c>
      <c r="R461" s="4">
        <f>IF(AD461=AA461, U461, IF(AD461=AB461,W461,Y461))</f>
        <v>0</v>
      </c>
      <c r="S461" s="4">
        <f>AD461</f>
        <v>0</v>
      </c>
      <c r="T461" s="4">
        <f> IF(AA461="" ,"",IF(AD461=AA461, "PAYG", IF(AD461=AB461,"1Y RI","3Y RI")))</f>
        <v>0</v>
      </c>
      <c r="U461" s="4">
        <f>IF(Q461="YES", IF(K461="YES", VLOOKUP(V461 &amp; L461 &amp; K461,'azure-vm-prices-base'!G$2:H$124, 2, 0), VLOOKUP(V461 &amp; L461 &amp; "*",'azure-vm-prices-base'!G$2:H$124, 2, 0)), "")</f>
        <v>0</v>
      </c>
      <c r="V461" s="4">
        <f>IF(Q461="YES", IF(O461="NO" , IF(K461="YES", _xlfn.MINIFS('azure-vm-prices-base'!I$2:I$123, 'azure-vm-prices-base'!A$2:A$123,"&gt;="&amp;F461*(100-$B$2)/100, 'azure-vm-prices-base'!B$2:B$123,"&gt;="&amp;G461*(100-$B$2)/100, 'azure-vm-prices-base'!D$2:D$123,K461, 'azure-vm-prices-base'!E$2:E$123,L461), _xlfn.MINIFS('azure-vm-prices-base'!I$2:I$123, 'azure-vm-prices-base'!A$2:A$123,"&gt;="&amp;F461*(100-$B$2)/100, 'azure-vm-prices-base'!B$2:B$123,"&gt;="&amp;G461*(100-$B$2)/100, 'azure-vm-prices-base'!E$2:E$123,L461)), IF(K461="YES", _xlfn.MINIFS('azure-vm-prices-base'!C$2:C$123, 'azure-vm-prices-base'!A$2:A$123,"&gt;="&amp;F461*(100-$B$2)/100, 'azure-vm-prices-base'!B$2:B$123,"&gt;="&amp;G461*(100-$B$2)/100, 'azure-vm-prices-base'!D$2:D$123,K461, 'azure-vm-prices-base'!E$2:E$123,L461), _xlfn.MINIFS('azure-vm-prices-base'!C$2:C$123, 'azure-vm-prices-base'!A$2:A$123,"&gt;="&amp;F461*(100-$B$2)/100, 'azure-vm-prices-base'!B$2:B$123,"&gt;="&amp;G461*(100-$B$2)/100, 'azure-vm-prices-base'!E$2:E$123,L461))), "")</f>
        <v>0</v>
      </c>
      <c r="W461" s="4">
        <f>IF(Q461="YES", IF(K461="YES", VLOOKUP(X461 &amp; L461 &amp; K461,'azure-vm-prices-1Y'!G$2:H$124  , 2, 0), VLOOKUP(X461 &amp; L461 &amp; "*",'azure-vm-prices-1Y'!G$2:H$124, 2, 0)),   "")</f>
        <v>0</v>
      </c>
      <c r="X461" s="4">
        <f>IF(Q461="YES", IF(O461="NO" , IF(K461="YES", _xlfn.MINIFS('azure-vm-prices-1Y'!I$2:I$123,   'azure-vm-prices-1Y'!A$2:A$123,"&gt;="&amp;F461*(100-$B$2)/100,   'azure-vm-prices-1Y'!B$2:B$123,"&gt;="&amp;G461*(100-$B$2)/100,   'azure-vm-prices-1Y'!D$2:D$123,K461,   'azure-vm-prices-1Y'!E$2:E$123,L461),   _xlfn.MINIFS('azure-vm-prices-1Y'!I$2:I$123,   'azure-vm-prices-1Y'!A$2:A$123,"&gt;="&amp;F461*(100-$B$2)/100,   'azure-vm-prices-1Y'!B$2:B$123,"&gt;="&amp;G461*(100-$B$2)/100,   'azure-vm-prices-1Y'!E$2:E$123,L461)),   IF(K461="YES", _xlfn.MINIFS('azure-vm-prices-1Y'!C$2:C$123,   'azure-vm-prices-1Y'!A$2:A$123,"&gt;="&amp;F461*(100-$B$2)/100,   'azure-vm-prices-1Y'!B$2:B$123,"&gt;="&amp;G461*(100-$B$2)/100,   'azure-vm-prices-1Y'!D$2:D$123,K461,   'azure-vm-prices-1Y'!E$2:E$123,L461),   _xlfn.MINIFS('azure-vm-prices-1Y'!C$2:C$123,   'azure-vm-prices-1Y'!A$2:A$123,"&gt;="&amp;F461*(100-$B$2)/100,   'azure-vm-prices-1Y'!B$2:B$123,"&gt;="&amp;G461*(100-$B$2)/100,   'azure-vm-prices-1Y'!E$2:E$123,L461))),   "")</f>
        <v>0</v>
      </c>
      <c r="Y461" s="4">
        <f>IF(Q461="YES", IF(K461="YES", VLOOKUP(Z461 &amp; L461 &amp; K461,'azure-vm-prices-3Y'!G$2:H$124  , 2, 0), VLOOKUP(Z461 &amp; L461 &amp; "*",'azure-vm-prices-3Y'!G$2:H$124, 2, 0)),   "")</f>
        <v>0</v>
      </c>
      <c r="Z461" s="4">
        <f>IF(Q461="YES", IF(O461="NO" , IF(K461="YES", _xlfn.MINIFS('azure-vm-prices-3Y'!I$2:I$123,   'azure-vm-prices-3Y'!A$2:A$123,"&gt;="&amp;F461*(100-$B$2)/100,   'azure-vm-prices-3Y'!B$2:B$123,"&gt;="&amp;G461*(100-$B$2)/100,   'azure-vm-prices-3Y'!D$2:D$123,K461,   'azure-vm-prices-3Y'!E$2:E$123,L461),   _xlfn.MINIFS('azure-vm-prices-3Y'!I$2:I$123,   'azure-vm-prices-3Y'!A$2:A$123,"&gt;="&amp;F461*(100-$B$2)/100,   'azure-vm-prices-3Y'!B$2:B$123,"&gt;="&amp;G461*(100-$B$2)/100,   'azure-vm-prices-3Y'!E$2:E$123,L461)),   IF(K461="YES", _xlfn.MINIFS('azure-vm-prices-3Y'!C$2:C$123,   'azure-vm-prices-3Y'!A$2:A$123,"&gt;="&amp;F461*(100-$B$2)/100,   'azure-vm-prices-3Y'!B$2:B$123,"&gt;="&amp;G461*(100-$B$2)/100,   'azure-vm-prices-3Y'!D$2:D$123,K461,   'azure-vm-prices-3Y'!E$2:E$123,L461),   _xlfn.MINIFS('azure-vm-prices-3Y'!C$2:C$123,   'azure-vm-prices-3Y'!A$2:A$123,"&gt;="&amp;F461*(100-$B$2)/100,   'azure-vm-prices-3Y'!B$2:B$123,"&gt;="&amp;G461*(100-$B$2)/100,   'azure-vm-prices-3Y'!E$2:E$123,L461))),   "")</f>
        <v>0</v>
      </c>
      <c r="AA461" s="4">
        <f>IF(Q461="YES",N461*V461*12,"")</f>
        <v>0</v>
      </c>
      <c r="AB461" s="4">
        <f>IF(Q461="YES",X461*8760,"")</f>
        <v>0</v>
      </c>
      <c r="AC461" s="4">
        <f>IF(Q461="YES",Z461*8760,"")</f>
        <v>0</v>
      </c>
      <c r="AD461" s="4">
        <f>IF(Q461="YES",IF(P461="YES", MIN(AA461:AC461), AA461),"")</f>
        <v>0</v>
      </c>
      <c r="AE461" s="4">
        <f>IF(AND(I461="STANDARD",Q461="YES",H461&lt;'azure-standard-disk-prices'!B2, H461&gt;0),1+IF(M461="YES",1),"")</f>
        <v>0</v>
      </c>
      <c r="AF461" s="4">
        <f>IF(AND(I461="STANDARD",Q461="YES",H461&gt;'azure-standard-disk-prices'!B2,H461&lt;'azure-standard-disk-prices'!B3),1+IF(M461="YES",1),"")</f>
        <v>0</v>
      </c>
      <c r="AG461" s="4">
        <f>IF(AND(I461="STANDARD",Q461="YES",H461&gt;'azure-standard-disk-prices'!B3,H461&lt;'azure-standard-disk-prices'!B4),1+IF(M461="YES",1),"")</f>
        <v>0</v>
      </c>
      <c r="AH461" s="4">
        <f>IF(AND(I461="STANDARD",Q461="YES",H461&gt;'azure-standard-disk-prices'!B4,H461&lt;'azure-standard-disk-prices'!B5),1+IF(M461="YES",1),"")</f>
        <v>0</v>
      </c>
      <c r="AI461" s="4">
        <f>IF(AND(I461="STANDARD",Q461="YES",H461&gt;'azure-standard-disk-prices'!B5,H461&lt;'azure-standard-disk-prices'!B6),1+IF(M461="YES",1),"")</f>
        <v>0</v>
      </c>
      <c r="AJ461" s="4">
        <f>IF(AND(I461="STANDARD",Q461="YES",H461&gt;'azure-standard-disk-prices'!B6,H461&lt;'azure-standard-disk-prices'!B7),1+IF(M461="YES",1),"")</f>
        <v>0</v>
      </c>
      <c r="AK461" s="4">
        <f>IF(AND(I461="STANDARD",Q461="YES",H461&gt;'azure-standard-disk-prices'!B7,H461&lt;'azure-standard-disk-prices'!B8),1+IF(M461="YES",1),"")</f>
        <v>0</v>
      </c>
      <c r="AL461" s="4">
        <f>IF(AND(I461="STANDARD",Q461="YES",H461&gt;'azure-standard-disk-prices'!B8,H461&lt;'azure-standard-disk-prices'!B9),1+IF(M461="YES",1),"")</f>
        <v>0</v>
      </c>
      <c r="AM461" s="4">
        <f>IF(AND(I460="PREMIUM",Q460="YES",H460&lt;'azure-premium-disk-prices'!B2,H460&gt;0),1+IF(M460="YES",1),"")</f>
        <v>0</v>
      </c>
      <c r="AN461" s="4">
        <f>IF(AND(I460="PREMIUM",Q460="YES",H460&gt;'azure-premium-disk-prices'!B2,H460&lt;'azure-premium-disk-prices'!B3),1+IF(M460="YES",1),"")</f>
        <v>0</v>
      </c>
      <c r="AO461" s="4">
        <f>IF(AND(I460="PREMIUM",Q460="YES",H460&gt;'azure-premium-disk-prices'!B3,H460&lt;'azure-premium-disk-prices'!B4),1+IF(M460="YES",1),"")</f>
        <v>0</v>
      </c>
      <c r="AP461" s="4">
        <f>IF(AND(I460="PREMIUM",Q460="YES",H460&gt;'azure-premium-disk-prices'!B4,H460&lt;'azure-premium-disk-prices'!B5),1+IF(M460="YES",1),"")</f>
        <v>0</v>
      </c>
      <c r="AQ461" s="4">
        <f>IF(AND(I460="PREMIUM",Q460="YES",H460&gt;'azure-premium-disk-prices'!B5,H460&lt;'azure-premium-disk-prices'!B6),1+IF(M460="YES",1),"")</f>
        <v>0</v>
      </c>
      <c r="AR461" s="4">
        <f>IF(AND(I460="PREMIUM",Q460="YES",H460&gt;'azure-premium-disk-prices'!B6,H460&lt;'azure-premium-disk-prices'!B7),1+IF(M460="YES",1),"")</f>
        <v>0</v>
      </c>
      <c r="AS461" s="4">
        <f>IF(AND(I460="PREMIUM",Q460="YES",H460&gt;'azure-premium-disk-prices'!B7,H460&lt;'azure-premium-disk-prices'!B8),1+IF(M460="YES",1),"")</f>
        <v>0</v>
      </c>
      <c r="AT461" s="4">
        <f>IF(AND(I460="PREMIUM",Q460="YES",H460&gt;'azure-premium-disk-prices'!B8,H460&lt;'azure-premium-disk-prices'!B9),1+IF(M460="YES",1),"")</f>
        <v>0</v>
      </c>
      <c r="AU461" s="4">
        <f>IF(AND(M461="YES", Q461="YES"),1,"")</f>
        <v>0</v>
      </c>
      <c r="AV461" s="4">
        <f>IF(AND(J461="STANDARD", Q461="YES"), IF(M461="YES",2,1) ,"")</f>
        <v>0</v>
      </c>
      <c r="AW461" s="4">
        <f>IF( AND(J461="PREMIUM",  Q461="YES"), IF(M461="YES",2,1) ,"")</f>
        <v>0</v>
      </c>
    </row>
    <row r="462" spans="5:49">
      <c r="E462" s="3"/>
      <c r="F462" s="3"/>
      <c r="G462" s="3"/>
      <c r="H462" s="3"/>
      <c r="I462" s="3" t="s">
        <v>9</v>
      </c>
      <c r="J462" s="3" t="s">
        <v>9</v>
      </c>
      <c r="K462" s="3" t="s">
        <v>5</v>
      </c>
      <c r="L462" s="3" t="s">
        <v>5</v>
      </c>
      <c r="M462" s="3" t="s">
        <v>5</v>
      </c>
      <c r="N462" s="3">
        <v>730</v>
      </c>
      <c r="O462" s="3" t="s">
        <v>5</v>
      </c>
      <c r="P462" s="3" t="s">
        <v>14</v>
      </c>
      <c r="Q462" s="4">
        <f>IF(AND(E462&lt;&gt;"", F462&lt;&gt;"", G462&lt;&gt;"", H462&lt;&gt;"", I462&lt;&gt;"", J462&lt;&gt;"", K462&lt;&gt;"", L462&lt;&gt;"", M462&lt;&gt;"", N462&lt;&gt;"", O462&lt;&gt;""),"YES","NO")</f>
        <v>0</v>
      </c>
      <c r="R462" s="4">
        <f>IF(AD462=AA462, U462, IF(AD462=AB462,W462,Y462))</f>
        <v>0</v>
      </c>
      <c r="S462" s="4">
        <f>AD462</f>
        <v>0</v>
      </c>
      <c r="T462" s="4">
        <f> IF(AA462="" ,"",IF(AD462=AA462, "PAYG", IF(AD462=AB462,"1Y RI","3Y RI")))</f>
        <v>0</v>
      </c>
      <c r="U462" s="4">
        <f>IF(Q462="YES", IF(K462="YES", VLOOKUP(V462 &amp; L462 &amp; K462,'azure-vm-prices-base'!G$2:H$124, 2, 0), VLOOKUP(V462 &amp; L462 &amp; "*",'azure-vm-prices-base'!G$2:H$124, 2, 0)), "")</f>
        <v>0</v>
      </c>
      <c r="V462" s="4">
        <f>IF(Q462="YES", IF(O462="NO" , IF(K462="YES", _xlfn.MINIFS('azure-vm-prices-base'!I$2:I$123, 'azure-vm-prices-base'!A$2:A$123,"&gt;="&amp;F462*(100-$B$2)/100, 'azure-vm-prices-base'!B$2:B$123,"&gt;="&amp;G462*(100-$B$2)/100, 'azure-vm-prices-base'!D$2:D$123,K462, 'azure-vm-prices-base'!E$2:E$123,L462), _xlfn.MINIFS('azure-vm-prices-base'!I$2:I$123, 'azure-vm-prices-base'!A$2:A$123,"&gt;="&amp;F462*(100-$B$2)/100, 'azure-vm-prices-base'!B$2:B$123,"&gt;="&amp;G462*(100-$B$2)/100, 'azure-vm-prices-base'!E$2:E$123,L462)), IF(K462="YES", _xlfn.MINIFS('azure-vm-prices-base'!C$2:C$123, 'azure-vm-prices-base'!A$2:A$123,"&gt;="&amp;F462*(100-$B$2)/100, 'azure-vm-prices-base'!B$2:B$123,"&gt;="&amp;G462*(100-$B$2)/100, 'azure-vm-prices-base'!D$2:D$123,K462, 'azure-vm-prices-base'!E$2:E$123,L462), _xlfn.MINIFS('azure-vm-prices-base'!C$2:C$123, 'azure-vm-prices-base'!A$2:A$123,"&gt;="&amp;F462*(100-$B$2)/100, 'azure-vm-prices-base'!B$2:B$123,"&gt;="&amp;G462*(100-$B$2)/100, 'azure-vm-prices-base'!E$2:E$123,L462))), "")</f>
        <v>0</v>
      </c>
      <c r="W462" s="4">
        <f>IF(Q462="YES", IF(K462="YES", VLOOKUP(X462 &amp; L462 &amp; K462,'azure-vm-prices-1Y'!G$2:H$124  , 2, 0), VLOOKUP(X462 &amp; L462 &amp; "*",'azure-vm-prices-1Y'!G$2:H$124, 2, 0)),   "")</f>
        <v>0</v>
      </c>
      <c r="X462" s="4">
        <f>IF(Q462="YES", IF(O462="NO" , IF(K462="YES", _xlfn.MINIFS('azure-vm-prices-1Y'!I$2:I$123,   'azure-vm-prices-1Y'!A$2:A$123,"&gt;="&amp;F462*(100-$B$2)/100,   'azure-vm-prices-1Y'!B$2:B$123,"&gt;="&amp;G462*(100-$B$2)/100,   'azure-vm-prices-1Y'!D$2:D$123,K462,   'azure-vm-prices-1Y'!E$2:E$123,L462),   _xlfn.MINIFS('azure-vm-prices-1Y'!I$2:I$123,   'azure-vm-prices-1Y'!A$2:A$123,"&gt;="&amp;F462*(100-$B$2)/100,   'azure-vm-prices-1Y'!B$2:B$123,"&gt;="&amp;G462*(100-$B$2)/100,   'azure-vm-prices-1Y'!E$2:E$123,L462)),   IF(K462="YES", _xlfn.MINIFS('azure-vm-prices-1Y'!C$2:C$123,   'azure-vm-prices-1Y'!A$2:A$123,"&gt;="&amp;F462*(100-$B$2)/100,   'azure-vm-prices-1Y'!B$2:B$123,"&gt;="&amp;G462*(100-$B$2)/100,   'azure-vm-prices-1Y'!D$2:D$123,K462,   'azure-vm-prices-1Y'!E$2:E$123,L462),   _xlfn.MINIFS('azure-vm-prices-1Y'!C$2:C$123,   'azure-vm-prices-1Y'!A$2:A$123,"&gt;="&amp;F462*(100-$B$2)/100,   'azure-vm-prices-1Y'!B$2:B$123,"&gt;="&amp;G462*(100-$B$2)/100,   'azure-vm-prices-1Y'!E$2:E$123,L462))),   "")</f>
        <v>0</v>
      </c>
      <c r="Y462" s="4">
        <f>IF(Q462="YES", IF(K462="YES", VLOOKUP(Z462 &amp; L462 &amp; K462,'azure-vm-prices-3Y'!G$2:H$124  , 2, 0), VLOOKUP(Z462 &amp; L462 &amp; "*",'azure-vm-prices-3Y'!G$2:H$124, 2, 0)),   "")</f>
        <v>0</v>
      </c>
      <c r="Z462" s="4">
        <f>IF(Q462="YES", IF(O462="NO" , IF(K462="YES", _xlfn.MINIFS('azure-vm-prices-3Y'!I$2:I$123,   'azure-vm-prices-3Y'!A$2:A$123,"&gt;="&amp;F462*(100-$B$2)/100,   'azure-vm-prices-3Y'!B$2:B$123,"&gt;="&amp;G462*(100-$B$2)/100,   'azure-vm-prices-3Y'!D$2:D$123,K462,   'azure-vm-prices-3Y'!E$2:E$123,L462),   _xlfn.MINIFS('azure-vm-prices-3Y'!I$2:I$123,   'azure-vm-prices-3Y'!A$2:A$123,"&gt;="&amp;F462*(100-$B$2)/100,   'azure-vm-prices-3Y'!B$2:B$123,"&gt;="&amp;G462*(100-$B$2)/100,   'azure-vm-prices-3Y'!E$2:E$123,L462)),   IF(K462="YES", _xlfn.MINIFS('azure-vm-prices-3Y'!C$2:C$123,   'azure-vm-prices-3Y'!A$2:A$123,"&gt;="&amp;F462*(100-$B$2)/100,   'azure-vm-prices-3Y'!B$2:B$123,"&gt;="&amp;G462*(100-$B$2)/100,   'azure-vm-prices-3Y'!D$2:D$123,K462,   'azure-vm-prices-3Y'!E$2:E$123,L462),   _xlfn.MINIFS('azure-vm-prices-3Y'!C$2:C$123,   'azure-vm-prices-3Y'!A$2:A$123,"&gt;="&amp;F462*(100-$B$2)/100,   'azure-vm-prices-3Y'!B$2:B$123,"&gt;="&amp;G462*(100-$B$2)/100,   'azure-vm-prices-3Y'!E$2:E$123,L462))),   "")</f>
        <v>0</v>
      </c>
      <c r="AA462" s="4">
        <f>IF(Q462="YES",N462*V462*12,"")</f>
        <v>0</v>
      </c>
      <c r="AB462" s="4">
        <f>IF(Q462="YES",X462*8760,"")</f>
        <v>0</v>
      </c>
      <c r="AC462" s="4">
        <f>IF(Q462="YES",Z462*8760,"")</f>
        <v>0</v>
      </c>
      <c r="AD462" s="4">
        <f>IF(Q462="YES",IF(P462="YES", MIN(AA462:AC462), AA462),"")</f>
        <v>0</v>
      </c>
      <c r="AE462" s="4">
        <f>IF(AND(I462="STANDARD",Q462="YES",H462&lt;'azure-standard-disk-prices'!B2, H462&gt;0),1+IF(M462="YES",1),"")</f>
        <v>0</v>
      </c>
      <c r="AF462" s="4">
        <f>IF(AND(I462="STANDARD",Q462="YES",H462&gt;'azure-standard-disk-prices'!B2,H462&lt;'azure-standard-disk-prices'!B3),1+IF(M462="YES",1),"")</f>
        <v>0</v>
      </c>
      <c r="AG462" s="4">
        <f>IF(AND(I462="STANDARD",Q462="YES",H462&gt;'azure-standard-disk-prices'!B3,H462&lt;'azure-standard-disk-prices'!B4),1+IF(M462="YES",1),"")</f>
        <v>0</v>
      </c>
      <c r="AH462" s="4">
        <f>IF(AND(I462="STANDARD",Q462="YES",H462&gt;'azure-standard-disk-prices'!B4,H462&lt;'azure-standard-disk-prices'!B5),1+IF(M462="YES",1),"")</f>
        <v>0</v>
      </c>
      <c r="AI462" s="4">
        <f>IF(AND(I462="STANDARD",Q462="YES",H462&gt;'azure-standard-disk-prices'!B5,H462&lt;'azure-standard-disk-prices'!B6),1+IF(M462="YES",1),"")</f>
        <v>0</v>
      </c>
      <c r="AJ462" s="4">
        <f>IF(AND(I462="STANDARD",Q462="YES",H462&gt;'azure-standard-disk-prices'!B6,H462&lt;'azure-standard-disk-prices'!B7),1+IF(M462="YES",1),"")</f>
        <v>0</v>
      </c>
      <c r="AK462" s="4">
        <f>IF(AND(I462="STANDARD",Q462="YES",H462&gt;'azure-standard-disk-prices'!B7,H462&lt;'azure-standard-disk-prices'!B8),1+IF(M462="YES",1),"")</f>
        <v>0</v>
      </c>
      <c r="AL462" s="4">
        <f>IF(AND(I462="STANDARD",Q462="YES",H462&gt;'azure-standard-disk-prices'!B8,H462&lt;'azure-standard-disk-prices'!B9),1+IF(M462="YES",1),"")</f>
        <v>0</v>
      </c>
      <c r="AM462" s="4">
        <f>IF(AND(I461="PREMIUM",Q461="YES",H461&lt;'azure-premium-disk-prices'!B2,H461&gt;0),1+IF(M461="YES",1),"")</f>
        <v>0</v>
      </c>
      <c r="AN462" s="4">
        <f>IF(AND(I461="PREMIUM",Q461="YES",H461&gt;'azure-premium-disk-prices'!B2,H461&lt;'azure-premium-disk-prices'!B3),1+IF(M461="YES",1),"")</f>
        <v>0</v>
      </c>
      <c r="AO462" s="4">
        <f>IF(AND(I461="PREMIUM",Q461="YES",H461&gt;'azure-premium-disk-prices'!B3,H461&lt;'azure-premium-disk-prices'!B4),1+IF(M461="YES",1),"")</f>
        <v>0</v>
      </c>
      <c r="AP462" s="4">
        <f>IF(AND(I461="PREMIUM",Q461="YES",H461&gt;'azure-premium-disk-prices'!B4,H461&lt;'azure-premium-disk-prices'!B5),1+IF(M461="YES",1),"")</f>
        <v>0</v>
      </c>
      <c r="AQ462" s="4">
        <f>IF(AND(I461="PREMIUM",Q461="YES",H461&gt;'azure-premium-disk-prices'!B5,H461&lt;'azure-premium-disk-prices'!B6),1+IF(M461="YES",1),"")</f>
        <v>0</v>
      </c>
      <c r="AR462" s="4">
        <f>IF(AND(I461="PREMIUM",Q461="YES",H461&gt;'azure-premium-disk-prices'!B6,H461&lt;'azure-premium-disk-prices'!B7),1+IF(M461="YES",1),"")</f>
        <v>0</v>
      </c>
      <c r="AS462" s="4">
        <f>IF(AND(I461="PREMIUM",Q461="YES",H461&gt;'azure-premium-disk-prices'!B7,H461&lt;'azure-premium-disk-prices'!B8),1+IF(M461="YES",1),"")</f>
        <v>0</v>
      </c>
      <c r="AT462" s="4">
        <f>IF(AND(I461="PREMIUM",Q461="YES",H461&gt;'azure-premium-disk-prices'!B8,H461&lt;'azure-premium-disk-prices'!B9),1+IF(M461="YES",1),"")</f>
        <v>0</v>
      </c>
      <c r="AU462" s="4">
        <f>IF(AND(M462="YES", Q462="YES"),1,"")</f>
        <v>0</v>
      </c>
      <c r="AV462" s="4">
        <f>IF(AND(J462="STANDARD", Q462="YES"), IF(M462="YES",2,1) ,"")</f>
        <v>0</v>
      </c>
      <c r="AW462" s="4">
        <f>IF( AND(J462="PREMIUM",  Q462="YES"), IF(M462="YES",2,1) ,"")</f>
        <v>0</v>
      </c>
    </row>
    <row r="463" spans="5:49">
      <c r="E463" s="3"/>
      <c r="F463" s="3"/>
      <c r="G463" s="3"/>
      <c r="H463" s="3"/>
      <c r="I463" s="3" t="s">
        <v>9</v>
      </c>
      <c r="J463" s="3" t="s">
        <v>9</v>
      </c>
      <c r="K463" s="3" t="s">
        <v>5</v>
      </c>
      <c r="L463" s="3" t="s">
        <v>5</v>
      </c>
      <c r="M463" s="3" t="s">
        <v>5</v>
      </c>
      <c r="N463" s="3">
        <v>730</v>
      </c>
      <c r="O463" s="3" t="s">
        <v>5</v>
      </c>
      <c r="P463" s="3" t="s">
        <v>14</v>
      </c>
      <c r="Q463" s="4">
        <f>IF(AND(E463&lt;&gt;"", F463&lt;&gt;"", G463&lt;&gt;"", H463&lt;&gt;"", I463&lt;&gt;"", J463&lt;&gt;"", K463&lt;&gt;"", L463&lt;&gt;"", M463&lt;&gt;"", N463&lt;&gt;"", O463&lt;&gt;""),"YES","NO")</f>
        <v>0</v>
      </c>
      <c r="R463" s="4">
        <f>IF(AD463=AA463, U463, IF(AD463=AB463,W463,Y463))</f>
        <v>0</v>
      </c>
      <c r="S463" s="4">
        <f>AD463</f>
        <v>0</v>
      </c>
      <c r="T463" s="4">
        <f> IF(AA463="" ,"",IF(AD463=AA463, "PAYG", IF(AD463=AB463,"1Y RI","3Y RI")))</f>
        <v>0</v>
      </c>
      <c r="U463" s="4">
        <f>IF(Q463="YES", IF(K463="YES", VLOOKUP(V463 &amp; L463 &amp; K463,'azure-vm-prices-base'!G$2:H$124, 2, 0), VLOOKUP(V463 &amp; L463 &amp; "*",'azure-vm-prices-base'!G$2:H$124, 2, 0)), "")</f>
        <v>0</v>
      </c>
      <c r="V463" s="4">
        <f>IF(Q463="YES", IF(O463="NO" , IF(K463="YES", _xlfn.MINIFS('azure-vm-prices-base'!I$2:I$123, 'azure-vm-prices-base'!A$2:A$123,"&gt;="&amp;F463*(100-$B$2)/100, 'azure-vm-prices-base'!B$2:B$123,"&gt;="&amp;G463*(100-$B$2)/100, 'azure-vm-prices-base'!D$2:D$123,K463, 'azure-vm-prices-base'!E$2:E$123,L463), _xlfn.MINIFS('azure-vm-prices-base'!I$2:I$123, 'azure-vm-prices-base'!A$2:A$123,"&gt;="&amp;F463*(100-$B$2)/100, 'azure-vm-prices-base'!B$2:B$123,"&gt;="&amp;G463*(100-$B$2)/100, 'azure-vm-prices-base'!E$2:E$123,L463)), IF(K463="YES", _xlfn.MINIFS('azure-vm-prices-base'!C$2:C$123, 'azure-vm-prices-base'!A$2:A$123,"&gt;="&amp;F463*(100-$B$2)/100, 'azure-vm-prices-base'!B$2:B$123,"&gt;="&amp;G463*(100-$B$2)/100, 'azure-vm-prices-base'!D$2:D$123,K463, 'azure-vm-prices-base'!E$2:E$123,L463), _xlfn.MINIFS('azure-vm-prices-base'!C$2:C$123, 'azure-vm-prices-base'!A$2:A$123,"&gt;="&amp;F463*(100-$B$2)/100, 'azure-vm-prices-base'!B$2:B$123,"&gt;="&amp;G463*(100-$B$2)/100, 'azure-vm-prices-base'!E$2:E$123,L463))), "")</f>
        <v>0</v>
      </c>
      <c r="W463" s="4">
        <f>IF(Q463="YES", IF(K463="YES", VLOOKUP(X463 &amp; L463 &amp; K463,'azure-vm-prices-1Y'!G$2:H$124  , 2, 0), VLOOKUP(X463 &amp; L463 &amp; "*",'azure-vm-prices-1Y'!G$2:H$124, 2, 0)),   "")</f>
        <v>0</v>
      </c>
      <c r="X463" s="4">
        <f>IF(Q463="YES", IF(O463="NO" , IF(K463="YES", _xlfn.MINIFS('azure-vm-prices-1Y'!I$2:I$123,   'azure-vm-prices-1Y'!A$2:A$123,"&gt;="&amp;F463*(100-$B$2)/100,   'azure-vm-prices-1Y'!B$2:B$123,"&gt;="&amp;G463*(100-$B$2)/100,   'azure-vm-prices-1Y'!D$2:D$123,K463,   'azure-vm-prices-1Y'!E$2:E$123,L463),   _xlfn.MINIFS('azure-vm-prices-1Y'!I$2:I$123,   'azure-vm-prices-1Y'!A$2:A$123,"&gt;="&amp;F463*(100-$B$2)/100,   'azure-vm-prices-1Y'!B$2:B$123,"&gt;="&amp;G463*(100-$B$2)/100,   'azure-vm-prices-1Y'!E$2:E$123,L463)),   IF(K463="YES", _xlfn.MINIFS('azure-vm-prices-1Y'!C$2:C$123,   'azure-vm-prices-1Y'!A$2:A$123,"&gt;="&amp;F463*(100-$B$2)/100,   'azure-vm-prices-1Y'!B$2:B$123,"&gt;="&amp;G463*(100-$B$2)/100,   'azure-vm-prices-1Y'!D$2:D$123,K463,   'azure-vm-prices-1Y'!E$2:E$123,L463),   _xlfn.MINIFS('azure-vm-prices-1Y'!C$2:C$123,   'azure-vm-prices-1Y'!A$2:A$123,"&gt;="&amp;F463*(100-$B$2)/100,   'azure-vm-prices-1Y'!B$2:B$123,"&gt;="&amp;G463*(100-$B$2)/100,   'azure-vm-prices-1Y'!E$2:E$123,L463))),   "")</f>
        <v>0</v>
      </c>
      <c r="Y463" s="4">
        <f>IF(Q463="YES", IF(K463="YES", VLOOKUP(Z463 &amp; L463 &amp; K463,'azure-vm-prices-3Y'!G$2:H$124  , 2, 0), VLOOKUP(Z463 &amp; L463 &amp; "*",'azure-vm-prices-3Y'!G$2:H$124, 2, 0)),   "")</f>
        <v>0</v>
      </c>
      <c r="Z463" s="4">
        <f>IF(Q463="YES", IF(O463="NO" , IF(K463="YES", _xlfn.MINIFS('azure-vm-prices-3Y'!I$2:I$123,   'azure-vm-prices-3Y'!A$2:A$123,"&gt;="&amp;F463*(100-$B$2)/100,   'azure-vm-prices-3Y'!B$2:B$123,"&gt;="&amp;G463*(100-$B$2)/100,   'azure-vm-prices-3Y'!D$2:D$123,K463,   'azure-vm-prices-3Y'!E$2:E$123,L463),   _xlfn.MINIFS('azure-vm-prices-3Y'!I$2:I$123,   'azure-vm-prices-3Y'!A$2:A$123,"&gt;="&amp;F463*(100-$B$2)/100,   'azure-vm-prices-3Y'!B$2:B$123,"&gt;="&amp;G463*(100-$B$2)/100,   'azure-vm-prices-3Y'!E$2:E$123,L463)),   IF(K463="YES", _xlfn.MINIFS('azure-vm-prices-3Y'!C$2:C$123,   'azure-vm-prices-3Y'!A$2:A$123,"&gt;="&amp;F463*(100-$B$2)/100,   'azure-vm-prices-3Y'!B$2:B$123,"&gt;="&amp;G463*(100-$B$2)/100,   'azure-vm-prices-3Y'!D$2:D$123,K463,   'azure-vm-prices-3Y'!E$2:E$123,L463),   _xlfn.MINIFS('azure-vm-prices-3Y'!C$2:C$123,   'azure-vm-prices-3Y'!A$2:A$123,"&gt;="&amp;F463*(100-$B$2)/100,   'azure-vm-prices-3Y'!B$2:B$123,"&gt;="&amp;G463*(100-$B$2)/100,   'azure-vm-prices-3Y'!E$2:E$123,L463))),   "")</f>
        <v>0</v>
      </c>
      <c r="AA463" s="4">
        <f>IF(Q463="YES",N463*V463*12,"")</f>
        <v>0</v>
      </c>
      <c r="AB463" s="4">
        <f>IF(Q463="YES",X463*8760,"")</f>
        <v>0</v>
      </c>
      <c r="AC463" s="4">
        <f>IF(Q463="YES",Z463*8760,"")</f>
        <v>0</v>
      </c>
      <c r="AD463" s="4">
        <f>IF(Q463="YES",IF(P463="YES", MIN(AA463:AC463), AA463),"")</f>
        <v>0</v>
      </c>
      <c r="AE463" s="4">
        <f>IF(AND(I463="STANDARD",Q463="YES",H463&lt;'azure-standard-disk-prices'!B2, H463&gt;0),1+IF(M463="YES",1),"")</f>
        <v>0</v>
      </c>
      <c r="AF463" s="4">
        <f>IF(AND(I463="STANDARD",Q463="YES",H463&gt;'azure-standard-disk-prices'!B2,H463&lt;'azure-standard-disk-prices'!B3),1+IF(M463="YES",1),"")</f>
        <v>0</v>
      </c>
      <c r="AG463" s="4">
        <f>IF(AND(I463="STANDARD",Q463="YES",H463&gt;'azure-standard-disk-prices'!B3,H463&lt;'azure-standard-disk-prices'!B4),1+IF(M463="YES",1),"")</f>
        <v>0</v>
      </c>
      <c r="AH463" s="4">
        <f>IF(AND(I463="STANDARD",Q463="YES",H463&gt;'azure-standard-disk-prices'!B4,H463&lt;'azure-standard-disk-prices'!B5),1+IF(M463="YES",1),"")</f>
        <v>0</v>
      </c>
      <c r="AI463" s="4">
        <f>IF(AND(I463="STANDARD",Q463="YES",H463&gt;'azure-standard-disk-prices'!B5,H463&lt;'azure-standard-disk-prices'!B6),1+IF(M463="YES",1),"")</f>
        <v>0</v>
      </c>
      <c r="AJ463" s="4">
        <f>IF(AND(I463="STANDARD",Q463="YES",H463&gt;'azure-standard-disk-prices'!B6,H463&lt;'azure-standard-disk-prices'!B7),1+IF(M463="YES",1),"")</f>
        <v>0</v>
      </c>
      <c r="AK463" s="4">
        <f>IF(AND(I463="STANDARD",Q463="YES",H463&gt;'azure-standard-disk-prices'!B7,H463&lt;'azure-standard-disk-prices'!B8),1+IF(M463="YES",1),"")</f>
        <v>0</v>
      </c>
      <c r="AL463" s="4">
        <f>IF(AND(I463="STANDARD",Q463="YES",H463&gt;'azure-standard-disk-prices'!B8,H463&lt;'azure-standard-disk-prices'!B9),1+IF(M463="YES",1),"")</f>
        <v>0</v>
      </c>
      <c r="AM463" s="4">
        <f>IF(AND(I462="PREMIUM",Q462="YES",H462&lt;'azure-premium-disk-prices'!B2,H462&gt;0),1+IF(M462="YES",1),"")</f>
        <v>0</v>
      </c>
      <c r="AN463" s="4">
        <f>IF(AND(I462="PREMIUM",Q462="YES",H462&gt;'azure-premium-disk-prices'!B2,H462&lt;'azure-premium-disk-prices'!B3),1+IF(M462="YES",1),"")</f>
        <v>0</v>
      </c>
      <c r="AO463" s="4">
        <f>IF(AND(I462="PREMIUM",Q462="YES",H462&gt;'azure-premium-disk-prices'!B3,H462&lt;'azure-premium-disk-prices'!B4),1+IF(M462="YES",1),"")</f>
        <v>0</v>
      </c>
      <c r="AP463" s="4">
        <f>IF(AND(I462="PREMIUM",Q462="YES",H462&gt;'azure-premium-disk-prices'!B4,H462&lt;'azure-premium-disk-prices'!B5),1+IF(M462="YES",1),"")</f>
        <v>0</v>
      </c>
      <c r="AQ463" s="4">
        <f>IF(AND(I462="PREMIUM",Q462="YES",H462&gt;'azure-premium-disk-prices'!B5,H462&lt;'azure-premium-disk-prices'!B6),1+IF(M462="YES",1),"")</f>
        <v>0</v>
      </c>
      <c r="AR463" s="4">
        <f>IF(AND(I462="PREMIUM",Q462="YES",H462&gt;'azure-premium-disk-prices'!B6,H462&lt;'azure-premium-disk-prices'!B7),1+IF(M462="YES",1),"")</f>
        <v>0</v>
      </c>
      <c r="AS463" s="4">
        <f>IF(AND(I462="PREMIUM",Q462="YES",H462&gt;'azure-premium-disk-prices'!B7,H462&lt;'azure-premium-disk-prices'!B8),1+IF(M462="YES",1),"")</f>
        <v>0</v>
      </c>
      <c r="AT463" s="4">
        <f>IF(AND(I462="PREMIUM",Q462="YES",H462&gt;'azure-premium-disk-prices'!B8,H462&lt;'azure-premium-disk-prices'!B9),1+IF(M462="YES",1),"")</f>
        <v>0</v>
      </c>
      <c r="AU463" s="4">
        <f>IF(AND(M463="YES", Q463="YES"),1,"")</f>
        <v>0</v>
      </c>
      <c r="AV463" s="4">
        <f>IF(AND(J463="STANDARD", Q463="YES"), IF(M463="YES",2,1) ,"")</f>
        <v>0</v>
      </c>
      <c r="AW463" s="4">
        <f>IF( AND(J463="PREMIUM",  Q463="YES"), IF(M463="YES",2,1) ,"")</f>
        <v>0</v>
      </c>
    </row>
    <row r="464" spans="5:49">
      <c r="E464" s="3"/>
      <c r="F464" s="3"/>
      <c r="G464" s="3"/>
      <c r="H464" s="3"/>
      <c r="I464" s="3" t="s">
        <v>9</v>
      </c>
      <c r="J464" s="3" t="s">
        <v>9</v>
      </c>
      <c r="K464" s="3" t="s">
        <v>5</v>
      </c>
      <c r="L464" s="3" t="s">
        <v>5</v>
      </c>
      <c r="M464" s="3" t="s">
        <v>5</v>
      </c>
      <c r="N464" s="3">
        <v>730</v>
      </c>
      <c r="O464" s="3" t="s">
        <v>5</v>
      </c>
      <c r="P464" s="3" t="s">
        <v>14</v>
      </c>
      <c r="Q464" s="4">
        <f>IF(AND(E464&lt;&gt;"", F464&lt;&gt;"", G464&lt;&gt;"", H464&lt;&gt;"", I464&lt;&gt;"", J464&lt;&gt;"", K464&lt;&gt;"", L464&lt;&gt;"", M464&lt;&gt;"", N464&lt;&gt;"", O464&lt;&gt;""),"YES","NO")</f>
        <v>0</v>
      </c>
      <c r="R464" s="4">
        <f>IF(AD464=AA464, U464, IF(AD464=AB464,W464,Y464))</f>
        <v>0</v>
      </c>
      <c r="S464" s="4">
        <f>AD464</f>
        <v>0</v>
      </c>
      <c r="T464" s="4">
        <f> IF(AA464="" ,"",IF(AD464=AA464, "PAYG", IF(AD464=AB464,"1Y RI","3Y RI")))</f>
        <v>0</v>
      </c>
      <c r="U464" s="4">
        <f>IF(Q464="YES", IF(K464="YES", VLOOKUP(V464 &amp; L464 &amp; K464,'azure-vm-prices-base'!G$2:H$124, 2, 0), VLOOKUP(V464 &amp; L464 &amp; "*",'azure-vm-prices-base'!G$2:H$124, 2, 0)), "")</f>
        <v>0</v>
      </c>
      <c r="V464" s="4">
        <f>IF(Q464="YES", IF(O464="NO" , IF(K464="YES", _xlfn.MINIFS('azure-vm-prices-base'!I$2:I$123, 'azure-vm-prices-base'!A$2:A$123,"&gt;="&amp;F464*(100-$B$2)/100, 'azure-vm-prices-base'!B$2:B$123,"&gt;="&amp;G464*(100-$B$2)/100, 'azure-vm-prices-base'!D$2:D$123,K464, 'azure-vm-prices-base'!E$2:E$123,L464), _xlfn.MINIFS('azure-vm-prices-base'!I$2:I$123, 'azure-vm-prices-base'!A$2:A$123,"&gt;="&amp;F464*(100-$B$2)/100, 'azure-vm-prices-base'!B$2:B$123,"&gt;="&amp;G464*(100-$B$2)/100, 'azure-vm-prices-base'!E$2:E$123,L464)), IF(K464="YES", _xlfn.MINIFS('azure-vm-prices-base'!C$2:C$123, 'azure-vm-prices-base'!A$2:A$123,"&gt;="&amp;F464*(100-$B$2)/100, 'azure-vm-prices-base'!B$2:B$123,"&gt;="&amp;G464*(100-$B$2)/100, 'azure-vm-prices-base'!D$2:D$123,K464, 'azure-vm-prices-base'!E$2:E$123,L464), _xlfn.MINIFS('azure-vm-prices-base'!C$2:C$123, 'azure-vm-prices-base'!A$2:A$123,"&gt;="&amp;F464*(100-$B$2)/100, 'azure-vm-prices-base'!B$2:B$123,"&gt;="&amp;G464*(100-$B$2)/100, 'azure-vm-prices-base'!E$2:E$123,L464))), "")</f>
        <v>0</v>
      </c>
      <c r="W464" s="4">
        <f>IF(Q464="YES", IF(K464="YES", VLOOKUP(X464 &amp; L464 &amp; K464,'azure-vm-prices-1Y'!G$2:H$124  , 2, 0), VLOOKUP(X464 &amp; L464 &amp; "*",'azure-vm-prices-1Y'!G$2:H$124, 2, 0)),   "")</f>
        <v>0</v>
      </c>
      <c r="X464" s="4">
        <f>IF(Q464="YES", IF(O464="NO" , IF(K464="YES", _xlfn.MINIFS('azure-vm-prices-1Y'!I$2:I$123,   'azure-vm-prices-1Y'!A$2:A$123,"&gt;="&amp;F464*(100-$B$2)/100,   'azure-vm-prices-1Y'!B$2:B$123,"&gt;="&amp;G464*(100-$B$2)/100,   'azure-vm-prices-1Y'!D$2:D$123,K464,   'azure-vm-prices-1Y'!E$2:E$123,L464),   _xlfn.MINIFS('azure-vm-prices-1Y'!I$2:I$123,   'azure-vm-prices-1Y'!A$2:A$123,"&gt;="&amp;F464*(100-$B$2)/100,   'azure-vm-prices-1Y'!B$2:B$123,"&gt;="&amp;G464*(100-$B$2)/100,   'azure-vm-prices-1Y'!E$2:E$123,L464)),   IF(K464="YES", _xlfn.MINIFS('azure-vm-prices-1Y'!C$2:C$123,   'azure-vm-prices-1Y'!A$2:A$123,"&gt;="&amp;F464*(100-$B$2)/100,   'azure-vm-prices-1Y'!B$2:B$123,"&gt;="&amp;G464*(100-$B$2)/100,   'azure-vm-prices-1Y'!D$2:D$123,K464,   'azure-vm-prices-1Y'!E$2:E$123,L464),   _xlfn.MINIFS('azure-vm-prices-1Y'!C$2:C$123,   'azure-vm-prices-1Y'!A$2:A$123,"&gt;="&amp;F464*(100-$B$2)/100,   'azure-vm-prices-1Y'!B$2:B$123,"&gt;="&amp;G464*(100-$B$2)/100,   'azure-vm-prices-1Y'!E$2:E$123,L464))),   "")</f>
        <v>0</v>
      </c>
      <c r="Y464" s="4">
        <f>IF(Q464="YES", IF(K464="YES", VLOOKUP(Z464 &amp; L464 &amp; K464,'azure-vm-prices-3Y'!G$2:H$124  , 2, 0), VLOOKUP(Z464 &amp; L464 &amp; "*",'azure-vm-prices-3Y'!G$2:H$124, 2, 0)),   "")</f>
        <v>0</v>
      </c>
      <c r="Z464" s="4">
        <f>IF(Q464="YES", IF(O464="NO" , IF(K464="YES", _xlfn.MINIFS('azure-vm-prices-3Y'!I$2:I$123,   'azure-vm-prices-3Y'!A$2:A$123,"&gt;="&amp;F464*(100-$B$2)/100,   'azure-vm-prices-3Y'!B$2:B$123,"&gt;="&amp;G464*(100-$B$2)/100,   'azure-vm-prices-3Y'!D$2:D$123,K464,   'azure-vm-prices-3Y'!E$2:E$123,L464),   _xlfn.MINIFS('azure-vm-prices-3Y'!I$2:I$123,   'azure-vm-prices-3Y'!A$2:A$123,"&gt;="&amp;F464*(100-$B$2)/100,   'azure-vm-prices-3Y'!B$2:B$123,"&gt;="&amp;G464*(100-$B$2)/100,   'azure-vm-prices-3Y'!E$2:E$123,L464)),   IF(K464="YES", _xlfn.MINIFS('azure-vm-prices-3Y'!C$2:C$123,   'azure-vm-prices-3Y'!A$2:A$123,"&gt;="&amp;F464*(100-$B$2)/100,   'azure-vm-prices-3Y'!B$2:B$123,"&gt;="&amp;G464*(100-$B$2)/100,   'azure-vm-prices-3Y'!D$2:D$123,K464,   'azure-vm-prices-3Y'!E$2:E$123,L464),   _xlfn.MINIFS('azure-vm-prices-3Y'!C$2:C$123,   'azure-vm-prices-3Y'!A$2:A$123,"&gt;="&amp;F464*(100-$B$2)/100,   'azure-vm-prices-3Y'!B$2:B$123,"&gt;="&amp;G464*(100-$B$2)/100,   'azure-vm-prices-3Y'!E$2:E$123,L464))),   "")</f>
        <v>0</v>
      </c>
      <c r="AA464" s="4">
        <f>IF(Q464="YES",N464*V464*12,"")</f>
        <v>0</v>
      </c>
      <c r="AB464" s="4">
        <f>IF(Q464="YES",X464*8760,"")</f>
        <v>0</v>
      </c>
      <c r="AC464" s="4">
        <f>IF(Q464="YES",Z464*8760,"")</f>
        <v>0</v>
      </c>
      <c r="AD464" s="4">
        <f>IF(Q464="YES",IF(P464="YES", MIN(AA464:AC464), AA464),"")</f>
        <v>0</v>
      </c>
      <c r="AE464" s="4">
        <f>IF(AND(I464="STANDARD",Q464="YES",H464&lt;'azure-standard-disk-prices'!B2, H464&gt;0),1+IF(M464="YES",1),"")</f>
        <v>0</v>
      </c>
      <c r="AF464" s="4">
        <f>IF(AND(I464="STANDARD",Q464="YES",H464&gt;'azure-standard-disk-prices'!B2,H464&lt;'azure-standard-disk-prices'!B3),1+IF(M464="YES",1),"")</f>
        <v>0</v>
      </c>
      <c r="AG464" s="4">
        <f>IF(AND(I464="STANDARD",Q464="YES",H464&gt;'azure-standard-disk-prices'!B3,H464&lt;'azure-standard-disk-prices'!B4),1+IF(M464="YES",1),"")</f>
        <v>0</v>
      </c>
      <c r="AH464" s="4">
        <f>IF(AND(I464="STANDARD",Q464="YES",H464&gt;'azure-standard-disk-prices'!B4,H464&lt;'azure-standard-disk-prices'!B5),1+IF(M464="YES",1),"")</f>
        <v>0</v>
      </c>
      <c r="AI464" s="4">
        <f>IF(AND(I464="STANDARD",Q464="YES",H464&gt;'azure-standard-disk-prices'!B5,H464&lt;'azure-standard-disk-prices'!B6),1+IF(M464="YES",1),"")</f>
        <v>0</v>
      </c>
      <c r="AJ464" s="4">
        <f>IF(AND(I464="STANDARD",Q464="YES",H464&gt;'azure-standard-disk-prices'!B6,H464&lt;'azure-standard-disk-prices'!B7),1+IF(M464="YES",1),"")</f>
        <v>0</v>
      </c>
      <c r="AK464" s="4">
        <f>IF(AND(I464="STANDARD",Q464="YES",H464&gt;'azure-standard-disk-prices'!B7,H464&lt;'azure-standard-disk-prices'!B8),1+IF(M464="YES",1),"")</f>
        <v>0</v>
      </c>
      <c r="AL464" s="4">
        <f>IF(AND(I464="STANDARD",Q464="YES",H464&gt;'azure-standard-disk-prices'!B8,H464&lt;'azure-standard-disk-prices'!B9),1+IF(M464="YES",1),"")</f>
        <v>0</v>
      </c>
      <c r="AM464" s="4">
        <f>IF(AND(I463="PREMIUM",Q463="YES",H463&lt;'azure-premium-disk-prices'!B2,H463&gt;0),1+IF(M463="YES",1),"")</f>
        <v>0</v>
      </c>
      <c r="AN464" s="4">
        <f>IF(AND(I463="PREMIUM",Q463="YES",H463&gt;'azure-premium-disk-prices'!B2,H463&lt;'azure-premium-disk-prices'!B3),1+IF(M463="YES",1),"")</f>
        <v>0</v>
      </c>
      <c r="AO464" s="4">
        <f>IF(AND(I463="PREMIUM",Q463="YES",H463&gt;'azure-premium-disk-prices'!B3,H463&lt;'azure-premium-disk-prices'!B4),1+IF(M463="YES",1),"")</f>
        <v>0</v>
      </c>
      <c r="AP464" s="4">
        <f>IF(AND(I463="PREMIUM",Q463="YES",H463&gt;'azure-premium-disk-prices'!B4,H463&lt;'azure-premium-disk-prices'!B5),1+IF(M463="YES",1),"")</f>
        <v>0</v>
      </c>
      <c r="AQ464" s="4">
        <f>IF(AND(I463="PREMIUM",Q463="YES",H463&gt;'azure-premium-disk-prices'!B5,H463&lt;'azure-premium-disk-prices'!B6),1+IF(M463="YES",1),"")</f>
        <v>0</v>
      </c>
      <c r="AR464" s="4">
        <f>IF(AND(I463="PREMIUM",Q463="YES",H463&gt;'azure-premium-disk-prices'!B6,H463&lt;'azure-premium-disk-prices'!B7),1+IF(M463="YES",1),"")</f>
        <v>0</v>
      </c>
      <c r="AS464" s="4">
        <f>IF(AND(I463="PREMIUM",Q463="YES",H463&gt;'azure-premium-disk-prices'!B7,H463&lt;'azure-premium-disk-prices'!B8),1+IF(M463="YES",1),"")</f>
        <v>0</v>
      </c>
      <c r="AT464" s="4">
        <f>IF(AND(I463="PREMIUM",Q463="YES",H463&gt;'azure-premium-disk-prices'!B8,H463&lt;'azure-premium-disk-prices'!B9),1+IF(M463="YES",1),"")</f>
        <v>0</v>
      </c>
      <c r="AU464" s="4">
        <f>IF(AND(M464="YES", Q464="YES"),1,"")</f>
        <v>0</v>
      </c>
      <c r="AV464" s="4">
        <f>IF(AND(J464="STANDARD", Q464="YES"), IF(M464="YES",2,1) ,"")</f>
        <v>0</v>
      </c>
      <c r="AW464" s="4">
        <f>IF( AND(J464="PREMIUM",  Q464="YES"), IF(M464="YES",2,1) ,"")</f>
        <v>0</v>
      </c>
    </row>
    <row r="465" spans="5:49">
      <c r="E465" s="3"/>
      <c r="F465" s="3"/>
      <c r="G465" s="3"/>
      <c r="H465" s="3"/>
      <c r="I465" s="3" t="s">
        <v>9</v>
      </c>
      <c r="J465" s="3" t="s">
        <v>9</v>
      </c>
      <c r="K465" s="3" t="s">
        <v>5</v>
      </c>
      <c r="L465" s="3" t="s">
        <v>5</v>
      </c>
      <c r="M465" s="3" t="s">
        <v>5</v>
      </c>
      <c r="N465" s="3">
        <v>730</v>
      </c>
      <c r="O465" s="3" t="s">
        <v>5</v>
      </c>
      <c r="P465" s="3" t="s">
        <v>14</v>
      </c>
      <c r="Q465" s="4">
        <f>IF(AND(E465&lt;&gt;"", F465&lt;&gt;"", G465&lt;&gt;"", H465&lt;&gt;"", I465&lt;&gt;"", J465&lt;&gt;"", K465&lt;&gt;"", L465&lt;&gt;"", M465&lt;&gt;"", N465&lt;&gt;"", O465&lt;&gt;""),"YES","NO")</f>
        <v>0</v>
      </c>
      <c r="R465" s="4">
        <f>IF(AD465=AA465, U465, IF(AD465=AB465,W465,Y465))</f>
        <v>0</v>
      </c>
      <c r="S465" s="4">
        <f>AD465</f>
        <v>0</v>
      </c>
      <c r="T465" s="4">
        <f> IF(AA465="" ,"",IF(AD465=AA465, "PAYG", IF(AD465=AB465,"1Y RI","3Y RI")))</f>
        <v>0</v>
      </c>
      <c r="U465" s="4">
        <f>IF(Q465="YES", IF(K465="YES", VLOOKUP(V465 &amp; L465 &amp; K465,'azure-vm-prices-base'!G$2:H$124, 2, 0), VLOOKUP(V465 &amp; L465 &amp; "*",'azure-vm-prices-base'!G$2:H$124, 2, 0)), "")</f>
        <v>0</v>
      </c>
      <c r="V465" s="4">
        <f>IF(Q465="YES", IF(O465="NO" , IF(K465="YES", _xlfn.MINIFS('azure-vm-prices-base'!I$2:I$123, 'azure-vm-prices-base'!A$2:A$123,"&gt;="&amp;F465*(100-$B$2)/100, 'azure-vm-prices-base'!B$2:B$123,"&gt;="&amp;G465*(100-$B$2)/100, 'azure-vm-prices-base'!D$2:D$123,K465, 'azure-vm-prices-base'!E$2:E$123,L465), _xlfn.MINIFS('azure-vm-prices-base'!I$2:I$123, 'azure-vm-prices-base'!A$2:A$123,"&gt;="&amp;F465*(100-$B$2)/100, 'azure-vm-prices-base'!B$2:B$123,"&gt;="&amp;G465*(100-$B$2)/100, 'azure-vm-prices-base'!E$2:E$123,L465)), IF(K465="YES", _xlfn.MINIFS('azure-vm-prices-base'!C$2:C$123, 'azure-vm-prices-base'!A$2:A$123,"&gt;="&amp;F465*(100-$B$2)/100, 'azure-vm-prices-base'!B$2:B$123,"&gt;="&amp;G465*(100-$B$2)/100, 'azure-vm-prices-base'!D$2:D$123,K465, 'azure-vm-prices-base'!E$2:E$123,L465), _xlfn.MINIFS('azure-vm-prices-base'!C$2:C$123, 'azure-vm-prices-base'!A$2:A$123,"&gt;="&amp;F465*(100-$B$2)/100, 'azure-vm-prices-base'!B$2:B$123,"&gt;="&amp;G465*(100-$B$2)/100, 'azure-vm-prices-base'!E$2:E$123,L465))), "")</f>
        <v>0</v>
      </c>
      <c r="W465" s="4">
        <f>IF(Q465="YES", IF(K465="YES", VLOOKUP(X465 &amp; L465 &amp; K465,'azure-vm-prices-1Y'!G$2:H$124  , 2, 0), VLOOKUP(X465 &amp; L465 &amp; "*",'azure-vm-prices-1Y'!G$2:H$124, 2, 0)),   "")</f>
        <v>0</v>
      </c>
      <c r="X465" s="4">
        <f>IF(Q465="YES", IF(O465="NO" , IF(K465="YES", _xlfn.MINIFS('azure-vm-prices-1Y'!I$2:I$123,   'azure-vm-prices-1Y'!A$2:A$123,"&gt;="&amp;F465*(100-$B$2)/100,   'azure-vm-prices-1Y'!B$2:B$123,"&gt;="&amp;G465*(100-$B$2)/100,   'azure-vm-prices-1Y'!D$2:D$123,K465,   'azure-vm-prices-1Y'!E$2:E$123,L465),   _xlfn.MINIFS('azure-vm-prices-1Y'!I$2:I$123,   'azure-vm-prices-1Y'!A$2:A$123,"&gt;="&amp;F465*(100-$B$2)/100,   'azure-vm-prices-1Y'!B$2:B$123,"&gt;="&amp;G465*(100-$B$2)/100,   'azure-vm-prices-1Y'!E$2:E$123,L465)),   IF(K465="YES", _xlfn.MINIFS('azure-vm-prices-1Y'!C$2:C$123,   'azure-vm-prices-1Y'!A$2:A$123,"&gt;="&amp;F465*(100-$B$2)/100,   'azure-vm-prices-1Y'!B$2:B$123,"&gt;="&amp;G465*(100-$B$2)/100,   'azure-vm-prices-1Y'!D$2:D$123,K465,   'azure-vm-prices-1Y'!E$2:E$123,L465),   _xlfn.MINIFS('azure-vm-prices-1Y'!C$2:C$123,   'azure-vm-prices-1Y'!A$2:A$123,"&gt;="&amp;F465*(100-$B$2)/100,   'azure-vm-prices-1Y'!B$2:B$123,"&gt;="&amp;G465*(100-$B$2)/100,   'azure-vm-prices-1Y'!E$2:E$123,L465))),   "")</f>
        <v>0</v>
      </c>
      <c r="Y465" s="4">
        <f>IF(Q465="YES", IF(K465="YES", VLOOKUP(Z465 &amp; L465 &amp; K465,'azure-vm-prices-3Y'!G$2:H$124  , 2, 0), VLOOKUP(Z465 &amp; L465 &amp; "*",'azure-vm-prices-3Y'!G$2:H$124, 2, 0)),   "")</f>
        <v>0</v>
      </c>
      <c r="Z465" s="4">
        <f>IF(Q465="YES", IF(O465="NO" , IF(K465="YES", _xlfn.MINIFS('azure-vm-prices-3Y'!I$2:I$123,   'azure-vm-prices-3Y'!A$2:A$123,"&gt;="&amp;F465*(100-$B$2)/100,   'azure-vm-prices-3Y'!B$2:B$123,"&gt;="&amp;G465*(100-$B$2)/100,   'azure-vm-prices-3Y'!D$2:D$123,K465,   'azure-vm-prices-3Y'!E$2:E$123,L465),   _xlfn.MINIFS('azure-vm-prices-3Y'!I$2:I$123,   'azure-vm-prices-3Y'!A$2:A$123,"&gt;="&amp;F465*(100-$B$2)/100,   'azure-vm-prices-3Y'!B$2:B$123,"&gt;="&amp;G465*(100-$B$2)/100,   'azure-vm-prices-3Y'!E$2:E$123,L465)),   IF(K465="YES", _xlfn.MINIFS('azure-vm-prices-3Y'!C$2:C$123,   'azure-vm-prices-3Y'!A$2:A$123,"&gt;="&amp;F465*(100-$B$2)/100,   'azure-vm-prices-3Y'!B$2:B$123,"&gt;="&amp;G465*(100-$B$2)/100,   'azure-vm-prices-3Y'!D$2:D$123,K465,   'azure-vm-prices-3Y'!E$2:E$123,L465),   _xlfn.MINIFS('azure-vm-prices-3Y'!C$2:C$123,   'azure-vm-prices-3Y'!A$2:A$123,"&gt;="&amp;F465*(100-$B$2)/100,   'azure-vm-prices-3Y'!B$2:B$123,"&gt;="&amp;G465*(100-$B$2)/100,   'azure-vm-prices-3Y'!E$2:E$123,L465))),   "")</f>
        <v>0</v>
      </c>
      <c r="AA465" s="4">
        <f>IF(Q465="YES",N465*V465*12,"")</f>
        <v>0</v>
      </c>
      <c r="AB465" s="4">
        <f>IF(Q465="YES",X465*8760,"")</f>
        <v>0</v>
      </c>
      <c r="AC465" s="4">
        <f>IF(Q465="YES",Z465*8760,"")</f>
        <v>0</v>
      </c>
      <c r="AD465" s="4">
        <f>IF(Q465="YES",IF(P465="YES", MIN(AA465:AC465), AA465),"")</f>
        <v>0</v>
      </c>
      <c r="AE465" s="4">
        <f>IF(AND(I465="STANDARD",Q465="YES",H465&lt;'azure-standard-disk-prices'!B2, H465&gt;0),1+IF(M465="YES",1),"")</f>
        <v>0</v>
      </c>
      <c r="AF465" s="4">
        <f>IF(AND(I465="STANDARD",Q465="YES",H465&gt;'azure-standard-disk-prices'!B2,H465&lt;'azure-standard-disk-prices'!B3),1+IF(M465="YES",1),"")</f>
        <v>0</v>
      </c>
      <c r="AG465" s="4">
        <f>IF(AND(I465="STANDARD",Q465="YES",H465&gt;'azure-standard-disk-prices'!B3,H465&lt;'azure-standard-disk-prices'!B4),1+IF(M465="YES",1),"")</f>
        <v>0</v>
      </c>
      <c r="AH465" s="4">
        <f>IF(AND(I465="STANDARD",Q465="YES",H465&gt;'azure-standard-disk-prices'!B4,H465&lt;'azure-standard-disk-prices'!B5),1+IF(M465="YES",1),"")</f>
        <v>0</v>
      </c>
      <c r="AI465" s="4">
        <f>IF(AND(I465="STANDARD",Q465="YES",H465&gt;'azure-standard-disk-prices'!B5,H465&lt;'azure-standard-disk-prices'!B6),1+IF(M465="YES",1),"")</f>
        <v>0</v>
      </c>
      <c r="AJ465" s="4">
        <f>IF(AND(I465="STANDARD",Q465="YES",H465&gt;'azure-standard-disk-prices'!B6,H465&lt;'azure-standard-disk-prices'!B7),1+IF(M465="YES",1),"")</f>
        <v>0</v>
      </c>
      <c r="AK465" s="4">
        <f>IF(AND(I465="STANDARD",Q465="YES",H465&gt;'azure-standard-disk-prices'!B7,H465&lt;'azure-standard-disk-prices'!B8),1+IF(M465="YES",1),"")</f>
        <v>0</v>
      </c>
      <c r="AL465" s="4">
        <f>IF(AND(I465="STANDARD",Q465="YES",H465&gt;'azure-standard-disk-prices'!B8,H465&lt;'azure-standard-disk-prices'!B9),1+IF(M465="YES",1),"")</f>
        <v>0</v>
      </c>
      <c r="AM465" s="4">
        <f>IF(AND(I464="PREMIUM",Q464="YES",H464&lt;'azure-premium-disk-prices'!B2,H464&gt;0),1+IF(M464="YES",1),"")</f>
        <v>0</v>
      </c>
      <c r="AN465" s="4">
        <f>IF(AND(I464="PREMIUM",Q464="YES",H464&gt;'azure-premium-disk-prices'!B2,H464&lt;'azure-premium-disk-prices'!B3),1+IF(M464="YES",1),"")</f>
        <v>0</v>
      </c>
      <c r="AO465" s="4">
        <f>IF(AND(I464="PREMIUM",Q464="YES",H464&gt;'azure-premium-disk-prices'!B3,H464&lt;'azure-premium-disk-prices'!B4),1+IF(M464="YES",1),"")</f>
        <v>0</v>
      </c>
      <c r="AP465" s="4">
        <f>IF(AND(I464="PREMIUM",Q464="YES",H464&gt;'azure-premium-disk-prices'!B4,H464&lt;'azure-premium-disk-prices'!B5),1+IF(M464="YES",1),"")</f>
        <v>0</v>
      </c>
      <c r="AQ465" s="4">
        <f>IF(AND(I464="PREMIUM",Q464="YES",H464&gt;'azure-premium-disk-prices'!B5,H464&lt;'azure-premium-disk-prices'!B6),1+IF(M464="YES",1),"")</f>
        <v>0</v>
      </c>
      <c r="AR465" s="4">
        <f>IF(AND(I464="PREMIUM",Q464="YES",H464&gt;'azure-premium-disk-prices'!B6,H464&lt;'azure-premium-disk-prices'!B7),1+IF(M464="YES",1),"")</f>
        <v>0</v>
      </c>
      <c r="AS465" s="4">
        <f>IF(AND(I464="PREMIUM",Q464="YES",H464&gt;'azure-premium-disk-prices'!B7,H464&lt;'azure-premium-disk-prices'!B8),1+IF(M464="YES",1),"")</f>
        <v>0</v>
      </c>
      <c r="AT465" s="4">
        <f>IF(AND(I464="PREMIUM",Q464="YES",H464&gt;'azure-premium-disk-prices'!B8,H464&lt;'azure-premium-disk-prices'!B9),1+IF(M464="YES",1),"")</f>
        <v>0</v>
      </c>
      <c r="AU465" s="4">
        <f>IF(AND(M465="YES", Q465="YES"),1,"")</f>
        <v>0</v>
      </c>
      <c r="AV465" s="4">
        <f>IF(AND(J465="STANDARD", Q465="YES"), IF(M465="YES",2,1) ,"")</f>
        <v>0</v>
      </c>
      <c r="AW465" s="4">
        <f>IF( AND(J465="PREMIUM",  Q465="YES"), IF(M465="YES",2,1) ,"")</f>
        <v>0</v>
      </c>
    </row>
    <row r="466" spans="5:49">
      <c r="E466" s="3"/>
      <c r="F466" s="3"/>
      <c r="G466" s="3"/>
      <c r="H466" s="3"/>
      <c r="I466" s="3" t="s">
        <v>9</v>
      </c>
      <c r="J466" s="3" t="s">
        <v>9</v>
      </c>
      <c r="K466" s="3" t="s">
        <v>5</v>
      </c>
      <c r="L466" s="3" t="s">
        <v>5</v>
      </c>
      <c r="M466" s="3" t="s">
        <v>5</v>
      </c>
      <c r="N466" s="3">
        <v>730</v>
      </c>
      <c r="O466" s="3" t="s">
        <v>5</v>
      </c>
      <c r="P466" s="3" t="s">
        <v>14</v>
      </c>
      <c r="Q466" s="4">
        <f>IF(AND(E466&lt;&gt;"", F466&lt;&gt;"", G466&lt;&gt;"", H466&lt;&gt;"", I466&lt;&gt;"", J466&lt;&gt;"", K466&lt;&gt;"", L466&lt;&gt;"", M466&lt;&gt;"", N466&lt;&gt;"", O466&lt;&gt;""),"YES","NO")</f>
        <v>0</v>
      </c>
      <c r="R466" s="4">
        <f>IF(AD466=AA466, U466, IF(AD466=AB466,W466,Y466))</f>
        <v>0</v>
      </c>
      <c r="S466" s="4">
        <f>AD466</f>
        <v>0</v>
      </c>
      <c r="T466" s="4">
        <f> IF(AA466="" ,"",IF(AD466=AA466, "PAYG", IF(AD466=AB466,"1Y RI","3Y RI")))</f>
        <v>0</v>
      </c>
      <c r="U466" s="4">
        <f>IF(Q466="YES", IF(K466="YES", VLOOKUP(V466 &amp; L466 &amp; K466,'azure-vm-prices-base'!G$2:H$124, 2, 0), VLOOKUP(V466 &amp; L466 &amp; "*",'azure-vm-prices-base'!G$2:H$124, 2, 0)), "")</f>
        <v>0</v>
      </c>
      <c r="V466" s="4">
        <f>IF(Q466="YES", IF(O466="NO" , IF(K466="YES", _xlfn.MINIFS('azure-vm-prices-base'!I$2:I$123, 'azure-vm-prices-base'!A$2:A$123,"&gt;="&amp;F466*(100-$B$2)/100, 'azure-vm-prices-base'!B$2:B$123,"&gt;="&amp;G466*(100-$B$2)/100, 'azure-vm-prices-base'!D$2:D$123,K466, 'azure-vm-prices-base'!E$2:E$123,L466), _xlfn.MINIFS('azure-vm-prices-base'!I$2:I$123, 'azure-vm-prices-base'!A$2:A$123,"&gt;="&amp;F466*(100-$B$2)/100, 'azure-vm-prices-base'!B$2:B$123,"&gt;="&amp;G466*(100-$B$2)/100, 'azure-vm-prices-base'!E$2:E$123,L466)), IF(K466="YES", _xlfn.MINIFS('azure-vm-prices-base'!C$2:C$123, 'azure-vm-prices-base'!A$2:A$123,"&gt;="&amp;F466*(100-$B$2)/100, 'azure-vm-prices-base'!B$2:B$123,"&gt;="&amp;G466*(100-$B$2)/100, 'azure-vm-prices-base'!D$2:D$123,K466, 'azure-vm-prices-base'!E$2:E$123,L466), _xlfn.MINIFS('azure-vm-prices-base'!C$2:C$123, 'azure-vm-prices-base'!A$2:A$123,"&gt;="&amp;F466*(100-$B$2)/100, 'azure-vm-prices-base'!B$2:B$123,"&gt;="&amp;G466*(100-$B$2)/100, 'azure-vm-prices-base'!E$2:E$123,L466))), "")</f>
        <v>0</v>
      </c>
      <c r="W466" s="4">
        <f>IF(Q466="YES", IF(K466="YES", VLOOKUP(X466 &amp; L466 &amp; K466,'azure-vm-prices-1Y'!G$2:H$124  , 2, 0), VLOOKUP(X466 &amp; L466 &amp; "*",'azure-vm-prices-1Y'!G$2:H$124, 2, 0)),   "")</f>
        <v>0</v>
      </c>
      <c r="X466" s="4">
        <f>IF(Q466="YES", IF(O466="NO" , IF(K466="YES", _xlfn.MINIFS('azure-vm-prices-1Y'!I$2:I$123,   'azure-vm-prices-1Y'!A$2:A$123,"&gt;="&amp;F466*(100-$B$2)/100,   'azure-vm-prices-1Y'!B$2:B$123,"&gt;="&amp;G466*(100-$B$2)/100,   'azure-vm-prices-1Y'!D$2:D$123,K466,   'azure-vm-prices-1Y'!E$2:E$123,L466),   _xlfn.MINIFS('azure-vm-prices-1Y'!I$2:I$123,   'azure-vm-prices-1Y'!A$2:A$123,"&gt;="&amp;F466*(100-$B$2)/100,   'azure-vm-prices-1Y'!B$2:B$123,"&gt;="&amp;G466*(100-$B$2)/100,   'azure-vm-prices-1Y'!E$2:E$123,L466)),   IF(K466="YES", _xlfn.MINIFS('azure-vm-prices-1Y'!C$2:C$123,   'azure-vm-prices-1Y'!A$2:A$123,"&gt;="&amp;F466*(100-$B$2)/100,   'azure-vm-prices-1Y'!B$2:B$123,"&gt;="&amp;G466*(100-$B$2)/100,   'azure-vm-prices-1Y'!D$2:D$123,K466,   'azure-vm-prices-1Y'!E$2:E$123,L466),   _xlfn.MINIFS('azure-vm-prices-1Y'!C$2:C$123,   'azure-vm-prices-1Y'!A$2:A$123,"&gt;="&amp;F466*(100-$B$2)/100,   'azure-vm-prices-1Y'!B$2:B$123,"&gt;="&amp;G466*(100-$B$2)/100,   'azure-vm-prices-1Y'!E$2:E$123,L466))),   "")</f>
        <v>0</v>
      </c>
      <c r="Y466" s="4">
        <f>IF(Q466="YES", IF(K466="YES", VLOOKUP(Z466 &amp; L466 &amp; K466,'azure-vm-prices-3Y'!G$2:H$124  , 2, 0), VLOOKUP(Z466 &amp; L466 &amp; "*",'azure-vm-prices-3Y'!G$2:H$124, 2, 0)),   "")</f>
        <v>0</v>
      </c>
      <c r="Z466" s="4">
        <f>IF(Q466="YES", IF(O466="NO" , IF(K466="YES", _xlfn.MINIFS('azure-vm-prices-3Y'!I$2:I$123,   'azure-vm-prices-3Y'!A$2:A$123,"&gt;="&amp;F466*(100-$B$2)/100,   'azure-vm-prices-3Y'!B$2:B$123,"&gt;="&amp;G466*(100-$B$2)/100,   'azure-vm-prices-3Y'!D$2:D$123,K466,   'azure-vm-prices-3Y'!E$2:E$123,L466),   _xlfn.MINIFS('azure-vm-prices-3Y'!I$2:I$123,   'azure-vm-prices-3Y'!A$2:A$123,"&gt;="&amp;F466*(100-$B$2)/100,   'azure-vm-prices-3Y'!B$2:B$123,"&gt;="&amp;G466*(100-$B$2)/100,   'azure-vm-prices-3Y'!E$2:E$123,L466)),   IF(K466="YES", _xlfn.MINIFS('azure-vm-prices-3Y'!C$2:C$123,   'azure-vm-prices-3Y'!A$2:A$123,"&gt;="&amp;F466*(100-$B$2)/100,   'azure-vm-prices-3Y'!B$2:B$123,"&gt;="&amp;G466*(100-$B$2)/100,   'azure-vm-prices-3Y'!D$2:D$123,K466,   'azure-vm-prices-3Y'!E$2:E$123,L466),   _xlfn.MINIFS('azure-vm-prices-3Y'!C$2:C$123,   'azure-vm-prices-3Y'!A$2:A$123,"&gt;="&amp;F466*(100-$B$2)/100,   'azure-vm-prices-3Y'!B$2:B$123,"&gt;="&amp;G466*(100-$B$2)/100,   'azure-vm-prices-3Y'!E$2:E$123,L466))),   "")</f>
        <v>0</v>
      </c>
      <c r="AA466" s="4">
        <f>IF(Q466="YES",N466*V466*12,"")</f>
        <v>0</v>
      </c>
      <c r="AB466" s="4">
        <f>IF(Q466="YES",X466*8760,"")</f>
        <v>0</v>
      </c>
      <c r="AC466" s="4">
        <f>IF(Q466="YES",Z466*8760,"")</f>
        <v>0</v>
      </c>
      <c r="AD466" s="4">
        <f>IF(Q466="YES",IF(P466="YES", MIN(AA466:AC466), AA466),"")</f>
        <v>0</v>
      </c>
      <c r="AE466" s="4">
        <f>IF(AND(I466="STANDARD",Q466="YES",H466&lt;'azure-standard-disk-prices'!B2, H466&gt;0),1+IF(M466="YES",1),"")</f>
        <v>0</v>
      </c>
      <c r="AF466" s="4">
        <f>IF(AND(I466="STANDARD",Q466="YES",H466&gt;'azure-standard-disk-prices'!B2,H466&lt;'azure-standard-disk-prices'!B3),1+IF(M466="YES",1),"")</f>
        <v>0</v>
      </c>
      <c r="AG466" s="4">
        <f>IF(AND(I466="STANDARD",Q466="YES",H466&gt;'azure-standard-disk-prices'!B3,H466&lt;'azure-standard-disk-prices'!B4),1+IF(M466="YES",1),"")</f>
        <v>0</v>
      </c>
      <c r="AH466" s="4">
        <f>IF(AND(I466="STANDARD",Q466="YES",H466&gt;'azure-standard-disk-prices'!B4,H466&lt;'azure-standard-disk-prices'!B5),1+IF(M466="YES",1),"")</f>
        <v>0</v>
      </c>
      <c r="AI466" s="4">
        <f>IF(AND(I466="STANDARD",Q466="YES",H466&gt;'azure-standard-disk-prices'!B5,H466&lt;'azure-standard-disk-prices'!B6),1+IF(M466="YES",1),"")</f>
        <v>0</v>
      </c>
      <c r="AJ466" s="4">
        <f>IF(AND(I466="STANDARD",Q466="YES",H466&gt;'azure-standard-disk-prices'!B6,H466&lt;'azure-standard-disk-prices'!B7),1+IF(M466="YES",1),"")</f>
        <v>0</v>
      </c>
      <c r="AK466" s="4">
        <f>IF(AND(I466="STANDARD",Q466="YES",H466&gt;'azure-standard-disk-prices'!B7,H466&lt;'azure-standard-disk-prices'!B8),1+IF(M466="YES",1),"")</f>
        <v>0</v>
      </c>
      <c r="AL466" s="4">
        <f>IF(AND(I466="STANDARD",Q466="YES",H466&gt;'azure-standard-disk-prices'!B8,H466&lt;'azure-standard-disk-prices'!B9),1+IF(M466="YES",1),"")</f>
        <v>0</v>
      </c>
      <c r="AM466" s="4">
        <f>IF(AND(I465="PREMIUM",Q465="YES",H465&lt;'azure-premium-disk-prices'!B2,H465&gt;0),1+IF(M465="YES",1),"")</f>
        <v>0</v>
      </c>
      <c r="AN466" s="4">
        <f>IF(AND(I465="PREMIUM",Q465="YES",H465&gt;'azure-premium-disk-prices'!B2,H465&lt;'azure-premium-disk-prices'!B3),1+IF(M465="YES",1),"")</f>
        <v>0</v>
      </c>
      <c r="AO466" s="4">
        <f>IF(AND(I465="PREMIUM",Q465="YES",H465&gt;'azure-premium-disk-prices'!B3,H465&lt;'azure-premium-disk-prices'!B4),1+IF(M465="YES",1),"")</f>
        <v>0</v>
      </c>
      <c r="AP466" s="4">
        <f>IF(AND(I465="PREMIUM",Q465="YES",H465&gt;'azure-premium-disk-prices'!B4,H465&lt;'azure-premium-disk-prices'!B5),1+IF(M465="YES",1),"")</f>
        <v>0</v>
      </c>
      <c r="AQ466" s="4">
        <f>IF(AND(I465="PREMIUM",Q465="YES",H465&gt;'azure-premium-disk-prices'!B5,H465&lt;'azure-premium-disk-prices'!B6),1+IF(M465="YES",1),"")</f>
        <v>0</v>
      </c>
      <c r="AR466" s="4">
        <f>IF(AND(I465="PREMIUM",Q465="YES",H465&gt;'azure-premium-disk-prices'!B6,H465&lt;'azure-premium-disk-prices'!B7),1+IF(M465="YES",1),"")</f>
        <v>0</v>
      </c>
      <c r="AS466" s="4">
        <f>IF(AND(I465="PREMIUM",Q465="YES",H465&gt;'azure-premium-disk-prices'!B7,H465&lt;'azure-premium-disk-prices'!B8),1+IF(M465="YES",1),"")</f>
        <v>0</v>
      </c>
      <c r="AT466" s="4">
        <f>IF(AND(I465="PREMIUM",Q465="YES",H465&gt;'azure-premium-disk-prices'!B8,H465&lt;'azure-premium-disk-prices'!B9),1+IF(M465="YES",1),"")</f>
        <v>0</v>
      </c>
      <c r="AU466" s="4">
        <f>IF(AND(M466="YES", Q466="YES"),1,"")</f>
        <v>0</v>
      </c>
      <c r="AV466" s="4">
        <f>IF(AND(J466="STANDARD", Q466="YES"), IF(M466="YES",2,1) ,"")</f>
        <v>0</v>
      </c>
      <c r="AW466" s="4">
        <f>IF( AND(J466="PREMIUM",  Q466="YES"), IF(M466="YES",2,1) ,"")</f>
        <v>0</v>
      </c>
    </row>
    <row r="467" spans="5:49">
      <c r="E467" s="3"/>
      <c r="F467" s="3"/>
      <c r="G467" s="3"/>
      <c r="H467" s="3"/>
      <c r="I467" s="3" t="s">
        <v>9</v>
      </c>
      <c r="J467" s="3" t="s">
        <v>9</v>
      </c>
      <c r="K467" s="3" t="s">
        <v>5</v>
      </c>
      <c r="L467" s="3" t="s">
        <v>5</v>
      </c>
      <c r="M467" s="3" t="s">
        <v>5</v>
      </c>
      <c r="N467" s="3">
        <v>730</v>
      </c>
      <c r="O467" s="3" t="s">
        <v>5</v>
      </c>
      <c r="P467" s="3" t="s">
        <v>14</v>
      </c>
      <c r="Q467" s="4">
        <f>IF(AND(E467&lt;&gt;"", F467&lt;&gt;"", G467&lt;&gt;"", H467&lt;&gt;"", I467&lt;&gt;"", J467&lt;&gt;"", K467&lt;&gt;"", L467&lt;&gt;"", M467&lt;&gt;"", N467&lt;&gt;"", O467&lt;&gt;""),"YES","NO")</f>
        <v>0</v>
      </c>
      <c r="R467" s="4">
        <f>IF(AD467=AA467, U467, IF(AD467=AB467,W467,Y467))</f>
        <v>0</v>
      </c>
      <c r="S467" s="4">
        <f>AD467</f>
        <v>0</v>
      </c>
      <c r="T467" s="4">
        <f> IF(AA467="" ,"",IF(AD467=AA467, "PAYG", IF(AD467=AB467,"1Y RI","3Y RI")))</f>
        <v>0</v>
      </c>
      <c r="U467" s="4">
        <f>IF(Q467="YES", IF(K467="YES", VLOOKUP(V467 &amp; L467 &amp; K467,'azure-vm-prices-base'!G$2:H$124, 2, 0), VLOOKUP(V467 &amp; L467 &amp; "*",'azure-vm-prices-base'!G$2:H$124, 2, 0)), "")</f>
        <v>0</v>
      </c>
      <c r="V467" s="4">
        <f>IF(Q467="YES", IF(O467="NO" , IF(K467="YES", _xlfn.MINIFS('azure-vm-prices-base'!I$2:I$123, 'azure-vm-prices-base'!A$2:A$123,"&gt;="&amp;F467*(100-$B$2)/100, 'azure-vm-prices-base'!B$2:B$123,"&gt;="&amp;G467*(100-$B$2)/100, 'azure-vm-prices-base'!D$2:D$123,K467, 'azure-vm-prices-base'!E$2:E$123,L467), _xlfn.MINIFS('azure-vm-prices-base'!I$2:I$123, 'azure-vm-prices-base'!A$2:A$123,"&gt;="&amp;F467*(100-$B$2)/100, 'azure-vm-prices-base'!B$2:B$123,"&gt;="&amp;G467*(100-$B$2)/100, 'azure-vm-prices-base'!E$2:E$123,L467)), IF(K467="YES", _xlfn.MINIFS('azure-vm-prices-base'!C$2:C$123, 'azure-vm-prices-base'!A$2:A$123,"&gt;="&amp;F467*(100-$B$2)/100, 'azure-vm-prices-base'!B$2:B$123,"&gt;="&amp;G467*(100-$B$2)/100, 'azure-vm-prices-base'!D$2:D$123,K467, 'azure-vm-prices-base'!E$2:E$123,L467), _xlfn.MINIFS('azure-vm-prices-base'!C$2:C$123, 'azure-vm-prices-base'!A$2:A$123,"&gt;="&amp;F467*(100-$B$2)/100, 'azure-vm-prices-base'!B$2:B$123,"&gt;="&amp;G467*(100-$B$2)/100, 'azure-vm-prices-base'!E$2:E$123,L467))), "")</f>
        <v>0</v>
      </c>
      <c r="W467" s="4">
        <f>IF(Q467="YES", IF(K467="YES", VLOOKUP(X467 &amp; L467 &amp; K467,'azure-vm-prices-1Y'!G$2:H$124  , 2, 0), VLOOKUP(X467 &amp; L467 &amp; "*",'azure-vm-prices-1Y'!G$2:H$124, 2, 0)),   "")</f>
        <v>0</v>
      </c>
      <c r="X467" s="4">
        <f>IF(Q467="YES", IF(O467="NO" , IF(K467="YES", _xlfn.MINIFS('azure-vm-prices-1Y'!I$2:I$123,   'azure-vm-prices-1Y'!A$2:A$123,"&gt;="&amp;F467*(100-$B$2)/100,   'azure-vm-prices-1Y'!B$2:B$123,"&gt;="&amp;G467*(100-$B$2)/100,   'azure-vm-prices-1Y'!D$2:D$123,K467,   'azure-vm-prices-1Y'!E$2:E$123,L467),   _xlfn.MINIFS('azure-vm-prices-1Y'!I$2:I$123,   'azure-vm-prices-1Y'!A$2:A$123,"&gt;="&amp;F467*(100-$B$2)/100,   'azure-vm-prices-1Y'!B$2:B$123,"&gt;="&amp;G467*(100-$B$2)/100,   'azure-vm-prices-1Y'!E$2:E$123,L467)),   IF(K467="YES", _xlfn.MINIFS('azure-vm-prices-1Y'!C$2:C$123,   'azure-vm-prices-1Y'!A$2:A$123,"&gt;="&amp;F467*(100-$B$2)/100,   'azure-vm-prices-1Y'!B$2:B$123,"&gt;="&amp;G467*(100-$B$2)/100,   'azure-vm-prices-1Y'!D$2:D$123,K467,   'azure-vm-prices-1Y'!E$2:E$123,L467),   _xlfn.MINIFS('azure-vm-prices-1Y'!C$2:C$123,   'azure-vm-prices-1Y'!A$2:A$123,"&gt;="&amp;F467*(100-$B$2)/100,   'azure-vm-prices-1Y'!B$2:B$123,"&gt;="&amp;G467*(100-$B$2)/100,   'azure-vm-prices-1Y'!E$2:E$123,L467))),   "")</f>
        <v>0</v>
      </c>
      <c r="Y467" s="4">
        <f>IF(Q467="YES", IF(K467="YES", VLOOKUP(Z467 &amp; L467 &amp; K467,'azure-vm-prices-3Y'!G$2:H$124  , 2, 0), VLOOKUP(Z467 &amp; L467 &amp; "*",'azure-vm-prices-3Y'!G$2:H$124, 2, 0)),   "")</f>
        <v>0</v>
      </c>
      <c r="Z467" s="4">
        <f>IF(Q467="YES", IF(O467="NO" , IF(K467="YES", _xlfn.MINIFS('azure-vm-prices-3Y'!I$2:I$123,   'azure-vm-prices-3Y'!A$2:A$123,"&gt;="&amp;F467*(100-$B$2)/100,   'azure-vm-prices-3Y'!B$2:B$123,"&gt;="&amp;G467*(100-$B$2)/100,   'azure-vm-prices-3Y'!D$2:D$123,K467,   'azure-vm-prices-3Y'!E$2:E$123,L467),   _xlfn.MINIFS('azure-vm-prices-3Y'!I$2:I$123,   'azure-vm-prices-3Y'!A$2:A$123,"&gt;="&amp;F467*(100-$B$2)/100,   'azure-vm-prices-3Y'!B$2:B$123,"&gt;="&amp;G467*(100-$B$2)/100,   'azure-vm-prices-3Y'!E$2:E$123,L467)),   IF(K467="YES", _xlfn.MINIFS('azure-vm-prices-3Y'!C$2:C$123,   'azure-vm-prices-3Y'!A$2:A$123,"&gt;="&amp;F467*(100-$B$2)/100,   'azure-vm-prices-3Y'!B$2:B$123,"&gt;="&amp;G467*(100-$B$2)/100,   'azure-vm-prices-3Y'!D$2:D$123,K467,   'azure-vm-prices-3Y'!E$2:E$123,L467),   _xlfn.MINIFS('azure-vm-prices-3Y'!C$2:C$123,   'azure-vm-prices-3Y'!A$2:A$123,"&gt;="&amp;F467*(100-$B$2)/100,   'azure-vm-prices-3Y'!B$2:B$123,"&gt;="&amp;G467*(100-$B$2)/100,   'azure-vm-prices-3Y'!E$2:E$123,L467))),   "")</f>
        <v>0</v>
      </c>
      <c r="AA467" s="4">
        <f>IF(Q467="YES",N467*V467*12,"")</f>
        <v>0</v>
      </c>
      <c r="AB467" s="4">
        <f>IF(Q467="YES",X467*8760,"")</f>
        <v>0</v>
      </c>
      <c r="AC467" s="4">
        <f>IF(Q467="YES",Z467*8760,"")</f>
        <v>0</v>
      </c>
      <c r="AD467" s="4">
        <f>IF(Q467="YES",IF(P467="YES", MIN(AA467:AC467), AA467),"")</f>
        <v>0</v>
      </c>
      <c r="AE467" s="4">
        <f>IF(AND(I467="STANDARD",Q467="YES",H467&lt;'azure-standard-disk-prices'!B2, H467&gt;0),1+IF(M467="YES",1),"")</f>
        <v>0</v>
      </c>
      <c r="AF467" s="4">
        <f>IF(AND(I467="STANDARD",Q467="YES",H467&gt;'azure-standard-disk-prices'!B2,H467&lt;'azure-standard-disk-prices'!B3),1+IF(M467="YES",1),"")</f>
        <v>0</v>
      </c>
      <c r="AG467" s="4">
        <f>IF(AND(I467="STANDARD",Q467="YES",H467&gt;'azure-standard-disk-prices'!B3,H467&lt;'azure-standard-disk-prices'!B4),1+IF(M467="YES",1),"")</f>
        <v>0</v>
      </c>
      <c r="AH467" s="4">
        <f>IF(AND(I467="STANDARD",Q467="YES",H467&gt;'azure-standard-disk-prices'!B4,H467&lt;'azure-standard-disk-prices'!B5),1+IF(M467="YES",1),"")</f>
        <v>0</v>
      </c>
      <c r="AI467" s="4">
        <f>IF(AND(I467="STANDARD",Q467="YES",H467&gt;'azure-standard-disk-prices'!B5,H467&lt;'azure-standard-disk-prices'!B6),1+IF(M467="YES",1),"")</f>
        <v>0</v>
      </c>
      <c r="AJ467" s="4">
        <f>IF(AND(I467="STANDARD",Q467="YES",H467&gt;'azure-standard-disk-prices'!B6,H467&lt;'azure-standard-disk-prices'!B7),1+IF(M467="YES",1),"")</f>
        <v>0</v>
      </c>
      <c r="AK467" s="4">
        <f>IF(AND(I467="STANDARD",Q467="YES",H467&gt;'azure-standard-disk-prices'!B7,H467&lt;'azure-standard-disk-prices'!B8),1+IF(M467="YES",1),"")</f>
        <v>0</v>
      </c>
      <c r="AL467" s="4">
        <f>IF(AND(I467="STANDARD",Q467="YES",H467&gt;'azure-standard-disk-prices'!B8,H467&lt;'azure-standard-disk-prices'!B9),1+IF(M467="YES",1),"")</f>
        <v>0</v>
      </c>
      <c r="AM467" s="4">
        <f>IF(AND(I466="PREMIUM",Q466="YES",H466&lt;'azure-premium-disk-prices'!B2,H466&gt;0),1+IF(M466="YES",1),"")</f>
        <v>0</v>
      </c>
      <c r="AN467" s="4">
        <f>IF(AND(I466="PREMIUM",Q466="YES",H466&gt;'azure-premium-disk-prices'!B2,H466&lt;'azure-premium-disk-prices'!B3),1+IF(M466="YES",1),"")</f>
        <v>0</v>
      </c>
      <c r="AO467" s="4">
        <f>IF(AND(I466="PREMIUM",Q466="YES",H466&gt;'azure-premium-disk-prices'!B3,H466&lt;'azure-premium-disk-prices'!B4),1+IF(M466="YES",1),"")</f>
        <v>0</v>
      </c>
      <c r="AP467" s="4">
        <f>IF(AND(I466="PREMIUM",Q466="YES",H466&gt;'azure-premium-disk-prices'!B4,H466&lt;'azure-premium-disk-prices'!B5),1+IF(M466="YES",1),"")</f>
        <v>0</v>
      </c>
      <c r="AQ467" s="4">
        <f>IF(AND(I466="PREMIUM",Q466="YES",H466&gt;'azure-premium-disk-prices'!B5,H466&lt;'azure-premium-disk-prices'!B6),1+IF(M466="YES",1),"")</f>
        <v>0</v>
      </c>
      <c r="AR467" s="4">
        <f>IF(AND(I466="PREMIUM",Q466="YES",H466&gt;'azure-premium-disk-prices'!B6,H466&lt;'azure-premium-disk-prices'!B7),1+IF(M466="YES",1),"")</f>
        <v>0</v>
      </c>
      <c r="AS467" s="4">
        <f>IF(AND(I466="PREMIUM",Q466="YES",H466&gt;'azure-premium-disk-prices'!B7,H466&lt;'azure-premium-disk-prices'!B8),1+IF(M466="YES",1),"")</f>
        <v>0</v>
      </c>
      <c r="AT467" s="4">
        <f>IF(AND(I466="PREMIUM",Q466="YES",H466&gt;'azure-premium-disk-prices'!B8,H466&lt;'azure-premium-disk-prices'!B9),1+IF(M466="YES",1),"")</f>
        <v>0</v>
      </c>
      <c r="AU467" s="4">
        <f>IF(AND(M467="YES", Q467="YES"),1,"")</f>
        <v>0</v>
      </c>
      <c r="AV467" s="4">
        <f>IF(AND(J467="STANDARD", Q467="YES"), IF(M467="YES",2,1) ,"")</f>
        <v>0</v>
      </c>
      <c r="AW467" s="4">
        <f>IF( AND(J467="PREMIUM",  Q467="YES"), IF(M467="YES",2,1) ,"")</f>
        <v>0</v>
      </c>
    </row>
    <row r="468" spans="5:49">
      <c r="E468" s="3"/>
      <c r="F468" s="3"/>
      <c r="G468" s="3"/>
      <c r="H468" s="3"/>
      <c r="I468" s="3" t="s">
        <v>9</v>
      </c>
      <c r="J468" s="3" t="s">
        <v>9</v>
      </c>
      <c r="K468" s="3" t="s">
        <v>5</v>
      </c>
      <c r="L468" s="3" t="s">
        <v>5</v>
      </c>
      <c r="M468" s="3" t="s">
        <v>5</v>
      </c>
      <c r="N468" s="3">
        <v>730</v>
      </c>
      <c r="O468" s="3" t="s">
        <v>5</v>
      </c>
      <c r="P468" s="3" t="s">
        <v>14</v>
      </c>
      <c r="Q468" s="4">
        <f>IF(AND(E468&lt;&gt;"", F468&lt;&gt;"", G468&lt;&gt;"", H468&lt;&gt;"", I468&lt;&gt;"", J468&lt;&gt;"", K468&lt;&gt;"", L468&lt;&gt;"", M468&lt;&gt;"", N468&lt;&gt;"", O468&lt;&gt;""),"YES","NO")</f>
        <v>0</v>
      </c>
      <c r="R468" s="4">
        <f>IF(AD468=AA468, U468, IF(AD468=AB468,W468,Y468))</f>
        <v>0</v>
      </c>
      <c r="S468" s="4">
        <f>AD468</f>
        <v>0</v>
      </c>
      <c r="T468" s="4">
        <f> IF(AA468="" ,"",IF(AD468=AA468, "PAYG", IF(AD468=AB468,"1Y RI","3Y RI")))</f>
        <v>0</v>
      </c>
      <c r="U468" s="4">
        <f>IF(Q468="YES", IF(K468="YES", VLOOKUP(V468 &amp; L468 &amp; K468,'azure-vm-prices-base'!G$2:H$124, 2, 0), VLOOKUP(V468 &amp; L468 &amp; "*",'azure-vm-prices-base'!G$2:H$124, 2, 0)), "")</f>
        <v>0</v>
      </c>
      <c r="V468" s="4">
        <f>IF(Q468="YES", IF(O468="NO" , IF(K468="YES", _xlfn.MINIFS('azure-vm-prices-base'!I$2:I$123, 'azure-vm-prices-base'!A$2:A$123,"&gt;="&amp;F468*(100-$B$2)/100, 'azure-vm-prices-base'!B$2:B$123,"&gt;="&amp;G468*(100-$B$2)/100, 'azure-vm-prices-base'!D$2:D$123,K468, 'azure-vm-prices-base'!E$2:E$123,L468), _xlfn.MINIFS('azure-vm-prices-base'!I$2:I$123, 'azure-vm-prices-base'!A$2:A$123,"&gt;="&amp;F468*(100-$B$2)/100, 'azure-vm-prices-base'!B$2:B$123,"&gt;="&amp;G468*(100-$B$2)/100, 'azure-vm-prices-base'!E$2:E$123,L468)), IF(K468="YES", _xlfn.MINIFS('azure-vm-prices-base'!C$2:C$123, 'azure-vm-prices-base'!A$2:A$123,"&gt;="&amp;F468*(100-$B$2)/100, 'azure-vm-prices-base'!B$2:B$123,"&gt;="&amp;G468*(100-$B$2)/100, 'azure-vm-prices-base'!D$2:D$123,K468, 'azure-vm-prices-base'!E$2:E$123,L468), _xlfn.MINIFS('azure-vm-prices-base'!C$2:C$123, 'azure-vm-prices-base'!A$2:A$123,"&gt;="&amp;F468*(100-$B$2)/100, 'azure-vm-prices-base'!B$2:B$123,"&gt;="&amp;G468*(100-$B$2)/100, 'azure-vm-prices-base'!E$2:E$123,L468))), "")</f>
        <v>0</v>
      </c>
      <c r="W468" s="4">
        <f>IF(Q468="YES", IF(K468="YES", VLOOKUP(X468 &amp; L468 &amp; K468,'azure-vm-prices-1Y'!G$2:H$124  , 2, 0), VLOOKUP(X468 &amp; L468 &amp; "*",'azure-vm-prices-1Y'!G$2:H$124, 2, 0)),   "")</f>
        <v>0</v>
      </c>
      <c r="X468" s="4">
        <f>IF(Q468="YES", IF(O468="NO" , IF(K468="YES", _xlfn.MINIFS('azure-vm-prices-1Y'!I$2:I$123,   'azure-vm-prices-1Y'!A$2:A$123,"&gt;="&amp;F468*(100-$B$2)/100,   'azure-vm-prices-1Y'!B$2:B$123,"&gt;="&amp;G468*(100-$B$2)/100,   'azure-vm-prices-1Y'!D$2:D$123,K468,   'azure-vm-prices-1Y'!E$2:E$123,L468),   _xlfn.MINIFS('azure-vm-prices-1Y'!I$2:I$123,   'azure-vm-prices-1Y'!A$2:A$123,"&gt;="&amp;F468*(100-$B$2)/100,   'azure-vm-prices-1Y'!B$2:B$123,"&gt;="&amp;G468*(100-$B$2)/100,   'azure-vm-prices-1Y'!E$2:E$123,L468)),   IF(K468="YES", _xlfn.MINIFS('azure-vm-prices-1Y'!C$2:C$123,   'azure-vm-prices-1Y'!A$2:A$123,"&gt;="&amp;F468*(100-$B$2)/100,   'azure-vm-prices-1Y'!B$2:B$123,"&gt;="&amp;G468*(100-$B$2)/100,   'azure-vm-prices-1Y'!D$2:D$123,K468,   'azure-vm-prices-1Y'!E$2:E$123,L468),   _xlfn.MINIFS('azure-vm-prices-1Y'!C$2:C$123,   'azure-vm-prices-1Y'!A$2:A$123,"&gt;="&amp;F468*(100-$B$2)/100,   'azure-vm-prices-1Y'!B$2:B$123,"&gt;="&amp;G468*(100-$B$2)/100,   'azure-vm-prices-1Y'!E$2:E$123,L468))),   "")</f>
        <v>0</v>
      </c>
      <c r="Y468" s="4">
        <f>IF(Q468="YES", IF(K468="YES", VLOOKUP(Z468 &amp; L468 &amp; K468,'azure-vm-prices-3Y'!G$2:H$124  , 2, 0), VLOOKUP(Z468 &amp; L468 &amp; "*",'azure-vm-prices-3Y'!G$2:H$124, 2, 0)),   "")</f>
        <v>0</v>
      </c>
      <c r="Z468" s="4">
        <f>IF(Q468="YES", IF(O468="NO" , IF(K468="YES", _xlfn.MINIFS('azure-vm-prices-3Y'!I$2:I$123,   'azure-vm-prices-3Y'!A$2:A$123,"&gt;="&amp;F468*(100-$B$2)/100,   'azure-vm-prices-3Y'!B$2:B$123,"&gt;="&amp;G468*(100-$B$2)/100,   'azure-vm-prices-3Y'!D$2:D$123,K468,   'azure-vm-prices-3Y'!E$2:E$123,L468),   _xlfn.MINIFS('azure-vm-prices-3Y'!I$2:I$123,   'azure-vm-prices-3Y'!A$2:A$123,"&gt;="&amp;F468*(100-$B$2)/100,   'azure-vm-prices-3Y'!B$2:B$123,"&gt;="&amp;G468*(100-$B$2)/100,   'azure-vm-prices-3Y'!E$2:E$123,L468)),   IF(K468="YES", _xlfn.MINIFS('azure-vm-prices-3Y'!C$2:C$123,   'azure-vm-prices-3Y'!A$2:A$123,"&gt;="&amp;F468*(100-$B$2)/100,   'azure-vm-prices-3Y'!B$2:B$123,"&gt;="&amp;G468*(100-$B$2)/100,   'azure-vm-prices-3Y'!D$2:D$123,K468,   'azure-vm-prices-3Y'!E$2:E$123,L468),   _xlfn.MINIFS('azure-vm-prices-3Y'!C$2:C$123,   'azure-vm-prices-3Y'!A$2:A$123,"&gt;="&amp;F468*(100-$B$2)/100,   'azure-vm-prices-3Y'!B$2:B$123,"&gt;="&amp;G468*(100-$B$2)/100,   'azure-vm-prices-3Y'!E$2:E$123,L468))),   "")</f>
        <v>0</v>
      </c>
      <c r="AA468" s="4">
        <f>IF(Q468="YES",N468*V468*12,"")</f>
        <v>0</v>
      </c>
      <c r="AB468" s="4">
        <f>IF(Q468="YES",X468*8760,"")</f>
        <v>0</v>
      </c>
      <c r="AC468" s="4">
        <f>IF(Q468="YES",Z468*8760,"")</f>
        <v>0</v>
      </c>
      <c r="AD468" s="4">
        <f>IF(Q468="YES",IF(P468="YES", MIN(AA468:AC468), AA468),"")</f>
        <v>0</v>
      </c>
      <c r="AE468" s="4">
        <f>IF(AND(I468="STANDARD",Q468="YES",H468&lt;'azure-standard-disk-prices'!B2, H468&gt;0),1+IF(M468="YES",1),"")</f>
        <v>0</v>
      </c>
      <c r="AF468" s="4">
        <f>IF(AND(I468="STANDARD",Q468="YES",H468&gt;'azure-standard-disk-prices'!B2,H468&lt;'azure-standard-disk-prices'!B3),1+IF(M468="YES",1),"")</f>
        <v>0</v>
      </c>
      <c r="AG468" s="4">
        <f>IF(AND(I468="STANDARD",Q468="YES",H468&gt;'azure-standard-disk-prices'!B3,H468&lt;'azure-standard-disk-prices'!B4),1+IF(M468="YES",1),"")</f>
        <v>0</v>
      </c>
      <c r="AH468" s="4">
        <f>IF(AND(I468="STANDARD",Q468="YES",H468&gt;'azure-standard-disk-prices'!B4,H468&lt;'azure-standard-disk-prices'!B5),1+IF(M468="YES",1),"")</f>
        <v>0</v>
      </c>
      <c r="AI468" s="4">
        <f>IF(AND(I468="STANDARD",Q468="YES",H468&gt;'azure-standard-disk-prices'!B5,H468&lt;'azure-standard-disk-prices'!B6),1+IF(M468="YES",1),"")</f>
        <v>0</v>
      </c>
      <c r="AJ468" s="4">
        <f>IF(AND(I468="STANDARD",Q468="YES",H468&gt;'azure-standard-disk-prices'!B6,H468&lt;'azure-standard-disk-prices'!B7),1+IF(M468="YES",1),"")</f>
        <v>0</v>
      </c>
      <c r="AK468" s="4">
        <f>IF(AND(I468="STANDARD",Q468="YES",H468&gt;'azure-standard-disk-prices'!B7,H468&lt;'azure-standard-disk-prices'!B8),1+IF(M468="YES",1),"")</f>
        <v>0</v>
      </c>
      <c r="AL468" s="4">
        <f>IF(AND(I468="STANDARD",Q468="YES",H468&gt;'azure-standard-disk-prices'!B8,H468&lt;'azure-standard-disk-prices'!B9),1+IF(M468="YES",1),"")</f>
        <v>0</v>
      </c>
      <c r="AM468" s="4">
        <f>IF(AND(I467="PREMIUM",Q467="YES",H467&lt;'azure-premium-disk-prices'!B2,H467&gt;0),1+IF(M467="YES",1),"")</f>
        <v>0</v>
      </c>
      <c r="AN468" s="4">
        <f>IF(AND(I467="PREMIUM",Q467="YES",H467&gt;'azure-premium-disk-prices'!B2,H467&lt;'azure-premium-disk-prices'!B3),1+IF(M467="YES",1),"")</f>
        <v>0</v>
      </c>
      <c r="AO468" s="4">
        <f>IF(AND(I467="PREMIUM",Q467="YES",H467&gt;'azure-premium-disk-prices'!B3,H467&lt;'azure-premium-disk-prices'!B4),1+IF(M467="YES",1),"")</f>
        <v>0</v>
      </c>
      <c r="AP468" s="4">
        <f>IF(AND(I467="PREMIUM",Q467="YES",H467&gt;'azure-premium-disk-prices'!B4,H467&lt;'azure-premium-disk-prices'!B5),1+IF(M467="YES",1),"")</f>
        <v>0</v>
      </c>
      <c r="AQ468" s="4">
        <f>IF(AND(I467="PREMIUM",Q467="YES",H467&gt;'azure-premium-disk-prices'!B5,H467&lt;'azure-premium-disk-prices'!B6),1+IF(M467="YES",1),"")</f>
        <v>0</v>
      </c>
      <c r="AR468" s="4">
        <f>IF(AND(I467="PREMIUM",Q467="YES",H467&gt;'azure-premium-disk-prices'!B6,H467&lt;'azure-premium-disk-prices'!B7),1+IF(M467="YES",1),"")</f>
        <v>0</v>
      </c>
      <c r="AS468" s="4">
        <f>IF(AND(I467="PREMIUM",Q467="YES",H467&gt;'azure-premium-disk-prices'!B7,H467&lt;'azure-premium-disk-prices'!B8),1+IF(M467="YES",1),"")</f>
        <v>0</v>
      </c>
      <c r="AT468" s="4">
        <f>IF(AND(I467="PREMIUM",Q467="YES",H467&gt;'azure-premium-disk-prices'!B8,H467&lt;'azure-premium-disk-prices'!B9),1+IF(M467="YES",1),"")</f>
        <v>0</v>
      </c>
      <c r="AU468" s="4">
        <f>IF(AND(M468="YES", Q468="YES"),1,"")</f>
        <v>0</v>
      </c>
      <c r="AV468" s="4">
        <f>IF(AND(J468="STANDARD", Q468="YES"), IF(M468="YES",2,1) ,"")</f>
        <v>0</v>
      </c>
      <c r="AW468" s="4">
        <f>IF( AND(J468="PREMIUM",  Q468="YES"), IF(M468="YES",2,1) ,"")</f>
        <v>0</v>
      </c>
    </row>
    <row r="469" spans="5:49">
      <c r="E469" s="3"/>
      <c r="F469" s="3"/>
      <c r="G469" s="3"/>
      <c r="H469" s="3"/>
      <c r="I469" s="3" t="s">
        <v>9</v>
      </c>
      <c r="J469" s="3" t="s">
        <v>9</v>
      </c>
      <c r="K469" s="3" t="s">
        <v>5</v>
      </c>
      <c r="L469" s="3" t="s">
        <v>5</v>
      </c>
      <c r="M469" s="3" t="s">
        <v>5</v>
      </c>
      <c r="N469" s="3">
        <v>730</v>
      </c>
      <c r="O469" s="3" t="s">
        <v>5</v>
      </c>
      <c r="P469" s="3" t="s">
        <v>14</v>
      </c>
      <c r="Q469" s="4">
        <f>IF(AND(E469&lt;&gt;"", F469&lt;&gt;"", G469&lt;&gt;"", H469&lt;&gt;"", I469&lt;&gt;"", J469&lt;&gt;"", K469&lt;&gt;"", L469&lt;&gt;"", M469&lt;&gt;"", N469&lt;&gt;"", O469&lt;&gt;""),"YES","NO")</f>
        <v>0</v>
      </c>
      <c r="R469" s="4">
        <f>IF(AD469=AA469, U469, IF(AD469=AB469,W469,Y469))</f>
        <v>0</v>
      </c>
      <c r="S469" s="4">
        <f>AD469</f>
        <v>0</v>
      </c>
      <c r="T469" s="4">
        <f> IF(AA469="" ,"",IF(AD469=AA469, "PAYG", IF(AD469=AB469,"1Y RI","3Y RI")))</f>
        <v>0</v>
      </c>
      <c r="U469" s="4">
        <f>IF(Q469="YES", IF(K469="YES", VLOOKUP(V469 &amp; L469 &amp; K469,'azure-vm-prices-base'!G$2:H$124, 2, 0), VLOOKUP(V469 &amp; L469 &amp; "*",'azure-vm-prices-base'!G$2:H$124, 2, 0)), "")</f>
        <v>0</v>
      </c>
      <c r="V469" s="4">
        <f>IF(Q469="YES", IF(O469="NO" , IF(K469="YES", _xlfn.MINIFS('azure-vm-prices-base'!I$2:I$123, 'azure-vm-prices-base'!A$2:A$123,"&gt;="&amp;F469*(100-$B$2)/100, 'azure-vm-prices-base'!B$2:B$123,"&gt;="&amp;G469*(100-$B$2)/100, 'azure-vm-prices-base'!D$2:D$123,K469, 'azure-vm-prices-base'!E$2:E$123,L469), _xlfn.MINIFS('azure-vm-prices-base'!I$2:I$123, 'azure-vm-prices-base'!A$2:A$123,"&gt;="&amp;F469*(100-$B$2)/100, 'azure-vm-prices-base'!B$2:B$123,"&gt;="&amp;G469*(100-$B$2)/100, 'azure-vm-prices-base'!E$2:E$123,L469)), IF(K469="YES", _xlfn.MINIFS('azure-vm-prices-base'!C$2:C$123, 'azure-vm-prices-base'!A$2:A$123,"&gt;="&amp;F469*(100-$B$2)/100, 'azure-vm-prices-base'!B$2:B$123,"&gt;="&amp;G469*(100-$B$2)/100, 'azure-vm-prices-base'!D$2:D$123,K469, 'azure-vm-prices-base'!E$2:E$123,L469), _xlfn.MINIFS('azure-vm-prices-base'!C$2:C$123, 'azure-vm-prices-base'!A$2:A$123,"&gt;="&amp;F469*(100-$B$2)/100, 'azure-vm-prices-base'!B$2:B$123,"&gt;="&amp;G469*(100-$B$2)/100, 'azure-vm-prices-base'!E$2:E$123,L469))), "")</f>
        <v>0</v>
      </c>
      <c r="W469" s="4">
        <f>IF(Q469="YES", IF(K469="YES", VLOOKUP(X469 &amp; L469 &amp; K469,'azure-vm-prices-1Y'!G$2:H$124  , 2, 0), VLOOKUP(X469 &amp; L469 &amp; "*",'azure-vm-prices-1Y'!G$2:H$124, 2, 0)),   "")</f>
        <v>0</v>
      </c>
      <c r="X469" s="4">
        <f>IF(Q469="YES", IF(O469="NO" , IF(K469="YES", _xlfn.MINIFS('azure-vm-prices-1Y'!I$2:I$123,   'azure-vm-prices-1Y'!A$2:A$123,"&gt;="&amp;F469*(100-$B$2)/100,   'azure-vm-prices-1Y'!B$2:B$123,"&gt;="&amp;G469*(100-$B$2)/100,   'azure-vm-prices-1Y'!D$2:D$123,K469,   'azure-vm-prices-1Y'!E$2:E$123,L469),   _xlfn.MINIFS('azure-vm-prices-1Y'!I$2:I$123,   'azure-vm-prices-1Y'!A$2:A$123,"&gt;="&amp;F469*(100-$B$2)/100,   'azure-vm-prices-1Y'!B$2:B$123,"&gt;="&amp;G469*(100-$B$2)/100,   'azure-vm-prices-1Y'!E$2:E$123,L469)),   IF(K469="YES", _xlfn.MINIFS('azure-vm-prices-1Y'!C$2:C$123,   'azure-vm-prices-1Y'!A$2:A$123,"&gt;="&amp;F469*(100-$B$2)/100,   'azure-vm-prices-1Y'!B$2:B$123,"&gt;="&amp;G469*(100-$B$2)/100,   'azure-vm-prices-1Y'!D$2:D$123,K469,   'azure-vm-prices-1Y'!E$2:E$123,L469),   _xlfn.MINIFS('azure-vm-prices-1Y'!C$2:C$123,   'azure-vm-prices-1Y'!A$2:A$123,"&gt;="&amp;F469*(100-$B$2)/100,   'azure-vm-prices-1Y'!B$2:B$123,"&gt;="&amp;G469*(100-$B$2)/100,   'azure-vm-prices-1Y'!E$2:E$123,L469))),   "")</f>
        <v>0</v>
      </c>
      <c r="Y469" s="4">
        <f>IF(Q469="YES", IF(K469="YES", VLOOKUP(Z469 &amp; L469 &amp; K469,'azure-vm-prices-3Y'!G$2:H$124  , 2, 0), VLOOKUP(Z469 &amp; L469 &amp; "*",'azure-vm-prices-3Y'!G$2:H$124, 2, 0)),   "")</f>
        <v>0</v>
      </c>
      <c r="Z469" s="4">
        <f>IF(Q469="YES", IF(O469="NO" , IF(K469="YES", _xlfn.MINIFS('azure-vm-prices-3Y'!I$2:I$123,   'azure-vm-prices-3Y'!A$2:A$123,"&gt;="&amp;F469*(100-$B$2)/100,   'azure-vm-prices-3Y'!B$2:B$123,"&gt;="&amp;G469*(100-$B$2)/100,   'azure-vm-prices-3Y'!D$2:D$123,K469,   'azure-vm-prices-3Y'!E$2:E$123,L469),   _xlfn.MINIFS('azure-vm-prices-3Y'!I$2:I$123,   'azure-vm-prices-3Y'!A$2:A$123,"&gt;="&amp;F469*(100-$B$2)/100,   'azure-vm-prices-3Y'!B$2:B$123,"&gt;="&amp;G469*(100-$B$2)/100,   'azure-vm-prices-3Y'!E$2:E$123,L469)),   IF(K469="YES", _xlfn.MINIFS('azure-vm-prices-3Y'!C$2:C$123,   'azure-vm-prices-3Y'!A$2:A$123,"&gt;="&amp;F469*(100-$B$2)/100,   'azure-vm-prices-3Y'!B$2:B$123,"&gt;="&amp;G469*(100-$B$2)/100,   'azure-vm-prices-3Y'!D$2:D$123,K469,   'azure-vm-prices-3Y'!E$2:E$123,L469),   _xlfn.MINIFS('azure-vm-prices-3Y'!C$2:C$123,   'azure-vm-prices-3Y'!A$2:A$123,"&gt;="&amp;F469*(100-$B$2)/100,   'azure-vm-prices-3Y'!B$2:B$123,"&gt;="&amp;G469*(100-$B$2)/100,   'azure-vm-prices-3Y'!E$2:E$123,L469))),   "")</f>
        <v>0</v>
      </c>
      <c r="AA469" s="4">
        <f>IF(Q469="YES",N469*V469*12,"")</f>
        <v>0</v>
      </c>
      <c r="AB469" s="4">
        <f>IF(Q469="YES",X469*8760,"")</f>
        <v>0</v>
      </c>
      <c r="AC469" s="4">
        <f>IF(Q469="YES",Z469*8760,"")</f>
        <v>0</v>
      </c>
      <c r="AD469" s="4">
        <f>IF(Q469="YES",IF(P469="YES", MIN(AA469:AC469), AA469),"")</f>
        <v>0</v>
      </c>
      <c r="AE469" s="4">
        <f>IF(AND(I469="STANDARD",Q469="YES",H469&lt;'azure-standard-disk-prices'!B2, H469&gt;0),1+IF(M469="YES",1),"")</f>
        <v>0</v>
      </c>
      <c r="AF469" s="4">
        <f>IF(AND(I469="STANDARD",Q469="YES",H469&gt;'azure-standard-disk-prices'!B2,H469&lt;'azure-standard-disk-prices'!B3),1+IF(M469="YES",1),"")</f>
        <v>0</v>
      </c>
      <c r="AG469" s="4">
        <f>IF(AND(I469="STANDARD",Q469="YES",H469&gt;'azure-standard-disk-prices'!B3,H469&lt;'azure-standard-disk-prices'!B4),1+IF(M469="YES",1),"")</f>
        <v>0</v>
      </c>
      <c r="AH469" s="4">
        <f>IF(AND(I469="STANDARD",Q469="YES",H469&gt;'azure-standard-disk-prices'!B4,H469&lt;'azure-standard-disk-prices'!B5),1+IF(M469="YES",1),"")</f>
        <v>0</v>
      </c>
      <c r="AI469" s="4">
        <f>IF(AND(I469="STANDARD",Q469="YES",H469&gt;'azure-standard-disk-prices'!B5,H469&lt;'azure-standard-disk-prices'!B6),1+IF(M469="YES",1),"")</f>
        <v>0</v>
      </c>
      <c r="AJ469" s="4">
        <f>IF(AND(I469="STANDARD",Q469="YES",H469&gt;'azure-standard-disk-prices'!B6,H469&lt;'azure-standard-disk-prices'!B7),1+IF(M469="YES",1),"")</f>
        <v>0</v>
      </c>
      <c r="AK469" s="4">
        <f>IF(AND(I469="STANDARD",Q469="YES",H469&gt;'azure-standard-disk-prices'!B7,H469&lt;'azure-standard-disk-prices'!B8),1+IF(M469="YES",1),"")</f>
        <v>0</v>
      </c>
      <c r="AL469" s="4">
        <f>IF(AND(I469="STANDARD",Q469="YES",H469&gt;'azure-standard-disk-prices'!B8,H469&lt;'azure-standard-disk-prices'!B9),1+IF(M469="YES",1),"")</f>
        <v>0</v>
      </c>
      <c r="AM469" s="4">
        <f>IF(AND(I468="PREMIUM",Q468="YES",H468&lt;'azure-premium-disk-prices'!B2,H468&gt;0),1+IF(M468="YES",1),"")</f>
        <v>0</v>
      </c>
      <c r="AN469" s="4">
        <f>IF(AND(I468="PREMIUM",Q468="YES",H468&gt;'azure-premium-disk-prices'!B2,H468&lt;'azure-premium-disk-prices'!B3),1+IF(M468="YES",1),"")</f>
        <v>0</v>
      </c>
      <c r="AO469" s="4">
        <f>IF(AND(I468="PREMIUM",Q468="YES",H468&gt;'azure-premium-disk-prices'!B3,H468&lt;'azure-premium-disk-prices'!B4),1+IF(M468="YES",1),"")</f>
        <v>0</v>
      </c>
      <c r="AP469" s="4">
        <f>IF(AND(I468="PREMIUM",Q468="YES",H468&gt;'azure-premium-disk-prices'!B4,H468&lt;'azure-premium-disk-prices'!B5),1+IF(M468="YES",1),"")</f>
        <v>0</v>
      </c>
      <c r="AQ469" s="4">
        <f>IF(AND(I468="PREMIUM",Q468="YES",H468&gt;'azure-premium-disk-prices'!B5,H468&lt;'azure-premium-disk-prices'!B6),1+IF(M468="YES",1),"")</f>
        <v>0</v>
      </c>
      <c r="AR469" s="4">
        <f>IF(AND(I468="PREMIUM",Q468="YES",H468&gt;'azure-premium-disk-prices'!B6,H468&lt;'azure-premium-disk-prices'!B7),1+IF(M468="YES",1),"")</f>
        <v>0</v>
      </c>
      <c r="AS469" s="4">
        <f>IF(AND(I468="PREMIUM",Q468="YES",H468&gt;'azure-premium-disk-prices'!B7,H468&lt;'azure-premium-disk-prices'!B8),1+IF(M468="YES",1),"")</f>
        <v>0</v>
      </c>
      <c r="AT469" s="4">
        <f>IF(AND(I468="PREMIUM",Q468="YES",H468&gt;'azure-premium-disk-prices'!B8,H468&lt;'azure-premium-disk-prices'!B9),1+IF(M468="YES",1),"")</f>
        <v>0</v>
      </c>
      <c r="AU469" s="4">
        <f>IF(AND(M469="YES", Q469="YES"),1,"")</f>
        <v>0</v>
      </c>
      <c r="AV469" s="4">
        <f>IF(AND(J469="STANDARD", Q469="YES"), IF(M469="YES",2,1) ,"")</f>
        <v>0</v>
      </c>
      <c r="AW469" s="4">
        <f>IF( AND(J469="PREMIUM",  Q469="YES"), IF(M469="YES",2,1) ,"")</f>
        <v>0</v>
      </c>
    </row>
    <row r="470" spans="5:49">
      <c r="E470" s="3"/>
      <c r="F470" s="3"/>
      <c r="G470" s="3"/>
      <c r="H470" s="3"/>
      <c r="I470" s="3" t="s">
        <v>9</v>
      </c>
      <c r="J470" s="3" t="s">
        <v>9</v>
      </c>
      <c r="K470" s="3" t="s">
        <v>5</v>
      </c>
      <c r="L470" s="3" t="s">
        <v>5</v>
      </c>
      <c r="M470" s="3" t="s">
        <v>5</v>
      </c>
      <c r="N470" s="3">
        <v>730</v>
      </c>
      <c r="O470" s="3" t="s">
        <v>5</v>
      </c>
      <c r="P470" s="3" t="s">
        <v>14</v>
      </c>
      <c r="Q470" s="4">
        <f>IF(AND(E470&lt;&gt;"", F470&lt;&gt;"", G470&lt;&gt;"", H470&lt;&gt;"", I470&lt;&gt;"", J470&lt;&gt;"", K470&lt;&gt;"", L470&lt;&gt;"", M470&lt;&gt;"", N470&lt;&gt;"", O470&lt;&gt;""),"YES","NO")</f>
        <v>0</v>
      </c>
      <c r="R470" s="4">
        <f>IF(AD470=AA470, U470, IF(AD470=AB470,W470,Y470))</f>
        <v>0</v>
      </c>
      <c r="S470" s="4">
        <f>AD470</f>
        <v>0</v>
      </c>
      <c r="T470" s="4">
        <f> IF(AA470="" ,"",IF(AD470=AA470, "PAYG", IF(AD470=AB470,"1Y RI","3Y RI")))</f>
        <v>0</v>
      </c>
      <c r="U470" s="4">
        <f>IF(Q470="YES", IF(K470="YES", VLOOKUP(V470 &amp; L470 &amp; K470,'azure-vm-prices-base'!G$2:H$124, 2, 0), VLOOKUP(V470 &amp; L470 &amp; "*",'azure-vm-prices-base'!G$2:H$124, 2, 0)), "")</f>
        <v>0</v>
      </c>
      <c r="V470" s="4">
        <f>IF(Q470="YES", IF(O470="NO" , IF(K470="YES", _xlfn.MINIFS('azure-vm-prices-base'!I$2:I$123, 'azure-vm-prices-base'!A$2:A$123,"&gt;="&amp;F470*(100-$B$2)/100, 'azure-vm-prices-base'!B$2:B$123,"&gt;="&amp;G470*(100-$B$2)/100, 'azure-vm-prices-base'!D$2:D$123,K470, 'azure-vm-prices-base'!E$2:E$123,L470), _xlfn.MINIFS('azure-vm-prices-base'!I$2:I$123, 'azure-vm-prices-base'!A$2:A$123,"&gt;="&amp;F470*(100-$B$2)/100, 'azure-vm-prices-base'!B$2:B$123,"&gt;="&amp;G470*(100-$B$2)/100, 'azure-vm-prices-base'!E$2:E$123,L470)), IF(K470="YES", _xlfn.MINIFS('azure-vm-prices-base'!C$2:C$123, 'azure-vm-prices-base'!A$2:A$123,"&gt;="&amp;F470*(100-$B$2)/100, 'azure-vm-prices-base'!B$2:B$123,"&gt;="&amp;G470*(100-$B$2)/100, 'azure-vm-prices-base'!D$2:D$123,K470, 'azure-vm-prices-base'!E$2:E$123,L470), _xlfn.MINIFS('azure-vm-prices-base'!C$2:C$123, 'azure-vm-prices-base'!A$2:A$123,"&gt;="&amp;F470*(100-$B$2)/100, 'azure-vm-prices-base'!B$2:B$123,"&gt;="&amp;G470*(100-$B$2)/100, 'azure-vm-prices-base'!E$2:E$123,L470))), "")</f>
        <v>0</v>
      </c>
      <c r="W470" s="4">
        <f>IF(Q470="YES", IF(K470="YES", VLOOKUP(X470 &amp; L470 &amp; K470,'azure-vm-prices-1Y'!G$2:H$124  , 2, 0), VLOOKUP(X470 &amp; L470 &amp; "*",'azure-vm-prices-1Y'!G$2:H$124, 2, 0)),   "")</f>
        <v>0</v>
      </c>
      <c r="X470" s="4">
        <f>IF(Q470="YES", IF(O470="NO" , IF(K470="YES", _xlfn.MINIFS('azure-vm-prices-1Y'!I$2:I$123,   'azure-vm-prices-1Y'!A$2:A$123,"&gt;="&amp;F470*(100-$B$2)/100,   'azure-vm-prices-1Y'!B$2:B$123,"&gt;="&amp;G470*(100-$B$2)/100,   'azure-vm-prices-1Y'!D$2:D$123,K470,   'azure-vm-prices-1Y'!E$2:E$123,L470),   _xlfn.MINIFS('azure-vm-prices-1Y'!I$2:I$123,   'azure-vm-prices-1Y'!A$2:A$123,"&gt;="&amp;F470*(100-$B$2)/100,   'azure-vm-prices-1Y'!B$2:B$123,"&gt;="&amp;G470*(100-$B$2)/100,   'azure-vm-prices-1Y'!E$2:E$123,L470)),   IF(K470="YES", _xlfn.MINIFS('azure-vm-prices-1Y'!C$2:C$123,   'azure-vm-prices-1Y'!A$2:A$123,"&gt;="&amp;F470*(100-$B$2)/100,   'azure-vm-prices-1Y'!B$2:B$123,"&gt;="&amp;G470*(100-$B$2)/100,   'azure-vm-prices-1Y'!D$2:D$123,K470,   'azure-vm-prices-1Y'!E$2:E$123,L470),   _xlfn.MINIFS('azure-vm-prices-1Y'!C$2:C$123,   'azure-vm-prices-1Y'!A$2:A$123,"&gt;="&amp;F470*(100-$B$2)/100,   'azure-vm-prices-1Y'!B$2:B$123,"&gt;="&amp;G470*(100-$B$2)/100,   'azure-vm-prices-1Y'!E$2:E$123,L470))),   "")</f>
        <v>0</v>
      </c>
      <c r="Y470" s="4">
        <f>IF(Q470="YES", IF(K470="YES", VLOOKUP(Z470 &amp; L470 &amp; K470,'azure-vm-prices-3Y'!G$2:H$124  , 2, 0), VLOOKUP(Z470 &amp; L470 &amp; "*",'azure-vm-prices-3Y'!G$2:H$124, 2, 0)),   "")</f>
        <v>0</v>
      </c>
      <c r="Z470" s="4">
        <f>IF(Q470="YES", IF(O470="NO" , IF(K470="YES", _xlfn.MINIFS('azure-vm-prices-3Y'!I$2:I$123,   'azure-vm-prices-3Y'!A$2:A$123,"&gt;="&amp;F470*(100-$B$2)/100,   'azure-vm-prices-3Y'!B$2:B$123,"&gt;="&amp;G470*(100-$B$2)/100,   'azure-vm-prices-3Y'!D$2:D$123,K470,   'azure-vm-prices-3Y'!E$2:E$123,L470),   _xlfn.MINIFS('azure-vm-prices-3Y'!I$2:I$123,   'azure-vm-prices-3Y'!A$2:A$123,"&gt;="&amp;F470*(100-$B$2)/100,   'azure-vm-prices-3Y'!B$2:B$123,"&gt;="&amp;G470*(100-$B$2)/100,   'azure-vm-prices-3Y'!E$2:E$123,L470)),   IF(K470="YES", _xlfn.MINIFS('azure-vm-prices-3Y'!C$2:C$123,   'azure-vm-prices-3Y'!A$2:A$123,"&gt;="&amp;F470*(100-$B$2)/100,   'azure-vm-prices-3Y'!B$2:B$123,"&gt;="&amp;G470*(100-$B$2)/100,   'azure-vm-prices-3Y'!D$2:D$123,K470,   'azure-vm-prices-3Y'!E$2:E$123,L470),   _xlfn.MINIFS('azure-vm-prices-3Y'!C$2:C$123,   'azure-vm-prices-3Y'!A$2:A$123,"&gt;="&amp;F470*(100-$B$2)/100,   'azure-vm-prices-3Y'!B$2:B$123,"&gt;="&amp;G470*(100-$B$2)/100,   'azure-vm-prices-3Y'!E$2:E$123,L470))),   "")</f>
        <v>0</v>
      </c>
      <c r="AA470" s="4">
        <f>IF(Q470="YES",N470*V470*12,"")</f>
        <v>0</v>
      </c>
      <c r="AB470" s="4">
        <f>IF(Q470="YES",X470*8760,"")</f>
        <v>0</v>
      </c>
      <c r="AC470" s="4">
        <f>IF(Q470="YES",Z470*8760,"")</f>
        <v>0</v>
      </c>
      <c r="AD470" s="4">
        <f>IF(Q470="YES",IF(P470="YES", MIN(AA470:AC470), AA470),"")</f>
        <v>0</v>
      </c>
      <c r="AE470" s="4">
        <f>IF(AND(I470="STANDARD",Q470="YES",H470&lt;'azure-standard-disk-prices'!B2, H470&gt;0),1+IF(M470="YES",1),"")</f>
        <v>0</v>
      </c>
      <c r="AF470" s="4">
        <f>IF(AND(I470="STANDARD",Q470="YES",H470&gt;'azure-standard-disk-prices'!B2,H470&lt;'azure-standard-disk-prices'!B3),1+IF(M470="YES",1),"")</f>
        <v>0</v>
      </c>
      <c r="AG470" s="4">
        <f>IF(AND(I470="STANDARD",Q470="YES",H470&gt;'azure-standard-disk-prices'!B3,H470&lt;'azure-standard-disk-prices'!B4),1+IF(M470="YES",1),"")</f>
        <v>0</v>
      </c>
      <c r="AH470" s="4">
        <f>IF(AND(I470="STANDARD",Q470="YES",H470&gt;'azure-standard-disk-prices'!B4,H470&lt;'azure-standard-disk-prices'!B5),1+IF(M470="YES",1),"")</f>
        <v>0</v>
      </c>
      <c r="AI470" s="4">
        <f>IF(AND(I470="STANDARD",Q470="YES",H470&gt;'azure-standard-disk-prices'!B5,H470&lt;'azure-standard-disk-prices'!B6),1+IF(M470="YES",1),"")</f>
        <v>0</v>
      </c>
      <c r="AJ470" s="4">
        <f>IF(AND(I470="STANDARD",Q470="YES",H470&gt;'azure-standard-disk-prices'!B6,H470&lt;'azure-standard-disk-prices'!B7),1+IF(M470="YES",1),"")</f>
        <v>0</v>
      </c>
      <c r="AK470" s="4">
        <f>IF(AND(I470="STANDARD",Q470="YES",H470&gt;'azure-standard-disk-prices'!B7,H470&lt;'azure-standard-disk-prices'!B8),1+IF(M470="YES",1),"")</f>
        <v>0</v>
      </c>
      <c r="AL470" s="4">
        <f>IF(AND(I470="STANDARD",Q470="YES",H470&gt;'azure-standard-disk-prices'!B8,H470&lt;'azure-standard-disk-prices'!B9),1+IF(M470="YES",1),"")</f>
        <v>0</v>
      </c>
      <c r="AM470" s="4">
        <f>IF(AND(I469="PREMIUM",Q469="YES",H469&lt;'azure-premium-disk-prices'!B2,H469&gt;0),1+IF(M469="YES",1),"")</f>
        <v>0</v>
      </c>
      <c r="AN470" s="4">
        <f>IF(AND(I469="PREMIUM",Q469="YES",H469&gt;'azure-premium-disk-prices'!B2,H469&lt;'azure-premium-disk-prices'!B3),1+IF(M469="YES",1),"")</f>
        <v>0</v>
      </c>
      <c r="AO470" s="4">
        <f>IF(AND(I469="PREMIUM",Q469="YES",H469&gt;'azure-premium-disk-prices'!B3,H469&lt;'azure-premium-disk-prices'!B4),1+IF(M469="YES",1),"")</f>
        <v>0</v>
      </c>
      <c r="AP470" s="4">
        <f>IF(AND(I469="PREMIUM",Q469="YES",H469&gt;'azure-premium-disk-prices'!B4,H469&lt;'azure-premium-disk-prices'!B5),1+IF(M469="YES",1),"")</f>
        <v>0</v>
      </c>
      <c r="AQ470" s="4">
        <f>IF(AND(I469="PREMIUM",Q469="YES",H469&gt;'azure-premium-disk-prices'!B5,H469&lt;'azure-premium-disk-prices'!B6),1+IF(M469="YES",1),"")</f>
        <v>0</v>
      </c>
      <c r="AR470" s="4">
        <f>IF(AND(I469="PREMIUM",Q469="YES",H469&gt;'azure-premium-disk-prices'!B6,H469&lt;'azure-premium-disk-prices'!B7),1+IF(M469="YES",1),"")</f>
        <v>0</v>
      </c>
      <c r="AS470" s="4">
        <f>IF(AND(I469="PREMIUM",Q469="YES",H469&gt;'azure-premium-disk-prices'!B7,H469&lt;'azure-premium-disk-prices'!B8),1+IF(M469="YES",1),"")</f>
        <v>0</v>
      </c>
      <c r="AT470" s="4">
        <f>IF(AND(I469="PREMIUM",Q469="YES",H469&gt;'azure-premium-disk-prices'!B8,H469&lt;'azure-premium-disk-prices'!B9),1+IF(M469="YES",1),"")</f>
        <v>0</v>
      </c>
      <c r="AU470" s="4">
        <f>IF(AND(M470="YES", Q470="YES"),1,"")</f>
        <v>0</v>
      </c>
      <c r="AV470" s="4">
        <f>IF(AND(J470="STANDARD", Q470="YES"), IF(M470="YES",2,1) ,"")</f>
        <v>0</v>
      </c>
      <c r="AW470" s="4">
        <f>IF( AND(J470="PREMIUM",  Q470="YES"), IF(M470="YES",2,1) ,"")</f>
        <v>0</v>
      </c>
    </row>
    <row r="471" spans="5:49">
      <c r="E471" s="3"/>
      <c r="F471" s="3"/>
      <c r="G471" s="3"/>
      <c r="H471" s="3"/>
      <c r="I471" s="3" t="s">
        <v>9</v>
      </c>
      <c r="J471" s="3" t="s">
        <v>9</v>
      </c>
      <c r="K471" s="3" t="s">
        <v>5</v>
      </c>
      <c r="L471" s="3" t="s">
        <v>5</v>
      </c>
      <c r="M471" s="3" t="s">
        <v>5</v>
      </c>
      <c r="N471" s="3">
        <v>730</v>
      </c>
      <c r="O471" s="3" t="s">
        <v>5</v>
      </c>
      <c r="P471" s="3" t="s">
        <v>14</v>
      </c>
      <c r="Q471" s="4">
        <f>IF(AND(E471&lt;&gt;"", F471&lt;&gt;"", G471&lt;&gt;"", H471&lt;&gt;"", I471&lt;&gt;"", J471&lt;&gt;"", K471&lt;&gt;"", L471&lt;&gt;"", M471&lt;&gt;"", N471&lt;&gt;"", O471&lt;&gt;""),"YES","NO")</f>
        <v>0</v>
      </c>
      <c r="R471" s="4">
        <f>IF(AD471=AA471, U471, IF(AD471=AB471,W471,Y471))</f>
        <v>0</v>
      </c>
      <c r="S471" s="4">
        <f>AD471</f>
        <v>0</v>
      </c>
      <c r="T471" s="4">
        <f> IF(AA471="" ,"",IF(AD471=AA471, "PAYG", IF(AD471=AB471,"1Y RI","3Y RI")))</f>
        <v>0</v>
      </c>
      <c r="U471" s="4">
        <f>IF(Q471="YES", IF(K471="YES", VLOOKUP(V471 &amp; L471 &amp; K471,'azure-vm-prices-base'!G$2:H$124, 2, 0), VLOOKUP(V471 &amp; L471 &amp; "*",'azure-vm-prices-base'!G$2:H$124, 2, 0)), "")</f>
        <v>0</v>
      </c>
      <c r="V471" s="4">
        <f>IF(Q471="YES", IF(O471="NO" , IF(K471="YES", _xlfn.MINIFS('azure-vm-prices-base'!I$2:I$123, 'azure-vm-prices-base'!A$2:A$123,"&gt;="&amp;F471*(100-$B$2)/100, 'azure-vm-prices-base'!B$2:B$123,"&gt;="&amp;G471*(100-$B$2)/100, 'azure-vm-prices-base'!D$2:D$123,K471, 'azure-vm-prices-base'!E$2:E$123,L471), _xlfn.MINIFS('azure-vm-prices-base'!I$2:I$123, 'azure-vm-prices-base'!A$2:A$123,"&gt;="&amp;F471*(100-$B$2)/100, 'azure-vm-prices-base'!B$2:B$123,"&gt;="&amp;G471*(100-$B$2)/100, 'azure-vm-prices-base'!E$2:E$123,L471)), IF(K471="YES", _xlfn.MINIFS('azure-vm-prices-base'!C$2:C$123, 'azure-vm-prices-base'!A$2:A$123,"&gt;="&amp;F471*(100-$B$2)/100, 'azure-vm-prices-base'!B$2:B$123,"&gt;="&amp;G471*(100-$B$2)/100, 'azure-vm-prices-base'!D$2:D$123,K471, 'azure-vm-prices-base'!E$2:E$123,L471), _xlfn.MINIFS('azure-vm-prices-base'!C$2:C$123, 'azure-vm-prices-base'!A$2:A$123,"&gt;="&amp;F471*(100-$B$2)/100, 'azure-vm-prices-base'!B$2:B$123,"&gt;="&amp;G471*(100-$B$2)/100, 'azure-vm-prices-base'!E$2:E$123,L471))), "")</f>
        <v>0</v>
      </c>
      <c r="W471" s="4">
        <f>IF(Q471="YES", IF(K471="YES", VLOOKUP(X471 &amp; L471 &amp; K471,'azure-vm-prices-1Y'!G$2:H$124  , 2, 0), VLOOKUP(X471 &amp; L471 &amp; "*",'azure-vm-prices-1Y'!G$2:H$124, 2, 0)),   "")</f>
        <v>0</v>
      </c>
      <c r="X471" s="4">
        <f>IF(Q471="YES", IF(O471="NO" , IF(K471="YES", _xlfn.MINIFS('azure-vm-prices-1Y'!I$2:I$123,   'azure-vm-prices-1Y'!A$2:A$123,"&gt;="&amp;F471*(100-$B$2)/100,   'azure-vm-prices-1Y'!B$2:B$123,"&gt;="&amp;G471*(100-$B$2)/100,   'azure-vm-prices-1Y'!D$2:D$123,K471,   'azure-vm-prices-1Y'!E$2:E$123,L471),   _xlfn.MINIFS('azure-vm-prices-1Y'!I$2:I$123,   'azure-vm-prices-1Y'!A$2:A$123,"&gt;="&amp;F471*(100-$B$2)/100,   'azure-vm-prices-1Y'!B$2:B$123,"&gt;="&amp;G471*(100-$B$2)/100,   'azure-vm-prices-1Y'!E$2:E$123,L471)),   IF(K471="YES", _xlfn.MINIFS('azure-vm-prices-1Y'!C$2:C$123,   'azure-vm-prices-1Y'!A$2:A$123,"&gt;="&amp;F471*(100-$B$2)/100,   'azure-vm-prices-1Y'!B$2:B$123,"&gt;="&amp;G471*(100-$B$2)/100,   'azure-vm-prices-1Y'!D$2:D$123,K471,   'azure-vm-prices-1Y'!E$2:E$123,L471),   _xlfn.MINIFS('azure-vm-prices-1Y'!C$2:C$123,   'azure-vm-prices-1Y'!A$2:A$123,"&gt;="&amp;F471*(100-$B$2)/100,   'azure-vm-prices-1Y'!B$2:B$123,"&gt;="&amp;G471*(100-$B$2)/100,   'azure-vm-prices-1Y'!E$2:E$123,L471))),   "")</f>
        <v>0</v>
      </c>
      <c r="Y471" s="4">
        <f>IF(Q471="YES", IF(K471="YES", VLOOKUP(Z471 &amp; L471 &amp; K471,'azure-vm-prices-3Y'!G$2:H$124  , 2, 0), VLOOKUP(Z471 &amp; L471 &amp; "*",'azure-vm-prices-3Y'!G$2:H$124, 2, 0)),   "")</f>
        <v>0</v>
      </c>
      <c r="Z471" s="4">
        <f>IF(Q471="YES", IF(O471="NO" , IF(K471="YES", _xlfn.MINIFS('azure-vm-prices-3Y'!I$2:I$123,   'azure-vm-prices-3Y'!A$2:A$123,"&gt;="&amp;F471*(100-$B$2)/100,   'azure-vm-prices-3Y'!B$2:B$123,"&gt;="&amp;G471*(100-$B$2)/100,   'azure-vm-prices-3Y'!D$2:D$123,K471,   'azure-vm-prices-3Y'!E$2:E$123,L471),   _xlfn.MINIFS('azure-vm-prices-3Y'!I$2:I$123,   'azure-vm-prices-3Y'!A$2:A$123,"&gt;="&amp;F471*(100-$B$2)/100,   'azure-vm-prices-3Y'!B$2:B$123,"&gt;="&amp;G471*(100-$B$2)/100,   'azure-vm-prices-3Y'!E$2:E$123,L471)),   IF(K471="YES", _xlfn.MINIFS('azure-vm-prices-3Y'!C$2:C$123,   'azure-vm-prices-3Y'!A$2:A$123,"&gt;="&amp;F471*(100-$B$2)/100,   'azure-vm-prices-3Y'!B$2:B$123,"&gt;="&amp;G471*(100-$B$2)/100,   'azure-vm-prices-3Y'!D$2:D$123,K471,   'azure-vm-prices-3Y'!E$2:E$123,L471),   _xlfn.MINIFS('azure-vm-prices-3Y'!C$2:C$123,   'azure-vm-prices-3Y'!A$2:A$123,"&gt;="&amp;F471*(100-$B$2)/100,   'azure-vm-prices-3Y'!B$2:B$123,"&gt;="&amp;G471*(100-$B$2)/100,   'azure-vm-prices-3Y'!E$2:E$123,L471))),   "")</f>
        <v>0</v>
      </c>
      <c r="AA471" s="4">
        <f>IF(Q471="YES",N471*V471*12,"")</f>
        <v>0</v>
      </c>
      <c r="AB471" s="4">
        <f>IF(Q471="YES",X471*8760,"")</f>
        <v>0</v>
      </c>
      <c r="AC471" s="4">
        <f>IF(Q471="YES",Z471*8760,"")</f>
        <v>0</v>
      </c>
      <c r="AD471" s="4">
        <f>IF(Q471="YES",IF(P471="YES", MIN(AA471:AC471), AA471),"")</f>
        <v>0</v>
      </c>
      <c r="AE471" s="4">
        <f>IF(AND(I471="STANDARD",Q471="YES",H471&lt;'azure-standard-disk-prices'!B2, H471&gt;0),1+IF(M471="YES",1),"")</f>
        <v>0</v>
      </c>
      <c r="AF471" s="4">
        <f>IF(AND(I471="STANDARD",Q471="YES",H471&gt;'azure-standard-disk-prices'!B2,H471&lt;'azure-standard-disk-prices'!B3),1+IF(M471="YES",1),"")</f>
        <v>0</v>
      </c>
      <c r="AG471" s="4">
        <f>IF(AND(I471="STANDARD",Q471="YES",H471&gt;'azure-standard-disk-prices'!B3,H471&lt;'azure-standard-disk-prices'!B4),1+IF(M471="YES",1),"")</f>
        <v>0</v>
      </c>
      <c r="AH471" s="4">
        <f>IF(AND(I471="STANDARD",Q471="YES",H471&gt;'azure-standard-disk-prices'!B4,H471&lt;'azure-standard-disk-prices'!B5),1+IF(M471="YES",1),"")</f>
        <v>0</v>
      </c>
      <c r="AI471" s="4">
        <f>IF(AND(I471="STANDARD",Q471="YES",H471&gt;'azure-standard-disk-prices'!B5,H471&lt;'azure-standard-disk-prices'!B6),1+IF(M471="YES",1),"")</f>
        <v>0</v>
      </c>
      <c r="AJ471" s="4">
        <f>IF(AND(I471="STANDARD",Q471="YES",H471&gt;'azure-standard-disk-prices'!B6,H471&lt;'azure-standard-disk-prices'!B7),1+IF(M471="YES",1),"")</f>
        <v>0</v>
      </c>
      <c r="AK471" s="4">
        <f>IF(AND(I471="STANDARD",Q471="YES",H471&gt;'azure-standard-disk-prices'!B7,H471&lt;'azure-standard-disk-prices'!B8),1+IF(M471="YES",1),"")</f>
        <v>0</v>
      </c>
      <c r="AL471" s="4">
        <f>IF(AND(I471="STANDARD",Q471="YES",H471&gt;'azure-standard-disk-prices'!B8,H471&lt;'azure-standard-disk-prices'!B9),1+IF(M471="YES",1),"")</f>
        <v>0</v>
      </c>
      <c r="AM471" s="4">
        <f>IF(AND(I470="PREMIUM",Q470="YES",H470&lt;'azure-premium-disk-prices'!B2,H470&gt;0),1+IF(M470="YES",1),"")</f>
        <v>0</v>
      </c>
      <c r="AN471" s="4">
        <f>IF(AND(I470="PREMIUM",Q470="YES",H470&gt;'azure-premium-disk-prices'!B2,H470&lt;'azure-premium-disk-prices'!B3),1+IF(M470="YES",1),"")</f>
        <v>0</v>
      </c>
      <c r="AO471" s="4">
        <f>IF(AND(I470="PREMIUM",Q470="YES",H470&gt;'azure-premium-disk-prices'!B3,H470&lt;'azure-premium-disk-prices'!B4),1+IF(M470="YES",1),"")</f>
        <v>0</v>
      </c>
      <c r="AP471" s="4">
        <f>IF(AND(I470="PREMIUM",Q470="YES",H470&gt;'azure-premium-disk-prices'!B4,H470&lt;'azure-premium-disk-prices'!B5),1+IF(M470="YES",1),"")</f>
        <v>0</v>
      </c>
      <c r="AQ471" s="4">
        <f>IF(AND(I470="PREMIUM",Q470="YES",H470&gt;'azure-premium-disk-prices'!B5,H470&lt;'azure-premium-disk-prices'!B6),1+IF(M470="YES",1),"")</f>
        <v>0</v>
      </c>
      <c r="AR471" s="4">
        <f>IF(AND(I470="PREMIUM",Q470="YES",H470&gt;'azure-premium-disk-prices'!B6,H470&lt;'azure-premium-disk-prices'!B7),1+IF(M470="YES",1),"")</f>
        <v>0</v>
      </c>
      <c r="AS471" s="4">
        <f>IF(AND(I470="PREMIUM",Q470="YES",H470&gt;'azure-premium-disk-prices'!B7,H470&lt;'azure-premium-disk-prices'!B8),1+IF(M470="YES",1),"")</f>
        <v>0</v>
      </c>
      <c r="AT471" s="4">
        <f>IF(AND(I470="PREMIUM",Q470="YES",H470&gt;'azure-premium-disk-prices'!B8,H470&lt;'azure-premium-disk-prices'!B9),1+IF(M470="YES",1),"")</f>
        <v>0</v>
      </c>
      <c r="AU471" s="4">
        <f>IF(AND(M471="YES", Q471="YES"),1,"")</f>
        <v>0</v>
      </c>
      <c r="AV471" s="4">
        <f>IF(AND(J471="STANDARD", Q471="YES"), IF(M471="YES",2,1) ,"")</f>
        <v>0</v>
      </c>
      <c r="AW471" s="4">
        <f>IF( AND(J471="PREMIUM",  Q471="YES"), IF(M471="YES",2,1) ,"")</f>
        <v>0</v>
      </c>
    </row>
    <row r="472" spans="5:49">
      <c r="E472" s="3"/>
      <c r="F472" s="3"/>
      <c r="G472" s="3"/>
      <c r="H472" s="3"/>
      <c r="I472" s="3" t="s">
        <v>9</v>
      </c>
      <c r="J472" s="3" t="s">
        <v>9</v>
      </c>
      <c r="K472" s="3" t="s">
        <v>5</v>
      </c>
      <c r="L472" s="3" t="s">
        <v>5</v>
      </c>
      <c r="M472" s="3" t="s">
        <v>5</v>
      </c>
      <c r="N472" s="3">
        <v>730</v>
      </c>
      <c r="O472" s="3" t="s">
        <v>5</v>
      </c>
      <c r="P472" s="3" t="s">
        <v>14</v>
      </c>
      <c r="Q472" s="4">
        <f>IF(AND(E472&lt;&gt;"", F472&lt;&gt;"", G472&lt;&gt;"", H472&lt;&gt;"", I472&lt;&gt;"", J472&lt;&gt;"", K472&lt;&gt;"", L472&lt;&gt;"", M472&lt;&gt;"", N472&lt;&gt;"", O472&lt;&gt;""),"YES","NO")</f>
        <v>0</v>
      </c>
      <c r="R472" s="4">
        <f>IF(AD472=AA472, U472, IF(AD472=AB472,W472,Y472))</f>
        <v>0</v>
      </c>
      <c r="S472" s="4">
        <f>AD472</f>
        <v>0</v>
      </c>
      <c r="T472" s="4">
        <f> IF(AA472="" ,"",IF(AD472=AA472, "PAYG", IF(AD472=AB472,"1Y RI","3Y RI")))</f>
        <v>0</v>
      </c>
      <c r="U472" s="4">
        <f>IF(Q472="YES", IF(K472="YES", VLOOKUP(V472 &amp; L472 &amp; K472,'azure-vm-prices-base'!G$2:H$124, 2, 0), VLOOKUP(V472 &amp; L472 &amp; "*",'azure-vm-prices-base'!G$2:H$124, 2, 0)), "")</f>
        <v>0</v>
      </c>
      <c r="V472" s="4">
        <f>IF(Q472="YES", IF(O472="NO" , IF(K472="YES", _xlfn.MINIFS('azure-vm-prices-base'!I$2:I$123, 'azure-vm-prices-base'!A$2:A$123,"&gt;="&amp;F472*(100-$B$2)/100, 'azure-vm-prices-base'!B$2:B$123,"&gt;="&amp;G472*(100-$B$2)/100, 'azure-vm-prices-base'!D$2:D$123,K472, 'azure-vm-prices-base'!E$2:E$123,L472), _xlfn.MINIFS('azure-vm-prices-base'!I$2:I$123, 'azure-vm-prices-base'!A$2:A$123,"&gt;="&amp;F472*(100-$B$2)/100, 'azure-vm-prices-base'!B$2:B$123,"&gt;="&amp;G472*(100-$B$2)/100, 'azure-vm-prices-base'!E$2:E$123,L472)), IF(K472="YES", _xlfn.MINIFS('azure-vm-prices-base'!C$2:C$123, 'azure-vm-prices-base'!A$2:A$123,"&gt;="&amp;F472*(100-$B$2)/100, 'azure-vm-prices-base'!B$2:B$123,"&gt;="&amp;G472*(100-$B$2)/100, 'azure-vm-prices-base'!D$2:D$123,K472, 'azure-vm-prices-base'!E$2:E$123,L472), _xlfn.MINIFS('azure-vm-prices-base'!C$2:C$123, 'azure-vm-prices-base'!A$2:A$123,"&gt;="&amp;F472*(100-$B$2)/100, 'azure-vm-prices-base'!B$2:B$123,"&gt;="&amp;G472*(100-$B$2)/100, 'azure-vm-prices-base'!E$2:E$123,L472))), "")</f>
        <v>0</v>
      </c>
      <c r="W472" s="4">
        <f>IF(Q472="YES", IF(K472="YES", VLOOKUP(X472 &amp; L472 &amp; K472,'azure-vm-prices-1Y'!G$2:H$124  , 2, 0), VLOOKUP(X472 &amp; L472 &amp; "*",'azure-vm-prices-1Y'!G$2:H$124, 2, 0)),   "")</f>
        <v>0</v>
      </c>
      <c r="X472" s="4">
        <f>IF(Q472="YES", IF(O472="NO" , IF(K472="YES", _xlfn.MINIFS('azure-vm-prices-1Y'!I$2:I$123,   'azure-vm-prices-1Y'!A$2:A$123,"&gt;="&amp;F472*(100-$B$2)/100,   'azure-vm-prices-1Y'!B$2:B$123,"&gt;="&amp;G472*(100-$B$2)/100,   'azure-vm-prices-1Y'!D$2:D$123,K472,   'azure-vm-prices-1Y'!E$2:E$123,L472),   _xlfn.MINIFS('azure-vm-prices-1Y'!I$2:I$123,   'azure-vm-prices-1Y'!A$2:A$123,"&gt;="&amp;F472*(100-$B$2)/100,   'azure-vm-prices-1Y'!B$2:B$123,"&gt;="&amp;G472*(100-$B$2)/100,   'azure-vm-prices-1Y'!E$2:E$123,L472)),   IF(K472="YES", _xlfn.MINIFS('azure-vm-prices-1Y'!C$2:C$123,   'azure-vm-prices-1Y'!A$2:A$123,"&gt;="&amp;F472*(100-$B$2)/100,   'azure-vm-prices-1Y'!B$2:B$123,"&gt;="&amp;G472*(100-$B$2)/100,   'azure-vm-prices-1Y'!D$2:D$123,K472,   'azure-vm-prices-1Y'!E$2:E$123,L472),   _xlfn.MINIFS('azure-vm-prices-1Y'!C$2:C$123,   'azure-vm-prices-1Y'!A$2:A$123,"&gt;="&amp;F472*(100-$B$2)/100,   'azure-vm-prices-1Y'!B$2:B$123,"&gt;="&amp;G472*(100-$B$2)/100,   'azure-vm-prices-1Y'!E$2:E$123,L472))),   "")</f>
        <v>0</v>
      </c>
      <c r="Y472" s="4">
        <f>IF(Q472="YES", IF(K472="YES", VLOOKUP(Z472 &amp; L472 &amp; K472,'azure-vm-prices-3Y'!G$2:H$124  , 2, 0), VLOOKUP(Z472 &amp; L472 &amp; "*",'azure-vm-prices-3Y'!G$2:H$124, 2, 0)),   "")</f>
        <v>0</v>
      </c>
      <c r="Z472" s="4">
        <f>IF(Q472="YES", IF(O472="NO" , IF(K472="YES", _xlfn.MINIFS('azure-vm-prices-3Y'!I$2:I$123,   'azure-vm-prices-3Y'!A$2:A$123,"&gt;="&amp;F472*(100-$B$2)/100,   'azure-vm-prices-3Y'!B$2:B$123,"&gt;="&amp;G472*(100-$B$2)/100,   'azure-vm-prices-3Y'!D$2:D$123,K472,   'azure-vm-prices-3Y'!E$2:E$123,L472),   _xlfn.MINIFS('azure-vm-prices-3Y'!I$2:I$123,   'azure-vm-prices-3Y'!A$2:A$123,"&gt;="&amp;F472*(100-$B$2)/100,   'azure-vm-prices-3Y'!B$2:B$123,"&gt;="&amp;G472*(100-$B$2)/100,   'azure-vm-prices-3Y'!E$2:E$123,L472)),   IF(K472="YES", _xlfn.MINIFS('azure-vm-prices-3Y'!C$2:C$123,   'azure-vm-prices-3Y'!A$2:A$123,"&gt;="&amp;F472*(100-$B$2)/100,   'azure-vm-prices-3Y'!B$2:B$123,"&gt;="&amp;G472*(100-$B$2)/100,   'azure-vm-prices-3Y'!D$2:D$123,K472,   'azure-vm-prices-3Y'!E$2:E$123,L472),   _xlfn.MINIFS('azure-vm-prices-3Y'!C$2:C$123,   'azure-vm-prices-3Y'!A$2:A$123,"&gt;="&amp;F472*(100-$B$2)/100,   'azure-vm-prices-3Y'!B$2:B$123,"&gt;="&amp;G472*(100-$B$2)/100,   'azure-vm-prices-3Y'!E$2:E$123,L472))),   "")</f>
        <v>0</v>
      </c>
      <c r="AA472" s="4">
        <f>IF(Q472="YES",N472*V472*12,"")</f>
        <v>0</v>
      </c>
      <c r="AB472" s="4">
        <f>IF(Q472="YES",X472*8760,"")</f>
        <v>0</v>
      </c>
      <c r="AC472" s="4">
        <f>IF(Q472="YES",Z472*8760,"")</f>
        <v>0</v>
      </c>
      <c r="AD472" s="4">
        <f>IF(Q472="YES",IF(P472="YES", MIN(AA472:AC472), AA472),"")</f>
        <v>0</v>
      </c>
      <c r="AE472" s="4">
        <f>IF(AND(I472="STANDARD",Q472="YES",H472&lt;'azure-standard-disk-prices'!B2, H472&gt;0),1+IF(M472="YES",1),"")</f>
        <v>0</v>
      </c>
      <c r="AF472" s="4">
        <f>IF(AND(I472="STANDARD",Q472="YES",H472&gt;'azure-standard-disk-prices'!B2,H472&lt;'azure-standard-disk-prices'!B3),1+IF(M472="YES",1),"")</f>
        <v>0</v>
      </c>
      <c r="AG472" s="4">
        <f>IF(AND(I472="STANDARD",Q472="YES",H472&gt;'azure-standard-disk-prices'!B3,H472&lt;'azure-standard-disk-prices'!B4),1+IF(M472="YES",1),"")</f>
        <v>0</v>
      </c>
      <c r="AH472" s="4">
        <f>IF(AND(I472="STANDARD",Q472="YES",H472&gt;'azure-standard-disk-prices'!B4,H472&lt;'azure-standard-disk-prices'!B5),1+IF(M472="YES",1),"")</f>
        <v>0</v>
      </c>
      <c r="AI472" s="4">
        <f>IF(AND(I472="STANDARD",Q472="YES",H472&gt;'azure-standard-disk-prices'!B5,H472&lt;'azure-standard-disk-prices'!B6),1+IF(M472="YES",1),"")</f>
        <v>0</v>
      </c>
      <c r="AJ472" s="4">
        <f>IF(AND(I472="STANDARD",Q472="YES",H472&gt;'azure-standard-disk-prices'!B6,H472&lt;'azure-standard-disk-prices'!B7),1+IF(M472="YES",1),"")</f>
        <v>0</v>
      </c>
      <c r="AK472" s="4">
        <f>IF(AND(I472="STANDARD",Q472="YES",H472&gt;'azure-standard-disk-prices'!B7,H472&lt;'azure-standard-disk-prices'!B8),1+IF(M472="YES",1),"")</f>
        <v>0</v>
      </c>
      <c r="AL472" s="4">
        <f>IF(AND(I472="STANDARD",Q472="YES",H472&gt;'azure-standard-disk-prices'!B8,H472&lt;'azure-standard-disk-prices'!B9),1+IF(M472="YES",1),"")</f>
        <v>0</v>
      </c>
      <c r="AM472" s="4">
        <f>IF(AND(I471="PREMIUM",Q471="YES",H471&lt;'azure-premium-disk-prices'!B2,H471&gt;0),1+IF(M471="YES",1),"")</f>
        <v>0</v>
      </c>
      <c r="AN472" s="4">
        <f>IF(AND(I471="PREMIUM",Q471="YES",H471&gt;'azure-premium-disk-prices'!B2,H471&lt;'azure-premium-disk-prices'!B3),1+IF(M471="YES",1),"")</f>
        <v>0</v>
      </c>
      <c r="AO472" s="4">
        <f>IF(AND(I471="PREMIUM",Q471="YES",H471&gt;'azure-premium-disk-prices'!B3,H471&lt;'azure-premium-disk-prices'!B4),1+IF(M471="YES",1),"")</f>
        <v>0</v>
      </c>
      <c r="AP472" s="4">
        <f>IF(AND(I471="PREMIUM",Q471="YES",H471&gt;'azure-premium-disk-prices'!B4,H471&lt;'azure-premium-disk-prices'!B5),1+IF(M471="YES",1),"")</f>
        <v>0</v>
      </c>
      <c r="AQ472" s="4">
        <f>IF(AND(I471="PREMIUM",Q471="YES",H471&gt;'azure-premium-disk-prices'!B5,H471&lt;'azure-premium-disk-prices'!B6),1+IF(M471="YES",1),"")</f>
        <v>0</v>
      </c>
      <c r="AR472" s="4">
        <f>IF(AND(I471="PREMIUM",Q471="YES",H471&gt;'azure-premium-disk-prices'!B6,H471&lt;'azure-premium-disk-prices'!B7),1+IF(M471="YES",1),"")</f>
        <v>0</v>
      </c>
      <c r="AS472" s="4">
        <f>IF(AND(I471="PREMIUM",Q471="YES",H471&gt;'azure-premium-disk-prices'!B7,H471&lt;'azure-premium-disk-prices'!B8),1+IF(M471="YES",1),"")</f>
        <v>0</v>
      </c>
      <c r="AT472" s="4">
        <f>IF(AND(I471="PREMIUM",Q471="YES",H471&gt;'azure-premium-disk-prices'!B8,H471&lt;'azure-premium-disk-prices'!B9),1+IF(M471="YES",1),"")</f>
        <v>0</v>
      </c>
      <c r="AU472" s="4">
        <f>IF(AND(M472="YES", Q472="YES"),1,"")</f>
        <v>0</v>
      </c>
      <c r="AV472" s="4">
        <f>IF(AND(J472="STANDARD", Q472="YES"), IF(M472="YES",2,1) ,"")</f>
        <v>0</v>
      </c>
      <c r="AW472" s="4">
        <f>IF( AND(J472="PREMIUM",  Q472="YES"), IF(M472="YES",2,1) ,"")</f>
        <v>0</v>
      </c>
    </row>
    <row r="473" spans="5:49">
      <c r="E473" s="3"/>
      <c r="F473" s="3"/>
      <c r="G473" s="3"/>
      <c r="H473" s="3"/>
      <c r="I473" s="3" t="s">
        <v>9</v>
      </c>
      <c r="J473" s="3" t="s">
        <v>9</v>
      </c>
      <c r="K473" s="3" t="s">
        <v>5</v>
      </c>
      <c r="L473" s="3" t="s">
        <v>5</v>
      </c>
      <c r="M473" s="3" t="s">
        <v>5</v>
      </c>
      <c r="N473" s="3">
        <v>730</v>
      </c>
      <c r="O473" s="3" t="s">
        <v>5</v>
      </c>
      <c r="P473" s="3" t="s">
        <v>14</v>
      </c>
      <c r="Q473" s="4">
        <f>IF(AND(E473&lt;&gt;"", F473&lt;&gt;"", G473&lt;&gt;"", H473&lt;&gt;"", I473&lt;&gt;"", J473&lt;&gt;"", K473&lt;&gt;"", L473&lt;&gt;"", M473&lt;&gt;"", N473&lt;&gt;"", O473&lt;&gt;""),"YES","NO")</f>
        <v>0</v>
      </c>
      <c r="R473" s="4">
        <f>IF(AD473=AA473, U473, IF(AD473=AB473,W473,Y473))</f>
        <v>0</v>
      </c>
      <c r="S473" s="4">
        <f>AD473</f>
        <v>0</v>
      </c>
      <c r="T473" s="4">
        <f> IF(AA473="" ,"",IF(AD473=AA473, "PAYG", IF(AD473=AB473,"1Y RI","3Y RI")))</f>
        <v>0</v>
      </c>
      <c r="U473" s="4">
        <f>IF(Q473="YES", IF(K473="YES", VLOOKUP(V473 &amp; L473 &amp; K473,'azure-vm-prices-base'!G$2:H$124, 2, 0), VLOOKUP(V473 &amp; L473 &amp; "*",'azure-vm-prices-base'!G$2:H$124, 2, 0)), "")</f>
        <v>0</v>
      </c>
      <c r="V473" s="4">
        <f>IF(Q473="YES", IF(O473="NO" , IF(K473="YES", _xlfn.MINIFS('azure-vm-prices-base'!I$2:I$123, 'azure-vm-prices-base'!A$2:A$123,"&gt;="&amp;F473*(100-$B$2)/100, 'azure-vm-prices-base'!B$2:B$123,"&gt;="&amp;G473*(100-$B$2)/100, 'azure-vm-prices-base'!D$2:D$123,K473, 'azure-vm-prices-base'!E$2:E$123,L473), _xlfn.MINIFS('azure-vm-prices-base'!I$2:I$123, 'azure-vm-prices-base'!A$2:A$123,"&gt;="&amp;F473*(100-$B$2)/100, 'azure-vm-prices-base'!B$2:B$123,"&gt;="&amp;G473*(100-$B$2)/100, 'azure-vm-prices-base'!E$2:E$123,L473)), IF(K473="YES", _xlfn.MINIFS('azure-vm-prices-base'!C$2:C$123, 'azure-vm-prices-base'!A$2:A$123,"&gt;="&amp;F473*(100-$B$2)/100, 'azure-vm-prices-base'!B$2:B$123,"&gt;="&amp;G473*(100-$B$2)/100, 'azure-vm-prices-base'!D$2:D$123,K473, 'azure-vm-prices-base'!E$2:E$123,L473), _xlfn.MINIFS('azure-vm-prices-base'!C$2:C$123, 'azure-vm-prices-base'!A$2:A$123,"&gt;="&amp;F473*(100-$B$2)/100, 'azure-vm-prices-base'!B$2:B$123,"&gt;="&amp;G473*(100-$B$2)/100, 'azure-vm-prices-base'!E$2:E$123,L473))), "")</f>
        <v>0</v>
      </c>
      <c r="W473" s="4">
        <f>IF(Q473="YES", IF(K473="YES", VLOOKUP(X473 &amp; L473 &amp; K473,'azure-vm-prices-1Y'!G$2:H$124  , 2, 0), VLOOKUP(X473 &amp; L473 &amp; "*",'azure-vm-prices-1Y'!G$2:H$124, 2, 0)),   "")</f>
        <v>0</v>
      </c>
      <c r="X473" s="4">
        <f>IF(Q473="YES", IF(O473="NO" , IF(K473="YES", _xlfn.MINIFS('azure-vm-prices-1Y'!I$2:I$123,   'azure-vm-prices-1Y'!A$2:A$123,"&gt;="&amp;F473*(100-$B$2)/100,   'azure-vm-prices-1Y'!B$2:B$123,"&gt;="&amp;G473*(100-$B$2)/100,   'azure-vm-prices-1Y'!D$2:D$123,K473,   'azure-vm-prices-1Y'!E$2:E$123,L473),   _xlfn.MINIFS('azure-vm-prices-1Y'!I$2:I$123,   'azure-vm-prices-1Y'!A$2:A$123,"&gt;="&amp;F473*(100-$B$2)/100,   'azure-vm-prices-1Y'!B$2:B$123,"&gt;="&amp;G473*(100-$B$2)/100,   'azure-vm-prices-1Y'!E$2:E$123,L473)),   IF(K473="YES", _xlfn.MINIFS('azure-vm-prices-1Y'!C$2:C$123,   'azure-vm-prices-1Y'!A$2:A$123,"&gt;="&amp;F473*(100-$B$2)/100,   'azure-vm-prices-1Y'!B$2:B$123,"&gt;="&amp;G473*(100-$B$2)/100,   'azure-vm-prices-1Y'!D$2:D$123,K473,   'azure-vm-prices-1Y'!E$2:E$123,L473),   _xlfn.MINIFS('azure-vm-prices-1Y'!C$2:C$123,   'azure-vm-prices-1Y'!A$2:A$123,"&gt;="&amp;F473*(100-$B$2)/100,   'azure-vm-prices-1Y'!B$2:B$123,"&gt;="&amp;G473*(100-$B$2)/100,   'azure-vm-prices-1Y'!E$2:E$123,L473))),   "")</f>
        <v>0</v>
      </c>
      <c r="Y473" s="4">
        <f>IF(Q473="YES", IF(K473="YES", VLOOKUP(Z473 &amp; L473 &amp; K473,'azure-vm-prices-3Y'!G$2:H$124  , 2, 0), VLOOKUP(Z473 &amp; L473 &amp; "*",'azure-vm-prices-3Y'!G$2:H$124, 2, 0)),   "")</f>
        <v>0</v>
      </c>
      <c r="Z473" s="4">
        <f>IF(Q473="YES", IF(O473="NO" , IF(K473="YES", _xlfn.MINIFS('azure-vm-prices-3Y'!I$2:I$123,   'azure-vm-prices-3Y'!A$2:A$123,"&gt;="&amp;F473*(100-$B$2)/100,   'azure-vm-prices-3Y'!B$2:B$123,"&gt;="&amp;G473*(100-$B$2)/100,   'azure-vm-prices-3Y'!D$2:D$123,K473,   'azure-vm-prices-3Y'!E$2:E$123,L473),   _xlfn.MINIFS('azure-vm-prices-3Y'!I$2:I$123,   'azure-vm-prices-3Y'!A$2:A$123,"&gt;="&amp;F473*(100-$B$2)/100,   'azure-vm-prices-3Y'!B$2:B$123,"&gt;="&amp;G473*(100-$B$2)/100,   'azure-vm-prices-3Y'!E$2:E$123,L473)),   IF(K473="YES", _xlfn.MINIFS('azure-vm-prices-3Y'!C$2:C$123,   'azure-vm-prices-3Y'!A$2:A$123,"&gt;="&amp;F473*(100-$B$2)/100,   'azure-vm-prices-3Y'!B$2:B$123,"&gt;="&amp;G473*(100-$B$2)/100,   'azure-vm-prices-3Y'!D$2:D$123,K473,   'azure-vm-prices-3Y'!E$2:E$123,L473),   _xlfn.MINIFS('azure-vm-prices-3Y'!C$2:C$123,   'azure-vm-prices-3Y'!A$2:A$123,"&gt;="&amp;F473*(100-$B$2)/100,   'azure-vm-prices-3Y'!B$2:B$123,"&gt;="&amp;G473*(100-$B$2)/100,   'azure-vm-prices-3Y'!E$2:E$123,L473))),   "")</f>
        <v>0</v>
      </c>
      <c r="AA473" s="4">
        <f>IF(Q473="YES",N473*V473*12,"")</f>
        <v>0</v>
      </c>
      <c r="AB473" s="4">
        <f>IF(Q473="YES",X473*8760,"")</f>
        <v>0</v>
      </c>
      <c r="AC473" s="4">
        <f>IF(Q473="YES",Z473*8760,"")</f>
        <v>0</v>
      </c>
      <c r="AD473" s="4">
        <f>IF(Q473="YES",IF(P473="YES", MIN(AA473:AC473), AA473),"")</f>
        <v>0</v>
      </c>
      <c r="AE473" s="4">
        <f>IF(AND(I473="STANDARD",Q473="YES",H473&lt;'azure-standard-disk-prices'!B2, H473&gt;0),1+IF(M473="YES",1),"")</f>
        <v>0</v>
      </c>
      <c r="AF473" s="4">
        <f>IF(AND(I473="STANDARD",Q473="YES",H473&gt;'azure-standard-disk-prices'!B2,H473&lt;'azure-standard-disk-prices'!B3),1+IF(M473="YES",1),"")</f>
        <v>0</v>
      </c>
      <c r="AG473" s="4">
        <f>IF(AND(I473="STANDARD",Q473="YES",H473&gt;'azure-standard-disk-prices'!B3,H473&lt;'azure-standard-disk-prices'!B4),1+IF(M473="YES",1),"")</f>
        <v>0</v>
      </c>
      <c r="AH473" s="4">
        <f>IF(AND(I473="STANDARD",Q473="YES",H473&gt;'azure-standard-disk-prices'!B4,H473&lt;'azure-standard-disk-prices'!B5),1+IF(M473="YES",1),"")</f>
        <v>0</v>
      </c>
      <c r="AI473" s="4">
        <f>IF(AND(I473="STANDARD",Q473="YES",H473&gt;'azure-standard-disk-prices'!B5,H473&lt;'azure-standard-disk-prices'!B6),1+IF(M473="YES",1),"")</f>
        <v>0</v>
      </c>
      <c r="AJ473" s="4">
        <f>IF(AND(I473="STANDARD",Q473="YES",H473&gt;'azure-standard-disk-prices'!B6,H473&lt;'azure-standard-disk-prices'!B7),1+IF(M473="YES",1),"")</f>
        <v>0</v>
      </c>
      <c r="AK473" s="4">
        <f>IF(AND(I473="STANDARD",Q473="YES",H473&gt;'azure-standard-disk-prices'!B7,H473&lt;'azure-standard-disk-prices'!B8),1+IF(M473="YES",1),"")</f>
        <v>0</v>
      </c>
      <c r="AL473" s="4">
        <f>IF(AND(I473="STANDARD",Q473="YES",H473&gt;'azure-standard-disk-prices'!B8,H473&lt;'azure-standard-disk-prices'!B9),1+IF(M473="YES",1),"")</f>
        <v>0</v>
      </c>
      <c r="AM473" s="4">
        <f>IF(AND(I472="PREMIUM",Q472="YES",H472&lt;'azure-premium-disk-prices'!B2,H472&gt;0),1+IF(M472="YES",1),"")</f>
        <v>0</v>
      </c>
      <c r="AN473" s="4">
        <f>IF(AND(I472="PREMIUM",Q472="YES",H472&gt;'azure-premium-disk-prices'!B2,H472&lt;'azure-premium-disk-prices'!B3),1+IF(M472="YES",1),"")</f>
        <v>0</v>
      </c>
      <c r="AO473" s="4">
        <f>IF(AND(I472="PREMIUM",Q472="YES",H472&gt;'azure-premium-disk-prices'!B3,H472&lt;'azure-premium-disk-prices'!B4),1+IF(M472="YES",1),"")</f>
        <v>0</v>
      </c>
      <c r="AP473" s="4">
        <f>IF(AND(I472="PREMIUM",Q472="YES",H472&gt;'azure-premium-disk-prices'!B4,H472&lt;'azure-premium-disk-prices'!B5),1+IF(M472="YES",1),"")</f>
        <v>0</v>
      </c>
      <c r="AQ473" s="4">
        <f>IF(AND(I472="PREMIUM",Q472="YES",H472&gt;'azure-premium-disk-prices'!B5,H472&lt;'azure-premium-disk-prices'!B6),1+IF(M472="YES",1),"")</f>
        <v>0</v>
      </c>
      <c r="AR473" s="4">
        <f>IF(AND(I472="PREMIUM",Q472="YES",H472&gt;'azure-premium-disk-prices'!B6,H472&lt;'azure-premium-disk-prices'!B7),1+IF(M472="YES",1),"")</f>
        <v>0</v>
      </c>
      <c r="AS473" s="4">
        <f>IF(AND(I472="PREMIUM",Q472="YES",H472&gt;'azure-premium-disk-prices'!B7,H472&lt;'azure-premium-disk-prices'!B8),1+IF(M472="YES",1),"")</f>
        <v>0</v>
      </c>
      <c r="AT473" s="4">
        <f>IF(AND(I472="PREMIUM",Q472="YES",H472&gt;'azure-premium-disk-prices'!B8,H472&lt;'azure-premium-disk-prices'!B9),1+IF(M472="YES",1),"")</f>
        <v>0</v>
      </c>
      <c r="AU473" s="4">
        <f>IF(AND(M473="YES", Q473="YES"),1,"")</f>
        <v>0</v>
      </c>
      <c r="AV473" s="4">
        <f>IF(AND(J473="STANDARD", Q473="YES"), IF(M473="YES",2,1) ,"")</f>
        <v>0</v>
      </c>
      <c r="AW473" s="4">
        <f>IF( AND(J473="PREMIUM",  Q473="YES"), IF(M473="YES",2,1) ,"")</f>
        <v>0</v>
      </c>
    </row>
    <row r="474" spans="5:49">
      <c r="E474" s="3"/>
      <c r="F474" s="3"/>
      <c r="G474" s="3"/>
      <c r="H474" s="3"/>
      <c r="I474" s="3" t="s">
        <v>9</v>
      </c>
      <c r="J474" s="3" t="s">
        <v>9</v>
      </c>
      <c r="K474" s="3" t="s">
        <v>5</v>
      </c>
      <c r="L474" s="3" t="s">
        <v>5</v>
      </c>
      <c r="M474" s="3" t="s">
        <v>5</v>
      </c>
      <c r="N474" s="3">
        <v>730</v>
      </c>
      <c r="O474" s="3" t="s">
        <v>5</v>
      </c>
      <c r="P474" s="3" t="s">
        <v>14</v>
      </c>
      <c r="Q474" s="4">
        <f>IF(AND(E474&lt;&gt;"", F474&lt;&gt;"", G474&lt;&gt;"", H474&lt;&gt;"", I474&lt;&gt;"", J474&lt;&gt;"", K474&lt;&gt;"", L474&lt;&gt;"", M474&lt;&gt;"", N474&lt;&gt;"", O474&lt;&gt;""),"YES","NO")</f>
        <v>0</v>
      </c>
      <c r="R474" s="4">
        <f>IF(AD474=AA474, U474, IF(AD474=AB474,W474,Y474))</f>
        <v>0</v>
      </c>
      <c r="S474" s="4">
        <f>AD474</f>
        <v>0</v>
      </c>
      <c r="T474" s="4">
        <f> IF(AA474="" ,"",IF(AD474=AA474, "PAYG", IF(AD474=AB474,"1Y RI","3Y RI")))</f>
        <v>0</v>
      </c>
      <c r="U474" s="4">
        <f>IF(Q474="YES", IF(K474="YES", VLOOKUP(V474 &amp; L474 &amp; K474,'azure-vm-prices-base'!G$2:H$124, 2, 0), VLOOKUP(V474 &amp; L474 &amp; "*",'azure-vm-prices-base'!G$2:H$124, 2, 0)), "")</f>
        <v>0</v>
      </c>
      <c r="V474" s="4">
        <f>IF(Q474="YES", IF(O474="NO" , IF(K474="YES", _xlfn.MINIFS('azure-vm-prices-base'!I$2:I$123, 'azure-vm-prices-base'!A$2:A$123,"&gt;="&amp;F474*(100-$B$2)/100, 'azure-vm-prices-base'!B$2:B$123,"&gt;="&amp;G474*(100-$B$2)/100, 'azure-vm-prices-base'!D$2:D$123,K474, 'azure-vm-prices-base'!E$2:E$123,L474), _xlfn.MINIFS('azure-vm-prices-base'!I$2:I$123, 'azure-vm-prices-base'!A$2:A$123,"&gt;="&amp;F474*(100-$B$2)/100, 'azure-vm-prices-base'!B$2:B$123,"&gt;="&amp;G474*(100-$B$2)/100, 'azure-vm-prices-base'!E$2:E$123,L474)), IF(K474="YES", _xlfn.MINIFS('azure-vm-prices-base'!C$2:C$123, 'azure-vm-prices-base'!A$2:A$123,"&gt;="&amp;F474*(100-$B$2)/100, 'azure-vm-prices-base'!B$2:B$123,"&gt;="&amp;G474*(100-$B$2)/100, 'azure-vm-prices-base'!D$2:D$123,K474, 'azure-vm-prices-base'!E$2:E$123,L474), _xlfn.MINIFS('azure-vm-prices-base'!C$2:C$123, 'azure-vm-prices-base'!A$2:A$123,"&gt;="&amp;F474*(100-$B$2)/100, 'azure-vm-prices-base'!B$2:B$123,"&gt;="&amp;G474*(100-$B$2)/100, 'azure-vm-prices-base'!E$2:E$123,L474))), "")</f>
        <v>0</v>
      </c>
      <c r="W474" s="4">
        <f>IF(Q474="YES", IF(K474="YES", VLOOKUP(X474 &amp; L474 &amp; K474,'azure-vm-prices-1Y'!G$2:H$124  , 2, 0), VLOOKUP(X474 &amp; L474 &amp; "*",'azure-vm-prices-1Y'!G$2:H$124, 2, 0)),   "")</f>
        <v>0</v>
      </c>
      <c r="X474" s="4">
        <f>IF(Q474="YES", IF(O474="NO" , IF(K474="YES", _xlfn.MINIFS('azure-vm-prices-1Y'!I$2:I$123,   'azure-vm-prices-1Y'!A$2:A$123,"&gt;="&amp;F474*(100-$B$2)/100,   'azure-vm-prices-1Y'!B$2:B$123,"&gt;="&amp;G474*(100-$B$2)/100,   'azure-vm-prices-1Y'!D$2:D$123,K474,   'azure-vm-prices-1Y'!E$2:E$123,L474),   _xlfn.MINIFS('azure-vm-prices-1Y'!I$2:I$123,   'azure-vm-prices-1Y'!A$2:A$123,"&gt;="&amp;F474*(100-$B$2)/100,   'azure-vm-prices-1Y'!B$2:B$123,"&gt;="&amp;G474*(100-$B$2)/100,   'azure-vm-prices-1Y'!E$2:E$123,L474)),   IF(K474="YES", _xlfn.MINIFS('azure-vm-prices-1Y'!C$2:C$123,   'azure-vm-prices-1Y'!A$2:A$123,"&gt;="&amp;F474*(100-$B$2)/100,   'azure-vm-prices-1Y'!B$2:B$123,"&gt;="&amp;G474*(100-$B$2)/100,   'azure-vm-prices-1Y'!D$2:D$123,K474,   'azure-vm-prices-1Y'!E$2:E$123,L474),   _xlfn.MINIFS('azure-vm-prices-1Y'!C$2:C$123,   'azure-vm-prices-1Y'!A$2:A$123,"&gt;="&amp;F474*(100-$B$2)/100,   'azure-vm-prices-1Y'!B$2:B$123,"&gt;="&amp;G474*(100-$B$2)/100,   'azure-vm-prices-1Y'!E$2:E$123,L474))),   "")</f>
        <v>0</v>
      </c>
      <c r="Y474" s="4">
        <f>IF(Q474="YES", IF(K474="YES", VLOOKUP(Z474 &amp; L474 &amp; K474,'azure-vm-prices-3Y'!G$2:H$124  , 2, 0), VLOOKUP(Z474 &amp; L474 &amp; "*",'azure-vm-prices-3Y'!G$2:H$124, 2, 0)),   "")</f>
        <v>0</v>
      </c>
      <c r="Z474" s="4">
        <f>IF(Q474="YES", IF(O474="NO" , IF(K474="YES", _xlfn.MINIFS('azure-vm-prices-3Y'!I$2:I$123,   'azure-vm-prices-3Y'!A$2:A$123,"&gt;="&amp;F474*(100-$B$2)/100,   'azure-vm-prices-3Y'!B$2:B$123,"&gt;="&amp;G474*(100-$B$2)/100,   'azure-vm-prices-3Y'!D$2:D$123,K474,   'azure-vm-prices-3Y'!E$2:E$123,L474),   _xlfn.MINIFS('azure-vm-prices-3Y'!I$2:I$123,   'azure-vm-prices-3Y'!A$2:A$123,"&gt;="&amp;F474*(100-$B$2)/100,   'azure-vm-prices-3Y'!B$2:B$123,"&gt;="&amp;G474*(100-$B$2)/100,   'azure-vm-prices-3Y'!E$2:E$123,L474)),   IF(K474="YES", _xlfn.MINIFS('azure-vm-prices-3Y'!C$2:C$123,   'azure-vm-prices-3Y'!A$2:A$123,"&gt;="&amp;F474*(100-$B$2)/100,   'azure-vm-prices-3Y'!B$2:B$123,"&gt;="&amp;G474*(100-$B$2)/100,   'azure-vm-prices-3Y'!D$2:D$123,K474,   'azure-vm-prices-3Y'!E$2:E$123,L474),   _xlfn.MINIFS('azure-vm-prices-3Y'!C$2:C$123,   'azure-vm-prices-3Y'!A$2:A$123,"&gt;="&amp;F474*(100-$B$2)/100,   'azure-vm-prices-3Y'!B$2:B$123,"&gt;="&amp;G474*(100-$B$2)/100,   'azure-vm-prices-3Y'!E$2:E$123,L474))),   "")</f>
        <v>0</v>
      </c>
      <c r="AA474" s="4">
        <f>IF(Q474="YES",N474*V474*12,"")</f>
        <v>0</v>
      </c>
      <c r="AB474" s="4">
        <f>IF(Q474="YES",X474*8760,"")</f>
        <v>0</v>
      </c>
      <c r="AC474" s="4">
        <f>IF(Q474="YES",Z474*8760,"")</f>
        <v>0</v>
      </c>
      <c r="AD474" s="4">
        <f>IF(Q474="YES",IF(P474="YES", MIN(AA474:AC474), AA474),"")</f>
        <v>0</v>
      </c>
      <c r="AE474" s="4">
        <f>IF(AND(I474="STANDARD",Q474="YES",H474&lt;'azure-standard-disk-prices'!B2, H474&gt;0),1+IF(M474="YES",1),"")</f>
        <v>0</v>
      </c>
      <c r="AF474" s="4">
        <f>IF(AND(I474="STANDARD",Q474="YES",H474&gt;'azure-standard-disk-prices'!B2,H474&lt;'azure-standard-disk-prices'!B3),1+IF(M474="YES",1),"")</f>
        <v>0</v>
      </c>
      <c r="AG474" s="4">
        <f>IF(AND(I474="STANDARD",Q474="YES",H474&gt;'azure-standard-disk-prices'!B3,H474&lt;'azure-standard-disk-prices'!B4),1+IF(M474="YES",1),"")</f>
        <v>0</v>
      </c>
      <c r="AH474" s="4">
        <f>IF(AND(I474="STANDARD",Q474="YES",H474&gt;'azure-standard-disk-prices'!B4,H474&lt;'azure-standard-disk-prices'!B5),1+IF(M474="YES",1),"")</f>
        <v>0</v>
      </c>
      <c r="AI474" s="4">
        <f>IF(AND(I474="STANDARD",Q474="YES",H474&gt;'azure-standard-disk-prices'!B5,H474&lt;'azure-standard-disk-prices'!B6),1+IF(M474="YES",1),"")</f>
        <v>0</v>
      </c>
      <c r="AJ474" s="4">
        <f>IF(AND(I474="STANDARD",Q474="YES",H474&gt;'azure-standard-disk-prices'!B6,H474&lt;'azure-standard-disk-prices'!B7),1+IF(M474="YES",1),"")</f>
        <v>0</v>
      </c>
      <c r="AK474" s="4">
        <f>IF(AND(I474="STANDARD",Q474="YES",H474&gt;'azure-standard-disk-prices'!B7,H474&lt;'azure-standard-disk-prices'!B8),1+IF(M474="YES",1),"")</f>
        <v>0</v>
      </c>
      <c r="AL474" s="4">
        <f>IF(AND(I474="STANDARD",Q474="YES",H474&gt;'azure-standard-disk-prices'!B8,H474&lt;'azure-standard-disk-prices'!B9),1+IF(M474="YES",1),"")</f>
        <v>0</v>
      </c>
      <c r="AM474" s="4">
        <f>IF(AND(I473="PREMIUM",Q473="YES",H473&lt;'azure-premium-disk-prices'!B2,H473&gt;0),1+IF(M473="YES",1),"")</f>
        <v>0</v>
      </c>
      <c r="AN474" s="4">
        <f>IF(AND(I473="PREMIUM",Q473="YES",H473&gt;'azure-premium-disk-prices'!B2,H473&lt;'azure-premium-disk-prices'!B3),1+IF(M473="YES",1),"")</f>
        <v>0</v>
      </c>
      <c r="AO474" s="4">
        <f>IF(AND(I473="PREMIUM",Q473="YES",H473&gt;'azure-premium-disk-prices'!B3,H473&lt;'azure-premium-disk-prices'!B4),1+IF(M473="YES",1),"")</f>
        <v>0</v>
      </c>
      <c r="AP474" s="4">
        <f>IF(AND(I473="PREMIUM",Q473="YES",H473&gt;'azure-premium-disk-prices'!B4,H473&lt;'azure-premium-disk-prices'!B5),1+IF(M473="YES",1),"")</f>
        <v>0</v>
      </c>
      <c r="AQ474" s="4">
        <f>IF(AND(I473="PREMIUM",Q473="YES",H473&gt;'azure-premium-disk-prices'!B5,H473&lt;'azure-premium-disk-prices'!B6),1+IF(M473="YES",1),"")</f>
        <v>0</v>
      </c>
      <c r="AR474" s="4">
        <f>IF(AND(I473="PREMIUM",Q473="YES",H473&gt;'azure-premium-disk-prices'!B6,H473&lt;'azure-premium-disk-prices'!B7),1+IF(M473="YES",1),"")</f>
        <v>0</v>
      </c>
      <c r="AS474" s="4">
        <f>IF(AND(I473="PREMIUM",Q473="YES",H473&gt;'azure-premium-disk-prices'!B7,H473&lt;'azure-premium-disk-prices'!B8),1+IF(M473="YES",1),"")</f>
        <v>0</v>
      </c>
      <c r="AT474" s="4">
        <f>IF(AND(I473="PREMIUM",Q473="YES",H473&gt;'azure-premium-disk-prices'!B8,H473&lt;'azure-premium-disk-prices'!B9),1+IF(M473="YES",1),"")</f>
        <v>0</v>
      </c>
      <c r="AU474" s="4">
        <f>IF(AND(M474="YES", Q474="YES"),1,"")</f>
        <v>0</v>
      </c>
      <c r="AV474" s="4">
        <f>IF(AND(J474="STANDARD", Q474="YES"), IF(M474="YES",2,1) ,"")</f>
        <v>0</v>
      </c>
      <c r="AW474" s="4">
        <f>IF( AND(J474="PREMIUM",  Q474="YES"), IF(M474="YES",2,1) ,"")</f>
        <v>0</v>
      </c>
    </row>
    <row r="475" spans="5:49">
      <c r="E475" s="3"/>
      <c r="F475" s="3"/>
      <c r="G475" s="3"/>
      <c r="H475" s="3"/>
      <c r="I475" s="3" t="s">
        <v>9</v>
      </c>
      <c r="J475" s="3" t="s">
        <v>9</v>
      </c>
      <c r="K475" s="3" t="s">
        <v>5</v>
      </c>
      <c r="L475" s="3" t="s">
        <v>5</v>
      </c>
      <c r="M475" s="3" t="s">
        <v>5</v>
      </c>
      <c r="N475" s="3">
        <v>730</v>
      </c>
      <c r="O475" s="3" t="s">
        <v>5</v>
      </c>
      <c r="P475" s="3" t="s">
        <v>14</v>
      </c>
      <c r="Q475" s="4">
        <f>IF(AND(E475&lt;&gt;"", F475&lt;&gt;"", G475&lt;&gt;"", H475&lt;&gt;"", I475&lt;&gt;"", J475&lt;&gt;"", K475&lt;&gt;"", L475&lt;&gt;"", M475&lt;&gt;"", N475&lt;&gt;"", O475&lt;&gt;""),"YES","NO")</f>
        <v>0</v>
      </c>
      <c r="R475" s="4">
        <f>IF(AD475=AA475, U475, IF(AD475=AB475,W475,Y475))</f>
        <v>0</v>
      </c>
      <c r="S475" s="4">
        <f>AD475</f>
        <v>0</v>
      </c>
      <c r="T475" s="4">
        <f> IF(AA475="" ,"",IF(AD475=AA475, "PAYG", IF(AD475=AB475,"1Y RI","3Y RI")))</f>
        <v>0</v>
      </c>
      <c r="U475" s="4">
        <f>IF(Q475="YES", IF(K475="YES", VLOOKUP(V475 &amp; L475 &amp; K475,'azure-vm-prices-base'!G$2:H$124, 2, 0), VLOOKUP(V475 &amp; L475 &amp; "*",'azure-vm-prices-base'!G$2:H$124, 2, 0)), "")</f>
        <v>0</v>
      </c>
      <c r="V475" s="4">
        <f>IF(Q475="YES", IF(O475="NO" , IF(K475="YES", _xlfn.MINIFS('azure-vm-prices-base'!I$2:I$123, 'azure-vm-prices-base'!A$2:A$123,"&gt;="&amp;F475*(100-$B$2)/100, 'azure-vm-prices-base'!B$2:B$123,"&gt;="&amp;G475*(100-$B$2)/100, 'azure-vm-prices-base'!D$2:D$123,K475, 'azure-vm-prices-base'!E$2:E$123,L475), _xlfn.MINIFS('azure-vm-prices-base'!I$2:I$123, 'azure-vm-prices-base'!A$2:A$123,"&gt;="&amp;F475*(100-$B$2)/100, 'azure-vm-prices-base'!B$2:B$123,"&gt;="&amp;G475*(100-$B$2)/100, 'azure-vm-prices-base'!E$2:E$123,L475)), IF(K475="YES", _xlfn.MINIFS('azure-vm-prices-base'!C$2:C$123, 'azure-vm-prices-base'!A$2:A$123,"&gt;="&amp;F475*(100-$B$2)/100, 'azure-vm-prices-base'!B$2:B$123,"&gt;="&amp;G475*(100-$B$2)/100, 'azure-vm-prices-base'!D$2:D$123,K475, 'azure-vm-prices-base'!E$2:E$123,L475), _xlfn.MINIFS('azure-vm-prices-base'!C$2:C$123, 'azure-vm-prices-base'!A$2:A$123,"&gt;="&amp;F475*(100-$B$2)/100, 'azure-vm-prices-base'!B$2:B$123,"&gt;="&amp;G475*(100-$B$2)/100, 'azure-vm-prices-base'!E$2:E$123,L475))), "")</f>
        <v>0</v>
      </c>
      <c r="W475" s="4">
        <f>IF(Q475="YES", IF(K475="YES", VLOOKUP(X475 &amp; L475 &amp; K475,'azure-vm-prices-1Y'!G$2:H$124  , 2, 0), VLOOKUP(X475 &amp; L475 &amp; "*",'azure-vm-prices-1Y'!G$2:H$124, 2, 0)),   "")</f>
        <v>0</v>
      </c>
      <c r="X475" s="4">
        <f>IF(Q475="YES", IF(O475="NO" , IF(K475="YES", _xlfn.MINIFS('azure-vm-prices-1Y'!I$2:I$123,   'azure-vm-prices-1Y'!A$2:A$123,"&gt;="&amp;F475*(100-$B$2)/100,   'azure-vm-prices-1Y'!B$2:B$123,"&gt;="&amp;G475*(100-$B$2)/100,   'azure-vm-prices-1Y'!D$2:D$123,K475,   'azure-vm-prices-1Y'!E$2:E$123,L475),   _xlfn.MINIFS('azure-vm-prices-1Y'!I$2:I$123,   'azure-vm-prices-1Y'!A$2:A$123,"&gt;="&amp;F475*(100-$B$2)/100,   'azure-vm-prices-1Y'!B$2:B$123,"&gt;="&amp;G475*(100-$B$2)/100,   'azure-vm-prices-1Y'!E$2:E$123,L475)),   IF(K475="YES", _xlfn.MINIFS('azure-vm-prices-1Y'!C$2:C$123,   'azure-vm-prices-1Y'!A$2:A$123,"&gt;="&amp;F475*(100-$B$2)/100,   'azure-vm-prices-1Y'!B$2:B$123,"&gt;="&amp;G475*(100-$B$2)/100,   'azure-vm-prices-1Y'!D$2:D$123,K475,   'azure-vm-prices-1Y'!E$2:E$123,L475),   _xlfn.MINIFS('azure-vm-prices-1Y'!C$2:C$123,   'azure-vm-prices-1Y'!A$2:A$123,"&gt;="&amp;F475*(100-$B$2)/100,   'azure-vm-prices-1Y'!B$2:B$123,"&gt;="&amp;G475*(100-$B$2)/100,   'azure-vm-prices-1Y'!E$2:E$123,L475))),   "")</f>
        <v>0</v>
      </c>
      <c r="Y475" s="4">
        <f>IF(Q475="YES", IF(K475="YES", VLOOKUP(Z475 &amp; L475 &amp; K475,'azure-vm-prices-3Y'!G$2:H$124  , 2, 0), VLOOKUP(Z475 &amp; L475 &amp; "*",'azure-vm-prices-3Y'!G$2:H$124, 2, 0)),   "")</f>
        <v>0</v>
      </c>
      <c r="Z475" s="4">
        <f>IF(Q475="YES", IF(O475="NO" , IF(K475="YES", _xlfn.MINIFS('azure-vm-prices-3Y'!I$2:I$123,   'azure-vm-prices-3Y'!A$2:A$123,"&gt;="&amp;F475*(100-$B$2)/100,   'azure-vm-prices-3Y'!B$2:B$123,"&gt;="&amp;G475*(100-$B$2)/100,   'azure-vm-prices-3Y'!D$2:D$123,K475,   'azure-vm-prices-3Y'!E$2:E$123,L475),   _xlfn.MINIFS('azure-vm-prices-3Y'!I$2:I$123,   'azure-vm-prices-3Y'!A$2:A$123,"&gt;="&amp;F475*(100-$B$2)/100,   'azure-vm-prices-3Y'!B$2:B$123,"&gt;="&amp;G475*(100-$B$2)/100,   'azure-vm-prices-3Y'!E$2:E$123,L475)),   IF(K475="YES", _xlfn.MINIFS('azure-vm-prices-3Y'!C$2:C$123,   'azure-vm-prices-3Y'!A$2:A$123,"&gt;="&amp;F475*(100-$B$2)/100,   'azure-vm-prices-3Y'!B$2:B$123,"&gt;="&amp;G475*(100-$B$2)/100,   'azure-vm-prices-3Y'!D$2:D$123,K475,   'azure-vm-prices-3Y'!E$2:E$123,L475),   _xlfn.MINIFS('azure-vm-prices-3Y'!C$2:C$123,   'azure-vm-prices-3Y'!A$2:A$123,"&gt;="&amp;F475*(100-$B$2)/100,   'azure-vm-prices-3Y'!B$2:B$123,"&gt;="&amp;G475*(100-$B$2)/100,   'azure-vm-prices-3Y'!E$2:E$123,L475))),   "")</f>
        <v>0</v>
      </c>
      <c r="AA475" s="4">
        <f>IF(Q475="YES",N475*V475*12,"")</f>
        <v>0</v>
      </c>
      <c r="AB475" s="4">
        <f>IF(Q475="YES",X475*8760,"")</f>
        <v>0</v>
      </c>
      <c r="AC475" s="4">
        <f>IF(Q475="YES",Z475*8760,"")</f>
        <v>0</v>
      </c>
      <c r="AD475" s="4">
        <f>IF(Q475="YES",IF(P475="YES", MIN(AA475:AC475), AA475),"")</f>
        <v>0</v>
      </c>
      <c r="AE475" s="4">
        <f>IF(AND(I475="STANDARD",Q475="YES",H475&lt;'azure-standard-disk-prices'!B2, H475&gt;0),1+IF(M475="YES",1),"")</f>
        <v>0</v>
      </c>
      <c r="AF475" s="4">
        <f>IF(AND(I475="STANDARD",Q475="YES",H475&gt;'azure-standard-disk-prices'!B2,H475&lt;'azure-standard-disk-prices'!B3),1+IF(M475="YES",1),"")</f>
        <v>0</v>
      </c>
      <c r="AG475" s="4">
        <f>IF(AND(I475="STANDARD",Q475="YES",H475&gt;'azure-standard-disk-prices'!B3,H475&lt;'azure-standard-disk-prices'!B4),1+IF(M475="YES",1),"")</f>
        <v>0</v>
      </c>
      <c r="AH475" s="4">
        <f>IF(AND(I475="STANDARD",Q475="YES",H475&gt;'azure-standard-disk-prices'!B4,H475&lt;'azure-standard-disk-prices'!B5),1+IF(M475="YES",1),"")</f>
        <v>0</v>
      </c>
      <c r="AI475" s="4">
        <f>IF(AND(I475="STANDARD",Q475="YES",H475&gt;'azure-standard-disk-prices'!B5,H475&lt;'azure-standard-disk-prices'!B6),1+IF(M475="YES",1),"")</f>
        <v>0</v>
      </c>
      <c r="AJ475" s="4">
        <f>IF(AND(I475="STANDARD",Q475="YES",H475&gt;'azure-standard-disk-prices'!B6,H475&lt;'azure-standard-disk-prices'!B7),1+IF(M475="YES",1),"")</f>
        <v>0</v>
      </c>
      <c r="AK475" s="4">
        <f>IF(AND(I475="STANDARD",Q475="YES",H475&gt;'azure-standard-disk-prices'!B7,H475&lt;'azure-standard-disk-prices'!B8),1+IF(M475="YES",1),"")</f>
        <v>0</v>
      </c>
      <c r="AL475" s="4">
        <f>IF(AND(I475="STANDARD",Q475="YES",H475&gt;'azure-standard-disk-prices'!B8,H475&lt;'azure-standard-disk-prices'!B9),1+IF(M475="YES",1),"")</f>
        <v>0</v>
      </c>
      <c r="AM475" s="4">
        <f>IF(AND(I474="PREMIUM",Q474="YES",H474&lt;'azure-premium-disk-prices'!B2,H474&gt;0),1+IF(M474="YES",1),"")</f>
        <v>0</v>
      </c>
      <c r="AN475" s="4">
        <f>IF(AND(I474="PREMIUM",Q474="YES",H474&gt;'azure-premium-disk-prices'!B2,H474&lt;'azure-premium-disk-prices'!B3),1+IF(M474="YES",1),"")</f>
        <v>0</v>
      </c>
      <c r="AO475" s="4">
        <f>IF(AND(I474="PREMIUM",Q474="YES",H474&gt;'azure-premium-disk-prices'!B3,H474&lt;'azure-premium-disk-prices'!B4),1+IF(M474="YES",1),"")</f>
        <v>0</v>
      </c>
      <c r="AP475" s="4">
        <f>IF(AND(I474="PREMIUM",Q474="YES",H474&gt;'azure-premium-disk-prices'!B4,H474&lt;'azure-premium-disk-prices'!B5),1+IF(M474="YES",1),"")</f>
        <v>0</v>
      </c>
      <c r="AQ475" s="4">
        <f>IF(AND(I474="PREMIUM",Q474="YES",H474&gt;'azure-premium-disk-prices'!B5,H474&lt;'azure-premium-disk-prices'!B6),1+IF(M474="YES",1),"")</f>
        <v>0</v>
      </c>
      <c r="AR475" s="4">
        <f>IF(AND(I474="PREMIUM",Q474="YES",H474&gt;'azure-premium-disk-prices'!B6,H474&lt;'azure-premium-disk-prices'!B7),1+IF(M474="YES",1),"")</f>
        <v>0</v>
      </c>
      <c r="AS475" s="4">
        <f>IF(AND(I474="PREMIUM",Q474="YES",H474&gt;'azure-premium-disk-prices'!B7,H474&lt;'azure-premium-disk-prices'!B8),1+IF(M474="YES",1),"")</f>
        <v>0</v>
      </c>
      <c r="AT475" s="4">
        <f>IF(AND(I474="PREMIUM",Q474="YES",H474&gt;'azure-premium-disk-prices'!B8,H474&lt;'azure-premium-disk-prices'!B9),1+IF(M474="YES",1),"")</f>
        <v>0</v>
      </c>
      <c r="AU475" s="4">
        <f>IF(AND(M475="YES", Q475="YES"),1,"")</f>
        <v>0</v>
      </c>
      <c r="AV475" s="4">
        <f>IF(AND(J475="STANDARD", Q475="YES"), IF(M475="YES",2,1) ,"")</f>
        <v>0</v>
      </c>
      <c r="AW475" s="4">
        <f>IF( AND(J475="PREMIUM",  Q475="YES"), IF(M475="YES",2,1) ,"")</f>
        <v>0</v>
      </c>
    </row>
    <row r="476" spans="5:49">
      <c r="E476" s="3"/>
      <c r="F476" s="3"/>
      <c r="G476" s="3"/>
      <c r="H476" s="3"/>
      <c r="I476" s="3" t="s">
        <v>9</v>
      </c>
      <c r="J476" s="3" t="s">
        <v>9</v>
      </c>
      <c r="K476" s="3" t="s">
        <v>5</v>
      </c>
      <c r="L476" s="3" t="s">
        <v>5</v>
      </c>
      <c r="M476" s="3" t="s">
        <v>5</v>
      </c>
      <c r="N476" s="3">
        <v>730</v>
      </c>
      <c r="O476" s="3" t="s">
        <v>5</v>
      </c>
      <c r="P476" s="3" t="s">
        <v>14</v>
      </c>
      <c r="Q476" s="4">
        <f>IF(AND(E476&lt;&gt;"", F476&lt;&gt;"", G476&lt;&gt;"", H476&lt;&gt;"", I476&lt;&gt;"", J476&lt;&gt;"", K476&lt;&gt;"", L476&lt;&gt;"", M476&lt;&gt;"", N476&lt;&gt;"", O476&lt;&gt;""),"YES","NO")</f>
        <v>0</v>
      </c>
      <c r="R476" s="4">
        <f>IF(AD476=AA476, U476, IF(AD476=AB476,W476,Y476))</f>
        <v>0</v>
      </c>
      <c r="S476" s="4">
        <f>AD476</f>
        <v>0</v>
      </c>
      <c r="T476" s="4">
        <f> IF(AA476="" ,"",IF(AD476=AA476, "PAYG", IF(AD476=AB476,"1Y RI","3Y RI")))</f>
        <v>0</v>
      </c>
      <c r="U476" s="4">
        <f>IF(Q476="YES", IF(K476="YES", VLOOKUP(V476 &amp; L476 &amp; K476,'azure-vm-prices-base'!G$2:H$124, 2, 0), VLOOKUP(V476 &amp; L476 &amp; "*",'azure-vm-prices-base'!G$2:H$124, 2, 0)), "")</f>
        <v>0</v>
      </c>
      <c r="V476" s="4">
        <f>IF(Q476="YES", IF(O476="NO" , IF(K476="YES", _xlfn.MINIFS('azure-vm-prices-base'!I$2:I$123, 'azure-vm-prices-base'!A$2:A$123,"&gt;="&amp;F476*(100-$B$2)/100, 'azure-vm-prices-base'!B$2:B$123,"&gt;="&amp;G476*(100-$B$2)/100, 'azure-vm-prices-base'!D$2:D$123,K476, 'azure-vm-prices-base'!E$2:E$123,L476), _xlfn.MINIFS('azure-vm-prices-base'!I$2:I$123, 'azure-vm-prices-base'!A$2:A$123,"&gt;="&amp;F476*(100-$B$2)/100, 'azure-vm-prices-base'!B$2:B$123,"&gt;="&amp;G476*(100-$B$2)/100, 'azure-vm-prices-base'!E$2:E$123,L476)), IF(K476="YES", _xlfn.MINIFS('azure-vm-prices-base'!C$2:C$123, 'azure-vm-prices-base'!A$2:A$123,"&gt;="&amp;F476*(100-$B$2)/100, 'azure-vm-prices-base'!B$2:B$123,"&gt;="&amp;G476*(100-$B$2)/100, 'azure-vm-prices-base'!D$2:D$123,K476, 'azure-vm-prices-base'!E$2:E$123,L476), _xlfn.MINIFS('azure-vm-prices-base'!C$2:C$123, 'azure-vm-prices-base'!A$2:A$123,"&gt;="&amp;F476*(100-$B$2)/100, 'azure-vm-prices-base'!B$2:B$123,"&gt;="&amp;G476*(100-$B$2)/100, 'azure-vm-prices-base'!E$2:E$123,L476))), "")</f>
        <v>0</v>
      </c>
      <c r="W476" s="4">
        <f>IF(Q476="YES", IF(K476="YES", VLOOKUP(X476 &amp; L476 &amp; K476,'azure-vm-prices-1Y'!G$2:H$124  , 2, 0), VLOOKUP(X476 &amp; L476 &amp; "*",'azure-vm-prices-1Y'!G$2:H$124, 2, 0)),   "")</f>
        <v>0</v>
      </c>
      <c r="X476" s="4">
        <f>IF(Q476="YES", IF(O476="NO" , IF(K476="YES", _xlfn.MINIFS('azure-vm-prices-1Y'!I$2:I$123,   'azure-vm-prices-1Y'!A$2:A$123,"&gt;="&amp;F476*(100-$B$2)/100,   'azure-vm-prices-1Y'!B$2:B$123,"&gt;="&amp;G476*(100-$B$2)/100,   'azure-vm-prices-1Y'!D$2:D$123,K476,   'azure-vm-prices-1Y'!E$2:E$123,L476),   _xlfn.MINIFS('azure-vm-prices-1Y'!I$2:I$123,   'azure-vm-prices-1Y'!A$2:A$123,"&gt;="&amp;F476*(100-$B$2)/100,   'azure-vm-prices-1Y'!B$2:B$123,"&gt;="&amp;G476*(100-$B$2)/100,   'azure-vm-prices-1Y'!E$2:E$123,L476)),   IF(K476="YES", _xlfn.MINIFS('azure-vm-prices-1Y'!C$2:C$123,   'azure-vm-prices-1Y'!A$2:A$123,"&gt;="&amp;F476*(100-$B$2)/100,   'azure-vm-prices-1Y'!B$2:B$123,"&gt;="&amp;G476*(100-$B$2)/100,   'azure-vm-prices-1Y'!D$2:D$123,K476,   'azure-vm-prices-1Y'!E$2:E$123,L476),   _xlfn.MINIFS('azure-vm-prices-1Y'!C$2:C$123,   'azure-vm-prices-1Y'!A$2:A$123,"&gt;="&amp;F476*(100-$B$2)/100,   'azure-vm-prices-1Y'!B$2:B$123,"&gt;="&amp;G476*(100-$B$2)/100,   'azure-vm-prices-1Y'!E$2:E$123,L476))),   "")</f>
        <v>0</v>
      </c>
      <c r="Y476" s="4">
        <f>IF(Q476="YES", IF(K476="YES", VLOOKUP(Z476 &amp; L476 &amp; K476,'azure-vm-prices-3Y'!G$2:H$124  , 2, 0), VLOOKUP(Z476 &amp; L476 &amp; "*",'azure-vm-prices-3Y'!G$2:H$124, 2, 0)),   "")</f>
        <v>0</v>
      </c>
      <c r="Z476" s="4">
        <f>IF(Q476="YES", IF(O476="NO" , IF(K476="YES", _xlfn.MINIFS('azure-vm-prices-3Y'!I$2:I$123,   'azure-vm-prices-3Y'!A$2:A$123,"&gt;="&amp;F476*(100-$B$2)/100,   'azure-vm-prices-3Y'!B$2:B$123,"&gt;="&amp;G476*(100-$B$2)/100,   'azure-vm-prices-3Y'!D$2:D$123,K476,   'azure-vm-prices-3Y'!E$2:E$123,L476),   _xlfn.MINIFS('azure-vm-prices-3Y'!I$2:I$123,   'azure-vm-prices-3Y'!A$2:A$123,"&gt;="&amp;F476*(100-$B$2)/100,   'azure-vm-prices-3Y'!B$2:B$123,"&gt;="&amp;G476*(100-$B$2)/100,   'azure-vm-prices-3Y'!E$2:E$123,L476)),   IF(K476="YES", _xlfn.MINIFS('azure-vm-prices-3Y'!C$2:C$123,   'azure-vm-prices-3Y'!A$2:A$123,"&gt;="&amp;F476*(100-$B$2)/100,   'azure-vm-prices-3Y'!B$2:B$123,"&gt;="&amp;G476*(100-$B$2)/100,   'azure-vm-prices-3Y'!D$2:D$123,K476,   'azure-vm-prices-3Y'!E$2:E$123,L476),   _xlfn.MINIFS('azure-vm-prices-3Y'!C$2:C$123,   'azure-vm-prices-3Y'!A$2:A$123,"&gt;="&amp;F476*(100-$B$2)/100,   'azure-vm-prices-3Y'!B$2:B$123,"&gt;="&amp;G476*(100-$B$2)/100,   'azure-vm-prices-3Y'!E$2:E$123,L476))),   "")</f>
        <v>0</v>
      </c>
      <c r="AA476" s="4">
        <f>IF(Q476="YES",N476*V476*12,"")</f>
        <v>0</v>
      </c>
      <c r="AB476" s="4">
        <f>IF(Q476="YES",X476*8760,"")</f>
        <v>0</v>
      </c>
      <c r="AC476" s="4">
        <f>IF(Q476="YES",Z476*8760,"")</f>
        <v>0</v>
      </c>
      <c r="AD476" s="4">
        <f>IF(Q476="YES",IF(P476="YES", MIN(AA476:AC476), AA476),"")</f>
        <v>0</v>
      </c>
      <c r="AE476" s="4">
        <f>IF(AND(I476="STANDARD",Q476="YES",H476&lt;'azure-standard-disk-prices'!B2, H476&gt;0),1+IF(M476="YES",1),"")</f>
        <v>0</v>
      </c>
      <c r="AF476" s="4">
        <f>IF(AND(I476="STANDARD",Q476="YES",H476&gt;'azure-standard-disk-prices'!B2,H476&lt;'azure-standard-disk-prices'!B3),1+IF(M476="YES",1),"")</f>
        <v>0</v>
      </c>
      <c r="AG476" s="4">
        <f>IF(AND(I476="STANDARD",Q476="YES",H476&gt;'azure-standard-disk-prices'!B3,H476&lt;'azure-standard-disk-prices'!B4),1+IF(M476="YES",1),"")</f>
        <v>0</v>
      </c>
      <c r="AH476" s="4">
        <f>IF(AND(I476="STANDARD",Q476="YES",H476&gt;'azure-standard-disk-prices'!B4,H476&lt;'azure-standard-disk-prices'!B5),1+IF(M476="YES",1),"")</f>
        <v>0</v>
      </c>
      <c r="AI476" s="4">
        <f>IF(AND(I476="STANDARD",Q476="YES",H476&gt;'azure-standard-disk-prices'!B5,H476&lt;'azure-standard-disk-prices'!B6),1+IF(M476="YES",1),"")</f>
        <v>0</v>
      </c>
      <c r="AJ476" s="4">
        <f>IF(AND(I476="STANDARD",Q476="YES",H476&gt;'azure-standard-disk-prices'!B6,H476&lt;'azure-standard-disk-prices'!B7),1+IF(M476="YES",1),"")</f>
        <v>0</v>
      </c>
      <c r="AK476" s="4">
        <f>IF(AND(I476="STANDARD",Q476="YES",H476&gt;'azure-standard-disk-prices'!B7,H476&lt;'azure-standard-disk-prices'!B8),1+IF(M476="YES",1),"")</f>
        <v>0</v>
      </c>
      <c r="AL476" s="4">
        <f>IF(AND(I476="STANDARD",Q476="YES",H476&gt;'azure-standard-disk-prices'!B8,H476&lt;'azure-standard-disk-prices'!B9),1+IF(M476="YES",1),"")</f>
        <v>0</v>
      </c>
      <c r="AM476" s="4">
        <f>IF(AND(I475="PREMIUM",Q475="YES",H475&lt;'azure-premium-disk-prices'!B2,H475&gt;0),1+IF(M475="YES",1),"")</f>
        <v>0</v>
      </c>
      <c r="AN476" s="4">
        <f>IF(AND(I475="PREMIUM",Q475="YES",H475&gt;'azure-premium-disk-prices'!B2,H475&lt;'azure-premium-disk-prices'!B3),1+IF(M475="YES",1),"")</f>
        <v>0</v>
      </c>
      <c r="AO476" s="4">
        <f>IF(AND(I475="PREMIUM",Q475="YES",H475&gt;'azure-premium-disk-prices'!B3,H475&lt;'azure-premium-disk-prices'!B4),1+IF(M475="YES",1),"")</f>
        <v>0</v>
      </c>
      <c r="AP476" s="4">
        <f>IF(AND(I475="PREMIUM",Q475="YES",H475&gt;'azure-premium-disk-prices'!B4,H475&lt;'azure-premium-disk-prices'!B5),1+IF(M475="YES",1),"")</f>
        <v>0</v>
      </c>
      <c r="AQ476" s="4">
        <f>IF(AND(I475="PREMIUM",Q475="YES",H475&gt;'azure-premium-disk-prices'!B5,H475&lt;'azure-premium-disk-prices'!B6),1+IF(M475="YES",1),"")</f>
        <v>0</v>
      </c>
      <c r="AR476" s="4">
        <f>IF(AND(I475="PREMIUM",Q475="YES",H475&gt;'azure-premium-disk-prices'!B6,H475&lt;'azure-premium-disk-prices'!B7),1+IF(M475="YES",1),"")</f>
        <v>0</v>
      </c>
      <c r="AS476" s="4">
        <f>IF(AND(I475="PREMIUM",Q475="YES",H475&gt;'azure-premium-disk-prices'!B7,H475&lt;'azure-premium-disk-prices'!B8),1+IF(M475="YES",1),"")</f>
        <v>0</v>
      </c>
      <c r="AT476" s="4">
        <f>IF(AND(I475="PREMIUM",Q475="YES",H475&gt;'azure-premium-disk-prices'!B8,H475&lt;'azure-premium-disk-prices'!B9),1+IF(M475="YES",1),"")</f>
        <v>0</v>
      </c>
      <c r="AU476" s="4">
        <f>IF(AND(M476="YES", Q476="YES"),1,"")</f>
        <v>0</v>
      </c>
      <c r="AV476" s="4">
        <f>IF(AND(J476="STANDARD", Q476="YES"), IF(M476="YES",2,1) ,"")</f>
        <v>0</v>
      </c>
      <c r="AW476" s="4">
        <f>IF( AND(J476="PREMIUM",  Q476="YES"), IF(M476="YES",2,1) ,"")</f>
        <v>0</v>
      </c>
    </row>
    <row r="477" spans="5:49">
      <c r="E477" s="3"/>
      <c r="F477" s="3"/>
      <c r="G477" s="3"/>
      <c r="H477" s="3"/>
      <c r="I477" s="3" t="s">
        <v>9</v>
      </c>
      <c r="J477" s="3" t="s">
        <v>9</v>
      </c>
      <c r="K477" s="3" t="s">
        <v>5</v>
      </c>
      <c r="L477" s="3" t="s">
        <v>5</v>
      </c>
      <c r="M477" s="3" t="s">
        <v>5</v>
      </c>
      <c r="N477" s="3">
        <v>730</v>
      </c>
      <c r="O477" s="3" t="s">
        <v>5</v>
      </c>
      <c r="P477" s="3" t="s">
        <v>14</v>
      </c>
      <c r="Q477" s="4">
        <f>IF(AND(E477&lt;&gt;"", F477&lt;&gt;"", G477&lt;&gt;"", H477&lt;&gt;"", I477&lt;&gt;"", J477&lt;&gt;"", K477&lt;&gt;"", L477&lt;&gt;"", M477&lt;&gt;"", N477&lt;&gt;"", O477&lt;&gt;""),"YES","NO")</f>
        <v>0</v>
      </c>
      <c r="R477" s="4">
        <f>IF(AD477=AA477, U477, IF(AD477=AB477,W477,Y477))</f>
        <v>0</v>
      </c>
      <c r="S477" s="4">
        <f>AD477</f>
        <v>0</v>
      </c>
      <c r="T477" s="4">
        <f> IF(AA477="" ,"",IF(AD477=AA477, "PAYG", IF(AD477=AB477,"1Y RI","3Y RI")))</f>
        <v>0</v>
      </c>
      <c r="U477" s="4">
        <f>IF(Q477="YES", IF(K477="YES", VLOOKUP(V477 &amp; L477 &amp; K477,'azure-vm-prices-base'!G$2:H$124, 2, 0), VLOOKUP(V477 &amp; L477 &amp; "*",'azure-vm-prices-base'!G$2:H$124, 2, 0)), "")</f>
        <v>0</v>
      </c>
      <c r="V477" s="4">
        <f>IF(Q477="YES", IF(O477="NO" , IF(K477="YES", _xlfn.MINIFS('azure-vm-prices-base'!I$2:I$123, 'azure-vm-prices-base'!A$2:A$123,"&gt;="&amp;F477*(100-$B$2)/100, 'azure-vm-prices-base'!B$2:B$123,"&gt;="&amp;G477*(100-$B$2)/100, 'azure-vm-prices-base'!D$2:D$123,K477, 'azure-vm-prices-base'!E$2:E$123,L477), _xlfn.MINIFS('azure-vm-prices-base'!I$2:I$123, 'azure-vm-prices-base'!A$2:A$123,"&gt;="&amp;F477*(100-$B$2)/100, 'azure-vm-prices-base'!B$2:B$123,"&gt;="&amp;G477*(100-$B$2)/100, 'azure-vm-prices-base'!E$2:E$123,L477)), IF(K477="YES", _xlfn.MINIFS('azure-vm-prices-base'!C$2:C$123, 'azure-vm-prices-base'!A$2:A$123,"&gt;="&amp;F477*(100-$B$2)/100, 'azure-vm-prices-base'!B$2:B$123,"&gt;="&amp;G477*(100-$B$2)/100, 'azure-vm-prices-base'!D$2:D$123,K477, 'azure-vm-prices-base'!E$2:E$123,L477), _xlfn.MINIFS('azure-vm-prices-base'!C$2:C$123, 'azure-vm-prices-base'!A$2:A$123,"&gt;="&amp;F477*(100-$B$2)/100, 'azure-vm-prices-base'!B$2:B$123,"&gt;="&amp;G477*(100-$B$2)/100, 'azure-vm-prices-base'!E$2:E$123,L477))), "")</f>
        <v>0</v>
      </c>
      <c r="W477" s="4">
        <f>IF(Q477="YES", IF(K477="YES", VLOOKUP(X477 &amp; L477 &amp; K477,'azure-vm-prices-1Y'!G$2:H$124  , 2, 0), VLOOKUP(X477 &amp; L477 &amp; "*",'azure-vm-prices-1Y'!G$2:H$124, 2, 0)),   "")</f>
        <v>0</v>
      </c>
      <c r="X477" s="4">
        <f>IF(Q477="YES", IF(O477="NO" , IF(K477="YES", _xlfn.MINIFS('azure-vm-prices-1Y'!I$2:I$123,   'azure-vm-prices-1Y'!A$2:A$123,"&gt;="&amp;F477*(100-$B$2)/100,   'azure-vm-prices-1Y'!B$2:B$123,"&gt;="&amp;G477*(100-$B$2)/100,   'azure-vm-prices-1Y'!D$2:D$123,K477,   'azure-vm-prices-1Y'!E$2:E$123,L477),   _xlfn.MINIFS('azure-vm-prices-1Y'!I$2:I$123,   'azure-vm-prices-1Y'!A$2:A$123,"&gt;="&amp;F477*(100-$B$2)/100,   'azure-vm-prices-1Y'!B$2:B$123,"&gt;="&amp;G477*(100-$B$2)/100,   'azure-vm-prices-1Y'!E$2:E$123,L477)),   IF(K477="YES", _xlfn.MINIFS('azure-vm-prices-1Y'!C$2:C$123,   'azure-vm-prices-1Y'!A$2:A$123,"&gt;="&amp;F477*(100-$B$2)/100,   'azure-vm-prices-1Y'!B$2:B$123,"&gt;="&amp;G477*(100-$B$2)/100,   'azure-vm-prices-1Y'!D$2:D$123,K477,   'azure-vm-prices-1Y'!E$2:E$123,L477),   _xlfn.MINIFS('azure-vm-prices-1Y'!C$2:C$123,   'azure-vm-prices-1Y'!A$2:A$123,"&gt;="&amp;F477*(100-$B$2)/100,   'azure-vm-prices-1Y'!B$2:B$123,"&gt;="&amp;G477*(100-$B$2)/100,   'azure-vm-prices-1Y'!E$2:E$123,L477))),   "")</f>
        <v>0</v>
      </c>
      <c r="Y477" s="4">
        <f>IF(Q477="YES", IF(K477="YES", VLOOKUP(Z477 &amp; L477 &amp; K477,'azure-vm-prices-3Y'!G$2:H$124  , 2, 0), VLOOKUP(Z477 &amp; L477 &amp; "*",'azure-vm-prices-3Y'!G$2:H$124, 2, 0)),   "")</f>
        <v>0</v>
      </c>
      <c r="Z477" s="4">
        <f>IF(Q477="YES", IF(O477="NO" , IF(K477="YES", _xlfn.MINIFS('azure-vm-prices-3Y'!I$2:I$123,   'azure-vm-prices-3Y'!A$2:A$123,"&gt;="&amp;F477*(100-$B$2)/100,   'azure-vm-prices-3Y'!B$2:B$123,"&gt;="&amp;G477*(100-$B$2)/100,   'azure-vm-prices-3Y'!D$2:D$123,K477,   'azure-vm-prices-3Y'!E$2:E$123,L477),   _xlfn.MINIFS('azure-vm-prices-3Y'!I$2:I$123,   'azure-vm-prices-3Y'!A$2:A$123,"&gt;="&amp;F477*(100-$B$2)/100,   'azure-vm-prices-3Y'!B$2:B$123,"&gt;="&amp;G477*(100-$B$2)/100,   'azure-vm-prices-3Y'!E$2:E$123,L477)),   IF(K477="YES", _xlfn.MINIFS('azure-vm-prices-3Y'!C$2:C$123,   'azure-vm-prices-3Y'!A$2:A$123,"&gt;="&amp;F477*(100-$B$2)/100,   'azure-vm-prices-3Y'!B$2:B$123,"&gt;="&amp;G477*(100-$B$2)/100,   'azure-vm-prices-3Y'!D$2:D$123,K477,   'azure-vm-prices-3Y'!E$2:E$123,L477),   _xlfn.MINIFS('azure-vm-prices-3Y'!C$2:C$123,   'azure-vm-prices-3Y'!A$2:A$123,"&gt;="&amp;F477*(100-$B$2)/100,   'azure-vm-prices-3Y'!B$2:B$123,"&gt;="&amp;G477*(100-$B$2)/100,   'azure-vm-prices-3Y'!E$2:E$123,L477))),   "")</f>
        <v>0</v>
      </c>
      <c r="AA477" s="4">
        <f>IF(Q477="YES",N477*V477*12,"")</f>
        <v>0</v>
      </c>
      <c r="AB477" s="4">
        <f>IF(Q477="YES",X477*8760,"")</f>
        <v>0</v>
      </c>
      <c r="AC477" s="4">
        <f>IF(Q477="YES",Z477*8760,"")</f>
        <v>0</v>
      </c>
      <c r="AD477" s="4">
        <f>IF(Q477="YES",IF(P477="YES", MIN(AA477:AC477), AA477),"")</f>
        <v>0</v>
      </c>
      <c r="AE477" s="4">
        <f>IF(AND(I477="STANDARD",Q477="YES",H477&lt;'azure-standard-disk-prices'!B2, H477&gt;0),1+IF(M477="YES",1),"")</f>
        <v>0</v>
      </c>
      <c r="AF477" s="4">
        <f>IF(AND(I477="STANDARD",Q477="YES",H477&gt;'azure-standard-disk-prices'!B2,H477&lt;'azure-standard-disk-prices'!B3),1+IF(M477="YES",1),"")</f>
        <v>0</v>
      </c>
      <c r="AG477" s="4">
        <f>IF(AND(I477="STANDARD",Q477="YES",H477&gt;'azure-standard-disk-prices'!B3,H477&lt;'azure-standard-disk-prices'!B4),1+IF(M477="YES",1),"")</f>
        <v>0</v>
      </c>
      <c r="AH477" s="4">
        <f>IF(AND(I477="STANDARD",Q477="YES",H477&gt;'azure-standard-disk-prices'!B4,H477&lt;'azure-standard-disk-prices'!B5),1+IF(M477="YES",1),"")</f>
        <v>0</v>
      </c>
      <c r="AI477" s="4">
        <f>IF(AND(I477="STANDARD",Q477="YES",H477&gt;'azure-standard-disk-prices'!B5,H477&lt;'azure-standard-disk-prices'!B6),1+IF(M477="YES",1),"")</f>
        <v>0</v>
      </c>
      <c r="AJ477" s="4">
        <f>IF(AND(I477="STANDARD",Q477="YES",H477&gt;'azure-standard-disk-prices'!B6,H477&lt;'azure-standard-disk-prices'!B7),1+IF(M477="YES",1),"")</f>
        <v>0</v>
      </c>
      <c r="AK477" s="4">
        <f>IF(AND(I477="STANDARD",Q477="YES",H477&gt;'azure-standard-disk-prices'!B7,H477&lt;'azure-standard-disk-prices'!B8),1+IF(M477="YES",1),"")</f>
        <v>0</v>
      </c>
      <c r="AL477" s="4">
        <f>IF(AND(I477="STANDARD",Q477="YES",H477&gt;'azure-standard-disk-prices'!B8,H477&lt;'azure-standard-disk-prices'!B9),1+IF(M477="YES",1),"")</f>
        <v>0</v>
      </c>
      <c r="AM477" s="4">
        <f>IF(AND(I476="PREMIUM",Q476="YES",H476&lt;'azure-premium-disk-prices'!B2,H476&gt;0),1+IF(M476="YES",1),"")</f>
        <v>0</v>
      </c>
      <c r="AN477" s="4">
        <f>IF(AND(I476="PREMIUM",Q476="YES",H476&gt;'azure-premium-disk-prices'!B2,H476&lt;'azure-premium-disk-prices'!B3),1+IF(M476="YES",1),"")</f>
        <v>0</v>
      </c>
      <c r="AO477" s="4">
        <f>IF(AND(I476="PREMIUM",Q476="YES",H476&gt;'azure-premium-disk-prices'!B3,H476&lt;'azure-premium-disk-prices'!B4),1+IF(M476="YES",1),"")</f>
        <v>0</v>
      </c>
      <c r="AP477" s="4">
        <f>IF(AND(I476="PREMIUM",Q476="YES",H476&gt;'azure-premium-disk-prices'!B4,H476&lt;'azure-premium-disk-prices'!B5),1+IF(M476="YES",1),"")</f>
        <v>0</v>
      </c>
      <c r="AQ477" s="4">
        <f>IF(AND(I476="PREMIUM",Q476="YES",H476&gt;'azure-premium-disk-prices'!B5,H476&lt;'azure-premium-disk-prices'!B6),1+IF(M476="YES",1),"")</f>
        <v>0</v>
      </c>
      <c r="AR477" s="4">
        <f>IF(AND(I476="PREMIUM",Q476="YES",H476&gt;'azure-premium-disk-prices'!B6,H476&lt;'azure-premium-disk-prices'!B7),1+IF(M476="YES",1),"")</f>
        <v>0</v>
      </c>
      <c r="AS477" s="4">
        <f>IF(AND(I476="PREMIUM",Q476="YES",H476&gt;'azure-premium-disk-prices'!B7,H476&lt;'azure-premium-disk-prices'!B8),1+IF(M476="YES",1),"")</f>
        <v>0</v>
      </c>
      <c r="AT477" s="4">
        <f>IF(AND(I476="PREMIUM",Q476="YES",H476&gt;'azure-premium-disk-prices'!B8,H476&lt;'azure-premium-disk-prices'!B9),1+IF(M476="YES",1),"")</f>
        <v>0</v>
      </c>
      <c r="AU477" s="4">
        <f>IF(AND(M477="YES", Q477="YES"),1,"")</f>
        <v>0</v>
      </c>
      <c r="AV477" s="4">
        <f>IF(AND(J477="STANDARD", Q477="YES"), IF(M477="YES",2,1) ,"")</f>
        <v>0</v>
      </c>
      <c r="AW477" s="4">
        <f>IF( AND(J477="PREMIUM",  Q477="YES"), IF(M477="YES",2,1) ,"")</f>
        <v>0</v>
      </c>
    </row>
    <row r="478" spans="5:49">
      <c r="E478" s="3"/>
      <c r="F478" s="3"/>
      <c r="G478" s="3"/>
      <c r="H478" s="3"/>
      <c r="I478" s="3" t="s">
        <v>9</v>
      </c>
      <c r="J478" s="3" t="s">
        <v>9</v>
      </c>
      <c r="K478" s="3" t="s">
        <v>5</v>
      </c>
      <c r="L478" s="3" t="s">
        <v>5</v>
      </c>
      <c r="M478" s="3" t="s">
        <v>5</v>
      </c>
      <c r="N478" s="3">
        <v>730</v>
      </c>
      <c r="O478" s="3" t="s">
        <v>5</v>
      </c>
      <c r="P478" s="3" t="s">
        <v>14</v>
      </c>
      <c r="Q478" s="4">
        <f>IF(AND(E478&lt;&gt;"", F478&lt;&gt;"", G478&lt;&gt;"", H478&lt;&gt;"", I478&lt;&gt;"", J478&lt;&gt;"", K478&lt;&gt;"", L478&lt;&gt;"", M478&lt;&gt;"", N478&lt;&gt;"", O478&lt;&gt;""),"YES","NO")</f>
        <v>0</v>
      </c>
      <c r="R478" s="4">
        <f>IF(AD478=AA478, U478, IF(AD478=AB478,W478,Y478))</f>
        <v>0</v>
      </c>
      <c r="S478" s="4">
        <f>AD478</f>
        <v>0</v>
      </c>
      <c r="T478" s="4">
        <f> IF(AA478="" ,"",IF(AD478=AA478, "PAYG", IF(AD478=AB478,"1Y RI","3Y RI")))</f>
        <v>0</v>
      </c>
      <c r="U478" s="4">
        <f>IF(Q478="YES", IF(K478="YES", VLOOKUP(V478 &amp; L478 &amp; K478,'azure-vm-prices-base'!G$2:H$124, 2, 0), VLOOKUP(V478 &amp; L478 &amp; "*",'azure-vm-prices-base'!G$2:H$124, 2, 0)), "")</f>
        <v>0</v>
      </c>
      <c r="V478" s="4">
        <f>IF(Q478="YES", IF(O478="NO" , IF(K478="YES", _xlfn.MINIFS('azure-vm-prices-base'!I$2:I$123, 'azure-vm-prices-base'!A$2:A$123,"&gt;="&amp;F478*(100-$B$2)/100, 'azure-vm-prices-base'!B$2:B$123,"&gt;="&amp;G478*(100-$B$2)/100, 'azure-vm-prices-base'!D$2:D$123,K478, 'azure-vm-prices-base'!E$2:E$123,L478), _xlfn.MINIFS('azure-vm-prices-base'!I$2:I$123, 'azure-vm-prices-base'!A$2:A$123,"&gt;="&amp;F478*(100-$B$2)/100, 'azure-vm-prices-base'!B$2:B$123,"&gt;="&amp;G478*(100-$B$2)/100, 'azure-vm-prices-base'!E$2:E$123,L478)), IF(K478="YES", _xlfn.MINIFS('azure-vm-prices-base'!C$2:C$123, 'azure-vm-prices-base'!A$2:A$123,"&gt;="&amp;F478*(100-$B$2)/100, 'azure-vm-prices-base'!B$2:B$123,"&gt;="&amp;G478*(100-$B$2)/100, 'azure-vm-prices-base'!D$2:D$123,K478, 'azure-vm-prices-base'!E$2:E$123,L478), _xlfn.MINIFS('azure-vm-prices-base'!C$2:C$123, 'azure-vm-prices-base'!A$2:A$123,"&gt;="&amp;F478*(100-$B$2)/100, 'azure-vm-prices-base'!B$2:B$123,"&gt;="&amp;G478*(100-$B$2)/100, 'azure-vm-prices-base'!E$2:E$123,L478))), "")</f>
        <v>0</v>
      </c>
      <c r="W478" s="4">
        <f>IF(Q478="YES", IF(K478="YES", VLOOKUP(X478 &amp; L478 &amp; K478,'azure-vm-prices-1Y'!G$2:H$124  , 2, 0), VLOOKUP(X478 &amp; L478 &amp; "*",'azure-vm-prices-1Y'!G$2:H$124, 2, 0)),   "")</f>
        <v>0</v>
      </c>
      <c r="X478" s="4">
        <f>IF(Q478="YES", IF(O478="NO" , IF(K478="YES", _xlfn.MINIFS('azure-vm-prices-1Y'!I$2:I$123,   'azure-vm-prices-1Y'!A$2:A$123,"&gt;="&amp;F478*(100-$B$2)/100,   'azure-vm-prices-1Y'!B$2:B$123,"&gt;="&amp;G478*(100-$B$2)/100,   'azure-vm-prices-1Y'!D$2:D$123,K478,   'azure-vm-prices-1Y'!E$2:E$123,L478),   _xlfn.MINIFS('azure-vm-prices-1Y'!I$2:I$123,   'azure-vm-prices-1Y'!A$2:A$123,"&gt;="&amp;F478*(100-$B$2)/100,   'azure-vm-prices-1Y'!B$2:B$123,"&gt;="&amp;G478*(100-$B$2)/100,   'azure-vm-prices-1Y'!E$2:E$123,L478)),   IF(K478="YES", _xlfn.MINIFS('azure-vm-prices-1Y'!C$2:C$123,   'azure-vm-prices-1Y'!A$2:A$123,"&gt;="&amp;F478*(100-$B$2)/100,   'azure-vm-prices-1Y'!B$2:B$123,"&gt;="&amp;G478*(100-$B$2)/100,   'azure-vm-prices-1Y'!D$2:D$123,K478,   'azure-vm-prices-1Y'!E$2:E$123,L478),   _xlfn.MINIFS('azure-vm-prices-1Y'!C$2:C$123,   'azure-vm-prices-1Y'!A$2:A$123,"&gt;="&amp;F478*(100-$B$2)/100,   'azure-vm-prices-1Y'!B$2:B$123,"&gt;="&amp;G478*(100-$B$2)/100,   'azure-vm-prices-1Y'!E$2:E$123,L478))),   "")</f>
        <v>0</v>
      </c>
      <c r="Y478" s="4">
        <f>IF(Q478="YES", IF(K478="YES", VLOOKUP(Z478 &amp; L478 &amp; K478,'azure-vm-prices-3Y'!G$2:H$124  , 2, 0), VLOOKUP(Z478 &amp; L478 &amp; "*",'azure-vm-prices-3Y'!G$2:H$124, 2, 0)),   "")</f>
        <v>0</v>
      </c>
      <c r="Z478" s="4">
        <f>IF(Q478="YES", IF(O478="NO" , IF(K478="YES", _xlfn.MINIFS('azure-vm-prices-3Y'!I$2:I$123,   'azure-vm-prices-3Y'!A$2:A$123,"&gt;="&amp;F478*(100-$B$2)/100,   'azure-vm-prices-3Y'!B$2:B$123,"&gt;="&amp;G478*(100-$B$2)/100,   'azure-vm-prices-3Y'!D$2:D$123,K478,   'azure-vm-prices-3Y'!E$2:E$123,L478),   _xlfn.MINIFS('azure-vm-prices-3Y'!I$2:I$123,   'azure-vm-prices-3Y'!A$2:A$123,"&gt;="&amp;F478*(100-$B$2)/100,   'azure-vm-prices-3Y'!B$2:B$123,"&gt;="&amp;G478*(100-$B$2)/100,   'azure-vm-prices-3Y'!E$2:E$123,L478)),   IF(K478="YES", _xlfn.MINIFS('azure-vm-prices-3Y'!C$2:C$123,   'azure-vm-prices-3Y'!A$2:A$123,"&gt;="&amp;F478*(100-$B$2)/100,   'azure-vm-prices-3Y'!B$2:B$123,"&gt;="&amp;G478*(100-$B$2)/100,   'azure-vm-prices-3Y'!D$2:D$123,K478,   'azure-vm-prices-3Y'!E$2:E$123,L478),   _xlfn.MINIFS('azure-vm-prices-3Y'!C$2:C$123,   'azure-vm-prices-3Y'!A$2:A$123,"&gt;="&amp;F478*(100-$B$2)/100,   'azure-vm-prices-3Y'!B$2:B$123,"&gt;="&amp;G478*(100-$B$2)/100,   'azure-vm-prices-3Y'!E$2:E$123,L478))),   "")</f>
        <v>0</v>
      </c>
      <c r="AA478" s="4">
        <f>IF(Q478="YES",N478*V478*12,"")</f>
        <v>0</v>
      </c>
      <c r="AB478" s="4">
        <f>IF(Q478="YES",X478*8760,"")</f>
        <v>0</v>
      </c>
      <c r="AC478" s="4">
        <f>IF(Q478="YES",Z478*8760,"")</f>
        <v>0</v>
      </c>
      <c r="AD478" s="4">
        <f>IF(Q478="YES",IF(P478="YES", MIN(AA478:AC478), AA478),"")</f>
        <v>0</v>
      </c>
      <c r="AE478" s="4">
        <f>IF(AND(I478="STANDARD",Q478="YES",H478&lt;'azure-standard-disk-prices'!B2, H478&gt;0),1+IF(M478="YES",1),"")</f>
        <v>0</v>
      </c>
      <c r="AF478" s="4">
        <f>IF(AND(I478="STANDARD",Q478="YES",H478&gt;'azure-standard-disk-prices'!B2,H478&lt;'azure-standard-disk-prices'!B3),1+IF(M478="YES",1),"")</f>
        <v>0</v>
      </c>
      <c r="AG478" s="4">
        <f>IF(AND(I478="STANDARD",Q478="YES",H478&gt;'azure-standard-disk-prices'!B3,H478&lt;'azure-standard-disk-prices'!B4),1+IF(M478="YES",1),"")</f>
        <v>0</v>
      </c>
      <c r="AH478" s="4">
        <f>IF(AND(I478="STANDARD",Q478="YES",H478&gt;'azure-standard-disk-prices'!B4,H478&lt;'azure-standard-disk-prices'!B5),1+IF(M478="YES",1),"")</f>
        <v>0</v>
      </c>
      <c r="AI478" s="4">
        <f>IF(AND(I478="STANDARD",Q478="YES",H478&gt;'azure-standard-disk-prices'!B5,H478&lt;'azure-standard-disk-prices'!B6),1+IF(M478="YES",1),"")</f>
        <v>0</v>
      </c>
      <c r="AJ478" s="4">
        <f>IF(AND(I478="STANDARD",Q478="YES",H478&gt;'azure-standard-disk-prices'!B6,H478&lt;'azure-standard-disk-prices'!B7),1+IF(M478="YES",1),"")</f>
        <v>0</v>
      </c>
      <c r="AK478" s="4">
        <f>IF(AND(I478="STANDARD",Q478="YES",H478&gt;'azure-standard-disk-prices'!B7,H478&lt;'azure-standard-disk-prices'!B8),1+IF(M478="YES",1),"")</f>
        <v>0</v>
      </c>
      <c r="AL478" s="4">
        <f>IF(AND(I478="STANDARD",Q478="YES",H478&gt;'azure-standard-disk-prices'!B8,H478&lt;'azure-standard-disk-prices'!B9),1+IF(M478="YES",1),"")</f>
        <v>0</v>
      </c>
      <c r="AM478" s="4">
        <f>IF(AND(I477="PREMIUM",Q477="YES",H477&lt;'azure-premium-disk-prices'!B2,H477&gt;0),1+IF(M477="YES",1),"")</f>
        <v>0</v>
      </c>
      <c r="AN478" s="4">
        <f>IF(AND(I477="PREMIUM",Q477="YES",H477&gt;'azure-premium-disk-prices'!B2,H477&lt;'azure-premium-disk-prices'!B3),1+IF(M477="YES",1),"")</f>
        <v>0</v>
      </c>
      <c r="AO478" s="4">
        <f>IF(AND(I477="PREMIUM",Q477="YES",H477&gt;'azure-premium-disk-prices'!B3,H477&lt;'azure-premium-disk-prices'!B4),1+IF(M477="YES",1),"")</f>
        <v>0</v>
      </c>
      <c r="AP478" s="4">
        <f>IF(AND(I477="PREMIUM",Q477="YES",H477&gt;'azure-premium-disk-prices'!B4,H477&lt;'azure-premium-disk-prices'!B5),1+IF(M477="YES",1),"")</f>
        <v>0</v>
      </c>
      <c r="AQ478" s="4">
        <f>IF(AND(I477="PREMIUM",Q477="YES",H477&gt;'azure-premium-disk-prices'!B5,H477&lt;'azure-premium-disk-prices'!B6),1+IF(M477="YES",1),"")</f>
        <v>0</v>
      </c>
      <c r="AR478" s="4">
        <f>IF(AND(I477="PREMIUM",Q477="YES",H477&gt;'azure-premium-disk-prices'!B6,H477&lt;'azure-premium-disk-prices'!B7),1+IF(M477="YES",1),"")</f>
        <v>0</v>
      </c>
      <c r="AS478" s="4">
        <f>IF(AND(I477="PREMIUM",Q477="YES",H477&gt;'azure-premium-disk-prices'!B7,H477&lt;'azure-premium-disk-prices'!B8),1+IF(M477="YES",1),"")</f>
        <v>0</v>
      </c>
      <c r="AT478" s="4">
        <f>IF(AND(I477="PREMIUM",Q477="YES",H477&gt;'azure-premium-disk-prices'!B8,H477&lt;'azure-premium-disk-prices'!B9),1+IF(M477="YES",1),"")</f>
        <v>0</v>
      </c>
      <c r="AU478" s="4">
        <f>IF(AND(M478="YES", Q478="YES"),1,"")</f>
        <v>0</v>
      </c>
      <c r="AV478" s="4">
        <f>IF(AND(J478="STANDARD", Q478="YES"), IF(M478="YES",2,1) ,"")</f>
        <v>0</v>
      </c>
      <c r="AW478" s="4">
        <f>IF( AND(J478="PREMIUM",  Q478="YES"), IF(M478="YES",2,1) ,"")</f>
        <v>0</v>
      </c>
    </row>
    <row r="479" spans="5:49">
      <c r="E479" s="3"/>
      <c r="F479" s="3"/>
      <c r="G479" s="3"/>
      <c r="H479" s="3"/>
      <c r="I479" s="3" t="s">
        <v>9</v>
      </c>
      <c r="J479" s="3" t="s">
        <v>9</v>
      </c>
      <c r="K479" s="3" t="s">
        <v>5</v>
      </c>
      <c r="L479" s="3" t="s">
        <v>5</v>
      </c>
      <c r="M479" s="3" t="s">
        <v>5</v>
      </c>
      <c r="N479" s="3">
        <v>730</v>
      </c>
      <c r="O479" s="3" t="s">
        <v>5</v>
      </c>
      <c r="P479" s="3" t="s">
        <v>14</v>
      </c>
      <c r="Q479" s="4">
        <f>IF(AND(E479&lt;&gt;"", F479&lt;&gt;"", G479&lt;&gt;"", H479&lt;&gt;"", I479&lt;&gt;"", J479&lt;&gt;"", K479&lt;&gt;"", L479&lt;&gt;"", M479&lt;&gt;"", N479&lt;&gt;"", O479&lt;&gt;""),"YES","NO")</f>
        <v>0</v>
      </c>
      <c r="R479" s="4">
        <f>IF(AD479=AA479, U479, IF(AD479=AB479,W479,Y479))</f>
        <v>0</v>
      </c>
      <c r="S479" s="4">
        <f>AD479</f>
        <v>0</v>
      </c>
      <c r="T479" s="4">
        <f> IF(AA479="" ,"",IF(AD479=AA479, "PAYG", IF(AD479=AB479,"1Y RI","3Y RI")))</f>
        <v>0</v>
      </c>
      <c r="U479" s="4">
        <f>IF(Q479="YES", IF(K479="YES", VLOOKUP(V479 &amp; L479 &amp; K479,'azure-vm-prices-base'!G$2:H$124, 2, 0), VLOOKUP(V479 &amp; L479 &amp; "*",'azure-vm-prices-base'!G$2:H$124, 2, 0)), "")</f>
        <v>0</v>
      </c>
      <c r="V479" s="4">
        <f>IF(Q479="YES", IF(O479="NO" , IF(K479="YES", _xlfn.MINIFS('azure-vm-prices-base'!I$2:I$123, 'azure-vm-prices-base'!A$2:A$123,"&gt;="&amp;F479*(100-$B$2)/100, 'azure-vm-prices-base'!B$2:B$123,"&gt;="&amp;G479*(100-$B$2)/100, 'azure-vm-prices-base'!D$2:D$123,K479, 'azure-vm-prices-base'!E$2:E$123,L479), _xlfn.MINIFS('azure-vm-prices-base'!I$2:I$123, 'azure-vm-prices-base'!A$2:A$123,"&gt;="&amp;F479*(100-$B$2)/100, 'azure-vm-prices-base'!B$2:B$123,"&gt;="&amp;G479*(100-$B$2)/100, 'azure-vm-prices-base'!E$2:E$123,L479)), IF(K479="YES", _xlfn.MINIFS('azure-vm-prices-base'!C$2:C$123, 'azure-vm-prices-base'!A$2:A$123,"&gt;="&amp;F479*(100-$B$2)/100, 'azure-vm-prices-base'!B$2:B$123,"&gt;="&amp;G479*(100-$B$2)/100, 'azure-vm-prices-base'!D$2:D$123,K479, 'azure-vm-prices-base'!E$2:E$123,L479), _xlfn.MINIFS('azure-vm-prices-base'!C$2:C$123, 'azure-vm-prices-base'!A$2:A$123,"&gt;="&amp;F479*(100-$B$2)/100, 'azure-vm-prices-base'!B$2:B$123,"&gt;="&amp;G479*(100-$B$2)/100, 'azure-vm-prices-base'!E$2:E$123,L479))), "")</f>
        <v>0</v>
      </c>
      <c r="W479" s="4">
        <f>IF(Q479="YES", IF(K479="YES", VLOOKUP(X479 &amp; L479 &amp; K479,'azure-vm-prices-1Y'!G$2:H$124  , 2, 0), VLOOKUP(X479 &amp; L479 &amp; "*",'azure-vm-prices-1Y'!G$2:H$124, 2, 0)),   "")</f>
        <v>0</v>
      </c>
      <c r="X479" s="4">
        <f>IF(Q479="YES", IF(O479="NO" , IF(K479="YES", _xlfn.MINIFS('azure-vm-prices-1Y'!I$2:I$123,   'azure-vm-prices-1Y'!A$2:A$123,"&gt;="&amp;F479*(100-$B$2)/100,   'azure-vm-prices-1Y'!B$2:B$123,"&gt;="&amp;G479*(100-$B$2)/100,   'azure-vm-prices-1Y'!D$2:D$123,K479,   'azure-vm-prices-1Y'!E$2:E$123,L479),   _xlfn.MINIFS('azure-vm-prices-1Y'!I$2:I$123,   'azure-vm-prices-1Y'!A$2:A$123,"&gt;="&amp;F479*(100-$B$2)/100,   'azure-vm-prices-1Y'!B$2:B$123,"&gt;="&amp;G479*(100-$B$2)/100,   'azure-vm-prices-1Y'!E$2:E$123,L479)),   IF(K479="YES", _xlfn.MINIFS('azure-vm-prices-1Y'!C$2:C$123,   'azure-vm-prices-1Y'!A$2:A$123,"&gt;="&amp;F479*(100-$B$2)/100,   'azure-vm-prices-1Y'!B$2:B$123,"&gt;="&amp;G479*(100-$B$2)/100,   'azure-vm-prices-1Y'!D$2:D$123,K479,   'azure-vm-prices-1Y'!E$2:E$123,L479),   _xlfn.MINIFS('azure-vm-prices-1Y'!C$2:C$123,   'azure-vm-prices-1Y'!A$2:A$123,"&gt;="&amp;F479*(100-$B$2)/100,   'azure-vm-prices-1Y'!B$2:B$123,"&gt;="&amp;G479*(100-$B$2)/100,   'azure-vm-prices-1Y'!E$2:E$123,L479))),   "")</f>
        <v>0</v>
      </c>
      <c r="Y479" s="4">
        <f>IF(Q479="YES", IF(K479="YES", VLOOKUP(Z479 &amp; L479 &amp; K479,'azure-vm-prices-3Y'!G$2:H$124  , 2, 0), VLOOKUP(Z479 &amp; L479 &amp; "*",'azure-vm-prices-3Y'!G$2:H$124, 2, 0)),   "")</f>
        <v>0</v>
      </c>
      <c r="Z479" s="4">
        <f>IF(Q479="YES", IF(O479="NO" , IF(K479="YES", _xlfn.MINIFS('azure-vm-prices-3Y'!I$2:I$123,   'azure-vm-prices-3Y'!A$2:A$123,"&gt;="&amp;F479*(100-$B$2)/100,   'azure-vm-prices-3Y'!B$2:B$123,"&gt;="&amp;G479*(100-$B$2)/100,   'azure-vm-prices-3Y'!D$2:D$123,K479,   'azure-vm-prices-3Y'!E$2:E$123,L479),   _xlfn.MINIFS('azure-vm-prices-3Y'!I$2:I$123,   'azure-vm-prices-3Y'!A$2:A$123,"&gt;="&amp;F479*(100-$B$2)/100,   'azure-vm-prices-3Y'!B$2:B$123,"&gt;="&amp;G479*(100-$B$2)/100,   'azure-vm-prices-3Y'!E$2:E$123,L479)),   IF(K479="YES", _xlfn.MINIFS('azure-vm-prices-3Y'!C$2:C$123,   'azure-vm-prices-3Y'!A$2:A$123,"&gt;="&amp;F479*(100-$B$2)/100,   'azure-vm-prices-3Y'!B$2:B$123,"&gt;="&amp;G479*(100-$B$2)/100,   'azure-vm-prices-3Y'!D$2:D$123,K479,   'azure-vm-prices-3Y'!E$2:E$123,L479),   _xlfn.MINIFS('azure-vm-prices-3Y'!C$2:C$123,   'azure-vm-prices-3Y'!A$2:A$123,"&gt;="&amp;F479*(100-$B$2)/100,   'azure-vm-prices-3Y'!B$2:B$123,"&gt;="&amp;G479*(100-$B$2)/100,   'azure-vm-prices-3Y'!E$2:E$123,L479))),   "")</f>
        <v>0</v>
      </c>
      <c r="AA479" s="4">
        <f>IF(Q479="YES",N479*V479*12,"")</f>
        <v>0</v>
      </c>
      <c r="AB479" s="4">
        <f>IF(Q479="YES",X479*8760,"")</f>
        <v>0</v>
      </c>
      <c r="AC479" s="4">
        <f>IF(Q479="YES",Z479*8760,"")</f>
        <v>0</v>
      </c>
      <c r="AD479" s="4">
        <f>IF(Q479="YES",IF(P479="YES", MIN(AA479:AC479), AA479),"")</f>
        <v>0</v>
      </c>
      <c r="AE479" s="4">
        <f>IF(AND(I479="STANDARD",Q479="YES",H479&lt;'azure-standard-disk-prices'!B2, H479&gt;0),1+IF(M479="YES",1),"")</f>
        <v>0</v>
      </c>
      <c r="AF479" s="4">
        <f>IF(AND(I479="STANDARD",Q479="YES",H479&gt;'azure-standard-disk-prices'!B2,H479&lt;'azure-standard-disk-prices'!B3),1+IF(M479="YES",1),"")</f>
        <v>0</v>
      </c>
      <c r="AG479" s="4">
        <f>IF(AND(I479="STANDARD",Q479="YES",H479&gt;'azure-standard-disk-prices'!B3,H479&lt;'azure-standard-disk-prices'!B4),1+IF(M479="YES",1),"")</f>
        <v>0</v>
      </c>
      <c r="AH479" s="4">
        <f>IF(AND(I479="STANDARD",Q479="YES",H479&gt;'azure-standard-disk-prices'!B4,H479&lt;'azure-standard-disk-prices'!B5),1+IF(M479="YES",1),"")</f>
        <v>0</v>
      </c>
      <c r="AI479" s="4">
        <f>IF(AND(I479="STANDARD",Q479="YES",H479&gt;'azure-standard-disk-prices'!B5,H479&lt;'azure-standard-disk-prices'!B6),1+IF(M479="YES",1),"")</f>
        <v>0</v>
      </c>
      <c r="AJ479" s="4">
        <f>IF(AND(I479="STANDARD",Q479="YES",H479&gt;'azure-standard-disk-prices'!B6,H479&lt;'azure-standard-disk-prices'!B7),1+IF(M479="YES",1),"")</f>
        <v>0</v>
      </c>
      <c r="AK479" s="4">
        <f>IF(AND(I479="STANDARD",Q479="YES",H479&gt;'azure-standard-disk-prices'!B7,H479&lt;'azure-standard-disk-prices'!B8),1+IF(M479="YES",1),"")</f>
        <v>0</v>
      </c>
      <c r="AL479" s="4">
        <f>IF(AND(I479="STANDARD",Q479="YES",H479&gt;'azure-standard-disk-prices'!B8,H479&lt;'azure-standard-disk-prices'!B9),1+IF(M479="YES",1),"")</f>
        <v>0</v>
      </c>
      <c r="AM479" s="4">
        <f>IF(AND(I478="PREMIUM",Q478="YES",H478&lt;'azure-premium-disk-prices'!B2,H478&gt;0),1+IF(M478="YES",1),"")</f>
        <v>0</v>
      </c>
      <c r="AN479" s="4">
        <f>IF(AND(I478="PREMIUM",Q478="YES",H478&gt;'azure-premium-disk-prices'!B2,H478&lt;'azure-premium-disk-prices'!B3),1+IF(M478="YES",1),"")</f>
        <v>0</v>
      </c>
      <c r="AO479" s="4">
        <f>IF(AND(I478="PREMIUM",Q478="YES",H478&gt;'azure-premium-disk-prices'!B3,H478&lt;'azure-premium-disk-prices'!B4),1+IF(M478="YES",1),"")</f>
        <v>0</v>
      </c>
      <c r="AP479" s="4">
        <f>IF(AND(I478="PREMIUM",Q478="YES",H478&gt;'azure-premium-disk-prices'!B4,H478&lt;'azure-premium-disk-prices'!B5),1+IF(M478="YES",1),"")</f>
        <v>0</v>
      </c>
      <c r="AQ479" s="4">
        <f>IF(AND(I478="PREMIUM",Q478="YES",H478&gt;'azure-premium-disk-prices'!B5,H478&lt;'azure-premium-disk-prices'!B6),1+IF(M478="YES",1),"")</f>
        <v>0</v>
      </c>
      <c r="AR479" s="4">
        <f>IF(AND(I478="PREMIUM",Q478="YES",H478&gt;'azure-premium-disk-prices'!B6,H478&lt;'azure-premium-disk-prices'!B7),1+IF(M478="YES",1),"")</f>
        <v>0</v>
      </c>
      <c r="AS479" s="4">
        <f>IF(AND(I478="PREMIUM",Q478="YES",H478&gt;'azure-premium-disk-prices'!B7,H478&lt;'azure-premium-disk-prices'!B8),1+IF(M478="YES",1),"")</f>
        <v>0</v>
      </c>
      <c r="AT479" s="4">
        <f>IF(AND(I478="PREMIUM",Q478="YES",H478&gt;'azure-premium-disk-prices'!B8,H478&lt;'azure-premium-disk-prices'!B9),1+IF(M478="YES",1),"")</f>
        <v>0</v>
      </c>
      <c r="AU479" s="4">
        <f>IF(AND(M479="YES", Q479="YES"),1,"")</f>
        <v>0</v>
      </c>
      <c r="AV479" s="4">
        <f>IF(AND(J479="STANDARD", Q479="YES"), IF(M479="YES",2,1) ,"")</f>
        <v>0</v>
      </c>
      <c r="AW479" s="4">
        <f>IF( AND(J479="PREMIUM",  Q479="YES"), IF(M479="YES",2,1) ,"")</f>
        <v>0</v>
      </c>
    </row>
    <row r="480" spans="5:49">
      <c r="E480" s="3"/>
      <c r="F480" s="3"/>
      <c r="G480" s="3"/>
      <c r="H480" s="3"/>
      <c r="I480" s="3" t="s">
        <v>9</v>
      </c>
      <c r="J480" s="3" t="s">
        <v>9</v>
      </c>
      <c r="K480" s="3" t="s">
        <v>5</v>
      </c>
      <c r="L480" s="3" t="s">
        <v>5</v>
      </c>
      <c r="M480" s="3" t="s">
        <v>5</v>
      </c>
      <c r="N480" s="3">
        <v>730</v>
      </c>
      <c r="O480" s="3" t="s">
        <v>5</v>
      </c>
      <c r="P480" s="3" t="s">
        <v>14</v>
      </c>
      <c r="Q480" s="4">
        <f>IF(AND(E480&lt;&gt;"", F480&lt;&gt;"", G480&lt;&gt;"", H480&lt;&gt;"", I480&lt;&gt;"", J480&lt;&gt;"", K480&lt;&gt;"", L480&lt;&gt;"", M480&lt;&gt;"", N480&lt;&gt;"", O480&lt;&gt;""),"YES","NO")</f>
        <v>0</v>
      </c>
      <c r="R480" s="4">
        <f>IF(AD480=AA480, U480, IF(AD480=AB480,W480,Y480))</f>
        <v>0</v>
      </c>
      <c r="S480" s="4">
        <f>AD480</f>
        <v>0</v>
      </c>
      <c r="T480" s="4">
        <f> IF(AA480="" ,"",IF(AD480=AA480, "PAYG", IF(AD480=AB480,"1Y RI","3Y RI")))</f>
        <v>0</v>
      </c>
      <c r="U480" s="4">
        <f>IF(Q480="YES", IF(K480="YES", VLOOKUP(V480 &amp; L480 &amp; K480,'azure-vm-prices-base'!G$2:H$124, 2, 0), VLOOKUP(V480 &amp; L480 &amp; "*",'azure-vm-prices-base'!G$2:H$124, 2, 0)), "")</f>
        <v>0</v>
      </c>
      <c r="V480" s="4">
        <f>IF(Q480="YES", IF(O480="NO" , IF(K480="YES", _xlfn.MINIFS('azure-vm-prices-base'!I$2:I$123, 'azure-vm-prices-base'!A$2:A$123,"&gt;="&amp;F480*(100-$B$2)/100, 'azure-vm-prices-base'!B$2:B$123,"&gt;="&amp;G480*(100-$B$2)/100, 'azure-vm-prices-base'!D$2:D$123,K480, 'azure-vm-prices-base'!E$2:E$123,L480), _xlfn.MINIFS('azure-vm-prices-base'!I$2:I$123, 'azure-vm-prices-base'!A$2:A$123,"&gt;="&amp;F480*(100-$B$2)/100, 'azure-vm-prices-base'!B$2:B$123,"&gt;="&amp;G480*(100-$B$2)/100, 'azure-vm-prices-base'!E$2:E$123,L480)), IF(K480="YES", _xlfn.MINIFS('azure-vm-prices-base'!C$2:C$123, 'azure-vm-prices-base'!A$2:A$123,"&gt;="&amp;F480*(100-$B$2)/100, 'azure-vm-prices-base'!B$2:B$123,"&gt;="&amp;G480*(100-$B$2)/100, 'azure-vm-prices-base'!D$2:D$123,K480, 'azure-vm-prices-base'!E$2:E$123,L480), _xlfn.MINIFS('azure-vm-prices-base'!C$2:C$123, 'azure-vm-prices-base'!A$2:A$123,"&gt;="&amp;F480*(100-$B$2)/100, 'azure-vm-prices-base'!B$2:B$123,"&gt;="&amp;G480*(100-$B$2)/100, 'azure-vm-prices-base'!E$2:E$123,L480))), "")</f>
        <v>0</v>
      </c>
      <c r="W480" s="4">
        <f>IF(Q480="YES", IF(K480="YES", VLOOKUP(X480 &amp; L480 &amp; K480,'azure-vm-prices-1Y'!G$2:H$124  , 2, 0), VLOOKUP(X480 &amp; L480 &amp; "*",'azure-vm-prices-1Y'!G$2:H$124, 2, 0)),   "")</f>
        <v>0</v>
      </c>
      <c r="X480" s="4">
        <f>IF(Q480="YES", IF(O480="NO" , IF(K480="YES", _xlfn.MINIFS('azure-vm-prices-1Y'!I$2:I$123,   'azure-vm-prices-1Y'!A$2:A$123,"&gt;="&amp;F480*(100-$B$2)/100,   'azure-vm-prices-1Y'!B$2:B$123,"&gt;="&amp;G480*(100-$B$2)/100,   'azure-vm-prices-1Y'!D$2:D$123,K480,   'azure-vm-prices-1Y'!E$2:E$123,L480),   _xlfn.MINIFS('azure-vm-prices-1Y'!I$2:I$123,   'azure-vm-prices-1Y'!A$2:A$123,"&gt;="&amp;F480*(100-$B$2)/100,   'azure-vm-prices-1Y'!B$2:B$123,"&gt;="&amp;G480*(100-$B$2)/100,   'azure-vm-prices-1Y'!E$2:E$123,L480)),   IF(K480="YES", _xlfn.MINIFS('azure-vm-prices-1Y'!C$2:C$123,   'azure-vm-prices-1Y'!A$2:A$123,"&gt;="&amp;F480*(100-$B$2)/100,   'azure-vm-prices-1Y'!B$2:B$123,"&gt;="&amp;G480*(100-$B$2)/100,   'azure-vm-prices-1Y'!D$2:D$123,K480,   'azure-vm-prices-1Y'!E$2:E$123,L480),   _xlfn.MINIFS('azure-vm-prices-1Y'!C$2:C$123,   'azure-vm-prices-1Y'!A$2:A$123,"&gt;="&amp;F480*(100-$B$2)/100,   'azure-vm-prices-1Y'!B$2:B$123,"&gt;="&amp;G480*(100-$B$2)/100,   'azure-vm-prices-1Y'!E$2:E$123,L480))),   "")</f>
        <v>0</v>
      </c>
      <c r="Y480" s="4">
        <f>IF(Q480="YES", IF(K480="YES", VLOOKUP(Z480 &amp; L480 &amp; K480,'azure-vm-prices-3Y'!G$2:H$124  , 2, 0), VLOOKUP(Z480 &amp; L480 &amp; "*",'azure-vm-prices-3Y'!G$2:H$124, 2, 0)),   "")</f>
        <v>0</v>
      </c>
      <c r="Z480" s="4">
        <f>IF(Q480="YES", IF(O480="NO" , IF(K480="YES", _xlfn.MINIFS('azure-vm-prices-3Y'!I$2:I$123,   'azure-vm-prices-3Y'!A$2:A$123,"&gt;="&amp;F480*(100-$B$2)/100,   'azure-vm-prices-3Y'!B$2:B$123,"&gt;="&amp;G480*(100-$B$2)/100,   'azure-vm-prices-3Y'!D$2:D$123,K480,   'azure-vm-prices-3Y'!E$2:E$123,L480),   _xlfn.MINIFS('azure-vm-prices-3Y'!I$2:I$123,   'azure-vm-prices-3Y'!A$2:A$123,"&gt;="&amp;F480*(100-$B$2)/100,   'azure-vm-prices-3Y'!B$2:B$123,"&gt;="&amp;G480*(100-$B$2)/100,   'azure-vm-prices-3Y'!E$2:E$123,L480)),   IF(K480="YES", _xlfn.MINIFS('azure-vm-prices-3Y'!C$2:C$123,   'azure-vm-prices-3Y'!A$2:A$123,"&gt;="&amp;F480*(100-$B$2)/100,   'azure-vm-prices-3Y'!B$2:B$123,"&gt;="&amp;G480*(100-$B$2)/100,   'azure-vm-prices-3Y'!D$2:D$123,K480,   'azure-vm-prices-3Y'!E$2:E$123,L480),   _xlfn.MINIFS('azure-vm-prices-3Y'!C$2:C$123,   'azure-vm-prices-3Y'!A$2:A$123,"&gt;="&amp;F480*(100-$B$2)/100,   'azure-vm-prices-3Y'!B$2:B$123,"&gt;="&amp;G480*(100-$B$2)/100,   'azure-vm-prices-3Y'!E$2:E$123,L480))),   "")</f>
        <v>0</v>
      </c>
      <c r="AA480" s="4">
        <f>IF(Q480="YES",N480*V480*12,"")</f>
        <v>0</v>
      </c>
      <c r="AB480" s="4">
        <f>IF(Q480="YES",X480*8760,"")</f>
        <v>0</v>
      </c>
      <c r="AC480" s="4">
        <f>IF(Q480="YES",Z480*8760,"")</f>
        <v>0</v>
      </c>
      <c r="AD480" s="4">
        <f>IF(Q480="YES",IF(P480="YES", MIN(AA480:AC480), AA480),"")</f>
        <v>0</v>
      </c>
      <c r="AE480" s="4">
        <f>IF(AND(I480="STANDARD",Q480="YES",H480&lt;'azure-standard-disk-prices'!B2, H480&gt;0),1+IF(M480="YES",1),"")</f>
        <v>0</v>
      </c>
      <c r="AF480" s="4">
        <f>IF(AND(I480="STANDARD",Q480="YES",H480&gt;'azure-standard-disk-prices'!B2,H480&lt;'azure-standard-disk-prices'!B3),1+IF(M480="YES",1),"")</f>
        <v>0</v>
      </c>
      <c r="AG480" s="4">
        <f>IF(AND(I480="STANDARD",Q480="YES",H480&gt;'azure-standard-disk-prices'!B3,H480&lt;'azure-standard-disk-prices'!B4),1+IF(M480="YES",1),"")</f>
        <v>0</v>
      </c>
      <c r="AH480" s="4">
        <f>IF(AND(I480="STANDARD",Q480="YES",H480&gt;'azure-standard-disk-prices'!B4,H480&lt;'azure-standard-disk-prices'!B5),1+IF(M480="YES",1),"")</f>
        <v>0</v>
      </c>
      <c r="AI480" s="4">
        <f>IF(AND(I480="STANDARD",Q480="YES",H480&gt;'azure-standard-disk-prices'!B5,H480&lt;'azure-standard-disk-prices'!B6),1+IF(M480="YES",1),"")</f>
        <v>0</v>
      </c>
      <c r="AJ480" s="4">
        <f>IF(AND(I480="STANDARD",Q480="YES",H480&gt;'azure-standard-disk-prices'!B6,H480&lt;'azure-standard-disk-prices'!B7),1+IF(M480="YES",1),"")</f>
        <v>0</v>
      </c>
      <c r="AK480" s="4">
        <f>IF(AND(I480="STANDARD",Q480="YES",H480&gt;'azure-standard-disk-prices'!B7,H480&lt;'azure-standard-disk-prices'!B8),1+IF(M480="YES",1),"")</f>
        <v>0</v>
      </c>
      <c r="AL480" s="4">
        <f>IF(AND(I480="STANDARD",Q480="YES",H480&gt;'azure-standard-disk-prices'!B8,H480&lt;'azure-standard-disk-prices'!B9),1+IF(M480="YES",1),"")</f>
        <v>0</v>
      </c>
      <c r="AM480" s="4">
        <f>IF(AND(I479="PREMIUM",Q479="YES",H479&lt;'azure-premium-disk-prices'!B2,H479&gt;0),1+IF(M479="YES",1),"")</f>
        <v>0</v>
      </c>
      <c r="AN480" s="4">
        <f>IF(AND(I479="PREMIUM",Q479="YES",H479&gt;'azure-premium-disk-prices'!B2,H479&lt;'azure-premium-disk-prices'!B3),1+IF(M479="YES",1),"")</f>
        <v>0</v>
      </c>
      <c r="AO480" s="4">
        <f>IF(AND(I479="PREMIUM",Q479="YES",H479&gt;'azure-premium-disk-prices'!B3,H479&lt;'azure-premium-disk-prices'!B4),1+IF(M479="YES",1),"")</f>
        <v>0</v>
      </c>
      <c r="AP480" s="4">
        <f>IF(AND(I479="PREMIUM",Q479="YES",H479&gt;'azure-premium-disk-prices'!B4,H479&lt;'azure-premium-disk-prices'!B5),1+IF(M479="YES",1),"")</f>
        <v>0</v>
      </c>
      <c r="AQ480" s="4">
        <f>IF(AND(I479="PREMIUM",Q479="YES",H479&gt;'azure-premium-disk-prices'!B5,H479&lt;'azure-premium-disk-prices'!B6),1+IF(M479="YES",1),"")</f>
        <v>0</v>
      </c>
      <c r="AR480" s="4">
        <f>IF(AND(I479="PREMIUM",Q479="YES",H479&gt;'azure-premium-disk-prices'!B6,H479&lt;'azure-premium-disk-prices'!B7),1+IF(M479="YES",1),"")</f>
        <v>0</v>
      </c>
      <c r="AS480" s="4">
        <f>IF(AND(I479="PREMIUM",Q479="YES",H479&gt;'azure-premium-disk-prices'!B7,H479&lt;'azure-premium-disk-prices'!B8),1+IF(M479="YES",1),"")</f>
        <v>0</v>
      </c>
      <c r="AT480" s="4">
        <f>IF(AND(I479="PREMIUM",Q479="YES",H479&gt;'azure-premium-disk-prices'!B8,H479&lt;'azure-premium-disk-prices'!B9),1+IF(M479="YES",1),"")</f>
        <v>0</v>
      </c>
      <c r="AU480" s="4">
        <f>IF(AND(M480="YES", Q480="YES"),1,"")</f>
        <v>0</v>
      </c>
      <c r="AV480" s="4">
        <f>IF(AND(J480="STANDARD", Q480="YES"), IF(M480="YES",2,1) ,"")</f>
        <v>0</v>
      </c>
      <c r="AW480" s="4">
        <f>IF( AND(J480="PREMIUM",  Q480="YES"), IF(M480="YES",2,1) ,"")</f>
        <v>0</v>
      </c>
    </row>
    <row r="481" spans="5:49">
      <c r="E481" s="3"/>
      <c r="F481" s="3"/>
      <c r="G481" s="3"/>
      <c r="H481" s="3"/>
      <c r="I481" s="3" t="s">
        <v>9</v>
      </c>
      <c r="J481" s="3" t="s">
        <v>9</v>
      </c>
      <c r="K481" s="3" t="s">
        <v>5</v>
      </c>
      <c r="L481" s="3" t="s">
        <v>5</v>
      </c>
      <c r="M481" s="3" t="s">
        <v>5</v>
      </c>
      <c r="N481" s="3">
        <v>730</v>
      </c>
      <c r="O481" s="3" t="s">
        <v>5</v>
      </c>
      <c r="P481" s="3" t="s">
        <v>14</v>
      </c>
      <c r="Q481" s="4">
        <f>IF(AND(E481&lt;&gt;"", F481&lt;&gt;"", G481&lt;&gt;"", H481&lt;&gt;"", I481&lt;&gt;"", J481&lt;&gt;"", K481&lt;&gt;"", L481&lt;&gt;"", M481&lt;&gt;"", N481&lt;&gt;"", O481&lt;&gt;""),"YES","NO")</f>
        <v>0</v>
      </c>
      <c r="R481" s="4">
        <f>IF(AD481=AA481, U481, IF(AD481=AB481,W481,Y481))</f>
        <v>0</v>
      </c>
      <c r="S481" s="4">
        <f>AD481</f>
        <v>0</v>
      </c>
      <c r="T481" s="4">
        <f> IF(AA481="" ,"",IF(AD481=AA481, "PAYG", IF(AD481=AB481,"1Y RI","3Y RI")))</f>
        <v>0</v>
      </c>
      <c r="U481" s="4">
        <f>IF(Q481="YES", IF(K481="YES", VLOOKUP(V481 &amp; L481 &amp; K481,'azure-vm-prices-base'!G$2:H$124, 2, 0), VLOOKUP(V481 &amp; L481 &amp; "*",'azure-vm-prices-base'!G$2:H$124, 2, 0)), "")</f>
        <v>0</v>
      </c>
      <c r="V481" s="4">
        <f>IF(Q481="YES", IF(O481="NO" , IF(K481="YES", _xlfn.MINIFS('azure-vm-prices-base'!I$2:I$123, 'azure-vm-prices-base'!A$2:A$123,"&gt;="&amp;F481*(100-$B$2)/100, 'azure-vm-prices-base'!B$2:B$123,"&gt;="&amp;G481*(100-$B$2)/100, 'azure-vm-prices-base'!D$2:D$123,K481, 'azure-vm-prices-base'!E$2:E$123,L481), _xlfn.MINIFS('azure-vm-prices-base'!I$2:I$123, 'azure-vm-prices-base'!A$2:A$123,"&gt;="&amp;F481*(100-$B$2)/100, 'azure-vm-prices-base'!B$2:B$123,"&gt;="&amp;G481*(100-$B$2)/100, 'azure-vm-prices-base'!E$2:E$123,L481)), IF(K481="YES", _xlfn.MINIFS('azure-vm-prices-base'!C$2:C$123, 'azure-vm-prices-base'!A$2:A$123,"&gt;="&amp;F481*(100-$B$2)/100, 'azure-vm-prices-base'!B$2:B$123,"&gt;="&amp;G481*(100-$B$2)/100, 'azure-vm-prices-base'!D$2:D$123,K481, 'azure-vm-prices-base'!E$2:E$123,L481), _xlfn.MINIFS('azure-vm-prices-base'!C$2:C$123, 'azure-vm-prices-base'!A$2:A$123,"&gt;="&amp;F481*(100-$B$2)/100, 'azure-vm-prices-base'!B$2:B$123,"&gt;="&amp;G481*(100-$B$2)/100, 'azure-vm-prices-base'!E$2:E$123,L481))), "")</f>
        <v>0</v>
      </c>
      <c r="W481" s="4">
        <f>IF(Q481="YES", IF(K481="YES", VLOOKUP(X481 &amp; L481 &amp; K481,'azure-vm-prices-1Y'!G$2:H$124  , 2, 0), VLOOKUP(X481 &amp; L481 &amp; "*",'azure-vm-prices-1Y'!G$2:H$124, 2, 0)),   "")</f>
        <v>0</v>
      </c>
      <c r="X481" s="4">
        <f>IF(Q481="YES", IF(O481="NO" , IF(K481="YES", _xlfn.MINIFS('azure-vm-prices-1Y'!I$2:I$123,   'azure-vm-prices-1Y'!A$2:A$123,"&gt;="&amp;F481*(100-$B$2)/100,   'azure-vm-prices-1Y'!B$2:B$123,"&gt;="&amp;G481*(100-$B$2)/100,   'azure-vm-prices-1Y'!D$2:D$123,K481,   'azure-vm-prices-1Y'!E$2:E$123,L481),   _xlfn.MINIFS('azure-vm-prices-1Y'!I$2:I$123,   'azure-vm-prices-1Y'!A$2:A$123,"&gt;="&amp;F481*(100-$B$2)/100,   'azure-vm-prices-1Y'!B$2:B$123,"&gt;="&amp;G481*(100-$B$2)/100,   'azure-vm-prices-1Y'!E$2:E$123,L481)),   IF(K481="YES", _xlfn.MINIFS('azure-vm-prices-1Y'!C$2:C$123,   'azure-vm-prices-1Y'!A$2:A$123,"&gt;="&amp;F481*(100-$B$2)/100,   'azure-vm-prices-1Y'!B$2:B$123,"&gt;="&amp;G481*(100-$B$2)/100,   'azure-vm-prices-1Y'!D$2:D$123,K481,   'azure-vm-prices-1Y'!E$2:E$123,L481),   _xlfn.MINIFS('azure-vm-prices-1Y'!C$2:C$123,   'azure-vm-prices-1Y'!A$2:A$123,"&gt;="&amp;F481*(100-$B$2)/100,   'azure-vm-prices-1Y'!B$2:B$123,"&gt;="&amp;G481*(100-$B$2)/100,   'azure-vm-prices-1Y'!E$2:E$123,L481))),   "")</f>
        <v>0</v>
      </c>
      <c r="Y481" s="4">
        <f>IF(Q481="YES", IF(K481="YES", VLOOKUP(Z481 &amp; L481 &amp; K481,'azure-vm-prices-3Y'!G$2:H$124  , 2, 0), VLOOKUP(Z481 &amp; L481 &amp; "*",'azure-vm-prices-3Y'!G$2:H$124, 2, 0)),   "")</f>
        <v>0</v>
      </c>
      <c r="Z481" s="4">
        <f>IF(Q481="YES", IF(O481="NO" , IF(K481="YES", _xlfn.MINIFS('azure-vm-prices-3Y'!I$2:I$123,   'azure-vm-prices-3Y'!A$2:A$123,"&gt;="&amp;F481*(100-$B$2)/100,   'azure-vm-prices-3Y'!B$2:B$123,"&gt;="&amp;G481*(100-$B$2)/100,   'azure-vm-prices-3Y'!D$2:D$123,K481,   'azure-vm-prices-3Y'!E$2:E$123,L481),   _xlfn.MINIFS('azure-vm-prices-3Y'!I$2:I$123,   'azure-vm-prices-3Y'!A$2:A$123,"&gt;="&amp;F481*(100-$B$2)/100,   'azure-vm-prices-3Y'!B$2:B$123,"&gt;="&amp;G481*(100-$B$2)/100,   'azure-vm-prices-3Y'!E$2:E$123,L481)),   IF(K481="YES", _xlfn.MINIFS('azure-vm-prices-3Y'!C$2:C$123,   'azure-vm-prices-3Y'!A$2:A$123,"&gt;="&amp;F481*(100-$B$2)/100,   'azure-vm-prices-3Y'!B$2:B$123,"&gt;="&amp;G481*(100-$B$2)/100,   'azure-vm-prices-3Y'!D$2:D$123,K481,   'azure-vm-prices-3Y'!E$2:E$123,L481),   _xlfn.MINIFS('azure-vm-prices-3Y'!C$2:C$123,   'azure-vm-prices-3Y'!A$2:A$123,"&gt;="&amp;F481*(100-$B$2)/100,   'azure-vm-prices-3Y'!B$2:B$123,"&gt;="&amp;G481*(100-$B$2)/100,   'azure-vm-prices-3Y'!E$2:E$123,L481))),   "")</f>
        <v>0</v>
      </c>
      <c r="AA481" s="4">
        <f>IF(Q481="YES",N481*V481*12,"")</f>
        <v>0</v>
      </c>
      <c r="AB481" s="4">
        <f>IF(Q481="YES",X481*8760,"")</f>
        <v>0</v>
      </c>
      <c r="AC481" s="4">
        <f>IF(Q481="YES",Z481*8760,"")</f>
        <v>0</v>
      </c>
      <c r="AD481" s="4">
        <f>IF(Q481="YES",IF(P481="YES", MIN(AA481:AC481), AA481),"")</f>
        <v>0</v>
      </c>
      <c r="AE481" s="4">
        <f>IF(AND(I481="STANDARD",Q481="YES",H481&lt;'azure-standard-disk-prices'!B2, H481&gt;0),1+IF(M481="YES",1),"")</f>
        <v>0</v>
      </c>
      <c r="AF481" s="4">
        <f>IF(AND(I481="STANDARD",Q481="YES",H481&gt;'azure-standard-disk-prices'!B2,H481&lt;'azure-standard-disk-prices'!B3),1+IF(M481="YES",1),"")</f>
        <v>0</v>
      </c>
      <c r="AG481" s="4">
        <f>IF(AND(I481="STANDARD",Q481="YES",H481&gt;'azure-standard-disk-prices'!B3,H481&lt;'azure-standard-disk-prices'!B4),1+IF(M481="YES",1),"")</f>
        <v>0</v>
      </c>
      <c r="AH481" s="4">
        <f>IF(AND(I481="STANDARD",Q481="YES",H481&gt;'azure-standard-disk-prices'!B4,H481&lt;'azure-standard-disk-prices'!B5),1+IF(M481="YES",1),"")</f>
        <v>0</v>
      </c>
      <c r="AI481" s="4">
        <f>IF(AND(I481="STANDARD",Q481="YES",H481&gt;'azure-standard-disk-prices'!B5,H481&lt;'azure-standard-disk-prices'!B6),1+IF(M481="YES",1),"")</f>
        <v>0</v>
      </c>
      <c r="AJ481" s="4">
        <f>IF(AND(I481="STANDARD",Q481="YES",H481&gt;'azure-standard-disk-prices'!B6,H481&lt;'azure-standard-disk-prices'!B7),1+IF(M481="YES",1),"")</f>
        <v>0</v>
      </c>
      <c r="AK481" s="4">
        <f>IF(AND(I481="STANDARD",Q481="YES",H481&gt;'azure-standard-disk-prices'!B7,H481&lt;'azure-standard-disk-prices'!B8),1+IF(M481="YES",1),"")</f>
        <v>0</v>
      </c>
      <c r="AL481" s="4">
        <f>IF(AND(I481="STANDARD",Q481="YES",H481&gt;'azure-standard-disk-prices'!B8,H481&lt;'azure-standard-disk-prices'!B9),1+IF(M481="YES",1),"")</f>
        <v>0</v>
      </c>
      <c r="AM481" s="4">
        <f>IF(AND(I480="PREMIUM",Q480="YES",H480&lt;'azure-premium-disk-prices'!B2,H480&gt;0),1+IF(M480="YES",1),"")</f>
        <v>0</v>
      </c>
      <c r="AN481" s="4">
        <f>IF(AND(I480="PREMIUM",Q480="YES",H480&gt;'azure-premium-disk-prices'!B2,H480&lt;'azure-premium-disk-prices'!B3),1+IF(M480="YES",1),"")</f>
        <v>0</v>
      </c>
      <c r="AO481" s="4">
        <f>IF(AND(I480="PREMIUM",Q480="YES",H480&gt;'azure-premium-disk-prices'!B3,H480&lt;'azure-premium-disk-prices'!B4),1+IF(M480="YES",1),"")</f>
        <v>0</v>
      </c>
      <c r="AP481" s="4">
        <f>IF(AND(I480="PREMIUM",Q480="YES",H480&gt;'azure-premium-disk-prices'!B4,H480&lt;'azure-premium-disk-prices'!B5),1+IF(M480="YES",1),"")</f>
        <v>0</v>
      </c>
      <c r="AQ481" s="4">
        <f>IF(AND(I480="PREMIUM",Q480="YES",H480&gt;'azure-premium-disk-prices'!B5,H480&lt;'azure-premium-disk-prices'!B6),1+IF(M480="YES",1),"")</f>
        <v>0</v>
      </c>
      <c r="AR481" s="4">
        <f>IF(AND(I480="PREMIUM",Q480="YES",H480&gt;'azure-premium-disk-prices'!B6,H480&lt;'azure-premium-disk-prices'!B7),1+IF(M480="YES",1),"")</f>
        <v>0</v>
      </c>
      <c r="AS481" s="4">
        <f>IF(AND(I480="PREMIUM",Q480="YES",H480&gt;'azure-premium-disk-prices'!B7,H480&lt;'azure-premium-disk-prices'!B8),1+IF(M480="YES",1),"")</f>
        <v>0</v>
      </c>
      <c r="AT481" s="4">
        <f>IF(AND(I480="PREMIUM",Q480="YES",H480&gt;'azure-premium-disk-prices'!B8,H480&lt;'azure-premium-disk-prices'!B9),1+IF(M480="YES",1),"")</f>
        <v>0</v>
      </c>
      <c r="AU481" s="4">
        <f>IF(AND(M481="YES", Q481="YES"),1,"")</f>
        <v>0</v>
      </c>
      <c r="AV481" s="4">
        <f>IF(AND(J481="STANDARD", Q481="YES"), IF(M481="YES",2,1) ,"")</f>
        <v>0</v>
      </c>
      <c r="AW481" s="4">
        <f>IF( AND(J481="PREMIUM",  Q481="YES"), IF(M481="YES",2,1) ,"")</f>
        <v>0</v>
      </c>
    </row>
    <row r="482" spans="5:49">
      <c r="E482" s="3"/>
      <c r="F482" s="3"/>
      <c r="G482" s="3"/>
      <c r="H482" s="3"/>
      <c r="I482" s="3" t="s">
        <v>9</v>
      </c>
      <c r="J482" s="3" t="s">
        <v>9</v>
      </c>
      <c r="K482" s="3" t="s">
        <v>5</v>
      </c>
      <c r="L482" s="3" t="s">
        <v>5</v>
      </c>
      <c r="M482" s="3" t="s">
        <v>5</v>
      </c>
      <c r="N482" s="3">
        <v>730</v>
      </c>
      <c r="O482" s="3" t="s">
        <v>5</v>
      </c>
      <c r="P482" s="3" t="s">
        <v>14</v>
      </c>
      <c r="Q482" s="4">
        <f>IF(AND(E482&lt;&gt;"", F482&lt;&gt;"", G482&lt;&gt;"", H482&lt;&gt;"", I482&lt;&gt;"", J482&lt;&gt;"", K482&lt;&gt;"", L482&lt;&gt;"", M482&lt;&gt;"", N482&lt;&gt;"", O482&lt;&gt;""),"YES","NO")</f>
        <v>0</v>
      </c>
      <c r="R482" s="4">
        <f>IF(AD482=AA482, U482, IF(AD482=AB482,W482,Y482))</f>
        <v>0</v>
      </c>
      <c r="S482" s="4">
        <f>AD482</f>
        <v>0</v>
      </c>
      <c r="T482" s="4">
        <f> IF(AA482="" ,"",IF(AD482=AA482, "PAYG", IF(AD482=AB482,"1Y RI","3Y RI")))</f>
        <v>0</v>
      </c>
      <c r="U482" s="4">
        <f>IF(Q482="YES", IF(K482="YES", VLOOKUP(V482 &amp; L482 &amp; K482,'azure-vm-prices-base'!G$2:H$124, 2, 0), VLOOKUP(V482 &amp; L482 &amp; "*",'azure-vm-prices-base'!G$2:H$124, 2, 0)), "")</f>
        <v>0</v>
      </c>
      <c r="V482" s="4">
        <f>IF(Q482="YES", IF(O482="NO" , IF(K482="YES", _xlfn.MINIFS('azure-vm-prices-base'!I$2:I$123, 'azure-vm-prices-base'!A$2:A$123,"&gt;="&amp;F482*(100-$B$2)/100, 'azure-vm-prices-base'!B$2:B$123,"&gt;="&amp;G482*(100-$B$2)/100, 'azure-vm-prices-base'!D$2:D$123,K482, 'azure-vm-prices-base'!E$2:E$123,L482), _xlfn.MINIFS('azure-vm-prices-base'!I$2:I$123, 'azure-vm-prices-base'!A$2:A$123,"&gt;="&amp;F482*(100-$B$2)/100, 'azure-vm-prices-base'!B$2:B$123,"&gt;="&amp;G482*(100-$B$2)/100, 'azure-vm-prices-base'!E$2:E$123,L482)), IF(K482="YES", _xlfn.MINIFS('azure-vm-prices-base'!C$2:C$123, 'azure-vm-prices-base'!A$2:A$123,"&gt;="&amp;F482*(100-$B$2)/100, 'azure-vm-prices-base'!B$2:B$123,"&gt;="&amp;G482*(100-$B$2)/100, 'azure-vm-prices-base'!D$2:D$123,K482, 'azure-vm-prices-base'!E$2:E$123,L482), _xlfn.MINIFS('azure-vm-prices-base'!C$2:C$123, 'azure-vm-prices-base'!A$2:A$123,"&gt;="&amp;F482*(100-$B$2)/100, 'azure-vm-prices-base'!B$2:B$123,"&gt;="&amp;G482*(100-$B$2)/100, 'azure-vm-prices-base'!E$2:E$123,L482))), "")</f>
        <v>0</v>
      </c>
      <c r="W482" s="4">
        <f>IF(Q482="YES", IF(K482="YES", VLOOKUP(X482 &amp; L482 &amp; K482,'azure-vm-prices-1Y'!G$2:H$124  , 2, 0), VLOOKUP(X482 &amp; L482 &amp; "*",'azure-vm-prices-1Y'!G$2:H$124, 2, 0)),   "")</f>
        <v>0</v>
      </c>
      <c r="X482" s="4">
        <f>IF(Q482="YES", IF(O482="NO" , IF(K482="YES", _xlfn.MINIFS('azure-vm-prices-1Y'!I$2:I$123,   'azure-vm-prices-1Y'!A$2:A$123,"&gt;="&amp;F482*(100-$B$2)/100,   'azure-vm-prices-1Y'!B$2:B$123,"&gt;="&amp;G482*(100-$B$2)/100,   'azure-vm-prices-1Y'!D$2:D$123,K482,   'azure-vm-prices-1Y'!E$2:E$123,L482),   _xlfn.MINIFS('azure-vm-prices-1Y'!I$2:I$123,   'azure-vm-prices-1Y'!A$2:A$123,"&gt;="&amp;F482*(100-$B$2)/100,   'azure-vm-prices-1Y'!B$2:B$123,"&gt;="&amp;G482*(100-$B$2)/100,   'azure-vm-prices-1Y'!E$2:E$123,L482)),   IF(K482="YES", _xlfn.MINIFS('azure-vm-prices-1Y'!C$2:C$123,   'azure-vm-prices-1Y'!A$2:A$123,"&gt;="&amp;F482*(100-$B$2)/100,   'azure-vm-prices-1Y'!B$2:B$123,"&gt;="&amp;G482*(100-$B$2)/100,   'azure-vm-prices-1Y'!D$2:D$123,K482,   'azure-vm-prices-1Y'!E$2:E$123,L482),   _xlfn.MINIFS('azure-vm-prices-1Y'!C$2:C$123,   'azure-vm-prices-1Y'!A$2:A$123,"&gt;="&amp;F482*(100-$B$2)/100,   'azure-vm-prices-1Y'!B$2:B$123,"&gt;="&amp;G482*(100-$B$2)/100,   'azure-vm-prices-1Y'!E$2:E$123,L482))),   "")</f>
        <v>0</v>
      </c>
      <c r="Y482" s="4">
        <f>IF(Q482="YES", IF(K482="YES", VLOOKUP(Z482 &amp; L482 &amp; K482,'azure-vm-prices-3Y'!G$2:H$124  , 2, 0), VLOOKUP(Z482 &amp; L482 &amp; "*",'azure-vm-prices-3Y'!G$2:H$124, 2, 0)),   "")</f>
        <v>0</v>
      </c>
      <c r="Z482" s="4">
        <f>IF(Q482="YES", IF(O482="NO" , IF(K482="YES", _xlfn.MINIFS('azure-vm-prices-3Y'!I$2:I$123,   'azure-vm-prices-3Y'!A$2:A$123,"&gt;="&amp;F482*(100-$B$2)/100,   'azure-vm-prices-3Y'!B$2:B$123,"&gt;="&amp;G482*(100-$B$2)/100,   'azure-vm-prices-3Y'!D$2:D$123,K482,   'azure-vm-prices-3Y'!E$2:E$123,L482),   _xlfn.MINIFS('azure-vm-prices-3Y'!I$2:I$123,   'azure-vm-prices-3Y'!A$2:A$123,"&gt;="&amp;F482*(100-$B$2)/100,   'azure-vm-prices-3Y'!B$2:B$123,"&gt;="&amp;G482*(100-$B$2)/100,   'azure-vm-prices-3Y'!E$2:E$123,L482)),   IF(K482="YES", _xlfn.MINIFS('azure-vm-prices-3Y'!C$2:C$123,   'azure-vm-prices-3Y'!A$2:A$123,"&gt;="&amp;F482*(100-$B$2)/100,   'azure-vm-prices-3Y'!B$2:B$123,"&gt;="&amp;G482*(100-$B$2)/100,   'azure-vm-prices-3Y'!D$2:D$123,K482,   'azure-vm-prices-3Y'!E$2:E$123,L482),   _xlfn.MINIFS('azure-vm-prices-3Y'!C$2:C$123,   'azure-vm-prices-3Y'!A$2:A$123,"&gt;="&amp;F482*(100-$B$2)/100,   'azure-vm-prices-3Y'!B$2:B$123,"&gt;="&amp;G482*(100-$B$2)/100,   'azure-vm-prices-3Y'!E$2:E$123,L482))),   "")</f>
        <v>0</v>
      </c>
      <c r="AA482" s="4">
        <f>IF(Q482="YES",N482*V482*12,"")</f>
        <v>0</v>
      </c>
      <c r="AB482" s="4">
        <f>IF(Q482="YES",X482*8760,"")</f>
        <v>0</v>
      </c>
      <c r="AC482" s="4">
        <f>IF(Q482="YES",Z482*8760,"")</f>
        <v>0</v>
      </c>
      <c r="AD482" s="4">
        <f>IF(Q482="YES",IF(P482="YES", MIN(AA482:AC482), AA482),"")</f>
        <v>0</v>
      </c>
      <c r="AE482" s="4">
        <f>IF(AND(I482="STANDARD",Q482="YES",H482&lt;'azure-standard-disk-prices'!B2, H482&gt;0),1+IF(M482="YES",1),"")</f>
        <v>0</v>
      </c>
      <c r="AF482" s="4">
        <f>IF(AND(I482="STANDARD",Q482="YES",H482&gt;'azure-standard-disk-prices'!B2,H482&lt;'azure-standard-disk-prices'!B3),1+IF(M482="YES",1),"")</f>
        <v>0</v>
      </c>
      <c r="AG482" s="4">
        <f>IF(AND(I482="STANDARD",Q482="YES",H482&gt;'azure-standard-disk-prices'!B3,H482&lt;'azure-standard-disk-prices'!B4),1+IF(M482="YES",1),"")</f>
        <v>0</v>
      </c>
      <c r="AH482" s="4">
        <f>IF(AND(I482="STANDARD",Q482="YES",H482&gt;'azure-standard-disk-prices'!B4,H482&lt;'azure-standard-disk-prices'!B5),1+IF(M482="YES",1),"")</f>
        <v>0</v>
      </c>
      <c r="AI482" s="4">
        <f>IF(AND(I482="STANDARD",Q482="YES",H482&gt;'azure-standard-disk-prices'!B5,H482&lt;'azure-standard-disk-prices'!B6),1+IF(M482="YES",1),"")</f>
        <v>0</v>
      </c>
      <c r="AJ482" s="4">
        <f>IF(AND(I482="STANDARD",Q482="YES",H482&gt;'azure-standard-disk-prices'!B6,H482&lt;'azure-standard-disk-prices'!B7),1+IF(M482="YES",1),"")</f>
        <v>0</v>
      </c>
      <c r="AK482" s="4">
        <f>IF(AND(I482="STANDARD",Q482="YES",H482&gt;'azure-standard-disk-prices'!B7,H482&lt;'azure-standard-disk-prices'!B8),1+IF(M482="YES",1),"")</f>
        <v>0</v>
      </c>
      <c r="AL482" s="4">
        <f>IF(AND(I482="STANDARD",Q482="YES",H482&gt;'azure-standard-disk-prices'!B8,H482&lt;'azure-standard-disk-prices'!B9),1+IF(M482="YES",1),"")</f>
        <v>0</v>
      </c>
      <c r="AM482" s="4">
        <f>IF(AND(I481="PREMIUM",Q481="YES",H481&lt;'azure-premium-disk-prices'!B2,H481&gt;0),1+IF(M481="YES",1),"")</f>
        <v>0</v>
      </c>
      <c r="AN482" s="4">
        <f>IF(AND(I481="PREMIUM",Q481="YES",H481&gt;'azure-premium-disk-prices'!B2,H481&lt;'azure-premium-disk-prices'!B3),1+IF(M481="YES",1),"")</f>
        <v>0</v>
      </c>
      <c r="AO482" s="4">
        <f>IF(AND(I481="PREMIUM",Q481="YES",H481&gt;'azure-premium-disk-prices'!B3,H481&lt;'azure-premium-disk-prices'!B4),1+IF(M481="YES",1),"")</f>
        <v>0</v>
      </c>
      <c r="AP482" s="4">
        <f>IF(AND(I481="PREMIUM",Q481="YES",H481&gt;'azure-premium-disk-prices'!B4,H481&lt;'azure-premium-disk-prices'!B5),1+IF(M481="YES",1),"")</f>
        <v>0</v>
      </c>
      <c r="AQ482" s="4">
        <f>IF(AND(I481="PREMIUM",Q481="YES",H481&gt;'azure-premium-disk-prices'!B5,H481&lt;'azure-premium-disk-prices'!B6),1+IF(M481="YES",1),"")</f>
        <v>0</v>
      </c>
      <c r="AR482" s="4">
        <f>IF(AND(I481="PREMIUM",Q481="YES",H481&gt;'azure-premium-disk-prices'!B6,H481&lt;'azure-premium-disk-prices'!B7),1+IF(M481="YES",1),"")</f>
        <v>0</v>
      </c>
      <c r="AS482" s="4">
        <f>IF(AND(I481="PREMIUM",Q481="YES",H481&gt;'azure-premium-disk-prices'!B7,H481&lt;'azure-premium-disk-prices'!B8),1+IF(M481="YES",1),"")</f>
        <v>0</v>
      </c>
      <c r="AT482" s="4">
        <f>IF(AND(I481="PREMIUM",Q481="YES",H481&gt;'azure-premium-disk-prices'!B8,H481&lt;'azure-premium-disk-prices'!B9),1+IF(M481="YES",1),"")</f>
        <v>0</v>
      </c>
      <c r="AU482" s="4">
        <f>IF(AND(M482="YES", Q482="YES"),1,"")</f>
        <v>0</v>
      </c>
      <c r="AV482" s="4">
        <f>IF(AND(J482="STANDARD", Q482="YES"), IF(M482="YES",2,1) ,"")</f>
        <v>0</v>
      </c>
      <c r="AW482" s="4">
        <f>IF( AND(J482="PREMIUM",  Q482="YES"), IF(M482="YES",2,1) ,"")</f>
        <v>0</v>
      </c>
    </row>
    <row r="483" spans="5:49">
      <c r="E483" s="3"/>
      <c r="F483" s="3"/>
      <c r="G483" s="3"/>
      <c r="H483" s="3"/>
      <c r="I483" s="3" t="s">
        <v>9</v>
      </c>
      <c r="J483" s="3" t="s">
        <v>9</v>
      </c>
      <c r="K483" s="3" t="s">
        <v>5</v>
      </c>
      <c r="L483" s="3" t="s">
        <v>5</v>
      </c>
      <c r="M483" s="3" t="s">
        <v>5</v>
      </c>
      <c r="N483" s="3">
        <v>730</v>
      </c>
      <c r="O483" s="3" t="s">
        <v>5</v>
      </c>
      <c r="P483" s="3" t="s">
        <v>14</v>
      </c>
      <c r="Q483" s="4">
        <f>IF(AND(E483&lt;&gt;"", F483&lt;&gt;"", G483&lt;&gt;"", H483&lt;&gt;"", I483&lt;&gt;"", J483&lt;&gt;"", K483&lt;&gt;"", L483&lt;&gt;"", M483&lt;&gt;"", N483&lt;&gt;"", O483&lt;&gt;""),"YES","NO")</f>
        <v>0</v>
      </c>
      <c r="R483" s="4">
        <f>IF(AD483=AA483, U483, IF(AD483=AB483,W483,Y483))</f>
        <v>0</v>
      </c>
      <c r="S483" s="4">
        <f>AD483</f>
        <v>0</v>
      </c>
      <c r="T483" s="4">
        <f> IF(AA483="" ,"",IF(AD483=AA483, "PAYG", IF(AD483=AB483,"1Y RI","3Y RI")))</f>
        <v>0</v>
      </c>
      <c r="U483" s="4">
        <f>IF(Q483="YES", IF(K483="YES", VLOOKUP(V483 &amp; L483 &amp; K483,'azure-vm-prices-base'!G$2:H$124, 2, 0), VLOOKUP(V483 &amp; L483 &amp; "*",'azure-vm-prices-base'!G$2:H$124, 2, 0)), "")</f>
        <v>0</v>
      </c>
      <c r="V483" s="4">
        <f>IF(Q483="YES", IF(O483="NO" , IF(K483="YES", _xlfn.MINIFS('azure-vm-prices-base'!I$2:I$123, 'azure-vm-prices-base'!A$2:A$123,"&gt;="&amp;F483*(100-$B$2)/100, 'azure-vm-prices-base'!B$2:B$123,"&gt;="&amp;G483*(100-$B$2)/100, 'azure-vm-prices-base'!D$2:D$123,K483, 'azure-vm-prices-base'!E$2:E$123,L483), _xlfn.MINIFS('azure-vm-prices-base'!I$2:I$123, 'azure-vm-prices-base'!A$2:A$123,"&gt;="&amp;F483*(100-$B$2)/100, 'azure-vm-prices-base'!B$2:B$123,"&gt;="&amp;G483*(100-$B$2)/100, 'azure-vm-prices-base'!E$2:E$123,L483)), IF(K483="YES", _xlfn.MINIFS('azure-vm-prices-base'!C$2:C$123, 'azure-vm-prices-base'!A$2:A$123,"&gt;="&amp;F483*(100-$B$2)/100, 'azure-vm-prices-base'!B$2:B$123,"&gt;="&amp;G483*(100-$B$2)/100, 'azure-vm-prices-base'!D$2:D$123,K483, 'azure-vm-prices-base'!E$2:E$123,L483), _xlfn.MINIFS('azure-vm-prices-base'!C$2:C$123, 'azure-vm-prices-base'!A$2:A$123,"&gt;="&amp;F483*(100-$B$2)/100, 'azure-vm-prices-base'!B$2:B$123,"&gt;="&amp;G483*(100-$B$2)/100, 'azure-vm-prices-base'!E$2:E$123,L483))), "")</f>
        <v>0</v>
      </c>
      <c r="W483" s="4">
        <f>IF(Q483="YES", IF(K483="YES", VLOOKUP(X483 &amp; L483 &amp; K483,'azure-vm-prices-1Y'!G$2:H$124  , 2, 0), VLOOKUP(X483 &amp; L483 &amp; "*",'azure-vm-prices-1Y'!G$2:H$124, 2, 0)),   "")</f>
        <v>0</v>
      </c>
      <c r="X483" s="4">
        <f>IF(Q483="YES", IF(O483="NO" , IF(K483="YES", _xlfn.MINIFS('azure-vm-prices-1Y'!I$2:I$123,   'azure-vm-prices-1Y'!A$2:A$123,"&gt;="&amp;F483*(100-$B$2)/100,   'azure-vm-prices-1Y'!B$2:B$123,"&gt;="&amp;G483*(100-$B$2)/100,   'azure-vm-prices-1Y'!D$2:D$123,K483,   'azure-vm-prices-1Y'!E$2:E$123,L483),   _xlfn.MINIFS('azure-vm-prices-1Y'!I$2:I$123,   'azure-vm-prices-1Y'!A$2:A$123,"&gt;="&amp;F483*(100-$B$2)/100,   'azure-vm-prices-1Y'!B$2:B$123,"&gt;="&amp;G483*(100-$B$2)/100,   'azure-vm-prices-1Y'!E$2:E$123,L483)),   IF(K483="YES", _xlfn.MINIFS('azure-vm-prices-1Y'!C$2:C$123,   'azure-vm-prices-1Y'!A$2:A$123,"&gt;="&amp;F483*(100-$B$2)/100,   'azure-vm-prices-1Y'!B$2:B$123,"&gt;="&amp;G483*(100-$B$2)/100,   'azure-vm-prices-1Y'!D$2:D$123,K483,   'azure-vm-prices-1Y'!E$2:E$123,L483),   _xlfn.MINIFS('azure-vm-prices-1Y'!C$2:C$123,   'azure-vm-prices-1Y'!A$2:A$123,"&gt;="&amp;F483*(100-$B$2)/100,   'azure-vm-prices-1Y'!B$2:B$123,"&gt;="&amp;G483*(100-$B$2)/100,   'azure-vm-prices-1Y'!E$2:E$123,L483))),   "")</f>
        <v>0</v>
      </c>
      <c r="Y483" s="4">
        <f>IF(Q483="YES", IF(K483="YES", VLOOKUP(Z483 &amp; L483 &amp; K483,'azure-vm-prices-3Y'!G$2:H$124  , 2, 0), VLOOKUP(Z483 &amp; L483 &amp; "*",'azure-vm-prices-3Y'!G$2:H$124, 2, 0)),   "")</f>
        <v>0</v>
      </c>
      <c r="Z483" s="4">
        <f>IF(Q483="YES", IF(O483="NO" , IF(K483="YES", _xlfn.MINIFS('azure-vm-prices-3Y'!I$2:I$123,   'azure-vm-prices-3Y'!A$2:A$123,"&gt;="&amp;F483*(100-$B$2)/100,   'azure-vm-prices-3Y'!B$2:B$123,"&gt;="&amp;G483*(100-$B$2)/100,   'azure-vm-prices-3Y'!D$2:D$123,K483,   'azure-vm-prices-3Y'!E$2:E$123,L483),   _xlfn.MINIFS('azure-vm-prices-3Y'!I$2:I$123,   'azure-vm-prices-3Y'!A$2:A$123,"&gt;="&amp;F483*(100-$B$2)/100,   'azure-vm-prices-3Y'!B$2:B$123,"&gt;="&amp;G483*(100-$B$2)/100,   'azure-vm-prices-3Y'!E$2:E$123,L483)),   IF(K483="YES", _xlfn.MINIFS('azure-vm-prices-3Y'!C$2:C$123,   'azure-vm-prices-3Y'!A$2:A$123,"&gt;="&amp;F483*(100-$B$2)/100,   'azure-vm-prices-3Y'!B$2:B$123,"&gt;="&amp;G483*(100-$B$2)/100,   'azure-vm-prices-3Y'!D$2:D$123,K483,   'azure-vm-prices-3Y'!E$2:E$123,L483),   _xlfn.MINIFS('azure-vm-prices-3Y'!C$2:C$123,   'azure-vm-prices-3Y'!A$2:A$123,"&gt;="&amp;F483*(100-$B$2)/100,   'azure-vm-prices-3Y'!B$2:B$123,"&gt;="&amp;G483*(100-$B$2)/100,   'azure-vm-prices-3Y'!E$2:E$123,L483))),   "")</f>
        <v>0</v>
      </c>
      <c r="AA483" s="4">
        <f>IF(Q483="YES",N483*V483*12,"")</f>
        <v>0</v>
      </c>
      <c r="AB483" s="4">
        <f>IF(Q483="YES",X483*8760,"")</f>
        <v>0</v>
      </c>
      <c r="AC483" s="4">
        <f>IF(Q483="YES",Z483*8760,"")</f>
        <v>0</v>
      </c>
      <c r="AD483" s="4">
        <f>IF(Q483="YES",IF(P483="YES", MIN(AA483:AC483), AA483),"")</f>
        <v>0</v>
      </c>
      <c r="AE483" s="4">
        <f>IF(AND(I483="STANDARD",Q483="YES",H483&lt;'azure-standard-disk-prices'!B2, H483&gt;0),1+IF(M483="YES",1),"")</f>
        <v>0</v>
      </c>
      <c r="AF483" s="4">
        <f>IF(AND(I483="STANDARD",Q483="YES",H483&gt;'azure-standard-disk-prices'!B2,H483&lt;'azure-standard-disk-prices'!B3),1+IF(M483="YES",1),"")</f>
        <v>0</v>
      </c>
      <c r="AG483" s="4">
        <f>IF(AND(I483="STANDARD",Q483="YES",H483&gt;'azure-standard-disk-prices'!B3,H483&lt;'azure-standard-disk-prices'!B4),1+IF(M483="YES",1),"")</f>
        <v>0</v>
      </c>
      <c r="AH483" s="4">
        <f>IF(AND(I483="STANDARD",Q483="YES",H483&gt;'azure-standard-disk-prices'!B4,H483&lt;'azure-standard-disk-prices'!B5),1+IF(M483="YES",1),"")</f>
        <v>0</v>
      </c>
      <c r="AI483" s="4">
        <f>IF(AND(I483="STANDARD",Q483="YES",H483&gt;'azure-standard-disk-prices'!B5,H483&lt;'azure-standard-disk-prices'!B6),1+IF(M483="YES",1),"")</f>
        <v>0</v>
      </c>
      <c r="AJ483" s="4">
        <f>IF(AND(I483="STANDARD",Q483="YES",H483&gt;'azure-standard-disk-prices'!B6,H483&lt;'azure-standard-disk-prices'!B7),1+IF(M483="YES",1),"")</f>
        <v>0</v>
      </c>
      <c r="AK483" s="4">
        <f>IF(AND(I483="STANDARD",Q483="YES",H483&gt;'azure-standard-disk-prices'!B7,H483&lt;'azure-standard-disk-prices'!B8),1+IF(M483="YES",1),"")</f>
        <v>0</v>
      </c>
      <c r="AL483" s="4">
        <f>IF(AND(I483="STANDARD",Q483="YES",H483&gt;'azure-standard-disk-prices'!B8,H483&lt;'azure-standard-disk-prices'!B9),1+IF(M483="YES",1),"")</f>
        <v>0</v>
      </c>
      <c r="AM483" s="4">
        <f>IF(AND(I482="PREMIUM",Q482="YES",H482&lt;'azure-premium-disk-prices'!B2,H482&gt;0),1+IF(M482="YES",1),"")</f>
        <v>0</v>
      </c>
      <c r="AN483" s="4">
        <f>IF(AND(I482="PREMIUM",Q482="YES",H482&gt;'azure-premium-disk-prices'!B2,H482&lt;'azure-premium-disk-prices'!B3),1+IF(M482="YES",1),"")</f>
        <v>0</v>
      </c>
      <c r="AO483" s="4">
        <f>IF(AND(I482="PREMIUM",Q482="YES",H482&gt;'azure-premium-disk-prices'!B3,H482&lt;'azure-premium-disk-prices'!B4),1+IF(M482="YES",1),"")</f>
        <v>0</v>
      </c>
      <c r="AP483" s="4">
        <f>IF(AND(I482="PREMIUM",Q482="YES",H482&gt;'azure-premium-disk-prices'!B4,H482&lt;'azure-premium-disk-prices'!B5),1+IF(M482="YES",1),"")</f>
        <v>0</v>
      </c>
      <c r="AQ483" s="4">
        <f>IF(AND(I482="PREMIUM",Q482="YES",H482&gt;'azure-premium-disk-prices'!B5,H482&lt;'azure-premium-disk-prices'!B6),1+IF(M482="YES",1),"")</f>
        <v>0</v>
      </c>
      <c r="AR483" s="4">
        <f>IF(AND(I482="PREMIUM",Q482="YES",H482&gt;'azure-premium-disk-prices'!B6,H482&lt;'azure-premium-disk-prices'!B7),1+IF(M482="YES",1),"")</f>
        <v>0</v>
      </c>
      <c r="AS483" s="4">
        <f>IF(AND(I482="PREMIUM",Q482="YES",H482&gt;'azure-premium-disk-prices'!B7,H482&lt;'azure-premium-disk-prices'!B8),1+IF(M482="YES",1),"")</f>
        <v>0</v>
      </c>
      <c r="AT483" s="4">
        <f>IF(AND(I482="PREMIUM",Q482="YES",H482&gt;'azure-premium-disk-prices'!B8,H482&lt;'azure-premium-disk-prices'!B9),1+IF(M482="YES",1),"")</f>
        <v>0</v>
      </c>
      <c r="AU483" s="4">
        <f>IF(AND(M483="YES", Q483="YES"),1,"")</f>
        <v>0</v>
      </c>
      <c r="AV483" s="4">
        <f>IF(AND(J483="STANDARD", Q483="YES"), IF(M483="YES",2,1) ,"")</f>
        <v>0</v>
      </c>
      <c r="AW483" s="4">
        <f>IF( AND(J483="PREMIUM",  Q483="YES"), IF(M483="YES",2,1) ,"")</f>
        <v>0</v>
      </c>
    </row>
    <row r="484" spans="5:49">
      <c r="E484" s="3"/>
      <c r="F484" s="3"/>
      <c r="G484" s="3"/>
      <c r="H484" s="3"/>
      <c r="I484" s="3" t="s">
        <v>9</v>
      </c>
      <c r="J484" s="3" t="s">
        <v>9</v>
      </c>
      <c r="K484" s="3" t="s">
        <v>5</v>
      </c>
      <c r="L484" s="3" t="s">
        <v>5</v>
      </c>
      <c r="M484" s="3" t="s">
        <v>5</v>
      </c>
      <c r="N484" s="3">
        <v>730</v>
      </c>
      <c r="O484" s="3" t="s">
        <v>5</v>
      </c>
      <c r="P484" s="3" t="s">
        <v>14</v>
      </c>
      <c r="Q484" s="4">
        <f>IF(AND(E484&lt;&gt;"", F484&lt;&gt;"", G484&lt;&gt;"", H484&lt;&gt;"", I484&lt;&gt;"", J484&lt;&gt;"", K484&lt;&gt;"", L484&lt;&gt;"", M484&lt;&gt;"", N484&lt;&gt;"", O484&lt;&gt;""),"YES","NO")</f>
        <v>0</v>
      </c>
      <c r="R484" s="4">
        <f>IF(AD484=AA484, U484, IF(AD484=AB484,W484,Y484))</f>
        <v>0</v>
      </c>
      <c r="S484" s="4">
        <f>AD484</f>
        <v>0</v>
      </c>
      <c r="T484" s="4">
        <f> IF(AA484="" ,"",IF(AD484=AA484, "PAYG", IF(AD484=AB484,"1Y RI","3Y RI")))</f>
        <v>0</v>
      </c>
      <c r="U484" s="4">
        <f>IF(Q484="YES", IF(K484="YES", VLOOKUP(V484 &amp; L484 &amp; K484,'azure-vm-prices-base'!G$2:H$124, 2, 0), VLOOKUP(V484 &amp; L484 &amp; "*",'azure-vm-prices-base'!G$2:H$124, 2, 0)), "")</f>
        <v>0</v>
      </c>
      <c r="V484" s="4">
        <f>IF(Q484="YES", IF(O484="NO" , IF(K484="YES", _xlfn.MINIFS('azure-vm-prices-base'!I$2:I$123, 'azure-vm-prices-base'!A$2:A$123,"&gt;="&amp;F484*(100-$B$2)/100, 'azure-vm-prices-base'!B$2:B$123,"&gt;="&amp;G484*(100-$B$2)/100, 'azure-vm-prices-base'!D$2:D$123,K484, 'azure-vm-prices-base'!E$2:E$123,L484), _xlfn.MINIFS('azure-vm-prices-base'!I$2:I$123, 'azure-vm-prices-base'!A$2:A$123,"&gt;="&amp;F484*(100-$B$2)/100, 'azure-vm-prices-base'!B$2:B$123,"&gt;="&amp;G484*(100-$B$2)/100, 'azure-vm-prices-base'!E$2:E$123,L484)), IF(K484="YES", _xlfn.MINIFS('azure-vm-prices-base'!C$2:C$123, 'azure-vm-prices-base'!A$2:A$123,"&gt;="&amp;F484*(100-$B$2)/100, 'azure-vm-prices-base'!B$2:B$123,"&gt;="&amp;G484*(100-$B$2)/100, 'azure-vm-prices-base'!D$2:D$123,K484, 'azure-vm-prices-base'!E$2:E$123,L484), _xlfn.MINIFS('azure-vm-prices-base'!C$2:C$123, 'azure-vm-prices-base'!A$2:A$123,"&gt;="&amp;F484*(100-$B$2)/100, 'azure-vm-prices-base'!B$2:B$123,"&gt;="&amp;G484*(100-$B$2)/100, 'azure-vm-prices-base'!E$2:E$123,L484))), "")</f>
        <v>0</v>
      </c>
      <c r="W484" s="4">
        <f>IF(Q484="YES", IF(K484="YES", VLOOKUP(X484 &amp; L484 &amp; K484,'azure-vm-prices-1Y'!G$2:H$124  , 2, 0), VLOOKUP(X484 &amp; L484 &amp; "*",'azure-vm-prices-1Y'!G$2:H$124, 2, 0)),   "")</f>
        <v>0</v>
      </c>
      <c r="X484" s="4">
        <f>IF(Q484="YES", IF(O484="NO" , IF(K484="YES", _xlfn.MINIFS('azure-vm-prices-1Y'!I$2:I$123,   'azure-vm-prices-1Y'!A$2:A$123,"&gt;="&amp;F484*(100-$B$2)/100,   'azure-vm-prices-1Y'!B$2:B$123,"&gt;="&amp;G484*(100-$B$2)/100,   'azure-vm-prices-1Y'!D$2:D$123,K484,   'azure-vm-prices-1Y'!E$2:E$123,L484),   _xlfn.MINIFS('azure-vm-prices-1Y'!I$2:I$123,   'azure-vm-prices-1Y'!A$2:A$123,"&gt;="&amp;F484*(100-$B$2)/100,   'azure-vm-prices-1Y'!B$2:B$123,"&gt;="&amp;G484*(100-$B$2)/100,   'azure-vm-prices-1Y'!E$2:E$123,L484)),   IF(K484="YES", _xlfn.MINIFS('azure-vm-prices-1Y'!C$2:C$123,   'azure-vm-prices-1Y'!A$2:A$123,"&gt;="&amp;F484*(100-$B$2)/100,   'azure-vm-prices-1Y'!B$2:B$123,"&gt;="&amp;G484*(100-$B$2)/100,   'azure-vm-prices-1Y'!D$2:D$123,K484,   'azure-vm-prices-1Y'!E$2:E$123,L484),   _xlfn.MINIFS('azure-vm-prices-1Y'!C$2:C$123,   'azure-vm-prices-1Y'!A$2:A$123,"&gt;="&amp;F484*(100-$B$2)/100,   'azure-vm-prices-1Y'!B$2:B$123,"&gt;="&amp;G484*(100-$B$2)/100,   'azure-vm-prices-1Y'!E$2:E$123,L484))),   "")</f>
        <v>0</v>
      </c>
      <c r="Y484" s="4">
        <f>IF(Q484="YES", IF(K484="YES", VLOOKUP(Z484 &amp; L484 &amp; K484,'azure-vm-prices-3Y'!G$2:H$124  , 2, 0), VLOOKUP(Z484 &amp; L484 &amp; "*",'azure-vm-prices-3Y'!G$2:H$124, 2, 0)),   "")</f>
        <v>0</v>
      </c>
      <c r="Z484" s="4">
        <f>IF(Q484="YES", IF(O484="NO" , IF(K484="YES", _xlfn.MINIFS('azure-vm-prices-3Y'!I$2:I$123,   'azure-vm-prices-3Y'!A$2:A$123,"&gt;="&amp;F484*(100-$B$2)/100,   'azure-vm-prices-3Y'!B$2:B$123,"&gt;="&amp;G484*(100-$B$2)/100,   'azure-vm-prices-3Y'!D$2:D$123,K484,   'azure-vm-prices-3Y'!E$2:E$123,L484),   _xlfn.MINIFS('azure-vm-prices-3Y'!I$2:I$123,   'azure-vm-prices-3Y'!A$2:A$123,"&gt;="&amp;F484*(100-$B$2)/100,   'azure-vm-prices-3Y'!B$2:B$123,"&gt;="&amp;G484*(100-$B$2)/100,   'azure-vm-prices-3Y'!E$2:E$123,L484)),   IF(K484="YES", _xlfn.MINIFS('azure-vm-prices-3Y'!C$2:C$123,   'azure-vm-prices-3Y'!A$2:A$123,"&gt;="&amp;F484*(100-$B$2)/100,   'azure-vm-prices-3Y'!B$2:B$123,"&gt;="&amp;G484*(100-$B$2)/100,   'azure-vm-prices-3Y'!D$2:D$123,K484,   'azure-vm-prices-3Y'!E$2:E$123,L484),   _xlfn.MINIFS('azure-vm-prices-3Y'!C$2:C$123,   'azure-vm-prices-3Y'!A$2:A$123,"&gt;="&amp;F484*(100-$B$2)/100,   'azure-vm-prices-3Y'!B$2:B$123,"&gt;="&amp;G484*(100-$B$2)/100,   'azure-vm-prices-3Y'!E$2:E$123,L484))),   "")</f>
        <v>0</v>
      </c>
      <c r="AA484" s="4">
        <f>IF(Q484="YES",N484*V484*12,"")</f>
        <v>0</v>
      </c>
      <c r="AB484" s="4">
        <f>IF(Q484="YES",X484*8760,"")</f>
        <v>0</v>
      </c>
      <c r="AC484" s="4">
        <f>IF(Q484="YES",Z484*8760,"")</f>
        <v>0</v>
      </c>
      <c r="AD484" s="4">
        <f>IF(Q484="YES",IF(P484="YES", MIN(AA484:AC484), AA484),"")</f>
        <v>0</v>
      </c>
      <c r="AE484" s="4">
        <f>IF(AND(I484="STANDARD",Q484="YES",H484&lt;'azure-standard-disk-prices'!B2, H484&gt;0),1+IF(M484="YES",1),"")</f>
        <v>0</v>
      </c>
      <c r="AF484" s="4">
        <f>IF(AND(I484="STANDARD",Q484="YES",H484&gt;'azure-standard-disk-prices'!B2,H484&lt;'azure-standard-disk-prices'!B3),1+IF(M484="YES",1),"")</f>
        <v>0</v>
      </c>
      <c r="AG484" s="4">
        <f>IF(AND(I484="STANDARD",Q484="YES",H484&gt;'azure-standard-disk-prices'!B3,H484&lt;'azure-standard-disk-prices'!B4),1+IF(M484="YES",1),"")</f>
        <v>0</v>
      </c>
      <c r="AH484" s="4">
        <f>IF(AND(I484="STANDARD",Q484="YES",H484&gt;'azure-standard-disk-prices'!B4,H484&lt;'azure-standard-disk-prices'!B5),1+IF(M484="YES",1),"")</f>
        <v>0</v>
      </c>
      <c r="AI484" s="4">
        <f>IF(AND(I484="STANDARD",Q484="YES",H484&gt;'azure-standard-disk-prices'!B5,H484&lt;'azure-standard-disk-prices'!B6),1+IF(M484="YES",1),"")</f>
        <v>0</v>
      </c>
      <c r="AJ484" s="4">
        <f>IF(AND(I484="STANDARD",Q484="YES",H484&gt;'azure-standard-disk-prices'!B6,H484&lt;'azure-standard-disk-prices'!B7),1+IF(M484="YES",1),"")</f>
        <v>0</v>
      </c>
      <c r="AK484" s="4">
        <f>IF(AND(I484="STANDARD",Q484="YES",H484&gt;'azure-standard-disk-prices'!B7,H484&lt;'azure-standard-disk-prices'!B8),1+IF(M484="YES",1),"")</f>
        <v>0</v>
      </c>
      <c r="AL484" s="4">
        <f>IF(AND(I484="STANDARD",Q484="YES",H484&gt;'azure-standard-disk-prices'!B8,H484&lt;'azure-standard-disk-prices'!B9),1+IF(M484="YES",1),"")</f>
        <v>0</v>
      </c>
      <c r="AM484" s="4">
        <f>IF(AND(I483="PREMIUM",Q483="YES",H483&lt;'azure-premium-disk-prices'!B2,H483&gt;0),1+IF(M483="YES",1),"")</f>
        <v>0</v>
      </c>
      <c r="AN484" s="4">
        <f>IF(AND(I483="PREMIUM",Q483="YES",H483&gt;'azure-premium-disk-prices'!B2,H483&lt;'azure-premium-disk-prices'!B3),1+IF(M483="YES",1),"")</f>
        <v>0</v>
      </c>
      <c r="AO484" s="4">
        <f>IF(AND(I483="PREMIUM",Q483="YES",H483&gt;'azure-premium-disk-prices'!B3,H483&lt;'azure-premium-disk-prices'!B4),1+IF(M483="YES",1),"")</f>
        <v>0</v>
      </c>
      <c r="AP484" s="4">
        <f>IF(AND(I483="PREMIUM",Q483="YES",H483&gt;'azure-premium-disk-prices'!B4,H483&lt;'azure-premium-disk-prices'!B5),1+IF(M483="YES",1),"")</f>
        <v>0</v>
      </c>
      <c r="AQ484" s="4">
        <f>IF(AND(I483="PREMIUM",Q483="YES",H483&gt;'azure-premium-disk-prices'!B5,H483&lt;'azure-premium-disk-prices'!B6),1+IF(M483="YES",1),"")</f>
        <v>0</v>
      </c>
      <c r="AR484" s="4">
        <f>IF(AND(I483="PREMIUM",Q483="YES",H483&gt;'azure-premium-disk-prices'!B6,H483&lt;'azure-premium-disk-prices'!B7),1+IF(M483="YES",1),"")</f>
        <v>0</v>
      </c>
      <c r="AS484" s="4">
        <f>IF(AND(I483="PREMIUM",Q483="YES",H483&gt;'azure-premium-disk-prices'!B7,H483&lt;'azure-premium-disk-prices'!B8),1+IF(M483="YES",1),"")</f>
        <v>0</v>
      </c>
      <c r="AT484" s="4">
        <f>IF(AND(I483="PREMIUM",Q483="YES",H483&gt;'azure-premium-disk-prices'!B8,H483&lt;'azure-premium-disk-prices'!B9),1+IF(M483="YES",1),"")</f>
        <v>0</v>
      </c>
      <c r="AU484" s="4">
        <f>IF(AND(M484="YES", Q484="YES"),1,"")</f>
        <v>0</v>
      </c>
      <c r="AV484" s="4">
        <f>IF(AND(J484="STANDARD", Q484="YES"), IF(M484="YES",2,1) ,"")</f>
        <v>0</v>
      </c>
      <c r="AW484" s="4">
        <f>IF( AND(J484="PREMIUM",  Q484="YES"), IF(M484="YES",2,1) ,"")</f>
        <v>0</v>
      </c>
    </row>
    <row r="485" spans="5:49">
      <c r="E485" s="3"/>
      <c r="F485" s="3"/>
      <c r="G485" s="3"/>
      <c r="H485" s="3"/>
      <c r="I485" s="3" t="s">
        <v>9</v>
      </c>
      <c r="J485" s="3" t="s">
        <v>9</v>
      </c>
      <c r="K485" s="3" t="s">
        <v>5</v>
      </c>
      <c r="L485" s="3" t="s">
        <v>5</v>
      </c>
      <c r="M485" s="3" t="s">
        <v>5</v>
      </c>
      <c r="N485" s="3">
        <v>730</v>
      </c>
      <c r="O485" s="3" t="s">
        <v>5</v>
      </c>
      <c r="P485" s="3" t="s">
        <v>14</v>
      </c>
      <c r="Q485" s="4">
        <f>IF(AND(E485&lt;&gt;"", F485&lt;&gt;"", G485&lt;&gt;"", H485&lt;&gt;"", I485&lt;&gt;"", J485&lt;&gt;"", K485&lt;&gt;"", L485&lt;&gt;"", M485&lt;&gt;"", N485&lt;&gt;"", O485&lt;&gt;""),"YES","NO")</f>
        <v>0</v>
      </c>
      <c r="R485" s="4">
        <f>IF(AD485=AA485, U485, IF(AD485=AB485,W485,Y485))</f>
        <v>0</v>
      </c>
      <c r="S485" s="4">
        <f>AD485</f>
        <v>0</v>
      </c>
      <c r="T485" s="4">
        <f> IF(AA485="" ,"",IF(AD485=AA485, "PAYG", IF(AD485=AB485,"1Y RI","3Y RI")))</f>
        <v>0</v>
      </c>
      <c r="U485" s="4">
        <f>IF(Q485="YES", IF(K485="YES", VLOOKUP(V485 &amp; L485 &amp; K485,'azure-vm-prices-base'!G$2:H$124, 2, 0), VLOOKUP(V485 &amp; L485 &amp; "*",'azure-vm-prices-base'!G$2:H$124, 2, 0)), "")</f>
        <v>0</v>
      </c>
      <c r="V485" s="4">
        <f>IF(Q485="YES", IF(O485="NO" , IF(K485="YES", _xlfn.MINIFS('azure-vm-prices-base'!I$2:I$123, 'azure-vm-prices-base'!A$2:A$123,"&gt;="&amp;F485*(100-$B$2)/100, 'azure-vm-prices-base'!B$2:B$123,"&gt;="&amp;G485*(100-$B$2)/100, 'azure-vm-prices-base'!D$2:D$123,K485, 'azure-vm-prices-base'!E$2:E$123,L485), _xlfn.MINIFS('azure-vm-prices-base'!I$2:I$123, 'azure-vm-prices-base'!A$2:A$123,"&gt;="&amp;F485*(100-$B$2)/100, 'azure-vm-prices-base'!B$2:B$123,"&gt;="&amp;G485*(100-$B$2)/100, 'azure-vm-prices-base'!E$2:E$123,L485)), IF(K485="YES", _xlfn.MINIFS('azure-vm-prices-base'!C$2:C$123, 'azure-vm-prices-base'!A$2:A$123,"&gt;="&amp;F485*(100-$B$2)/100, 'azure-vm-prices-base'!B$2:B$123,"&gt;="&amp;G485*(100-$B$2)/100, 'azure-vm-prices-base'!D$2:D$123,K485, 'azure-vm-prices-base'!E$2:E$123,L485), _xlfn.MINIFS('azure-vm-prices-base'!C$2:C$123, 'azure-vm-prices-base'!A$2:A$123,"&gt;="&amp;F485*(100-$B$2)/100, 'azure-vm-prices-base'!B$2:B$123,"&gt;="&amp;G485*(100-$B$2)/100, 'azure-vm-prices-base'!E$2:E$123,L485))), "")</f>
        <v>0</v>
      </c>
      <c r="W485" s="4">
        <f>IF(Q485="YES", IF(K485="YES", VLOOKUP(X485 &amp; L485 &amp; K485,'azure-vm-prices-1Y'!G$2:H$124  , 2, 0), VLOOKUP(X485 &amp; L485 &amp; "*",'azure-vm-prices-1Y'!G$2:H$124, 2, 0)),   "")</f>
        <v>0</v>
      </c>
      <c r="X485" s="4">
        <f>IF(Q485="YES", IF(O485="NO" , IF(K485="YES", _xlfn.MINIFS('azure-vm-prices-1Y'!I$2:I$123,   'azure-vm-prices-1Y'!A$2:A$123,"&gt;="&amp;F485*(100-$B$2)/100,   'azure-vm-prices-1Y'!B$2:B$123,"&gt;="&amp;G485*(100-$B$2)/100,   'azure-vm-prices-1Y'!D$2:D$123,K485,   'azure-vm-prices-1Y'!E$2:E$123,L485),   _xlfn.MINIFS('azure-vm-prices-1Y'!I$2:I$123,   'azure-vm-prices-1Y'!A$2:A$123,"&gt;="&amp;F485*(100-$B$2)/100,   'azure-vm-prices-1Y'!B$2:B$123,"&gt;="&amp;G485*(100-$B$2)/100,   'azure-vm-prices-1Y'!E$2:E$123,L485)),   IF(K485="YES", _xlfn.MINIFS('azure-vm-prices-1Y'!C$2:C$123,   'azure-vm-prices-1Y'!A$2:A$123,"&gt;="&amp;F485*(100-$B$2)/100,   'azure-vm-prices-1Y'!B$2:B$123,"&gt;="&amp;G485*(100-$B$2)/100,   'azure-vm-prices-1Y'!D$2:D$123,K485,   'azure-vm-prices-1Y'!E$2:E$123,L485),   _xlfn.MINIFS('azure-vm-prices-1Y'!C$2:C$123,   'azure-vm-prices-1Y'!A$2:A$123,"&gt;="&amp;F485*(100-$B$2)/100,   'azure-vm-prices-1Y'!B$2:B$123,"&gt;="&amp;G485*(100-$B$2)/100,   'azure-vm-prices-1Y'!E$2:E$123,L485))),   "")</f>
        <v>0</v>
      </c>
      <c r="Y485" s="4">
        <f>IF(Q485="YES", IF(K485="YES", VLOOKUP(Z485 &amp; L485 &amp; K485,'azure-vm-prices-3Y'!G$2:H$124  , 2, 0), VLOOKUP(Z485 &amp; L485 &amp; "*",'azure-vm-prices-3Y'!G$2:H$124, 2, 0)),   "")</f>
        <v>0</v>
      </c>
      <c r="Z485" s="4">
        <f>IF(Q485="YES", IF(O485="NO" , IF(K485="YES", _xlfn.MINIFS('azure-vm-prices-3Y'!I$2:I$123,   'azure-vm-prices-3Y'!A$2:A$123,"&gt;="&amp;F485*(100-$B$2)/100,   'azure-vm-prices-3Y'!B$2:B$123,"&gt;="&amp;G485*(100-$B$2)/100,   'azure-vm-prices-3Y'!D$2:D$123,K485,   'azure-vm-prices-3Y'!E$2:E$123,L485),   _xlfn.MINIFS('azure-vm-prices-3Y'!I$2:I$123,   'azure-vm-prices-3Y'!A$2:A$123,"&gt;="&amp;F485*(100-$B$2)/100,   'azure-vm-prices-3Y'!B$2:B$123,"&gt;="&amp;G485*(100-$B$2)/100,   'azure-vm-prices-3Y'!E$2:E$123,L485)),   IF(K485="YES", _xlfn.MINIFS('azure-vm-prices-3Y'!C$2:C$123,   'azure-vm-prices-3Y'!A$2:A$123,"&gt;="&amp;F485*(100-$B$2)/100,   'azure-vm-prices-3Y'!B$2:B$123,"&gt;="&amp;G485*(100-$B$2)/100,   'azure-vm-prices-3Y'!D$2:D$123,K485,   'azure-vm-prices-3Y'!E$2:E$123,L485),   _xlfn.MINIFS('azure-vm-prices-3Y'!C$2:C$123,   'azure-vm-prices-3Y'!A$2:A$123,"&gt;="&amp;F485*(100-$B$2)/100,   'azure-vm-prices-3Y'!B$2:B$123,"&gt;="&amp;G485*(100-$B$2)/100,   'azure-vm-prices-3Y'!E$2:E$123,L485))),   "")</f>
        <v>0</v>
      </c>
      <c r="AA485" s="4">
        <f>IF(Q485="YES",N485*V485*12,"")</f>
        <v>0</v>
      </c>
      <c r="AB485" s="4">
        <f>IF(Q485="YES",X485*8760,"")</f>
        <v>0</v>
      </c>
      <c r="AC485" s="4">
        <f>IF(Q485="YES",Z485*8760,"")</f>
        <v>0</v>
      </c>
      <c r="AD485" s="4">
        <f>IF(Q485="YES",IF(P485="YES", MIN(AA485:AC485), AA485),"")</f>
        <v>0</v>
      </c>
      <c r="AE485" s="4">
        <f>IF(AND(I485="STANDARD",Q485="YES",H485&lt;'azure-standard-disk-prices'!B2, H485&gt;0),1+IF(M485="YES",1),"")</f>
        <v>0</v>
      </c>
      <c r="AF485" s="4">
        <f>IF(AND(I485="STANDARD",Q485="YES",H485&gt;'azure-standard-disk-prices'!B2,H485&lt;'azure-standard-disk-prices'!B3),1+IF(M485="YES",1),"")</f>
        <v>0</v>
      </c>
      <c r="AG485" s="4">
        <f>IF(AND(I485="STANDARD",Q485="YES",H485&gt;'azure-standard-disk-prices'!B3,H485&lt;'azure-standard-disk-prices'!B4),1+IF(M485="YES",1),"")</f>
        <v>0</v>
      </c>
      <c r="AH485" s="4">
        <f>IF(AND(I485="STANDARD",Q485="YES",H485&gt;'azure-standard-disk-prices'!B4,H485&lt;'azure-standard-disk-prices'!B5),1+IF(M485="YES",1),"")</f>
        <v>0</v>
      </c>
      <c r="AI485" s="4">
        <f>IF(AND(I485="STANDARD",Q485="YES",H485&gt;'azure-standard-disk-prices'!B5,H485&lt;'azure-standard-disk-prices'!B6),1+IF(M485="YES",1),"")</f>
        <v>0</v>
      </c>
      <c r="AJ485" s="4">
        <f>IF(AND(I485="STANDARD",Q485="YES",H485&gt;'azure-standard-disk-prices'!B6,H485&lt;'azure-standard-disk-prices'!B7),1+IF(M485="YES",1),"")</f>
        <v>0</v>
      </c>
      <c r="AK485" s="4">
        <f>IF(AND(I485="STANDARD",Q485="YES",H485&gt;'azure-standard-disk-prices'!B7,H485&lt;'azure-standard-disk-prices'!B8),1+IF(M485="YES",1),"")</f>
        <v>0</v>
      </c>
      <c r="AL485" s="4">
        <f>IF(AND(I485="STANDARD",Q485="YES",H485&gt;'azure-standard-disk-prices'!B8,H485&lt;'azure-standard-disk-prices'!B9),1+IF(M485="YES",1),"")</f>
        <v>0</v>
      </c>
      <c r="AM485" s="4">
        <f>IF(AND(I484="PREMIUM",Q484="YES",H484&lt;'azure-premium-disk-prices'!B2,H484&gt;0),1+IF(M484="YES",1),"")</f>
        <v>0</v>
      </c>
      <c r="AN485" s="4">
        <f>IF(AND(I484="PREMIUM",Q484="YES",H484&gt;'azure-premium-disk-prices'!B2,H484&lt;'azure-premium-disk-prices'!B3),1+IF(M484="YES",1),"")</f>
        <v>0</v>
      </c>
      <c r="AO485" s="4">
        <f>IF(AND(I484="PREMIUM",Q484="YES",H484&gt;'azure-premium-disk-prices'!B3,H484&lt;'azure-premium-disk-prices'!B4),1+IF(M484="YES",1),"")</f>
        <v>0</v>
      </c>
      <c r="AP485" s="4">
        <f>IF(AND(I484="PREMIUM",Q484="YES",H484&gt;'azure-premium-disk-prices'!B4,H484&lt;'azure-premium-disk-prices'!B5),1+IF(M484="YES",1),"")</f>
        <v>0</v>
      </c>
      <c r="AQ485" s="4">
        <f>IF(AND(I484="PREMIUM",Q484="YES",H484&gt;'azure-premium-disk-prices'!B5,H484&lt;'azure-premium-disk-prices'!B6),1+IF(M484="YES",1),"")</f>
        <v>0</v>
      </c>
      <c r="AR485" s="4">
        <f>IF(AND(I484="PREMIUM",Q484="YES",H484&gt;'azure-premium-disk-prices'!B6,H484&lt;'azure-premium-disk-prices'!B7),1+IF(M484="YES",1),"")</f>
        <v>0</v>
      </c>
      <c r="AS485" s="4">
        <f>IF(AND(I484="PREMIUM",Q484="YES",H484&gt;'azure-premium-disk-prices'!B7,H484&lt;'azure-premium-disk-prices'!B8),1+IF(M484="YES",1),"")</f>
        <v>0</v>
      </c>
      <c r="AT485" s="4">
        <f>IF(AND(I484="PREMIUM",Q484="YES",H484&gt;'azure-premium-disk-prices'!B8,H484&lt;'azure-premium-disk-prices'!B9),1+IF(M484="YES",1),"")</f>
        <v>0</v>
      </c>
      <c r="AU485" s="4">
        <f>IF(AND(M485="YES", Q485="YES"),1,"")</f>
        <v>0</v>
      </c>
      <c r="AV485" s="4">
        <f>IF(AND(J485="STANDARD", Q485="YES"), IF(M485="YES",2,1) ,"")</f>
        <v>0</v>
      </c>
      <c r="AW485" s="4">
        <f>IF( AND(J485="PREMIUM",  Q485="YES"), IF(M485="YES",2,1) ,"")</f>
        <v>0</v>
      </c>
    </row>
    <row r="486" spans="5:49">
      <c r="E486" s="3"/>
      <c r="F486" s="3"/>
      <c r="G486" s="3"/>
      <c r="H486" s="3"/>
      <c r="I486" s="3" t="s">
        <v>9</v>
      </c>
      <c r="J486" s="3" t="s">
        <v>9</v>
      </c>
      <c r="K486" s="3" t="s">
        <v>5</v>
      </c>
      <c r="L486" s="3" t="s">
        <v>5</v>
      </c>
      <c r="M486" s="3" t="s">
        <v>5</v>
      </c>
      <c r="N486" s="3">
        <v>730</v>
      </c>
      <c r="O486" s="3" t="s">
        <v>5</v>
      </c>
      <c r="P486" s="3" t="s">
        <v>14</v>
      </c>
      <c r="Q486" s="4">
        <f>IF(AND(E486&lt;&gt;"", F486&lt;&gt;"", G486&lt;&gt;"", H486&lt;&gt;"", I486&lt;&gt;"", J486&lt;&gt;"", K486&lt;&gt;"", L486&lt;&gt;"", M486&lt;&gt;"", N486&lt;&gt;"", O486&lt;&gt;""),"YES","NO")</f>
        <v>0</v>
      </c>
      <c r="R486" s="4">
        <f>IF(AD486=AA486, U486, IF(AD486=AB486,W486,Y486))</f>
        <v>0</v>
      </c>
      <c r="S486" s="4">
        <f>AD486</f>
        <v>0</v>
      </c>
      <c r="T486" s="4">
        <f> IF(AA486="" ,"",IF(AD486=AA486, "PAYG", IF(AD486=AB486,"1Y RI","3Y RI")))</f>
        <v>0</v>
      </c>
      <c r="U486" s="4">
        <f>IF(Q486="YES", IF(K486="YES", VLOOKUP(V486 &amp; L486 &amp; K486,'azure-vm-prices-base'!G$2:H$124, 2, 0), VLOOKUP(V486 &amp; L486 &amp; "*",'azure-vm-prices-base'!G$2:H$124, 2, 0)), "")</f>
        <v>0</v>
      </c>
      <c r="V486" s="4">
        <f>IF(Q486="YES", IF(O486="NO" , IF(K486="YES", _xlfn.MINIFS('azure-vm-prices-base'!I$2:I$123, 'azure-vm-prices-base'!A$2:A$123,"&gt;="&amp;F486*(100-$B$2)/100, 'azure-vm-prices-base'!B$2:B$123,"&gt;="&amp;G486*(100-$B$2)/100, 'azure-vm-prices-base'!D$2:D$123,K486, 'azure-vm-prices-base'!E$2:E$123,L486), _xlfn.MINIFS('azure-vm-prices-base'!I$2:I$123, 'azure-vm-prices-base'!A$2:A$123,"&gt;="&amp;F486*(100-$B$2)/100, 'azure-vm-prices-base'!B$2:B$123,"&gt;="&amp;G486*(100-$B$2)/100, 'azure-vm-prices-base'!E$2:E$123,L486)), IF(K486="YES", _xlfn.MINIFS('azure-vm-prices-base'!C$2:C$123, 'azure-vm-prices-base'!A$2:A$123,"&gt;="&amp;F486*(100-$B$2)/100, 'azure-vm-prices-base'!B$2:B$123,"&gt;="&amp;G486*(100-$B$2)/100, 'azure-vm-prices-base'!D$2:D$123,K486, 'azure-vm-prices-base'!E$2:E$123,L486), _xlfn.MINIFS('azure-vm-prices-base'!C$2:C$123, 'azure-vm-prices-base'!A$2:A$123,"&gt;="&amp;F486*(100-$B$2)/100, 'azure-vm-prices-base'!B$2:B$123,"&gt;="&amp;G486*(100-$B$2)/100, 'azure-vm-prices-base'!E$2:E$123,L486))), "")</f>
        <v>0</v>
      </c>
      <c r="W486" s="4">
        <f>IF(Q486="YES", IF(K486="YES", VLOOKUP(X486 &amp; L486 &amp; K486,'azure-vm-prices-1Y'!G$2:H$124  , 2, 0), VLOOKUP(X486 &amp; L486 &amp; "*",'azure-vm-prices-1Y'!G$2:H$124, 2, 0)),   "")</f>
        <v>0</v>
      </c>
      <c r="X486" s="4">
        <f>IF(Q486="YES", IF(O486="NO" , IF(K486="YES", _xlfn.MINIFS('azure-vm-prices-1Y'!I$2:I$123,   'azure-vm-prices-1Y'!A$2:A$123,"&gt;="&amp;F486*(100-$B$2)/100,   'azure-vm-prices-1Y'!B$2:B$123,"&gt;="&amp;G486*(100-$B$2)/100,   'azure-vm-prices-1Y'!D$2:D$123,K486,   'azure-vm-prices-1Y'!E$2:E$123,L486),   _xlfn.MINIFS('azure-vm-prices-1Y'!I$2:I$123,   'azure-vm-prices-1Y'!A$2:A$123,"&gt;="&amp;F486*(100-$B$2)/100,   'azure-vm-prices-1Y'!B$2:B$123,"&gt;="&amp;G486*(100-$B$2)/100,   'azure-vm-prices-1Y'!E$2:E$123,L486)),   IF(K486="YES", _xlfn.MINIFS('azure-vm-prices-1Y'!C$2:C$123,   'azure-vm-prices-1Y'!A$2:A$123,"&gt;="&amp;F486*(100-$B$2)/100,   'azure-vm-prices-1Y'!B$2:B$123,"&gt;="&amp;G486*(100-$B$2)/100,   'azure-vm-prices-1Y'!D$2:D$123,K486,   'azure-vm-prices-1Y'!E$2:E$123,L486),   _xlfn.MINIFS('azure-vm-prices-1Y'!C$2:C$123,   'azure-vm-prices-1Y'!A$2:A$123,"&gt;="&amp;F486*(100-$B$2)/100,   'azure-vm-prices-1Y'!B$2:B$123,"&gt;="&amp;G486*(100-$B$2)/100,   'azure-vm-prices-1Y'!E$2:E$123,L486))),   "")</f>
        <v>0</v>
      </c>
      <c r="Y486" s="4">
        <f>IF(Q486="YES", IF(K486="YES", VLOOKUP(Z486 &amp; L486 &amp; K486,'azure-vm-prices-3Y'!G$2:H$124  , 2, 0), VLOOKUP(Z486 &amp; L486 &amp; "*",'azure-vm-prices-3Y'!G$2:H$124, 2, 0)),   "")</f>
        <v>0</v>
      </c>
      <c r="Z486" s="4">
        <f>IF(Q486="YES", IF(O486="NO" , IF(K486="YES", _xlfn.MINIFS('azure-vm-prices-3Y'!I$2:I$123,   'azure-vm-prices-3Y'!A$2:A$123,"&gt;="&amp;F486*(100-$B$2)/100,   'azure-vm-prices-3Y'!B$2:B$123,"&gt;="&amp;G486*(100-$B$2)/100,   'azure-vm-prices-3Y'!D$2:D$123,K486,   'azure-vm-prices-3Y'!E$2:E$123,L486),   _xlfn.MINIFS('azure-vm-prices-3Y'!I$2:I$123,   'azure-vm-prices-3Y'!A$2:A$123,"&gt;="&amp;F486*(100-$B$2)/100,   'azure-vm-prices-3Y'!B$2:B$123,"&gt;="&amp;G486*(100-$B$2)/100,   'azure-vm-prices-3Y'!E$2:E$123,L486)),   IF(K486="YES", _xlfn.MINIFS('azure-vm-prices-3Y'!C$2:C$123,   'azure-vm-prices-3Y'!A$2:A$123,"&gt;="&amp;F486*(100-$B$2)/100,   'azure-vm-prices-3Y'!B$2:B$123,"&gt;="&amp;G486*(100-$B$2)/100,   'azure-vm-prices-3Y'!D$2:D$123,K486,   'azure-vm-prices-3Y'!E$2:E$123,L486),   _xlfn.MINIFS('azure-vm-prices-3Y'!C$2:C$123,   'azure-vm-prices-3Y'!A$2:A$123,"&gt;="&amp;F486*(100-$B$2)/100,   'azure-vm-prices-3Y'!B$2:B$123,"&gt;="&amp;G486*(100-$B$2)/100,   'azure-vm-prices-3Y'!E$2:E$123,L486))),   "")</f>
        <v>0</v>
      </c>
      <c r="AA486" s="4">
        <f>IF(Q486="YES",N486*V486*12,"")</f>
        <v>0</v>
      </c>
      <c r="AB486" s="4">
        <f>IF(Q486="YES",X486*8760,"")</f>
        <v>0</v>
      </c>
      <c r="AC486" s="4">
        <f>IF(Q486="YES",Z486*8760,"")</f>
        <v>0</v>
      </c>
      <c r="AD486" s="4">
        <f>IF(Q486="YES",IF(P486="YES", MIN(AA486:AC486), AA486),"")</f>
        <v>0</v>
      </c>
      <c r="AE486" s="4">
        <f>IF(AND(I486="STANDARD",Q486="YES",H486&lt;'azure-standard-disk-prices'!B2, H486&gt;0),1+IF(M486="YES",1),"")</f>
        <v>0</v>
      </c>
      <c r="AF486" s="4">
        <f>IF(AND(I486="STANDARD",Q486="YES",H486&gt;'azure-standard-disk-prices'!B2,H486&lt;'azure-standard-disk-prices'!B3),1+IF(M486="YES",1),"")</f>
        <v>0</v>
      </c>
      <c r="AG486" s="4">
        <f>IF(AND(I486="STANDARD",Q486="YES",H486&gt;'azure-standard-disk-prices'!B3,H486&lt;'azure-standard-disk-prices'!B4),1+IF(M486="YES",1),"")</f>
        <v>0</v>
      </c>
      <c r="AH486" s="4">
        <f>IF(AND(I486="STANDARD",Q486="YES",H486&gt;'azure-standard-disk-prices'!B4,H486&lt;'azure-standard-disk-prices'!B5),1+IF(M486="YES",1),"")</f>
        <v>0</v>
      </c>
      <c r="AI486" s="4">
        <f>IF(AND(I486="STANDARD",Q486="YES",H486&gt;'azure-standard-disk-prices'!B5,H486&lt;'azure-standard-disk-prices'!B6),1+IF(M486="YES",1),"")</f>
        <v>0</v>
      </c>
      <c r="AJ486" s="4">
        <f>IF(AND(I486="STANDARD",Q486="YES",H486&gt;'azure-standard-disk-prices'!B6,H486&lt;'azure-standard-disk-prices'!B7),1+IF(M486="YES",1),"")</f>
        <v>0</v>
      </c>
      <c r="AK486" s="4">
        <f>IF(AND(I486="STANDARD",Q486="YES",H486&gt;'azure-standard-disk-prices'!B7,H486&lt;'azure-standard-disk-prices'!B8),1+IF(M486="YES",1),"")</f>
        <v>0</v>
      </c>
      <c r="AL486" s="4">
        <f>IF(AND(I486="STANDARD",Q486="YES",H486&gt;'azure-standard-disk-prices'!B8,H486&lt;'azure-standard-disk-prices'!B9),1+IF(M486="YES",1),"")</f>
        <v>0</v>
      </c>
      <c r="AM486" s="4">
        <f>IF(AND(I485="PREMIUM",Q485="YES",H485&lt;'azure-premium-disk-prices'!B2,H485&gt;0),1+IF(M485="YES",1),"")</f>
        <v>0</v>
      </c>
      <c r="AN486" s="4">
        <f>IF(AND(I485="PREMIUM",Q485="YES",H485&gt;'azure-premium-disk-prices'!B2,H485&lt;'azure-premium-disk-prices'!B3),1+IF(M485="YES",1),"")</f>
        <v>0</v>
      </c>
      <c r="AO486" s="4">
        <f>IF(AND(I485="PREMIUM",Q485="YES",H485&gt;'azure-premium-disk-prices'!B3,H485&lt;'azure-premium-disk-prices'!B4),1+IF(M485="YES",1),"")</f>
        <v>0</v>
      </c>
      <c r="AP486" s="4">
        <f>IF(AND(I485="PREMIUM",Q485="YES",H485&gt;'azure-premium-disk-prices'!B4,H485&lt;'azure-premium-disk-prices'!B5),1+IF(M485="YES",1),"")</f>
        <v>0</v>
      </c>
      <c r="AQ486" s="4">
        <f>IF(AND(I485="PREMIUM",Q485="YES",H485&gt;'azure-premium-disk-prices'!B5,H485&lt;'azure-premium-disk-prices'!B6),1+IF(M485="YES",1),"")</f>
        <v>0</v>
      </c>
      <c r="AR486" s="4">
        <f>IF(AND(I485="PREMIUM",Q485="YES",H485&gt;'azure-premium-disk-prices'!B6,H485&lt;'azure-premium-disk-prices'!B7),1+IF(M485="YES",1),"")</f>
        <v>0</v>
      </c>
      <c r="AS486" s="4">
        <f>IF(AND(I485="PREMIUM",Q485="YES",H485&gt;'azure-premium-disk-prices'!B7,H485&lt;'azure-premium-disk-prices'!B8),1+IF(M485="YES",1),"")</f>
        <v>0</v>
      </c>
      <c r="AT486" s="4">
        <f>IF(AND(I485="PREMIUM",Q485="YES",H485&gt;'azure-premium-disk-prices'!B8,H485&lt;'azure-premium-disk-prices'!B9),1+IF(M485="YES",1),"")</f>
        <v>0</v>
      </c>
      <c r="AU486" s="4">
        <f>IF(AND(M486="YES", Q486="YES"),1,"")</f>
        <v>0</v>
      </c>
      <c r="AV486" s="4">
        <f>IF(AND(J486="STANDARD", Q486="YES"), IF(M486="YES",2,1) ,"")</f>
        <v>0</v>
      </c>
      <c r="AW486" s="4">
        <f>IF( AND(J486="PREMIUM",  Q486="YES"), IF(M486="YES",2,1) ,"")</f>
        <v>0</v>
      </c>
    </row>
    <row r="487" spans="5:49">
      <c r="E487" s="3"/>
      <c r="F487" s="3"/>
      <c r="G487" s="3"/>
      <c r="H487" s="3"/>
      <c r="I487" s="3" t="s">
        <v>9</v>
      </c>
      <c r="J487" s="3" t="s">
        <v>9</v>
      </c>
      <c r="K487" s="3" t="s">
        <v>5</v>
      </c>
      <c r="L487" s="3" t="s">
        <v>5</v>
      </c>
      <c r="M487" s="3" t="s">
        <v>5</v>
      </c>
      <c r="N487" s="3">
        <v>730</v>
      </c>
      <c r="O487" s="3" t="s">
        <v>5</v>
      </c>
      <c r="P487" s="3" t="s">
        <v>14</v>
      </c>
      <c r="Q487" s="4">
        <f>IF(AND(E487&lt;&gt;"", F487&lt;&gt;"", G487&lt;&gt;"", H487&lt;&gt;"", I487&lt;&gt;"", J487&lt;&gt;"", K487&lt;&gt;"", L487&lt;&gt;"", M487&lt;&gt;"", N487&lt;&gt;"", O487&lt;&gt;""),"YES","NO")</f>
        <v>0</v>
      </c>
      <c r="R487" s="4">
        <f>IF(AD487=AA487, U487, IF(AD487=AB487,W487,Y487))</f>
        <v>0</v>
      </c>
      <c r="S487" s="4">
        <f>AD487</f>
        <v>0</v>
      </c>
      <c r="T487" s="4">
        <f> IF(AA487="" ,"",IF(AD487=AA487, "PAYG", IF(AD487=AB487,"1Y RI","3Y RI")))</f>
        <v>0</v>
      </c>
      <c r="U487" s="4">
        <f>IF(Q487="YES", IF(K487="YES", VLOOKUP(V487 &amp; L487 &amp; K487,'azure-vm-prices-base'!G$2:H$124, 2, 0), VLOOKUP(V487 &amp; L487 &amp; "*",'azure-vm-prices-base'!G$2:H$124, 2, 0)), "")</f>
        <v>0</v>
      </c>
      <c r="V487" s="4">
        <f>IF(Q487="YES", IF(O487="NO" , IF(K487="YES", _xlfn.MINIFS('azure-vm-prices-base'!I$2:I$123, 'azure-vm-prices-base'!A$2:A$123,"&gt;="&amp;F487*(100-$B$2)/100, 'azure-vm-prices-base'!B$2:B$123,"&gt;="&amp;G487*(100-$B$2)/100, 'azure-vm-prices-base'!D$2:D$123,K487, 'azure-vm-prices-base'!E$2:E$123,L487), _xlfn.MINIFS('azure-vm-prices-base'!I$2:I$123, 'azure-vm-prices-base'!A$2:A$123,"&gt;="&amp;F487*(100-$B$2)/100, 'azure-vm-prices-base'!B$2:B$123,"&gt;="&amp;G487*(100-$B$2)/100, 'azure-vm-prices-base'!E$2:E$123,L487)), IF(K487="YES", _xlfn.MINIFS('azure-vm-prices-base'!C$2:C$123, 'azure-vm-prices-base'!A$2:A$123,"&gt;="&amp;F487*(100-$B$2)/100, 'azure-vm-prices-base'!B$2:B$123,"&gt;="&amp;G487*(100-$B$2)/100, 'azure-vm-prices-base'!D$2:D$123,K487, 'azure-vm-prices-base'!E$2:E$123,L487), _xlfn.MINIFS('azure-vm-prices-base'!C$2:C$123, 'azure-vm-prices-base'!A$2:A$123,"&gt;="&amp;F487*(100-$B$2)/100, 'azure-vm-prices-base'!B$2:B$123,"&gt;="&amp;G487*(100-$B$2)/100, 'azure-vm-prices-base'!E$2:E$123,L487))), "")</f>
        <v>0</v>
      </c>
      <c r="W487" s="4">
        <f>IF(Q487="YES", IF(K487="YES", VLOOKUP(X487 &amp; L487 &amp; K487,'azure-vm-prices-1Y'!G$2:H$124  , 2, 0), VLOOKUP(X487 &amp; L487 &amp; "*",'azure-vm-prices-1Y'!G$2:H$124, 2, 0)),   "")</f>
        <v>0</v>
      </c>
      <c r="X487" s="4">
        <f>IF(Q487="YES", IF(O487="NO" , IF(K487="YES", _xlfn.MINIFS('azure-vm-prices-1Y'!I$2:I$123,   'azure-vm-prices-1Y'!A$2:A$123,"&gt;="&amp;F487*(100-$B$2)/100,   'azure-vm-prices-1Y'!B$2:B$123,"&gt;="&amp;G487*(100-$B$2)/100,   'azure-vm-prices-1Y'!D$2:D$123,K487,   'azure-vm-prices-1Y'!E$2:E$123,L487),   _xlfn.MINIFS('azure-vm-prices-1Y'!I$2:I$123,   'azure-vm-prices-1Y'!A$2:A$123,"&gt;="&amp;F487*(100-$B$2)/100,   'azure-vm-prices-1Y'!B$2:B$123,"&gt;="&amp;G487*(100-$B$2)/100,   'azure-vm-prices-1Y'!E$2:E$123,L487)),   IF(K487="YES", _xlfn.MINIFS('azure-vm-prices-1Y'!C$2:C$123,   'azure-vm-prices-1Y'!A$2:A$123,"&gt;="&amp;F487*(100-$B$2)/100,   'azure-vm-prices-1Y'!B$2:B$123,"&gt;="&amp;G487*(100-$B$2)/100,   'azure-vm-prices-1Y'!D$2:D$123,K487,   'azure-vm-prices-1Y'!E$2:E$123,L487),   _xlfn.MINIFS('azure-vm-prices-1Y'!C$2:C$123,   'azure-vm-prices-1Y'!A$2:A$123,"&gt;="&amp;F487*(100-$B$2)/100,   'azure-vm-prices-1Y'!B$2:B$123,"&gt;="&amp;G487*(100-$B$2)/100,   'azure-vm-prices-1Y'!E$2:E$123,L487))),   "")</f>
        <v>0</v>
      </c>
      <c r="Y487" s="4">
        <f>IF(Q487="YES", IF(K487="YES", VLOOKUP(Z487 &amp; L487 &amp; K487,'azure-vm-prices-3Y'!G$2:H$124  , 2, 0), VLOOKUP(Z487 &amp; L487 &amp; "*",'azure-vm-prices-3Y'!G$2:H$124, 2, 0)),   "")</f>
        <v>0</v>
      </c>
      <c r="Z487" s="4">
        <f>IF(Q487="YES", IF(O487="NO" , IF(K487="YES", _xlfn.MINIFS('azure-vm-prices-3Y'!I$2:I$123,   'azure-vm-prices-3Y'!A$2:A$123,"&gt;="&amp;F487*(100-$B$2)/100,   'azure-vm-prices-3Y'!B$2:B$123,"&gt;="&amp;G487*(100-$B$2)/100,   'azure-vm-prices-3Y'!D$2:D$123,K487,   'azure-vm-prices-3Y'!E$2:E$123,L487),   _xlfn.MINIFS('azure-vm-prices-3Y'!I$2:I$123,   'azure-vm-prices-3Y'!A$2:A$123,"&gt;="&amp;F487*(100-$B$2)/100,   'azure-vm-prices-3Y'!B$2:B$123,"&gt;="&amp;G487*(100-$B$2)/100,   'azure-vm-prices-3Y'!E$2:E$123,L487)),   IF(K487="YES", _xlfn.MINIFS('azure-vm-prices-3Y'!C$2:C$123,   'azure-vm-prices-3Y'!A$2:A$123,"&gt;="&amp;F487*(100-$B$2)/100,   'azure-vm-prices-3Y'!B$2:B$123,"&gt;="&amp;G487*(100-$B$2)/100,   'azure-vm-prices-3Y'!D$2:D$123,K487,   'azure-vm-prices-3Y'!E$2:E$123,L487),   _xlfn.MINIFS('azure-vm-prices-3Y'!C$2:C$123,   'azure-vm-prices-3Y'!A$2:A$123,"&gt;="&amp;F487*(100-$B$2)/100,   'azure-vm-prices-3Y'!B$2:B$123,"&gt;="&amp;G487*(100-$B$2)/100,   'azure-vm-prices-3Y'!E$2:E$123,L487))),   "")</f>
        <v>0</v>
      </c>
      <c r="AA487" s="4">
        <f>IF(Q487="YES",N487*V487*12,"")</f>
        <v>0</v>
      </c>
      <c r="AB487" s="4">
        <f>IF(Q487="YES",X487*8760,"")</f>
        <v>0</v>
      </c>
      <c r="AC487" s="4">
        <f>IF(Q487="YES",Z487*8760,"")</f>
        <v>0</v>
      </c>
      <c r="AD487" s="4">
        <f>IF(Q487="YES",IF(P487="YES", MIN(AA487:AC487), AA487),"")</f>
        <v>0</v>
      </c>
      <c r="AE487" s="4">
        <f>IF(AND(I487="STANDARD",Q487="YES",H487&lt;'azure-standard-disk-prices'!B2, H487&gt;0),1+IF(M487="YES",1),"")</f>
        <v>0</v>
      </c>
      <c r="AF487" s="4">
        <f>IF(AND(I487="STANDARD",Q487="YES",H487&gt;'azure-standard-disk-prices'!B2,H487&lt;'azure-standard-disk-prices'!B3),1+IF(M487="YES",1),"")</f>
        <v>0</v>
      </c>
      <c r="AG487" s="4">
        <f>IF(AND(I487="STANDARD",Q487="YES",H487&gt;'azure-standard-disk-prices'!B3,H487&lt;'azure-standard-disk-prices'!B4),1+IF(M487="YES",1),"")</f>
        <v>0</v>
      </c>
      <c r="AH487" s="4">
        <f>IF(AND(I487="STANDARD",Q487="YES",H487&gt;'azure-standard-disk-prices'!B4,H487&lt;'azure-standard-disk-prices'!B5),1+IF(M487="YES",1),"")</f>
        <v>0</v>
      </c>
      <c r="AI487" s="4">
        <f>IF(AND(I487="STANDARD",Q487="YES",H487&gt;'azure-standard-disk-prices'!B5,H487&lt;'azure-standard-disk-prices'!B6),1+IF(M487="YES",1),"")</f>
        <v>0</v>
      </c>
      <c r="AJ487" s="4">
        <f>IF(AND(I487="STANDARD",Q487="YES",H487&gt;'azure-standard-disk-prices'!B6,H487&lt;'azure-standard-disk-prices'!B7),1+IF(M487="YES",1),"")</f>
        <v>0</v>
      </c>
      <c r="AK487" s="4">
        <f>IF(AND(I487="STANDARD",Q487="YES",H487&gt;'azure-standard-disk-prices'!B7,H487&lt;'azure-standard-disk-prices'!B8),1+IF(M487="YES",1),"")</f>
        <v>0</v>
      </c>
      <c r="AL487" s="4">
        <f>IF(AND(I487="STANDARD",Q487="YES",H487&gt;'azure-standard-disk-prices'!B8,H487&lt;'azure-standard-disk-prices'!B9),1+IF(M487="YES",1),"")</f>
        <v>0</v>
      </c>
      <c r="AM487" s="4">
        <f>IF(AND(I486="PREMIUM",Q486="YES",H486&lt;'azure-premium-disk-prices'!B2,H486&gt;0),1+IF(M486="YES",1),"")</f>
        <v>0</v>
      </c>
      <c r="AN487" s="4">
        <f>IF(AND(I486="PREMIUM",Q486="YES",H486&gt;'azure-premium-disk-prices'!B2,H486&lt;'azure-premium-disk-prices'!B3),1+IF(M486="YES",1),"")</f>
        <v>0</v>
      </c>
      <c r="AO487" s="4">
        <f>IF(AND(I486="PREMIUM",Q486="YES",H486&gt;'azure-premium-disk-prices'!B3,H486&lt;'azure-premium-disk-prices'!B4),1+IF(M486="YES",1),"")</f>
        <v>0</v>
      </c>
      <c r="AP487" s="4">
        <f>IF(AND(I486="PREMIUM",Q486="YES",H486&gt;'azure-premium-disk-prices'!B4,H486&lt;'azure-premium-disk-prices'!B5),1+IF(M486="YES",1),"")</f>
        <v>0</v>
      </c>
      <c r="AQ487" s="4">
        <f>IF(AND(I486="PREMIUM",Q486="YES",H486&gt;'azure-premium-disk-prices'!B5,H486&lt;'azure-premium-disk-prices'!B6),1+IF(M486="YES",1),"")</f>
        <v>0</v>
      </c>
      <c r="AR487" s="4">
        <f>IF(AND(I486="PREMIUM",Q486="YES",H486&gt;'azure-premium-disk-prices'!B6,H486&lt;'azure-premium-disk-prices'!B7),1+IF(M486="YES",1),"")</f>
        <v>0</v>
      </c>
      <c r="AS487" s="4">
        <f>IF(AND(I486="PREMIUM",Q486="YES",H486&gt;'azure-premium-disk-prices'!B7,H486&lt;'azure-premium-disk-prices'!B8),1+IF(M486="YES",1),"")</f>
        <v>0</v>
      </c>
      <c r="AT487" s="4">
        <f>IF(AND(I486="PREMIUM",Q486="YES",H486&gt;'azure-premium-disk-prices'!B8,H486&lt;'azure-premium-disk-prices'!B9),1+IF(M486="YES",1),"")</f>
        <v>0</v>
      </c>
      <c r="AU487" s="4">
        <f>IF(AND(M487="YES", Q487="YES"),1,"")</f>
        <v>0</v>
      </c>
      <c r="AV487" s="4">
        <f>IF(AND(J487="STANDARD", Q487="YES"), IF(M487="YES",2,1) ,"")</f>
        <v>0</v>
      </c>
      <c r="AW487" s="4">
        <f>IF( AND(J487="PREMIUM",  Q487="YES"), IF(M487="YES",2,1) ,"")</f>
        <v>0</v>
      </c>
    </row>
    <row r="488" spans="5:49">
      <c r="E488" s="3"/>
      <c r="F488" s="3"/>
      <c r="G488" s="3"/>
      <c r="H488" s="3"/>
      <c r="I488" s="3" t="s">
        <v>9</v>
      </c>
      <c r="J488" s="3" t="s">
        <v>9</v>
      </c>
      <c r="K488" s="3" t="s">
        <v>5</v>
      </c>
      <c r="L488" s="3" t="s">
        <v>5</v>
      </c>
      <c r="M488" s="3" t="s">
        <v>5</v>
      </c>
      <c r="N488" s="3">
        <v>730</v>
      </c>
      <c r="O488" s="3" t="s">
        <v>5</v>
      </c>
      <c r="P488" s="3" t="s">
        <v>14</v>
      </c>
      <c r="Q488" s="4">
        <f>IF(AND(E488&lt;&gt;"", F488&lt;&gt;"", G488&lt;&gt;"", H488&lt;&gt;"", I488&lt;&gt;"", J488&lt;&gt;"", K488&lt;&gt;"", L488&lt;&gt;"", M488&lt;&gt;"", N488&lt;&gt;"", O488&lt;&gt;""),"YES","NO")</f>
        <v>0</v>
      </c>
      <c r="R488" s="4">
        <f>IF(AD488=AA488, U488, IF(AD488=AB488,W488,Y488))</f>
        <v>0</v>
      </c>
      <c r="S488" s="4">
        <f>AD488</f>
        <v>0</v>
      </c>
      <c r="T488" s="4">
        <f> IF(AA488="" ,"",IF(AD488=AA488, "PAYG", IF(AD488=AB488,"1Y RI","3Y RI")))</f>
        <v>0</v>
      </c>
      <c r="U488" s="4">
        <f>IF(Q488="YES", IF(K488="YES", VLOOKUP(V488 &amp; L488 &amp; K488,'azure-vm-prices-base'!G$2:H$124, 2, 0), VLOOKUP(V488 &amp; L488 &amp; "*",'azure-vm-prices-base'!G$2:H$124, 2, 0)), "")</f>
        <v>0</v>
      </c>
      <c r="V488" s="4">
        <f>IF(Q488="YES", IF(O488="NO" , IF(K488="YES", _xlfn.MINIFS('azure-vm-prices-base'!I$2:I$123, 'azure-vm-prices-base'!A$2:A$123,"&gt;="&amp;F488*(100-$B$2)/100, 'azure-vm-prices-base'!B$2:B$123,"&gt;="&amp;G488*(100-$B$2)/100, 'azure-vm-prices-base'!D$2:D$123,K488, 'azure-vm-prices-base'!E$2:E$123,L488), _xlfn.MINIFS('azure-vm-prices-base'!I$2:I$123, 'azure-vm-prices-base'!A$2:A$123,"&gt;="&amp;F488*(100-$B$2)/100, 'azure-vm-prices-base'!B$2:B$123,"&gt;="&amp;G488*(100-$B$2)/100, 'azure-vm-prices-base'!E$2:E$123,L488)), IF(K488="YES", _xlfn.MINIFS('azure-vm-prices-base'!C$2:C$123, 'azure-vm-prices-base'!A$2:A$123,"&gt;="&amp;F488*(100-$B$2)/100, 'azure-vm-prices-base'!B$2:B$123,"&gt;="&amp;G488*(100-$B$2)/100, 'azure-vm-prices-base'!D$2:D$123,K488, 'azure-vm-prices-base'!E$2:E$123,L488), _xlfn.MINIFS('azure-vm-prices-base'!C$2:C$123, 'azure-vm-prices-base'!A$2:A$123,"&gt;="&amp;F488*(100-$B$2)/100, 'azure-vm-prices-base'!B$2:B$123,"&gt;="&amp;G488*(100-$B$2)/100, 'azure-vm-prices-base'!E$2:E$123,L488))), "")</f>
        <v>0</v>
      </c>
      <c r="W488" s="4">
        <f>IF(Q488="YES", IF(K488="YES", VLOOKUP(X488 &amp; L488 &amp; K488,'azure-vm-prices-1Y'!G$2:H$124  , 2, 0), VLOOKUP(X488 &amp; L488 &amp; "*",'azure-vm-prices-1Y'!G$2:H$124, 2, 0)),   "")</f>
        <v>0</v>
      </c>
      <c r="X488" s="4">
        <f>IF(Q488="YES", IF(O488="NO" , IF(K488="YES", _xlfn.MINIFS('azure-vm-prices-1Y'!I$2:I$123,   'azure-vm-prices-1Y'!A$2:A$123,"&gt;="&amp;F488*(100-$B$2)/100,   'azure-vm-prices-1Y'!B$2:B$123,"&gt;="&amp;G488*(100-$B$2)/100,   'azure-vm-prices-1Y'!D$2:D$123,K488,   'azure-vm-prices-1Y'!E$2:E$123,L488),   _xlfn.MINIFS('azure-vm-prices-1Y'!I$2:I$123,   'azure-vm-prices-1Y'!A$2:A$123,"&gt;="&amp;F488*(100-$B$2)/100,   'azure-vm-prices-1Y'!B$2:B$123,"&gt;="&amp;G488*(100-$B$2)/100,   'azure-vm-prices-1Y'!E$2:E$123,L488)),   IF(K488="YES", _xlfn.MINIFS('azure-vm-prices-1Y'!C$2:C$123,   'azure-vm-prices-1Y'!A$2:A$123,"&gt;="&amp;F488*(100-$B$2)/100,   'azure-vm-prices-1Y'!B$2:B$123,"&gt;="&amp;G488*(100-$B$2)/100,   'azure-vm-prices-1Y'!D$2:D$123,K488,   'azure-vm-prices-1Y'!E$2:E$123,L488),   _xlfn.MINIFS('azure-vm-prices-1Y'!C$2:C$123,   'azure-vm-prices-1Y'!A$2:A$123,"&gt;="&amp;F488*(100-$B$2)/100,   'azure-vm-prices-1Y'!B$2:B$123,"&gt;="&amp;G488*(100-$B$2)/100,   'azure-vm-prices-1Y'!E$2:E$123,L488))),   "")</f>
        <v>0</v>
      </c>
      <c r="Y488" s="4">
        <f>IF(Q488="YES", IF(K488="YES", VLOOKUP(Z488 &amp; L488 &amp; K488,'azure-vm-prices-3Y'!G$2:H$124  , 2, 0), VLOOKUP(Z488 &amp; L488 &amp; "*",'azure-vm-prices-3Y'!G$2:H$124, 2, 0)),   "")</f>
        <v>0</v>
      </c>
      <c r="Z488" s="4">
        <f>IF(Q488="YES", IF(O488="NO" , IF(K488="YES", _xlfn.MINIFS('azure-vm-prices-3Y'!I$2:I$123,   'azure-vm-prices-3Y'!A$2:A$123,"&gt;="&amp;F488*(100-$B$2)/100,   'azure-vm-prices-3Y'!B$2:B$123,"&gt;="&amp;G488*(100-$B$2)/100,   'azure-vm-prices-3Y'!D$2:D$123,K488,   'azure-vm-prices-3Y'!E$2:E$123,L488),   _xlfn.MINIFS('azure-vm-prices-3Y'!I$2:I$123,   'azure-vm-prices-3Y'!A$2:A$123,"&gt;="&amp;F488*(100-$B$2)/100,   'azure-vm-prices-3Y'!B$2:B$123,"&gt;="&amp;G488*(100-$B$2)/100,   'azure-vm-prices-3Y'!E$2:E$123,L488)),   IF(K488="YES", _xlfn.MINIFS('azure-vm-prices-3Y'!C$2:C$123,   'azure-vm-prices-3Y'!A$2:A$123,"&gt;="&amp;F488*(100-$B$2)/100,   'azure-vm-prices-3Y'!B$2:B$123,"&gt;="&amp;G488*(100-$B$2)/100,   'azure-vm-prices-3Y'!D$2:D$123,K488,   'azure-vm-prices-3Y'!E$2:E$123,L488),   _xlfn.MINIFS('azure-vm-prices-3Y'!C$2:C$123,   'azure-vm-prices-3Y'!A$2:A$123,"&gt;="&amp;F488*(100-$B$2)/100,   'azure-vm-prices-3Y'!B$2:B$123,"&gt;="&amp;G488*(100-$B$2)/100,   'azure-vm-prices-3Y'!E$2:E$123,L488))),   "")</f>
        <v>0</v>
      </c>
      <c r="AA488" s="4">
        <f>IF(Q488="YES",N488*V488*12,"")</f>
        <v>0</v>
      </c>
      <c r="AB488" s="4">
        <f>IF(Q488="YES",X488*8760,"")</f>
        <v>0</v>
      </c>
      <c r="AC488" s="4">
        <f>IF(Q488="YES",Z488*8760,"")</f>
        <v>0</v>
      </c>
      <c r="AD488" s="4">
        <f>IF(Q488="YES",IF(P488="YES", MIN(AA488:AC488), AA488),"")</f>
        <v>0</v>
      </c>
      <c r="AE488" s="4">
        <f>IF(AND(I488="STANDARD",Q488="YES",H488&lt;'azure-standard-disk-prices'!B2, H488&gt;0),1+IF(M488="YES",1),"")</f>
        <v>0</v>
      </c>
      <c r="AF488" s="4">
        <f>IF(AND(I488="STANDARD",Q488="YES",H488&gt;'azure-standard-disk-prices'!B2,H488&lt;'azure-standard-disk-prices'!B3),1+IF(M488="YES",1),"")</f>
        <v>0</v>
      </c>
      <c r="AG488" s="4">
        <f>IF(AND(I488="STANDARD",Q488="YES",H488&gt;'azure-standard-disk-prices'!B3,H488&lt;'azure-standard-disk-prices'!B4),1+IF(M488="YES",1),"")</f>
        <v>0</v>
      </c>
      <c r="AH488" s="4">
        <f>IF(AND(I488="STANDARD",Q488="YES",H488&gt;'azure-standard-disk-prices'!B4,H488&lt;'azure-standard-disk-prices'!B5),1+IF(M488="YES",1),"")</f>
        <v>0</v>
      </c>
      <c r="AI488" s="4">
        <f>IF(AND(I488="STANDARD",Q488="YES",H488&gt;'azure-standard-disk-prices'!B5,H488&lt;'azure-standard-disk-prices'!B6),1+IF(M488="YES",1),"")</f>
        <v>0</v>
      </c>
      <c r="AJ488" s="4">
        <f>IF(AND(I488="STANDARD",Q488="YES",H488&gt;'azure-standard-disk-prices'!B6,H488&lt;'azure-standard-disk-prices'!B7),1+IF(M488="YES",1),"")</f>
        <v>0</v>
      </c>
      <c r="AK488" s="4">
        <f>IF(AND(I488="STANDARD",Q488="YES",H488&gt;'azure-standard-disk-prices'!B7,H488&lt;'azure-standard-disk-prices'!B8),1+IF(M488="YES",1),"")</f>
        <v>0</v>
      </c>
      <c r="AL488" s="4">
        <f>IF(AND(I488="STANDARD",Q488="YES",H488&gt;'azure-standard-disk-prices'!B8,H488&lt;'azure-standard-disk-prices'!B9),1+IF(M488="YES",1),"")</f>
        <v>0</v>
      </c>
      <c r="AM488" s="4">
        <f>IF(AND(I487="PREMIUM",Q487="YES",H487&lt;'azure-premium-disk-prices'!B2,H487&gt;0),1+IF(M487="YES",1),"")</f>
        <v>0</v>
      </c>
      <c r="AN488" s="4">
        <f>IF(AND(I487="PREMIUM",Q487="YES",H487&gt;'azure-premium-disk-prices'!B2,H487&lt;'azure-premium-disk-prices'!B3),1+IF(M487="YES",1),"")</f>
        <v>0</v>
      </c>
      <c r="AO488" s="4">
        <f>IF(AND(I487="PREMIUM",Q487="YES",H487&gt;'azure-premium-disk-prices'!B3,H487&lt;'azure-premium-disk-prices'!B4),1+IF(M487="YES",1),"")</f>
        <v>0</v>
      </c>
      <c r="AP488" s="4">
        <f>IF(AND(I487="PREMIUM",Q487="YES",H487&gt;'azure-premium-disk-prices'!B4,H487&lt;'azure-premium-disk-prices'!B5),1+IF(M487="YES",1),"")</f>
        <v>0</v>
      </c>
      <c r="AQ488" s="4">
        <f>IF(AND(I487="PREMIUM",Q487="YES",H487&gt;'azure-premium-disk-prices'!B5,H487&lt;'azure-premium-disk-prices'!B6),1+IF(M487="YES",1),"")</f>
        <v>0</v>
      </c>
      <c r="AR488" s="4">
        <f>IF(AND(I487="PREMIUM",Q487="YES",H487&gt;'azure-premium-disk-prices'!B6,H487&lt;'azure-premium-disk-prices'!B7),1+IF(M487="YES",1),"")</f>
        <v>0</v>
      </c>
      <c r="AS488" s="4">
        <f>IF(AND(I487="PREMIUM",Q487="YES",H487&gt;'azure-premium-disk-prices'!B7,H487&lt;'azure-premium-disk-prices'!B8),1+IF(M487="YES",1),"")</f>
        <v>0</v>
      </c>
      <c r="AT488" s="4">
        <f>IF(AND(I487="PREMIUM",Q487="YES",H487&gt;'azure-premium-disk-prices'!B8,H487&lt;'azure-premium-disk-prices'!B9),1+IF(M487="YES",1),"")</f>
        <v>0</v>
      </c>
      <c r="AU488" s="4">
        <f>IF(AND(M488="YES", Q488="YES"),1,"")</f>
        <v>0</v>
      </c>
      <c r="AV488" s="4">
        <f>IF(AND(J488="STANDARD", Q488="YES"), IF(M488="YES",2,1) ,"")</f>
        <v>0</v>
      </c>
      <c r="AW488" s="4">
        <f>IF( AND(J488="PREMIUM",  Q488="YES"), IF(M488="YES",2,1) ,"")</f>
        <v>0</v>
      </c>
    </row>
    <row r="489" spans="5:49">
      <c r="E489" s="3"/>
      <c r="F489" s="3"/>
      <c r="G489" s="3"/>
      <c r="H489" s="3"/>
      <c r="I489" s="3" t="s">
        <v>9</v>
      </c>
      <c r="J489" s="3" t="s">
        <v>9</v>
      </c>
      <c r="K489" s="3" t="s">
        <v>5</v>
      </c>
      <c r="L489" s="3" t="s">
        <v>5</v>
      </c>
      <c r="M489" s="3" t="s">
        <v>5</v>
      </c>
      <c r="N489" s="3">
        <v>730</v>
      </c>
      <c r="O489" s="3" t="s">
        <v>5</v>
      </c>
      <c r="P489" s="3" t="s">
        <v>14</v>
      </c>
      <c r="Q489" s="4">
        <f>IF(AND(E489&lt;&gt;"", F489&lt;&gt;"", G489&lt;&gt;"", H489&lt;&gt;"", I489&lt;&gt;"", J489&lt;&gt;"", K489&lt;&gt;"", L489&lt;&gt;"", M489&lt;&gt;"", N489&lt;&gt;"", O489&lt;&gt;""),"YES","NO")</f>
        <v>0</v>
      </c>
      <c r="R489" s="4">
        <f>IF(AD489=AA489, U489, IF(AD489=AB489,W489,Y489))</f>
        <v>0</v>
      </c>
      <c r="S489" s="4">
        <f>AD489</f>
        <v>0</v>
      </c>
      <c r="T489" s="4">
        <f> IF(AA489="" ,"",IF(AD489=AA489, "PAYG", IF(AD489=AB489,"1Y RI","3Y RI")))</f>
        <v>0</v>
      </c>
      <c r="U489" s="4">
        <f>IF(Q489="YES", IF(K489="YES", VLOOKUP(V489 &amp; L489 &amp; K489,'azure-vm-prices-base'!G$2:H$124, 2, 0), VLOOKUP(V489 &amp; L489 &amp; "*",'azure-vm-prices-base'!G$2:H$124, 2, 0)), "")</f>
        <v>0</v>
      </c>
      <c r="V489" s="4">
        <f>IF(Q489="YES", IF(O489="NO" , IF(K489="YES", _xlfn.MINIFS('azure-vm-prices-base'!I$2:I$123, 'azure-vm-prices-base'!A$2:A$123,"&gt;="&amp;F489*(100-$B$2)/100, 'azure-vm-prices-base'!B$2:B$123,"&gt;="&amp;G489*(100-$B$2)/100, 'azure-vm-prices-base'!D$2:D$123,K489, 'azure-vm-prices-base'!E$2:E$123,L489), _xlfn.MINIFS('azure-vm-prices-base'!I$2:I$123, 'azure-vm-prices-base'!A$2:A$123,"&gt;="&amp;F489*(100-$B$2)/100, 'azure-vm-prices-base'!B$2:B$123,"&gt;="&amp;G489*(100-$B$2)/100, 'azure-vm-prices-base'!E$2:E$123,L489)), IF(K489="YES", _xlfn.MINIFS('azure-vm-prices-base'!C$2:C$123, 'azure-vm-prices-base'!A$2:A$123,"&gt;="&amp;F489*(100-$B$2)/100, 'azure-vm-prices-base'!B$2:B$123,"&gt;="&amp;G489*(100-$B$2)/100, 'azure-vm-prices-base'!D$2:D$123,K489, 'azure-vm-prices-base'!E$2:E$123,L489), _xlfn.MINIFS('azure-vm-prices-base'!C$2:C$123, 'azure-vm-prices-base'!A$2:A$123,"&gt;="&amp;F489*(100-$B$2)/100, 'azure-vm-prices-base'!B$2:B$123,"&gt;="&amp;G489*(100-$B$2)/100, 'azure-vm-prices-base'!E$2:E$123,L489))), "")</f>
        <v>0</v>
      </c>
      <c r="W489" s="4">
        <f>IF(Q489="YES", IF(K489="YES", VLOOKUP(X489 &amp; L489 &amp; K489,'azure-vm-prices-1Y'!G$2:H$124  , 2, 0), VLOOKUP(X489 &amp; L489 &amp; "*",'azure-vm-prices-1Y'!G$2:H$124, 2, 0)),   "")</f>
        <v>0</v>
      </c>
      <c r="X489" s="4">
        <f>IF(Q489="YES", IF(O489="NO" , IF(K489="YES", _xlfn.MINIFS('azure-vm-prices-1Y'!I$2:I$123,   'azure-vm-prices-1Y'!A$2:A$123,"&gt;="&amp;F489*(100-$B$2)/100,   'azure-vm-prices-1Y'!B$2:B$123,"&gt;="&amp;G489*(100-$B$2)/100,   'azure-vm-prices-1Y'!D$2:D$123,K489,   'azure-vm-prices-1Y'!E$2:E$123,L489),   _xlfn.MINIFS('azure-vm-prices-1Y'!I$2:I$123,   'azure-vm-prices-1Y'!A$2:A$123,"&gt;="&amp;F489*(100-$B$2)/100,   'azure-vm-prices-1Y'!B$2:B$123,"&gt;="&amp;G489*(100-$B$2)/100,   'azure-vm-prices-1Y'!E$2:E$123,L489)),   IF(K489="YES", _xlfn.MINIFS('azure-vm-prices-1Y'!C$2:C$123,   'azure-vm-prices-1Y'!A$2:A$123,"&gt;="&amp;F489*(100-$B$2)/100,   'azure-vm-prices-1Y'!B$2:B$123,"&gt;="&amp;G489*(100-$B$2)/100,   'azure-vm-prices-1Y'!D$2:D$123,K489,   'azure-vm-prices-1Y'!E$2:E$123,L489),   _xlfn.MINIFS('azure-vm-prices-1Y'!C$2:C$123,   'azure-vm-prices-1Y'!A$2:A$123,"&gt;="&amp;F489*(100-$B$2)/100,   'azure-vm-prices-1Y'!B$2:B$123,"&gt;="&amp;G489*(100-$B$2)/100,   'azure-vm-prices-1Y'!E$2:E$123,L489))),   "")</f>
        <v>0</v>
      </c>
      <c r="Y489" s="4">
        <f>IF(Q489="YES", IF(K489="YES", VLOOKUP(Z489 &amp; L489 &amp; K489,'azure-vm-prices-3Y'!G$2:H$124  , 2, 0), VLOOKUP(Z489 &amp; L489 &amp; "*",'azure-vm-prices-3Y'!G$2:H$124, 2, 0)),   "")</f>
        <v>0</v>
      </c>
      <c r="Z489" s="4">
        <f>IF(Q489="YES", IF(O489="NO" , IF(K489="YES", _xlfn.MINIFS('azure-vm-prices-3Y'!I$2:I$123,   'azure-vm-prices-3Y'!A$2:A$123,"&gt;="&amp;F489*(100-$B$2)/100,   'azure-vm-prices-3Y'!B$2:B$123,"&gt;="&amp;G489*(100-$B$2)/100,   'azure-vm-prices-3Y'!D$2:D$123,K489,   'azure-vm-prices-3Y'!E$2:E$123,L489),   _xlfn.MINIFS('azure-vm-prices-3Y'!I$2:I$123,   'azure-vm-prices-3Y'!A$2:A$123,"&gt;="&amp;F489*(100-$B$2)/100,   'azure-vm-prices-3Y'!B$2:B$123,"&gt;="&amp;G489*(100-$B$2)/100,   'azure-vm-prices-3Y'!E$2:E$123,L489)),   IF(K489="YES", _xlfn.MINIFS('azure-vm-prices-3Y'!C$2:C$123,   'azure-vm-prices-3Y'!A$2:A$123,"&gt;="&amp;F489*(100-$B$2)/100,   'azure-vm-prices-3Y'!B$2:B$123,"&gt;="&amp;G489*(100-$B$2)/100,   'azure-vm-prices-3Y'!D$2:D$123,K489,   'azure-vm-prices-3Y'!E$2:E$123,L489),   _xlfn.MINIFS('azure-vm-prices-3Y'!C$2:C$123,   'azure-vm-prices-3Y'!A$2:A$123,"&gt;="&amp;F489*(100-$B$2)/100,   'azure-vm-prices-3Y'!B$2:B$123,"&gt;="&amp;G489*(100-$B$2)/100,   'azure-vm-prices-3Y'!E$2:E$123,L489))),   "")</f>
        <v>0</v>
      </c>
      <c r="AA489" s="4">
        <f>IF(Q489="YES",N489*V489*12,"")</f>
        <v>0</v>
      </c>
      <c r="AB489" s="4">
        <f>IF(Q489="YES",X489*8760,"")</f>
        <v>0</v>
      </c>
      <c r="AC489" s="4">
        <f>IF(Q489="YES",Z489*8760,"")</f>
        <v>0</v>
      </c>
      <c r="AD489" s="4">
        <f>IF(Q489="YES",IF(P489="YES", MIN(AA489:AC489), AA489),"")</f>
        <v>0</v>
      </c>
      <c r="AE489" s="4">
        <f>IF(AND(I489="STANDARD",Q489="YES",H489&lt;'azure-standard-disk-prices'!B2, H489&gt;0),1+IF(M489="YES",1),"")</f>
        <v>0</v>
      </c>
      <c r="AF489" s="4">
        <f>IF(AND(I489="STANDARD",Q489="YES",H489&gt;'azure-standard-disk-prices'!B2,H489&lt;'azure-standard-disk-prices'!B3),1+IF(M489="YES",1),"")</f>
        <v>0</v>
      </c>
      <c r="AG489" s="4">
        <f>IF(AND(I489="STANDARD",Q489="YES",H489&gt;'azure-standard-disk-prices'!B3,H489&lt;'azure-standard-disk-prices'!B4),1+IF(M489="YES",1),"")</f>
        <v>0</v>
      </c>
      <c r="AH489" s="4">
        <f>IF(AND(I489="STANDARD",Q489="YES",H489&gt;'azure-standard-disk-prices'!B4,H489&lt;'azure-standard-disk-prices'!B5),1+IF(M489="YES",1),"")</f>
        <v>0</v>
      </c>
      <c r="AI489" s="4">
        <f>IF(AND(I489="STANDARD",Q489="YES",H489&gt;'azure-standard-disk-prices'!B5,H489&lt;'azure-standard-disk-prices'!B6),1+IF(M489="YES",1),"")</f>
        <v>0</v>
      </c>
      <c r="AJ489" s="4">
        <f>IF(AND(I489="STANDARD",Q489="YES",H489&gt;'azure-standard-disk-prices'!B6,H489&lt;'azure-standard-disk-prices'!B7),1+IF(M489="YES",1),"")</f>
        <v>0</v>
      </c>
      <c r="AK489" s="4">
        <f>IF(AND(I489="STANDARD",Q489="YES",H489&gt;'azure-standard-disk-prices'!B7,H489&lt;'azure-standard-disk-prices'!B8),1+IF(M489="YES",1),"")</f>
        <v>0</v>
      </c>
      <c r="AL489" s="4">
        <f>IF(AND(I489="STANDARD",Q489="YES",H489&gt;'azure-standard-disk-prices'!B8,H489&lt;'azure-standard-disk-prices'!B9),1+IF(M489="YES",1),"")</f>
        <v>0</v>
      </c>
      <c r="AM489" s="4">
        <f>IF(AND(I488="PREMIUM",Q488="YES",H488&lt;'azure-premium-disk-prices'!B2,H488&gt;0),1+IF(M488="YES",1),"")</f>
        <v>0</v>
      </c>
      <c r="AN489" s="4">
        <f>IF(AND(I488="PREMIUM",Q488="YES",H488&gt;'azure-premium-disk-prices'!B2,H488&lt;'azure-premium-disk-prices'!B3),1+IF(M488="YES",1),"")</f>
        <v>0</v>
      </c>
      <c r="AO489" s="4">
        <f>IF(AND(I488="PREMIUM",Q488="YES",H488&gt;'azure-premium-disk-prices'!B3,H488&lt;'azure-premium-disk-prices'!B4),1+IF(M488="YES",1),"")</f>
        <v>0</v>
      </c>
      <c r="AP489" s="4">
        <f>IF(AND(I488="PREMIUM",Q488="YES",H488&gt;'azure-premium-disk-prices'!B4,H488&lt;'azure-premium-disk-prices'!B5),1+IF(M488="YES",1),"")</f>
        <v>0</v>
      </c>
      <c r="AQ489" s="4">
        <f>IF(AND(I488="PREMIUM",Q488="YES",H488&gt;'azure-premium-disk-prices'!B5,H488&lt;'azure-premium-disk-prices'!B6),1+IF(M488="YES",1),"")</f>
        <v>0</v>
      </c>
      <c r="AR489" s="4">
        <f>IF(AND(I488="PREMIUM",Q488="YES",H488&gt;'azure-premium-disk-prices'!B6,H488&lt;'azure-premium-disk-prices'!B7),1+IF(M488="YES",1),"")</f>
        <v>0</v>
      </c>
      <c r="AS489" s="4">
        <f>IF(AND(I488="PREMIUM",Q488="YES",H488&gt;'azure-premium-disk-prices'!B7,H488&lt;'azure-premium-disk-prices'!B8),1+IF(M488="YES",1),"")</f>
        <v>0</v>
      </c>
      <c r="AT489" s="4">
        <f>IF(AND(I488="PREMIUM",Q488="YES",H488&gt;'azure-premium-disk-prices'!B8,H488&lt;'azure-premium-disk-prices'!B9),1+IF(M488="YES",1),"")</f>
        <v>0</v>
      </c>
      <c r="AU489" s="4">
        <f>IF(AND(M489="YES", Q489="YES"),1,"")</f>
        <v>0</v>
      </c>
      <c r="AV489" s="4">
        <f>IF(AND(J489="STANDARD", Q489="YES"), IF(M489="YES",2,1) ,"")</f>
        <v>0</v>
      </c>
      <c r="AW489" s="4">
        <f>IF( AND(J489="PREMIUM",  Q489="YES"), IF(M489="YES",2,1) ,"")</f>
        <v>0</v>
      </c>
    </row>
    <row r="490" spans="5:49">
      <c r="E490" s="3"/>
      <c r="F490" s="3"/>
      <c r="G490" s="3"/>
      <c r="H490" s="3"/>
      <c r="I490" s="3" t="s">
        <v>9</v>
      </c>
      <c r="J490" s="3" t="s">
        <v>9</v>
      </c>
      <c r="K490" s="3" t="s">
        <v>5</v>
      </c>
      <c r="L490" s="3" t="s">
        <v>5</v>
      </c>
      <c r="M490" s="3" t="s">
        <v>5</v>
      </c>
      <c r="N490" s="3">
        <v>730</v>
      </c>
      <c r="O490" s="3" t="s">
        <v>5</v>
      </c>
      <c r="P490" s="3" t="s">
        <v>14</v>
      </c>
      <c r="Q490" s="4">
        <f>IF(AND(E490&lt;&gt;"", F490&lt;&gt;"", G490&lt;&gt;"", H490&lt;&gt;"", I490&lt;&gt;"", J490&lt;&gt;"", K490&lt;&gt;"", L490&lt;&gt;"", M490&lt;&gt;"", N490&lt;&gt;"", O490&lt;&gt;""),"YES","NO")</f>
        <v>0</v>
      </c>
      <c r="R490" s="4">
        <f>IF(AD490=AA490, U490, IF(AD490=AB490,W490,Y490))</f>
        <v>0</v>
      </c>
      <c r="S490" s="4">
        <f>AD490</f>
        <v>0</v>
      </c>
      <c r="T490" s="4">
        <f> IF(AA490="" ,"",IF(AD490=AA490, "PAYG", IF(AD490=AB490,"1Y RI","3Y RI")))</f>
        <v>0</v>
      </c>
      <c r="U490" s="4">
        <f>IF(Q490="YES", IF(K490="YES", VLOOKUP(V490 &amp; L490 &amp; K490,'azure-vm-prices-base'!G$2:H$124, 2, 0), VLOOKUP(V490 &amp; L490 &amp; "*",'azure-vm-prices-base'!G$2:H$124, 2, 0)), "")</f>
        <v>0</v>
      </c>
      <c r="V490" s="4">
        <f>IF(Q490="YES", IF(O490="NO" , IF(K490="YES", _xlfn.MINIFS('azure-vm-prices-base'!I$2:I$123, 'azure-vm-prices-base'!A$2:A$123,"&gt;="&amp;F490*(100-$B$2)/100, 'azure-vm-prices-base'!B$2:B$123,"&gt;="&amp;G490*(100-$B$2)/100, 'azure-vm-prices-base'!D$2:D$123,K490, 'azure-vm-prices-base'!E$2:E$123,L490), _xlfn.MINIFS('azure-vm-prices-base'!I$2:I$123, 'azure-vm-prices-base'!A$2:A$123,"&gt;="&amp;F490*(100-$B$2)/100, 'azure-vm-prices-base'!B$2:B$123,"&gt;="&amp;G490*(100-$B$2)/100, 'azure-vm-prices-base'!E$2:E$123,L490)), IF(K490="YES", _xlfn.MINIFS('azure-vm-prices-base'!C$2:C$123, 'azure-vm-prices-base'!A$2:A$123,"&gt;="&amp;F490*(100-$B$2)/100, 'azure-vm-prices-base'!B$2:B$123,"&gt;="&amp;G490*(100-$B$2)/100, 'azure-vm-prices-base'!D$2:D$123,K490, 'azure-vm-prices-base'!E$2:E$123,L490), _xlfn.MINIFS('azure-vm-prices-base'!C$2:C$123, 'azure-vm-prices-base'!A$2:A$123,"&gt;="&amp;F490*(100-$B$2)/100, 'azure-vm-prices-base'!B$2:B$123,"&gt;="&amp;G490*(100-$B$2)/100, 'azure-vm-prices-base'!E$2:E$123,L490))), "")</f>
        <v>0</v>
      </c>
      <c r="W490" s="4">
        <f>IF(Q490="YES", IF(K490="YES", VLOOKUP(X490 &amp; L490 &amp; K490,'azure-vm-prices-1Y'!G$2:H$124  , 2, 0), VLOOKUP(X490 &amp; L490 &amp; "*",'azure-vm-prices-1Y'!G$2:H$124, 2, 0)),   "")</f>
        <v>0</v>
      </c>
      <c r="X490" s="4">
        <f>IF(Q490="YES", IF(O490="NO" , IF(K490="YES", _xlfn.MINIFS('azure-vm-prices-1Y'!I$2:I$123,   'azure-vm-prices-1Y'!A$2:A$123,"&gt;="&amp;F490*(100-$B$2)/100,   'azure-vm-prices-1Y'!B$2:B$123,"&gt;="&amp;G490*(100-$B$2)/100,   'azure-vm-prices-1Y'!D$2:D$123,K490,   'azure-vm-prices-1Y'!E$2:E$123,L490),   _xlfn.MINIFS('azure-vm-prices-1Y'!I$2:I$123,   'azure-vm-prices-1Y'!A$2:A$123,"&gt;="&amp;F490*(100-$B$2)/100,   'azure-vm-prices-1Y'!B$2:B$123,"&gt;="&amp;G490*(100-$B$2)/100,   'azure-vm-prices-1Y'!E$2:E$123,L490)),   IF(K490="YES", _xlfn.MINIFS('azure-vm-prices-1Y'!C$2:C$123,   'azure-vm-prices-1Y'!A$2:A$123,"&gt;="&amp;F490*(100-$B$2)/100,   'azure-vm-prices-1Y'!B$2:B$123,"&gt;="&amp;G490*(100-$B$2)/100,   'azure-vm-prices-1Y'!D$2:D$123,K490,   'azure-vm-prices-1Y'!E$2:E$123,L490),   _xlfn.MINIFS('azure-vm-prices-1Y'!C$2:C$123,   'azure-vm-prices-1Y'!A$2:A$123,"&gt;="&amp;F490*(100-$B$2)/100,   'azure-vm-prices-1Y'!B$2:B$123,"&gt;="&amp;G490*(100-$B$2)/100,   'azure-vm-prices-1Y'!E$2:E$123,L490))),   "")</f>
        <v>0</v>
      </c>
      <c r="Y490" s="4">
        <f>IF(Q490="YES", IF(K490="YES", VLOOKUP(Z490 &amp; L490 &amp; K490,'azure-vm-prices-3Y'!G$2:H$124  , 2, 0), VLOOKUP(Z490 &amp; L490 &amp; "*",'azure-vm-prices-3Y'!G$2:H$124, 2, 0)),   "")</f>
        <v>0</v>
      </c>
      <c r="Z490" s="4">
        <f>IF(Q490="YES", IF(O490="NO" , IF(K490="YES", _xlfn.MINIFS('azure-vm-prices-3Y'!I$2:I$123,   'azure-vm-prices-3Y'!A$2:A$123,"&gt;="&amp;F490*(100-$B$2)/100,   'azure-vm-prices-3Y'!B$2:B$123,"&gt;="&amp;G490*(100-$B$2)/100,   'azure-vm-prices-3Y'!D$2:D$123,K490,   'azure-vm-prices-3Y'!E$2:E$123,L490),   _xlfn.MINIFS('azure-vm-prices-3Y'!I$2:I$123,   'azure-vm-prices-3Y'!A$2:A$123,"&gt;="&amp;F490*(100-$B$2)/100,   'azure-vm-prices-3Y'!B$2:B$123,"&gt;="&amp;G490*(100-$B$2)/100,   'azure-vm-prices-3Y'!E$2:E$123,L490)),   IF(K490="YES", _xlfn.MINIFS('azure-vm-prices-3Y'!C$2:C$123,   'azure-vm-prices-3Y'!A$2:A$123,"&gt;="&amp;F490*(100-$B$2)/100,   'azure-vm-prices-3Y'!B$2:B$123,"&gt;="&amp;G490*(100-$B$2)/100,   'azure-vm-prices-3Y'!D$2:D$123,K490,   'azure-vm-prices-3Y'!E$2:E$123,L490),   _xlfn.MINIFS('azure-vm-prices-3Y'!C$2:C$123,   'azure-vm-prices-3Y'!A$2:A$123,"&gt;="&amp;F490*(100-$B$2)/100,   'azure-vm-prices-3Y'!B$2:B$123,"&gt;="&amp;G490*(100-$B$2)/100,   'azure-vm-prices-3Y'!E$2:E$123,L490))),   "")</f>
        <v>0</v>
      </c>
      <c r="AA490" s="4">
        <f>IF(Q490="YES",N490*V490*12,"")</f>
        <v>0</v>
      </c>
      <c r="AB490" s="4">
        <f>IF(Q490="YES",X490*8760,"")</f>
        <v>0</v>
      </c>
      <c r="AC490" s="4">
        <f>IF(Q490="YES",Z490*8760,"")</f>
        <v>0</v>
      </c>
      <c r="AD490" s="4">
        <f>IF(Q490="YES",IF(P490="YES", MIN(AA490:AC490), AA490),"")</f>
        <v>0</v>
      </c>
      <c r="AE490" s="4">
        <f>IF(AND(I490="STANDARD",Q490="YES",H490&lt;'azure-standard-disk-prices'!B2, H490&gt;0),1+IF(M490="YES",1),"")</f>
        <v>0</v>
      </c>
      <c r="AF490" s="4">
        <f>IF(AND(I490="STANDARD",Q490="YES",H490&gt;'azure-standard-disk-prices'!B2,H490&lt;'azure-standard-disk-prices'!B3),1+IF(M490="YES",1),"")</f>
        <v>0</v>
      </c>
      <c r="AG490" s="4">
        <f>IF(AND(I490="STANDARD",Q490="YES",H490&gt;'azure-standard-disk-prices'!B3,H490&lt;'azure-standard-disk-prices'!B4),1+IF(M490="YES",1),"")</f>
        <v>0</v>
      </c>
      <c r="AH490" s="4">
        <f>IF(AND(I490="STANDARD",Q490="YES",H490&gt;'azure-standard-disk-prices'!B4,H490&lt;'azure-standard-disk-prices'!B5),1+IF(M490="YES",1),"")</f>
        <v>0</v>
      </c>
      <c r="AI490" s="4">
        <f>IF(AND(I490="STANDARD",Q490="YES",H490&gt;'azure-standard-disk-prices'!B5,H490&lt;'azure-standard-disk-prices'!B6),1+IF(M490="YES",1),"")</f>
        <v>0</v>
      </c>
      <c r="AJ490" s="4">
        <f>IF(AND(I490="STANDARD",Q490="YES",H490&gt;'azure-standard-disk-prices'!B6,H490&lt;'azure-standard-disk-prices'!B7),1+IF(M490="YES",1),"")</f>
        <v>0</v>
      </c>
      <c r="AK490" s="4">
        <f>IF(AND(I490="STANDARD",Q490="YES",H490&gt;'azure-standard-disk-prices'!B7,H490&lt;'azure-standard-disk-prices'!B8),1+IF(M490="YES",1),"")</f>
        <v>0</v>
      </c>
      <c r="AL490" s="4">
        <f>IF(AND(I490="STANDARD",Q490="YES",H490&gt;'azure-standard-disk-prices'!B8,H490&lt;'azure-standard-disk-prices'!B9),1+IF(M490="YES",1),"")</f>
        <v>0</v>
      </c>
      <c r="AM490" s="4">
        <f>IF(AND(I489="PREMIUM",Q489="YES",H489&lt;'azure-premium-disk-prices'!B2,H489&gt;0),1+IF(M489="YES",1),"")</f>
        <v>0</v>
      </c>
      <c r="AN490" s="4">
        <f>IF(AND(I489="PREMIUM",Q489="YES",H489&gt;'azure-premium-disk-prices'!B2,H489&lt;'azure-premium-disk-prices'!B3),1+IF(M489="YES",1),"")</f>
        <v>0</v>
      </c>
      <c r="AO490" s="4">
        <f>IF(AND(I489="PREMIUM",Q489="YES",H489&gt;'azure-premium-disk-prices'!B3,H489&lt;'azure-premium-disk-prices'!B4),1+IF(M489="YES",1),"")</f>
        <v>0</v>
      </c>
      <c r="AP490" s="4">
        <f>IF(AND(I489="PREMIUM",Q489="YES",H489&gt;'azure-premium-disk-prices'!B4,H489&lt;'azure-premium-disk-prices'!B5),1+IF(M489="YES",1),"")</f>
        <v>0</v>
      </c>
      <c r="AQ490" s="4">
        <f>IF(AND(I489="PREMIUM",Q489="YES",H489&gt;'azure-premium-disk-prices'!B5,H489&lt;'azure-premium-disk-prices'!B6),1+IF(M489="YES",1),"")</f>
        <v>0</v>
      </c>
      <c r="AR490" s="4">
        <f>IF(AND(I489="PREMIUM",Q489="YES",H489&gt;'azure-premium-disk-prices'!B6,H489&lt;'azure-premium-disk-prices'!B7),1+IF(M489="YES",1),"")</f>
        <v>0</v>
      </c>
      <c r="AS490" s="4">
        <f>IF(AND(I489="PREMIUM",Q489="YES",H489&gt;'azure-premium-disk-prices'!B7,H489&lt;'azure-premium-disk-prices'!B8),1+IF(M489="YES",1),"")</f>
        <v>0</v>
      </c>
      <c r="AT490" s="4">
        <f>IF(AND(I489="PREMIUM",Q489="YES",H489&gt;'azure-premium-disk-prices'!B8,H489&lt;'azure-premium-disk-prices'!B9),1+IF(M489="YES",1),"")</f>
        <v>0</v>
      </c>
      <c r="AU490" s="4">
        <f>IF(AND(M490="YES", Q490="YES"),1,"")</f>
        <v>0</v>
      </c>
      <c r="AV490" s="4">
        <f>IF(AND(J490="STANDARD", Q490="YES"), IF(M490="YES",2,1) ,"")</f>
        <v>0</v>
      </c>
      <c r="AW490" s="4">
        <f>IF( AND(J490="PREMIUM",  Q490="YES"), IF(M490="YES",2,1) ,"")</f>
        <v>0</v>
      </c>
    </row>
    <row r="491" spans="5:49">
      <c r="E491" s="3"/>
      <c r="F491" s="3"/>
      <c r="G491" s="3"/>
      <c r="H491" s="3"/>
      <c r="I491" s="3" t="s">
        <v>9</v>
      </c>
      <c r="J491" s="3" t="s">
        <v>9</v>
      </c>
      <c r="K491" s="3" t="s">
        <v>5</v>
      </c>
      <c r="L491" s="3" t="s">
        <v>5</v>
      </c>
      <c r="M491" s="3" t="s">
        <v>5</v>
      </c>
      <c r="N491" s="3">
        <v>730</v>
      </c>
      <c r="O491" s="3" t="s">
        <v>5</v>
      </c>
      <c r="P491" s="3" t="s">
        <v>14</v>
      </c>
      <c r="Q491" s="4">
        <f>IF(AND(E491&lt;&gt;"", F491&lt;&gt;"", G491&lt;&gt;"", H491&lt;&gt;"", I491&lt;&gt;"", J491&lt;&gt;"", K491&lt;&gt;"", L491&lt;&gt;"", M491&lt;&gt;"", N491&lt;&gt;"", O491&lt;&gt;""),"YES","NO")</f>
        <v>0</v>
      </c>
      <c r="R491" s="4">
        <f>IF(AD491=AA491, U491, IF(AD491=AB491,W491,Y491))</f>
        <v>0</v>
      </c>
      <c r="S491" s="4">
        <f>AD491</f>
        <v>0</v>
      </c>
      <c r="T491" s="4">
        <f> IF(AA491="" ,"",IF(AD491=AA491, "PAYG", IF(AD491=AB491,"1Y RI","3Y RI")))</f>
        <v>0</v>
      </c>
      <c r="U491" s="4">
        <f>IF(Q491="YES", IF(K491="YES", VLOOKUP(V491 &amp; L491 &amp; K491,'azure-vm-prices-base'!G$2:H$124, 2, 0), VLOOKUP(V491 &amp; L491 &amp; "*",'azure-vm-prices-base'!G$2:H$124, 2, 0)), "")</f>
        <v>0</v>
      </c>
      <c r="V491" s="4">
        <f>IF(Q491="YES", IF(O491="NO" , IF(K491="YES", _xlfn.MINIFS('azure-vm-prices-base'!I$2:I$123, 'azure-vm-prices-base'!A$2:A$123,"&gt;="&amp;F491*(100-$B$2)/100, 'azure-vm-prices-base'!B$2:B$123,"&gt;="&amp;G491*(100-$B$2)/100, 'azure-vm-prices-base'!D$2:D$123,K491, 'azure-vm-prices-base'!E$2:E$123,L491), _xlfn.MINIFS('azure-vm-prices-base'!I$2:I$123, 'azure-vm-prices-base'!A$2:A$123,"&gt;="&amp;F491*(100-$B$2)/100, 'azure-vm-prices-base'!B$2:B$123,"&gt;="&amp;G491*(100-$B$2)/100, 'azure-vm-prices-base'!E$2:E$123,L491)), IF(K491="YES", _xlfn.MINIFS('azure-vm-prices-base'!C$2:C$123, 'azure-vm-prices-base'!A$2:A$123,"&gt;="&amp;F491*(100-$B$2)/100, 'azure-vm-prices-base'!B$2:B$123,"&gt;="&amp;G491*(100-$B$2)/100, 'azure-vm-prices-base'!D$2:D$123,K491, 'azure-vm-prices-base'!E$2:E$123,L491), _xlfn.MINIFS('azure-vm-prices-base'!C$2:C$123, 'azure-vm-prices-base'!A$2:A$123,"&gt;="&amp;F491*(100-$B$2)/100, 'azure-vm-prices-base'!B$2:B$123,"&gt;="&amp;G491*(100-$B$2)/100, 'azure-vm-prices-base'!E$2:E$123,L491))), "")</f>
        <v>0</v>
      </c>
      <c r="W491" s="4">
        <f>IF(Q491="YES", IF(K491="YES", VLOOKUP(X491 &amp; L491 &amp; K491,'azure-vm-prices-1Y'!G$2:H$124  , 2, 0), VLOOKUP(X491 &amp; L491 &amp; "*",'azure-vm-prices-1Y'!G$2:H$124, 2, 0)),   "")</f>
        <v>0</v>
      </c>
      <c r="X491" s="4">
        <f>IF(Q491="YES", IF(O491="NO" , IF(K491="YES", _xlfn.MINIFS('azure-vm-prices-1Y'!I$2:I$123,   'azure-vm-prices-1Y'!A$2:A$123,"&gt;="&amp;F491*(100-$B$2)/100,   'azure-vm-prices-1Y'!B$2:B$123,"&gt;="&amp;G491*(100-$B$2)/100,   'azure-vm-prices-1Y'!D$2:D$123,K491,   'azure-vm-prices-1Y'!E$2:E$123,L491),   _xlfn.MINIFS('azure-vm-prices-1Y'!I$2:I$123,   'azure-vm-prices-1Y'!A$2:A$123,"&gt;="&amp;F491*(100-$B$2)/100,   'azure-vm-prices-1Y'!B$2:B$123,"&gt;="&amp;G491*(100-$B$2)/100,   'azure-vm-prices-1Y'!E$2:E$123,L491)),   IF(K491="YES", _xlfn.MINIFS('azure-vm-prices-1Y'!C$2:C$123,   'azure-vm-prices-1Y'!A$2:A$123,"&gt;="&amp;F491*(100-$B$2)/100,   'azure-vm-prices-1Y'!B$2:B$123,"&gt;="&amp;G491*(100-$B$2)/100,   'azure-vm-prices-1Y'!D$2:D$123,K491,   'azure-vm-prices-1Y'!E$2:E$123,L491),   _xlfn.MINIFS('azure-vm-prices-1Y'!C$2:C$123,   'azure-vm-prices-1Y'!A$2:A$123,"&gt;="&amp;F491*(100-$B$2)/100,   'azure-vm-prices-1Y'!B$2:B$123,"&gt;="&amp;G491*(100-$B$2)/100,   'azure-vm-prices-1Y'!E$2:E$123,L491))),   "")</f>
        <v>0</v>
      </c>
      <c r="Y491" s="4">
        <f>IF(Q491="YES", IF(K491="YES", VLOOKUP(Z491 &amp; L491 &amp; K491,'azure-vm-prices-3Y'!G$2:H$124  , 2, 0), VLOOKUP(Z491 &amp; L491 &amp; "*",'azure-vm-prices-3Y'!G$2:H$124, 2, 0)),   "")</f>
        <v>0</v>
      </c>
      <c r="Z491" s="4">
        <f>IF(Q491="YES", IF(O491="NO" , IF(K491="YES", _xlfn.MINIFS('azure-vm-prices-3Y'!I$2:I$123,   'azure-vm-prices-3Y'!A$2:A$123,"&gt;="&amp;F491*(100-$B$2)/100,   'azure-vm-prices-3Y'!B$2:B$123,"&gt;="&amp;G491*(100-$B$2)/100,   'azure-vm-prices-3Y'!D$2:D$123,K491,   'azure-vm-prices-3Y'!E$2:E$123,L491),   _xlfn.MINIFS('azure-vm-prices-3Y'!I$2:I$123,   'azure-vm-prices-3Y'!A$2:A$123,"&gt;="&amp;F491*(100-$B$2)/100,   'azure-vm-prices-3Y'!B$2:B$123,"&gt;="&amp;G491*(100-$B$2)/100,   'azure-vm-prices-3Y'!E$2:E$123,L491)),   IF(K491="YES", _xlfn.MINIFS('azure-vm-prices-3Y'!C$2:C$123,   'azure-vm-prices-3Y'!A$2:A$123,"&gt;="&amp;F491*(100-$B$2)/100,   'azure-vm-prices-3Y'!B$2:B$123,"&gt;="&amp;G491*(100-$B$2)/100,   'azure-vm-prices-3Y'!D$2:D$123,K491,   'azure-vm-prices-3Y'!E$2:E$123,L491),   _xlfn.MINIFS('azure-vm-prices-3Y'!C$2:C$123,   'azure-vm-prices-3Y'!A$2:A$123,"&gt;="&amp;F491*(100-$B$2)/100,   'azure-vm-prices-3Y'!B$2:B$123,"&gt;="&amp;G491*(100-$B$2)/100,   'azure-vm-prices-3Y'!E$2:E$123,L491))),   "")</f>
        <v>0</v>
      </c>
      <c r="AA491" s="4">
        <f>IF(Q491="YES",N491*V491*12,"")</f>
        <v>0</v>
      </c>
      <c r="AB491" s="4">
        <f>IF(Q491="YES",X491*8760,"")</f>
        <v>0</v>
      </c>
      <c r="AC491" s="4">
        <f>IF(Q491="YES",Z491*8760,"")</f>
        <v>0</v>
      </c>
      <c r="AD491" s="4">
        <f>IF(Q491="YES",IF(P491="YES", MIN(AA491:AC491), AA491),"")</f>
        <v>0</v>
      </c>
      <c r="AE491" s="4">
        <f>IF(AND(I491="STANDARD",Q491="YES",H491&lt;'azure-standard-disk-prices'!B2, H491&gt;0),1+IF(M491="YES",1),"")</f>
        <v>0</v>
      </c>
      <c r="AF491" s="4">
        <f>IF(AND(I491="STANDARD",Q491="YES",H491&gt;'azure-standard-disk-prices'!B2,H491&lt;'azure-standard-disk-prices'!B3),1+IF(M491="YES",1),"")</f>
        <v>0</v>
      </c>
      <c r="AG491" s="4">
        <f>IF(AND(I491="STANDARD",Q491="YES",H491&gt;'azure-standard-disk-prices'!B3,H491&lt;'azure-standard-disk-prices'!B4),1+IF(M491="YES",1),"")</f>
        <v>0</v>
      </c>
      <c r="AH491" s="4">
        <f>IF(AND(I491="STANDARD",Q491="YES",H491&gt;'azure-standard-disk-prices'!B4,H491&lt;'azure-standard-disk-prices'!B5),1+IF(M491="YES",1),"")</f>
        <v>0</v>
      </c>
      <c r="AI491" s="4">
        <f>IF(AND(I491="STANDARD",Q491="YES",H491&gt;'azure-standard-disk-prices'!B5,H491&lt;'azure-standard-disk-prices'!B6),1+IF(M491="YES",1),"")</f>
        <v>0</v>
      </c>
      <c r="AJ491" s="4">
        <f>IF(AND(I491="STANDARD",Q491="YES",H491&gt;'azure-standard-disk-prices'!B6,H491&lt;'azure-standard-disk-prices'!B7),1+IF(M491="YES",1),"")</f>
        <v>0</v>
      </c>
      <c r="AK491" s="4">
        <f>IF(AND(I491="STANDARD",Q491="YES",H491&gt;'azure-standard-disk-prices'!B7,H491&lt;'azure-standard-disk-prices'!B8),1+IF(M491="YES",1),"")</f>
        <v>0</v>
      </c>
      <c r="AL491" s="4">
        <f>IF(AND(I491="STANDARD",Q491="YES",H491&gt;'azure-standard-disk-prices'!B8,H491&lt;'azure-standard-disk-prices'!B9),1+IF(M491="YES",1),"")</f>
        <v>0</v>
      </c>
      <c r="AM491" s="4">
        <f>IF(AND(I490="PREMIUM",Q490="YES",H490&lt;'azure-premium-disk-prices'!B2,H490&gt;0),1+IF(M490="YES",1),"")</f>
        <v>0</v>
      </c>
      <c r="AN491" s="4">
        <f>IF(AND(I490="PREMIUM",Q490="YES",H490&gt;'azure-premium-disk-prices'!B2,H490&lt;'azure-premium-disk-prices'!B3),1+IF(M490="YES",1),"")</f>
        <v>0</v>
      </c>
      <c r="AO491" s="4">
        <f>IF(AND(I490="PREMIUM",Q490="YES",H490&gt;'azure-premium-disk-prices'!B3,H490&lt;'azure-premium-disk-prices'!B4),1+IF(M490="YES",1),"")</f>
        <v>0</v>
      </c>
      <c r="AP491" s="4">
        <f>IF(AND(I490="PREMIUM",Q490="YES",H490&gt;'azure-premium-disk-prices'!B4,H490&lt;'azure-premium-disk-prices'!B5),1+IF(M490="YES",1),"")</f>
        <v>0</v>
      </c>
      <c r="AQ491" s="4">
        <f>IF(AND(I490="PREMIUM",Q490="YES",H490&gt;'azure-premium-disk-prices'!B5,H490&lt;'azure-premium-disk-prices'!B6),1+IF(M490="YES",1),"")</f>
        <v>0</v>
      </c>
      <c r="AR491" s="4">
        <f>IF(AND(I490="PREMIUM",Q490="YES",H490&gt;'azure-premium-disk-prices'!B6,H490&lt;'azure-premium-disk-prices'!B7),1+IF(M490="YES",1),"")</f>
        <v>0</v>
      </c>
      <c r="AS491" s="4">
        <f>IF(AND(I490="PREMIUM",Q490="YES",H490&gt;'azure-premium-disk-prices'!B7,H490&lt;'azure-premium-disk-prices'!B8),1+IF(M490="YES",1),"")</f>
        <v>0</v>
      </c>
      <c r="AT491" s="4">
        <f>IF(AND(I490="PREMIUM",Q490="YES",H490&gt;'azure-premium-disk-prices'!B8,H490&lt;'azure-premium-disk-prices'!B9),1+IF(M490="YES",1),"")</f>
        <v>0</v>
      </c>
      <c r="AU491" s="4">
        <f>IF(AND(M491="YES", Q491="YES"),1,"")</f>
        <v>0</v>
      </c>
      <c r="AV491" s="4">
        <f>IF(AND(J491="STANDARD", Q491="YES"), IF(M491="YES",2,1) ,"")</f>
        <v>0</v>
      </c>
      <c r="AW491" s="4">
        <f>IF( AND(J491="PREMIUM",  Q491="YES"), IF(M491="YES",2,1) ,"")</f>
        <v>0</v>
      </c>
    </row>
    <row r="492" spans="5:49">
      <c r="E492" s="3"/>
      <c r="F492" s="3"/>
      <c r="G492" s="3"/>
      <c r="H492" s="3"/>
      <c r="I492" s="3" t="s">
        <v>9</v>
      </c>
      <c r="J492" s="3" t="s">
        <v>9</v>
      </c>
      <c r="K492" s="3" t="s">
        <v>5</v>
      </c>
      <c r="L492" s="3" t="s">
        <v>5</v>
      </c>
      <c r="M492" s="3" t="s">
        <v>5</v>
      </c>
      <c r="N492" s="3">
        <v>730</v>
      </c>
      <c r="O492" s="3" t="s">
        <v>5</v>
      </c>
      <c r="P492" s="3" t="s">
        <v>14</v>
      </c>
      <c r="Q492" s="4">
        <f>IF(AND(E492&lt;&gt;"", F492&lt;&gt;"", G492&lt;&gt;"", H492&lt;&gt;"", I492&lt;&gt;"", J492&lt;&gt;"", K492&lt;&gt;"", L492&lt;&gt;"", M492&lt;&gt;"", N492&lt;&gt;"", O492&lt;&gt;""),"YES","NO")</f>
        <v>0</v>
      </c>
      <c r="R492" s="4">
        <f>IF(AD492=AA492, U492, IF(AD492=AB492,W492,Y492))</f>
        <v>0</v>
      </c>
      <c r="S492" s="4">
        <f>AD492</f>
        <v>0</v>
      </c>
      <c r="T492" s="4">
        <f> IF(AA492="" ,"",IF(AD492=AA492, "PAYG", IF(AD492=AB492,"1Y RI","3Y RI")))</f>
        <v>0</v>
      </c>
      <c r="U492" s="4">
        <f>IF(Q492="YES", IF(K492="YES", VLOOKUP(V492 &amp; L492 &amp; K492,'azure-vm-prices-base'!G$2:H$124, 2, 0), VLOOKUP(V492 &amp; L492 &amp; "*",'azure-vm-prices-base'!G$2:H$124, 2, 0)), "")</f>
        <v>0</v>
      </c>
      <c r="V492" s="4">
        <f>IF(Q492="YES", IF(O492="NO" , IF(K492="YES", _xlfn.MINIFS('azure-vm-prices-base'!I$2:I$123, 'azure-vm-prices-base'!A$2:A$123,"&gt;="&amp;F492*(100-$B$2)/100, 'azure-vm-prices-base'!B$2:B$123,"&gt;="&amp;G492*(100-$B$2)/100, 'azure-vm-prices-base'!D$2:D$123,K492, 'azure-vm-prices-base'!E$2:E$123,L492), _xlfn.MINIFS('azure-vm-prices-base'!I$2:I$123, 'azure-vm-prices-base'!A$2:A$123,"&gt;="&amp;F492*(100-$B$2)/100, 'azure-vm-prices-base'!B$2:B$123,"&gt;="&amp;G492*(100-$B$2)/100, 'azure-vm-prices-base'!E$2:E$123,L492)), IF(K492="YES", _xlfn.MINIFS('azure-vm-prices-base'!C$2:C$123, 'azure-vm-prices-base'!A$2:A$123,"&gt;="&amp;F492*(100-$B$2)/100, 'azure-vm-prices-base'!B$2:B$123,"&gt;="&amp;G492*(100-$B$2)/100, 'azure-vm-prices-base'!D$2:D$123,K492, 'azure-vm-prices-base'!E$2:E$123,L492), _xlfn.MINIFS('azure-vm-prices-base'!C$2:C$123, 'azure-vm-prices-base'!A$2:A$123,"&gt;="&amp;F492*(100-$B$2)/100, 'azure-vm-prices-base'!B$2:B$123,"&gt;="&amp;G492*(100-$B$2)/100, 'azure-vm-prices-base'!E$2:E$123,L492))), "")</f>
        <v>0</v>
      </c>
      <c r="W492" s="4">
        <f>IF(Q492="YES", IF(K492="YES", VLOOKUP(X492 &amp; L492 &amp; K492,'azure-vm-prices-1Y'!G$2:H$124  , 2, 0), VLOOKUP(X492 &amp; L492 &amp; "*",'azure-vm-prices-1Y'!G$2:H$124, 2, 0)),   "")</f>
        <v>0</v>
      </c>
      <c r="X492" s="4">
        <f>IF(Q492="YES", IF(O492="NO" , IF(K492="YES", _xlfn.MINIFS('azure-vm-prices-1Y'!I$2:I$123,   'azure-vm-prices-1Y'!A$2:A$123,"&gt;="&amp;F492*(100-$B$2)/100,   'azure-vm-prices-1Y'!B$2:B$123,"&gt;="&amp;G492*(100-$B$2)/100,   'azure-vm-prices-1Y'!D$2:D$123,K492,   'azure-vm-prices-1Y'!E$2:E$123,L492),   _xlfn.MINIFS('azure-vm-prices-1Y'!I$2:I$123,   'azure-vm-prices-1Y'!A$2:A$123,"&gt;="&amp;F492*(100-$B$2)/100,   'azure-vm-prices-1Y'!B$2:B$123,"&gt;="&amp;G492*(100-$B$2)/100,   'azure-vm-prices-1Y'!E$2:E$123,L492)),   IF(K492="YES", _xlfn.MINIFS('azure-vm-prices-1Y'!C$2:C$123,   'azure-vm-prices-1Y'!A$2:A$123,"&gt;="&amp;F492*(100-$B$2)/100,   'azure-vm-prices-1Y'!B$2:B$123,"&gt;="&amp;G492*(100-$B$2)/100,   'azure-vm-prices-1Y'!D$2:D$123,K492,   'azure-vm-prices-1Y'!E$2:E$123,L492),   _xlfn.MINIFS('azure-vm-prices-1Y'!C$2:C$123,   'azure-vm-prices-1Y'!A$2:A$123,"&gt;="&amp;F492*(100-$B$2)/100,   'azure-vm-prices-1Y'!B$2:B$123,"&gt;="&amp;G492*(100-$B$2)/100,   'azure-vm-prices-1Y'!E$2:E$123,L492))),   "")</f>
        <v>0</v>
      </c>
      <c r="Y492" s="4">
        <f>IF(Q492="YES", IF(K492="YES", VLOOKUP(Z492 &amp; L492 &amp; K492,'azure-vm-prices-3Y'!G$2:H$124  , 2, 0), VLOOKUP(Z492 &amp; L492 &amp; "*",'azure-vm-prices-3Y'!G$2:H$124, 2, 0)),   "")</f>
        <v>0</v>
      </c>
      <c r="Z492" s="4">
        <f>IF(Q492="YES", IF(O492="NO" , IF(K492="YES", _xlfn.MINIFS('azure-vm-prices-3Y'!I$2:I$123,   'azure-vm-prices-3Y'!A$2:A$123,"&gt;="&amp;F492*(100-$B$2)/100,   'azure-vm-prices-3Y'!B$2:B$123,"&gt;="&amp;G492*(100-$B$2)/100,   'azure-vm-prices-3Y'!D$2:D$123,K492,   'azure-vm-prices-3Y'!E$2:E$123,L492),   _xlfn.MINIFS('azure-vm-prices-3Y'!I$2:I$123,   'azure-vm-prices-3Y'!A$2:A$123,"&gt;="&amp;F492*(100-$B$2)/100,   'azure-vm-prices-3Y'!B$2:B$123,"&gt;="&amp;G492*(100-$B$2)/100,   'azure-vm-prices-3Y'!E$2:E$123,L492)),   IF(K492="YES", _xlfn.MINIFS('azure-vm-prices-3Y'!C$2:C$123,   'azure-vm-prices-3Y'!A$2:A$123,"&gt;="&amp;F492*(100-$B$2)/100,   'azure-vm-prices-3Y'!B$2:B$123,"&gt;="&amp;G492*(100-$B$2)/100,   'azure-vm-prices-3Y'!D$2:D$123,K492,   'azure-vm-prices-3Y'!E$2:E$123,L492),   _xlfn.MINIFS('azure-vm-prices-3Y'!C$2:C$123,   'azure-vm-prices-3Y'!A$2:A$123,"&gt;="&amp;F492*(100-$B$2)/100,   'azure-vm-prices-3Y'!B$2:B$123,"&gt;="&amp;G492*(100-$B$2)/100,   'azure-vm-prices-3Y'!E$2:E$123,L492))),   "")</f>
        <v>0</v>
      </c>
      <c r="AA492" s="4">
        <f>IF(Q492="YES",N492*V492*12,"")</f>
        <v>0</v>
      </c>
      <c r="AB492" s="4">
        <f>IF(Q492="YES",X492*8760,"")</f>
        <v>0</v>
      </c>
      <c r="AC492" s="4">
        <f>IF(Q492="YES",Z492*8760,"")</f>
        <v>0</v>
      </c>
      <c r="AD492" s="4">
        <f>IF(Q492="YES",IF(P492="YES", MIN(AA492:AC492), AA492),"")</f>
        <v>0</v>
      </c>
      <c r="AE492" s="4">
        <f>IF(AND(I492="STANDARD",Q492="YES",H492&lt;'azure-standard-disk-prices'!B2, H492&gt;0),1+IF(M492="YES",1),"")</f>
        <v>0</v>
      </c>
      <c r="AF492" s="4">
        <f>IF(AND(I492="STANDARD",Q492="YES",H492&gt;'azure-standard-disk-prices'!B2,H492&lt;'azure-standard-disk-prices'!B3),1+IF(M492="YES",1),"")</f>
        <v>0</v>
      </c>
      <c r="AG492" s="4">
        <f>IF(AND(I492="STANDARD",Q492="YES",H492&gt;'azure-standard-disk-prices'!B3,H492&lt;'azure-standard-disk-prices'!B4),1+IF(M492="YES",1),"")</f>
        <v>0</v>
      </c>
      <c r="AH492" s="4">
        <f>IF(AND(I492="STANDARD",Q492="YES",H492&gt;'azure-standard-disk-prices'!B4,H492&lt;'azure-standard-disk-prices'!B5),1+IF(M492="YES",1),"")</f>
        <v>0</v>
      </c>
      <c r="AI492" s="4">
        <f>IF(AND(I492="STANDARD",Q492="YES",H492&gt;'azure-standard-disk-prices'!B5,H492&lt;'azure-standard-disk-prices'!B6),1+IF(M492="YES",1),"")</f>
        <v>0</v>
      </c>
      <c r="AJ492" s="4">
        <f>IF(AND(I492="STANDARD",Q492="YES",H492&gt;'azure-standard-disk-prices'!B6,H492&lt;'azure-standard-disk-prices'!B7),1+IF(M492="YES",1),"")</f>
        <v>0</v>
      </c>
      <c r="AK492" s="4">
        <f>IF(AND(I492="STANDARD",Q492="YES",H492&gt;'azure-standard-disk-prices'!B7,H492&lt;'azure-standard-disk-prices'!B8),1+IF(M492="YES",1),"")</f>
        <v>0</v>
      </c>
      <c r="AL492" s="4">
        <f>IF(AND(I492="STANDARD",Q492="YES",H492&gt;'azure-standard-disk-prices'!B8,H492&lt;'azure-standard-disk-prices'!B9),1+IF(M492="YES",1),"")</f>
        <v>0</v>
      </c>
      <c r="AM492" s="4">
        <f>IF(AND(I491="PREMIUM",Q491="YES",H491&lt;'azure-premium-disk-prices'!B2,H491&gt;0),1+IF(M491="YES",1),"")</f>
        <v>0</v>
      </c>
      <c r="AN492" s="4">
        <f>IF(AND(I491="PREMIUM",Q491="YES",H491&gt;'azure-premium-disk-prices'!B2,H491&lt;'azure-premium-disk-prices'!B3),1+IF(M491="YES",1),"")</f>
        <v>0</v>
      </c>
      <c r="AO492" s="4">
        <f>IF(AND(I491="PREMIUM",Q491="YES",H491&gt;'azure-premium-disk-prices'!B3,H491&lt;'azure-premium-disk-prices'!B4),1+IF(M491="YES",1),"")</f>
        <v>0</v>
      </c>
      <c r="AP492" s="4">
        <f>IF(AND(I491="PREMIUM",Q491="YES",H491&gt;'azure-premium-disk-prices'!B4,H491&lt;'azure-premium-disk-prices'!B5),1+IF(M491="YES",1),"")</f>
        <v>0</v>
      </c>
      <c r="AQ492" s="4">
        <f>IF(AND(I491="PREMIUM",Q491="YES",H491&gt;'azure-premium-disk-prices'!B5,H491&lt;'azure-premium-disk-prices'!B6),1+IF(M491="YES",1),"")</f>
        <v>0</v>
      </c>
      <c r="AR492" s="4">
        <f>IF(AND(I491="PREMIUM",Q491="YES",H491&gt;'azure-premium-disk-prices'!B6,H491&lt;'azure-premium-disk-prices'!B7),1+IF(M491="YES",1),"")</f>
        <v>0</v>
      </c>
      <c r="AS492" s="4">
        <f>IF(AND(I491="PREMIUM",Q491="YES",H491&gt;'azure-premium-disk-prices'!B7,H491&lt;'azure-premium-disk-prices'!B8),1+IF(M491="YES",1),"")</f>
        <v>0</v>
      </c>
      <c r="AT492" s="4">
        <f>IF(AND(I491="PREMIUM",Q491="YES",H491&gt;'azure-premium-disk-prices'!B8,H491&lt;'azure-premium-disk-prices'!B9),1+IF(M491="YES",1),"")</f>
        <v>0</v>
      </c>
      <c r="AU492" s="4">
        <f>IF(AND(M492="YES", Q492="YES"),1,"")</f>
        <v>0</v>
      </c>
      <c r="AV492" s="4">
        <f>IF(AND(J492="STANDARD", Q492="YES"), IF(M492="YES",2,1) ,"")</f>
        <v>0</v>
      </c>
      <c r="AW492" s="4">
        <f>IF( AND(J492="PREMIUM",  Q492="YES"), IF(M492="YES",2,1) ,"")</f>
        <v>0</v>
      </c>
    </row>
    <row r="493" spans="5:49">
      <c r="E493" s="3"/>
      <c r="F493" s="3"/>
      <c r="G493" s="3"/>
      <c r="H493" s="3"/>
      <c r="I493" s="3" t="s">
        <v>9</v>
      </c>
      <c r="J493" s="3" t="s">
        <v>9</v>
      </c>
      <c r="K493" s="3" t="s">
        <v>5</v>
      </c>
      <c r="L493" s="3" t="s">
        <v>5</v>
      </c>
      <c r="M493" s="3" t="s">
        <v>5</v>
      </c>
      <c r="N493" s="3">
        <v>730</v>
      </c>
      <c r="O493" s="3" t="s">
        <v>5</v>
      </c>
      <c r="P493" s="3" t="s">
        <v>14</v>
      </c>
      <c r="Q493" s="4">
        <f>IF(AND(E493&lt;&gt;"", F493&lt;&gt;"", G493&lt;&gt;"", H493&lt;&gt;"", I493&lt;&gt;"", J493&lt;&gt;"", K493&lt;&gt;"", L493&lt;&gt;"", M493&lt;&gt;"", N493&lt;&gt;"", O493&lt;&gt;""),"YES","NO")</f>
        <v>0</v>
      </c>
      <c r="R493" s="4">
        <f>IF(AD493=AA493, U493, IF(AD493=AB493,W493,Y493))</f>
        <v>0</v>
      </c>
      <c r="S493" s="4">
        <f>AD493</f>
        <v>0</v>
      </c>
      <c r="T493" s="4">
        <f> IF(AA493="" ,"",IF(AD493=AA493, "PAYG", IF(AD493=AB493,"1Y RI","3Y RI")))</f>
        <v>0</v>
      </c>
      <c r="U493" s="4">
        <f>IF(Q493="YES", IF(K493="YES", VLOOKUP(V493 &amp; L493 &amp; K493,'azure-vm-prices-base'!G$2:H$124, 2, 0), VLOOKUP(V493 &amp; L493 &amp; "*",'azure-vm-prices-base'!G$2:H$124, 2, 0)), "")</f>
        <v>0</v>
      </c>
      <c r="V493" s="4">
        <f>IF(Q493="YES", IF(O493="NO" , IF(K493="YES", _xlfn.MINIFS('azure-vm-prices-base'!I$2:I$123, 'azure-vm-prices-base'!A$2:A$123,"&gt;="&amp;F493*(100-$B$2)/100, 'azure-vm-prices-base'!B$2:B$123,"&gt;="&amp;G493*(100-$B$2)/100, 'azure-vm-prices-base'!D$2:D$123,K493, 'azure-vm-prices-base'!E$2:E$123,L493), _xlfn.MINIFS('azure-vm-prices-base'!I$2:I$123, 'azure-vm-prices-base'!A$2:A$123,"&gt;="&amp;F493*(100-$B$2)/100, 'azure-vm-prices-base'!B$2:B$123,"&gt;="&amp;G493*(100-$B$2)/100, 'azure-vm-prices-base'!E$2:E$123,L493)), IF(K493="YES", _xlfn.MINIFS('azure-vm-prices-base'!C$2:C$123, 'azure-vm-prices-base'!A$2:A$123,"&gt;="&amp;F493*(100-$B$2)/100, 'azure-vm-prices-base'!B$2:B$123,"&gt;="&amp;G493*(100-$B$2)/100, 'azure-vm-prices-base'!D$2:D$123,K493, 'azure-vm-prices-base'!E$2:E$123,L493), _xlfn.MINIFS('azure-vm-prices-base'!C$2:C$123, 'azure-vm-prices-base'!A$2:A$123,"&gt;="&amp;F493*(100-$B$2)/100, 'azure-vm-prices-base'!B$2:B$123,"&gt;="&amp;G493*(100-$B$2)/100, 'azure-vm-prices-base'!E$2:E$123,L493))), "")</f>
        <v>0</v>
      </c>
      <c r="W493" s="4">
        <f>IF(Q493="YES", IF(K493="YES", VLOOKUP(X493 &amp; L493 &amp; K493,'azure-vm-prices-1Y'!G$2:H$124  , 2, 0), VLOOKUP(X493 &amp; L493 &amp; "*",'azure-vm-prices-1Y'!G$2:H$124, 2, 0)),   "")</f>
        <v>0</v>
      </c>
      <c r="X493" s="4">
        <f>IF(Q493="YES", IF(O493="NO" , IF(K493="YES", _xlfn.MINIFS('azure-vm-prices-1Y'!I$2:I$123,   'azure-vm-prices-1Y'!A$2:A$123,"&gt;="&amp;F493*(100-$B$2)/100,   'azure-vm-prices-1Y'!B$2:B$123,"&gt;="&amp;G493*(100-$B$2)/100,   'azure-vm-prices-1Y'!D$2:D$123,K493,   'azure-vm-prices-1Y'!E$2:E$123,L493),   _xlfn.MINIFS('azure-vm-prices-1Y'!I$2:I$123,   'azure-vm-prices-1Y'!A$2:A$123,"&gt;="&amp;F493*(100-$B$2)/100,   'azure-vm-prices-1Y'!B$2:B$123,"&gt;="&amp;G493*(100-$B$2)/100,   'azure-vm-prices-1Y'!E$2:E$123,L493)),   IF(K493="YES", _xlfn.MINIFS('azure-vm-prices-1Y'!C$2:C$123,   'azure-vm-prices-1Y'!A$2:A$123,"&gt;="&amp;F493*(100-$B$2)/100,   'azure-vm-prices-1Y'!B$2:B$123,"&gt;="&amp;G493*(100-$B$2)/100,   'azure-vm-prices-1Y'!D$2:D$123,K493,   'azure-vm-prices-1Y'!E$2:E$123,L493),   _xlfn.MINIFS('azure-vm-prices-1Y'!C$2:C$123,   'azure-vm-prices-1Y'!A$2:A$123,"&gt;="&amp;F493*(100-$B$2)/100,   'azure-vm-prices-1Y'!B$2:B$123,"&gt;="&amp;G493*(100-$B$2)/100,   'azure-vm-prices-1Y'!E$2:E$123,L493))),   "")</f>
        <v>0</v>
      </c>
      <c r="Y493" s="4">
        <f>IF(Q493="YES", IF(K493="YES", VLOOKUP(Z493 &amp; L493 &amp; K493,'azure-vm-prices-3Y'!G$2:H$124  , 2, 0), VLOOKUP(Z493 &amp; L493 &amp; "*",'azure-vm-prices-3Y'!G$2:H$124, 2, 0)),   "")</f>
        <v>0</v>
      </c>
      <c r="Z493" s="4">
        <f>IF(Q493="YES", IF(O493="NO" , IF(K493="YES", _xlfn.MINIFS('azure-vm-prices-3Y'!I$2:I$123,   'azure-vm-prices-3Y'!A$2:A$123,"&gt;="&amp;F493*(100-$B$2)/100,   'azure-vm-prices-3Y'!B$2:B$123,"&gt;="&amp;G493*(100-$B$2)/100,   'azure-vm-prices-3Y'!D$2:D$123,K493,   'azure-vm-prices-3Y'!E$2:E$123,L493),   _xlfn.MINIFS('azure-vm-prices-3Y'!I$2:I$123,   'azure-vm-prices-3Y'!A$2:A$123,"&gt;="&amp;F493*(100-$B$2)/100,   'azure-vm-prices-3Y'!B$2:B$123,"&gt;="&amp;G493*(100-$B$2)/100,   'azure-vm-prices-3Y'!E$2:E$123,L493)),   IF(K493="YES", _xlfn.MINIFS('azure-vm-prices-3Y'!C$2:C$123,   'azure-vm-prices-3Y'!A$2:A$123,"&gt;="&amp;F493*(100-$B$2)/100,   'azure-vm-prices-3Y'!B$2:B$123,"&gt;="&amp;G493*(100-$B$2)/100,   'azure-vm-prices-3Y'!D$2:D$123,K493,   'azure-vm-prices-3Y'!E$2:E$123,L493),   _xlfn.MINIFS('azure-vm-prices-3Y'!C$2:C$123,   'azure-vm-prices-3Y'!A$2:A$123,"&gt;="&amp;F493*(100-$B$2)/100,   'azure-vm-prices-3Y'!B$2:B$123,"&gt;="&amp;G493*(100-$B$2)/100,   'azure-vm-prices-3Y'!E$2:E$123,L493))),   "")</f>
        <v>0</v>
      </c>
      <c r="AA493" s="4">
        <f>IF(Q493="YES",N493*V493*12,"")</f>
        <v>0</v>
      </c>
      <c r="AB493" s="4">
        <f>IF(Q493="YES",X493*8760,"")</f>
        <v>0</v>
      </c>
      <c r="AC493" s="4">
        <f>IF(Q493="YES",Z493*8760,"")</f>
        <v>0</v>
      </c>
      <c r="AD493" s="4">
        <f>IF(Q493="YES",IF(P493="YES", MIN(AA493:AC493), AA493),"")</f>
        <v>0</v>
      </c>
      <c r="AE493" s="4">
        <f>IF(AND(I493="STANDARD",Q493="YES",H493&lt;'azure-standard-disk-prices'!B2, H493&gt;0),1+IF(M493="YES",1),"")</f>
        <v>0</v>
      </c>
      <c r="AF493" s="4">
        <f>IF(AND(I493="STANDARD",Q493="YES",H493&gt;'azure-standard-disk-prices'!B2,H493&lt;'azure-standard-disk-prices'!B3),1+IF(M493="YES",1),"")</f>
        <v>0</v>
      </c>
      <c r="AG493" s="4">
        <f>IF(AND(I493="STANDARD",Q493="YES",H493&gt;'azure-standard-disk-prices'!B3,H493&lt;'azure-standard-disk-prices'!B4),1+IF(M493="YES",1),"")</f>
        <v>0</v>
      </c>
      <c r="AH493" s="4">
        <f>IF(AND(I493="STANDARD",Q493="YES",H493&gt;'azure-standard-disk-prices'!B4,H493&lt;'azure-standard-disk-prices'!B5),1+IF(M493="YES",1),"")</f>
        <v>0</v>
      </c>
      <c r="AI493" s="4">
        <f>IF(AND(I493="STANDARD",Q493="YES",H493&gt;'azure-standard-disk-prices'!B5,H493&lt;'azure-standard-disk-prices'!B6),1+IF(M493="YES",1),"")</f>
        <v>0</v>
      </c>
      <c r="AJ493" s="4">
        <f>IF(AND(I493="STANDARD",Q493="YES",H493&gt;'azure-standard-disk-prices'!B6,H493&lt;'azure-standard-disk-prices'!B7),1+IF(M493="YES",1),"")</f>
        <v>0</v>
      </c>
      <c r="AK493" s="4">
        <f>IF(AND(I493="STANDARD",Q493="YES",H493&gt;'azure-standard-disk-prices'!B7,H493&lt;'azure-standard-disk-prices'!B8),1+IF(M493="YES",1),"")</f>
        <v>0</v>
      </c>
      <c r="AL493" s="4">
        <f>IF(AND(I493="STANDARD",Q493="YES",H493&gt;'azure-standard-disk-prices'!B8,H493&lt;'azure-standard-disk-prices'!B9),1+IF(M493="YES",1),"")</f>
        <v>0</v>
      </c>
      <c r="AM493" s="4">
        <f>IF(AND(I492="PREMIUM",Q492="YES",H492&lt;'azure-premium-disk-prices'!B2,H492&gt;0),1+IF(M492="YES",1),"")</f>
        <v>0</v>
      </c>
      <c r="AN493" s="4">
        <f>IF(AND(I492="PREMIUM",Q492="YES",H492&gt;'azure-premium-disk-prices'!B2,H492&lt;'azure-premium-disk-prices'!B3),1+IF(M492="YES",1),"")</f>
        <v>0</v>
      </c>
      <c r="AO493" s="4">
        <f>IF(AND(I492="PREMIUM",Q492="YES",H492&gt;'azure-premium-disk-prices'!B3,H492&lt;'azure-premium-disk-prices'!B4),1+IF(M492="YES",1),"")</f>
        <v>0</v>
      </c>
      <c r="AP493" s="4">
        <f>IF(AND(I492="PREMIUM",Q492="YES",H492&gt;'azure-premium-disk-prices'!B4,H492&lt;'azure-premium-disk-prices'!B5),1+IF(M492="YES",1),"")</f>
        <v>0</v>
      </c>
      <c r="AQ493" s="4">
        <f>IF(AND(I492="PREMIUM",Q492="YES",H492&gt;'azure-premium-disk-prices'!B5,H492&lt;'azure-premium-disk-prices'!B6),1+IF(M492="YES",1),"")</f>
        <v>0</v>
      </c>
      <c r="AR493" s="4">
        <f>IF(AND(I492="PREMIUM",Q492="YES",H492&gt;'azure-premium-disk-prices'!B6,H492&lt;'azure-premium-disk-prices'!B7),1+IF(M492="YES",1),"")</f>
        <v>0</v>
      </c>
      <c r="AS493" s="4">
        <f>IF(AND(I492="PREMIUM",Q492="YES",H492&gt;'azure-premium-disk-prices'!B7,H492&lt;'azure-premium-disk-prices'!B8),1+IF(M492="YES",1),"")</f>
        <v>0</v>
      </c>
      <c r="AT493" s="4">
        <f>IF(AND(I492="PREMIUM",Q492="YES",H492&gt;'azure-premium-disk-prices'!B8,H492&lt;'azure-premium-disk-prices'!B9),1+IF(M492="YES",1),"")</f>
        <v>0</v>
      </c>
      <c r="AU493" s="4">
        <f>IF(AND(M493="YES", Q493="YES"),1,"")</f>
        <v>0</v>
      </c>
      <c r="AV493" s="4">
        <f>IF(AND(J493="STANDARD", Q493="YES"), IF(M493="YES",2,1) ,"")</f>
        <v>0</v>
      </c>
      <c r="AW493" s="4">
        <f>IF( AND(J493="PREMIUM",  Q493="YES"), IF(M493="YES",2,1) ,"")</f>
        <v>0</v>
      </c>
    </row>
    <row r="494" spans="5:49">
      <c r="E494" s="3"/>
      <c r="F494" s="3"/>
      <c r="G494" s="3"/>
      <c r="H494" s="3"/>
      <c r="I494" s="3" t="s">
        <v>9</v>
      </c>
      <c r="J494" s="3" t="s">
        <v>9</v>
      </c>
      <c r="K494" s="3" t="s">
        <v>5</v>
      </c>
      <c r="L494" s="3" t="s">
        <v>5</v>
      </c>
      <c r="M494" s="3" t="s">
        <v>5</v>
      </c>
      <c r="N494" s="3">
        <v>730</v>
      </c>
      <c r="O494" s="3" t="s">
        <v>5</v>
      </c>
      <c r="P494" s="3" t="s">
        <v>14</v>
      </c>
      <c r="Q494" s="4">
        <f>IF(AND(E494&lt;&gt;"", F494&lt;&gt;"", G494&lt;&gt;"", H494&lt;&gt;"", I494&lt;&gt;"", J494&lt;&gt;"", K494&lt;&gt;"", L494&lt;&gt;"", M494&lt;&gt;"", N494&lt;&gt;"", O494&lt;&gt;""),"YES","NO")</f>
        <v>0</v>
      </c>
      <c r="R494" s="4">
        <f>IF(AD494=AA494, U494, IF(AD494=AB494,W494,Y494))</f>
        <v>0</v>
      </c>
      <c r="S494" s="4">
        <f>AD494</f>
        <v>0</v>
      </c>
      <c r="T494" s="4">
        <f> IF(AA494="" ,"",IF(AD494=AA494, "PAYG", IF(AD494=AB494,"1Y RI","3Y RI")))</f>
        <v>0</v>
      </c>
      <c r="U494" s="4">
        <f>IF(Q494="YES", IF(K494="YES", VLOOKUP(V494 &amp; L494 &amp; K494,'azure-vm-prices-base'!G$2:H$124, 2, 0), VLOOKUP(V494 &amp; L494 &amp; "*",'azure-vm-prices-base'!G$2:H$124, 2, 0)), "")</f>
        <v>0</v>
      </c>
      <c r="V494" s="4">
        <f>IF(Q494="YES", IF(O494="NO" , IF(K494="YES", _xlfn.MINIFS('azure-vm-prices-base'!I$2:I$123, 'azure-vm-prices-base'!A$2:A$123,"&gt;="&amp;F494*(100-$B$2)/100, 'azure-vm-prices-base'!B$2:B$123,"&gt;="&amp;G494*(100-$B$2)/100, 'azure-vm-prices-base'!D$2:D$123,K494, 'azure-vm-prices-base'!E$2:E$123,L494), _xlfn.MINIFS('azure-vm-prices-base'!I$2:I$123, 'azure-vm-prices-base'!A$2:A$123,"&gt;="&amp;F494*(100-$B$2)/100, 'azure-vm-prices-base'!B$2:B$123,"&gt;="&amp;G494*(100-$B$2)/100, 'azure-vm-prices-base'!E$2:E$123,L494)), IF(K494="YES", _xlfn.MINIFS('azure-vm-prices-base'!C$2:C$123, 'azure-vm-prices-base'!A$2:A$123,"&gt;="&amp;F494*(100-$B$2)/100, 'azure-vm-prices-base'!B$2:B$123,"&gt;="&amp;G494*(100-$B$2)/100, 'azure-vm-prices-base'!D$2:D$123,K494, 'azure-vm-prices-base'!E$2:E$123,L494), _xlfn.MINIFS('azure-vm-prices-base'!C$2:C$123, 'azure-vm-prices-base'!A$2:A$123,"&gt;="&amp;F494*(100-$B$2)/100, 'azure-vm-prices-base'!B$2:B$123,"&gt;="&amp;G494*(100-$B$2)/100, 'azure-vm-prices-base'!E$2:E$123,L494))), "")</f>
        <v>0</v>
      </c>
      <c r="W494" s="4">
        <f>IF(Q494="YES", IF(K494="YES", VLOOKUP(X494 &amp; L494 &amp; K494,'azure-vm-prices-1Y'!G$2:H$124  , 2, 0), VLOOKUP(X494 &amp; L494 &amp; "*",'azure-vm-prices-1Y'!G$2:H$124, 2, 0)),   "")</f>
        <v>0</v>
      </c>
      <c r="X494" s="4">
        <f>IF(Q494="YES", IF(O494="NO" , IF(K494="YES", _xlfn.MINIFS('azure-vm-prices-1Y'!I$2:I$123,   'azure-vm-prices-1Y'!A$2:A$123,"&gt;="&amp;F494*(100-$B$2)/100,   'azure-vm-prices-1Y'!B$2:B$123,"&gt;="&amp;G494*(100-$B$2)/100,   'azure-vm-prices-1Y'!D$2:D$123,K494,   'azure-vm-prices-1Y'!E$2:E$123,L494),   _xlfn.MINIFS('azure-vm-prices-1Y'!I$2:I$123,   'azure-vm-prices-1Y'!A$2:A$123,"&gt;="&amp;F494*(100-$B$2)/100,   'azure-vm-prices-1Y'!B$2:B$123,"&gt;="&amp;G494*(100-$B$2)/100,   'azure-vm-prices-1Y'!E$2:E$123,L494)),   IF(K494="YES", _xlfn.MINIFS('azure-vm-prices-1Y'!C$2:C$123,   'azure-vm-prices-1Y'!A$2:A$123,"&gt;="&amp;F494*(100-$B$2)/100,   'azure-vm-prices-1Y'!B$2:B$123,"&gt;="&amp;G494*(100-$B$2)/100,   'azure-vm-prices-1Y'!D$2:D$123,K494,   'azure-vm-prices-1Y'!E$2:E$123,L494),   _xlfn.MINIFS('azure-vm-prices-1Y'!C$2:C$123,   'azure-vm-prices-1Y'!A$2:A$123,"&gt;="&amp;F494*(100-$B$2)/100,   'azure-vm-prices-1Y'!B$2:B$123,"&gt;="&amp;G494*(100-$B$2)/100,   'azure-vm-prices-1Y'!E$2:E$123,L494))),   "")</f>
        <v>0</v>
      </c>
      <c r="Y494" s="4">
        <f>IF(Q494="YES", IF(K494="YES", VLOOKUP(Z494 &amp; L494 &amp; K494,'azure-vm-prices-3Y'!G$2:H$124  , 2, 0), VLOOKUP(Z494 &amp; L494 &amp; "*",'azure-vm-prices-3Y'!G$2:H$124, 2, 0)),   "")</f>
        <v>0</v>
      </c>
      <c r="Z494" s="4">
        <f>IF(Q494="YES", IF(O494="NO" , IF(K494="YES", _xlfn.MINIFS('azure-vm-prices-3Y'!I$2:I$123,   'azure-vm-prices-3Y'!A$2:A$123,"&gt;="&amp;F494*(100-$B$2)/100,   'azure-vm-prices-3Y'!B$2:B$123,"&gt;="&amp;G494*(100-$B$2)/100,   'azure-vm-prices-3Y'!D$2:D$123,K494,   'azure-vm-prices-3Y'!E$2:E$123,L494),   _xlfn.MINIFS('azure-vm-prices-3Y'!I$2:I$123,   'azure-vm-prices-3Y'!A$2:A$123,"&gt;="&amp;F494*(100-$B$2)/100,   'azure-vm-prices-3Y'!B$2:B$123,"&gt;="&amp;G494*(100-$B$2)/100,   'azure-vm-prices-3Y'!E$2:E$123,L494)),   IF(K494="YES", _xlfn.MINIFS('azure-vm-prices-3Y'!C$2:C$123,   'azure-vm-prices-3Y'!A$2:A$123,"&gt;="&amp;F494*(100-$B$2)/100,   'azure-vm-prices-3Y'!B$2:B$123,"&gt;="&amp;G494*(100-$B$2)/100,   'azure-vm-prices-3Y'!D$2:D$123,K494,   'azure-vm-prices-3Y'!E$2:E$123,L494),   _xlfn.MINIFS('azure-vm-prices-3Y'!C$2:C$123,   'azure-vm-prices-3Y'!A$2:A$123,"&gt;="&amp;F494*(100-$B$2)/100,   'azure-vm-prices-3Y'!B$2:B$123,"&gt;="&amp;G494*(100-$B$2)/100,   'azure-vm-prices-3Y'!E$2:E$123,L494))),   "")</f>
        <v>0</v>
      </c>
      <c r="AA494" s="4">
        <f>IF(Q494="YES",N494*V494*12,"")</f>
        <v>0</v>
      </c>
      <c r="AB494" s="4">
        <f>IF(Q494="YES",X494*8760,"")</f>
        <v>0</v>
      </c>
      <c r="AC494" s="4">
        <f>IF(Q494="YES",Z494*8760,"")</f>
        <v>0</v>
      </c>
      <c r="AD494" s="4">
        <f>IF(Q494="YES",IF(P494="YES", MIN(AA494:AC494), AA494),"")</f>
        <v>0</v>
      </c>
      <c r="AE494" s="4">
        <f>IF(AND(I494="STANDARD",Q494="YES",H494&lt;'azure-standard-disk-prices'!B2, H494&gt;0),1+IF(M494="YES",1),"")</f>
        <v>0</v>
      </c>
      <c r="AF494" s="4">
        <f>IF(AND(I494="STANDARD",Q494="YES",H494&gt;'azure-standard-disk-prices'!B2,H494&lt;'azure-standard-disk-prices'!B3),1+IF(M494="YES",1),"")</f>
        <v>0</v>
      </c>
      <c r="AG494" s="4">
        <f>IF(AND(I494="STANDARD",Q494="YES",H494&gt;'azure-standard-disk-prices'!B3,H494&lt;'azure-standard-disk-prices'!B4),1+IF(M494="YES",1),"")</f>
        <v>0</v>
      </c>
      <c r="AH494" s="4">
        <f>IF(AND(I494="STANDARD",Q494="YES",H494&gt;'azure-standard-disk-prices'!B4,H494&lt;'azure-standard-disk-prices'!B5),1+IF(M494="YES",1),"")</f>
        <v>0</v>
      </c>
      <c r="AI494" s="4">
        <f>IF(AND(I494="STANDARD",Q494="YES",H494&gt;'azure-standard-disk-prices'!B5,H494&lt;'azure-standard-disk-prices'!B6),1+IF(M494="YES",1),"")</f>
        <v>0</v>
      </c>
      <c r="AJ494" s="4">
        <f>IF(AND(I494="STANDARD",Q494="YES",H494&gt;'azure-standard-disk-prices'!B6,H494&lt;'azure-standard-disk-prices'!B7),1+IF(M494="YES",1),"")</f>
        <v>0</v>
      </c>
      <c r="AK494" s="4">
        <f>IF(AND(I494="STANDARD",Q494="YES",H494&gt;'azure-standard-disk-prices'!B7,H494&lt;'azure-standard-disk-prices'!B8),1+IF(M494="YES",1),"")</f>
        <v>0</v>
      </c>
      <c r="AL494" s="4">
        <f>IF(AND(I494="STANDARD",Q494="YES",H494&gt;'azure-standard-disk-prices'!B8,H494&lt;'azure-standard-disk-prices'!B9),1+IF(M494="YES",1),"")</f>
        <v>0</v>
      </c>
      <c r="AM494" s="4">
        <f>IF(AND(I493="PREMIUM",Q493="YES",H493&lt;'azure-premium-disk-prices'!B2,H493&gt;0),1+IF(M493="YES",1),"")</f>
        <v>0</v>
      </c>
      <c r="AN494" s="4">
        <f>IF(AND(I493="PREMIUM",Q493="YES",H493&gt;'azure-premium-disk-prices'!B2,H493&lt;'azure-premium-disk-prices'!B3),1+IF(M493="YES",1),"")</f>
        <v>0</v>
      </c>
      <c r="AO494" s="4">
        <f>IF(AND(I493="PREMIUM",Q493="YES",H493&gt;'azure-premium-disk-prices'!B3,H493&lt;'azure-premium-disk-prices'!B4),1+IF(M493="YES",1),"")</f>
        <v>0</v>
      </c>
      <c r="AP494" s="4">
        <f>IF(AND(I493="PREMIUM",Q493="YES",H493&gt;'azure-premium-disk-prices'!B4,H493&lt;'azure-premium-disk-prices'!B5),1+IF(M493="YES",1),"")</f>
        <v>0</v>
      </c>
      <c r="AQ494" s="4">
        <f>IF(AND(I493="PREMIUM",Q493="YES",H493&gt;'azure-premium-disk-prices'!B5,H493&lt;'azure-premium-disk-prices'!B6),1+IF(M493="YES",1),"")</f>
        <v>0</v>
      </c>
      <c r="AR494" s="4">
        <f>IF(AND(I493="PREMIUM",Q493="YES",H493&gt;'azure-premium-disk-prices'!B6,H493&lt;'azure-premium-disk-prices'!B7),1+IF(M493="YES",1),"")</f>
        <v>0</v>
      </c>
      <c r="AS494" s="4">
        <f>IF(AND(I493="PREMIUM",Q493="YES",H493&gt;'azure-premium-disk-prices'!B7,H493&lt;'azure-premium-disk-prices'!B8),1+IF(M493="YES",1),"")</f>
        <v>0</v>
      </c>
      <c r="AT494" s="4">
        <f>IF(AND(I493="PREMIUM",Q493="YES",H493&gt;'azure-premium-disk-prices'!B8,H493&lt;'azure-premium-disk-prices'!B9),1+IF(M493="YES",1),"")</f>
        <v>0</v>
      </c>
      <c r="AU494" s="4">
        <f>IF(AND(M494="YES", Q494="YES"),1,"")</f>
        <v>0</v>
      </c>
      <c r="AV494" s="4">
        <f>IF(AND(J494="STANDARD", Q494="YES"), IF(M494="YES",2,1) ,"")</f>
        <v>0</v>
      </c>
      <c r="AW494" s="4">
        <f>IF( AND(J494="PREMIUM",  Q494="YES"), IF(M494="YES",2,1) ,"")</f>
        <v>0</v>
      </c>
    </row>
    <row r="495" spans="5:49">
      <c r="E495" s="3"/>
      <c r="F495" s="3"/>
      <c r="G495" s="3"/>
      <c r="H495" s="3"/>
      <c r="I495" s="3" t="s">
        <v>9</v>
      </c>
      <c r="J495" s="3" t="s">
        <v>9</v>
      </c>
      <c r="K495" s="3" t="s">
        <v>5</v>
      </c>
      <c r="L495" s="3" t="s">
        <v>5</v>
      </c>
      <c r="M495" s="3" t="s">
        <v>5</v>
      </c>
      <c r="N495" s="3">
        <v>730</v>
      </c>
      <c r="O495" s="3" t="s">
        <v>5</v>
      </c>
      <c r="P495" s="3" t="s">
        <v>14</v>
      </c>
      <c r="Q495" s="4">
        <f>IF(AND(E495&lt;&gt;"", F495&lt;&gt;"", G495&lt;&gt;"", H495&lt;&gt;"", I495&lt;&gt;"", J495&lt;&gt;"", K495&lt;&gt;"", L495&lt;&gt;"", M495&lt;&gt;"", N495&lt;&gt;"", O495&lt;&gt;""),"YES","NO")</f>
        <v>0</v>
      </c>
      <c r="R495" s="4">
        <f>IF(AD495=AA495, U495, IF(AD495=AB495,W495,Y495))</f>
        <v>0</v>
      </c>
      <c r="S495" s="4">
        <f>AD495</f>
        <v>0</v>
      </c>
      <c r="T495" s="4">
        <f> IF(AA495="" ,"",IF(AD495=AA495, "PAYG", IF(AD495=AB495,"1Y RI","3Y RI")))</f>
        <v>0</v>
      </c>
      <c r="U495" s="4">
        <f>IF(Q495="YES", IF(K495="YES", VLOOKUP(V495 &amp; L495 &amp; K495,'azure-vm-prices-base'!G$2:H$124, 2, 0), VLOOKUP(V495 &amp; L495 &amp; "*",'azure-vm-prices-base'!G$2:H$124, 2, 0)), "")</f>
        <v>0</v>
      </c>
      <c r="V495" s="4">
        <f>IF(Q495="YES", IF(O495="NO" , IF(K495="YES", _xlfn.MINIFS('azure-vm-prices-base'!I$2:I$123, 'azure-vm-prices-base'!A$2:A$123,"&gt;="&amp;F495*(100-$B$2)/100, 'azure-vm-prices-base'!B$2:B$123,"&gt;="&amp;G495*(100-$B$2)/100, 'azure-vm-prices-base'!D$2:D$123,K495, 'azure-vm-prices-base'!E$2:E$123,L495), _xlfn.MINIFS('azure-vm-prices-base'!I$2:I$123, 'azure-vm-prices-base'!A$2:A$123,"&gt;="&amp;F495*(100-$B$2)/100, 'azure-vm-prices-base'!B$2:B$123,"&gt;="&amp;G495*(100-$B$2)/100, 'azure-vm-prices-base'!E$2:E$123,L495)), IF(K495="YES", _xlfn.MINIFS('azure-vm-prices-base'!C$2:C$123, 'azure-vm-prices-base'!A$2:A$123,"&gt;="&amp;F495*(100-$B$2)/100, 'azure-vm-prices-base'!B$2:B$123,"&gt;="&amp;G495*(100-$B$2)/100, 'azure-vm-prices-base'!D$2:D$123,K495, 'azure-vm-prices-base'!E$2:E$123,L495), _xlfn.MINIFS('azure-vm-prices-base'!C$2:C$123, 'azure-vm-prices-base'!A$2:A$123,"&gt;="&amp;F495*(100-$B$2)/100, 'azure-vm-prices-base'!B$2:B$123,"&gt;="&amp;G495*(100-$B$2)/100, 'azure-vm-prices-base'!E$2:E$123,L495))), "")</f>
        <v>0</v>
      </c>
      <c r="W495" s="4">
        <f>IF(Q495="YES", IF(K495="YES", VLOOKUP(X495 &amp; L495 &amp; K495,'azure-vm-prices-1Y'!G$2:H$124  , 2, 0), VLOOKUP(X495 &amp; L495 &amp; "*",'azure-vm-prices-1Y'!G$2:H$124, 2, 0)),   "")</f>
        <v>0</v>
      </c>
      <c r="X495" s="4">
        <f>IF(Q495="YES", IF(O495="NO" , IF(K495="YES", _xlfn.MINIFS('azure-vm-prices-1Y'!I$2:I$123,   'azure-vm-prices-1Y'!A$2:A$123,"&gt;="&amp;F495*(100-$B$2)/100,   'azure-vm-prices-1Y'!B$2:B$123,"&gt;="&amp;G495*(100-$B$2)/100,   'azure-vm-prices-1Y'!D$2:D$123,K495,   'azure-vm-prices-1Y'!E$2:E$123,L495),   _xlfn.MINIFS('azure-vm-prices-1Y'!I$2:I$123,   'azure-vm-prices-1Y'!A$2:A$123,"&gt;="&amp;F495*(100-$B$2)/100,   'azure-vm-prices-1Y'!B$2:B$123,"&gt;="&amp;G495*(100-$B$2)/100,   'azure-vm-prices-1Y'!E$2:E$123,L495)),   IF(K495="YES", _xlfn.MINIFS('azure-vm-prices-1Y'!C$2:C$123,   'azure-vm-prices-1Y'!A$2:A$123,"&gt;="&amp;F495*(100-$B$2)/100,   'azure-vm-prices-1Y'!B$2:B$123,"&gt;="&amp;G495*(100-$B$2)/100,   'azure-vm-prices-1Y'!D$2:D$123,K495,   'azure-vm-prices-1Y'!E$2:E$123,L495),   _xlfn.MINIFS('azure-vm-prices-1Y'!C$2:C$123,   'azure-vm-prices-1Y'!A$2:A$123,"&gt;="&amp;F495*(100-$B$2)/100,   'azure-vm-prices-1Y'!B$2:B$123,"&gt;="&amp;G495*(100-$B$2)/100,   'azure-vm-prices-1Y'!E$2:E$123,L495))),   "")</f>
        <v>0</v>
      </c>
      <c r="Y495" s="4">
        <f>IF(Q495="YES", IF(K495="YES", VLOOKUP(Z495 &amp; L495 &amp; K495,'azure-vm-prices-3Y'!G$2:H$124  , 2, 0), VLOOKUP(Z495 &amp; L495 &amp; "*",'azure-vm-prices-3Y'!G$2:H$124, 2, 0)),   "")</f>
        <v>0</v>
      </c>
      <c r="Z495" s="4">
        <f>IF(Q495="YES", IF(O495="NO" , IF(K495="YES", _xlfn.MINIFS('azure-vm-prices-3Y'!I$2:I$123,   'azure-vm-prices-3Y'!A$2:A$123,"&gt;="&amp;F495*(100-$B$2)/100,   'azure-vm-prices-3Y'!B$2:B$123,"&gt;="&amp;G495*(100-$B$2)/100,   'azure-vm-prices-3Y'!D$2:D$123,K495,   'azure-vm-prices-3Y'!E$2:E$123,L495),   _xlfn.MINIFS('azure-vm-prices-3Y'!I$2:I$123,   'azure-vm-prices-3Y'!A$2:A$123,"&gt;="&amp;F495*(100-$B$2)/100,   'azure-vm-prices-3Y'!B$2:B$123,"&gt;="&amp;G495*(100-$B$2)/100,   'azure-vm-prices-3Y'!E$2:E$123,L495)),   IF(K495="YES", _xlfn.MINIFS('azure-vm-prices-3Y'!C$2:C$123,   'azure-vm-prices-3Y'!A$2:A$123,"&gt;="&amp;F495*(100-$B$2)/100,   'azure-vm-prices-3Y'!B$2:B$123,"&gt;="&amp;G495*(100-$B$2)/100,   'azure-vm-prices-3Y'!D$2:D$123,K495,   'azure-vm-prices-3Y'!E$2:E$123,L495),   _xlfn.MINIFS('azure-vm-prices-3Y'!C$2:C$123,   'azure-vm-prices-3Y'!A$2:A$123,"&gt;="&amp;F495*(100-$B$2)/100,   'azure-vm-prices-3Y'!B$2:B$123,"&gt;="&amp;G495*(100-$B$2)/100,   'azure-vm-prices-3Y'!E$2:E$123,L495))),   "")</f>
        <v>0</v>
      </c>
      <c r="AA495" s="4">
        <f>IF(Q495="YES",N495*V495*12,"")</f>
        <v>0</v>
      </c>
      <c r="AB495" s="4">
        <f>IF(Q495="YES",X495*8760,"")</f>
        <v>0</v>
      </c>
      <c r="AC495" s="4">
        <f>IF(Q495="YES",Z495*8760,"")</f>
        <v>0</v>
      </c>
      <c r="AD495" s="4">
        <f>IF(Q495="YES",IF(P495="YES", MIN(AA495:AC495), AA495),"")</f>
        <v>0</v>
      </c>
      <c r="AE495" s="4">
        <f>IF(AND(I495="STANDARD",Q495="YES",H495&lt;'azure-standard-disk-prices'!B2, H495&gt;0),1+IF(M495="YES",1),"")</f>
        <v>0</v>
      </c>
      <c r="AF495" s="4">
        <f>IF(AND(I495="STANDARD",Q495="YES",H495&gt;'azure-standard-disk-prices'!B2,H495&lt;'azure-standard-disk-prices'!B3),1+IF(M495="YES",1),"")</f>
        <v>0</v>
      </c>
      <c r="AG495" s="4">
        <f>IF(AND(I495="STANDARD",Q495="YES",H495&gt;'azure-standard-disk-prices'!B3,H495&lt;'azure-standard-disk-prices'!B4),1+IF(M495="YES",1),"")</f>
        <v>0</v>
      </c>
      <c r="AH495" s="4">
        <f>IF(AND(I495="STANDARD",Q495="YES",H495&gt;'azure-standard-disk-prices'!B4,H495&lt;'azure-standard-disk-prices'!B5),1+IF(M495="YES",1),"")</f>
        <v>0</v>
      </c>
      <c r="AI495" s="4">
        <f>IF(AND(I495="STANDARD",Q495="YES",H495&gt;'azure-standard-disk-prices'!B5,H495&lt;'azure-standard-disk-prices'!B6),1+IF(M495="YES",1),"")</f>
        <v>0</v>
      </c>
      <c r="AJ495" s="4">
        <f>IF(AND(I495="STANDARD",Q495="YES",H495&gt;'azure-standard-disk-prices'!B6,H495&lt;'azure-standard-disk-prices'!B7),1+IF(M495="YES",1),"")</f>
        <v>0</v>
      </c>
      <c r="AK495" s="4">
        <f>IF(AND(I495="STANDARD",Q495="YES",H495&gt;'azure-standard-disk-prices'!B7,H495&lt;'azure-standard-disk-prices'!B8),1+IF(M495="YES",1),"")</f>
        <v>0</v>
      </c>
      <c r="AL495" s="4">
        <f>IF(AND(I495="STANDARD",Q495="YES",H495&gt;'azure-standard-disk-prices'!B8,H495&lt;'azure-standard-disk-prices'!B9),1+IF(M495="YES",1),"")</f>
        <v>0</v>
      </c>
      <c r="AM495" s="4">
        <f>IF(AND(I494="PREMIUM",Q494="YES",H494&lt;'azure-premium-disk-prices'!B2,H494&gt;0),1+IF(M494="YES",1),"")</f>
        <v>0</v>
      </c>
      <c r="AN495" s="4">
        <f>IF(AND(I494="PREMIUM",Q494="YES",H494&gt;'azure-premium-disk-prices'!B2,H494&lt;'azure-premium-disk-prices'!B3),1+IF(M494="YES",1),"")</f>
        <v>0</v>
      </c>
      <c r="AO495" s="4">
        <f>IF(AND(I494="PREMIUM",Q494="YES",H494&gt;'azure-premium-disk-prices'!B3,H494&lt;'azure-premium-disk-prices'!B4),1+IF(M494="YES",1),"")</f>
        <v>0</v>
      </c>
      <c r="AP495" s="4">
        <f>IF(AND(I494="PREMIUM",Q494="YES",H494&gt;'azure-premium-disk-prices'!B4,H494&lt;'azure-premium-disk-prices'!B5),1+IF(M494="YES",1),"")</f>
        <v>0</v>
      </c>
      <c r="AQ495" s="4">
        <f>IF(AND(I494="PREMIUM",Q494="YES",H494&gt;'azure-premium-disk-prices'!B5,H494&lt;'azure-premium-disk-prices'!B6),1+IF(M494="YES",1),"")</f>
        <v>0</v>
      </c>
      <c r="AR495" s="4">
        <f>IF(AND(I494="PREMIUM",Q494="YES",H494&gt;'azure-premium-disk-prices'!B6,H494&lt;'azure-premium-disk-prices'!B7),1+IF(M494="YES",1),"")</f>
        <v>0</v>
      </c>
      <c r="AS495" s="4">
        <f>IF(AND(I494="PREMIUM",Q494="YES",H494&gt;'azure-premium-disk-prices'!B7,H494&lt;'azure-premium-disk-prices'!B8),1+IF(M494="YES",1),"")</f>
        <v>0</v>
      </c>
      <c r="AT495" s="4">
        <f>IF(AND(I494="PREMIUM",Q494="YES",H494&gt;'azure-premium-disk-prices'!B8,H494&lt;'azure-premium-disk-prices'!B9),1+IF(M494="YES",1),"")</f>
        <v>0</v>
      </c>
      <c r="AU495" s="4">
        <f>IF(AND(M495="YES", Q495="YES"),1,"")</f>
        <v>0</v>
      </c>
      <c r="AV495" s="4">
        <f>IF(AND(J495="STANDARD", Q495="YES"), IF(M495="YES",2,1) ,"")</f>
        <v>0</v>
      </c>
      <c r="AW495" s="4">
        <f>IF( AND(J495="PREMIUM",  Q495="YES"), IF(M495="YES",2,1) ,"")</f>
        <v>0</v>
      </c>
    </row>
    <row r="496" spans="5:49">
      <c r="E496" s="3"/>
      <c r="F496" s="3"/>
      <c r="G496" s="3"/>
      <c r="H496" s="3"/>
      <c r="I496" s="3" t="s">
        <v>9</v>
      </c>
      <c r="J496" s="3" t="s">
        <v>9</v>
      </c>
      <c r="K496" s="3" t="s">
        <v>5</v>
      </c>
      <c r="L496" s="3" t="s">
        <v>5</v>
      </c>
      <c r="M496" s="3" t="s">
        <v>5</v>
      </c>
      <c r="N496" s="3">
        <v>730</v>
      </c>
      <c r="O496" s="3" t="s">
        <v>5</v>
      </c>
      <c r="P496" s="3" t="s">
        <v>14</v>
      </c>
      <c r="Q496" s="4">
        <f>IF(AND(E496&lt;&gt;"", F496&lt;&gt;"", G496&lt;&gt;"", H496&lt;&gt;"", I496&lt;&gt;"", J496&lt;&gt;"", K496&lt;&gt;"", L496&lt;&gt;"", M496&lt;&gt;"", N496&lt;&gt;"", O496&lt;&gt;""),"YES","NO")</f>
        <v>0</v>
      </c>
      <c r="R496" s="4">
        <f>IF(AD496=AA496, U496, IF(AD496=AB496,W496,Y496))</f>
        <v>0</v>
      </c>
      <c r="S496" s="4">
        <f>AD496</f>
        <v>0</v>
      </c>
      <c r="T496" s="4">
        <f> IF(AA496="" ,"",IF(AD496=AA496, "PAYG", IF(AD496=AB496,"1Y RI","3Y RI")))</f>
        <v>0</v>
      </c>
      <c r="U496" s="4">
        <f>IF(Q496="YES", IF(K496="YES", VLOOKUP(V496 &amp; L496 &amp; K496,'azure-vm-prices-base'!G$2:H$124, 2, 0), VLOOKUP(V496 &amp; L496 &amp; "*",'azure-vm-prices-base'!G$2:H$124, 2, 0)), "")</f>
        <v>0</v>
      </c>
      <c r="V496" s="4">
        <f>IF(Q496="YES", IF(O496="NO" , IF(K496="YES", _xlfn.MINIFS('azure-vm-prices-base'!I$2:I$123, 'azure-vm-prices-base'!A$2:A$123,"&gt;="&amp;F496*(100-$B$2)/100, 'azure-vm-prices-base'!B$2:B$123,"&gt;="&amp;G496*(100-$B$2)/100, 'azure-vm-prices-base'!D$2:D$123,K496, 'azure-vm-prices-base'!E$2:E$123,L496), _xlfn.MINIFS('azure-vm-prices-base'!I$2:I$123, 'azure-vm-prices-base'!A$2:A$123,"&gt;="&amp;F496*(100-$B$2)/100, 'azure-vm-prices-base'!B$2:B$123,"&gt;="&amp;G496*(100-$B$2)/100, 'azure-vm-prices-base'!E$2:E$123,L496)), IF(K496="YES", _xlfn.MINIFS('azure-vm-prices-base'!C$2:C$123, 'azure-vm-prices-base'!A$2:A$123,"&gt;="&amp;F496*(100-$B$2)/100, 'azure-vm-prices-base'!B$2:B$123,"&gt;="&amp;G496*(100-$B$2)/100, 'azure-vm-prices-base'!D$2:D$123,K496, 'azure-vm-prices-base'!E$2:E$123,L496), _xlfn.MINIFS('azure-vm-prices-base'!C$2:C$123, 'azure-vm-prices-base'!A$2:A$123,"&gt;="&amp;F496*(100-$B$2)/100, 'azure-vm-prices-base'!B$2:B$123,"&gt;="&amp;G496*(100-$B$2)/100, 'azure-vm-prices-base'!E$2:E$123,L496))), "")</f>
        <v>0</v>
      </c>
      <c r="W496" s="4">
        <f>IF(Q496="YES", IF(K496="YES", VLOOKUP(X496 &amp; L496 &amp; K496,'azure-vm-prices-1Y'!G$2:H$124  , 2, 0), VLOOKUP(X496 &amp; L496 &amp; "*",'azure-vm-prices-1Y'!G$2:H$124, 2, 0)),   "")</f>
        <v>0</v>
      </c>
      <c r="X496" s="4">
        <f>IF(Q496="YES", IF(O496="NO" , IF(K496="YES", _xlfn.MINIFS('azure-vm-prices-1Y'!I$2:I$123,   'azure-vm-prices-1Y'!A$2:A$123,"&gt;="&amp;F496*(100-$B$2)/100,   'azure-vm-prices-1Y'!B$2:B$123,"&gt;="&amp;G496*(100-$B$2)/100,   'azure-vm-prices-1Y'!D$2:D$123,K496,   'azure-vm-prices-1Y'!E$2:E$123,L496),   _xlfn.MINIFS('azure-vm-prices-1Y'!I$2:I$123,   'azure-vm-prices-1Y'!A$2:A$123,"&gt;="&amp;F496*(100-$B$2)/100,   'azure-vm-prices-1Y'!B$2:B$123,"&gt;="&amp;G496*(100-$B$2)/100,   'azure-vm-prices-1Y'!E$2:E$123,L496)),   IF(K496="YES", _xlfn.MINIFS('azure-vm-prices-1Y'!C$2:C$123,   'azure-vm-prices-1Y'!A$2:A$123,"&gt;="&amp;F496*(100-$B$2)/100,   'azure-vm-prices-1Y'!B$2:B$123,"&gt;="&amp;G496*(100-$B$2)/100,   'azure-vm-prices-1Y'!D$2:D$123,K496,   'azure-vm-prices-1Y'!E$2:E$123,L496),   _xlfn.MINIFS('azure-vm-prices-1Y'!C$2:C$123,   'azure-vm-prices-1Y'!A$2:A$123,"&gt;="&amp;F496*(100-$B$2)/100,   'azure-vm-prices-1Y'!B$2:B$123,"&gt;="&amp;G496*(100-$B$2)/100,   'azure-vm-prices-1Y'!E$2:E$123,L496))),   "")</f>
        <v>0</v>
      </c>
      <c r="Y496" s="4">
        <f>IF(Q496="YES", IF(K496="YES", VLOOKUP(Z496 &amp; L496 &amp; K496,'azure-vm-prices-3Y'!G$2:H$124  , 2, 0), VLOOKUP(Z496 &amp; L496 &amp; "*",'azure-vm-prices-3Y'!G$2:H$124, 2, 0)),   "")</f>
        <v>0</v>
      </c>
      <c r="Z496" s="4">
        <f>IF(Q496="YES", IF(O496="NO" , IF(K496="YES", _xlfn.MINIFS('azure-vm-prices-3Y'!I$2:I$123,   'azure-vm-prices-3Y'!A$2:A$123,"&gt;="&amp;F496*(100-$B$2)/100,   'azure-vm-prices-3Y'!B$2:B$123,"&gt;="&amp;G496*(100-$B$2)/100,   'azure-vm-prices-3Y'!D$2:D$123,K496,   'azure-vm-prices-3Y'!E$2:E$123,L496),   _xlfn.MINIFS('azure-vm-prices-3Y'!I$2:I$123,   'azure-vm-prices-3Y'!A$2:A$123,"&gt;="&amp;F496*(100-$B$2)/100,   'azure-vm-prices-3Y'!B$2:B$123,"&gt;="&amp;G496*(100-$B$2)/100,   'azure-vm-prices-3Y'!E$2:E$123,L496)),   IF(K496="YES", _xlfn.MINIFS('azure-vm-prices-3Y'!C$2:C$123,   'azure-vm-prices-3Y'!A$2:A$123,"&gt;="&amp;F496*(100-$B$2)/100,   'azure-vm-prices-3Y'!B$2:B$123,"&gt;="&amp;G496*(100-$B$2)/100,   'azure-vm-prices-3Y'!D$2:D$123,K496,   'azure-vm-prices-3Y'!E$2:E$123,L496),   _xlfn.MINIFS('azure-vm-prices-3Y'!C$2:C$123,   'azure-vm-prices-3Y'!A$2:A$123,"&gt;="&amp;F496*(100-$B$2)/100,   'azure-vm-prices-3Y'!B$2:B$123,"&gt;="&amp;G496*(100-$B$2)/100,   'azure-vm-prices-3Y'!E$2:E$123,L496))),   "")</f>
        <v>0</v>
      </c>
      <c r="AA496" s="4">
        <f>IF(Q496="YES",N496*V496*12,"")</f>
        <v>0</v>
      </c>
      <c r="AB496" s="4">
        <f>IF(Q496="YES",X496*8760,"")</f>
        <v>0</v>
      </c>
      <c r="AC496" s="4">
        <f>IF(Q496="YES",Z496*8760,"")</f>
        <v>0</v>
      </c>
      <c r="AD496" s="4">
        <f>IF(Q496="YES",IF(P496="YES", MIN(AA496:AC496), AA496),"")</f>
        <v>0</v>
      </c>
      <c r="AE496" s="4">
        <f>IF(AND(I496="STANDARD",Q496="YES",H496&lt;'azure-standard-disk-prices'!B2, H496&gt;0),1+IF(M496="YES",1),"")</f>
        <v>0</v>
      </c>
      <c r="AF496" s="4">
        <f>IF(AND(I496="STANDARD",Q496="YES",H496&gt;'azure-standard-disk-prices'!B2,H496&lt;'azure-standard-disk-prices'!B3),1+IF(M496="YES",1),"")</f>
        <v>0</v>
      </c>
      <c r="AG496" s="4">
        <f>IF(AND(I496="STANDARD",Q496="YES",H496&gt;'azure-standard-disk-prices'!B3,H496&lt;'azure-standard-disk-prices'!B4),1+IF(M496="YES",1),"")</f>
        <v>0</v>
      </c>
      <c r="AH496" s="4">
        <f>IF(AND(I496="STANDARD",Q496="YES",H496&gt;'azure-standard-disk-prices'!B4,H496&lt;'azure-standard-disk-prices'!B5),1+IF(M496="YES",1),"")</f>
        <v>0</v>
      </c>
      <c r="AI496" s="4">
        <f>IF(AND(I496="STANDARD",Q496="YES",H496&gt;'azure-standard-disk-prices'!B5,H496&lt;'azure-standard-disk-prices'!B6),1+IF(M496="YES",1),"")</f>
        <v>0</v>
      </c>
      <c r="AJ496" s="4">
        <f>IF(AND(I496="STANDARD",Q496="YES",H496&gt;'azure-standard-disk-prices'!B6,H496&lt;'azure-standard-disk-prices'!B7),1+IF(M496="YES",1),"")</f>
        <v>0</v>
      </c>
      <c r="AK496" s="4">
        <f>IF(AND(I496="STANDARD",Q496="YES",H496&gt;'azure-standard-disk-prices'!B7,H496&lt;'azure-standard-disk-prices'!B8),1+IF(M496="YES",1),"")</f>
        <v>0</v>
      </c>
      <c r="AL496" s="4">
        <f>IF(AND(I496="STANDARD",Q496="YES",H496&gt;'azure-standard-disk-prices'!B8,H496&lt;'azure-standard-disk-prices'!B9),1+IF(M496="YES",1),"")</f>
        <v>0</v>
      </c>
      <c r="AM496" s="4">
        <f>IF(AND(I495="PREMIUM",Q495="YES",H495&lt;'azure-premium-disk-prices'!B2,H495&gt;0),1+IF(M495="YES",1),"")</f>
        <v>0</v>
      </c>
      <c r="AN496" s="4">
        <f>IF(AND(I495="PREMIUM",Q495="YES",H495&gt;'azure-premium-disk-prices'!B2,H495&lt;'azure-premium-disk-prices'!B3),1+IF(M495="YES",1),"")</f>
        <v>0</v>
      </c>
      <c r="AO496" s="4">
        <f>IF(AND(I495="PREMIUM",Q495="YES",H495&gt;'azure-premium-disk-prices'!B3,H495&lt;'azure-premium-disk-prices'!B4),1+IF(M495="YES",1),"")</f>
        <v>0</v>
      </c>
      <c r="AP496" s="4">
        <f>IF(AND(I495="PREMIUM",Q495="YES",H495&gt;'azure-premium-disk-prices'!B4,H495&lt;'azure-premium-disk-prices'!B5),1+IF(M495="YES",1),"")</f>
        <v>0</v>
      </c>
      <c r="AQ496" s="4">
        <f>IF(AND(I495="PREMIUM",Q495="YES",H495&gt;'azure-premium-disk-prices'!B5,H495&lt;'azure-premium-disk-prices'!B6),1+IF(M495="YES",1),"")</f>
        <v>0</v>
      </c>
      <c r="AR496" s="4">
        <f>IF(AND(I495="PREMIUM",Q495="YES",H495&gt;'azure-premium-disk-prices'!B6,H495&lt;'azure-premium-disk-prices'!B7),1+IF(M495="YES",1),"")</f>
        <v>0</v>
      </c>
      <c r="AS496" s="4">
        <f>IF(AND(I495="PREMIUM",Q495="YES",H495&gt;'azure-premium-disk-prices'!B7,H495&lt;'azure-premium-disk-prices'!B8),1+IF(M495="YES",1),"")</f>
        <v>0</v>
      </c>
      <c r="AT496" s="4">
        <f>IF(AND(I495="PREMIUM",Q495="YES",H495&gt;'azure-premium-disk-prices'!B8,H495&lt;'azure-premium-disk-prices'!B9),1+IF(M495="YES",1),"")</f>
        <v>0</v>
      </c>
      <c r="AU496" s="4">
        <f>IF(AND(M496="YES", Q496="YES"),1,"")</f>
        <v>0</v>
      </c>
      <c r="AV496" s="4">
        <f>IF(AND(J496="STANDARD", Q496="YES"), IF(M496="YES",2,1) ,"")</f>
        <v>0</v>
      </c>
      <c r="AW496" s="4">
        <f>IF( AND(J496="PREMIUM",  Q496="YES"), IF(M496="YES",2,1) ,"")</f>
        <v>0</v>
      </c>
    </row>
    <row r="497" spans="5:49">
      <c r="E497" s="3"/>
      <c r="F497" s="3"/>
      <c r="G497" s="3"/>
      <c r="H497" s="3"/>
      <c r="I497" s="3" t="s">
        <v>9</v>
      </c>
      <c r="J497" s="3" t="s">
        <v>9</v>
      </c>
      <c r="K497" s="3" t="s">
        <v>5</v>
      </c>
      <c r="L497" s="3" t="s">
        <v>5</v>
      </c>
      <c r="M497" s="3" t="s">
        <v>5</v>
      </c>
      <c r="N497" s="3">
        <v>730</v>
      </c>
      <c r="O497" s="3" t="s">
        <v>5</v>
      </c>
      <c r="P497" s="3" t="s">
        <v>14</v>
      </c>
      <c r="Q497" s="4">
        <f>IF(AND(E497&lt;&gt;"", F497&lt;&gt;"", G497&lt;&gt;"", H497&lt;&gt;"", I497&lt;&gt;"", J497&lt;&gt;"", K497&lt;&gt;"", L497&lt;&gt;"", M497&lt;&gt;"", N497&lt;&gt;"", O497&lt;&gt;""),"YES","NO")</f>
        <v>0</v>
      </c>
      <c r="R497" s="4">
        <f>IF(AD497=AA497, U497, IF(AD497=AB497,W497,Y497))</f>
        <v>0</v>
      </c>
      <c r="S497" s="4">
        <f>AD497</f>
        <v>0</v>
      </c>
      <c r="T497" s="4">
        <f> IF(AA497="" ,"",IF(AD497=AA497, "PAYG", IF(AD497=AB497,"1Y RI","3Y RI")))</f>
        <v>0</v>
      </c>
      <c r="U497" s="4">
        <f>IF(Q497="YES", IF(K497="YES", VLOOKUP(V497 &amp; L497 &amp; K497,'azure-vm-prices-base'!G$2:H$124, 2, 0), VLOOKUP(V497 &amp; L497 &amp; "*",'azure-vm-prices-base'!G$2:H$124, 2, 0)), "")</f>
        <v>0</v>
      </c>
      <c r="V497" s="4">
        <f>IF(Q497="YES", IF(O497="NO" , IF(K497="YES", _xlfn.MINIFS('azure-vm-prices-base'!I$2:I$123, 'azure-vm-prices-base'!A$2:A$123,"&gt;="&amp;F497*(100-$B$2)/100, 'azure-vm-prices-base'!B$2:B$123,"&gt;="&amp;G497*(100-$B$2)/100, 'azure-vm-prices-base'!D$2:D$123,K497, 'azure-vm-prices-base'!E$2:E$123,L497), _xlfn.MINIFS('azure-vm-prices-base'!I$2:I$123, 'azure-vm-prices-base'!A$2:A$123,"&gt;="&amp;F497*(100-$B$2)/100, 'azure-vm-prices-base'!B$2:B$123,"&gt;="&amp;G497*(100-$B$2)/100, 'azure-vm-prices-base'!E$2:E$123,L497)), IF(K497="YES", _xlfn.MINIFS('azure-vm-prices-base'!C$2:C$123, 'azure-vm-prices-base'!A$2:A$123,"&gt;="&amp;F497*(100-$B$2)/100, 'azure-vm-prices-base'!B$2:B$123,"&gt;="&amp;G497*(100-$B$2)/100, 'azure-vm-prices-base'!D$2:D$123,K497, 'azure-vm-prices-base'!E$2:E$123,L497), _xlfn.MINIFS('azure-vm-prices-base'!C$2:C$123, 'azure-vm-prices-base'!A$2:A$123,"&gt;="&amp;F497*(100-$B$2)/100, 'azure-vm-prices-base'!B$2:B$123,"&gt;="&amp;G497*(100-$B$2)/100, 'azure-vm-prices-base'!E$2:E$123,L497))), "")</f>
        <v>0</v>
      </c>
      <c r="W497" s="4">
        <f>IF(Q497="YES", IF(K497="YES", VLOOKUP(X497 &amp; L497 &amp; K497,'azure-vm-prices-1Y'!G$2:H$124  , 2, 0), VLOOKUP(X497 &amp; L497 &amp; "*",'azure-vm-prices-1Y'!G$2:H$124, 2, 0)),   "")</f>
        <v>0</v>
      </c>
      <c r="X497" s="4">
        <f>IF(Q497="YES", IF(O497="NO" , IF(K497="YES", _xlfn.MINIFS('azure-vm-prices-1Y'!I$2:I$123,   'azure-vm-prices-1Y'!A$2:A$123,"&gt;="&amp;F497*(100-$B$2)/100,   'azure-vm-prices-1Y'!B$2:B$123,"&gt;="&amp;G497*(100-$B$2)/100,   'azure-vm-prices-1Y'!D$2:D$123,K497,   'azure-vm-prices-1Y'!E$2:E$123,L497),   _xlfn.MINIFS('azure-vm-prices-1Y'!I$2:I$123,   'azure-vm-prices-1Y'!A$2:A$123,"&gt;="&amp;F497*(100-$B$2)/100,   'azure-vm-prices-1Y'!B$2:B$123,"&gt;="&amp;G497*(100-$B$2)/100,   'azure-vm-prices-1Y'!E$2:E$123,L497)),   IF(K497="YES", _xlfn.MINIFS('azure-vm-prices-1Y'!C$2:C$123,   'azure-vm-prices-1Y'!A$2:A$123,"&gt;="&amp;F497*(100-$B$2)/100,   'azure-vm-prices-1Y'!B$2:B$123,"&gt;="&amp;G497*(100-$B$2)/100,   'azure-vm-prices-1Y'!D$2:D$123,K497,   'azure-vm-prices-1Y'!E$2:E$123,L497),   _xlfn.MINIFS('azure-vm-prices-1Y'!C$2:C$123,   'azure-vm-prices-1Y'!A$2:A$123,"&gt;="&amp;F497*(100-$B$2)/100,   'azure-vm-prices-1Y'!B$2:B$123,"&gt;="&amp;G497*(100-$B$2)/100,   'azure-vm-prices-1Y'!E$2:E$123,L497))),   "")</f>
        <v>0</v>
      </c>
      <c r="Y497" s="4">
        <f>IF(Q497="YES", IF(K497="YES", VLOOKUP(Z497 &amp; L497 &amp; K497,'azure-vm-prices-3Y'!G$2:H$124  , 2, 0), VLOOKUP(Z497 &amp; L497 &amp; "*",'azure-vm-prices-3Y'!G$2:H$124, 2, 0)),   "")</f>
        <v>0</v>
      </c>
      <c r="Z497" s="4">
        <f>IF(Q497="YES", IF(O497="NO" , IF(K497="YES", _xlfn.MINIFS('azure-vm-prices-3Y'!I$2:I$123,   'azure-vm-prices-3Y'!A$2:A$123,"&gt;="&amp;F497*(100-$B$2)/100,   'azure-vm-prices-3Y'!B$2:B$123,"&gt;="&amp;G497*(100-$B$2)/100,   'azure-vm-prices-3Y'!D$2:D$123,K497,   'azure-vm-prices-3Y'!E$2:E$123,L497),   _xlfn.MINIFS('azure-vm-prices-3Y'!I$2:I$123,   'azure-vm-prices-3Y'!A$2:A$123,"&gt;="&amp;F497*(100-$B$2)/100,   'azure-vm-prices-3Y'!B$2:B$123,"&gt;="&amp;G497*(100-$B$2)/100,   'azure-vm-prices-3Y'!E$2:E$123,L497)),   IF(K497="YES", _xlfn.MINIFS('azure-vm-prices-3Y'!C$2:C$123,   'azure-vm-prices-3Y'!A$2:A$123,"&gt;="&amp;F497*(100-$B$2)/100,   'azure-vm-prices-3Y'!B$2:B$123,"&gt;="&amp;G497*(100-$B$2)/100,   'azure-vm-prices-3Y'!D$2:D$123,K497,   'azure-vm-prices-3Y'!E$2:E$123,L497),   _xlfn.MINIFS('azure-vm-prices-3Y'!C$2:C$123,   'azure-vm-prices-3Y'!A$2:A$123,"&gt;="&amp;F497*(100-$B$2)/100,   'azure-vm-prices-3Y'!B$2:B$123,"&gt;="&amp;G497*(100-$B$2)/100,   'azure-vm-prices-3Y'!E$2:E$123,L497))),   "")</f>
        <v>0</v>
      </c>
      <c r="AA497" s="4">
        <f>IF(Q497="YES",N497*V497*12,"")</f>
        <v>0</v>
      </c>
      <c r="AB497" s="4">
        <f>IF(Q497="YES",X497*8760,"")</f>
        <v>0</v>
      </c>
      <c r="AC497" s="4">
        <f>IF(Q497="YES",Z497*8760,"")</f>
        <v>0</v>
      </c>
      <c r="AD497" s="4">
        <f>IF(Q497="YES",IF(P497="YES", MIN(AA497:AC497), AA497),"")</f>
        <v>0</v>
      </c>
      <c r="AE497" s="4">
        <f>IF(AND(I497="STANDARD",Q497="YES",H497&lt;'azure-standard-disk-prices'!B2, H497&gt;0),1+IF(M497="YES",1),"")</f>
        <v>0</v>
      </c>
      <c r="AF497" s="4">
        <f>IF(AND(I497="STANDARD",Q497="YES",H497&gt;'azure-standard-disk-prices'!B2,H497&lt;'azure-standard-disk-prices'!B3),1+IF(M497="YES",1),"")</f>
        <v>0</v>
      </c>
      <c r="AG497" s="4">
        <f>IF(AND(I497="STANDARD",Q497="YES",H497&gt;'azure-standard-disk-prices'!B3,H497&lt;'azure-standard-disk-prices'!B4),1+IF(M497="YES",1),"")</f>
        <v>0</v>
      </c>
      <c r="AH497" s="4">
        <f>IF(AND(I497="STANDARD",Q497="YES",H497&gt;'azure-standard-disk-prices'!B4,H497&lt;'azure-standard-disk-prices'!B5),1+IF(M497="YES",1),"")</f>
        <v>0</v>
      </c>
      <c r="AI497" s="4">
        <f>IF(AND(I497="STANDARD",Q497="YES",H497&gt;'azure-standard-disk-prices'!B5,H497&lt;'azure-standard-disk-prices'!B6),1+IF(M497="YES",1),"")</f>
        <v>0</v>
      </c>
      <c r="AJ497" s="4">
        <f>IF(AND(I497="STANDARD",Q497="YES",H497&gt;'azure-standard-disk-prices'!B6,H497&lt;'azure-standard-disk-prices'!B7),1+IF(M497="YES",1),"")</f>
        <v>0</v>
      </c>
      <c r="AK497" s="4">
        <f>IF(AND(I497="STANDARD",Q497="YES",H497&gt;'azure-standard-disk-prices'!B7,H497&lt;'azure-standard-disk-prices'!B8),1+IF(M497="YES",1),"")</f>
        <v>0</v>
      </c>
      <c r="AL497" s="4">
        <f>IF(AND(I497="STANDARD",Q497="YES",H497&gt;'azure-standard-disk-prices'!B8,H497&lt;'azure-standard-disk-prices'!B9),1+IF(M497="YES",1),"")</f>
        <v>0</v>
      </c>
      <c r="AM497" s="4">
        <f>IF(AND(I496="PREMIUM",Q496="YES",H496&lt;'azure-premium-disk-prices'!B2,H496&gt;0),1+IF(M496="YES",1),"")</f>
        <v>0</v>
      </c>
      <c r="AN497" s="4">
        <f>IF(AND(I496="PREMIUM",Q496="YES",H496&gt;'azure-premium-disk-prices'!B2,H496&lt;'azure-premium-disk-prices'!B3),1+IF(M496="YES",1),"")</f>
        <v>0</v>
      </c>
      <c r="AO497" s="4">
        <f>IF(AND(I496="PREMIUM",Q496="YES",H496&gt;'azure-premium-disk-prices'!B3,H496&lt;'azure-premium-disk-prices'!B4),1+IF(M496="YES",1),"")</f>
        <v>0</v>
      </c>
      <c r="AP497" s="4">
        <f>IF(AND(I496="PREMIUM",Q496="YES",H496&gt;'azure-premium-disk-prices'!B4,H496&lt;'azure-premium-disk-prices'!B5),1+IF(M496="YES",1),"")</f>
        <v>0</v>
      </c>
      <c r="AQ497" s="4">
        <f>IF(AND(I496="PREMIUM",Q496="YES",H496&gt;'azure-premium-disk-prices'!B5,H496&lt;'azure-premium-disk-prices'!B6),1+IF(M496="YES",1),"")</f>
        <v>0</v>
      </c>
      <c r="AR497" s="4">
        <f>IF(AND(I496="PREMIUM",Q496="YES",H496&gt;'azure-premium-disk-prices'!B6,H496&lt;'azure-premium-disk-prices'!B7),1+IF(M496="YES",1),"")</f>
        <v>0</v>
      </c>
      <c r="AS497" s="4">
        <f>IF(AND(I496="PREMIUM",Q496="YES",H496&gt;'azure-premium-disk-prices'!B7,H496&lt;'azure-premium-disk-prices'!B8),1+IF(M496="YES",1),"")</f>
        <v>0</v>
      </c>
      <c r="AT497" s="4">
        <f>IF(AND(I496="PREMIUM",Q496="YES",H496&gt;'azure-premium-disk-prices'!B8,H496&lt;'azure-premium-disk-prices'!B9),1+IF(M496="YES",1),"")</f>
        <v>0</v>
      </c>
      <c r="AU497" s="4">
        <f>IF(AND(M497="YES", Q497="YES"),1,"")</f>
        <v>0</v>
      </c>
      <c r="AV497" s="4">
        <f>IF(AND(J497="STANDARD", Q497="YES"), IF(M497="YES",2,1) ,"")</f>
        <v>0</v>
      </c>
      <c r="AW497" s="4">
        <f>IF( AND(J497="PREMIUM",  Q497="YES"), IF(M497="YES",2,1) ,"")</f>
        <v>0</v>
      </c>
    </row>
    <row r="498" spans="5:49">
      <c r="E498" s="3"/>
      <c r="F498" s="3"/>
      <c r="G498" s="3"/>
      <c r="H498" s="3"/>
      <c r="I498" s="3" t="s">
        <v>9</v>
      </c>
      <c r="J498" s="3" t="s">
        <v>9</v>
      </c>
      <c r="K498" s="3" t="s">
        <v>5</v>
      </c>
      <c r="L498" s="3" t="s">
        <v>5</v>
      </c>
      <c r="M498" s="3" t="s">
        <v>5</v>
      </c>
      <c r="N498" s="3">
        <v>730</v>
      </c>
      <c r="O498" s="3" t="s">
        <v>5</v>
      </c>
      <c r="P498" s="3" t="s">
        <v>14</v>
      </c>
      <c r="Q498" s="4">
        <f>IF(AND(E498&lt;&gt;"", F498&lt;&gt;"", G498&lt;&gt;"", H498&lt;&gt;"", I498&lt;&gt;"", J498&lt;&gt;"", K498&lt;&gt;"", L498&lt;&gt;"", M498&lt;&gt;"", N498&lt;&gt;"", O498&lt;&gt;""),"YES","NO")</f>
        <v>0</v>
      </c>
      <c r="R498" s="4">
        <f>IF(AD498=AA498, U498, IF(AD498=AB498,W498,Y498))</f>
        <v>0</v>
      </c>
      <c r="S498" s="4">
        <f>AD498</f>
        <v>0</v>
      </c>
      <c r="T498" s="4">
        <f> IF(AA498="" ,"",IF(AD498=AA498, "PAYG", IF(AD498=AB498,"1Y RI","3Y RI")))</f>
        <v>0</v>
      </c>
      <c r="U498" s="4">
        <f>IF(Q498="YES", IF(K498="YES", VLOOKUP(V498 &amp; L498 &amp; K498,'azure-vm-prices-base'!G$2:H$124, 2, 0), VLOOKUP(V498 &amp; L498 &amp; "*",'azure-vm-prices-base'!G$2:H$124, 2, 0)), "")</f>
        <v>0</v>
      </c>
      <c r="V498" s="4">
        <f>IF(Q498="YES", IF(O498="NO" , IF(K498="YES", _xlfn.MINIFS('azure-vm-prices-base'!I$2:I$123, 'azure-vm-prices-base'!A$2:A$123,"&gt;="&amp;F498*(100-$B$2)/100, 'azure-vm-prices-base'!B$2:B$123,"&gt;="&amp;G498*(100-$B$2)/100, 'azure-vm-prices-base'!D$2:D$123,K498, 'azure-vm-prices-base'!E$2:E$123,L498), _xlfn.MINIFS('azure-vm-prices-base'!I$2:I$123, 'azure-vm-prices-base'!A$2:A$123,"&gt;="&amp;F498*(100-$B$2)/100, 'azure-vm-prices-base'!B$2:B$123,"&gt;="&amp;G498*(100-$B$2)/100, 'azure-vm-prices-base'!E$2:E$123,L498)), IF(K498="YES", _xlfn.MINIFS('azure-vm-prices-base'!C$2:C$123, 'azure-vm-prices-base'!A$2:A$123,"&gt;="&amp;F498*(100-$B$2)/100, 'azure-vm-prices-base'!B$2:B$123,"&gt;="&amp;G498*(100-$B$2)/100, 'azure-vm-prices-base'!D$2:D$123,K498, 'azure-vm-prices-base'!E$2:E$123,L498), _xlfn.MINIFS('azure-vm-prices-base'!C$2:C$123, 'azure-vm-prices-base'!A$2:A$123,"&gt;="&amp;F498*(100-$B$2)/100, 'azure-vm-prices-base'!B$2:B$123,"&gt;="&amp;G498*(100-$B$2)/100, 'azure-vm-prices-base'!E$2:E$123,L498))), "")</f>
        <v>0</v>
      </c>
      <c r="W498" s="4">
        <f>IF(Q498="YES", IF(K498="YES", VLOOKUP(X498 &amp; L498 &amp; K498,'azure-vm-prices-1Y'!G$2:H$124  , 2, 0), VLOOKUP(X498 &amp; L498 &amp; "*",'azure-vm-prices-1Y'!G$2:H$124, 2, 0)),   "")</f>
        <v>0</v>
      </c>
      <c r="X498" s="4">
        <f>IF(Q498="YES", IF(O498="NO" , IF(K498="YES", _xlfn.MINIFS('azure-vm-prices-1Y'!I$2:I$123,   'azure-vm-prices-1Y'!A$2:A$123,"&gt;="&amp;F498*(100-$B$2)/100,   'azure-vm-prices-1Y'!B$2:B$123,"&gt;="&amp;G498*(100-$B$2)/100,   'azure-vm-prices-1Y'!D$2:D$123,K498,   'azure-vm-prices-1Y'!E$2:E$123,L498),   _xlfn.MINIFS('azure-vm-prices-1Y'!I$2:I$123,   'azure-vm-prices-1Y'!A$2:A$123,"&gt;="&amp;F498*(100-$B$2)/100,   'azure-vm-prices-1Y'!B$2:B$123,"&gt;="&amp;G498*(100-$B$2)/100,   'azure-vm-prices-1Y'!E$2:E$123,L498)),   IF(K498="YES", _xlfn.MINIFS('azure-vm-prices-1Y'!C$2:C$123,   'azure-vm-prices-1Y'!A$2:A$123,"&gt;="&amp;F498*(100-$B$2)/100,   'azure-vm-prices-1Y'!B$2:B$123,"&gt;="&amp;G498*(100-$B$2)/100,   'azure-vm-prices-1Y'!D$2:D$123,K498,   'azure-vm-prices-1Y'!E$2:E$123,L498),   _xlfn.MINIFS('azure-vm-prices-1Y'!C$2:C$123,   'azure-vm-prices-1Y'!A$2:A$123,"&gt;="&amp;F498*(100-$B$2)/100,   'azure-vm-prices-1Y'!B$2:B$123,"&gt;="&amp;G498*(100-$B$2)/100,   'azure-vm-prices-1Y'!E$2:E$123,L498))),   "")</f>
        <v>0</v>
      </c>
      <c r="Y498" s="4">
        <f>IF(Q498="YES", IF(K498="YES", VLOOKUP(Z498 &amp; L498 &amp; K498,'azure-vm-prices-3Y'!G$2:H$124  , 2, 0), VLOOKUP(Z498 &amp; L498 &amp; "*",'azure-vm-prices-3Y'!G$2:H$124, 2, 0)),   "")</f>
        <v>0</v>
      </c>
      <c r="Z498" s="4">
        <f>IF(Q498="YES", IF(O498="NO" , IF(K498="YES", _xlfn.MINIFS('azure-vm-prices-3Y'!I$2:I$123,   'azure-vm-prices-3Y'!A$2:A$123,"&gt;="&amp;F498*(100-$B$2)/100,   'azure-vm-prices-3Y'!B$2:B$123,"&gt;="&amp;G498*(100-$B$2)/100,   'azure-vm-prices-3Y'!D$2:D$123,K498,   'azure-vm-prices-3Y'!E$2:E$123,L498),   _xlfn.MINIFS('azure-vm-prices-3Y'!I$2:I$123,   'azure-vm-prices-3Y'!A$2:A$123,"&gt;="&amp;F498*(100-$B$2)/100,   'azure-vm-prices-3Y'!B$2:B$123,"&gt;="&amp;G498*(100-$B$2)/100,   'azure-vm-prices-3Y'!E$2:E$123,L498)),   IF(K498="YES", _xlfn.MINIFS('azure-vm-prices-3Y'!C$2:C$123,   'azure-vm-prices-3Y'!A$2:A$123,"&gt;="&amp;F498*(100-$B$2)/100,   'azure-vm-prices-3Y'!B$2:B$123,"&gt;="&amp;G498*(100-$B$2)/100,   'azure-vm-prices-3Y'!D$2:D$123,K498,   'azure-vm-prices-3Y'!E$2:E$123,L498),   _xlfn.MINIFS('azure-vm-prices-3Y'!C$2:C$123,   'azure-vm-prices-3Y'!A$2:A$123,"&gt;="&amp;F498*(100-$B$2)/100,   'azure-vm-prices-3Y'!B$2:B$123,"&gt;="&amp;G498*(100-$B$2)/100,   'azure-vm-prices-3Y'!E$2:E$123,L498))),   "")</f>
        <v>0</v>
      </c>
      <c r="AA498" s="4">
        <f>IF(Q498="YES",N498*V498*12,"")</f>
        <v>0</v>
      </c>
      <c r="AB498" s="4">
        <f>IF(Q498="YES",X498*8760,"")</f>
        <v>0</v>
      </c>
      <c r="AC498" s="4">
        <f>IF(Q498="YES",Z498*8760,"")</f>
        <v>0</v>
      </c>
      <c r="AD498" s="4">
        <f>IF(Q498="YES",IF(P498="YES", MIN(AA498:AC498), AA498),"")</f>
        <v>0</v>
      </c>
      <c r="AE498" s="4">
        <f>IF(AND(I498="STANDARD",Q498="YES",H498&lt;'azure-standard-disk-prices'!B2, H498&gt;0),1+IF(M498="YES",1),"")</f>
        <v>0</v>
      </c>
      <c r="AF498" s="4">
        <f>IF(AND(I498="STANDARD",Q498="YES",H498&gt;'azure-standard-disk-prices'!B2,H498&lt;'azure-standard-disk-prices'!B3),1+IF(M498="YES",1),"")</f>
        <v>0</v>
      </c>
      <c r="AG498" s="4">
        <f>IF(AND(I498="STANDARD",Q498="YES",H498&gt;'azure-standard-disk-prices'!B3,H498&lt;'azure-standard-disk-prices'!B4),1+IF(M498="YES",1),"")</f>
        <v>0</v>
      </c>
      <c r="AH498" s="4">
        <f>IF(AND(I498="STANDARD",Q498="YES",H498&gt;'azure-standard-disk-prices'!B4,H498&lt;'azure-standard-disk-prices'!B5),1+IF(M498="YES",1),"")</f>
        <v>0</v>
      </c>
      <c r="AI498" s="4">
        <f>IF(AND(I498="STANDARD",Q498="YES",H498&gt;'azure-standard-disk-prices'!B5,H498&lt;'azure-standard-disk-prices'!B6),1+IF(M498="YES",1),"")</f>
        <v>0</v>
      </c>
      <c r="AJ498" s="4">
        <f>IF(AND(I498="STANDARD",Q498="YES",H498&gt;'azure-standard-disk-prices'!B6,H498&lt;'azure-standard-disk-prices'!B7),1+IF(M498="YES",1),"")</f>
        <v>0</v>
      </c>
      <c r="AK498" s="4">
        <f>IF(AND(I498="STANDARD",Q498="YES",H498&gt;'azure-standard-disk-prices'!B7,H498&lt;'azure-standard-disk-prices'!B8),1+IF(M498="YES",1),"")</f>
        <v>0</v>
      </c>
      <c r="AL498" s="4">
        <f>IF(AND(I498="STANDARD",Q498="YES",H498&gt;'azure-standard-disk-prices'!B8,H498&lt;'azure-standard-disk-prices'!B9),1+IF(M498="YES",1),"")</f>
        <v>0</v>
      </c>
      <c r="AM498" s="4">
        <f>IF(AND(I497="PREMIUM",Q497="YES",H497&lt;'azure-premium-disk-prices'!B2,H497&gt;0),1+IF(M497="YES",1),"")</f>
        <v>0</v>
      </c>
      <c r="AN498" s="4">
        <f>IF(AND(I497="PREMIUM",Q497="YES",H497&gt;'azure-premium-disk-prices'!B2,H497&lt;'azure-premium-disk-prices'!B3),1+IF(M497="YES",1),"")</f>
        <v>0</v>
      </c>
      <c r="AO498" s="4">
        <f>IF(AND(I497="PREMIUM",Q497="YES",H497&gt;'azure-premium-disk-prices'!B3,H497&lt;'azure-premium-disk-prices'!B4),1+IF(M497="YES",1),"")</f>
        <v>0</v>
      </c>
      <c r="AP498" s="4">
        <f>IF(AND(I497="PREMIUM",Q497="YES",H497&gt;'azure-premium-disk-prices'!B4,H497&lt;'azure-premium-disk-prices'!B5),1+IF(M497="YES",1),"")</f>
        <v>0</v>
      </c>
      <c r="AQ498" s="4">
        <f>IF(AND(I497="PREMIUM",Q497="YES",H497&gt;'azure-premium-disk-prices'!B5,H497&lt;'azure-premium-disk-prices'!B6),1+IF(M497="YES",1),"")</f>
        <v>0</v>
      </c>
      <c r="AR498" s="4">
        <f>IF(AND(I497="PREMIUM",Q497="YES",H497&gt;'azure-premium-disk-prices'!B6,H497&lt;'azure-premium-disk-prices'!B7),1+IF(M497="YES",1),"")</f>
        <v>0</v>
      </c>
      <c r="AS498" s="4">
        <f>IF(AND(I497="PREMIUM",Q497="YES",H497&gt;'azure-premium-disk-prices'!B7,H497&lt;'azure-premium-disk-prices'!B8),1+IF(M497="YES",1),"")</f>
        <v>0</v>
      </c>
      <c r="AT498" s="4">
        <f>IF(AND(I497="PREMIUM",Q497="YES",H497&gt;'azure-premium-disk-prices'!B8,H497&lt;'azure-premium-disk-prices'!B9),1+IF(M497="YES",1),"")</f>
        <v>0</v>
      </c>
      <c r="AU498" s="4">
        <f>IF(AND(M498="YES", Q498="YES"),1,"")</f>
        <v>0</v>
      </c>
      <c r="AV498" s="4">
        <f>IF(AND(J498="STANDARD", Q498="YES"), IF(M498="YES",2,1) ,"")</f>
        <v>0</v>
      </c>
      <c r="AW498" s="4">
        <f>IF( AND(J498="PREMIUM",  Q498="YES"), IF(M498="YES",2,1) ,"")</f>
        <v>0</v>
      </c>
    </row>
    <row r="499" spans="5:49">
      <c r="E499" s="3"/>
      <c r="F499" s="3"/>
      <c r="G499" s="3"/>
      <c r="H499" s="3"/>
      <c r="I499" s="3" t="s">
        <v>9</v>
      </c>
      <c r="J499" s="3" t="s">
        <v>9</v>
      </c>
      <c r="K499" s="3" t="s">
        <v>5</v>
      </c>
      <c r="L499" s="3" t="s">
        <v>5</v>
      </c>
      <c r="M499" s="3" t="s">
        <v>5</v>
      </c>
      <c r="N499" s="3">
        <v>730</v>
      </c>
      <c r="O499" s="3" t="s">
        <v>5</v>
      </c>
      <c r="P499" s="3" t="s">
        <v>14</v>
      </c>
      <c r="Q499" s="4">
        <f>IF(AND(E499&lt;&gt;"", F499&lt;&gt;"", G499&lt;&gt;"", H499&lt;&gt;"", I499&lt;&gt;"", J499&lt;&gt;"", K499&lt;&gt;"", L499&lt;&gt;"", M499&lt;&gt;"", N499&lt;&gt;"", O499&lt;&gt;""),"YES","NO")</f>
        <v>0</v>
      </c>
      <c r="R499" s="4">
        <f>IF(AD499=AA499, U499, IF(AD499=AB499,W499,Y499))</f>
        <v>0</v>
      </c>
      <c r="S499" s="4">
        <f>AD499</f>
        <v>0</v>
      </c>
      <c r="T499" s="4">
        <f> IF(AA499="" ,"",IF(AD499=AA499, "PAYG", IF(AD499=AB499,"1Y RI","3Y RI")))</f>
        <v>0</v>
      </c>
      <c r="U499" s="4">
        <f>IF(Q499="YES", IF(K499="YES", VLOOKUP(V499 &amp; L499 &amp; K499,'azure-vm-prices-base'!G$2:H$124, 2, 0), VLOOKUP(V499 &amp; L499 &amp; "*",'azure-vm-prices-base'!G$2:H$124, 2, 0)), "")</f>
        <v>0</v>
      </c>
      <c r="V499" s="4">
        <f>IF(Q499="YES", IF(O499="NO" , IF(K499="YES", _xlfn.MINIFS('azure-vm-prices-base'!I$2:I$123, 'azure-vm-prices-base'!A$2:A$123,"&gt;="&amp;F499*(100-$B$2)/100, 'azure-vm-prices-base'!B$2:B$123,"&gt;="&amp;G499*(100-$B$2)/100, 'azure-vm-prices-base'!D$2:D$123,K499, 'azure-vm-prices-base'!E$2:E$123,L499), _xlfn.MINIFS('azure-vm-prices-base'!I$2:I$123, 'azure-vm-prices-base'!A$2:A$123,"&gt;="&amp;F499*(100-$B$2)/100, 'azure-vm-prices-base'!B$2:B$123,"&gt;="&amp;G499*(100-$B$2)/100, 'azure-vm-prices-base'!E$2:E$123,L499)), IF(K499="YES", _xlfn.MINIFS('azure-vm-prices-base'!C$2:C$123, 'azure-vm-prices-base'!A$2:A$123,"&gt;="&amp;F499*(100-$B$2)/100, 'azure-vm-prices-base'!B$2:B$123,"&gt;="&amp;G499*(100-$B$2)/100, 'azure-vm-prices-base'!D$2:D$123,K499, 'azure-vm-prices-base'!E$2:E$123,L499), _xlfn.MINIFS('azure-vm-prices-base'!C$2:C$123, 'azure-vm-prices-base'!A$2:A$123,"&gt;="&amp;F499*(100-$B$2)/100, 'azure-vm-prices-base'!B$2:B$123,"&gt;="&amp;G499*(100-$B$2)/100, 'azure-vm-prices-base'!E$2:E$123,L499))), "")</f>
        <v>0</v>
      </c>
      <c r="W499" s="4">
        <f>IF(Q499="YES", IF(K499="YES", VLOOKUP(X499 &amp; L499 &amp; K499,'azure-vm-prices-1Y'!G$2:H$124  , 2, 0), VLOOKUP(X499 &amp; L499 &amp; "*",'azure-vm-prices-1Y'!G$2:H$124, 2, 0)),   "")</f>
        <v>0</v>
      </c>
      <c r="X499" s="4">
        <f>IF(Q499="YES", IF(O499="NO" , IF(K499="YES", _xlfn.MINIFS('azure-vm-prices-1Y'!I$2:I$123,   'azure-vm-prices-1Y'!A$2:A$123,"&gt;="&amp;F499*(100-$B$2)/100,   'azure-vm-prices-1Y'!B$2:B$123,"&gt;="&amp;G499*(100-$B$2)/100,   'azure-vm-prices-1Y'!D$2:D$123,K499,   'azure-vm-prices-1Y'!E$2:E$123,L499),   _xlfn.MINIFS('azure-vm-prices-1Y'!I$2:I$123,   'azure-vm-prices-1Y'!A$2:A$123,"&gt;="&amp;F499*(100-$B$2)/100,   'azure-vm-prices-1Y'!B$2:B$123,"&gt;="&amp;G499*(100-$B$2)/100,   'azure-vm-prices-1Y'!E$2:E$123,L499)),   IF(K499="YES", _xlfn.MINIFS('azure-vm-prices-1Y'!C$2:C$123,   'azure-vm-prices-1Y'!A$2:A$123,"&gt;="&amp;F499*(100-$B$2)/100,   'azure-vm-prices-1Y'!B$2:B$123,"&gt;="&amp;G499*(100-$B$2)/100,   'azure-vm-prices-1Y'!D$2:D$123,K499,   'azure-vm-prices-1Y'!E$2:E$123,L499),   _xlfn.MINIFS('azure-vm-prices-1Y'!C$2:C$123,   'azure-vm-prices-1Y'!A$2:A$123,"&gt;="&amp;F499*(100-$B$2)/100,   'azure-vm-prices-1Y'!B$2:B$123,"&gt;="&amp;G499*(100-$B$2)/100,   'azure-vm-prices-1Y'!E$2:E$123,L499))),   "")</f>
        <v>0</v>
      </c>
      <c r="Y499" s="4">
        <f>IF(Q499="YES", IF(K499="YES", VLOOKUP(Z499 &amp; L499 &amp; K499,'azure-vm-prices-3Y'!G$2:H$124  , 2, 0), VLOOKUP(Z499 &amp; L499 &amp; "*",'azure-vm-prices-3Y'!G$2:H$124, 2, 0)),   "")</f>
        <v>0</v>
      </c>
      <c r="Z499" s="4">
        <f>IF(Q499="YES", IF(O499="NO" , IF(K499="YES", _xlfn.MINIFS('azure-vm-prices-3Y'!I$2:I$123,   'azure-vm-prices-3Y'!A$2:A$123,"&gt;="&amp;F499*(100-$B$2)/100,   'azure-vm-prices-3Y'!B$2:B$123,"&gt;="&amp;G499*(100-$B$2)/100,   'azure-vm-prices-3Y'!D$2:D$123,K499,   'azure-vm-prices-3Y'!E$2:E$123,L499),   _xlfn.MINIFS('azure-vm-prices-3Y'!I$2:I$123,   'azure-vm-prices-3Y'!A$2:A$123,"&gt;="&amp;F499*(100-$B$2)/100,   'azure-vm-prices-3Y'!B$2:B$123,"&gt;="&amp;G499*(100-$B$2)/100,   'azure-vm-prices-3Y'!E$2:E$123,L499)),   IF(K499="YES", _xlfn.MINIFS('azure-vm-prices-3Y'!C$2:C$123,   'azure-vm-prices-3Y'!A$2:A$123,"&gt;="&amp;F499*(100-$B$2)/100,   'azure-vm-prices-3Y'!B$2:B$123,"&gt;="&amp;G499*(100-$B$2)/100,   'azure-vm-prices-3Y'!D$2:D$123,K499,   'azure-vm-prices-3Y'!E$2:E$123,L499),   _xlfn.MINIFS('azure-vm-prices-3Y'!C$2:C$123,   'azure-vm-prices-3Y'!A$2:A$123,"&gt;="&amp;F499*(100-$B$2)/100,   'azure-vm-prices-3Y'!B$2:B$123,"&gt;="&amp;G499*(100-$B$2)/100,   'azure-vm-prices-3Y'!E$2:E$123,L499))),   "")</f>
        <v>0</v>
      </c>
      <c r="AA499" s="4">
        <f>IF(Q499="YES",N499*V499*12,"")</f>
        <v>0</v>
      </c>
      <c r="AB499" s="4">
        <f>IF(Q499="YES",X499*8760,"")</f>
        <v>0</v>
      </c>
      <c r="AC499" s="4">
        <f>IF(Q499="YES",Z499*8760,"")</f>
        <v>0</v>
      </c>
      <c r="AD499" s="4">
        <f>IF(Q499="YES",IF(P499="YES", MIN(AA499:AC499), AA499),"")</f>
        <v>0</v>
      </c>
      <c r="AE499" s="4">
        <f>IF(AND(I499="STANDARD",Q499="YES",H499&lt;'azure-standard-disk-prices'!B2, H499&gt;0),1+IF(M499="YES",1),"")</f>
        <v>0</v>
      </c>
      <c r="AF499" s="4">
        <f>IF(AND(I499="STANDARD",Q499="YES",H499&gt;'azure-standard-disk-prices'!B2,H499&lt;'azure-standard-disk-prices'!B3),1+IF(M499="YES",1),"")</f>
        <v>0</v>
      </c>
      <c r="AG499" s="4">
        <f>IF(AND(I499="STANDARD",Q499="YES",H499&gt;'azure-standard-disk-prices'!B3,H499&lt;'azure-standard-disk-prices'!B4),1+IF(M499="YES",1),"")</f>
        <v>0</v>
      </c>
      <c r="AH499" s="4">
        <f>IF(AND(I499="STANDARD",Q499="YES",H499&gt;'azure-standard-disk-prices'!B4,H499&lt;'azure-standard-disk-prices'!B5),1+IF(M499="YES",1),"")</f>
        <v>0</v>
      </c>
      <c r="AI499" s="4">
        <f>IF(AND(I499="STANDARD",Q499="YES",H499&gt;'azure-standard-disk-prices'!B5,H499&lt;'azure-standard-disk-prices'!B6),1+IF(M499="YES",1),"")</f>
        <v>0</v>
      </c>
      <c r="AJ499" s="4">
        <f>IF(AND(I499="STANDARD",Q499="YES",H499&gt;'azure-standard-disk-prices'!B6,H499&lt;'azure-standard-disk-prices'!B7),1+IF(M499="YES",1),"")</f>
        <v>0</v>
      </c>
      <c r="AK499" s="4">
        <f>IF(AND(I499="STANDARD",Q499="YES",H499&gt;'azure-standard-disk-prices'!B7,H499&lt;'azure-standard-disk-prices'!B8),1+IF(M499="YES",1),"")</f>
        <v>0</v>
      </c>
      <c r="AL499" s="4">
        <f>IF(AND(I499="STANDARD",Q499="YES",H499&gt;'azure-standard-disk-prices'!B8,H499&lt;'azure-standard-disk-prices'!B9),1+IF(M499="YES",1),"")</f>
        <v>0</v>
      </c>
      <c r="AM499" s="4">
        <f>IF(AND(I498="PREMIUM",Q498="YES",H498&lt;'azure-premium-disk-prices'!B2,H498&gt;0),1+IF(M498="YES",1),"")</f>
        <v>0</v>
      </c>
      <c r="AN499" s="4">
        <f>IF(AND(I498="PREMIUM",Q498="YES",H498&gt;'azure-premium-disk-prices'!B2,H498&lt;'azure-premium-disk-prices'!B3),1+IF(M498="YES",1),"")</f>
        <v>0</v>
      </c>
      <c r="AO499" s="4">
        <f>IF(AND(I498="PREMIUM",Q498="YES",H498&gt;'azure-premium-disk-prices'!B3,H498&lt;'azure-premium-disk-prices'!B4),1+IF(M498="YES",1),"")</f>
        <v>0</v>
      </c>
      <c r="AP499" s="4">
        <f>IF(AND(I498="PREMIUM",Q498="YES",H498&gt;'azure-premium-disk-prices'!B4,H498&lt;'azure-premium-disk-prices'!B5),1+IF(M498="YES",1),"")</f>
        <v>0</v>
      </c>
      <c r="AQ499" s="4">
        <f>IF(AND(I498="PREMIUM",Q498="YES",H498&gt;'azure-premium-disk-prices'!B5,H498&lt;'azure-premium-disk-prices'!B6),1+IF(M498="YES",1),"")</f>
        <v>0</v>
      </c>
      <c r="AR499" s="4">
        <f>IF(AND(I498="PREMIUM",Q498="YES",H498&gt;'azure-premium-disk-prices'!B6,H498&lt;'azure-premium-disk-prices'!B7),1+IF(M498="YES",1),"")</f>
        <v>0</v>
      </c>
      <c r="AS499" s="4">
        <f>IF(AND(I498="PREMIUM",Q498="YES",H498&gt;'azure-premium-disk-prices'!B7,H498&lt;'azure-premium-disk-prices'!B8),1+IF(M498="YES",1),"")</f>
        <v>0</v>
      </c>
      <c r="AT499" s="4">
        <f>IF(AND(I498="PREMIUM",Q498="YES",H498&gt;'azure-premium-disk-prices'!B8,H498&lt;'azure-premium-disk-prices'!B9),1+IF(M498="YES",1),"")</f>
        <v>0</v>
      </c>
      <c r="AU499" s="4">
        <f>IF(AND(M499="YES", Q499="YES"),1,"")</f>
        <v>0</v>
      </c>
      <c r="AV499" s="4">
        <f>IF(AND(J499="STANDARD", Q499="YES"), IF(M499="YES",2,1) ,"")</f>
        <v>0</v>
      </c>
      <c r="AW499" s="4">
        <f>IF( AND(J499="PREMIUM",  Q499="YES"), IF(M499="YES",2,1) ,"")</f>
        <v>0</v>
      </c>
    </row>
    <row r="500" spans="5:49">
      <c r="E500" s="3"/>
      <c r="F500" s="3"/>
      <c r="G500" s="3"/>
      <c r="H500" s="3"/>
      <c r="I500" s="3" t="s">
        <v>9</v>
      </c>
      <c r="J500" s="3" t="s">
        <v>9</v>
      </c>
      <c r="K500" s="3" t="s">
        <v>5</v>
      </c>
      <c r="L500" s="3" t="s">
        <v>5</v>
      </c>
      <c r="M500" s="3" t="s">
        <v>5</v>
      </c>
      <c r="N500" s="3">
        <v>730</v>
      </c>
      <c r="O500" s="3" t="s">
        <v>5</v>
      </c>
      <c r="P500" s="3" t="s">
        <v>14</v>
      </c>
      <c r="Q500" s="4">
        <f>IF(AND(E500&lt;&gt;"", F500&lt;&gt;"", G500&lt;&gt;"", H500&lt;&gt;"", I500&lt;&gt;"", J500&lt;&gt;"", K500&lt;&gt;"", L500&lt;&gt;"", M500&lt;&gt;"", N500&lt;&gt;"", O500&lt;&gt;""),"YES","NO")</f>
        <v>0</v>
      </c>
      <c r="R500" s="4">
        <f>IF(AD500=AA500, U500, IF(AD500=AB500,W500,Y500))</f>
        <v>0</v>
      </c>
      <c r="S500" s="4">
        <f>AD500</f>
        <v>0</v>
      </c>
      <c r="T500" s="4">
        <f> IF(AA500="" ,"",IF(AD500=AA500, "PAYG", IF(AD500=AB500,"1Y RI","3Y RI")))</f>
        <v>0</v>
      </c>
      <c r="U500" s="4">
        <f>IF(Q500="YES", IF(K500="YES", VLOOKUP(V500 &amp; L500 &amp; K500,'azure-vm-prices-base'!G$2:H$124, 2, 0), VLOOKUP(V500 &amp; L500 &amp; "*",'azure-vm-prices-base'!G$2:H$124, 2, 0)), "")</f>
        <v>0</v>
      </c>
      <c r="V500" s="4">
        <f>IF(Q500="YES", IF(O500="NO" , IF(K500="YES", _xlfn.MINIFS('azure-vm-prices-base'!I$2:I$123, 'azure-vm-prices-base'!A$2:A$123,"&gt;="&amp;F500*(100-$B$2)/100, 'azure-vm-prices-base'!B$2:B$123,"&gt;="&amp;G500*(100-$B$2)/100, 'azure-vm-prices-base'!D$2:D$123,K500, 'azure-vm-prices-base'!E$2:E$123,L500), _xlfn.MINIFS('azure-vm-prices-base'!I$2:I$123, 'azure-vm-prices-base'!A$2:A$123,"&gt;="&amp;F500*(100-$B$2)/100, 'azure-vm-prices-base'!B$2:B$123,"&gt;="&amp;G500*(100-$B$2)/100, 'azure-vm-prices-base'!E$2:E$123,L500)), IF(K500="YES", _xlfn.MINIFS('azure-vm-prices-base'!C$2:C$123, 'azure-vm-prices-base'!A$2:A$123,"&gt;="&amp;F500*(100-$B$2)/100, 'azure-vm-prices-base'!B$2:B$123,"&gt;="&amp;G500*(100-$B$2)/100, 'azure-vm-prices-base'!D$2:D$123,K500, 'azure-vm-prices-base'!E$2:E$123,L500), _xlfn.MINIFS('azure-vm-prices-base'!C$2:C$123, 'azure-vm-prices-base'!A$2:A$123,"&gt;="&amp;F500*(100-$B$2)/100, 'azure-vm-prices-base'!B$2:B$123,"&gt;="&amp;G500*(100-$B$2)/100, 'azure-vm-prices-base'!E$2:E$123,L500))), "")</f>
        <v>0</v>
      </c>
      <c r="W500" s="4">
        <f>IF(Q500="YES", IF(K500="YES", VLOOKUP(X500 &amp; L500 &amp; K500,'azure-vm-prices-1Y'!G$2:H$124  , 2, 0), VLOOKUP(X500 &amp; L500 &amp; "*",'azure-vm-prices-1Y'!G$2:H$124, 2, 0)),   "")</f>
        <v>0</v>
      </c>
      <c r="X500" s="4">
        <f>IF(Q500="YES", IF(O500="NO" , IF(K500="YES", _xlfn.MINIFS('azure-vm-prices-1Y'!I$2:I$123,   'azure-vm-prices-1Y'!A$2:A$123,"&gt;="&amp;F500*(100-$B$2)/100,   'azure-vm-prices-1Y'!B$2:B$123,"&gt;="&amp;G500*(100-$B$2)/100,   'azure-vm-prices-1Y'!D$2:D$123,K500,   'azure-vm-prices-1Y'!E$2:E$123,L500),   _xlfn.MINIFS('azure-vm-prices-1Y'!I$2:I$123,   'azure-vm-prices-1Y'!A$2:A$123,"&gt;="&amp;F500*(100-$B$2)/100,   'azure-vm-prices-1Y'!B$2:B$123,"&gt;="&amp;G500*(100-$B$2)/100,   'azure-vm-prices-1Y'!E$2:E$123,L500)),   IF(K500="YES", _xlfn.MINIFS('azure-vm-prices-1Y'!C$2:C$123,   'azure-vm-prices-1Y'!A$2:A$123,"&gt;="&amp;F500*(100-$B$2)/100,   'azure-vm-prices-1Y'!B$2:B$123,"&gt;="&amp;G500*(100-$B$2)/100,   'azure-vm-prices-1Y'!D$2:D$123,K500,   'azure-vm-prices-1Y'!E$2:E$123,L500),   _xlfn.MINIFS('azure-vm-prices-1Y'!C$2:C$123,   'azure-vm-prices-1Y'!A$2:A$123,"&gt;="&amp;F500*(100-$B$2)/100,   'azure-vm-prices-1Y'!B$2:B$123,"&gt;="&amp;G500*(100-$B$2)/100,   'azure-vm-prices-1Y'!E$2:E$123,L500))),   "")</f>
        <v>0</v>
      </c>
      <c r="Y500" s="4">
        <f>IF(Q500="YES", IF(K500="YES", VLOOKUP(Z500 &amp; L500 &amp; K500,'azure-vm-prices-3Y'!G$2:H$124  , 2, 0), VLOOKUP(Z500 &amp; L500 &amp; "*",'azure-vm-prices-3Y'!G$2:H$124, 2, 0)),   "")</f>
        <v>0</v>
      </c>
      <c r="Z500" s="4">
        <f>IF(Q500="YES", IF(O500="NO" , IF(K500="YES", _xlfn.MINIFS('azure-vm-prices-3Y'!I$2:I$123,   'azure-vm-prices-3Y'!A$2:A$123,"&gt;="&amp;F500*(100-$B$2)/100,   'azure-vm-prices-3Y'!B$2:B$123,"&gt;="&amp;G500*(100-$B$2)/100,   'azure-vm-prices-3Y'!D$2:D$123,K500,   'azure-vm-prices-3Y'!E$2:E$123,L500),   _xlfn.MINIFS('azure-vm-prices-3Y'!I$2:I$123,   'azure-vm-prices-3Y'!A$2:A$123,"&gt;="&amp;F500*(100-$B$2)/100,   'azure-vm-prices-3Y'!B$2:B$123,"&gt;="&amp;G500*(100-$B$2)/100,   'azure-vm-prices-3Y'!E$2:E$123,L500)),   IF(K500="YES", _xlfn.MINIFS('azure-vm-prices-3Y'!C$2:C$123,   'azure-vm-prices-3Y'!A$2:A$123,"&gt;="&amp;F500*(100-$B$2)/100,   'azure-vm-prices-3Y'!B$2:B$123,"&gt;="&amp;G500*(100-$B$2)/100,   'azure-vm-prices-3Y'!D$2:D$123,K500,   'azure-vm-prices-3Y'!E$2:E$123,L500),   _xlfn.MINIFS('azure-vm-prices-3Y'!C$2:C$123,   'azure-vm-prices-3Y'!A$2:A$123,"&gt;="&amp;F500*(100-$B$2)/100,   'azure-vm-prices-3Y'!B$2:B$123,"&gt;="&amp;G500*(100-$B$2)/100,   'azure-vm-prices-3Y'!E$2:E$123,L500))),   "")</f>
        <v>0</v>
      </c>
      <c r="AA500" s="4">
        <f>IF(Q500="YES",N500*V500*12,"")</f>
        <v>0</v>
      </c>
      <c r="AB500" s="4">
        <f>IF(Q500="YES",X500*8760,"")</f>
        <v>0</v>
      </c>
      <c r="AC500" s="4">
        <f>IF(Q500="YES",Z500*8760,"")</f>
        <v>0</v>
      </c>
      <c r="AD500" s="4">
        <f>IF(Q500="YES",IF(P500="YES", MIN(AA500:AC500), AA500),"")</f>
        <v>0</v>
      </c>
      <c r="AE500" s="4">
        <f>IF(AND(I500="STANDARD",Q500="YES",H500&lt;'azure-standard-disk-prices'!B2, H500&gt;0),1+IF(M500="YES",1),"")</f>
        <v>0</v>
      </c>
      <c r="AF500" s="4">
        <f>IF(AND(I500="STANDARD",Q500="YES",H500&gt;'azure-standard-disk-prices'!B2,H500&lt;'azure-standard-disk-prices'!B3),1+IF(M500="YES",1),"")</f>
        <v>0</v>
      </c>
      <c r="AG500" s="4">
        <f>IF(AND(I500="STANDARD",Q500="YES",H500&gt;'azure-standard-disk-prices'!B3,H500&lt;'azure-standard-disk-prices'!B4),1+IF(M500="YES",1),"")</f>
        <v>0</v>
      </c>
      <c r="AH500" s="4">
        <f>IF(AND(I500="STANDARD",Q500="YES",H500&gt;'azure-standard-disk-prices'!B4,H500&lt;'azure-standard-disk-prices'!B5),1+IF(M500="YES",1),"")</f>
        <v>0</v>
      </c>
      <c r="AI500" s="4">
        <f>IF(AND(I500="STANDARD",Q500="YES",H500&gt;'azure-standard-disk-prices'!B5,H500&lt;'azure-standard-disk-prices'!B6),1+IF(M500="YES",1),"")</f>
        <v>0</v>
      </c>
      <c r="AJ500" s="4">
        <f>IF(AND(I500="STANDARD",Q500="YES",H500&gt;'azure-standard-disk-prices'!B6,H500&lt;'azure-standard-disk-prices'!B7),1+IF(M500="YES",1),"")</f>
        <v>0</v>
      </c>
      <c r="AK500" s="4">
        <f>IF(AND(I500="STANDARD",Q500="YES",H500&gt;'azure-standard-disk-prices'!B7,H500&lt;'azure-standard-disk-prices'!B8),1+IF(M500="YES",1),"")</f>
        <v>0</v>
      </c>
      <c r="AL500" s="4">
        <f>IF(AND(I500="STANDARD",Q500="YES",H500&gt;'azure-standard-disk-prices'!B8,H500&lt;'azure-standard-disk-prices'!B9),1+IF(M500="YES",1),"")</f>
        <v>0</v>
      </c>
      <c r="AM500" s="4">
        <f>IF(AND(I499="PREMIUM",Q499="YES",H499&lt;'azure-premium-disk-prices'!B2,H499&gt;0),1+IF(M499="YES",1),"")</f>
        <v>0</v>
      </c>
      <c r="AN500" s="4">
        <f>IF(AND(I499="PREMIUM",Q499="YES",H499&gt;'azure-premium-disk-prices'!B2,H499&lt;'azure-premium-disk-prices'!B3),1+IF(M499="YES",1),"")</f>
        <v>0</v>
      </c>
      <c r="AO500" s="4">
        <f>IF(AND(I499="PREMIUM",Q499="YES",H499&gt;'azure-premium-disk-prices'!B3,H499&lt;'azure-premium-disk-prices'!B4),1+IF(M499="YES",1),"")</f>
        <v>0</v>
      </c>
      <c r="AP500" s="4">
        <f>IF(AND(I499="PREMIUM",Q499="YES",H499&gt;'azure-premium-disk-prices'!B4,H499&lt;'azure-premium-disk-prices'!B5),1+IF(M499="YES",1),"")</f>
        <v>0</v>
      </c>
      <c r="AQ500" s="4">
        <f>IF(AND(I499="PREMIUM",Q499="YES",H499&gt;'azure-premium-disk-prices'!B5,H499&lt;'azure-premium-disk-prices'!B6),1+IF(M499="YES",1),"")</f>
        <v>0</v>
      </c>
      <c r="AR500" s="4">
        <f>IF(AND(I499="PREMIUM",Q499="YES",H499&gt;'azure-premium-disk-prices'!B6,H499&lt;'azure-premium-disk-prices'!B7),1+IF(M499="YES",1),"")</f>
        <v>0</v>
      </c>
      <c r="AS500" s="4">
        <f>IF(AND(I499="PREMIUM",Q499="YES",H499&gt;'azure-premium-disk-prices'!B7,H499&lt;'azure-premium-disk-prices'!B8),1+IF(M499="YES",1),"")</f>
        <v>0</v>
      </c>
      <c r="AT500" s="4">
        <f>IF(AND(I499="PREMIUM",Q499="YES",H499&gt;'azure-premium-disk-prices'!B8,H499&lt;'azure-premium-disk-prices'!B9),1+IF(M499="YES",1),"")</f>
        <v>0</v>
      </c>
      <c r="AU500" s="4">
        <f>IF(AND(M500="YES", Q500="YES"),1,"")</f>
        <v>0</v>
      </c>
      <c r="AV500" s="4">
        <f>IF(AND(J500="STANDARD", Q500="YES"), IF(M500="YES",2,1) ,"")</f>
        <v>0</v>
      </c>
      <c r="AW500" s="4">
        <f>IF( AND(J500="PREMIUM",  Q500="YES"), IF(M500="YES",2,1) ,"")</f>
        <v>0</v>
      </c>
    </row>
    <row r="501" spans="5:49">
      <c r="E501" s="3"/>
      <c r="F501" s="3"/>
      <c r="G501" s="3"/>
      <c r="H501" s="3"/>
      <c r="I501" s="3" t="s">
        <v>9</v>
      </c>
      <c r="J501" s="3" t="s">
        <v>9</v>
      </c>
      <c r="K501" s="3" t="s">
        <v>5</v>
      </c>
      <c r="L501" s="3" t="s">
        <v>5</v>
      </c>
      <c r="M501" s="3" t="s">
        <v>5</v>
      </c>
      <c r="N501" s="3">
        <v>730</v>
      </c>
      <c r="O501" s="3" t="s">
        <v>5</v>
      </c>
      <c r="P501" s="3" t="s">
        <v>14</v>
      </c>
      <c r="Q501" s="4">
        <f>IF(AND(E501&lt;&gt;"", F501&lt;&gt;"", G501&lt;&gt;"", H501&lt;&gt;"", I501&lt;&gt;"", J501&lt;&gt;"", K501&lt;&gt;"", L501&lt;&gt;"", M501&lt;&gt;"", N501&lt;&gt;"", O501&lt;&gt;""),"YES","NO")</f>
        <v>0</v>
      </c>
      <c r="R501" s="4">
        <f>IF(AD501=AA501, U501, IF(AD501=AB501,W501,Y501))</f>
        <v>0</v>
      </c>
      <c r="S501" s="4">
        <f>AD501</f>
        <v>0</v>
      </c>
      <c r="T501" s="4">
        <f> IF(AA501="" ,"",IF(AD501=AA501, "PAYG", IF(AD501=AB501,"1Y RI","3Y RI")))</f>
        <v>0</v>
      </c>
      <c r="U501" s="4">
        <f>IF(Q501="YES", IF(K501="YES", VLOOKUP(V501 &amp; L501 &amp; K501,'azure-vm-prices-base'!G$2:H$124, 2, 0), VLOOKUP(V501 &amp; L501 &amp; "*",'azure-vm-prices-base'!G$2:H$124, 2, 0)), "")</f>
        <v>0</v>
      </c>
      <c r="V501" s="4">
        <f>IF(Q501="YES", IF(O501="NO" , IF(K501="YES", _xlfn.MINIFS('azure-vm-prices-base'!I$2:I$123, 'azure-vm-prices-base'!A$2:A$123,"&gt;="&amp;F501*(100-$B$2)/100, 'azure-vm-prices-base'!B$2:B$123,"&gt;="&amp;G501*(100-$B$2)/100, 'azure-vm-prices-base'!D$2:D$123,K501, 'azure-vm-prices-base'!E$2:E$123,L501), _xlfn.MINIFS('azure-vm-prices-base'!I$2:I$123, 'azure-vm-prices-base'!A$2:A$123,"&gt;="&amp;F501*(100-$B$2)/100, 'azure-vm-prices-base'!B$2:B$123,"&gt;="&amp;G501*(100-$B$2)/100, 'azure-vm-prices-base'!E$2:E$123,L501)), IF(K501="YES", _xlfn.MINIFS('azure-vm-prices-base'!C$2:C$123, 'azure-vm-prices-base'!A$2:A$123,"&gt;="&amp;F501*(100-$B$2)/100, 'azure-vm-prices-base'!B$2:B$123,"&gt;="&amp;G501*(100-$B$2)/100, 'azure-vm-prices-base'!D$2:D$123,K501, 'azure-vm-prices-base'!E$2:E$123,L501), _xlfn.MINIFS('azure-vm-prices-base'!C$2:C$123, 'azure-vm-prices-base'!A$2:A$123,"&gt;="&amp;F501*(100-$B$2)/100, 'azure-vm-prices-base'!B$2:B$123,"&gt;="&amp;G501*(100-$B$2)/100, 'azure-vm-prices-base'!E$2:E$123,L501))), "")</f>
        <v>0</v>
      </c>
      <c r="W501" s="4">
        <f>IF(Q501="YES", IF(K501="YES", VLOOKUP(X501 &amp; L501 &amp; K501,'azure-vm-prices-1Y'!G$2:H$124  , 2, 0), VLOOKUP(X501 &amp; L501 &amp; "*",'azure-vm-prices-1Y'!G$2:H$124, 2, 0)),   "")</f>
        <v>0</v>
      </c>
      <c r="X501" s="4">
        <f>IF(Q501="YES", IF(O501="NO" , IF(K501="YES", _xlfn.MINIFS('azure-vm-prices-1Y'!I$2:I$123,   'azure-vm-prices-1Y'!A$2:A$123,"&gt;="&amp;F501*(100-$B$2)/100,   'azure-vm-prices-1Y'!B$2:B$123,"&gt;="&amp;G501*(100-$B$2)/100,   'azure-vm-prices-1Y'!D$2:D$123,K501,   'azure-vm-prices-1Y'!E$2:E$123,L501),   _xlfn.MINIFS('azure-vm-prices-1Y'!I$2:I$123,   'azure-vm-prices-1Y'!A$2:A$123,"&gt;="&amp;F501*(100-$B$2)/100,   'azure-vm-prices-1Y'!B$2:B$123,"&gt;="&amp;G501*(100-$B$2)/100,   'azure-vm-prices-1Y'!E$2:E$123,L501)),   IF(K501="YES", _xlfn.MINIFS('azure-vm-prices-1Y'!C$2:C$123,   'azure-vm-prices-1Y'!A$2:A$123,"&gt;="&amp;F501*(100-$B$2)/100,   'azure-vm-prices-1Y'!B$2:B$123,"&gt;="&amp;G501*(100-$B$2)/100,   'azure-vm-prices-1Y'!D$2:D$123,K501,   'azure-vm-prices-1Y'!E$2:E$123,L501),   _xlfn.MINIFS('azure-vm-prices-1Y'!C$2:C$123,   'azure-vm-prices-1Y'!A$2:A$123,"&gt;="&amp;F501*(100-$B$2)/100,   'azure-vm-prices-1Y'!B$2:B$123,"&gt;="&amp;G501*(100-$B$2)/100,   'azure-vm-prices-1Y'!E$2:E$123,L501))),   "")</f>
        <v>0</v>
      </c>
      <c r="Y501" s="4">
        <f>IF(Q501="YES", IF(K501="YES", VLOOKUP(Z501 &amp; L501 &amp; K501,'azure-vm-prices-3Y'!G$2:H$124  , 2, 0), VLOOKUP(Z501 &amp; L501 &amp; "*",'azure-vm-prices-3Y'!G$2:H$124, 2, 0)),   "")</f>
        <v>0</v>
      </c>
      <c r="Z501" s="4">
        <f>IF(Q501="YES", IF(O501="NO" , IF(K501="YES", _xlfn.MINIFS('azure-vm-prices-3Y'!I$2:I$123,   'azure-vm-prices-3Y'!A$2:A$123,"&gt;="&amp;F501*(100-$B$2)/100,   'azure-vm-prices-3Y'!B$2:B$123,"&gt;="&amp;G501*(100-$B$2)/100,   'azure-vm-prices-3Y'!D$2:D$123,K501,   'azure-vm-prices-3Y'!E$2:E$123,L501),   _xlfn.MINIFS('azure-vm-prices-3Y'!I$2:I$123,   'azure-vm-prices-3Y'!A$2:A$123,"&gt;="&amp;F501*(100-$B$2)/100,   'azure-vm-prices-3Y'!B$2:B$123,"&gt;="&amp;G501*(100-$B$2)/100,   'azure-vm-prices-3Y'!E$2:E$123,L501)),   IF(K501="YES", _xlfn.MINIFS('azure-vm-prices-3Y'!C$2:C$123,   'azure-vm-prices-3Y'!A$2:A$123,"&gt;="&amp;F501*(100-$B$2)/100,   'azure-vm-prices-3Y'!B$2:B$123,"&gt;="&amp;G501*(100-$B$2)/100,   'azure-vm-prices-3Y'!D$2:D$123,K501,   'azure-vm-prices-3Y'!E$2:E$123,L501),   _xlfn.MINIFS('azure-vm-prices-3Y'!C$2:C$123,   'azure-vm-prices-3Y'!A$2:A$123,"&gt;="&amp;F501*(100-$B$2)/100,   'azure-vm-prices-3Y'!B$2:B$123,"&gt;="&amp;G501*(100-$B$2)/100,   'azure-vm-prices-3Y'!E$2:E$123,L501))),   "")</f>
        <v>0</v>
      </c>
      <c r="AA501" s="4">
        <f>IF(Q501="YES",N501*V501*12,"")</f>
        <v>0</v>
      </c>
      <c r="AB501" s="4">
        <f>IF(Q501="YES",X501*8760,"")</f>
        <v>0</v>
      </c>
      <c r="AC501" s="4">
        <f>IF(Q501="YES",Z501*8760,"")</f>
        <v>0</v>
      </c>
      <c r="AD501" s="4">
        <f>IF(Q501="YES",IF(P501="YES", MIN(AA501:AC501), AA501),"")</f>
        <v>0</v>
      </c>
      <c r="AE501" s="4">
        <f>IF(AND(I501="STANDARD",Q501="YES",H501&lt;'azure-standard-disk-prices'!B2, H501&gt;0),1+IF(M501="YES",1),"")</f>
        <v>0</v>
      </c>
      <c r="AF501" s="4">
        <f>IF(AND(I501="STANDARD",Q501="YES",H501&gt;'azure-standard-disk-prices'!B2,H501&lt;'azure-standard-disk-prices'!B3),1+IF(M501="YES",1),"")</f>
        <v>0</v>
      </c>
      <c r="AG501" s="4">
        <f>IF(AND(I501="STANDARD",Q501="YES",H501&gt;'azure-standard-disk-prices'!B3,H501&lt;'azure-standard-disk-prices'!B4),1+IF(M501="YES",1),"")</f>
        <v>0</v>
      </c>
      <c r="AH501" s="4">
        <f>IF(AND(I501="STANDARD",Q501="YES",H501&gt;'azure-standard-disk-prices'!B4,H501&lt;'azure-standard-disk-prices'!B5),1+IF(M501="YES",1),"")</f>
        <v>0</v>
      </c>
      <c r="AI501" s="4">
        <f>IF(AND(I501="STANDARD",Q501="YES",H501&gt;'azure-standard-disk-prices'!B5,H501&lt;'azure-standard-disk-prices'!B6),1+IF(M501="YES",1),"")</f>
        <v>0</v>
      </c>
      <c r="AJ501" s="4">
        <f>IF(AND(I501="STANDARD",Q501="YES",H501&gt;'azure-standard-disk-prices'!B6,H501&lt;'azure-standard-disk-prices'!B7),1+IF(M501="YES",1),"")</f>
        <v>0</v>
      </c>
      <c r="AK501" s="4">
        <f>IF(AND(I501="STANDARD",Q501="YES",H501&gt;'azure-standard-disk-prices'!B7,H501&lt;'azure-standard-disk-prices'!B8),1+IF(M501="YES",1),"")</f>
        <v>0</v>
      </c>
      <c r="AL501" s="4">
        <f>IF(AND(I501="STANDARD",Q501="YES",H501&gt;'azure-standard-disk-prices'!B8,H501&lt;'azure-standard-disk-prices'!B9),1+IF(M501="YES",1),"")</f>
        <v>0</v>
      </c>
      <c r="AM501" s="4">
        <f>IF(AND(I500="PREMIUM",Q500="YES",H500&lt;'azure-premium-disk-prices'!B2,H500&gt;0),1+IF(M500="YES",1),"")</f>
        <v>0</v>
      </c>
      <c r="AN501" s="4">
        <f>IF(AND(I500="PREMIUM",Q500="YES",H500&gt;'azure-premium-disk-prices'!B2,H500&lt;'azure-premium-disk-prices'!B3),1+IF(M500="YES",1),"")</f>
        <v>0</v>
      </c>
      <c r="AO501" s="4">
        <f>IF(AND(I500="PREMIUM",Q500="YES",H500&gt;'azure-premium-disk-prices'!B3,H500&lt;'azure-premium-disk-prices'!B4),1+IF(M500="YES",1),"")</f>
        <v>0</v>
      </c>
      <c r="AP501" s="4">
        <f>IF(AND(I500="PREMIUM",Q500="YES",H500&gt;'azure-premium-disk-prices'!B4,H500&lt;'azure-premium-disk-prices'!B5),1+IF(M500="YES",1),"")</f>
        <v>0</v>
      </c>
      <c r="AQ501" s="4">
        <f>IF(AND(I500="PREMIUM",Q500="YES",H500&gt;'azure-premium-disk-prices'!B5,H500&lt;'azure-premium-disk-prices'!B6),1+IF(M500="YES",1),"")</f>
        <v>0</v>
      </c>
      <c r="AR501" s="4">
        <f>IF(AND(I500="PREMIUM",Q500="YES",H500&gt;'azure-premium-disk-prices'!B6,H500&lt;'azure-premium-disk-prices'!B7),1+IF(M500="YES",1),"")</f>
        <v>0</v>
      </c>
      <c r="AS501" s="4">
        <f>IF(AND(I500="PREMIUM",Q500="YES",H500&gt;'azure-premium-disk-prices'!B7,H500&lt;'azure-premium-disk-prices'!B8),1+IF(M500="YES",1),"")</f>
        <v>0</v>
      </c>
      <c r="AT501" s="4">
        <f>IF(AND(I500="PREMIUM",Q500="YES",H500&gt;'azure-premium-disk-prices'!B8,H500&lt;'azure-premium-disk-prices'!B9),1+IF(M500="YES",1),"")</f>
        <v>0</v>
      </c>
      <c r="AU501" s="4">
        <f>IF(AND(M501="YES", Q501="YES"),1,"")</f>
        <v>0</v>
      </c>
      <c r="AV501" s="4">
        <f>IF(AND(J501="STANDARD", Q501="YES"), IF(M501="YES",2,1) ,"")</f>
        <v>0</v>
      </c>
      <c r="AW501" s="4">
        <f>IF( AND(J501="PREMIUM",  Q501="YES"), IF(M501="YES",2,1) ,"")</f>
        <v>0</v>
      </c>
    </row>
    <row r="502" spans="5:49">
      <c r="E502" s="3"/>
      <c r="F502" s="3"/>
      <c r="G502" s="3"/>
      <c r="H502" s="3"/>
      <c r="I502" s="3" t="s">
        <v>9</v>
      </c>
      <c r="J502" s="3" t="s">
        <v>9</v>
      </c>
      <c r="K502" s="3" t="s">
        <v>5</v>
      </c>
      <c r="L502" s="3" t="s">
        <v>5</v>
      </c>
      <c r="M502" s="3" t="s">
        <v>5</v>
      </c>
      <c r="N502" s="3">
        <v>730</v>
      </c>
      <c r="O502" s="3" t="s">
        <v>5</v>
      </c>
      <c r="P502" s="3" t="s">
        <v>14</v>
      </c>
      <c r="Q502" s="4">
        <f>IF(AND(E502&lt;&gt;"", F502&lt;&gt;"", G502&lt;&gt;"", H502&lt;&gt;"", I502&lt;&gt;"", J502&lt;&gt;"", K502&lt;&gt;"", L502&lt;&gt;"", M502&lt;&gt;"", N502&lt;&gt;"", O502&lt;&gt;""),"YES","NO")</f>
        <v>0</v>
      </c>
      <c r="R502" s="4">
        <f>IF(AD502=AA502, U502, IF(AD502=AB502,W502,Y502))</f>
        <v>0</v>
      </c>
      <c r="S502" s="4">
        <f>AD502</f>
        <v>0</v>
      </c>
      <c r="T502" s="4">
        <f> IF(AA502="" ,"",IF(AD502=AA502, "PAYG", IF(AD502=AB502,"1Y RI","3Y RI")))</f>
        <v>0</v>
      </c>
      <c r="U502" s="4">
        <f>IF(Q502="YES", IF(K502="YES", VLOOKUP(V502 &amp; L502 &amp; K502,'azure-vm-prices-base'!G$2:H$124, 2, 0), VLOOKUP(V502 &amp; L502 &amp; "*",'azure-vm-prices-base'!G$2:H$124, 2, 0)), "")</f>
        <v>0</v>
      </c>
      <c r="V502" s="4">
        <f>IF(Q502="YES", IF(O502="NO" , IF(K502="YES", _xlfn.MINIFS('azure-vm-prices-base'!I$2:I$123, 'azure-vm-prices-base'!A$2:A$123,"&gt;="&amp;F502*(100-$B$2)/100, 'azure-vm-prices-base'!B$2:B$123,"&gt;="&amp;G502*(100-$B$2)/100, 'azure-vm-prices-base'!D$2:D$123,K502, 'azure-vm-prices-base'!E$2:E$123,L502), _xlfn.MINIFS('azure-vm-prices-base'!I$2:I$123, 'azure-vm-prices-base'!A$2:A$123,"&gt;="&amp;F502*(100-$B$2)/100, 'azure-vm-prices-base'!B$2:B$123,"&gt;="&amp;G502*(100-$B$2)/100, 'azure-vm-prices-base'!E$2:E$123,L502)), IF(K502="YES", _xlfn.MINIFS('azure-vm-prices-base'!C$2:C$123, 'azure-vm-prices-base'!A$2:A$123,"&gt;="&amp;F502*(100-$B$2)/100, 'azure-vm-prices-base'!B$2:B$123,"&gt;="&amp;G502*(100-$B$2)/100, 'azure-vm-prices-base'!D$2:D$123,K502, 'azure-vm-prices-base'!E$2:E$123,L502), _xlfn.MINIFS('azure-vm-prices-base'!C$2:C$123, 'azure-vm-prices-base'!A$2:A$123,"&gt;="&amp;F502*(100-$B$2)/100, 'azure-vm-prices-base'!B$2:B$123,"&gt;="&amp;G502*(100-$B$2)/100, 'azure-vm-prices-base'!E$2:E$123,L502))), "")</f>
        <v>0</v>
      </c>
      <c r="W502" s="4">
        <f>IF(Q502="YES", IF(K502="YES", VLOOKUP(X502 &amp; L502 &amp; K502,'azure-vm-prices-1Y'!G$2:H$124  , 2, 0), VLOOKUP(X502 &amp; L502 &amp; "*",'azure-vm-prices-1Y'!G$2:H$124, 2, 0)),   "")</f>
        <v>0</v>
      </c>
      <c r="X502" s="4">
        <f>IF(Q502="YES", IF(O502="NO" , IF(K502="YES", _xlfn.MINIFS('azure-vm-prices-1Y'!I$2:I$123,   'azure-vm-prices-1Y'!A$2:A$123,"&gt;="&amp;F502*(100-$B$2)/100,   'azure-vm-prices-1Y'!B$2:B$123,"&gt;="&amp;G502*(100-$B$2)/100,   'azure-vm-prices-1Y'!D$2:D$123,K502,   'azure-vm-prices-1Y'!E$2:E$123,L502),   _xlfn.MINIFS('azure-vm-prices-1Y'!I$2:I$123,   'azure-vm-prices-1Y'!A$2:A$123,"&gt;="&amp;F502*(100-$B$2)/100,   'azure-vm-prices-1Y'!B$2:B$123,"&gt;="&amp;G502*(100-$B$2)/100,   'azure-vm-prices-1Y'!E$2:E$123,L502)),   IF(K502="YES", _xlfn.MINIFS('azure-vm-prices-1Y'!C$2:C$123,   'azure-vm-prices-1Y'!A$2:A$123,"&gt;="&amp;F502*(100-$B$2)/100,   'azure-vm-prices-1Y'!B$2:B$123,"&gt;="&amp;G502*(100-$B$2)/100,   'azure-vm-prices-1Y'!D$2:D$123,K502,   'azure-vm-prices-1Y'!E$2:E$123,L502),   _xlfn.MINIFS('azure-vm-prices-1Y'!C$2:C$123,   'azure-vm-prices-1Y'!A$2:A$123,"&gt;="&amp;F502*(100-$B$2)/100,   'azure-vm-prices-1Y'!B$2:B$123,"&gt;="&amp;G502*(100-$B$2)/100,   'azure-vm-prices-1Y'!E$2:E$123,L502))),   "")</f>
        <v>0</v>
      </c>
      <c r="Y502" s="4">
        <f>IF(Q502="YES", IF(K502="YES", VLOOKUP(Z502 &amp; L502 &amp; K502,'azure-vm-prices-3Y'!G$2:H$124  , 2, 0), VLOOKUP(Z502 &amp; L502 &amp; "*",'azure-vm-prices-3Y'!G$2:H$124, 2, 0)),   "")</f>
        <v>0</v>
      </c>
      <c r="Z502" s="4">
        <f>IF(Q502="YES", IF(O502="NO" , IF(K502="YES", _xlfn.MINIFS('azure-vm-prices-3Y'!I$2:I$123,   'azure-vm-prices-3Y'!A$2:A$123,"&gt;="&amp;F502*(100-$B$2)/100,   'azure-vm-prices-3Y'!B$2:B$123,"&gt;="&amp;G502*(100-$B$2)/100,   'azure-vm-prices-3Y'!D$2:D$123,K502,   'azure-vm-prices-3Y'!E$2:E$123,L502),   _xlfn.MINIFS('azure-vm-prices-3Y'!I$2:I$123,   'azure-vm-prices-3Y'!A$2:A$123,"&gt;="&amp;F502*(100-$B$2)/100,   'azure-vm-prices-3Y'!B$2:B$123,"&gt;="&amp;G502*(100-$B$2)/100,   'azure-vm-prices-3Y'!E$2:E$123,L502)),   IF(K502="YES", _xlfn.MINIFS('azure-vm-prices-3Y'!C$2:C$123,   'azure-vm-prices-3Y'!A$2:A$123,"&gt;="&amp;F502*(100-$B$2)/100,   'azure-vm-prices-3Y'!B$2:B$123,"&gt;="&amp;G502*(100-$B$2)/100,   'azure-vm-prices-3Y'!D$2:D$123,K502,   'azure-vm-prices-3Y'!E$2:E$123,L502),   _xlfn.MINIFS('azure-vm-prices-3Y'!C$2:C$123,   'azure-vm-prices-3Y'!A$2:A$123,"&gt;="&amp;F502*(100-$B$2)/100,   'azure-vm-prices-3Y'!B$2:B$123,"&gt;="&amp;G502*(100-$B$2)/100,   'azure-vm-prices-3Y'!E$2:E$123,L502))),   "")</f>
        <v>0</v>
      </c>
      <c r="AA502" s="4">
        <f>IF(Q502="YES",N502*V502*12,"")</f>
        <v>0</v>
      </c>
      <c r="AB502" s="4">
        <f>IF(Q502="YES",X502*8760,"")</f>
        <v>0</v>
      </c>
      <c r="AC502" s="4">
        <f>IF(Q502="YES",Z502*8760,"")</f>
        <v>0</v>
      </c>
      <c r="AD502" s="4">
        <f>IF(Q502="YES",IF(P502="YES", MIN(AA502:AC502), AA502),"")</f>
        <v>0</v>
      </c>
      <c r="AE502" s="4">
        <f>IF(AND(I502="STANDARD",Q502="YES",H502&lt;'azure-standard-disk-prices'!B2, H502&gt;0),1+IF(M502="YES",1),"")</f>
        <v>0</v>
      </c>
      <c r="AF502" s="4">
        <f>IF(AND(I502="STANDARD",Q502="YES",H502&gt;'azure-standard-disk-prices'!B2,H502&lt;'azure-standard-disk-prices'!B3),1+IF(M502="YES",1),"")</f>
        <v>0</v>
      </c>
      <c r="AG502" s="4">
        <f>IF(AND(I502="STANDARD",Q502="YES",H502&gt;'azure-standard-disk-prices'!B3,H502&lt;'azure-standard-disk-prices'!B4),1+IF(M502="YES",1),"")</f>
        <v>0</v>
      </c>
      <c r="AH502" s="4">
        <f>IF(AND(I502="STANDARD",Q502="YES",H502&gt;'azure-standard-disk-prices'!B4,H502&lt;'azure-standard-disk-prices'!B5),1+IF(M502="YES",1),"")</f>
        <v>0</v>
      </c>
      <c r="AI502" s="4">
        <f>IF(AND(I502="STANDARD",Q502="YES",H502&gt;'azure-standard-disk-prices'!B5,H502&lt;'azure-standard-disk-prices'!B6),1+IF(M502="YES",1),"")</f>
        <v>0</v>
      </c>
      <c r="AJ502" s="4">
        <f>IF(AND(I502="STANDARD",Q502="YES",H502&gt;'azure-standard-disk-prices'!B6,H502&lt;'azure-standard-disk-prices'!B7),1+IF(M502="YES",1),"")</f>
        <v>0</v>
      </c>
      <c r="AK502" s="4">
        <f>IF(AND(I502="STANDARD",Q502="YES",H502&gt;'azure-standard-disk-prices'!B7,H502&lt;'azure-standard-disk-prices'!B8),1+IF(M502="YES",1),"")</f>
        <v>0</v>
      </c>
      <c r="AL502" s="4">
        <f>IF(AND(I502="STANDARD",Q502="YES",H502&gt;'azure-standard-disk-prices'!B8,H502&lt;'azure-standard-disk-prices'!B9),1+IF(M502="YES",1),"")</f>
        <v>0</v>
      </c>
      <c r="AM502" s="4">
        <f>IF(AND(I501="PREMIUM",Q501="YES",H501&lt;'azure-premium-disk-prices'!B2,H501&gt;0),1+IF(M501="YES",1),"")</f>
        <v>0</v>
      </c>
      <c r="AN502" s="4">
        <f>IF(AND(I501="PREMIUM",Q501="YES",H501&gt;'azure-premium-disk-prices'!B2,H501&lt;'azure-premium-disk-prices'!B3),1+IF(M501="YES",1),"")</f>
        <v>0</v>
      </c>
      <c r="AO502" s="4">
        <f>IF(AND(I501="PREMIUM",Q501="YES",H501&gt;'azure-premium-disk-prices'!B3,H501&lt;'azure-premium-disk-prices'!B4),1+IF(M501="YES",1),"")</f>
        <v>0</v>
      </c>
      <c r="AP502" s="4">
        <f>IF(AND(I501="PREMIUM",Q501="YES",H501&gt;'azure-premium-disk-prices'!B4,H501&lt;'azure-premium-disk-prices'!B5),1+IF(M501="YES",1),"")</f>
        <v>0</v>
      </c>
      <c r="AQ502" s="4">
        <f>IF(AND(I501="PREMIUM",Q501="YES",H501&gt;'azure-premium-disk-prices'!B5,H501&lt;'azure-premium-disk-prices'!B6),1+IF(M501="YES",1),"")</f>
        <v>0</v>
      </c>
      <c r="AR502" s="4">
        <f>IF(AND(I501="PREMIUM",Q501="YES",H501&gt;'azure-premium-disk-prices'!B6,H501&lt;'azure-premium-disk-prices'!B7),1+IF(M501="YES",1),"")</f>
        <v>0</v>
      </c>
      <c r="AS502" s="4">
        <f>IF(AND(I501="PREMIUM",Q501="YES",H501&gt;'azure-premium-disk-prices'!B7,H501&lt;'azure-premium-disk-prices'!B8),1+IF(M501="YES",1),"")</f>
        <v>0</v>
      </c>
      <c r="AT502" s="4">
        <f>IF(AND(I501="PREMIUM",Q501="YES",H501&gt;'azure-premium-disk-prices'!B8,H501&lt;'azure-premium-disk-prices'!B9),1+IF(M501="YES",1),"")</f>
        <v>0</v>
      </c>
      <c r="AU502" s="4">
        <f>IF(AND(M502="YES", Q502="YES"),1,"")</f>
        <v>0</v>
      </c>
      <c r="AV502" s="4">
        <f>IF(AND(J502="STANDARD", Q502="YES"), IF(M502="YES",2,1) ,"")</f>
        <v>0</v>
      </c>
      <c r="AW502" s="4">
        <f>IF( AND(J502="PREMIUM",  Q502="YES"), IF(M502="YES",2,1) ,"")</f>
        <v>0</v>
      </c>
    </row>
    <row r="503" spans="5:49">
      <c r="E503" s="3"/>
      <c r="F503" s="3"/>
      <c r="G503" s="3"/>
      <c r="H503" s="3"/>
      <c r="I503" s="3" t="s">
        <v>9</v>
      </c>
      <c r="J503" s="3" t="s">
        <v>9</v>
      </c>
      <c r="K503" s="3" t="s">
        <v>5</v>
      </c>
      <c r="L503" s="3" t="s">
        <v>5</v>
      </c>
      <c r="M503" s="3" t="s">
        <v>5</v>
      </c>
      <c r="N503" s="3">
        <v>730</v>
      </c>
      <c r="O503" s="3" t="s">
        <v>5</v>
      </c>
      <c r="P503" s="3" t="s">
        <v>14</v>
      </c>
      <c r="Q503" s="4">
        <f>IF(AND(E503&lt;&gt;"", F503&lt;&gt;"", G503&lt;&gt;"", H503&lt;&gt;"", I503&lt;&gt;"", J503&lt;&gt;"", K503&lt;&gt;"", L503&lt;&gt;"", M503&lt;&gt;"", N503&lt;&gt;"", O503&lt;&gt;""),"YES","NO")</f>
        <v>0</v>
      </c>
      <c r="R503" s="4">
        <f>IF(AD503=AA503, U503, IF(AD503=AB503,W503,Y503))</f>
        <v>0</v>
      </c>
      <c r="S503" s="4">
        <f>AD503</f>
        <v>0</v>
      </c>
      <c r="T503" s="4">
        <f> IF(AA503="" ,"",IF(AD503=AA503, "PAYG", IF(AD503=AB503,"1Y RI","3Y RI")))</f>
        <v>0</v>
      </c>
      <c r="U503" s="4">
        <f>IF(Q503="YES", IF(K503="YES", VLOOKUP(V503 &amp; L503 &amp; K503,'azure-vm-prices-base'!G$2:H$124, 2, 0), VLOOKUP(V503 &amp; L503 &amp; "*",'azure-vm-prices-base'!G$2:H$124, 2, 0)), "")</f>
        <v>0</v>
      </c>
      <c r="V503" s="4">
        <f>IF(Q503="YES", IF(O503="NO" , IF(K503="YES", _xlfn.MINIFS('azure-vm-prices-base'!I$2:I$123, 'azure-vm-prices-base'!A$2:A$123,"&gt;="&amp;F503*(100-$B$2)/100, 'azure-vm-prices-base'!B$2:B$123,"&gt;="&amp;G503*(100-$B$2)/100, 'azure-vm-prices-base'!D$2:D$123,K503, 'azure-vm-prices-base'!E$2:E$123,L503), _xlfn.MINIFS('azure-vm-prices-base'!I$2:I$123, 'azure-vm-prices-base'!A$2:A$123,"&gt;="&amp;F503*(100-$B$2)/100, 'azure-vm-prices-base'!B$2:B$123,"&gt;="&amp;G503*(100-$B$2)/100, 'azure-vm-prices-base'!E$2:E$123,L503)), IF(K503="YES", _xlfn.MINIFS('azure-vm-prices-base'!C$2:C$123, 'azure-vm-prices-base'!A$2:A$123,"&gt;="&amp;F503*(100-$B$2)/100, 'azure-vm-prices-base'!B$2:B$123,"&gt;="&amp;G503*(100-$B$2)/100, 'azure-vm-prices-base'!D$2:D$123,K503, 'azure-vm-prices-base'!E$2:E$123,L503), _xlfn.MINIFS('azure-vm-prices-base'!C$2:C$123, 'azure-vm-prices-base'!A$2:A$123,"&gt;="&amp;F503*(100-$B$2)/100, 'azure-vm-prices-base'!B$2:B$123,"&gt;="&amp;G503*(100-$B$2)/100, 'azure-vm-prices-base'!E$2:E$123,L503))), "")</f>
        <v>0</v>
      </c>
      <c r="W503" s="4">
        <f>IF(Q503="YES", IF(K503="YES", VLOOKUP(X503 &amp; L503 &amp; K503,'azure-vm-prices-1Y'!G$2:H$124  , 2, 0), VLOOKUP(X503 &amp; L503 &amp; "*",'azure-vm-prices-1Y'!G$2:H$124, 2, 0)),   "")</f>
        <v>0</v>
      </c>
      <c r="X503" s="4">
        <f>IF(Q503="YES", IF(O503="NO" , IF(K503="YES", _xlfn.MINIFS('azure-vm-prices-1Y'!I$2:I$123,   'azure-vm-prices-1Y'!A$2:A$123,"&gt;="&amp;F503*(100-$B$2)/100,   'azure-vm-prices-1Y'!B$2:B$123,"&gt;="&amp;G503*(100-$B$2)/100,   'azure-vm-prices-1Y'!D$2:D$123,K503,   'azure-vm-prices-1Y'!E$2:E$123,L503),   _xlfn.MINIFS('azure-vm-prices-1Y'!I$2:I$123,   'azure-vm-prices-1Y'!A$2:A$123,"&gt;="&amp;F503*(100-$B$2)/100,   'azure-vm-prices-1Y'!B$2:B$123,"&gt;="&amp;G503*(100-$B$2)/100,   'azure-vm-prices-1Y'!E$2:E$123,L503)),   IF(K503="YES", _xlfn.MINIFS('azure-vm-prices-1Y'!C$2:C$123,   'azure-vm-prices-1Y'!A$2:A$123,"&gt;="&amp;F503*(100-$B$2)/100,   'azure-vm-prices-1Y'!B$2:B$123,"&gt;="&amp;G503*(100-$B$2)/100,   'azure-vm-prices-1Y'!D$2:D$123,K503,   'azure-vm-prices-1Y'!E$2:E$123,L503),   _xlfn.MINIFS('azure-vm-prices-1Y'!C$2:C$123,   'azure-vm-prices-1Y'!A$2:A$123,"&gt;="&amp;F503*(100-$B$2)/100,   'azure-vm-prices-1Y'!B$2:B$123,"&gt;="&amp;G503*(100-$B$2)/100,   'azure-vm-prices-1Y'!E$2:E$123,L503))),   "")</f>
        <v>0</v>
      </c>
      <c r="Y503" s="4">
        <f>IF(Q503="YES", IF(K503="YES", VLOOKUP(Z503 &amp; L503 &amp; K503,'azure-vm-prices-3Y'!G$2:H$124  , 2, 0), VLOOKUP(Z503 &amp; L503 &amp; "*",'azure-vm-prices-3Y'!G$2:H$124, 2, 0)),   "")</f>
        <v>0</v>
      </c>
      <c r="Z503" s="4">
        <f>IF(Q503="YES", IF(O503="NO" , IF(K503="YES", _xlfn.MINIFS('azure-vm-prices-3Y'!I$2:I$123,   'azure-vm-prices-3Y'!A$2:A$123,"&gt;="&amp;F503*(100-$B$2)/100,   'azure-vm-prices-3Y'!B$2:B$123,"&gt;="&amp;G503*(100-$B$2)/100,   'azure-vm-prices-3Y'!D$2:D$123,K503,   'azure-vm-prices-3Y'!E$2:E$123,L503),   _xlfn.MINIFS('azure-vm-prices-3Y'!I$2:I$123,   'azure-vm-prices-3Y'!A$2:A$123,"&gt;="&amp;F503*(100-$B$2)/100,   'azure-vm-prices-3Y'!B$2:B$123,"&gt;="&amp;G503*(100-$B$2)/100,   'azure-vm-prices-3Y'!E$2:E$123,L503)),   IF(K503="YES", _xlfn.MINIFS('azure-vm-prices-3Y'!C$2:C$123,   'azure-vm-prices-3Y'!A$2:A$123,"&gt;="&amp;F503*(100-$B$2)/100,   'azure-vm-prices-3Y'!B$2:B$123,"&gt;="&amp;G503*(100-$B$2)/100,   'azure-vm-prices-3Y'!D$2:D$123,K503,   'azure-vm-prices-3Y'!E$2:E$123,L503),   _xlfn.MINIFS('azure-vm-prices-3Y'!C$2:C$123,   'azure-vm-prices-3Y'!A$2:A$123,"&gt;="&amp;F503*(100-$B$2)/100,   'azure-vm-prices-3Y'!B$2:B$123,"&gt;="&amp;G503*(100-$B$2)/100,   'azure-vm-prices-3Y'!E$2:E$123,L503))),   "")</f>
        <v>0</v>
      </c>
      <c r="AA503" s="4">
        <f>IF(Q503="YES",N503*V503*12,"")</f>
        <v>0</v>
      </c>
      <c r="AB503" s="4">
        <f>IF(Q503="YES",X503*8760,"")</f>
        <v>0</v>
      </c>
      <c r="AC503" s="4">
        <f>IF(Q503="YES",Z503*8760,"")</f>
        <v>0</v>
      </c>
      <c r="AD503" s="4">
        <f>IF(Q503="YES",IF(P503="YES", MIN(AA503:AC503), AA503),"")</f>
        <v>0</v>
      </c>
      <c r="AE503" s="4">
        <f>IF(AND(I503="STANDARD",Q503="YES",H503&lt;'azure-standard-disk-prices'!B2, H503&gt;0),1+IF(M503="YES",1),"")</f>
        <v>0</v>
      </c>
      <c r="AF503" s="4">
        <f>IF(AND(I503="STANDARD",Q503="YES",H503&gt;'azure-standard-disk-prices'!B2,H503&lt;'azure-standard-disk-prices'!B3),1+IF(M503="YES",1),"")</f>
        <v>0</v>
      </c>
      <c r="AG503" s="4">
        <f>IF(AND(I503="STANDARD",Q503="YES",H503&gt;'azure-standard-disk-prices'!B3,H503&lt;'azure-standard-disk-prices'!B4),1+IF(M503="YES",1),"")</f>
        <v>0</v>
      </c>
      <c r="AH503" s="4">
        <f>IF(AND(I503="STANDARD",Q503="YES",H503&gt;'azure-standard-disk-prices'!B4,H503&lt;'azure-standard-disk-prices'!B5),1+IF(M503="YES",1),"")</f>
        <v>0</v>
      </c>
      <c r="AI503" s="4">
        <f>IF(AND(I503="STANDARD",Q503="YES",H503&gt;'azure-standard-disk-prices'!B5,H503&lt;'azure-standard-disk-prices'!B6),1+IF(M503="YES",1),"")</f>
        <v>0</v>
      </c>
      <c r="AJ503" s="4">
        <f>IF(AND(I503="STANDARD",Q503="YES",H503&gt;'azure-standard-disk-prices'!B6,H503&lt;'azure-standard-disk-prices'!B7),1+IF(M503="YES",1),"")</f>
        <v>0</v>
      </c>
      <c r="AK503" s="4">
        <f>IF(AND(I503="STANDARD",Q503="YES",H503&gt;'azure-standard-disk-prices'!B7,H503&lt;'azure-standard-disk-prices'!B8),1+IF(M503="YES",1),"")</f>
        <v>0</v>
      </c>
      <c r="AL503" s="4">
        <f>IF(AND(I503="STANDARD",Q503="YES",H503&gt;'azure-standard-disk-prices'!B8,H503&lt;'azure-standard-disk-prices'!B9),1+IF(M503="YES",1),"")</f>
        <v>0</v>
      </c>
      <c r="AM503" s="4">
        <f>IF(AND(I502="PREMIUM",Q502="YES",H502&lt;'azure-premium-disk-prices'!B2,H502&gt;0),1+IF(M502="YES",1),"")</f>
        <v>0</v>
      </c>
      <c r="AN503" s="4">
        <f>IF(AND(I502="PREMIUM",Q502="YES",H502&gt;'azure-premium-disk-prices'!B2,H502&lt;'azure-premium-disk-prices'!B3),1+IF(M502="YES",1),"")</f>
        <v>0</v>
      </c>
      <c r="AO503" s="4">
        <f>IF(AND(I502="PREMIUM",Q502="YES",H502&gt;'azure-premium-disk-prices'!B3,H502&lt;'azure-premium-disk-prices'!B4),1+IF(M502="YES",1),"")</f>
        <v>0</v>
      </c>
      <c r="AP503" s="4">
        <f>IF(AND(I502="PREMIUM",Q502="YES",H502&gt;'azure-premium-disk-prices'!B4,H502&lt;'azure-premium-disk-prices'!B5),1+IF(M502="YES",1),"")</f>
        <v>0</v>
      </c>
      <c r="AQ503" s="4">
        <f>IF(AND(I502="PREMIUM",Q502="YES",H502&gt;'azure-premium-disk-prices'!B5,H502&lt;'azure-premium-disk-prices'!B6),1+IF(M502="YES",1),"")</f>
        <v>0</v>
      </c>
      <c r="AR503" s="4">
        <f>IF(AND(I502="PREMIUM",Q502="YES",H502&gt;'azure-premium-disk-prices'!B6,H502&lt;'azure-premium-disk-prices'!B7),1+IF(M502="YES",1),"")</f>
        <v>0</v>
      </c>
      <c r="AS503" s="4">
        <f>IF(AND(I502="PREMIUM",Q502="YES",H502&gt;'azure-premium-disk-prices'!B7,H502&lt;'azure-premium-disk-prices'!B8),1+IF(M502="YES",1),"")</f>
        <v>0</v>
      </c>
      <c r="AT503" s="4">
        <f>IF(AND(I502="PREMIUM",Q502="YES",H502&gt;'azure-premium-disk-prices'!B8,H502&lt;'azure-premium-disk-prices'!B9),1+IF(M502="YES",1),"")</f>
        <v>0</v>
      </c>
      <c r="AU503" s="4">
        <f>IF(AND(M503="YES", Q503="YES"),1,"")</f>
        <v>0</v>
      </c>
      <c r="AV503" s="4">
        <f>IF(AND(J503="STANDARD", Q503="YES"), IF(M503="YES",2,1) ,"")</f>
        <v>0</v>
      </c>
      <c r="AW503" s="4">
        <f>IF( AND(J503="PREMIUM",  Q503="YES"), IF(M503="YES",2,1) ,"")</f>
        <v>0</v>
      </c>
    </row>
    <row r="504" spans="5:49">
      <c r="E504" s="3"/>
      <c r="F504" s="3"/>
      <c r="G504" s="3"/>
      <c r="H504" s="3"/>
      <c r="I504" s="3" t="s">
        <v>9</v>
      </c>
      <c r="J504" s="3" t="s">
        <v>9</v>
      </c>
      <c r="K504" s="3" t="s">
        <v>5</v>
      </c>
      <c r="L504" s="3" t="s">
        <v>5</v>
      </c>
      <c r="M504" s="3" t="s">
        <v>5</v>
      </c>
      <c r="N504" s="3">
        <v>730</v>
      </c>
      <c r="O504" s="3" t="s">
        <v>5</v>
      </c>
      <c r="P504" s="3" t="s">
        <v>14</v>
      </c>
      <c r="Q504" s="4">
        <f>IF(AND(E504&lt;&gt;"", F504&lt;&gt;"", G504&lt;&gt;"", H504&lt;&gt;"", I504&lt;&gt;"", J504&lt;&gt;"", K504&lt;&gt;"", L504&lt;&gt;"", M504&lt;&gt;"", N504&lt;&gt;"", O504&lt;&gt;""),"YES","NO")</f>
        <v>0</v>
      </c>
      <c r="R504" s="4">
        <f>IF(AD504=AA504, U504, IF(AD504=AB504,W504,Y504))</f>
        <v>0</v>
      </c>
      <c r="S504" s="4">
        <f>AD504</f>
        <v>0</v>
      </c>
      <c r="T504" s="4">
        <f> IF(AA504="" ,"",IF(AD504=AA504, "PAYG", IF(AD504=AB504,"1Y RI","3Y RI")))</f>
        <v>0</v>
      </c>
      <c r="U504" s="4">
        <f>IF(Q504="YES", IF(K504="YES", VLOOKUP(V504 &amp; L504 &amp; K504,'azure-vm-prices-base'!G$2:H$124, 2, 0), VLOOKUP(V504 &amp; L504 &amp; "*",'azure-vm-prices-base'!G$2:H$124, 2, 0)), "")</f>
        <v>0</v>
      </c>
      <c r="V504" s="4">
        <f>IF(Q504="YES", IF(O504="NO" , IF(K504="YES", _xlfn.MINIFS('azure-vm-prices-base'!I$2:I$123, 'azure-vm-prices-base'!A$2:A$123,"&gt;="&amp;F504*(100-$B$2)/100, 'azure-vm-prices-base'!B$2:B$123,"&gt;="&amp;G504*(100-$B$2)/100, 'azure-vm-prices-base'!D$2:D$123,K504, 'azure-vm-prices-base'!E$2:E$123,L504), _xlfn.MINIFS('azure-vm-prices-base'!I$2:I$123, 'azure-vm-prices-base'!A$2:A$123,"&gt;="&amp;F504*(100-$B$2)/100, 'azure-vm-prices-base'!B$2:B$123,"&gt;="&amp;G504*(100-$B$2)/100, 'azure-vm-prices-base'!E$2:E$123,L504)), IF(K504="YES", _xlfn.MINIFS('azure-vm-prices-base'!C$2:C$123, 'azure-vm-prices-base'!A$2:A$123,"&gt;="&amp;F504*(100-$B$2)/100, 'azure-vm-prices-base'!B$2:B$123,"&gt;="&amp;G504*(100-$B$2)/100, 'azure-vm-prices-base'!D$2:D$123,K504, 'azure-vm-prices-base'!E$2:E$123,L504), _xlfn.MINIFS('azure-vm-prices-base'!C$2:C$123, 'azure-vm-prices-base'!A$2:A$123,"&gt;="&amp;F504*(100-$B$2)/100, 'azure-vm-prices-base'!B$2:B$123,"&gt;="&amp;G504*(100-$B$2)/100, 'azure-vm-prices-base'!E$2:E$123,L504))), "")</f>
        <v>0</v>
      </c>
      <c r="W504" s="4">
        <f>IF(Q504="YES", IF(K504="YES", VLOOKUP(X504 &amp; L504 &amp; K504,'azure-vm-prices-1Y'!G$2:H$124  , 2, 0), VLOOKUP(X504 &amp; L504 &amp; "*",'azure-vm-prices-1Y'!G$2:H$124, 2, 0)),   "")</f>
        <v>0</v>
      </c>
      <c r="X504" s="4">
        <f>IF(Q504="YES", IF(O504="NO" , IF(K504="YES", _xlfn.MINIFS('azure-vm-prices-1Y'!I$2:I$123,   'azure-vm-prices-1Y'!A$2:A$123,"&gt;="&amp;F504*(100-$B$2)/100,   'azure-vm-prices-1Y'!B$2:B$123,"&gt;="&amp;G504*(100-$B$2)/100,   'azure-vm-prices-1Y'!D$2:D$123,K504,   'azure-vm-prices-1Y'!E$2:E$123,L504),   _xlfn.MINIFS('azure-vm-prices-1Y'!I$2:I$123,   'azure-vm-prices-1Y'!A$2:A$123,"&gt;="&amp;F504*(100-$B$2)/100,   'azure-vm-prices-1Y'!B$2:B$123,"&gt;="&amp;G504*(100-$B$2)/100,   'azure-vm-prices-1Y'!E$2:E$123,L504)),   IF(K504="YES", _xlfn.MINIFS('azure-vm-prices-1Y'!C$2:C$123,   'azure-vm-prices-1Y'!A$2:A$123,"&gt;="&amp;F504*(100-$B$2)/100,   'azure-vm-prices-1Y'!B$2:B$123,"&gt;="&amp;G504*(100-$B$2)/100,   'azure-vm-prices-1Y'!D$2:D$123,K504,   'azure-vm-prices-1Y'!E$2:E$123,L504),   _xlfn.MINIFS('azure-vm-prices-1Y'!C$2:C$123,   'azure-vm-prices-1Y'!A$2:A$123,"&gt;="&amp;F504*(100-$B$2)/100,   'azure-vm-prices-1Y'!B$2:B$123,"&gt;="&amp;G504*(100-$B$2)/100,   'azure-vm-prices-1Y'!E$2:E$123,L504))),   "")</f>
        <v>0</v>
      </c>
      <c r="Y504" s="4">
        <f>IF(Q504="YES", IF(K504="YES", VLOOKUP(Z504 &amp; L504 &amp; K504,'azure-vm-prices-3Y'!G$2:H$124  , 2, 0), VLOOKUP(Z504 &amp; L504 &amp; "*",'azure-vm-prices-3Y'!G$2:H$124, 2, 0)),   "")</f>
        <v>0</v>
      </c>
      <c r="Z504" s="4">
        <f>IF(Q504="YES", IF(O504="NO" , IF(K504="YES", _xlfn.MINIFS('azure-vm-prices-3Y'!I$2:I$123,   'azure-vm-prices-3Y'!A$2:A$123,"&gt;="&amp;F504*(100-$B$2)/100,   'azure-vm-prices-3Y'!B$2:B$123,"&gt;="&amp;G504*(100-$B$2)/100,   'azure-vm-prices-3Y'!D$2:D$123,K504,   'azure-vm-prices-3Y'!E$2:E$123,L504),   _xlfn.MINIFS('azure-vm-prices-3Y'!I$2:I$123,   'azure-vm-prices-3Y'!A$2:A$123,"&gt;="&amp;F504*(100-$B$2)/100,   'azure-vm-prices-3Y'!B$2:B$123,"&gt;="&amp;G504*(100-$B$2)/100,   'azure-vm-prices-3Y'!E$2:E$123,L504)),   IF(K504="YES", _xlfn.MINIFS('azure-vm-prices-3Y'!C$2:C$123,   'azure-vm-prices-3Y'!A$2:A$123,"&gt;="&amp;F504*(100-$B$2)/100,   'azure-vm-prices-3Y'!B$2:B$123,"&gt;="&amp;G504*(100-$B$2)/100,   'azure-vm-prices-3Y'!D$2:D$123,K504,   'azure-vm-prices-3Y'!E$2:E$123,L504),   _xlfn.MINIFS('azure-vm-prices-3Y'!C$2:C$123,   'azure-vm-prices-3Y'!A$2:A$123,"&gt;="&amp;F504*(100-$B$2)/100,   'azure-vm-prices-3Y'!B$2:B$123,"&gt;="&amp;G504*(100-$B$2)/100,   'azure-vm-prices-3Y'!E$2:E$123,L504))),   "")</f>
        <v>0</v>
      </c>
      <c r="AA504" s="4">
        <f>IF(Q504="YES",N504*V504*12,"")</f>
        <v>0</v>
      </c>
      <c r="AB504" s="4">
        <f>IF(Q504="YES",X504*8760,"")</f>
        <v>0</v>
      </c>
      <c r="AC504" s="4">
        <f>IF(Q504="YES",Z504*8760,"")</f>
        <v>0</v>
      </c>
      <c r="AD504" s="4">
        <f>IF(Q504="YES",IF(P504="YES", MIN(AA504:AC504), AA504),"")</f>
        <v>0</v>
      </c>
      <c r="AE504" s="4">
        <f>IF(AND(I504="STANDARD",Q504="YES",H504&lt;'azure-standard-disk-prices'!B2, H504&gt;0),1+IF(M504="YES",1),"")</f>
        <v>0</v>
      </c>
      <c r="AF504" s="4">
        <f>IF(AND(I504="STANDARD",Q504="YES",H504&gt;'azure-standard-disk-prices'!B2,H504&lt;'azure-standard-disk-prices'!B3),1+IF(M504="YES",1),"")</f>
        <v>0</v>
      </c>
      <c r="AG504" s="4">
        <f>IF(AND(I504="STANDARD",Q504="YES",H504&gt;'azure-standard-disk-prices'!B3,H504&lt;'azure-standard-disk-prices'!B4),1+IF(M504="YES",1),"")</f>
        <v>0</v>
      </c>
      <c r="AH504" s="4">
        <f>IF(AND(I504="STANDARD",Q504="YES",H504&gt;'azure-standard-disk-prices'!B4,H504&lt;'azure-standard-disk-prices'!B5),1+IF(M504="YES",1),"")</f>
        <v>0</v>
      </c>
      <c r="AI504" s="4">
        <f>IF(AND(I504="STANDARD",Q504="YES",H504&gt;'azure-standard-disk-prices'!B5,H504&lt;'azure-standard-disk-prices'!B6),1+IF(M504="YES",1),"")</f>
        <v>0</v>
      </c>
      <c r="AJ504" s="4">
        <f>IF(AND(I504="STANDARD",Q504="YES",H504&gt;'azure-standard-disk-prices'!B6,H504&lt;'azure-standard-disk-prices'!B7),1+IF(M504="YES",1),"")</f>
        <v>0</v>
      </c>
      <c r="AK504" s="4">
        <f>IF(AND(I504="STANDARD",Q504="YES",H504&gt;'azure-standard-disk-prices'!B7,H504&lt;'azure-standard-disk-prices'!B8),1+IF(M504="YES",1),"")</f>
        <v>0</v>
      </c>
      <c r="AL504" s="4">
        <f>IF(AND(I504="STANDARD",Q504="YES",H504&gt;'azure-standard-disk-prices'!B8,H504&lt;'azure-standard-disk-prices'!B9),1+IF(M504="YES",1),"")</f>
        <v>0</v>
      </c>
      <c r="AM504" s="4">
        <f>IF(AND(I503="PREMIUM",Q503="YES",H503&lt;'azure-premium-disk-prices'!B2,H503&gt;0),1+IF(M503="YES",1),"")</f>
        <v>0</v>
      </c>
      <c r="AN504" s="4">
        <f>IF(AND(I503="PREMIUM",Q503="YES",H503&gt;'azure-premium-disk-prices'!B2,H503&lt;'azure-premium-disk-prices'!B3),1+IF(M503="YES",1),"")</f>
        <v>0</v>
      </c>
      <c r="AO504" s="4">
        <f>IF(AND(I503="PREMIUM",Q503="YES",H503&gt;'azure-premium-disk-prices'!B3,H503&lt;'azure-premium-disk-prices'!B4),1+IF(M503="YES",1),"")</f>
        <v>0</v>
      </c>
      <c r="AP504" s="4">
        <f>IF(AND(I503="PREMIUM",Q503="YES",H503&gt;'azure-premium-disk-prices'!B4,H503&lt;'azure-premium-disk-prices'!B5),1+IF(M503="YES",1),"")</f>
        <v>0</v>
      </c>
      <c r="AQ504" s="4">
        <f>IF(AND(I503="PREMIUM",Q503="YES",H503&gt;'azure-premium-disk-prices'!B5,H503&lt;'azure-premium-disk-prices'!B6),1+IF(M503="YES",1),"")</f>
        <v>0</v>
      </c>
      <c r="AR504" s="4">
        <f>IF(AND(I503="PREMIUM",Q503="YES",H503&gt;'azure-premium-disk-prices'!B6,H503&lt;'azure-premium-disk-prices'!B7),1+IF(M503="YES",1),"")</f>
        <v>0</v>
      </c>
      <c r="AS504" s="4">
        <f>IF(AND(I503="PREMIUM",Q503="YES",H503&gt;'azure-premium-disk-prices'!B7,H503&lt;'azure-premium-disk-prices'!B8),1+IF(M503="YES",1),"")</f>
        <v>0</v>
      </c>
      <c r="AT504" s="4">
        <f>IF(AND(I503="PREMIUM",Q503="YES",H503&gt;'azure-premium-disk-prices'!B8,H503&lt;'azure-premium-disk-prices'!B9),1+IF(M503="YES",1),"")</f>
        <v>0</v>
      </c>
      <c r="AU504" s="4">
        <f>IF(AND(M504="YES", Q504="YES"),1,"")</f>
        <v>0</v>
      </c>
      <c r="AV504" s="4">
        <f>IF(AND(J504="STANDARD", Q504="YES"), IF(M504="YES",2,1) ,"")</f>
        <v>0</v>
      </c>
      <c r="AW504" s="4">
        <f>IF( AND(J504="PREMIUM",  Q504="YES"), IF(M504="YES",2,1) ,"")</f>
        <v>0</v>
      </c>
    </row>
    <row r="505" spans="5:49">
      <c r="E505" s="3"/>
      <c r="F505" s="3"/>
      <c r="G505" s="3"/>
      <c r="H505" s="3"/>
      <c r="I505" s="3" t="s">
        <v>9</v>
      </c>
      <c r="J505" s="3" t="s">
        <v>9</v>
      </c>
      <c r="K505" s="3" t="s">
        <v>5</v>
      </c>
      <c r="L505" s="3" t="s">
        <v>5</v>
      </c>
      <c r="M505" s="3" t="s">
        <v>5</v>
      </c>
      <c r="N505" s="3">
        <v>730</v>
      </c>
      <c r="O505" s="3" t="s">
        <v>5</v>
      </c>
      <c r="P505" s="3" t="s">
        <v>14</v>
      </c>
      <c r="Q505" s="4">
        <f>IF(AND(E505&lt;&gt;"", F505&lt;&gt;"", G505&lt;&gt;"", H505&lt;&gt;"", I505&lt;&gt;"", J505&lt;&gt;"", K505&lt;&gt;"", L505&lt;&gt;"", M505&lt;&gt;"", N505&lt;&gt;"", O505&lt;&gt;""),"YES","NO")</f>
        <v>0</v>
      </c>
      <c r="R505" s="4">
        <f>IF(AD505=AA505, U505, IF(AD505=AB505,W505,Y505))</f>
        <v>0</v>
      </c>
      <c r="S505" s="4">
        <f>AD505</f>
        <v>0</v>
      </c>
      <c r="T505" s="4">
        <f> IF(AA505="" ,"",IF(AD505=AA505, "PAYG", IF(AD505=AB505,"1Y RI","3Y RI")))</f>
        <v>0</v>
      </c>
      <c r="U505" s="4">
        <f>IF(Q505="YES", IF(K505="YES", VLOOKUP(V505 &amp; L505 &amp; K505,'azure-vm-prices-base'!G$2:H$124, 2, 0), VLOOKUP(V505 &amp; L505 &amp; "*",'azure-vm-prices-base'!G$2:H$124, 2, 0)), "")</f>
        <v>0</v>
      </c>
      <c r="V505" s="4">
        <f>IF(Q505="YES", IF(O505="NO" , IF(K505="YES", _xlfn.MINIFS('azure-vm-prices-base'!I$2:I$123, 'azure-vm-prices-base'!A$2:A$123,"&gt;="&amp;F505*(100-$B$2)/100, 'azure-vm-prices-base'!B$2:B$123,"&gt;="&amp;G505*(100-$B$2)/100, 'azure-vm-prices-base'!D$2:D$123,K505, 'azure-vm-prices-base'!E$2:E$123,L505), _xlfn.MINIFS('azure-vm-prices-base'!I$2:I$123, 'azure-vm-prices-base'!A$2:A$123,"&gt;="&amp;F505*(100-$B$2)/100, 'azure-vm-prices-base'!B$2:B$123,"&gt;="&amp;G505*(100-$B$2)/100, 'azure-vm-prices-base'!E$2:E$123,L505)), IF(K505="YES", _xlfn.MINIFS('azure-vm-prices-base'!C$2:C$123, 'azure-vm-prices-base'!A$2:A$123,"&gt;="&amp;F505*(100-$B$2)/100, 'azure-vm-prices-base'!B$2:B$123,"&gt;="&amp;G505*(100-$B$2)/100, 'azure-vm-prices-base'!D$2:D$123,K505, 'azure-vm-prices-base'!E$2:E$123,L505), _xlfn.MINIFS('azure-vm-prices-base'!C$2:C$123, 'azure-vm-prices-base'!A$2:A$123,"&gt;="&amp;F505*(100-$B$2)/100, 'azure-vm-prices-base'!B$2:B$123,"&gt;="&amp;G505*(100-$B$2)/100, 'azure-vm-prices-base'!E$2:E$123,L505))), "")</f>
        <v>0</v>
      </c>
      <c r="W505" s="4">
        <f>IF(Q505="YES", IF(K505="YES", VLOOKUP(X505 &amp; L505 &amp; K505,'azure-vm-prices-1Y'!G$2:H$124  , 2, 0), VLOOKUP(X505 &amp; L505 &amp; "*",'azure-vm-prices-1Y'!G$2:H$124, 2, 0)),   "")</f>
        <v>0</v>
      </c>
      <c r="X505" s="4">
        <f>IF(Q505="YES", IF(O505="NO" , IF(K505="YES", _xlfn.MINIFS('azure-vm-prices-1Y'!I$2:I$123,   'azure-vm-prices-1Y'!A$2:A$123,"&gt;="&amp;F505*(100-$B$2)/100,   'azure-vm-prices-1Y'!B$2:B$123,"&gt;="&amp;G505*(100-$B$2)/100,   'azure-vm-prices-1Y'!D$2:D$123,K505,   'azure-vm-prices-1Y'!E$2:E$123,L505),   _xlfn.MINIFS('azure-vm-prices-1Y'!I$2:I$123,   'azure-vm-prices-1Y'!A$2:A$123,"&gt;="&amp;F505*(100-$B$2)/100,   'azure-vm-prices-1Y'!B$2:B$123,"&gt;="&amp;G505*(100-$B$2)/100,   'azure-vm-prices-1Y'!E$2:E$123,L505)),   IF(K505="YES", _xlfn.MINIFS('azure-vm-prices-1Y'!C$2:C$123,   'azure-vm-prices-1Y'!A$2:A$123,"&gt;="&amp;F505*(100-$B$2)/100,   'azure-vm-prices-1Y'!B$2:B$123,"&gt;="&amp;G505*(100-$B$2)/100,   'azure-vm-prices-1Y'!D$2:D$123,K505,   'azure-vm-prices-1Y'!E$2:E$123,L505),   _xlfn.MINIFS('azure-vm-prices-1Y'!C$2:C$123,   'azure-vm-prices-1Y'!A$2:A$123,"&gt;="&amp;F505*(100-$B$2)/100,   'azure-vm-prices-1Y'!B$2:B$123,"&gt;="&amp;G505*(100-$B$2)/100,   'azure-vm-prices-1Y'!E$2:E$123,L505))),   "")</f>
        <v>0</v>
      </c>
      <c r="Y505" s="4">
        <f>IF(Q505="YES", IF(K505="YES", VLOOKUP(Z505 &amp; L505 &amp; K505,'azure-vm-prices-3Y'!G$2:H$124  , 2, 0), VLOOKUP(Z505 &amp; L505 &amp; "*",'azure-vm-prices-3Y'!G$2:H$124, 2, 0)),   "")</f>
        <v>0</v>
      </c>
      <c r="Z505" s="4">
        <f>IF(Q505="YES", IF(O505="NO" , IF(K505="YES", _xlfn.MINIFS('azure-vm-prices-3Y'!I$2:I$123,   'azure-vm-prices-3Y'!A$2:A$123,"&gt;="&amp;F505*(100-$B$2)/100,   'azure-vm-prices-3Y'!B$2:B$123,"&gt;="&amp;G505*(100-$B$2)/100,   'azure-vm-prices-3Y'!D$2:D$123,K505,   'azure-vm-prices-3Y'!E$2:E$123,L505),   _xlfn.MINIFS('azure-vm-prices-3Y'!I$2:I$123,   'azure-vm-prices-3Y'!A$2:A$123,"&gt;="&amp;F505*(100-$B$2)/100,   'azure-vm-prices-3Y'!B$2:B$123,"&gt;="&amp;G505*(100-$B$2)/100,   'azure-vm-prices-3Y'!E$2:E$123,L505)),   IF(K505="YES", _xlfn.MINIFS('azure-vm-prices-3Y'!C$2:C$123,   'azure-vm-prices-3Y'!A$2:A$123,"&gt;="&amp;F505*(100-$B$2)/100,   'azure-vm-prices-3Y'!B$2:B$123,"&gt;="&amp;G505*(100-$B$2)/100,   'azure-vm-prices-3Y'!D$2:D$123,K505,   'azure-vm-prices-3Y'!E$2:E$123,L505),   _xlfn.MINIFS('azure-vm-prices-3Y'!C$2:C$123,   'azure-vm-prices-3Y'!A$2:A$123,"&gt;="&amp;F505*(100-$B$2)/100,   'azure-vm-prices-3Y'!B$2:B$123,"&gt;="&amp;G505*(100-$B$2)/100,   'azure-vm-prices-3Y'!E$2:E$123,L505))),   "")</f>
        <v>0</v>
      </c>
      <c r="AA505" s="4">
        <f>IF(Q505="YES",N505*V505*12,"")</f>
        <v>0</v>
      </c>
      <c r="AB505" s="4">
        <f>IF(Q505="YES",X505*8760,"")</f>
        <v>0</v>
      </c>
      <c r="AC505" s="4">
        <f>IF(Q505="YES",Z505*8760,"")</f>
        <v>0</v>
      </c>
      <c r="AD505" s="4">
        <f>IF(Q505="YES",IF(P505="YES", MIN(AA505:AC505), AA505),"")</f>
        <v>0</v>
      </c>
      <c r="AE505" s="4">
        <f>IF(AND(I505="STANDARD",Q505="YES",H505&lt;'azure-standard-disk-prices'!B2, H505&gt;0),1+IF(M505="YES",1),"")</f>
        <v>0</v>
      </c>
      <c r="AF505" s="4">
        <f>IF(AND(I505="STANDARD",Q505="YES",H505&gt;'azure-standard-disk-prices'!B2,H505&lt;'azure-standard-disk-prices'!B3),1+IF(M505="YES",1),"")</f>
        <v>0</v>
      </c>
      <c r="AG505" s="4">
        <f>IF(AND(I505="STANDARD",Q505="YES",H505&gt;'azure-standard-disk-prices'!B3,H505&lt;'azure-standard-disk-prices'!B4),1+IF(M505="YES",1),"")</f>
        <v>0</v>
      </c>
      <c r="AH505" s="4">
        <f>IF(AND(I505="STANDARD",Q505="YES",H505&gt;'azure-standard-disk-prices'!B4,H505&lt;'azure-standard-disk-prices'!B5),1+IF(M505="YES",1),"")</f>
        <v>0</v>
      </c>
      <c r="AI505" s="4">
        <f>IF(AND(I505="STANDARD",Q505="YES",H505&gt;'azure-standard-disk-prices'!B5,H505&lt;'azure-standard-disk-prices'!B6),1+IF(M505="YES",1),"")</f>
        <v>0</v>
      </c>
      <c r="AJ505" s="4">
        <f>IF(AND(I505="STANDARD",Q505="YES",H505&gt;'azure-standard-disk-prices'!B6,H505&lt;'azure-standard-disk-prices'!B7),1+IF(M505="YES",1),"")</f>
        <v>0</v>
      </c>
      <c r="AK505" s="4">
        <f>IF(AND(I505="STANDARD",Q505="YES",H505&gt;'azure-standard-disk-prices'!B7,H505&lt;'azure-standard-disk-prices'!B8),1+IF(M505="YES",1),"")</f>
        <v>0</v>
      </c>
      <c r="AL505" s="4">
        <f>IF(AND(I505="STANDARD",Q505="YES",H505&gt;'azure-standard-disk-prices'!B8,H505&lt;'azure-standard-disk-prices'!B9),1+IF(M505="YES",1),"")</f>
        <v>0</v>
      </c>
      <c r="AM505" s="4">
        <f>IF(AND(I504="PREMIUM",Q504="YES",H504&lt;'azure-premium-disk-prices'!B2,H504&gt;0),1+IF(M504="YES",1),"")</f>
        <v>0</v>
      </c>
      <c r="AN505" s="4">
        <f>IF(AND(I504="PREMIUM",Q504="YES",H504&gt;'azure-premium-disk-prices'!B2,H504&lt;'azure-premium-disk-prices'!B3),1+IF(M504="YES",1),"")</f>
        <v>0</v>
      </c>
      <c r="AO505" s="4">
        <f>IF(AND(I504="PREMIUM",Q504="YES",H504&gt;'azure-premium-disk-prices'!B3,H504&lt;'azure-premium-disk-prices'!B4),1+IF(M504="YES",1),"")</f>
        <v>0</v>
      </c>
      <c r="AP505" s="4">
        <f>IF(AND(I504="PREMIUM",Q504="YES",H504&gt;'azure-premium-disk-prices'!B4,H504&lt;'azure-premium-disk-prices'!B5),1+IF(M504="YES",1),"")</f>
        <v>0</v>
      </c>
      <c r="AQ505" s="4">
        <f>IF(AND(I504="PREMIUM",Q504="YES",H504&gt;'azure-premium-disk-prices'!B5,H504&lt;'azure-premium-disk-prices'!B6),1+IF(M504="YES",1),"")</f>
        <v>0</v>
      </c>
      <c r="AR505" s="4">
        <f>IF(AND(I504="PREMIUM",Q504="YES",H504&gt;'azure-premium-disk-prices'!B6,H504&lt;'azure-premium-disk-prices'!B7),1+IF(M504="YES",1),"")</f>
        <v>0</v>
      </c>
      <c r="AS505" s="4">
        <f>IF(AND(I504="PREMIUM",Q504="YES",H504&gt;'azure-premium-disk-prices'!B7,H504&lt;'azure-premium-disk-prices'!B8),1+IF(M504="YES",1),"")</f>
        <v>0</v>
      </c>
      <c r="AT505" s="4">
        <f>IF(AND(I504="PREMIUM",Q504="YES",H504&gt;'azure-premium-disk-prices'!B8,H504&lt;'azure-premium-disk-prices'!B9),1+IF(M504="YES",1),"")</f>
        <v>0</v>
      </c>
      <c r="AU505" s="4">
        <f>IF(AND(M505="YES", Q505="YES"),1,"")</f>
        <v>0</v>
      </c>
      <c r="AV505" s="4">
        <f>IF(AND(J505="STANDARD", Q505="YES"), IF(M505="YES",2,1) ,"")</f>
        <v>0</v>
      </c>
      <c r="AW505" s="4">
        <f>IF( AND(J505="PREMIUM",  Q505="YES"), IF(M505="YES",2,1) ,"")</f>
        <v>0</v>
      </c>
    </row>
    <row r="506" spans="5:49">
      <c r="E506" s="3"/>
      <c r="F506" s="3"/>
      <c r="G506" s="3"/>
      <c r="H506" s="3"/>
      <c r="I506" s="3" t="s">
        <v>9</v>
      </c>
      <c r="J506" s="3" t="s">
        <v>9</v>
      </c>
      <c r="K506" s="3" t="s">
        <v>5</v>
      </c>
      <c r="L506" s="3" t="s">
        <v>5</v>
      </c>
      <c r="M506" s="3" t="s">
        <v>5</v>
      </c>
      <c r="N506" s="3">
        <v>730</v>
      </c>
      <c r="O506" s="3" t="s">
        <v>5</v>
      </c>
      <c r="P506" s="3" t="s">
        <v>14</v>
      </c>
      <c r="Q506" s="4">
        <f>IF(AND(E506&lt;&gt;"", F506&lt;&gt;"", G506&lt;&gt;"", H506&lt;&gt;"", I506&lt;&gt;"", J506&lt;&gt;"", K506&lt;&gt;"", L506&lt;&gt;"", M506&lt;&gt;"", N506&lt;&gt;"", O506&lt;&gt;""),"YES","NO")</f>
        <v>0</v>
      </c>
      <c r="R506" s="4">
        <f>IF(AD506=AA506, U506, IF(AD506=AB506,W506,Y506))</f>
        <v>0</v>
      </c>
      <c r="S506" s="4">
        <f>AD506</f>
        <v>0</v>
      </c>
      <c r="T506" s="4">
        <f> IF(AA506="" ,"",IF(AD506=AA506, "PAYG", IF(AD506=AB506,"1Y RI","3Y RI")))</f>
        <v>0</v>
      </c>
      <c r="U506" s="4">
        <f>IF(Q506="YES", IF(K506="YES", VLOOKUP(V506 &amp; L506 &amp; K506,'azure-vm-prices-base'!G$2:H$124, 2, 0), VLOOKUP(V506 &amp; L506 &amp; "*",'azure-vm-prices-base'!G$2:H$124, 2, 0)), "")</f>
        <v>0</v>
      </c>
      <c r="V506" s="4">
        <f>IF(Q506="YES", IF(O506="NO" , IF(K506="YES", _xlfn.MINIFS('azure-vm-prices-base'!I$2:I$123, 'azure-vm-prices-base'!A$2:A$123,"&gt;="&amp;F506*(100-$B$2)/100, 'azure-vm-prices-base'!B$2:B$123,"&gt;="&amp;G506*(100-$B$2)/100, 'azure-vm-prices-base'!D$2:D$123,K506, 'azure-vm-prices-base'!E$2:E$123,L506), _xlfn.MINIFS('azure-vm-prices-base'!I$2:I$123, 'azure-vm-prices-base'!A$2:A$123,"&gt;="&amp;F506*(100-$B$2)/100, 'azure-vm-prices-base'!B$2:B$123,"&gt;="&amp;G506*(100-$B$2)/100, 'azure-vm-prices-base'!E$2:E$123,L506)), IF(K506="YES", _xlfn.MINIFS('azure-vm-prices-base'!C$2:C$123, 'azure-vm-prices-base'!A$2:A$123,"&gt;="&amp;F506*(100-$B$2)/100, 'azure-vm-prices-base'!B$2:B$123,"&gt;="&amp;G506*(100-$B$2)/100, 'azure-vm-prices-base'!D$2:D$123,K506, 'azure-vm-prices-base'!E$2:E$123,L506), _xlfn.MINIFS('azure-vm-prices-base'!C$2:C$123, 'azure-vm-prices-base'!A$2:A$123,"&gt;="&amp;F506*(100-$B$2)/100, 'azure-vm-prices-base'!B$2:B$123,"&gt;="&amp;G506*(100-$B$2)/100, 'azure-vm-prices-base'!E$2:E$123,L506))), "")</f>
        <v>0</v>
      </c>
      <c r="W506" s="4">
        <f>IF(Q506="YES", IF(K506="YES", VLOOKUP(X506 &amp; L506 &amp; K506,'azure-vm-prices-1Y'!G$2:H$124  , 2, 0), VLOOKUP(X506 &amp; L506 &amp; "*",'azure-vm-prices-1Y'!G$2:H$124, 2, 0)),   "")</f>
        <v>0</v>
      </c>
      <c r="X506" s="4">
        <f>IF(Q506="YES", IF(O506="NO" , IF(K506="YES", _xlfn.MINIFS('azure-vm-prices-1Y'!I$2:I$123,   'azure-vm-prices-1Y'!A$2:A$123,"&gt;="&amp;F506*(100-$B$2)/100,   'azure-vm-prices-1Y'!B$2:B$123,"&gt;="&amp;G506*(100-$B$2)/100,   'azure-vm-prices-1Y'!D$2:D$123,K506,   'azure-vm-prices-1Y'!E$2:E$123,L506),   _xlfn.MINIFS('azure-vm-prices-1Y'!I$2:I$123,   'azure-vm-prices-1Y'!A$2:A$123,"&gt;="&amp;F506*(100-$B$2)/100,   'azure-vm-prices-1Y'!B$2:B$123,"&gt;="&amp;G506*(100-$B$2)/100,   'azure-vm-prices-1Y'!E$2:E$123,L506)),   IF(K506="YES", _xlfn.MINIFS('azure-vm-prices-1Y'!C$2:C$123,   'azure-vm-prices-1Y'!A$2:A$123,"&gt;="&amp;F506*(100-$B$2)/100,   'azure-vm-prices-1Y'!B$2:B$123,"&gt;="&amp;G506*(100-$B$2)/100,   'azure-vm-prices-1Y'!D$2:D$123,K506,   'azure-vm-prices-1Y'!E$2:E$123,L506),   _xlfn.MINIFS('azure-vm-prices-1Y'!C$2:C$123,   'azure-vm-prices-1Y'!A$2:A$123,"&gt;="&amp;F506*(100-$B$2)/100,   'azure-vm-prices-1Y'!B$2:B$123,"&gt;="&amp;G506*(100-$B$2)/100,   'azure-vm-prices-1Y'!E$2:E$123,L506))),   "")</f>
        <v>0</v>
      </c>
      <c r="Y506" s="4">
        <f>IF(Q506="YES", IF(K506="YES", VLOOKUP(Z506 &amp; L506 &amp; K506,'azure-vm-prices-3Y'!G$2:H$124  , 2, 0), VLOOKUP(Z506 &amp; L506 &amp; "*",'azure-vm-prices-3Y'!G$2:H$124, 2, 0)),   "")</f>
        <v>0</v>
      </c>
      <c r="Z506" s="4">
        <f>IF(Q506="YES", IF(O506="NO" , IF(K506="YES", _xlfn.MINIFS('azure-vm-prices-3Y'!I$2:I$123,   'azure-vm-prices-3Y'!A$2:A$123,"&gt;="&amp;F506*(100-$B$2)/100,   'azure-vm-prices-3Y'!B$2:B$123,"&gt;="&amp;G506*(100-$B$2)/100,   'azure-vm-prices-3Y'!D$2:D$123,K506,   'azure-vm-prices-3Y'!E$2:E$123,L506),   _xlfn.MINIFS('azure-vm-prices-3Y'!I$2:I$123,   'azure-vm-prices-3Y'!A$2:A$123,"&gt;="&amp;F506*(100-$B$2)/100,   'azure-vm-prices-3Y'!B$2:B$123,"&gt;="&amp;G506*(100-$B$2)/100,   'azure-vm-prices-3Y'!E$2:E$123,L506)),   IF(K506="YES", _xlfn.MINIFS('azure-vm-prices-3Y'!C$2:C$123,   'azure-vm-prices-3Y'!A$2:A$123,"&gt;="&amp;F506*(100-$B$2)/100,   'azure-vm-prices-3Y'!B$2:B$123,"&gt;="&amp;G506*(100-$B$2)/100,   'azure-vm-prices-3Y'!D$2:D$123,K506,   'azure-vm-prices-3Y'!E$2:E$123,L506),   _xlfn.MINIFS('azure-vm-prices-3Y'!C$2:C$123,   'azure-vm-prices-3Y'!A$2:A$123,"&gt;="&amp;F506*(100-$B$2)/100,   'azure-vm-prices-3Y'!B$2:B$123,"&gt;="&amp;G506*(100-$B$2)/100,   'azure-vm-prices-3Y'!E$2:E$123,L506))),   "")</f>
        <v>0</v>
      </c>
      <c r="AA506" s="4">
        <f>IF(Q506="YES",N506*V506*12,"")</f>
        <v>0</v>
      </c>
      <c r="AB506" s="4">
        <f>IF(Q506="YES",X506*8760,"")</f>
        <v>0</v>
      </c>
      <c r="AC506" s="4">
        <f>IF(Q506="YES",Z506*8760,"")</f>
        <v>0</v>
      </c>
      <c r="AD506" s="4">
        <f>IF(Q506="YES",IF(P506="YES", MIN(AA506:AC506), AA506),"")</f>
        <v>0</v>
      </c>
      <c r="AE506" s="4">
        <f>IF(AND(I506="STANDARD",Q506="YES",H506&lt;'azure-standard-disk-prices'!B2, H506&gt;0),1+IF(M506="YES",1),"")</f>
        <v>0</v>
      </c>
      <c r="AF506" s="4">
        <f>IF(AND(I506="STANDARD",Q506="YES",H506&gt;'azure-standard-disk-prices'!B2,H506&lt;'azure-standard-disk-prices'!B3),1+IF(M506="YES",1),"")</f>
        <v>0</v>
      </c>
      <c r="AG506" s="4">
        <f>IF(AND(I506="STANDARD",Q506="YES",H506&gt;'azure-standard-disk-prices'!B3,H506&lt;'azure-standard-disk-prices'!B4),1+IF(M506="YES",1),"")</f>
        <v>0</v>
      </c>
      <c r="AH506" s="4">
        <f>IF(AND(I506="STANDARD",Q506="YES",H506&gt;'azure-standard-disk-prices'!B4,H506&lt;'azure-standard-disk-prices'!B5),1+IF(M506="YES",1),"")</f>
        <v>0</v>
      </c>
      <c r="AI506" s="4">
        <f>IF(AND(I506="STANDARD",Q506="YES",H506&gt;'azure-standard-disk-prices'!B5,H506&lt;'azure-standard-disk-prices'!B6),1+IF(M506="YES",1),"")</f>
        <v>0</v>
      </c>
      <c r="AJ506" s="4">
        <f>IF(AND(I506="STANDARD",Q506="YES",H506&gt;'azure-standard-disk-prices'!B6,H506&lt;'azure-standard-disk-prices'!B7),1+IF(M506="YES",1),"")</f>
        <v>0</v>
      </c>
      <c r="AK506" s="4">
        <f>IF(AND(I506="STANDARD",Q506="YES",H506&gt;'azure-standard-disk-prices'!B7,H506&lt;'azure-standard-disk-prices'!B8),1+IF(M506="YES",1),"")</f>
        <v>0</v>
      </c>
      <c r="AL506" s="4">
        <f>IF(AND(I506="STANDARD",Q506="YES",H506&gt;'azure-standard-disk-prices'!B8,H506&lt;'azure-standard-disk-prices'!B9),1+IF(M506="YES",1),"")</f>
        <v>0</v>
      </c>
      <c r="AM506" s="4">
        <f>IF(AND(I505="PREMIUM",Q505="YES",H505&lt;'azure-premium-disk-prices'!B2,H505&gt;0),1+IF(M505="YES",1),"")</f>
        <v>0</v>
      </c>
      <c r="AN506" s="4">
        <f>IF(AND(I505="PREMIUM",Q505="YES",H505&gt;'azure-premium-disk-prices'!B2,H505&lt;'azure-premium-disk-prices'!B3),1+IF(M505="YES",1),"")</f>
        <v>0</v>
      </c>
      <c r="AO506" s="4">
        <f>IF(AND(I505="PREMIUM",Q505="YES",H505&gt;'azure-premium-disk-prices'!B3,H505&lt;'azure-premium-disk-prices'!B4),1+IF(M505="YES",1),"")</f>
        <v>0</v>
      </c>
      <c r="AP506" s="4">
        <f>IF(AND(I505="PREMIUM",Q505="YES",H505&gt;'azure-premium-disk-prices'!B4,H505&lt;'azure-premium-disk-prices'!B5),1+IF(M505="YES",1),"")</f>
        <v>0</v>
      </c>
      <c r="AQ506" s="4">
        <f>IF(AND(I505="PREMIUM",Q505="YES",H505&gt;'azure-premium-disk-prices'!B5,H505&lt;'azure-premium-disk-prices'!B6),1+IF(M505="YES",1),"")</f>
        <v>0</v>
      </c>
      <c r="AR506" s="4">
        <f>IF(AND(I505="PREMIUM",Q505="YES",H505&gt;'azure-premium-disk-prices'!B6,H505&lt;'azure-premium-disk-prices'!B7),1+IF(M505="YES",1),"")</f>
        <v>0</v>
      </c>
      <c r="AS506" s="4">
        <f>IF(AND(I505="PREMIUM",Q505="YES",H505&gt;'azure-premium-disk-prices'!B7,H505&lt;'azure-premium-disk-prices'!B8),1+IF(M505="YES",1),"")</f>
        <v>0</v>
      </c>
      <c r="AT506" s="4">
        <f>IF(AND(I505="PREMIUM",Q505="YES",H505&gt;'azure-premium-disk-prices'!B8,H505&lt;'azure-premium-disk-prices'!B9),1+IF(M505="YES",1),"")</f>
        <v>0</v>
      </c>
      <c r="AU506" s="4">
        <f>IF(AND(M506="YES", Q506="YES"),1,"")</f>
        <v>0</v>
      </c>
      <c r="AV506" s="4">
        <f>IF(AND(J506="STANDARD", Q506="YES"), IF(M506="YES",2,1) ,"")</f>
        <v>0</v>
      </c>
      <c r="AW506" s="4">
        <f>IF( AND(J506="PREMIUM",  Q506="YES"), IF(M506="YES",2,1) ,"")</f>
        <v>0</v>
      </c>
    </row>
    <row r="507" spans="5:49">
      <c r="E507" s="3"/>
      <c r="F507" s="3"/>
      <c r="G507" s="3"/>
      <c r="H507" s="3"/>
      <c r="I507" s="3" t="s">
        <v>9</v>
      </c>
      <c r="J507" s="3" t="s">
        <v>9</v>
      </c>
      <c r="K507" s="3" t="s">
        <v>5</v>
      </c>
      <c r="L507" s="3" t="s">
        <v>5</v>
      </c>
      <c r="M507" s="3" t="s">
        <v>5</v>
      </c>
      <c r="N507" s="3">
        <v>730</v>
      </c>
      <c r="O507" s="3" t="s">
        <v>5</v>
      </c>
      <c r="P507" s="3" t="s">
        <v>14</v>
      </c>
      <c r="Q507" s="4">
        <f>IF(AND(E507&lt;&gt;"", F507&lt;&gt;"", G507&lt;&gt;"", H507&lt;&gt;"", I507&lt;&gt;"", J507&lt;&gt;"", K507&lt;&gt;"", L507&lt;&gt;"", M507&lt;&gt;"", N507&lt;&gt;"", O507&lt;&gt;""),"YES","NO")</f>
        <v>0</v>
      </c>
      <c r="R507" s="4">
        <f>IF(AD507=AA507, U507, IF(AD507=AB507,W507,Y507))</f>
        <v>0</v>
      </c>
      <c r="S507" s="4">
        <f>AD507</f>
        <v>0</v>
      </c>
      <c r="T507" s="4">
        <f> IF(AA507="" ,"",IF(AD507=AA507, "PAYG", IF(AD507=AB507,"1Y RI","3Y RI")))</f>
        <v>0</v>
      </c>
      <c r="U507" s="4">
        <f>IF(Q507="YES", IF(K507="YES", VLOOKUP(V507 &amp; L507 &amp; K507,'azure-vm-prices-base'!G$2:H$124, 2, 0), VLOOKUP(V507 &amp; L507 &amp; "*",'azure-vm-prices-base'!G$2:H$124, 2, 0)), "")</f>
        <v>0</v>
      </c>
      <c r="V507" s="4">
        <f>IF(Q507="YES", IF(O507="NO" , IF(K507="YES", _xlfn.MINIFS('azure-vm-prices-base'!I$2:I$123, 'azure-vm-prices-base'!A$2:A$123,"&gt;="&amp;F507*(100-$B$2)/100, 'azure-vm-prices-base'!B$2:B$123,"&gt;="&amp;G507*(100-$B$2)/100, 'azure-vm-prices-base'!D$2:D$123,K507, 'azure-vm-prices-base'!E$2:E$123,L507), _xlfn.MINIFS('azure-vm-prices-base'!I$2:I$123, 'azure-vm-prices-base'!A$2:A$123,"&gt;="&amp;F507*(100-$B$2)/100, 'azure-vm-prices-base'!B$2:B$123,"&gt;="&amp;G507*(100-$B$2)/100, 'azure-vm-prices-base'!E$2:E$123,L507)), IF(K507="YES", _xlfn.MINIFS('azure-vm-prices-base'!C$2:C$123, 'azure-vm-prices-base'!A$2:A$123,"&gt;="&amp;F507*(100-$B$2)/100, 'azure-vm-prices-base'!B$2:B$123,"&gt;="&amp;G507*(100-$B$2)/100, 'azure-vm-prices-base'!D$2:D$123,K507, 'azure-vm-prices-base'!E$2:E$123,L507), _xlfn.MINIFS('azure-vm-prices-base'!C$2:C$123, 'azure-vm-prices-base'!A$2:A$123,"&gt;="&amp;F507*(100-$B$2)/100, 'azure-vm-prices-base'!B$2:B$123,"&gt;="&amp;G507*(100-$B$2)/100, 'azure-vm-prices-base'!E$2:E$123,L507))), "")</f>
        <v>0</v>
      </c>
      <c r="W507" s="4">
        <f>IF(Q507="YES", IF(K507="YES", VLOOKUP(X507 &amp; L507 &amp; K507,'azure-vm-prices-1Y'!G$2:H$124  , 2, 0), VLOOKUP(X507 &amp; L507 &amp; "*",'azure-vm-prices-1Y'!G$2:H$124, 2, 0)),   "")</f>
        <v>0</v>
      </c>
      <c r="X507" s="4">
        <f>IF(Q507="YES", IF(O507="NO" , IF(K507="YES", _xlfn.MINIFS('azure-vm-prices-1Y'!I$2:I$123,   'azure-vm-prices-1Y'!A$2:A$123,"&gt;="&amp;F507*(100-$B$2)/100,   'azure-vm-prices-1Y'!B$2:B$123,"&gt;="&amp;G507*(100-$B$2)/100,   'azure-vm-prices-1Y'!D$2:D$123,K507,   'azure-vm-prices-1Y'!E$2:E$123,L507),   _xlfn.MINIFS('azure-vm-prices-1Y'!I$2:I$123,   'azure-vm-prices-1Y'!A$2:A$123,"&gt;="&amp;F507*(100-$B$2)/100,   'azure-vm-prices-1Y'!B$2:B$123,"&gt;="&amp;G507*(100-$B$2)/100,   'azure-vm-prices-1Y'!E$2:E$123,L507)),   IF(K507="YES", _xlfn.MINIFS('azure-vm-prices-1Y'!C$2:C$123,   'azure-vm-prices-1Y'!A$2:A$123,"&gt;="&amp;F507*(100-$B$2)/100,   'azure-vm-prices-1Y'!B$2:B$123,"&gt;="&amp;G507*(100-$B$2)/100,   'azure-vm-prices-1Y'!D$2:D$123,K507,   'azure-vm-prices-1Y'!E$2:E$123,L507),   _xlfn.MINIFS('azure-vm-prices-1Y'!C$2:C$123,   'azure-vm-prices-1Y'!A$2:A$123,"&gt;="&amp;F507*(100-$B$2)/100,   'azure-vm-prices-1Y'!B$2:B$123,"&gt;="&amp;G507*(100-$B$2)/100,   'azure-vm-prices-1Y'!E$2:E$123,L507))),   "")</f>
        <v>0</v>
      </c>
      <c r="Y507" s="4">
        <f>IF(Q507="YES", IF(K507="YES", VLOOKUP(Z507 &amp; L507 &amp; K507,'azure-vm-prices-3Y'!G$2:H$124  , 2, 0), VLOOKUP(Z507 &amp; L507 &amp; "*",'azure-vm-prices-3Y'!G$2:H$124, 2, 0)),   "")</f>
        <v>0</v>
      </c>
      <c r="Z507" s="4">
        <f>IF(Q507="YES", IF(O507="NO" , IF(K507="YES", _xlfn.MINIFS('azure-vm-prices-3Y'!I$2:I$123,   'azure-vm-prices-3Y'!A$2:A$123,"&gt;="&amp;F507*(100-$B$2)/100,   'azure-vm-prices-3Y'!B$2:B$123,"&gt;="&amp;G507*(100-$B$2)/100,   'azure-vm-prices-3Y'!D$2:D$123,K507,   'azure-vm-prices-3Y'!E$2:E$123,L507),   _xlfn.MINIFS('azure-vm-prices-3Y'!I$2:I$123,   'azure-vm-prices-3Y'!A$2:A$123,"&gt;="&amp;F507*(100-$B$2)/100,   'azure-vm-prices-3Y'!B$2:B$123,"&gt;="&amp;G507*(100-$B$2)/100,   'azure-vm-prices-3Y'!E$2:E$123,L507)),   IF(K507="YES", _xlfn.MINIFS('azure-vm-prices-3Y'!C$2:C$123,   'azure-vm-prices-3Y'!A$2:A$123,"&gt;="&amp;F507*(100-$B$2)/100,   'azure-vm-prices-3Y'!B$2:B$123,"&gt;="&amp;G507*(100-$B$2)/100,   'azure-vm-prices-3Y'!D$2:D$123,K507,   'azure-vm-prices-3Y'!E$2:E$123,L507),   _xlfn.MINIFS('azure-vm-prices-3Y'!C$2:C$123,   'azure-vm-prices-3Y'!A$2:A$123,"&gt;="&amp;F507*(100-$B$2)/100,   'azure-vm-prices-3Y'!B$2:B$123,"&gt;="&amp;G507*(100-$B$2)/100,   'azure-vm-prices-3Y'!E$2:E$123,L507))),   "")</f>
        <v>0</v>
      </c>
      <c r="AA507" s="4">
        <f>IF(Q507="YES",N507*V507*12,"")</f>
        <v>0</v>
      </c>
      <c r="AB507" s="4">
        <f>IF(Q507="YES",X507*8760,"")</f>
        <v>0</v>
      </c>
      <c r="AC507" s="4">
        <f>IF(Q507="YES",Z507*8760,"")</f>
        <v>0</v>
      </c>
      <c r="AD507" s="4">
        <f>IF(Q507="YES",IF(P507="YES", MIN(AA507:AC507), AA507),"")</f>
        <v>0</v>
      </c>
      <c r="AE507" s="4">
        <f>IF(AND(I507="STANDARD",Q507="YES",H507&lt;'azure-standard-disk-prices'!B2, H507&gt;0),1+IF(M507="YES",1),"")</f>
        <v>0</v>
      </c>
      <c r="AF507" s="4">
        <f>IF(AND(I507="STANDARD",Q507="YES",H507&gt;'azure-standard-disk-prices'!B2,H507&lt;'azure-standard-disk-prices'!B3),1+IF(M507="YES",1),"")</f>
        <v>0</v>
      </c>
      <c r="AG507" s="4">
        <f>IF(AND(I507="STANDARD",Q507="YES",H507&gt;'azure-standard-disk-prices'!B3,H507&lt;'azure-standard-disk-prices'!B4),1+IF(M507="YES",1),"")</f>
        <v>0</v>
      </c>
      <c r="AH507" s="4">
        <f>IF(AND(I507="STANDARD",Q507="YES",H507&gt;'azure-standard-disk-prices'!B4,H507&lt;'azure-standard-disk-prices'!B5),1+IF(M507="YES",1),"")</f>
        <v>0</v>
      </c>
      <c r="AI507" s="4">
        <f>IF(AND(I507="STANDARD",Q507="YES",H507&gt;'azure-standard-disk-prices'!B5,H507&lt;'azure-standard-disk-prices'!B6),1+IF(M507="YES",1),"")</f>
        <v>0</v>
      </c>
      <c r="AJ507" s="4">
        <f>IF(AND(I507="STANDARD",Q507="YES",H507&gt;'azure-standard-disk-prices'!B6,H507&lt;'azure-standard-disk-prices'!B7),1+IF(M507="YES",1),"")</f>
        <v>0</v>
      </c>
      <c r="AK507" s="4">
        <f>IF(AND(I507="STANDARD",Q507="YES",H507&gt;'azure-standard-disk-prices'!B7,H507&lt;'azure-standard-disk-prices'!B8),1+IF(M507="YES",1),"")</f>
        <v>0</v>
      </c>
      <c r="AL507" s="4">
        <f>IF(AND(I507="STANDARD",Q507="YES",H507&gt;'azure-standard-disk-prices'!B8,H507&lt;'azure-standard-disk-prices'!B9),1+IF(M507="YES",1),"")</f>
        <v>0</v>
      </c>
      <c r="AM507" s="4">
        <f>IF(AND(I506="PREMIUM",Q506="YES",H506&lt;'azure-premium-disk-prices'!B2,H506&gt;0),1+IF(M506="YES",1),"")</f>
        <v>0</v>
      </c>
      <c r="AN507" s="4">
        <f>IF(AND(I506="PREMIUM",Q506="YES",H506&gt;'azure-premium-disk-prices'!B2,H506&lt;'azure-premium-disk-prices'!B3),1+IF(M506="YES",1),"")</f>
        <v>0</v>
      </c>
      <c r="AO507" s="4">
        <f>IF(AND(I506="PREMIUM",Q506="YES",H506&gt;'azure-premium-disk-prices'!B3,H506&lt;'azure-premium-disk-prices'!B4),1+IF(M506="YES",1),"")</f>
        <v>0</v>
      </c>
      <c r="AP507" s="4">
        <f>IF(AND(I506="PREMIUM",Q506="YES",H506&gt;'azure-premium-disk-prices'!B4,H506&lt;'azure-premium-disk-prices'!B5),1+IF(M506="YES",1),"")</f>
        <v>0</v>
      </c>
      <c r="AQ507" s="4">
        <f>IF(AND(I506="PREMIUM",Q506="YES",H506&gt;'azure-premium-disk-prices'!B5,H506&lt;'azure-premium-disk-prices'!B6),1+IF(M506="YES",1),"")</f>
        <v>0</v>
      </c>
      <c r="AR507" s="4">
        <f>IF(AND(I506="PREMIUM",Q506="YES",H506&gt;'azure-premium-disk-prices'!B6,H506&lt;'azure-premium-disk-prices'!B7),1+IF(M506="YES",1),"")</f>
        <v>0</v>
      </c>
      <c r="AS507" s="4">
        <f>IF(AND(I506="PREMIUM",Q506="YES",H506&gt;'azure-premium-disk-prices'!B7,H506&lt;'azure-premium-disk-prices'!B8),1+IF(M506="YES",1),"")</f>
        <v>0</v>
      </c>
      <c r="AT507" s="4">
        <f>IF(AND(I506="PREMIUM",Q506="YES",H506&gt;'azure-premium-disk-prices'!B8,H506&lt;'azure-premium-disk-prices'!B9),1+IF(M506="YES",1),"")</f>
        <v>0</v>
      </c>
      <c r="AU507" s="4">
        <f>IF(AND(M507="YES", Q507="YES"),1,"")</f>
        <v>0</v>
      </c>
      <c r="AV507" s="4">
        <f>IF(AND(J507="STANDARD", Q507="YES"), IF(M507="YES",2,1) ,"")</f>
        <v>0</v>
      </c>
      <c r="AW507" s="4">
        <f>IF( AND(J507="PREMIUM",  Q507="YES"), IF(M507="YES",2,1) ,"")</f>
        <v>0</v>
      </c>
    </row>
    <row r="508" spans="5:49">
      <c r="E508" s="3"/>
      <c r="F508" s="3"/>
      <c r="G508" s="3"/>
      <c r="H508" s="3"/>
      <c r="I508" s="3" t="s">
        <v>9</v>
      </c>
      <c r="J508" s="3" t="s">
        <v>9</v>
      </c>
      <c r="K508" s="3" t="s">
        <v>5</v>
      </c>
      <c r="L508" s="3" t="s">
        <v>5</v>
      </c>
      <c r="M508" s="3" t="s">
        <v>5</v>
      </c>
      <c r="N508" s="3">
        <v>730</v>
      </c>
      <c r="O508" s="3" t="s">
        <v>5</v>
      </c>
      <c r="P508" s="3" t="s">
        <v>14</v>
      </c>
      <c r="Q508" s="4">
        <f>IF(AND(E508&lt;&gt;"", F508&lt;&gt;"", G508&lt;&gt;"", H508&lt;&gt;"", I508&lt;&gt;"", J508&lt;&gt;"", K508&lt;&gt;"", L508&lt;&gt;"", M508&lt;&gt;"", N508&lt;&gt;"", O508&lt;&gt;""),"YES","NO")</f>
        <v>0</v>
      </c>
      <c r="R508" s="4">
        <f>IF(AD508=AA508, U508, IF(AD508=AB508,W508,Y508))</f>
        <v>0</v>
      </c>
      <c r="S508" s="4">
        <f>AD508</f>
        <v>0</v>
      </c>
      <c r="T508" s="4">
        <f> IF(AA508="" ,"",IF(AD508=AA508, "PAYG", IF(AD508=AB508,"1Y RI","3Y RI")))</f>
        <v>0</v>
      </c>
      <c r="U508" s="4">
        <f>IF(Q508="YES", IF(K508="YES", VLOOKUP(V508 &amp; L508 &amp; K508,'azure-vm-prices-base'!G$2:H$124, 2, 0), VLOOKUP(V508 &amp; L508 &amp; "*",'azure-vm-prices-base'!G$2:H$124, 2, 0)), "")</f>
        <v>0</v>
      </c>
      <c r="V508" s="4">
        <f>IF(Q508="YES", IF(O508="NO" , IF(K508="YES", _xlfn.MINIFS('azure-vm-prices-base'!I$2:I$123, 'azure-vm-prices-base'!A$2:A$123,"&gt;="&amp;F508*(100-$B$2)/100, 'azure-vm-prices-base'!B$2:B$123,"&gt;="&amp;G508*(100-$B$2)/100, 'azure-vm-prices-base'!D$2:D$123,K508, 'azure-vm-prices-base'!E$2:E$123,L508), _xlfn.MINIFS('azure-vm-prices-base'!I$2:I$123, 'azure-vm-prices-base'!A$2:A$123,"&gt;="&amp;F508*(100-$B$2)/100, 'azure-vm-prices-base'!B$2:B$123,"&gt;="&amp;G508*(100-$B$2)/100, 'azure-vm-prices-base'!E$2:E$123,L508)), IF(K508="YES", _xlfn.MINIFS('azure-vm-prices-base'!C$2:C$123, 'azure-vm-prices-base'!A$2:A$123,"&gt;="&amp;F508*(100-$B$2)/100, 'azure-vm-prices-base'!B$2:B$123,"&gt;="&amp;G508*(100-$B$2)/100, 'azure-vm-prices-base'!D$2:D$123,K508, 'azure-vm-prices-base'!E$2:E$123,L508), _xlfn.MINIFS('azure-vm-prices-base'!C$2:C$123, 'azure-vm-prices-base'!A$2:A$123,"&gt;="&amp;F508*(100-$B$2)/100, 'azure-vm-prices-base'!B$2:B$123,"&gt;="&amp;G508*(100-$B$2)/100, 'azure-vm-prices-base'!E$2:E$123,L508))), "")</f>
        <v>0</v>
      </c>
      <c r="W508" s="4">
        <f>IF(Q508="YES", IF(K508="YES", VLOOKUP(X508 &amp; L508 &amp; K508,'azure-vm-prices-1Y'!G$2:H$124  , 2, 0), VLOOKUP(X508 &amp; L508 &amp; "*",'azure-vm-prices-1Y'!G$2:H$124, 2, 0)),   "")</f>
        <v>0</v>
      </c>
      <c r="X508" s="4">
        <f>IF(Q508="YES", IF(O508="NO" , IF(K508="YES", _xlfn.MINIFS('azure-vm-prices-1Y'!I$2:I$123,   'azure-vm-prices-1Y'!A$2:A$123,"&gt;="&amp;F508*(100-$B$2)/100,   'azure-vm-prices-1Y'!B$2:B$123,"&gt;="&amp;G508*(100-$B$2)/100,   'azure-vm-prices-1Y'!D$2:D$123,K508,   'azure-vm-prices-1Y'!E$2:E$123,L508),   _xlfn.MINIFS('azure-vm-prices-1Y'!I$2:I$123,   'azure-vm-prices-1Y'!A$2:A$123,"&gt;="&amp;F508*(100-$B$2)/100,   'azure-vm-prices-1Y'!B$2:B$123,"&gt;="&amp;G508*(100-$B$2)/100,   'azure-vm-prices-1Y'!E$2:E$123,L508)),   IF(K508="YES", _xlfn.MINIFS('azure-vm-prices-1Y'!C$2:C$123,   'azure-vm-prices-1Y'!A$2:A$123,"&gt;="&amp;F508*(100-$B$2)/100,   'azure-vm-prices-1Y'!B$2:B$123,"&gt;="&amp;G508*(100-$B$2)/100,   'azure-vm-prices-1Y'!D$2:D$123,K508,   'azure-vm-prices-1Y'!E$2:E$123,L508),   _xlfn.MINIFS('azure-vm-prices-1Y'!C$2:C$123,   'azure-vm-prices-1Y'!A$2:A$123,"&gt;="&amp;F508*(100-$B$2)/100,   'azure-vm-prices-1Y'!B$2:B$123,"&gt;="&amp;G508*(100-$B$2)/100,   'azure-vm-prices-1Y'!E$2:E$123,L508))),   "")</f>
        <v>0</v>
      </c>
      <c r="Y508" s="4">
        <f>IF(Q508="YES", IF(K508="YES", VLOOKUP(Z508 &amp; L508 &amp; K508,'azure-vm-prices-3Y'!G$2:H$124  , 2, 0), VLOOKUP(Z508 &amp; L508 &amp; "*",'azure-vm-prices-3Y'!G$2:H$124, 2, 0)),   "")</f>
        <v>0</v>
      </c>
      <c r="Z508" s="4">
        <f>IF(Q508="YES", IF(O508="NO" , IF(K508="YES", _xlfn.MINIFS('azure-vm-prices-3Y'!I$2:I$123,   'azure-vm-prices-3Y'!A$2:A$123,"&gt;="&amp;F508*(100-$B$2)/100,   'azure-vm-prices-3Y'!B$2:B$123,"&gt;="&amp;G508*(100-$B$2)/100,   'azure-vm-prices-3Y'!D$2:D$123,K508,   'azure-vm-prices-3Y'!E$2:E$123,L508),   _xlfn.MINIFS('azure-vm-prices-3Y'!I$2:I$123,   'azure-vm-prices-3Y'!A$2:A$123,"&gt;="&amp;F508*(100-$B$2)/100,   'azure-vm-prices-3Y'!B$2:B$123,"&gt;="&amp;G508*(100-$B$2)/100,   'azure-vm-prices-3Y'!E$2:E$123,L508)),   IF(K508="YES", _xlfn.MINIFS('azure-vm-prices-3Y'!C$2:C$123,   'azure-vm-prices-3Y'!A$2:A$123,"&gt;="&amp;F508*(100-$B$2)/100,   'azure-vm-prices-3Y'!B$2:B$123,"&gt;="&amp;G508*(100-$B$2)/100,   'azure-vm-prices-3Y'!D$2:D$123,K508,   'azure-vm-prices-3Y'!E$2:E$123,L508),   _xlfn.MINIFS('azure-vm-prices-3Y'!C$2:C$123,   'azure-vm-prices-3Y'!A$2:A$123,"&gt;="&amp;F508*(100-$B$2)/100,   'azure-vm-prices-3Y'!B$2:B$123,"&gt;="&amp;G508*(100-$B$2)/100,   'azure-vm-prices-3Y'!E$2:E$123,L508))),   "")</f>
        <v>0</v>
      </c>
      <c r="AA508" s="4">
        <f>IF(Q508="YES",N508*V508*12,"")</f>
        <v>0</v>
      </c>
      <c r="AB508" s="4">
        <f>IF(Q508="YES",X508*8760,"")</f>
        <v>0</v>
      </c>
      <c r="AC508" s="4">
        <f>IF(Q508="YES",Z508*8760,"")</f>
        <v>0</v>
      </c>
      <c r="AD508" s="4">
        <f>IF(Q508="YES",IF(P508="YES", MIN(AA508:AC508), AA508),"")</f>
        <v>0</v>
      </c>
      <c r="AE508" s="4">
        <f>IF(AND(I508="STANDARD",Q508="YES",H508&lt;'azure-standard-disk-prices'!B2, H508&gt;0),1+IF(M508="YES",1),"")</f>
        <v>0</v>
      </c>
      <c r="AF508" s="4">
        <f>IF(AND(I508="STANDARD",Q508="YES",H508&gt;'azure-standard-disk-prices'!B2,H508&lt;'azure-standard-disk-prices'!B3),1+IF(M508="YES",1),"")</f>
        <v>0</v>
      </c>
      <c r="AG508" s="4">
        <f>IF(AND(I508="STANDARD",Q508="YES",H508&gt;'azure-standard-disk-prices'!B3,H508&lt;'azure-standard-disk-prices'!B4),1+IF(M508="YES",1),"")</f>
        <v>0</v>
      </c>
      <c r="AH508" s="4">
        <f>IF(AND(I508="STANDARD",Q508="YES",H508&gt;'azure-standard-disk-prices'!B4,H508&lt;'azure-standard-disk-prices'!B5),1+IF(M508="YES",1),"")</f>
        <v>0</v>
      </c>
      <c r="AI508" s="4">
        <f>IF(AND(I508="STANDARD",Q508="YES",H508&gt;'azure-standard-disk-prices'!B5,H508&lt;'azure-standard-disk-prices'!B6),1+IF(M508="YES",1),"")</f>
        <v>0</v>
      </c>
      <c r="AJ508" s="4">
        <f>IF(AND(I508="STANDARD",Q508="YES",H508&gt;'azure-standard-disk-prices'!B6,H508&lt;'azure-standard-disk-prices'!B7),1+IF(M508="YES",1),"")</f>
        <v>0</v>
      </c>
      <c r="AK508" s="4">
        <f>IF(AND(I508="STANDARD",Q508="YES",H508&gt;'azure-standard-disk-prices'!B7,H508&lt;'azure-standard-disk-prices'!B8),1+IF(M508="YES",1),"")</f>
        <v>0</v>
      </c>
      <c r="AL508" s="4">
        <f>IF(AND(I508="STANDARD",Q508="YES",H508&gt;'azure-standard-disk-prices'!B8,H508&lt;'azure-standard-disk-prices'!B9),1+IF(M508="YES",1),"")</f>
        <v>0</v>
      </c>
      <c r="AM508" s="4">
        <f>IF(AND(I507="PREMIUM",Q507="YES",H507&lt;'azure-premium-disk-prices'!B2,H507&gt;0),1+IF(M507="YES",1),"")</f>
        <v>0</v>
      </c>
      <c r="AN508" s="4">
        <f>IF(AND(I507="PREMIUM",Q507="YES",H507&gt;'azure-premium-disk-prices'!B2,H507&lt;'azure-premium-disk-prices'!B3),1+IF(M507="YES",1),"")</f>
        <v>0</v>
      </c>
      <c r="AO508" s="4">
        <f>IF(AND(I507="PREMIUM",Q507="YES",H507&gt;'azure-premium-disk-prices'!B3,H507&lt;'azure-premium-disk-prices'!B4),1+IF(M507="YES",1),"")</f>
        <v>0</v>
      </c>
      <c r="AP508" s="4">
        <f>IF(AND(I507="PREMIUM",Q507="YES",H507&gt;'azure-premium-disk-prices'!B4,H507&lt;'azure-premium-disk-prices'!B5),1+IF(M507="YES",1),"")</f>
        <v>0</v>
      </c>
      <c r="AQ508" s="4">
        <f>IF(AND(I507="PREMIUM",Q507="YES",H507&gt;'azure-premium-disk-prices'!B5,H507&lt;'azure-premium-disk-prices'!B6),1+IF(M507="YES",1),"")</f>
        <v>0</v>
      </c>
      <c r="AR508" s="4">
        <f>IF(AND(I507="PREMIUM",Q507="YES",H507&gt;'azure-premium-disk-prices'!B6,H507&lt;'azure-premium-disk-prices'!B7),1+IF(M507="YES",1),"")</f>
        <v>0</v>
      </c>
      <c r="AS508" s="4">
        <f>IF(AND(I507="PREMIUM",Q507="YES",H507&gt;'azure-premium-disk-prices'!B7,H507&lt;'azure-premium-disk-prices'!B8),1+IF(M507="YES",1),"")</f>
        <v>0</v>
      </c>
      <c r="AT508" s="4">
        <f>IF(AND(I507="PREMIUM",Q507="YES",H507&gt;'azure-premium-disk-prices'!B8,H507&lt;'azure-premium-disk-prices'!B9),1+IF(M507="YES",1),"")</f>
        <v>0</v>
      </c>
      <c r="AU508" s="4">
        <f>IF(AND(M508="YES", Q508="YES"),1,"")</f>
        <v>0</v>
      </c>
      <c r="AV508" s="4">
        <f>IF(AND(J508="STANDARD", Q508="YES"), IF(M508="YES",2,1) ,"")</f>
        <v>0</v>
      </c>
      <c r="AW508" s="4">
        <f>IF( AND(J508="PREMIUM",  Q508="YES"), IF(M508="YES",2,1) ,"")</f>
        <v>0</v>
      </c>
    </row>
    <row r="509" spans="5:49">
      <c r="E509" s="3"/>
      <c r="F509" s="3"/>
      <c r="G509" s="3"/>
      <c r="H509" s="3"/>
      <c r="I509" s="3" t="s">
        <v>9</v>
      </c>
      <c r="J509" s="3" t="s">
        <v>9</v>
      </c>
      <c r="K509" s="3" t="s">
        <v>5</v>
      </c>
      <c r="L509" s="3" t="s">
        <v>5</v>
      </c>
      <c r="M509" s="3" t="s">
        <v>5</v>
      </c>
      <c r="N509" s="3">
        <v>730</v>
      </c>
      <c r="O509" s="3" t="s">
        <v>5</v>
      </c>
      <c r="P509" s="3" t="s">
        <v>14</v>
      </c>
      <c r="Q509" s="4">
        <f>IF(AND(E509&lt;&gt;"", F509&lt;&gt;"", G509&lt;&gt;"", H509&lt;&gt;"", I509&lt;&gt;"", J509&lt;&gt;"", K509&lt;&gt;"", L509&lt;&gt;"", M509&lt;&gt;"", N509&lt;&gt;"", O509&lt;&gt;""),"YES","NO")</f>
        <v>0</v>
      </c>
      <c r="R509" s="4">
        <f>IF(AD509=AA509, U509, IF(AD509=AB509,W509,Y509))</f>
        <v>0</v>
      </c>
      <c r="S509" s="4">
        <f>AD509</f>
        <v>0</v>
      </c>
      <c r="T509" s="4">
        <f> IF(AA509="" ,"",IF(AD509=AA509, "PAYG", IF(AD509=AB509,"1Y RI","3Y RI")))</f>
        <v>0</v>
      </c>
      <c r="U509" s="4">
        <f>IF(Q509="YES", IF(K509="YES", VLOOKUP(V509 &amp; L509 &amp; K509,'azure-vm-prices-base'!G$2:H$124, 2, 0), VLOOKUP(V509 &amp; L509 &amp; "*",'azure-vm-prices-base'!G$2:H$124, 2, 0)), "")</f>
        <v>0</v>
      </c>
      <c r="V509" s="4">
        <f>IF(Q509="YES", IF(O509="NO" , IF(K509="YES", _xlfn.MINIFS('azure-vm-prices-base'!I$2:I$123, 'azure-vm-prices-base'!A$2:A$123,"&gt;="&amp;F509*(100-$B$2)/100, 'azure-vm-prices-base'!B$2:B$123,"&gt;="&amp;G509*(100-$B$2)/100, 'azure-vm-prices-base'!D$2:D$123,K509, 'azure-vm-prices-base'!E$2:E$123,L509), _xlfn.MINIFS('azure-vm-prices-base'!I$2:I$123, 'azure-vm-prices-base'!A$2:A$123,"&gt;="&amp;F509*(100-$B$2)/100, 'azure-vm-prices-base'!B$2:B$123,"&gt;="&amp;G509*(100-$B$2)/100, 'azure-vm-prices-base'!E$2:E$123,L509)), IF(K509="YES", _xlfn.MINIFS('azure-vm-prices-base'!C$2:C$123, 'azure-vm-prices-base'!A$2:A$123,"&gt;="&amp;F509*(100-$B$2)/100, 'azure-vm-prices-base'!B$2:B$123,"&gt;="&amp;G509*(100-$B$2)/100, 'azure-vm-prices-base'!D$2:D$123,K509, 'azure-vm-prices-base'!E$2:E$123,L509), _xlfn.MINIFS('azure-vm-prices-base'!C$2:C$123, 'azure-vm-prices-base'!A$2:A$123,"&gt;="&amp;F509*(100-$B$2)/100, 'azure-vm-prices-base'!B$2:B$123,"&gt;="&amp;G509*(100-$B$2)/100, 'azure-vm-prices-base'!E$2:E$123,L509))), "")</f>
        <v>0</v>
      </c>
      <c r="W509" s="4">
        <f>IF(Q509="YES", IF(K509="YES", VLOOKUP(X509 &amp; L509 &amp; K509,'azure-vm-prices-1Y'!G$2:H$124  , 2, 0), VLOOKUP(X509 &amp; L509 &amp; "*",'azure-vm-prices-1Y'!G$2:H$124, 2, 0)),   "")</f>
        <v>0</v>
      </c>
      <c r="X509" s="4">
        <f>IF(Q509="YES", IF(O509="NO" , IF(K509="YES", _xlfn.MINIFS('azure-vm-prices-1Y'!I$2:I$123,   'azure-vm-prices-1Y'!A$2:A$123,"&gt;="&amp;F509*(100-$B$2)/100,   'azure-vm-prices-1Y'!B$2:B$123,"&gt;="&amp;G509*(100-$B$2)/100,   'azure-vm-prices-1Y'!D$2:D$123,K509,   'azure-vm-prices-1Y'!E$2:E$123,L509),   _xlfn.MINIFS('azure-vm-prices-1Y'!I$2:I$123,   'azure-vm-prices-1Y'!A$2:A$123,"&gt;="&amp;F509*(100-$B$2)/100,   'azure-vm-prices-1Y'!B$2:B$123,"&gt;="&amp;G509*(100-$B$2)/100,   'azure-vm-prices-1Y'!E$2:E$123,L509)),   IF(K509="YES", _xlfn.MINIFS('azure-vm-prices-1Y'!C$2:C$123,   'azure-vm-prices-1Y'!A$2:A$123,"&gt;="&amp;F509*(100-$B$2)/100,   'azure-vm-prices-1Y'!B$2:B$123,"&gt;="&amp;G509*(100-$B$2)/100,   'azure-vm-prices-1Y'!D$2:D$123,K509,   'azure-vm-prices-1Y'!E$2:E$123,L509),   _xlfn.MINIFS('azure-vm-prices-1Y'!C$2:C$123,   'azure-vm-prices-1Y'!A$2:A$123,"&gt;="&amp;F509*(100-$B$2)/100,   'azure-vm-prices-1Y'!B$2:B$123,"&gt;="&amp;G509*(100-$B$2)/100,   'azure-vm-prices-1Y'!E$2:E$123,L509))),   "")</f>
        <v>0</v>
      </c>
      <c r="Y509" s="4">
        <f>IF(Q509="YES", IF(K509="YES", VLOOKUP(Z509 &amp; L509 &amp; K509,'azure-vm-prices-3Y'!G$2:H$124  , 2, 0), VLOOKUP(Z509 &amp; L509 &amp; "*",'azure-vm-prices-3Y'!G$2:H$124, 2, 0)),   "")</f>
        <v>0</v>
      </c>
      <c r="Z509" s="4">
        <f>IF(Q509="YES", IF(O509="NO" , IF(K509="YES", _xlfn.MINIFS('azure-vm-prices-3Y'!I$2:I$123,   'azure-vm-prices-3Y'!A$2:A$123,"&gt;="&amp;F509*(100-$B$2)/100,   'azure-vm-prices-3Y'!B$2:B$123,"&gt;="&amp;G509*(100-$B$2)/100,   'azure-vm-prices-3Y'!D$2:D$123,K509,   'azure-vm-prices-3Y'!E$2:E$123,L509),   _xlfn.MINIFS('azure-vm-prices-3Y'!I$2:I$123,   'azure-vm-prices-3Y'!A$2:A$123,"&gt;="&amp;F509*(100-$B$2)/100,   'azure-vm-prices-3Y'!B$2:B$123,"&gt;="&amp;G509*(100-$B$2)/100,   'azure-vm-prices-3Y'!E$2:E$123,L509)),   IF(K509="YES", _xlfn.MINIFS('azure-vm-prices-3Y'!C$2:C$123,   'azure-vm-prices-3Y'!A$2:A$123,"&gt;="&amp;F509*(100-$B$2)/100,   'azure-vm-prices-3Y'!B$2:B$123,"&gt;="&amp;G509*(100-$B$2)/100,   'azure-vm-prices-3Y'!D$2:D$123,K509,   'azure-vm-prices-3Y'!E$2:E$123,L509),   _xlfn.MINIFS('azure-vm-prices-3Y'!C$2:C$123,   'azure-vm-prices-3Y'!A$2:A$123,"&gt;="&amp;F509*(100-$B$2)/100,   'azure-vm-prices-3Y'!B$2:B$123,"&gt;="&amp;G509*(100-$B$2)/100,   'azure-vm-prices-3Y'!E$2:E$123,L509))),   "")</f>
        <v>0</v>
      </c>
      <c r="AA509" s="4">
        <f>IF(Q509="YES",N509*V509*12,"")</f>
        <v>0</v>
      </c>
      <c r="AB509" s="4">
        <f>IF(Q509="YES",X509*8760,"")</f>
        <v>0</v>
      </c>
      <c r="AC509" s="4">
        <f>IF(Q509="YES",Z509*8760,"")</f>
        <v>0</v>
      </c>
      <c r="AD509" s="4">
        <f>IF(Q509="YES",IF(P509="YES", MIN(AA509:AC509), AA509),"")</f>
        <v>0</v>
      </c>
      <c r="AE509" s="4">
        <f>IF(AND(I509="STANDARD",Q509="YES",H509&lt;'azure-standard-disk-prices'!B2, H509&gt;0),1+IF(M509="YES",1),"")</f>
        <v>0</v>
      </c>
      <c r="AF509" s="4">
        <f>IF(AND(I509="STANDARD",Q509="YES",H509&gt;'azure-standard-disk-prices'!B2,H509&lt;'azure-standard-disk-prices'!B3),1+IF(M509="YES",1),"")</f>
        <v>0</v>
      </c>
      <c r="AG509" s="4">
        <f>IF(AND(I509="STANDARD",Q509="YES",H509&gt;'azure-standard-disk-prices'!B3,H509&lt;'azure-standard-disk-prices'!B4),1+IF(M509="YES",1),"")</f>
        <v>0</v>
      </c>
      <c r="AH509" s="4">
        <f>IF(AND(I509="STANDARD",Q509="YES",H509&gt;'azure-standard-disk-prices'!B4,H509&lt;'azure-standard-disk-prices'!B5),1+IF(M509="YES",1),"")</f>
        <v>0</v>
      </c>
      <c r="AI509" s="4">
        <f>IF(AND(I509="STANDARD",Q509="YES",H509&gt;'azure-standard-disk-prices'!B5,H509&lt;'azure-standard-disk-prices'!B6),1+IF(M509="YES",1),"")</f>
        <v>0</v>
      </c>
      <c r="AJ509" s="4">
        <f>IF(AND(I509="STANDARD",Q509="YES",H509&gt;'azure-standard-disk-prices'!B6,H509&lt;'azure-standard-disk-prices'!B7),1+IF(M509="YES",1),"")</f>
        <v>0</v>
      </c>
      <c r="AK509" s="4">
        <f>IF(AND(I509="STANDARD",Q509="YES",H509&gt;'azure-standard-disk-prices'!B7,H509&lt;'azure-standard-disk-prices'!B8),1+IF(M509="YES",1),"")</f>
        <v>0</v>
      </c>
      <c r="AL509" s="4">
        <f>IF(AND(I509="STANDARD",Q509="YES",H509&gt;'azure-standard-disk-prices'!B8,H509&lt;'azure-standard-disk-prices'!B9),1+IF(M509="YES",1),"")</f>
        <v>0</v>
      </c>
      <c r="AM509" s="4">
        <f>IF(AND(I508="PREMIUM",Q508="YES",H508&lt;'azure-premium-disk-prices'!B2,H508&gt;0),1+IF(M508="YES",1),"")</f>
        <v>0</v>
      </c>
      <c r="AN509" s="4">
        <f>IF(AND(I508="PREMIUM",Q508="YES",H508&gt;'azure-premium-disk-prices'!B2,H508&lt;'azure-premium-disk-prices'!B3),1+IF(M508="YES",1),"")</f>
        <v>0</v>
      </c>
      <c r="AO509" s="4">
        <f>IF(AND(I508="PREMIUM",Q508="YES",H508&gt;'azure-premium-disk-prices'!B3,H508&lt;'azure-premium-disk-prices'!B4),1+IF(M508="YES",1),"")</f>
        <v>0</v>
      </c>
      <c r="AP509" s="4">
        <f>IF(AND(I508="PREMIUM",Q508="YES",H508&gt;'azure-premium-disk-prices'!B4,H508&lt;'azure-premium-disk-prices'!B5),1+IF(M508="YES",1),"")</f>
        <v>0</v>
      </c>
      <c r="AQ509" s="4">
        <f>IF(AND(I508="PREMIUM",Q508="YES",H508&gt;'azure-premium-disk-prices'!B5,H508&lt;'azure-premium-disk-prices'!B6),1+IF(M508="YES",1),"")</f>
        <v>0</v>
      </c>
      <c r="AR509" s="4">
        <f>IF(AND(I508="PREMIUM",Q508="YES",H508&gt;'azure-premium-disk-prices'!B6,H508&lt;'azure-premium-disk-prices'!B7),1+IF(M508="YES",1),"")</f>
        <v>0</v>
      </c>
      <c r="AS509" s="4">
        <f>IF(AND(I508="PREMIUM",Q508="YES",H508&gt;'azure-premium-disk-prices'!B7,H508&lt;'azure-premium-disk-prices'!B8),1+IF(M508="YES",1),"")</f>
        <v>0</v>
      </c>
      <c r="AT509" s="4">
        <f>IF(AND(I508="PREMIUM",Q508="YES",H508&gt;'azure-premium-disk-prices'!B8,H508&lt;'azure-premium-disk-prices'!B9),1+IF(M508="YES",1),"")</f>
        <v>0</v>
      </c>
      <c r="AU509" s="4">
        <f>IF(AND(M509="YES", Q509="YES"),1,"")</f>
        <v>0</v>
      </c>
      <c r="AV509" s="4">
        <f>IF(AND(J509="STANDARD", Q509="YES"), IF(M509="YES",2,1) ,"")</f>
        <v>0</v>
      </c>
      <c r="AW509" s="4">
        <f>IF( AND(J509="PREMIUM",  Q509="YES"), IF(M509="YES",2,1) ,"")</f>
        <v>0</v>
      </c>
    </row>
    <row r="510" spans="5:49">
      <c r="E510" s="3"/>
      <c r="F510" s="3"/>
      <c r="G510" s="3"/>
      <c r="H510" s="3"/>
      <c r="I510" s="3" t="s">
        <v>9</v>
      </c>
      <c r="J510" s="3" t="s">
        <v>9</v>
      </c>
      <c r="K510" s="3" t="s">
        <v>5</v>
      </c>
      <c r="L510" s="3" t="s">
        <v>5</v>
      </c>
      <c r="M510" s="3" t="s">
        <v>5</v>
      </c>
      <c r="N510" s="3">
        <v>730</v>
      </c>
      <c r="O510" s="3" t="s">
        <v>5</v>
      </c>
      <c r="P510" s="3" t="s">
        <v>14</v>
      </c>
      <c r="Q510" s="4">
        <f>IF(AND(E510&lt;&gt;"", F510&lt;&gt;"", G510&lt;&gt;"", H510&lt;&gt;"", I510&lt;&gt;"", J510&lt;&gt;"", K510&lt;&gt;"", L510&lt;&gt;"", M510&lt;&gt;"", N510&lt;&gt;"", O510&lt;&gt;""),"YES","NO")</f>
        <v>0</v>
      </c>
      <c r="R510" s="4">
        <f>IF(AD510=AA510, U510, IF(AD510=AB510,W510,Y510))</f>
        <v>0</v>
      </c>
      <c r="S510" s="4">
        <f>AD510</f>
        <v>0</v>
      </c>
      <c r="T510" s="4">
        <f> IF(AA510="" ,"",IF(AD510=AA510, "PAYG", IF(AD510=AB510,"1Y RI","3Y RI")))</f>
        <v>0</v>
      </c>
      <c r="U510" s="4">
        <f>IF(Q510="YES", IF(K510="YES", VLOOKUP(V510 &amp; L510 &amp; K510,'azure-vm-prices-base'!G$2:H$124, 2, 0), VLOOKUP(V510 &amp; L510 &amp; "*",'azure-vm-prices-base'!G$2:H$124, 2, 0)), "")</f>
        <v>0</v>
      </c>
      <c r="V510" s="4">
        <f>IF(Q510="YES", IF(O510="NO" , IF(K510="YES", _xlfn.MINIFS('azure-vm-prices-base'!I$2:I$123, 'azure-vm-prices-base'!A$2:A$123,"&gt;="&amp;F510*(100-$B$2)/100, 'azure-vm-prices-base'!B$2:B$123,"&gt;="&amp;G510*(100-$B$2)/100, 'azure-vm-prices-base'!D$2:D$123,K510, 'azure-vm-prices-base'!E$2:E$123,L510), _xlfn.MINIFS('azure-vm-prices-base'!I$2:I$123, 'azure-vm-prices-base'!A$2:A$123,"&gt;="&amp;F510*(100-$B$2)/100, 'azure-vm-prices-base'!B$2:B$123,"&gt;="&amp;G510*(100-$B$2)/100, 'azure-vm-prices-base'!E$2:E$123,L510)), IF(K510="YES", _xlfn.MINIFS('azure-vm-prices-base'!C$2:C$123, 'azure-vm-prices-base'!A$2:A$123,"&gt;="&amp;F510*(100-$B$2)/100, 'azure-vm-prices-base'!B$2:B$123,"&gt;="&amp;G510*(100-$B$2)/100, 'azure-vm-prices-base'!D$2:D$123,K510, 'azure-vm-prices-base'!E$2:E$123,L510), _xlfn.MINIFS('azure-vm-prices-base'!C$2:C$123, 'azure-vm-prices-base'!A$2:A$123,"&gt;="&amp;F510*(100-$B$2)/100, 'azure-vm-prices-base'!B$2:B$123,"&gt;="&amp;G510*(100-$B$2)/100, 'azure-vm-prices-base'!E$2:E$123,L510))), "")</f>
        <v>0</v>
      </c>
      <c r="W510" s="4">
        <f>IF(Q510="YES", IF(K510="YES", VLOOKUP(X510 &amp; L510 &amp; K510,'azure-vm-prices-1Y'!G$2:H$124  , 2, 0), VLOOKUP(X510 &amp; L510 &amp; "*",'azure-vm-prices-1Y'!G$2:H$124, 2, 0)),   "")</f>
        <v>0</v>
      </c>
      <c r="X510" s="4">
        <f>IF(Q510="YES", IF(O510="NO" , IF(K510="YES", _xlfn.MINIFS('azure-vm-prices-1Y'!I$2:I$123,   'azure-vm-prices-1Y'!A$2:A$123,"&gt;="&amp;F510*(100-$B$2)/100,   'azure-vm-prices-1Y'!B$2:B$123,"&gt;="&amp;G510*(100-$B$2)/100,   'azure-vm-prices-1Y'!D$2:D$123,K510,   'azure-vm-prices-1Y'!E$2:E$123,L510),   _xlfn.MINIFS('azure-vm-prices-1Y'!I$2:I$123,   'azure-vm-prices-1Y'!A$2:A$123,"&gt;="&amp;F510*(100-$B$2)/100,   'azure-vm-prices-1Y'!B$2:B$123,"&gt;="&amp;G510*(100-$B$2)/100,   'azure-vm-prices-1Y'!E$2:E$123,L510)),   IF(K510="YES", _xlfn.MINIFS('azure-vm-prices-1Y'!C$2:C$123,   'azure-vm-prices-1Y'!A$2:A$123,"&gt;="&amp;F510*(100-$B$2)/100,   'azure-vm-prices-1Y'!B$2:B$123,"&gt;="&amp;G510*(100-$B$2)/100,   'azure-vm-prices-1Y'!D$2:D$123,K510,   'azure-vm-prices-1Y'!E$2:E$123,L510),   _xlfn.MINIFS('azure-vm-prices-1Y'!C$2:C$123,   'azure-vm-prices-1Y'!A$2:A$123,"&gt;="&amp;F510*(100-$B$2)/100,   'azure-vm-prices-1Y'!B$2:B$123,"&gt;="&amp;G510*(100-$B$2)/100,   'azure-vm-prices-1Y'!E$2:E$123,L510))),   "")</f>
        <v>0</v>
      </c>
      <c r="Y510" s="4">
        <f>IF(Q510="YES", IF(K510="YES", VLOOKUP(Z510 &amp; L510 &amp; K510,'azure-vm-prices-3Y'!G$2:H$124  , 2, 0), VLOOKUP(Z510 &amp; L510 &amp; "*",'azure-vm-prices-3Y'!G$2:H$124, 2, 0)),   "")</f>
        <v>0</v>
      </c>
      <c r="Z510" s="4">
        <f>IF(Q510="YES", IF(O510="NO" , IF(K510="YES", _xlfn.MINIFS('azure-vm-prices-3Y'!I$2:I$123,   'azure-vm-prices-3Y'!A$2:A$123,"&gt;="&amp;F510*(100-$B$2)/100,   'azure-vm-prices-3Y'!B$2:B$123,"&gt;="&amp;G510*(100-$B$2)/100,   'azure-vm-prices-3Y'!D$2:D$123,K510,   'azure-vm-prices-3Y'!E$2:E$123,L510),   _xlfn.MINIFS('azure-vm-prices-3Y'!I$2:I$123,   'azure-vm-prices-3Y'!A$2:A$123,"&gt;="&amp;F510*(100-$B$2)/100,   'azure-vm-prices-3Y'!B$2:B$123,"&gt;="&amp;G510*(100-$B$2)/100,   'azure-vm-prices-3Y'!E$2:E$123,L510)),   IF(K510="YES", _xlfn.MINIFS('azure-vm-prices-3Y'!C$2:C$123,   'azure-vm-prices-3Y'!A$2:A$123,"&gt;="&amp;F510*(100-$B$2)/100,   'azure-vm-prices-3Y'!B$2:B$123,"&gt;="&amp;G510*(100-$B$2)/100,   'azure-vm-prices-3Y'!D$2:D$123,K510,   'azure-vm-prices-3Y'!E$2:E$123,L510),   _xlfn.MINIFS('azure-vm-prices-3Y'!C$2:C$123,   'azure-vm-prices-3Y'!A$2:A$123,"&gt;="&amp;F510*(100-$B$2)/100,   'azure-vm-prices-3Y'!B$2:B$123,"&gt;="&amp;G510*(100-$B$2)/100,   'azure-vm-prices-3Y'!E$2:E$123,L510))),   "")</f>
        <v>0</v>
      </c>
      <c r="AA510" s="4">
        <f>IF(Q510="YES",N510*V510*12,"")</f>
        <v>0</v>
      </c>
      <c r="AB510" s="4">
        <f>IF(Q510="YES",X510*8760,"")</f>
        <v>0</v>
      </c>
      <c r="AC510" s="4">
        <f>IF(Q510="YES",Z510*8760,"")</f>
        <v>0</v>
      </c>
      <c r="AD510" s="4">
        <f>IF(Q510="YES",IF(P510="YES", MIN(AA510:AC510), AA510),"")</f>
        <v>0</v>
      </c>
      <c r="AE510" s="4">
        <f>IF(AND(I510="STANDARD",Q510="YES",H510&lt;'azure-standard-disk-prices'!B2, H510&gt;0),1+IF(M510="YES",1),"")</f>
        <v>0</v>
      </c>
      <c r="AF510" s="4">
        <f>IF(AND(I510="STANDARD",Q510="YES",H510&gt;'azure-standard-disk-prices'!B2,H510&lt;'azure-standard-disk-prices'!B3),1+IF(M510="YES",1),"")</f>
        <v>0</v>
      </c>
      <c r="AG510" s="4">
        <f>IF(AND(I510="STANDARD",Q510="YES",H510&gt;'azure-standard-disk-prices'!B3,H510&lt;'azure-standard-disk-prices'!B4),1+IF(M510="YES",1),"")</f>
        <v>0</v>
      </c>
      <c r="AH510" s="4">
        <f>IF(AND(I510="STANDARD",Q510="YES",H510&gt;'azure-standard-disk-prices'!B4,H510&lt;'azure-standard-disk-prices'!B5),1+IF(M510="YES",1),"")</f>
        <v>0</v>
      </c>
      <c r="AI510" s="4">
        <f>IF(AND(I510="STANDARD",Q510="YES",H510&gt;'azure-standard-disk-prices'!B5,H510&lt;'azure-standard-disk-prices'!B6),1+IF(M510="YES",1),"")</f>
        <v>0</v>
      </c>
      <c r="AJ510" s="4">
        <f>IF(AND(I510="STANDARD",Q510="YES",H510&gt;'azure-standard-disk-prices'!B6,H510&lt;'azure-standard-disk-prices'!B7),1+IF(M510="YES",1),"")</f>
        <v>0</v>
      </c>
      <c r="AK510" s="4">
        <f>IF(AND(I510="STANDARD",Q510="YES",H510&gt;'azure-standard-disk-prices'!B7,H510&lt;'azure-standard-disk-prices'!B8),1+IF(M510="YES",1),"")</f>
        <v>0</v>
      </c>
      <c r="AL510" s="4">
        <f>IF(AND(I510="STANDARD",Q510="YES",H510&gt;'azure-standard-disk-prices'!B8,H510&lt;'azure-standard-disk-prices'!B9),1+IF(M510="YES",1),"")</f>
        <v>0</v>
      </c>
      <c r="AM510" s="4">
        <f>IF(AND(I509="PREMIUM",Q509="YES",H509&lt;'azure-premium-disk-prices'!B2,H509&gt;0),1+IF(M509="YES",1),"")</f>
        <v>0</v>
      </c>
      <c r="AN510" s="4">
        <f>IF(AND(I509="PREMIUM",Q509="YES",H509&gt;'azure-premium-disk-prices'!B2,H509&lt;'azure-premium-disk-prices'!B3),1+IF(M509="YES",1),"")</f>
        <v>0</v>
      </c>
      <c r="AO510" s="4">
        <f>IF(AND(I509="PREMIUM",Q509="YES",H509&gt;'azure-premium-disk-prices'!B3,H509&lt;'azure-premium-disk-prices'!B4),1+IF(M509="YES",1),"")</f>
        <v>0</v>
      </c>
      <c r="AP510" s="4">
        <f>IF(AND(I509="PREMIUM",Q509="YES",H509&gt;'azure-premium-disk-prices'!B4,H509&lt;'azure-premium-disk-prices'!B5),1+IF(M509="YES",1),"")</f>
        <v>0</v>
      </c>
      <c r="AQ510" s="4">
        <f>IF(AND(I509="PREMIUM",Q509="YES",H509&gt;'azure-premium-disk-prices'!B5,H509&lt;'azure-premium-disk-prices'!B6),1+IF(M509="YES",1),"")</f>
        <v>0</v>
      </c>
      <c r="AR510" s="4">
        <f>IF(AND(I509="PREMIUM",Q509="YES",H509&gt;'azure-premium-disk-prices'!B6,H509&lt;'azure-premium-disk-prices'!B7),1+IF(M509="YES",1),"")</f>
        <v>0</v>
      </c>
      <c r="AS510" s="4">
        <f>IF(AND(I509="PREMIUM",Q509="YES",H509&gt;'azure-premium-disk-prices'!B7,H509&lt;'azure-premium-disk-prices'!B8),1+IF(M509="YES",1),"")</f>
        <v>0</v>
      </c>
      <c r="AT510" s="4">
        <f>IF(AND(I509="PREMIUM",Q509="YES",H509&gt;'azure-premium-disk-prices'!B8,H509&lt;'azure-premium-disk-prices'!B9),1+IF(M509="YES",1),"")</f>
        <v>0</v>
      </c>
      <c r="AU510" s="4">
        <f>IF(AND(M510="YES", Q510="YES"),1,"")</f>
        <v>0</v>
      </c>
      <c r="AV510" s="4">
        <f>IF(AND(J510="STANDARD", Q510="YES"), IF(M510="YES",2,1) ,"")</f>
        <v>0</v>
      </c>
      <c r="AW510" s="4">
        <f>IF( AND(J510="PREMIUM",  Q510="YES"), IF(M510="YES",2,1) ,"")</f>
        <v>0</v>
      </c>
    </row>
    <row r="511" spans="5:49">
      <c r="E511" s="3"/>
      <c r="F511" s="3"/>
      <c r="G511" s="3"/>
      <c r="H511" s="3"/>
      <c r="I511" s="3" t="s">
        <v>9</v>
      </c>
      <c r="J511" s="3" t="s">
        <v>9</v>
      </c>
      <c r="K511" s="3" t="s">
        <v>5</v>
      </c>
      <c r="L511" s="3" t="s">
        <v>5</v>
      </c>
      <c r="M511" s="3" t="s">
        <v>5</v>
      </c>
      <c r="N511" s="3">
        <v>730</v>
      </c>
      <c r="O511" s="3" t="s">
        <v>5</v>
      </c>
      <c r="P511" s="3" t="s">
        <v>14</v>
      </c>
      <c r="Q511" s="4">
        <f>IF(AND(E511&lt;&gt;"", F511&lt;&gt;"", G511&lt;&gt;"", H511&lt;&gt;"", I511&lt;&gt;"", J511&lt;&gt;"", K511&lt;&gt;"", L511&lt;&gt;"", M511&lt;&gt;"", N511&lt;&gt;"", O511&lt;&gt;""),"YES","NO")</f>
        <v>0</v>
      </c>
      <c r="R511" s="4">
        <f>IF(AD511=AA511, U511, IF(AD511=AB511,W511,Y511))</f>
        <v>0</v>
      </c>
      <c r="S511" s="4">
        <f>AD511</f>
        <v>0</v>
      </c>
      <c r="T511" s="4">
        <f> IF(AA511="" ,"",IF(AD511=AA511, "PAYG", IF(AD511=AB511,"1Y RI","3Y RI")))</f>
        <v>0</v>
      </c>
      <c r="U511" s="4">
        <f>IF(Q511="YES", IF(K511="YES", VLOOKUP(V511 &amp; L511 &amp; K511,'azure-vm-prices-base'!G$2:H$124, 2, 0), VLOOKUP(V511 &amp; L511 &amp; "*",'azure-vm-prices-base'!G$2:H$124, 2, 0)), "")</f>
        <v>0</v>
      </c>
      <c r="V511" s="4">
        <f>IF(Q511="YES", IF(O511="NO" , IF(K511="YES", _xlfn.MINIFS('azure-vm-prices-base'!I$2:I$123, 'azure-vm-prices-base'!A$2:A$123,"&gt;="&amp;F511*(100-$B$2)/100, 'azure-vm-prices-base'!B$2:B$123,"&gt;="&amp;G511*(100-$B$2)/100, 'azure-vm-prices-base'!D$2:D$123,K511, 'azure-vm-prices-base'!E$2:E$123,L511), _xlfn.MINIFS('azure-vm-prices-base'!I$2:I$123, 'azure-vm-prices-base'!A$2:A$123,"&gt;="&amp;F511*(100-$B$2)/100, 'azure-vm-prices-base'!B$2:B$123,"&gt;="&amp;G511*(100-$B$2)/100, 'azure-vm-prices-base'!E$2:E$123,L511)), IF(K511="YES", _xlfn.MINIFS('azure-vm-prices-base'!C$2:C$123, 'azure-vm-prices-base'!A$2:A$123,"&gt;="&amp;F511*(100-$B$2)/100, 'azure-vm-prices-base'!B$2:B$123,"&gt;="&amp;G511*(100-$B$2)/100, 'azure-vm-prices-base'!D$2:D$123,K511, 'azure-vm-prices-base'!E$2:E$123,L511), _xlfn.MINIFS('azure-vm-prices-base'!C$2:C$123, 'azure-vm-prices-base'!A$2:A$123,"&gt;="&amp;F511*(100-$B$2)/100, 'azure-vm-prices-base'!B$2:B$123,"&gt;="&amp;G511*(100-$B$2)/100, 'azure-vm-prices-base'!E$2:E$123,L511))), "")</f>
        <v>0</v>
      </c>
      <c r="W511" s="4">
        <f>IF(Q511="YES", IF(K511="YES", VLOOKUP(X511 &amp; L511 &amp; K511,'azure-vm-prices-1Y'!G$2:H$124  , 2, 0), VLOOKUP(X511 &amp; L511 &amp; "*",'azure-vm-prices-1Y'!G$2:H$124, 2, 0)),   "")</f>
        <v>0</v>
      </c>
      <c r="X511" s="4">
        <f>IF(Q511="YES", IF(O511="NO" , IF(K511="YES", _xlfn.MINIFS('azure-vm-prices-1Y'!I$2:I$123,   'azure-vm-prices-1Y'!A$2:A$123,"&gt;="&amp;F511*(100-$B$2)/100,   'azure-vm-prices-1Y'!B$2:B$123,"&gt;="&amp;G511*(100-$B$2)/100,   'azure-vm-prices-1Y'!D$2:D$123,K511,   'azure-vm-prices-1Y'!E$2:E$123,L511),   _xlfn.MINIFS('azure-vm-prices-1Y'!I$2:I$123,   'azure-vm-prices-1Y'!A$2:A$123,"&gt;="&amp;F511*(100-$B$2)/100,   'azure-vm-prices-1Y'!B$2:B$123,"&gt;="&amp;G511*(100-$B$2)/100,   'azure-vm-prices-1Y'!E$2:E$123,L511)),   IF(K511="YES", _xlfn.MINIFS('azure-vm-prices-1Y'!C$2:C$123,   'azure-vm-prices-1Y'!A$2:A$123,"&gt;="&amp;F511*(100-$B$2)/100,   'azure-vm-prices-1Y'!B$2:B$123,"&gt;="&amp;G511*(100-$B$2)/100,   'azure-vm-prices-1Y'!D$2:D$123,K511,   'azure-vm-prices-1Y'!E$2:E$123,L511),   _xlfn.MINIFS('azure-vm-prices-1Y'!C$2:C$123,   'azure-vm-prices-1Y'!A$2:A$123,"&gt;="&amp;F511*(100-$B$2)/100,   'azure-vm-prices-1Y'!B$2:B$123,"&gt;="&amp;G511*(100-$B$2)/100,   'azure-vm-prices-1Y'!E$2:E$123,L511))),   "")</f>
        <v>0</v>
      </c>
      <c r="Y511" s="4">
        <f>IF(Q511="YES", IF(K511="YES", VLOOKUP(Z511 &amp; L511 &amp; K511,'azure-vm-prices-3Y'!G$2:H$124  , 2, 0), VLOOKUP(Z511 &amp; L511 &amp; "*",'azure-vm-prices-3Y'!G$2:H$124, 2, 0)),   "")</f>
        <v>0</v>
      </c>
      <c r="Z511" s="4">
        <f>IF(Q511="YES", IF(O511="NO" , IF(K511="YES", _xlfn.MINIFS('azure-vm-prices-3Y'!I$2:I$123,   'azure-vm-prices-3Y'!A$2:A$123,"&gt;="&amp;F511*(100-$B$2)/100,   'azure-vm-prices-3Y'!B$2:B$123,"&gt;="&amp;G511*(100-$B$2)/100,   'azure-vm-prices-3Y'!D$2:D$123,K511,   'azure-vm-prices-3Y'!E$2:E$123,L511),   _xlfn.MINIFS('azure-vm-prices-3Y'!I$2:I$123,   'azure-vm-prices-3Y'!A$2:A$123,"&gt;="&amp;F511*(100-$B$2)/100,   'azure-vm-prices-3Y'!B$2:B$123,"&gt;="&amp;G511*(100-$B$2)/100,   'azure-vm-prices-3Y'!E$2:E$123,L511)),   IF(K511="YES", _xlfn.MINIFS('azure-vm-prices-3Y'!C$2:C$123,   'azure-vm-prices-3Y'!A$2:A$123,"&gt;="&amp;F511*(100-$B$2)/100,   'azure-vm-prices-3Y'!B$2:B$123,"&gt;="&amp;G511*(100-$B$2)/100,   'azure-vm-prices-3Y'!D$2:D$123,K511,   'azure-vm-prices-3Y'!E$2:E$123,L511),   _xlfn.MINIFS('azure-vm-prices-3Y'!C$2:C$123,   'azure-vm-prices-3Y'!A$2:A$123,"&gt;="&amp;F511*(100-$B$2)/100,   'azure-vm-prices-3Y'!B$2:B$123,"&gt;="&amp;G511*(100-$B$2)/100,   'azure-vm-prices-3Y'!E$2:E$123,L511))),   "")</f>
        <v>0</v>
      </c>
      <c r="AA511" s="4">
        <f>IF(Q511="YES",N511*V511*12,"")</f>
        <v>0</v>
      </c>
      <c r="AB511" s="4">
        <f>IF(Q511="YES",X511*8760,"")</f>
        <v>0</v>
      </c>
      <c r="AC511" s="4">
        <f>IF(Q511="YES",Z511*8760,"")</f>
        <v>0</v>
      </c>
      <c r="AD511" s="4">
        <f>IF(Q511="YES",IF(P511="YES", MIN(AA511:AC511), AA511),"")</f>
        <v>0</v>
      </c>
      <c r="AE511" s="4">
        <f>IF(AND(I511="STANDARD",Q511="YES",H511&lt;'azure-standard-disk-prices'!B2, H511&gt;0),1+IF(M511="YES",1),"")</f>
        <v>0</v>
      </c>
      <c r="AF511" s="4">
        <f>IF(AND(I511="STANDARD",Q511="YES",H511&gt;'azure-standard-disk-prices'!B2,H511&lt;'azure-standard-disk-prices'!B3),1+IF(M511="YES",1),"")</f>
        <v>0</v>
      </c>
      <c r="AG511" s="4">
        <f>IF(AND(I511="STANDARD",Q511="YES",H511&gt;'azure-standard-disk-prices'!B3,H511&lt;'azure-standard-disk-prices'!B4),1+IF(M511="YES",1),"")</f>
        <v>0</v>
      </c>
      <c r="AH511" s="4">
        <f>IF(AND(I511="STANDARD",Q511="YES",H511&gt;'azure-standard-disk-prices'!B4,H511&lt;'azure-standard-disk-prices'!B5),1+IF(M511="YES",1),"")</f>
        <v>0</v>
      </c>
      <c r="AI511" s="4">
        <f>IF(AND(I511="STANDARD",Q511="YES",H511&gt;'azure-standard-disk-prices'!B5,H511&lt;'azure-standard-disk-prices'!B6),1+IF(M511="YES",1),"")</f>
        <v>0</v>
      </c>
      <c r="AJ511" s="4">
        <f>IF(AND(I511="STANDARD",Q511="YES",H511&gt;'azure-standard-disk-prices'!B6,H511&lt;'azure-standard-disk-prices'!B7),1+IF(M511="YES",1),"")</f>
        <v>0</v>
      </c>
      <c r="AK511" s="4">
        <f>IF(AND(I511="STANDARD",Q511="YES",H511&gt;'azure-standard-disk-prices'!B7,H511&lt;'azure-standard-disk-prices'!B8),1+IF(M511="YES",1),"")</f>
        <v>0</v>
      </c>
      <c r="AL511" s="4">
        <f>IF(AND(I511="STANDARD",Q511="YES",H511&gt;'azure-standard-disk-prices'!B8,H511&lt;'azure-standard-disk-prices'!B9),1+IF(M511="YES",1),"")</f>
        <v>0</v>
      </c>
      <c r="AM511" s="4">
        <f>IF(AND(I510="PREMIUM",Q510="YES",H510&lt;'azure-premium-disk-prices'!B2,H510&gt;0),1+IF(M510="YES",1),"")</f>
        <v>0</v>
      </c>
      <c r="AN511" s="4">
        <f>IF(AND(I510="PREMIUM",Q510="YES",H510&gt;'azure-premium-disk-prices'!B2,H510&lt;'azure-premium-disk-prices'!B3),1+IF(M510="YES",1),"")</f>
        <v>0</v>
      </c>
      <c r="AO511" s="4">
        <f>IF(AND(I510="PREMIUM",Q510="YES",H510&gt;'azure-premium-disk-prices'!B3,H510&lt;'azure-premium-disk-prices'!B4),1+IF(M510="YES",1),"")</f>
        <v>0</v>
      </c>
      <c r="AP511" s="4">
        <f>IF(AND(I510="PREMIUM",Q510="YES",H510&gt;'azure-premium-disk-prices'!B4,H510&lt;'azure-premium-disk-prices'!B5),1+IF(M510="YES",1),"")</f>
        <v>0</v>
      </c>
      <c r="AQ511" s="4">
        <f>IF(AND(I510="PREMIUM",Q510="YES",H510&gt;'azure-premium-disk-prices'!B5,H510&lt;'azure-premium-disk-prices'!B6),1+IF(M510="YES",1),"")</f>
        <v>0</v>
      </c>
      <c r="AR511" s="4">
        <f>IF(AND(I510="PREMIUM",Q510="YES",H510&gt;'azure-premium-disk-prices'!B6,H510&lt;'azure-premium-disk-prices'!B7),1+IF(M510="YES",1),"")</f>
        <v>0</v>
      </c>
      <c r="AS511" s="4">
        <f>IF(AND(I510="PREMIUM",Q510="YES",H510&gt;'azure-premium-disk-prices'!B7,H510&lt;'azure-premium-disk-prices'!B8),1+IF(M510="YES",1),"")</f>
        <v>0</v>
      </c>
      <c r="AT511" s="4">
        <f>IF(AND(I510="PREMIUM",Q510="YES",H510&gt;'azure-premium-disk-prices'!B8,H510&lt;'azure-premium-disk-prices'!B9),1+IF(M510="YES",1),"")</f>
        <v>0</v>
      </c>
      <c r="AU511" s="4">
        <f>IF(AND(M511="YES", Q511="YES"),1,"")</f>
        <v>0</v>
      </c>
      <c r="AV511" s="4">
        <f>IF(AND(J511="STANDARD", Q511="YES"), IF(M511="YES",2,1) ,"")</f>
        <v>0</v>
      </c>
      <c r="AW511" s="4">
        <f>IF( AND(J511="PREMIUM",  Q511="YES"), IF(M511="YES",2,1) ,"")</f>
        <v>0</v>
      </c>
    </row>
    <row r="512" spans="5:49">
      <c r="E512" s="3"/>
      <c r="F512" s="3"/>
      <c r="G512" s="3"/>
      <c r="H512" s="3"/>
      <c r="I512" s="3" t="s">
        <v>9</v>
      </c>
      <c r="J512" s="3" t="s">
        <v>9</v>
      </c>
      <c r="K512" s="3" t="s">
        <v>5</v>
      </c>
      <c r="L512" s="3" t="s">
        <v>5</v>
      </c>
      <c r="M512" s="3" t="s">
        <v>5</v>
      </c>
      <c r="N512" s="3">
        <v>730</v>
      </c>
      <c r="O512" s="3" t="s">
        <v>5</v>
      </c>
      <c r="P512" s="3" t="s">
        <v>14</v>
      </c>
      <c r="Q512" s="4">
        <f>IF(AND(E512&lt;&gt;"", F512&lt;&gt;"", G512&lt;&gt;"", H512&lt;&gt;"", I512&lt;&gt;"", J512&lt;&gt;"", K512&lt;&gt;"", L512&lt;&gt;"", M512&lt;&gt;"", N512&lt;&gt;"", O512&lt;&gt;""),"YES","NO")</f>
        <v>0</v>
      </c>
      <c r="R512" s="4">
        <f>IF(AD512=AA512, U512, IF(AD512=AB512,W512,Y512))</f>
        <v>0</v>
      </c>
      <c r="S512" s="4">
        <f>AD512</f>
        <v>0</v>
      </c>
      <c r="T512" s="4">
        <f> IF(AA512="" ,"",IF(AD512=AA512, "PAYG", IF(AD512=AB512,"1Y RI","3Y RI")))</f>
        <v>0</v>
      </c>
      <c r="U512" s="4">
        <f>IF(Q512="YES", IF(K512="YES", VLOOKUP(V512 &amp; L512 &amp; K512,'azure-vm-prices-base'!G$2:H$124, 2, 0), VLOOKUP(V512 &amp; L512 &amp; "*",'azure-vm-prices-base'!G$2:H$124, 2, 0)), "")</f>
        <v>0</v>
      </c>
      <c r="V512" s="4">
        <f>IF(Q512="YES", IF(O512="NO" , IF(K512="YES", _xlfn.MINIFS('azure-vm-prices-base'!I$2:I$123, 'azure-vm-prices-base'!A$2:A$123,"&gt;="&amp;F512*(100-$B$2)/100, 'azure-vm-prices-base'!B$2:B$123,"&gt;="&amp;G512*(100-$B$2)/100, 'azure-vm-prices-base'!D$2:D$123,K512, 'azure-vm-prices-base'!E$2:E$123,L512), _xlfn.MINIFS('azure-vm-prices-base'!I$2:I$123, 'azure-vm-prices-base'!A$2:A$123,"&gt;="&amp;F512*(100-$B$2)/100, 'azure-vm-prices-base'!B$2:B$123,"&gt;="&amp;G512*(100-$B$2)/100, 'azure-vm-prices-base'!E$2:E$123,L512)), IF(K512="YES", _xlfn.MINIFS('azure-vm-prices-base'!C$2:C$123, 'azure-vm-prices-base'!A$2:A$123,"&gt;="&amp;F512*(100-$B$2)/100, 'azure-vm-prices-base'!B$2:B$123,"&gt;="&amp;G512*(100-$B$2)/100, 'azure-vm-prices-base'!D$2:D$123,K512, 'azure-vm-prices-base'!E$2:E$123,L512), _xlfn.MINIFS('azure-vm-prices-base'!C$2:C$123, 'azure-vm-prices-base'!A$2:A$123,"&gt;="&amp;F512*(100-$B$2)/100, 'azure-vm-prices-base'!B$2:B$123,"&gt;="&amp;G512*(100-$B$2)/100, 'azure-vm-prices-base'!E$2:E$123,L512))), "")</f>
        <v>0</v>
      </c>
      <c r="W512" s="4">
        <f>IF(Q512="YES", IF(K512="YES", VLOOKUP(X512 &amp; L512 &amp; K512,'azure-vm-prices-1Y'!G$2:H$124  , 2, 0), VLOOKUP(X512 &amp; L512 &amp; "*",'azure-vm-prices-1Y'!G$2:H$124, 2, 0)),   "")</f>
        <v>0</v>
      </c>
      <c r="X512" s="4">
        <f>IF(Q512="YES", IF(O512="NO" , IF(K512="YES", _xlfn.MINIFS('azure-vm-prices-1Y'!I$2:I$123,   'azure-vm-prices-1Y'!A$2:A$123,"&gt;="&amp;F512*(100-$B$2)/100,   'azure-vm-prices-1Y'!B$2:B$123,"&gt;="&amp;G512*(100-$B$2)/100,   'azure-vm-prices-1Y'!D$2:D$123,K512,   'azure-vm-prices-1Y'!E$2:E$123,L512),   _xlfn.MINIFS('azure-vm-prices-1Y'!I$2:I$123,   'azure-vm-prices-1Y'!A$2:A$123,"&gt;="&amp;F512*(100-$B$2)/100,   'azure-vm-prices-1Y'!B$2:B$123,"&gt;="&amp;G512*(100-$B$2)/100,   'azure-vm-prices-1Y'!E$2:E$123,L512)),   IF(K512="YES", _xlfn.MINIFS('azure-vm-prices-1Y'!C$2:C$123,   'azure-vm-prices-1Y'!A$2:A$123,"&gt;="&amp;F512*(100-$B$2)/100,   'azure-vm-prices-1Y'!B$2:B$123,"&gt;="&amp;G512*(100-$B$2)/100,   'azure-vm-prices-1Y'!D$2:D$123,K512,   'azure-vm-prices-1Y'!E$2:E$123,L512),   _xlfn.MINIFS('azure-vm-prices-1Y'!C$2:C$123,   'azure-vm-prices-1Y'!A$2:A$123,"&gt;="&amp;F512*(100-$B$2)/100,   'azure-vm-prices-1Y'!B$2:B$123,"&gt;="&amp;G512*(100-$B$2)/100,   'azure-vm-prices-1Y'!E$2:E$123,L512))),   "")</f>
        <v>0</v>
      </c>
      <c r="Y512" s="4">
        <f>IF(Q512="YES", IF(K512="YES", VLOOKUP(Z512 &amp; L512 &amp; K512,'azure-vm-prices-3Y'!G$2:H$124  , 2, 0), VLOOKUP(Z512 &amp; L512 &amp; "*",'azure-vm-prices-3Y'!G$2:H$124, 2, 0)),   "")</f>
        <v>0</v>
      </c>
      <c r="Z512" s="4">
        <f>IF(Q512="YES", IF(O512="NO" , IF(K512="YES", _xlfn.MINIFS('azure-vm-prices-3Y'!I$2:I$123,   'azure-vm-prices-3Y'!A$2:A$123,"&gt;="&amp;F512*(100-$B$2)/100,   'azure-vm-prices-3Y'!B$2:B$123,"&gt;="&amp;G512*(100-$B$2)/100,   'azure-vm-prices-3Y'!D$2:D$123,K512,   'azure-vm-prices-3Y'!E$2:E$123,L512),   _xlfn.MINIFS('azure-vm-prices-3Y'!I$2:I$123,   'azure-vm-prices-3Y'!A$2:A$123,"&gt;="&amp;F512*(100-$B$2)/100,   'azure-vm-prices-3Y'!B$2:B$123,"&gt;="&amp;G512*(100-$B$2)/100,   'azure-vm-prices-3Y'!E$2:E$123,L512)),   IF(K512="YES", _xlfn.MINIFS('azure-vm-prices-3Y'!C$2:C$123,   'azure-vm-prices-3Y'!A$2:A$123,"&gt;="&amp;F512*(100-$B$2)/100,   'azure-vm-prices-3Y'!B$2:B$123,"&gt;="&amp;G512*(100-$B$2)/100,   'azure-vm-prices-3Y'!D$2:D$123,K512,   'azure-vm-prices-3Y'!E$2:E$123,L512),   _xlfn.MINIFS('azure-vm-prices-3Y'!C$2:C$123,   'azure-vm-prices-3Y'!A$2:A$123,"&gt;="&amp;F512*(100-$B$2)/100,   'azure-vm-prices-3Y'!B$2:B$123,"&gt;="&amp;G512*(100-$B$2)/100,   'azure-vm-prices-3Y'!E$2:E$123,L512))),   "")</f>
        <v>0</v>
      </c>
      <c r="AA512" s="4">
        <f>IF(Q512="YES",N512*V512*12,"")</f>
        <v>0</v>
      </c>
      <c r="AB512" s="4">
        <f>IF(Q512="YES",X512*8760,"")</f>
        <v>0</v>
      </c>
      <c r="AC512" s="4">
        <f>IF(Q512="YES",Z512*8760,"")</f>
        <v>0</v>
      </c>
      <c r="AD512" s="4">
        <f>IF(Q512="YES",IF(P512="YES", MIN(AA512:AC512), AA512),"")</f>
        <v>0</v>
      </c>
      <c r="AE512" s="4">
        <f>IF(AND(I512="STANDARD",Q512="YES",H512&lt;'azure-standard-disk-prices'!B2, H512&gt;0),1+IF(M512="YES",1),"")</f>
        <v>0</v>
      </c>
      <c r="AF512" s="4">
        <f>IF(AND(I512="STANDARD",Q512="YES",H512&gt;'azure-standard-disk-prices'!B2,H512&lt;'azure-standard-disk-prices'!B3),1+IF(M512="YES",1),"")</f>
        <v>0</v>
      </c>
      <c r="AG512" s="4">
        <f>IF(AND(I512="STANDARD",Q512="YES",H512&gt;'azure-standard-disk-prices'!B3,H512&lt;'azure-standard-disk-prices'!B4),1+IF(M512="YES",1),"")</f>
        <v>0</v>
      </c>
      <c r="AH512" s="4">
        <f>IF(AND(I512="STANDARD",Q512="YES",H512&gt;'azure-standard-disk-prices'!B4,H512&lt;'azure-standard-disk-prices'!B5),1+IF(M512="YES",1),"")</f>
        <v>0</v>
      </c>
      <c r="AI512" s="4">
        <f>IF(AND(I512="STANDARD",Q512="YES",H512&gt;'azure-standard-disk-prices'!B5,H512&lt;'azure-standard-disk-prices'!B6),1+IF(M512="YES",1),"")</f>
        <v>0</v>
      </c>
      <c r="AJ512" s="4">
        <f>IF(AND(I512="STANDARD",Q512="YES",H512&gt;'azure-standard-disk-prices'!B6,H512&lt;'azure-standard-disk-prices'!B7),1+IF(M512="YES",1),"")</f>
        <v>0</v>
      </c>
      <c r="AK512" s="4">
        <f>IF(AND(I512="STANDARD",Q512="YES",H512&gt;'azure-standard-disk-prices'!B7,H512&lt;'azure-standard-disk-prices'!B8),1+IF(M512="YES",1),"")</f>
        <v>0</v>
      </c>
      <c r="AL512" s="4">
        <f>IF(AND(I512="STANDARD",Q512="YES",H512&gt;'azure-standard-disk-prices'!B8,H512&lt;'azure-standard-disk-prices'!B9),1+IF(M512="YES",1),"")</f>
        <v>0</v>
      </c>
      <c r="AM512" s="4">
        <f>IF(AND(I511="PREMIUM",Q511="YES",H511&lt;'azure-premium-disk-prices'!B2,H511&gt;0),1+IF(M511="YES",1),"")</f>
        <v>0</v>
      </c>
      <c r="AN512" s="4">
        <f>IF(AND(I511="PREMIUM",Q511="YES",H511&gt;'azure-premium-disk-prices'!B2,H511&lt;'azure-premium-disk-prices'!B3),1+IF(M511="YES",1),"")</f>
        <v>0</v>
      </c>
      <c r="AO512" s="4">
        <f>IF(AND(I511="PREMIUM",Q511="YES",H511&gt;'azure-premium-disk-prices'!B3,H511&lt;'azure-premium-disk-prices'!B4),1+IF(M511="YES",1),"")</f>
        <v>0</v>
      </c>
      <c r="AP512" s="4">
        <f>IF(AND(I511="PREMIUM",Q511="YES",H511&gt;'azure-premium-disk-prices'!B4,H511&lt;'azure-premium-disk-prices'!B5),1+IF(M511="YES",1),"")</f>
        <v>0</v>
      </c>
      <c r="AQ512" s="4">
        <f>IF(AND(I511="PREMIUM",Q511="YES",H511&gt;'azure-premium-disk-prices'!B5,H511&lt;'azure-premium-disk-prices'!B6),1+IF(M511="YES",1),"")</f>
        <v>0</v>
      </c>
      <c r="AR512" s="4">
        <f>IF(AND(I511="PREMIUM",Q511="YES",H511&gt;'azure-premium-disk-prices'!B6,H511&lt;'azure-premium-disk-prices'!B7),1+IF(M511="YES",1),"")</f>
        <v>0</v>
      </c>
      <c r="AS512" s="4">
        <f>IF(AND(I511="PREMIUM",Q511="YES",H511&gt;'azure-premium-disk-prices'!B7,H511&lt;'azure-premium-disk-prices'!B8),1+IF(M511="YES",1),"")</f>
        <v>0</v>
      </c>
      <c r="AT512" s="4">
        <f>IF(AND(I511="PREMIUM",Q511="YES",H511&gt;'azure-premium-disk-prices'!B8,H511&lt;'azure-premium-disk-prices'!B9),1+IF(M511="YES",1),"")</f>
        <v>0</v>
      </c>
      <c r="AU512" s="4">
        <f>IF(AND(M512="YES", Q512="YES"),1,"")</f>
        <v>0</v>
      </c>
      <c r="AV512" s="4">
        <f>IF(AND(J512="STANDARD", Q512="YES"), IF(M512="YES",2,1) ,"")</f>
        <v>0</v>
      </c>
      <c r="AW512" s="4">
        <f>IF( AND(J512="PREMIUM",  Q512="YES"), IF(M512="YES",2,1) ,"")</f>
        <v>0</v>
      </c>
    </row>
    <row r="513" spans="5:49">
      <c r="E513" s="3"/>
      <c r="F513" s="3"/>
      <c r="G513" s="3"/>
      <c r="H513" s="3"/>
      <c r="I513" s="3" t="s">
        <v>9</v>
      </c>
      <c r="J513" s="3" t="s">
        <v>9</v>
      </c>
      <c r="K513" s="3" t="s">
        <v>5</v>
      </c>
      <c r="L513" s="3" t="s">
        <v>5</v>
      </c>
      <c r="M513" s="3" t="s">
        <v>5</v>
      </c>
      <c r="N513" s="3">
        <v>730</v>
      </c>
      <c r="O513" s="3" t="s">
        <v>5</v>
      </c>
      <c r="P513" s="3" t="s">
        <v>14</v>
      </c>
      <c r="Q513" s="4">
        <f>IF(AND(E513&lt;&gt;"", F513&lt;&gt;"", G513&lt;&gt;"", H513&lt;&gt;"", I513&lt;&gt;"", J513&lt;&gt;"", K513&lt;&gt;"", L513&lt;&gt;"", M513&lt;&gt;"", N513&lt;&gt;"", O513&lt;&gt;""),"YES","NO")</f>
        <v>0</v>
      </c>
      <c r="R513" s="4">
        <f>IF(AD513=AA513, U513, IF(AD513=AB513,W513,Y513))</f>
        <v>0</v>
      </c>
      <c r="S513" s="4">
        <f>AD513</f>
        <v>0</v>
      </c>
      <c r="T513" s="4">
        <f> IF(AA513="" ,"",IF(AD513=AA513, "PAYG", IF(AD513=AB513,"1Y RI","3Y RI")))</f>
        <v>0</v>
      </c>
      <c r="U513" s="4">
        <f>IF(Q513="YES", IF(K513="YES", VLOOKUP(V513 &amp; L513 &amp; K513,'azure-vm-prices-base'!G$2:H$124, 2, 0), VLOOKUP(V513 &amp; L513 &amp; "*",'azure-vm-prices-base'!G$2:H$124, 2, 0)), "")</f>
        <v>0</v>
      </c>
      <c r="V513" s="4">
        <f>IF(Q513="YES", IF(O513="NO" , IF(K513="YES", _xlfn.MINIFS('azure-vm-prices-base'!I$2:I$123, 'azure-vm-prices-base'!A$2:A$123,"&gt;="&amp;F513*(100-$B$2)/100, 'azure-vm-prices-base'!B$2:B$123,"&gt;="&amp;G513*(100-$B$2)/100, 'azure-vm-prices-base'!D$2:D$123,K513, 'azure-vm-prices-base'!E$2:E$123,L513), _xlfn.MINIFS('azure-vm-prices-base'!I$2:I$123, 'azure-vm-prices-base'!A$2:A$123,"&gt;="&amp;F513*(100-$B$2)/100, 'azure-vm-prices-base'!B$2:B$123,"&gt;="&amp;G513*(100-$B$2)/100, 'azure-vm-prices-base'!E$2:E$123,L513)), IF(K513="YES", _xlfn.MINIFS('azure-vm-prices-base'!C$2:C$123, 'azure-vm-prices-base'!A$2:A$123,"&gt;="&amp;F513*(100-$B$2)/100, 'azure-vm-prices-base'!B$2:B$123,"&gt;="&amp;G513*(100-$B$2)/100, 'azure-vm-prices-base'!D$2:D$123,K513, 'azure-vm-prices-base'!E$2:E$123,L513), _xlfn.MINIFS('azure-vm-prices-base'!C$2:C$123, 'azure-vm-prices-base'!A$2:A$123,"&gt;="&amp;F513*(100-$B$2)/100, 'azure-vm-prices-base'!B$2:B$123,"&gt;="&amp;G513*(100-$B$2)/100, 'azure-vm-prices-base'!E$2:E$123,L513))), "")</f>
        <v>0</v>
      </c>
      <c r="W513" s="4">
        <f>IF(Q513="YES", IF(K513="YES", VLOOKUP(X513 &amp; L513 &amp; K513,'azure-vm-prices-1Y'!G$2:H$124  , 2, 0), VLOOKUP(X513 &amp; L513 &amp; "*",'azure-vm-prices-1Y'!G$2:H$124, 2, 0)),   "")</f>
        <v>0</v>
      </c>
      <c r="X513" s="4">
        <f>IF(Q513="YES", IF(O513="NO" , IF(K513="YES", _xlfn.MINIFS('azure-vm-prices-1Y'!I$2:I$123,   'azure-vm-prices-1Y'!A$2:A$123,"&gt;="&amp;F513*(100-$B$2)/100,   'azure-vm-prices-1Y'!B$2:B$123,"&gt;="&amp;G513*(100-$B$2)/100,   'azure-vm-prices-1Y'!D$2:D$123,K513,   'azure-vm-prices-1Y'!E$2:E$123,L513),   _xlfn.MINIFS('azure-vm-prices-1Y'!I$2:I$123,   'azure-vm-prices-1Y'!A$2:A$123,"&gt;="&amp;F513*(100-$B$2)/100,   'azure-vm-prices-1Y'!B$2:B$123,"&gt;="&amp;G513*(100-$B$2)/100,   'azure-vm-prices-1Y'!E$2:E$123,L513)),   IF(K513="YES", _xlfn.MINIFS('azure-vm-prices-1Y'!C$2:C$123,   'azure-vm-prices-1Y'!A$2:A$123,"&gt;="&amp;F513*(100-$B$2)/100,   'azure-vm-prices-1Y'!B$2:B$123,"&gt;="&amp;G513*(100-$B$2)/100,   'azure-vm-prices-1Y'!D$2:D$123,K513,   'azure-vm-prices-1Y'!E$2:E$123,L513),   _xlfn.MINIFS('azure-vm-prices-1Y'!C$2:C$123,   'azure-vm-prices-1Y'!A$2:A$123,"&gt;="&amp;F513*(100-$B$2)/100,   'azure-vm-prices-1Y'!B$2:B$123,"&gt;="&amp;G513*(100-$B$2)/100,   'azure-vm-prices-1Y'!E$2:E$123,L513))),   "")</f>
        <v>0</v>
      </c>
      <c r="Y513" s="4">
        <f>IF(Q513="YES", IF(K513="YES", VLOOKUP(Z513 &amp; L513 &amp; K513,'azure-vm-prices-3Y'!G$2:H$124  , 2, 0), VLOOKUP(Z513 &amp; L513 &amp; "*",'azure-vm-prices-3Y'!G$2:H$124, 2, 0)),   "")</f>
        <v>0</v>
      </c>
      <c r="Z513" s="4">
        <f>IF(Q513="YES", IF(O513="NO" , IF(K513="YES", _xlfn.MINIFS('azure-vm-prices-3Y'!I$2:I$123,   'azure-vm-prices-3Y'!A$2:A$123,"&gt;="&amp;F513*(100-$B$2)/100,   'azure-vm-prices-3Y'!B$2:B$123,"&gt;="&amp;G513*(100-$B$2)/100,   'azure-vm-prices-3Y'!D$2:D$123,K513,   'azure-vm-prices-3Y'!E$2:E$123,L513),   _xlfn.MINIFS('azure-vm-prices-3Y'!I$2:I$123,   'azure-vm-prices-3Y'!A$2:A$123,"&gt;="&amp;F513*(100-$B$2)/100,   'azure-vm-prices-3Y'!B$2:B$123,"&gt;="&amp;G513*(100-$B$2)/100,   'azure-vm-prices-3Y'!E$2:E$123,L513)),   IF(K513="YES", _xlfn.MINIFS('azure-vm-prices-3Y'!C$2:C$123,   'azure-vm-prices-3Y'!A$2:A$123,"&gt;="&amp;F513*(100-$B$2)/100,   'azure-vm-prices-3Y'!B$2:B$123,"&gt;="&amp;G513*(100-$B$2)/100,   'azure-vm-prices-3Y'!D$2:D$123,K513,   'azure-vm-prices-3Y'!E$2:E$123,L513),   _xlfn.MINIFS('azure-vm-prices-3Y'!C$2:C$123,   'azure-vm-prices-3Y'!A$2:A$123,"&gt;="&amp;F513*(100-$B$2)/100,   'azure-vm-prices-3Y'!B$2:B$123,"&gt;="&amp;G513*(100-$B$2)/100,   'azure-vm-prices-3Y'!E$2:E$123,L513))),   "")</f>
        <v>0</v>
      </c>
      <c r="AA513" s="4">
        <f>IF(Q513="YES",N513*V513*12,"")</f>
        <v>0</v>
      </c>
      <c r="AB513" s="4">
        <f>IF(Q513="YES",X513*8760,"")</f>
        <v>0</v>
      </c>
      <c r="AC513" s="4">
        <f>IF(Q513="YES",Z513*8760,"")</f>
        <v>0</v>
      </c>
      <c r="AD513" s="4">
        <f>IF(Q513="YES",IF(P513="YES", MIN(AA513:AC513), AA513),"")</f>
        <v>0</v>
      </c>
      <c r="AE513" s="4">
        <f>IF(AND(I513="STANDARD",Q513="YES",H513&lt;'azure-standard-disk-prices'!B2, H513&gt;0),1+IF(M513="YES",1),"")</f>
        <v>0</v>
      </c>
      <c r="AF513" s="4">
        <f>IF(AND(I513="STANDARD",Q513="YES",H513&gt;'azure-standard-disk-prices'!B2,H513&lt;'azure-standard-disk-prices'!B3),1+IF(M513="YES",1),"")</f>
        <v>0</v>
      </c>
      <c r="AG513" s="4">
        <f>IF(AND(I513="STANDARD",Q513="YES",H513&gt;'azure-standard-disk-prices'!B3,H513&lt;'azure-standard-disk-prices'!B4),1+IF(M513="YES",1),"")</f>
        <v>0</v>
      </c>
      <c r="AH513" s="4">
        <f>IF(AND(I513="STANDARD",Q513="YES",H513&gt;'azure-standard-disk-prices'!B4,H513&lt;'azure-standard-disk-prices'!B5),1+IF(M513="YES",1),"")</f>
        <v>0</v>
      </c>
      <c r="AI513" s="4">
        <f>IF(AND(I513="STANDARD",Q513="YES",H513&gt;'azure-standard-disk-prices'!B5,H513&lt;'azure-standard-disk-prices'!B6),1+IF(M513="YES",1),"")</f>
        <v>0</v>
      </c>
      <c r="AJ513" s="4">
        <f>IF(AND(I513="STANDARD",Q513="YES",H513&gt;'azure-standard-disk-prices'!B6,H513&lt;'azure-standard-disk-prices'!B7),1+IF(M513="YES",1),"")</f>
        <v>0</v>
      </c>
      <c r="AK513" s="4">
        <f>IF(AND(I513="STANDARD",Q513="YES",H513&gt;'azure-standard-disk-prices'!B7,H513&lt;'azure-standard-disk-prices'!B8),1+IF(M513="YES",1),"")</f>
        <v>0</v>
      </c>
      <c r="AL513" s="4">
        <f>IF(AND(I513="STANDARD",Q513="YES",H513&gt;'azure-standard-disk-prices'!B8,H513&lt;'azure-standard-disk-prices'!B9),1+IF(M513="YES",1),"")</f>
        <v>0</v>
      </c>
      <c r="AM513" s="4">
        <f>IF(AND(I512="PREMIUM",Q512="YES",H512&lt;'azure-premium-disk-prices'!B2,H512&gt;0),1+IF(M512="YES",1),"")</f>
        <v>0</v>
      </c>
      <c r="AN513" s="4">
        <f>IF(AND(I512="PREMIUM",Q512="YES",H512&gt;'azure-premium-disk-prices'!B2,H512&lt;'azure-premium-disk-prices'!B3),1+IF(M512="YES",1),"")</f>
        <v>0</v>
      </c>
      <c r="AO513" s="4">
        <f>IF(AND(I512="PREMIUM",Q512="YES",H512&gt;'azure-premium-disk-prices'!B3,H512&lt;'azure-premium-disk-prices'!B4),1+IF(M512="YES",1),"")</f>
        <v>0</v>
      </c>
      <c r="AP513" s="4">
        <f>IF(AND(I512="PREMIUM",Q512="YES",H512&gt;'azure-premium-disk-prices'!B4,H512&lt;'azure-premium-disk-prices'!B5),1+IF(M512="YES",1),"")</f>
        <v>0</v>
      </c>
      <c r="AQ513" s="4">
        <f>IF(AND(I512="PREMIUM",Q512="YES",H512&gt;'azure-premium-disk-prices'!B5,H512&lt;'azure-premium-disk-prices'!B6),1+IF(M512="YES",1),"")</f>
        <v>0</v>
      </c>
      <c r="AR513" s="4">
        <f>IF(AND(I512="PREMIUM",Q512="YES",H512&gt;'azure-premium-disk-prices'!B6,H512&lt;'azure-premium-disk-prices'!B7),1+IF(M512="YES",1),"")</f>
        <v>0</v>
      </c>
      <c r="AS513" s="4">
        <f>IF(AND(I512="PREMIUM",Q512="YES",H512&gt;'azure-premium-disk-prices'!B7,H512&lt;'azure-premium-disk-prices'!B8),1+IF(M512="YES",1),"")</f>
        <v>0</v>
      </c>
      <c r="AT513" s="4">
        <f>IF(AND(I512="PREMIUM",Q512="YES",H512&gt;'azure-premium-disk-prices'!B8,H512&lt;'azure-premium-disk-prices'!B9),1+IF(M512="YES",1),"")</f>
        <v>0</v>
      </c>
      <c r="AU513" s="4">
        <f>IF(AND(M513="YES", Q513="YES"),1,"")</f>
        <v>0</v>
      </c>
      <c r="AV513" s="4">
        <f>IF(AND(J513="STANDARD", Q513="YES"), IF(M513="YES",2,1) ,"")</f>
        <v>0</v>
      </c>
      <c r="AW513" s="4">
        <f>IF( AND(J513="PREMIUM",  Q513="YES"), IF(M513="YES",2,1) ,"")</f>
        <v>0</v>
      </c>
    </row>
    <row r="514" spans="5:49">
      <c r="E514" s="3"/>
      <c r="F514" s="3"/>
      <c r="G514" s="3"/>
      <c r="H514" s="3"/>
      <c r="I514" s="3" t="s">
        <v>9</v>
      </c>
      <c r="J514" s="3" t="s">
        <v>9</v>
      </c>
      <c r="K514" s="3" t="s">
        <v>5</v>
      </c>
      <c r="L514" s="3" t="s">
        <v>5</v>
      </c>
      <c r="M514" s="3" t="s">
        <v>5</v>
      </c>
      <c r="N514" s="3">
        <v>730</v>
      </c>
      <c r="O514" s="3" t="s">
        <v>5</v>
      </c>
      <c r="P514" s="3" t="s">
        <v>14</v>
      </c>
      <c r="Q514" s="4">
        <f>IF(AND(E514&lt;&gt;"", F514&lt;&gt;"", G514&lt;&gt;"", H514&lt;&gt;"", I514&lt;&gt;"", J514&lt;&gt;"", K514&lt;&gt;"", L514&lt;&gt;"", M514&lt;&gt;"", N514&lt;&gt;"", O514&lt;&gt;""),"YES","NO")</f>
        <v>0</v>
      </c>
      <c r="R514" s="4">
        <f>IF(AD514=AA514, U514, IF(AD514=AB514,W514,Y514))</f>
        <v>0</v>
      </c>
      <c r="S514" s="4">
        <f>AD514</f>
        <v>0</v>
      </c>
      <c r="T514" s="4">
        <f> IF(AA514="" ,"",IF(AD514=AA514, "PAYG", IF(AD514=AB514,"1Y RI","3Y RI")))</f>
        <v>0</v>
      </c>
      <c r="U514" s="4">
        <f>IF(Q514="YES", IF(K514="YES", VLOOKUP(V514 &amp; L514 &amp; K514,'azure-vm-prices-base'!G$2:H$124, 2, 0), VLOOKUP(V514 &amp; L514 &amp; "*",'azure-vm-prices-base'!G$2:H$124, 2, 0)), "")</f>
        <v>0</v>
      </c>
      <c r="V514" s="4">
        <f>IF(Q514="YES", IF(O514="NO" , IF(K514="YES", _xlfn.MINIFS('azure-vm-prices-base'!I$2:I$123, 'azure-vm-prices-base'!A$2:A$123,"&gt;="&amp;F514*(100-$B$2)/100, 'azure-vm-prices-base'!B$2:B$123,"&gt;="&amp;G514*(100-$B$2)/100, 'azure-vm-prices-base'!D$2:D$123,K514, 'azure-vm-prices-base'!E$2:E$123,L514), _xlfn.MINIFS('azure-vm-prices-base'!I$2:I$123, 'azure-vm-prices-base'!A$2:A$123,"&gt;="&amp;F514*(100-$B$2)/100, 'azure-vm-prices-base'!B$2:B$123,"&gt;="&amp;G514*(100-$B$2)/100, 'azure-vm-prices-base'!E$2:E$123,L514)), IF(K514="YES", _xlfn.MINIFS('azure-vm-prices-base'!C$2:C$123, 'azure-vm-prices-base'!A$2:A$123,"&gt;="&amp;F514*(100-$B$2)/100, 'azure-vm-prices-base'!B$2:B$123,"&gt;="&amp;G514*(100-$B$2)/100, 'azure-vm-prices-base'!D$2:D$123,K514, 'azure-vm-prices-base'!E$2:E$123,L514), _xlfn.MINIFS('azure-vm-prices-base'!C$2:C$123, 'azure-vm-prices-base'!A$2:A$123,"&gt;="&amp;F514*(100-$B$2)/100, 'azure-vm-prices-base'!B$2:B$123,"&gt;="&amp;G514*(100-$B$2)/100, 'azure-vm-prices-base'!E$2:E$123,L514))), "")</f>
        <v>0</v>
      </c>
      <c r="W514" s="4">
        <f>IF(Q514="YES", IF(K514="YES", VLOOKUP(X514 &amp; L514 &amp; K514,'azure-vm-prices-1Y'!G$2:H$124  , 2, 0), VLOOKUP(X514 &amp; L514 &amp; "*",'azure-vm-prices-1Y'!G$2:H$124, 2, 0)),   "")</f>
        <v>0</v>
      </c>
      <c r="X514" s="4">
        <f>IF(Q514="YES", IF(O514="NO" , IF(K514="YES", _xlfn.MINIFS('azure-vm-prices-1Y'!I$2:I$123,   'azure-vm-prices-1Y'!A$2:A$123,"&gt;="&amp;F514*(100-$B$2)/100,   'azure-vm-prices-1Y'!B$2:B$123,"&gt;="&amp;G514*(100-$B$2)/100,   'azure-vm-prices-1Y'!D$2:D$123,K514,   'azure-vm-prices-1Y'!E$2:E$123,L514),   _xlfn.MINIFS('azure-vm-prices-1Y'!I$2:I$123,   'azure-vm-prices-1Y'!A$2:A$123,"&gt;="&amp;F514*(100-$B$2)/100,   'azure-vm-prices-1Y'!B$2:B$123,"&gt;="&amp;G514*(100-$B$2)/100,   'azure-vm-prices-1Y'!E$2:E$123,L514)),   IF(K514="YES", _xlfn.MINIFS('azure-vm-prices-1Y'!C$2:C$123,   'azure-vm-prices-1Y'!A$2:A$123,"&gt;="&amp;F514*(100-$B$2)/100,   'azure-vm-prices-1Y'!B$2:B$123,"&gt;="&amp;G514*(100-$B$2)/100,   'azure-vm-prices-1Y'!D$2:D$123,K514,   'azure-vm-prices-1Y'!E$2:E$123,L514),   _xlfn.MINIFS('azure-vm-prices-1Y'!C$2:C$123,   'azure-vm-prices-1Y'!A$2:A$123,"&gt;="&amp;F514*(100-$B$2)/100,   'azure-vm-prices-1Y'!B$2:B$123,"&gt;="&amp;G514*(100-$B$2)/100,   'azure-vm-prices-1Y'!E$2:E$123,L514))),   "")</f>
        <v>0</v>
      </c>
      <c r="Y514" s="4">
        <f>IF(Q514="YES", IF(K514="YES", VLOOKUP(Z514 &amp; L514 &amp; K514,'azure-vm-prices-3Y'!G$2:H$124  , 2, 0), VLOOKUP(Z514 &amp; L514 &amp; "*",'azure-vm-prices-3Y'!G$2:H$124, 2, 0)),   "")</f>
        <v>0</v>
      </c>
      <c r="Z514" s="4">
        <f>IF(Q514="YES", IF(O514="NO" , IF(K514="YES", _xlfn.MINIFS('azure-vm-prices-3Y'!I$2:I$123,   'azure-vm-prices-3Y'!A$2:A$123,"&gt;="&amp;F514*(100-$B$2)/100,   'azure-vm-prices-3Y'!B$2:B$123,"&gt;="&amp;G514*(100-$B$2)/100,   'azure-vm-prices-3Y'!D$2:D$123,K514,   'azure-vm-prices-3Y'!E$2:E$123,L514),   _xlfn.MINIFS('azure-vm-prices-3Y'!I$2:I$123,   'azure-vm-prices-3Y'!A$2:A$123,"&gt;="&amp;F514*(100-$B$2)/100,   'azure-vm-prices-3Y'!B$2:B$123,"&gt;="&amp;G514*(100-$B$2)/100,   'azure-vm-prices-3Y'!E$2:E$123,L514)),   IF(K514="YES", _xlfn.MINIFS('azure-vm-prices-3Y'!C$2:C$123,   'azure-vm-prices-3Y'!A$2:A$123,"&gt;="&amp;F514*(100-$B$2)/100,   'azure-vm-prices-3Y'!B$2:B$123,"&gt;="&amp;G514*(100-$B$2)/100,   'azure-vm-prices-3Y'!D$2:D$123,K514,   'azure-vm-prices-3Y'!E$2:E$123,L514),   _xlfn.MINIFS('azure-vm-prices-3Y'!C$2:C$123,   'azure-vm-prices-3Y'!A$2:A$123,"&gt;="&amp;F514*(100-$B$2)/100,   'azure-vm-prices-3Y'!B$2:B$123,"&gt;="&amp;G514*(100-$B$2)/100,   'azure-vm-prices-3Y'!E$2:E$123,L514))),   "")</f>
        <v>0</v>
      </c>
      <c r="AA514" s="4">
        <f>IF(Q514="YES",N514*V514*12,"")</f>
        <v>0</v>
      </c>
      <c r="AB514" s="4">
        <f>IF(Q514="YES",X514*8760,"")</f>
        <v>0</v>
      </c>
      <c r="AC514" s="4">
        <f>IF(Q514="YES",Z514*8760,"")</f>
        <v>0</v>
      </c>
      <c r="AD514" s="4">
        <f>IF(Q514="YES",IF(P514="YES", MIN(AA514:AC514), AA514),"")</f>
        <v>0</v>
      </c>
      <c r="AE514" s="4">
        <f>IF(AND(I514="STANDARD",Q514="YES",H514&lt;'azure-standard-disk-prices'!B2, H514&gt;0),1+IF(M514="YES",1),"")</f>
        <v>0</v>
      </c>
      <c r="AF514" s="4">
        <f>IF(AND(I514="STANDARD",Q514="YES",H514&gt;'azure-standard-disk-prices'!B2,H514&lt;'azure-standard-disk-prices'!B3),1+IF(M514="YES",1),"")</f>
        <v>0</v>
      </c>
      <c r="AG514" s="4">
        <f>IF(AND(I514="STANDARD",Q514="YES",H514&gt;'azure-standard-disk-prices'!B3,H514&lt;'azure-standard-disk-prices'!B4),1+IF(M514="YES",1),"")</f>
        <v>0</v>
      </c>
      <c r="AH514" s="4">
        <f>IF(AND(I514="STANDARD",Q514="YES",H514&gt;'azure-standard-disk-prices'!B4,H514&lt;'azure-standard-disk-prices'!B5),1+IF(M514="YES",1),"")</f>
        <v>0</v>
      </c>
      <c r="AI514" s="4">
        <f>IF(AND(I514="STANDARD",Q514="YES",H514&gt;'azure-standard-disk-prices'!B5,H514&lt;'azure-standard-disk-prices'!B6),1+IF(M514="YES",1),"")</f>
        <v>0</v>
      </c>
      <c r="AJ514" s="4">
        <f>IF(AND(I514="STANDARD",Q514="YES",H514&gt;'azure-standard-disk-prices'!B6,H514&lt;'azure-standard-disk-prices'!B7),1+IF(M514="YES",1),"")</f>
        <v>0</v>
      </c>
      <c r="AK514" s="4">
        <f>IF(AND(I514="STANDARD",Q514="YES",H514&gt;'azure-standard-disk-prices'!B7,H514&lt;'azure-standard-disk-prices'!B8),1+IF(M514="YES",1),"")</f>
        <v>0</v>
      </c>
      <c r="AL514" s="4">
        <f>IF(AND(I514="STANDARD",Q514="YES",H514&gt;'azure-standard-disk-prices'!B8,H514&lt;'azure-standard-disk-prices'!B9),1+IF(M514="YES",1),"")</f>
        <v>0</v>
      </c>
      <c r="AM514" s="4">
        <f>IF(AND(I513="PREMIUM",Q513="YES",H513&lt;'azure-premium-disk-prices'!B2,H513&gt;0),1+IF(M513="YES",1),"")</f>
        <v>0</v>
      </c>
      <c r="AN514" s="4">
        <f>IF(AND(I513="PREMIUM",Q513="YES",H513&gt;'azure-premium-disk-prices'!B2,H513&lt;'azure-premium-disk-prices'!B3),1+IF(M513="YES",1),"")</f>
        <v>0</v>
      </c>
      <c r="AO514" s="4">
        <f>IF(AND(I513="PREMIUM",Q513="YES",H513&gt;'azure-premium-disk-prices'!B3,H513&lt;'azure-premium-disk-prices'!B4),1+IF(M513="YES",1),"")</f>
        <v>0</v>
      </c>
      <c r="AP514" s="4">
        <f>IF(AND(I513="PREMIUM",Q513="YES",H513&gt;'azure-premium-disk-prices'!B4,H513&lt;'azure-premium-disk-prices'!B5),1+IF(M513="YES",1),"")</f>
        <v>0</v>
      </c>
      <c r="AQ514" s="4">
        <f>IF(AND(I513="PREMIUM",Q513="YES",H513&gt;'azure-premium-disk-prices'!B5,H513&lt;'azure-premium-disk-prices'!B6),1+IF(M513="YES",1),"")</f>
        <v>0</v>
      </c>
      <c r="AR514" s="4">
        <f>IF(AND(I513="PREMIUM",Q513="YES",H513&gt;'azure-premium-disk-prices'!B6,H513&lt;'azure-premium-disk-prices'!B7),1+IF(M513="YES",1),"")</f>
        <v>0</v>
      </c>
      <c r="AS514" s="4">
        <f>IF(AND(I513="PREMIUM",Q513="YES",H513&gt;'azure-premium-disk-prices'!B7,H513&lt;'azure-premium-disk-prices'!B8),1+IF(M513="YES",1),"")</f>
        <v>0</v>
      </c>
      <c r="AT514" s="4">
        <f>IF(AND(I513="PREMIUM",Q513="YES",H513&gt;'azure-premium-disk-prices'!B8,H513&lt;'azure-premium-disk-prices'!B9),1+IF(M513="YES",1),"")</f>
        <v>0</v>
      </c>
      <c r="AU514" s="4">
        <f>IF(AND(M514="YES", Q514="YES"),1,"")</f>
        <v>0</v>
      </c>
      <c r="AV514" s="4">
        <f>IF(AND(J514="STANDARD", Q514="YES"), IF(M514="YES",2,1) ,"")</f>
        <v>0</v>
      </c>
      <c r="AW514" s="4">
        <f>IF( AND(J514="PREMIUM",  Q514="YES"), IF(M514="YES",2,1) ,"")</f>
        <v>0</v>
      </c>
    </row>
    <row r="515" spans="5:49">
      <c r="E515" s="3"/>
      <c r="F515" s="3"/>
      <c r="G515" s="3"/>
      <c r="H515" s="3"/>
      <c r="I515" s="3" t="s">
        <v>9</v>
      </c>
      <c r="J515" s="3" t="s">
        <v>9</v>
      </c>
      <c r="K515" s="3" t="s">
        <v>5</v>
      </c>
      <c r="L515" s="3" t="s">
        <v>5</v>
      </c>
      <c r="M515" s="3" t="s">
        <v>5</v>
      </c>
      <c r="N515" s="3">
        <v>730</v>
      </c>
      <c r="O515" s="3" t="s">
        <v>5</v>
      </c>
      <c r="P515" s="3" t="s">
        <v>14</v>
      </c>
      <c r="Q515" s="4">
        <f>IF(AND(E515&lt;&gt;"", F515&lt;&gt;"", G515&lt;&gt;"", H515&lt;&gt;"", I515&lt;&gt;"", J515&lt;&gt;"", K515&lt;&gt;"", L515&lt;&gt;"", M515&lt;&gt;"", N515&lt;&gt;"", O515&lt;&gt;""),"YES","NO")</f>
        <v>0</v>
      </c>
      <c r="R515" s="4">
        <f>IF(AD515=AA515, U515, IF(AD515=AB515,W515,Y515))</f>
        <v>0</v>
      </c>
      <c r="S515" s="4">
        <f>AD515</f>
        <v>0</v>
      </c>
      <c r="T515" s="4">
        <f> IF(AA515="" ,"",IF(AD515=AA515, "PAYG", IF(AD515=AB515,"1Y RI","3Y RI")))</f>
        <v>0</v>
      </c>
      <c r="U515" s="4">
        <f>IF(Q515="YES", IF(K515="YES", VLOOKUP(V515 &amp; L515 &amp; K515,'azure-vm-prices-base'!G$2:H$124, 2, 0), VLOOKUP(V515 &amp; L515 &amp; "*",'azure-vm-prices-base'!G$2:H$124, 2, 0)), "")</f>
        <v>0</v>
      </c>
      <c r="V515" s="4">
        <f>IF(Q515="YES", IF(O515="NO" , IF(K515="YES", _xlfn.MINIFS('azure-vm-prices-base'!I$2:I$123, 'azure-vm-prices-base'!A$2:A$123,"&gt;="&amp;F515*(100-$B$2)/100, 'azure-vm-prices-base'!B$2:B$123,"&gt;="&amp;G515*(100-$B$2)/100, 'azure-vm-prices-base'!D$2:D$123,K515, 'azure-vm-prices-base'!E$2:E$123,L515), _xlfn.MINIFS('azure-vm-prices-base'!I$2:I$123, 'azure-vm-prices-base'!A$2:A$123,"&gt;="&amp;F515*(100-$B$2)/100, 'azure-vm-prices-base'!B$2:B$123,"&gt;="&amp;G515*(100-$B$2)/100, 'azure-vm-prices-base'!E$2:E$123,L515)), IF(K515="YES", _xlfn.MINIFS('azure-vm-prices-base'!C$2:C$123, 'azure-vm-prices-base'!A$2:A$123,"&gt;="&amp;F515*(100-$B$2)/100, 'azure-vm-prices-base'!B$2:B$123,"&gt;="&amp;G515*(100-$B$2)/100, 'azure-vm-prices-base'!D$2:D$123,K515, 'azure-vm-prices-base'!E$2:E$123,L515), _xlfn.MINIFS('azure-vm-prices-base'!C$2:C$123, 'azure-vm-prices-base'!A$2:A$123,"&gt;="&amp;F515*(100-$B$2)/100, 'azure-vm-prices-base'!B$2:B$123,"&gt;="&amp;G515*(100-$B$2)/100, 'azure-vm-prices-base'!E$2:E$123,L515))), "")</f>
        <v>0</v>
      </c>
      <c r="W515" s="4">
        <f>IF(Q515="YES", IF(K515="YES", VLOOKUP(X515 &amp; L515 &amp; K515,'azure-vm-prices-1Y'!G$2:H$124  , 2, 0), VLOOKUP(X515 &amp; L515 &amp; "*",'azure-vm-prices-1Y'!G$2:H$124, 2, 0)),   "")</f>
        <v>0</v>
      </c>
      <c r="X515" s="4">
        <f>IF(Q515="YES", IF(O515="NO" , IF(K515="YES", _xlfn.MINIFS('azure-vm-prices-1Y'!I$2:I$123,   'azure-vm-prices-1Y'!A$2:A$123,"&gt;="&amp;F515*(100-$B$2)/100,   'azure-vm-prices-1Y'!B$2:B$123,"&gt;="&amp;G515*(100-$B$2)/100,   'azure-vm-prices-1Y'!D$2:D$123,K515,   'azure-vm-prices-1Y'!E$2:E$123,L515),   _xlfn.MINIFS('azure-vm-prices-1Y'!I$2:I$123,   'azure-vm-prices-1Y'!A$2:A$123,"&gt;="&amp;F515*(100-$B$2)/100,   'azure-vm-prices-1Y'!B$2:B$123,"&gt;="&amp;G515*(100-$B$2)/100,   'azure-vm-prices-1Y'!E$2:E$123,L515)),   IF(K515="YES", _xlfn.MINIFS('azure-vm-prices-1Y'!C$2:C$123,   'azure-vm-prices-1Y'!A$2:A$123,"&gt;="&amp;F515*(100-$B$2)/100,   'azure-vm-prices-1Y'!B$2:B$123,"&gt;="&amp;G515*(100-$B$2)/100,   'azure-vm-prices-1Y'!D$2:D$123,K515,   'azure-vm-prices-1Y'!E$2:E$123,L515),   _xlfn.MINIFS('azure-vm-prices-1Y'!C$2:C$123,   'azure-vm-prices-1Y'!A$2:A$123,"&gt;="&amp;F515*(100-$B$2)/100,   'azure-vm-prices-1Y'!B$2:B$123,"&gt;="&amp;G515*(100-$B$2)/100,   'azure-vm-prices-1Y'!E$2:E$123,L515))),   "")</f>
        <v>0</v>
      </c>
      <c r="Y515" s="4">
        <f>IF(Q515="YES", IF(K515="YES", VLOOKUP(Z515 &amp; L515 &amp; K515,'azure-vm-prices-3Y'!G$2:H$124  , 2, 0), VLOOKUP(Z515 &amp; L515 &amp; "*",'azure-vm-prices-3Y'!G$2:H$124, 2, 0)),   "")</f>
        <v>0</v>
      </c>
      <c r="Z515" s="4">
        <f>IF(Q515="YES", IF(O515="NO" , IF(K515="YES", _xlfn.MINIFS('azure-vm-prices-3Y'!I$2:I$123,   'azure-vm-prices-3Y'!A$2:A$123,"&gt;="&amp;F515*(100-$B$2)/100,   'azure-vm-prices-3Y'!B$2:B$123,"&gt;="&amp;G515*(100-$B$2)/100,   'azure-vm-prices-3Y'!D$2:D$123,K515,   'azure-vm-prices-3Y'!E$2:E$123,L515),   _xlfn.MINIFS('azure-vm-prices-3Y'!I$2:I$123,   'azure-vm-prices-3Y'!A$2:A$123,"&gt;="&amp;F515*(100-$B$2)/100,   'azure-vm-prices-3Y'!B$2:B$123,"&gt;="&amp;G515*(100-$B$2)/100,   'azure-vm-prices-3Y'!E$2:E$123,L515)),   IF(K515="YES", _xlfn.MINIFS('azure-vm-prices-3Y'!C$2:C$123,   'azure-vm-prices-3Y'!A$2:A$123,"&gt;="&amp;F515*(100-$B$2)/100,   'azure-vm-prices-3Y'!B$2:B$123,"&gt;="&amp;G515*(100-$B$2)/100,   'azure-vm-prices-3Y'!D$2:D$123,K515,   'azure-vm-prices-3Y'!E$2:E$123,L515),   _xlfn.MINIFS('azure-vm-prices-3Y'!C$2:C$123,   'azure-vm-prices-3Y'!A$2:A$123,"&gt;="&amp;F515*(100-$B$2)/100,   'azure-vm-prices-3Y'!B$2:B$123,"&gt;="&amp;G515*(100-$B$2)/100,   'azure-vm-prices-3Y'!E$2:E$123,L515))),   "")</f>
        <v>0</v>
      </c>
      <c r="AA515" s="4">
        <f>IF(Q515="YES",N515*V515*12,"")</f>
        <v>0</v>
      </c>
      <c r="AB515" s="4">
        <f>IF(Q515="YES",X515*8760,"")</f>
        <v>0</v>
      </c>
      <c r="AC515" s="4">
        <f>IF(Q515="YES",Z515*8760,"")</f>
        <v>0</v>
      </c>
      <c r="AD515" s="4">
        <f>IF(Q515="YES",IF(P515="YES", MIN(AA515:AC515), AA515),"")</f>
        <v>0</v>
      </c>
      <c r="AE515" s="4">
        <f>IF(AND(I515="STANDARD",Q515="YES",H515&lt;'azure-standard-disk-prices'!B2, H515&gt;0),1+IF(M515="YES",1),"")</f>
        <v>0</v>
      </c>
      <c r="AF515" s="4">
        <f>IF(AND(I515="STANDARD",Q515="YES",H515&gt;'azure-standard-disk-prices'!B2,H515&lt;'azure-standard-disk-prices'!B3),1+IF(M515="YES",1),"")</f>
        <v>0</v>
      </c>
      <c r="AG515" s="4">
        <f>IF(AND(I515="STANDARD",Q515="YES",H515&gt;'azure-standard-disk-prices'!B3,H515&lt;'azure-standard-disk-prices'!B4),1+IF(M515="YES",1),"")</f>
        <v>0</v>
      </c>
      <c r="AH515" s="4">
        <f>IF(AND(I515="STANDARD",Q515="YES",H515&gt;'azure-standard-disk-prices'!B4,H515&lt;'azure-standard-disk-prices'!B5),1+IF(M515="YES",1),"")</f>
        <v>0</v>
      </c>
      <c r="AI515" s="4">
        <f>IF(AND(I515="STANDARD",Q515="YES",H515&gt;'azure-standard-disk-prices'!B5,H515&lt;'azure-standard-disk-prices'!B6),1+IF(M515="YES",1),"")</f>
        <v>0</v>
      </c>
      <c r="AJ515" s="4">
        <f>IF(AND(I515="STANDARD",Q515="YES",H515&gt;'azure-standard-disk-prices'!B6,H515&lt;'azure-standard-disk-prices'!B7),1+IF(M515="YES",1),"")</f>
        <v>0</v>
      </c>
      <c r="AK515" s="4">
        <f>IF(AND(I515="STANDARD",Q515="YES",H515&gt;'azure-standard-disk-prices'!B7,H515&lt;'azure-standard-disk-prices'!B8),1+IF(M515="YES",1),"")</f>
        <v>0</v>
      </c>
      <c r="AL515" s="4">
        <f>IF(AND(I515="STANDARD",Q515="YES",H515&gt;'azure-standard-disk-prices'!B8,H515&lt;'azure-standard-disk-prices'!B9),1+IF(M515="YES",1),"")</f>
        <v>0</v>
      </c>
      <c r="AM515" s="4">
        <f>IF(AND(I514="PREMIUM",Q514="YES",H514&lt;'azure-premium-disk-prices'!B2,H514&gt;0),1+IF(M514="YES",1),"")</f>
        <v>0</v>
      </c>
      <c r="AN515" s="4">
        <f>IF(AND(I514="PREMIUM",Q514="YES",H514&gt;'azure-premium-disk-prices'!B2,H514&lt;'azure-premium-disk-prices'!B3),1+IF(M514="YES",1),"")</f>
        <v>0</v>
      </c>
      <c r="AO515" s="4">
        <f>IF(AND(I514="PREMIUM",Q514="YES",H514&gt;'azure-premium-disk-prices'!B3,H514&lt;'azure-premium-disk-prices'!B4),1+IF(M514="YES",1),"")</f>
        <v>0</v>
      </c>
      <c r="AP515" s="4">
        <f>IF(AND(I514="PREMIUM",Q514="YES",H514&gt;'azure-premium-disk-prices'!B4,H514&lt;'azure-premium-disk-prices'!B5),1+IF(M514="YES",1),"")</f>
        <v>0</v>
      </c>
      <c r="AQ515" s="4">
        <f>IF(AND(I514="PREMIUM",Q514="YES",H514&gt;'azure-premium-disk-prices'!B5,H514&lt;'azure-premium-disk-prices'!B6),1+IF(M514="YES",1),"")</f>
        <v>0</v>
      </c>
      <c r="AR515" s="4">
        <f>IF(AND(I514="PREMIUM",Q514="YES",H514&gt;'azure-premium-disk-prices'!B6,H514&lt;'azure-premium-disk-prices'!B7),1+IF(M514="YES",1),"")</f>
        <v>0</v>
      </c>
      <c r="AS515" s="4">
        <f>IF(AND(I514="PREMIUM",Q514="YES",H514&gt;'azure-premium-disk-prices'!B7,H514&lt;'azure-premium-disk-prices'!B8),1+IF(M514="YES",1),"")</f>
        <v>0</v>
      </c>
      <c r="AT515" s="4">
        <f>IF(AND(I514="PREMIUM",Q514="YES",H514&gt;'azure-premium-disk-prices'!B8,H514&lt;'azure-premium-disk-prices'!B9),1+IF(M514="YES",1),"")</f>
        <v>0</v>
      </c>
      <c r="AU515" s="4">
        <f>IF(AND(M515="YES", Q515="YES"),1,"")</f>
        <v>0</v>
      </c>
      <c r="AV515" s="4">
        <f>IF(AND(J515="STANDARD", Q515="YES"), IF(M515="YES",2,1) ,"")</f>
        <v>0</v>
      </c>
      <c r="AW515" s="4">
        <f>IF( AND(J515="PREMIUM",  Q515="YES"), IF(M515="YES",2,1) ,"")</f>
        <v>0</v>
      </c>
    </row>
    <row r="516" spans="5:49">
      <c r="E516" s="3"/>
      <c r="F516" s="3"/>
      <c r="G516" s="3"/>
      <c r="H516" s="3"/>
      <c r="I516" s="3" t="s">
        <v>9</v>
      </c>
      <c r="J516" s="3" t="s">
        <v>9</v>
      </c>
      <c r="K516" s="3" t="s">
        <v>5</v>
      </c>
      <c r="L516" s="3" t="s">
        <v>5</v>
      </c>
      <c r="M516" s="3" t="s">
        <v>5</v>
      </c>
      <c r="N516" s="3">
        <v>730</v>
      </c>
      <c r="O516" s="3" t="s">
        <v>5</v>
      </c>
      <c r="P516" s="3" t="s">
        <v>14</v>
      </c>
      <c r="Q516" s="4">
        <f>IF(AND(E516&lt;&gt;"", F516&lt;&gt;"", G516&lt;&gt;"", H516&lt;&gt;"", I516&lt;&gt;"", J516&lt;&gt;"", K516&lt;&gt;"", L516&lt;&gt;"", M516&lt;&gt;"", N516&lt;&gt;"", O516&lt;&gt;""),"YES","NO")</f>
        <v>0</v>
      </c>
      <c r="R516" s="4">
        <f>IF(AD516=AA516, U516, IF(AD516=AB516,W516,Y516))</f>
        <v>0</v>
      </c>
      <c r="S516" s="4">
        <f>AD516</f>
        <v>0</v>
      </c>
      <c r="T516" s="4">
        <f> IF(AA516="" ,"",IF(AD516=AA516, "PAYG", IF(AD516=AB516,"1Y RI","3Y RI")))</f>
        <v>0</v>
      </c>
      <c r="U516" s="4">
        <f>IF(Q516="YES", IF(K516="YES", VLOOKUP(V516 &amp; L516 &amp; K516,'azure-vm-prices-base'!G$2:H$124, 2, 0), VLOOKUP(V516 &amp; L516 &amp; "*",'azure-vm-prices-base'!G$2:H$124, 2, 0)), "")</f>
        <v>0</v>
      </c>
      <c r="V516" s="4">
        <f>IF(Q516="YES", IF(O516="NO" , IF(K516="YES", _xlfn.MINIFS('azure-vm-prices-base'!I$2:I$123, 'azure-vm-prices-base'!A$2:A$123,"&gt;="&amp;F516*(100-$B$2)/100, 'azure-vm-prices-base'!B$2:B$123,"&gt;="&amp;G516*(100-$B$2)/100, 'azure-vm-prices-base'!D$2:D$123,K516, 'azure-vm-prices-base'!E$2:E$123,L516), _xlfn.MINIFS('azure-vm-prices-base'!I$2:I$123, 'azure-vm-prices-base'!A$2:A$123,"&gt;="&amp;F516*(100-$B$2)/100, 'azure-vm-prices-base'!B$2:B$123,"&gt;="&amp;G516*(100-$B$2)/100, 'azure-vm-prices-base'!E$2:E$123,L516)), IF(K516="YES", _xlfn.MINIFS('azure-vm-prices-base'!C$2:C$123, 'azure-vm-prices-base'!A$2:A$123,"&gt;="&amp;F516*(100-$B$2)/100, 'azure-vm-prices-base'!B$2:B$123,"&gt;="&amp;G516*(100-$B$2)/100, 'azure-vm-prices-base'!D$2:D$123,K516, 'azure-vm-prices-base'!E$2:E$123,L516), _xlfn.MINIFS('azure-vm-prices-base'!C$2:C$123, 'azure-vm-prices-base'!A$2:A$123,"&gt;="&amp;F516*(100-$B$2)/100, 'azure-vm-prices-base'!B$2:B$123,"&gt;="&amp;G516*(100-$B$2)/100, 'azure-vm-prices-base'!E$2:E$123,L516))), "")</f>
        <v>0</v>
      </c>
      <c r="W516" s="4">
        <f>IF(Q516="YES", IF(K516="YES", VLOOKUP(X516 &amp; L516 &amp; K516,'azure-vm-prices-1Y'!G$2:H$124  , 2, 0), VLOOKUP(X516 &amp; L516 &amp; "*",'azure-vm-prices-1Y'!G$2:H$124, 2, 0)),   "")</f>
        <v>0</v>
      </c>
      <c r="X516" s="4">
        <f>IF(Q516="YES", IF(O516="NO" , IF(K516="YES", _xlfn.MINIFS('azure-vm-prices-1Y'!I$2:I$123,   'azure-vm-prices-1Y'!A$2:A$123,"&gt;="&amp;F516*(100-$B$2)/100,   'azure-vm-prices-1Y'!B$2:B$123,"&gt;="&amp;G516*(100-$B$2)/100,   'azure-vm-prices-1Y'!D$2:D$123,K516,   'azure-vm-prices-1Y'!E$2:E$123,L516),   _xlfn.MINIFS('azure-vm-prices-1Y'!I$2:I$123,   'azure-vm-prices-1Y'!A$2:A$123,"&gt;="&amp;F516*(100-$B$2)/100,   'azure-vm-prices-1Y'!B$2:B$123,"&gt;="&amp;G516*(100-$B$2)/100,   'azure-vm-prices-1Y'!E$2:E$123,L516)),   IF(K516="YES", _xlfn.MINIFS('azure-vm-prices-1Y'!C$2:C$123,   'azure-vm-prices-1Y'!A$2:A$123,"&gt;="&amp;F516*(100-$B$2)/100,   'azure-vm-prices-1Y'!B$2:B$123,"&gt;="&amp;G516*(100-$B$2)/100,   'azure-vm-prices-1Y'!D$2:D$123,K516,   'azure-vm-prices-1Y'!E$2:E$123,L516),   _xlfn.MINIFS('azure-vm-prices-1Y'!C$2:C$123,   'azure-vm-prices-1Y'!A$2:A$123,"&gt;="&amp;F516*(100-$B$2)/100,   'azure-vm-prices-1Y'!B$2:B$123,"&gt;="&amp;G516*(100-$B$2)/100,   'azure-vm-prices-1Y'!E$2:E$123,L516))),   "")</f>
        <v>0</v>
      </c>
      <c r="Y516" s="4">
        <f>IF(Q516="YES", IF(K516="YES", VLOOKUP(Z516 &amp; L516 &amp; K516,'azure-vm-prices-3Y'!G$2:H$124  , 2, 0), VLOOKUP(Z516 &amp; L516 &amp; "*",'azure-vm-prices-3Y'!G$2:H$124, 2, 0)),   "")</f>
        <v>0</v>
      </c>
      <c r="Z516" s="4">
        <f>IF(Q516="YES", IF(O516="NO" , IF(K516="YES", _xlfn.MINIFS('azure-vm-prices-3Y'!I$2:I$123,   'azure-vm-prices-3Y'!A$2:A$123,"&gt;="&amp;F516*(100-$B$2)/100,   'azure-vm-prices-3Y'!B$2:B$123,"&gt;="&amp;G516*(100-$B$2)/100,   'azure-vm-prices-3Y'!D$2:D$123,K516,   'azure-vm-prices-3Y'!E$2:E$123,L516),   _xlfn.MINIFS('azure-vm-prices-3Y'!I$2:I$123,   'azure-vm-prices-3Y'!A$2:A$123,"&gt;="&amp;F516*(100-$B$2)/100,   'azure-vm-prices-3Y'!B$2:B$123,"&gt;="&amp;G516*(100-$B$2)/100,   'azure-vm-prices-3Y'!E$2:E$123,L516)),   IF(K516="YES", _xlfn.MINIFS('azure-vm-prices-3Y'!C$2:C$123,   'azure-vm-prices-3Y'!A$2:A$123,"&gt;="&amp;F516*(100-$B$2)/100,   'azure-vm-prices-3Y'!B$2:B$123,"&gt;="&amp;G516*(100-$B$2)/100,   'azure-vm-prices-3Y'!D$2:D$123,K516,   'azure-vm-prices-3Y'!E$2:E$123,L516),   _xlfn.MINIFS('azure-vm-prices-3Y'!C$2:C$123,   'azure-vm-prices-3Y'!A$2:A$123,"&gt;="&amp;F516*(100-$B$2)/100,   'azure-vm-prices-3Y'!B$2:B$123,"&gt;="&amp;G516*(100-$B$2)/100,   'azure-vm-prices-3Y'!E$2:E$123,L516))),   "")</f>
        <v>0</v>
      </c>
      <c r="AA516" s="4">
        <f>IF(Q516="YES",N516*V516*12,"")</f>
        <v>0</v>
      </c>
      <c r="AB516" s="4">
        <f>IF(Q516="YES",X516*8760,"")</f>
        <v>0</v>
      </c>
      <c r="AC516" s="4">
        <f>IF(Q516="YES",Z516*8760,"")</f>
        <v>0</v>
      </c>
      <c r="AD516" s="4">
        <f>IF(Q516="YES",IF(P516="YES", MIN(AA516:AC516), AA516),"")</f>
        <v>0</v>
      </c>
      <c r="AE516" s="4">
        <f>IF(AND(I516="STANDARD",Q516="YES",H516&lt;'azure-standard-disk-prices'!B2, H516&gt;0),1+IF(M516="YES",1),"")</f>
        <v>0</v>
      </c>
      <c r="AF516" s="4">
        <f>IF(AND(I516="STANDARD",Q516="YES",H516&gt;'azure-standard-disk-prices'!B2,H516&lt;'azure-standard-disk-prices'!B3),1+IF(M516="YES",1),"")</f>
        <v>0</v>
      </c>
      <c r="AG516" s="4">
        <f>IF(AND(I516="STANDARD",Q516="YES",H516&gt;'azure-standard-disk-prices'!B3,H516&lt;'azure-standard-disk-prices'!B4),1+IF(M516="YES",1),"")</f>
        <v>0</v>
      </c>
      <c r="AH516" s="4">
        <f>IF(AND(I516="STANDARD",Q516="YES",H516&gt;'azure-standard-disk-prices'!B4,H516&lt;'azure-standard-disk-prices'!B5),1+IF(M516="YES",1),"")</f>
        <v>0</v>
      </c>
      <c r="AI516" s="4">
        <f>IF(AND(I516="STANDARD",Q516="YES",H516&gt;'azure-standard-disk-prices'!B5,H516&lt;'azure-standard-disk-prices'!B6),1+IF(M516="YES",1),"")</f>
        <v>0</v>
      </c>
      <c r="AJ516" s="4">
        <f>IF(AND(I516="STANDARD",Q516="YES",H516&gt;'azure-standard-disk-prices'!B6,H516&lt;'azure-standard-disk-prices'!B7),1+IF(M516="YES",1),"")</f>
        <v>0</v>
      </c>
      <c r="AK516" s="4">
        <f>IF(AND(I516="STANDARD",Q516="YES",H516&gt;'azure-standard-disk-prices'!B7,H516&lt;'azure-standard-disk-prices'!B8),1+IF(M516="YES",1),"")</f>
        <v>0</v>
      </c>
      <c r="AL516" s="4">
        <f>IF(AND(I516="STANDARD",Q516="YES",H516&gt;'azure-standard-disk-prices'!B8,H516&lt;'azure-standard-disk-prices'!B9),1+IF(M516="YES",1),"")</f>
        <v>0</v>
      </c>
      <c r="AM516" s="4">
        <f>IF(AND(I515="PREMIUM",Q515="YES",H515&lt;'azure-premium-disk-prices'!B2,H515&gt;0),1+IF(M515="YES",1),"")</f>
        <v>0</v>
      </c>
      <c r="AN516" s="4">
        <f>IF(AND(I515="PREMIUM",Q515="YES",H515&gt;'azure-premium-disk-prices'!B2,H515&lt;'azure-premium-disk-prices'!B3),1+IF(M515="YES",1),"")</f>
        <v>0</v>
      </c>
      <c r="AO516" s="4">
        <f>IF(AND(I515="PREMIUM",Q515="YES",H515&gt;'azure-premium-disk-prices'!B3,H515&lt;'azure-premium-disk-prices'!B4),1+IF(M515="YES",1),"")</f>
        <v>0</v>
      </c>
      <c r="AP516" s="4">
        <f>IF(AND(I515="PREMIUM",Q515="YES",H515&gt;'azure-premium-disk-prices'!B4,H515&lt;'azure-premium-disk-prices'!B5),1+IF(M515="YES",1),"")</f>
        <v>0</v>
      </c>
      <c r="AQ516" s="4">
        <f>IF(AND(I515="PREMIUM",Q515="YES",H515&gt;'azure-premium-disk-prices'!B5,H515&lt;'azure-premium-disk-prices'!B6),1+IF(M515="YES",1),"")</f>
        <v>0</v>
      </c>
      <c r="AR516" s="4">
        <f>IF(AND(I515="PREMIUM",Q515="YES",H515&gt;'azure-premium-disk-prices'!B6,H515&lt;'azure-premium-disk-prices'!B7),1+IF(M515="YES",1),"")</f>
        <v>0</v>
      </c>
      <c r="AS516" s="4">
        <f>IF(AND(I515="PREMIUM",Q515="YES",H515&gt;'azure-premium-disk-prices'!B7,H515&lt;'azure-premium-disk-prices'!B8),1+IF(M515="YES",1),"")</f>
        <v>0</v>
      </c>
      <c r="AT516" s="4">
        <f>IF(AND(I515="PREMIUM",Q515="YES",H515&gt;'azure-premium-disk-prices'!B8,H515&lt;'azure-premium-disk-prices'!B9),1+IF(M515="YES",1),"")</f>
        <v>0</v>
      </c>
      <c r="AU516" s="4">
        <f>IF(AND(M516="YES", Q516="YES"),1,"")</f>
        <v>0</v>
      </c>
      <c r="AV516" s="4">
        <f>IF(AND(J516="STANDARD", Q516="YES"), IF(M516="YES",2,1) ,"")</f>
        <v>0</v>
      </c>
      <c r="AW516" s="4">
        <f>IF( AND(J516="PREMIUM",  Q516="YES"), IF(M516="YES",2,1) ,"")</f>
        <v>0</v>
      </c>
    </row>
    <row r="517" spans="5:49">
      <c r="E517" s="3"/>
      <c r="F517" s="3"/>
      <c r="G517" s="3"/>
      <c r="H517" s="3"/>
      <c r="I517" s="3" t="s">
        <v>9</v>
      </c>
      <c r="J517" s="3" t="s">
        <v>9</v>
      </c>
      <c r="K517" s="3" t="s">
        <v>5</v>
      </c>
      <c r="L517" s="3" t="s">
        <v>5</v>
      </c>
      <c r="M517" s="3" t="s">
        <v>5</v>
      </c>
      <c r="N517" s="3">
        <v>730</v>
      </c>
      <c r="O517" s="3" t="s">
        <v>5</v>
      </c>
      <c r="P517" s="3" t="s">
        <v>14</v>
      </c>
      <c r="Q517" s="4">
        <f>IF(AND(E517&lt;&gt;"", F517&lt;&gt;"", G517&lt;&gt;"", H517&lt;&gt;"", I517&lt;&gt;"", J517&lt;&gt;"", K517&lt;&gt;"", L517&lt;&gt;"", M517&lt;&gt;"", N517&lt;&gt;"", O517&lt;&gt;""),"YES","NO")</f>
        <v>0</v>
      </c>
      <c r="R517" s="4">
        <f>IF(AD517=AA517, U517, IF(AD517=AB517,W517,Y517))</f>
        <v>0</v>
      </c>
      <c r="S517" s="4">
        <f>AD517</f>
        <v>0</v>
      </c>
      <c r="T517" s="4">
        <f> IF(AA517="" ,"",IF(AD517=AA517, "PAYG", IF(AD517=AB517,"1Y RI","3Y RI")))</f>
        <v>0</v>
      </c>
      <c r="U517" s="4">
        <f>IF(Q517="YES", IF(K517="YES", VLOOKUP(V517 &amp; L517 &amp; K517,'azure-vm-prices-base'!G$2:H$124, 2, 0), VLOOKUP(V517 &amp; L517 &amp; "*",'azure-vm-prices-base'!G$2:H$124, 2, 0)), "")</f>
        <v>0</v>
      </c>
      <c r="V517" s="4">
        <f>IF(Q517="YES", IF(O517="NO" , IF(K517="YES", _xlfn.MINIFS('azure-vm-prices-base'!I$2:I$123, 'azure-vm-prices-base'!A$2:A$123,"&gt;="&amp;F517*(100-$B$2)/100, 'azure-vm-prices-base'!B$2:B$123,"&gt;="&amp;G517*(100-$B$2)/100, 'azure-vm-prices-base'!D$2:D$123,K517, 'azure-vm-prices-base'!E$2:E$123,L517), _xlfn.MINIFS('azure-vm-prices-base'!I$2:I$123, 'azure-vm-prices-base'!A$2:A$123,"&gt;="&amp;F517*(100-$B$2)/100, 'azure-vm-prices-base'!B$2:B$123,"&gt;="&amp;G517*(100-$B$2)/100, 'azure-vm-prices-base'!E$2:E$123,L517)), IF(K517="YES", _xlfn.MINIFS('azure-vm-prices-base'!C$2:C$123, 'azure-vm-prices-base'!A$2:A$123,"&gt;="&amp;F517*(100-$B$2)/100, 'azure-vm-prices-base'!B$2:B$123,"&gt;="&amp;G517*(100-$B$2)/100, 'azure-vm-prices-base'!D$2:D$123,K517, 'azure-vm-prices-base'!E$2:E$123,L517), _xlfn.MINIFS('azure-vm-prices-base'!C$2:C$123, 'azure-vm-prices-base'!A$2:A$123,"&gt;="&amp;F517*(100-$B$2)/100, 'azure-vm-prices-base'!B$2:B$123,"&gt;="&amp;G517*(100-$B$2)/100, 'azure-vm-prices-base'!E$2:E$123,L517))), "")</f>
        <v>0</v>
      </c>
      <c r="W517" s="4">
        <f>IF(Q517="YES", IF(K517="YES", VLOOKUP(X517 &amp; L517 &amp; K517,'azure-vm-prices-1Y'!G$2:H$124  , 2, 0), VLOOKUP(X517 &amp; L517 &amp; "*",'azure-vm-prices-1Y'!G$2:H$124, 2, 0)),   "")</f>
        <v>0</v>
      </c>
      <c r="X517" s="4">
        <f>IF(Q517="YES", IF(O517="NO" , IF(K517="YES", _xlfn.MINIFS('azure-vm-prices-1Y'!I$2:I$123,   'azure-vm-prices-1Y'!A$2:A$123,"&gt;="&amp;F517*(100-$B$2)/100,   'azure-vm-prices-1Y'!B$2:B$123,"&gt;="&amp;G517*(100-$B$2)/100,   'azure-vm-prices-1Y'!D$2:D$123,K517,   'azure-vm-prices-1Y'!E$2:E$123,L517),   _xlfn.MINIFS('azure-vm-prices-1Y'!I$2:I$123,   'azure-vm-prices-1Y'!A$2:A$123,"&gt;="&amp;F517*(100-$B$2)/100,   'azure-vm-prices-1Y'!B$2:B$123,"&gt;="&amp;G517*(100-$B$2)/100,   'azure-vm-prices-1Y'!E$2:E$123,L517)),   IF(K517="YES", _xlfn.MINIFS('azure-vm-prices-1Y'!C$2:C$123,   'azure-vm-prices-1Y'!A$2:A$123,"&gt;="&amp;F517*(100-$B$2)/100,   'azure-vm-prices-1Y'!B$2:B$123,"&gt;="&amp;G517*(100-$B$2)/100,   'azure-vm-prices-1Y'!D$2:D$123,K517,   'azure-vm-prices-1Y'!E$2:E$123,L517),   _xlfn.MINIFS('azure-vm-prices-1Y'!C$2:C$123,   'azure-vm-prices-1Y'!A$2:A$123,"&gt;="&amp;F517*(100-$B$2)/100,   'azure-vm-prices-1Y'!B$2:B$123,"&gt;="&amp;G517*(100-$B$2)/100,   'azure-vm-prices-1Y'!E$2:E$123,L517))),   "")</f>
        <v>0</v>
      </c>
      <c r="Y517" s="4">
        <f>IF(Q517="YES", IF(K517="YES", VLOOKUP(Z517 &amp; L517 &amp; K517,'azure-vm-prices-3Y'!G$2:H$124  , 2, 0), VLOOKUP(Z517 &amp; L517 &amp; "*",'azure-vm-prices-3Y'!G$2:H$124, 2, 0)),   "")</f>
        <v>0</v>
      </c>
      <c r="Z517" s="4">
        <f>IF(Q517="YES", IF(O517="NO" , IF(K517="YES", _xlfn.MINIFS('azure-vm-prices-3Y'!I$2:I$123,   'azure-vm-prices-3Y'!A$2:A$123,"&gt;="&amp;F517*(100-$B$2)/100,   'azure-vm-prices-3Y'!B$2:B$123,"&gt;="&amp;G517*(100-$B$2)/100,   'azure-vm-prices-3Y'!D$2:D$123,K517,   'azure-vm-prices-3Y'!E$2:E$123,L517),   _xlfn.MINIFS('azure-vm-prices-3Y'!I$2:I$123,   'azure-vm-prices-3Y'!A$2:A$123,"&gt;="&amp;F517*(100-$B$2)/100,   'azure-vm-prices-3Y'!B$2:B$123,"&gt;="&amp;G517*(100-$B$2)/100,   'azure-vm-prices-3Y'!E$2:E$123,L517)),   IF(K517="YES", _xlfn.MINIFS('azure-vm-prices-3Y'!C$2:C$123,   'azure-vm-prices-3Y'!A$2:A$123,"&gt;="&amp;F517*(100-$B$2)/100,   'azure-vm-prices-3Y'!B$2:B$123,"&gt;="&amp;G517*(100-$B$2)/100,   'azure-vm-prices-3Y'!D$2:D$123,K517,   'azure-vm-prices-3Y'!E$2:E$123,L517),   _xlfn.MINIFS('azure-vm-prices-3Y'!C$2:C$123,   'azure-vm-prices-3Y'!A$2:A$123,"&gt;="&amp;F517*(100-$B$2)/100,   'azure-vm-prices-3Y'!B$2:B$123,"&gt;="&amp;G517*(100-$B$2)/100,   'azure-vm-prices-3Y'!E$2:E$123,L517))),   "")</f>
        <v>0</v>
      </c>
      <c r="AA517" s="4">
        <f>IF(Q517="YES",N517*V517*12,"")</f>
        <v>0</v>
      </c>
      <c r="AB517" s="4">
        <f>IF(Q517="YES",X517*8760,"")</f>
        <v>0</v>
      </c>
      <c r="AC517" s="4">
        <f>IF(Q517="YES",Z517*8760,"")</f>
        <v>0</v>
      </c>
      <c r="AD517" s="4">
        <f>IF(Q517="YES",IF(P517="YES", MIN(AA517:AC517), AA517),"")</f>
        <v>0</v>
      </c>
      <c r="AE517" s="4">
        <f>IF(AND(I517="STANDARD",Q517="YES",H517&lt;'azure-standard-disk-prices'!B2, H517&gt;0),1+IF(M517="YES",1),"")</f>
        <v>0</v>
      </c>
      <c r="AF517" s="4">
        <f>IF(AND(I517="STANDARD",Q517="YES",H517&gt;'azure-standard-disk-prices'!B2,H517&lt;'azure-standard-disk-prices'!B3),1+IF(M517="YES",1),"")</f>
        <v>0</v>
      </c>
      <c r="AG517" s="4">
        <f>IF(AND(I517="STANDARD",Q517="YES",H517&gt;'azure-standard-disk-prices'!B3,H517&lt;'azure-standard-disk-prices'!B4),1+IF(M517="YES",1),"")</f>
        <v>0</v>
      </c>
      <c r="AH517" s="4">
        <f>IF(AND(I517="STANDARD",Q517="YES",H517&gt;'azure-standard-disk-prices'!B4,H517&lt;'azure-standard-disk-prices'!B5),1+IF(M517="YES",1),"")</f>
        <v>0</v>
      </c>
      <c r="AI517" s="4">
        <f>IF(AND(I517="STANDARD",Q517="YES",H517&gt;'azure-standard-disk-prices'!B5,H517&lt;'azure-standard-disk-prices'!B6),1+IF(M517="YES",1),"")</f>
        <v>0</v>
      </c>
      <c r="AJ517" s="4">
        <f>IF(AND(I517="STANDARD",Q517="YES",H517&gt;'azure-standard-disk-prices'!B6,H517&lt;'azure-standard-disk-prices'!B7),1+IF(M517="YES",1),"")</f>
        <v>0</v>
      </c>
      <c r="AK517" s="4">
        <f>IF(AND(I517="STANDARD",Q517="YES",H517&gt;'azure-standard-disk-prices'!B7,H517&lt;'azure-standard-disk-prices'!B8),1+IF(M517="YES",1),"")</f>
        <v>0</v>
      </c>
      <c r="AL517" s="4">
        <f>IF(AND(I517="STANDARD",Q517="YES",H517&gt;'azure-standard-disk-prices'!B8,H517&lt;'azure-standard-disk-prices'!B9),1+IF(M517="YES",1),"")</f>
        <v>0</v>
      </c>
      <c r="AM517" s="4">
        <f>IF(AND(I516="PREMIUM",Q516="YES",H516&lt;'azure-premium-disk-prices'!B2,H516&gt;0),1+IF(M516="YES",1),"")</f>
        <v>0</v>
      </c>
      <c r="AN517" s="4">
        <f>IF(AND(I516="PREMIUM",Q516="YES",H516&gt;'azure-premium-disk-prices'!B2,H516&lt;'azure-premium-disk-prices'!B3),1+IF(M516="YES",1),"")</f>
        <v>0</v>
      </c>
      <c r="AO517" s="4">
        <f>IF(AND(I516="PREMIUM",Q516="YES",H516&gt;'azure-premium-disk-prices'!B3,H516&lt;'azure-premium-disk-prices'!B4),1+IF(M516="YES",1),"")</f>
        <v>0</v>
      </c>
      <c r="AP517" s="4">
        <f>IF(AND(I516="PREMIUM",Q516="YES",H516&gt;'azure-premium-disk-prices'!B4,H516&lt;'azure-premium-disk-prices'!B5),1+IF(M516="YES",1),"")</f>
        <v>0</v>
      </c>
      <c r="AQ517" s="4">
        <f>IF(AND(I516="PREMIUM",Q516="YES",H516&gt;'azure-premium-disk-prices'!B5,H516&lt;'azure-premium-disk-prices'!B6),1+IF(M516="YES",1),"")</f>
        <v>0</v>
      </c>
      <c r="AR517" s="4">
        <f>IF(AND(I516="PREMIUM",Q516="YES",H516&gt;'azure-premium-disk-prices'!B6,H516&lt;'azure-premium-disk-prices'!B7),1+IF(M516="YES",1),"")</f>
        <v>0</v>
      </c>
      <c r="AS517" s="4">
        <f>IF(AND(I516="PREMIUM",Q516="YES",H516&gt;'azure-premium-disk-prices'!B7,H516&lt;'azure-premium-disk-prices'!B8),1+IF(M516="YES",1),"")</f>
        <v>0</v>
      </c>
      <c r="AT517" s="4">
        <f>IF(AND(I516="PREMIUM",Q516="YES",H516&gt;'azure-premium-disk-prices'!B8,H516&lt;'azure-premium-disk-prices'!B9),1+IF(M516="YES",1),"")</f>
        <v>0</v>
      </c>
      <c r="AU517" s="4">
        <f>IF(AND(M517="YES", Q517="YES"),1,"")</f>
        <v>0</v>
      </c>
      <c r="AV517" s="4">
        <f>IF(AND(J517="STANDARD", Q517="YES"), IF(M517="YES",2,1) ,"")</f>
        <v>0</v>
      </c>
      <c r="AW517" s="4">
        <f>IF( AND(J517="PREMIUM",  Q517="YES"), IF(M517="YES",2,1) ,"")</f>
        <v>0</v>
      </c>
    </row>
    <row r="518" spans="5:49">
      <c r="E518" s="3"/>
      <c r="F518" s="3"/>
      <c r="G518" s="3"/>
      <c r="H518" s="3"/>
      <c r="I518" s="3" t="s">
        <v>9</v>
      </c>
      <c r="J518" s="3" t="s">
        <v>9</v>
      </c>
      <c r="K518" s="3" t="s">
        <v>5</v>
      </c>
      <c r="L518" s="3" t="s">
        <v>5</v>
      </c>
      <c r="M518" s="3" t="s">
        <v>5</v>
      </c>
      <c r="N518" s="3">
        <v>730</v>
      </c>
      <c r="O518" s="3" t="s">
        <v>5</v>
      </c>
      <c r="P518" s="3" t="s">
        <v>14</v>
      </c>
      <c r="Q518" s="4">
        <f>IF(AND(E518&lt;&gt;"", F518&lt;&gt;"", G518&lt;&gt;"", H518&lt;&gt;"", I518&lt;&gt;"", J518&lt;&gt;"", K518&lt;&gt;"", L518&lt;&gt;"", M518&lt;&gt;"", N518&lt;&gt;"", O518&lt;&gt;""),"YES","NO")</f>
        <v>0</v>
      </c>
      <c r="R518" s="4">
        <f>IF(AD518=AA518, U518, IF(AD518=AB518,W518,Y518))</f>
        <v>0</v>
      </c>
      <c r="S518" s="4">
        <f>AD518</f>
        <v>0</v>
      </c>
      <c r="T518" s="4">
        <f> IF(AA518="" ,"",IF(AD518=AA518, "PAYG", IF(AD518=AB518,"1Y RI","3Y RI")))</f>
        <v>0</v>
      </c>
      <c r="U518" s="4">
        <f>IF(Q518="YES", IF(K518="YES", VLOOKUP(V518 &amp; L518 &amp; K518,'azure-vm-prices-base'!G$2:H$124, 2, 0), VLOOKUP(V518 &amp; L518 &amp; "*",'azure-vm-prices-base'!G$2:H$124, 2, 0)), "")</f>
        <v>0</v>
      </c>
      <c r="V518" s="4">
        <f>IF(Q518="YES", IF(O518="NO" , IF(K518="YES", _xlfn.MINIFS('azure-vm-prices-base'!I$2:I$123, 'azure-vm-prices-base'!A$2:A$123,"&gt;="&amp;F518*(100-$B$2)/100, 'azure-vm-prices-base'!B$2:B$123,"&gt;="&amp;G518*(100-$B$2)/100, 'azure-vm-prices-base'!D$2:D$123,K518, 'azure-vm-prices-base'!E$2:E$123,L518), _xlfn.MINIFS('azure-vm-prices-base'!I$2:I$123, 'azure-vm-prices-base'!A$2:A$123,"&gt;="&amp;F518*(100-$B$2)/100, 'azure-vm-prices-base'!B$2:B$123,"&gt;="&amp;G518*(100-$B$2)/100, 'azure-vm-prices-base'!E$2:E$123,L518)), IF(K518="YES", _xlfn.MINIFS('azure-vm-prices-base'!C$2:C$123, 'azure-vm-prices-base'!A$2:A$123,"&gt;="&amp;F518*(100-$B$2)/100, 'azure-vm-prices-base'!B$2:B$123,"&gt;="&amp;G518*(100-$B$2)/100, 'azure-vm-prices-base'!D$2:D$123,K518, 'azure-vm-prices-base'!E$2:E$123,L518), _xlfn.MINIFS('azure-vm-prices-base'!C$2:C$123, 'azure-vm-prices-base'!A$2:A$123,"&gt;="&amp;F518*(100-$B$2)/100, 'azure-vm-prices-base'!B$2:B$123,"&gt;="&amp;G518*(100-$B$2)/100, 'azure-vm-prices-base'!E$2:E$123,L518))), "")</f>
        <v>0</v>
      </c>
      <c r="W518" s="4">
        <f>IF(Q518="YES", IF(K518="YES", VLOOKUP(X518 &amp; L518 &amp; K518,'azure-vm-prices-1Y'!G$2:H$124  , 2, 0), VLOOKUP(X518 &amp; L518 &amp; "*",'azure-vm-prices-1Y'!G$2:H$124, 2, 0)),   "")</f>
        <v>0</v>
      </c>
      <c r="X518" s="4">
        <f>IF(Q518="YES", IF(O518="NO" , IF(K518="YES", _xlfn.MINIFS('azure-vm-prices-1Y'!I$2:I$123,   'azure-vm-prices-1Y'!A$2:A$123,"&gt;="&amp;F518*(100-$B$2)/100,   'azure-vm-prices-1Y'!B$2:B$123,"&gt;="&amp;G518*(100-$B$2)/100,   'azure-vm-prices-1Y'!D$2:D$123,K518,   'azure-vm-prices-1Y'!E$2:E$123,L518),   _xlfn.MINIFS('azure-vm-prices-1Y'!I$2:I$123,   'azure-vm-prices-1Y'!A$2:A$123,"&gt;="&amp;F518*(100-$B$2)/100,   'azure-vm-prices-1Y'!B$2:B$123,"&gt;="&amp;G518*(100-$B$2)/100,   'azure-vm-prices-1Y'!E$2:E$123,L518)),   IF(K518="YES", _xlfn.MINIFS('azure-vm-prices-1Y'!C$2:C$123,   'azure-vm-prices-1Y'!A$2:A$123,"&gt;="&amp;F518*(100-$B$2)/100,   'azure-vm-prices-1Y'!B$2:B$123,"&gt;="&amp;G518*(100-$B$2)/100,   'azure-vm-prices-1Y'!D$2:D$123,K518,   'azure-vm-prices-1Y'!E$2:E$123,L518),   _xlfn.MINIFS('azure-vm-prices-1Y'!C$2:C$123,   'azure-vm-prices-1Y'!A$2:A$123,"&gt;="&amp;F518*(100-$B$2)/100,   'azure-vm-prices-1Y'!B$2:B$123,"&gt;="&amp;G518*(100-$B$2)/100,   'azure-vm-prices-1Y'!E$2:E$123,L518))),   "")</f>
        <v>0</v>
      </c>
      <c r="Y518" s="4">
        <f>IF(Q518="YES", IF(K518="YES", VLOOKUP(Z518 &amp; L518 &amp; K518,'azure-vm-prices-3Y'!G$2:H$124  , 2, 0), VLOOKUP(Z518 &amp; L518 &amp; "*",'azure-vm-prices-3Y'!G$2:H$124, 2, 0)),   "")</f>
        <v>0</v>
      </c>
      <c r="Z518" s="4">
        <f>IF(Q518="YES", IF(O518="NO" , IF(K518="YES", _xlfn.MINIFS('azure-vm-prices-3Y'!I$2:I$123,   'azure-vm-prices-3Y'!A$2:A$123,"&gt;="&amp;F518*(100-$B$2)/100,   'azure-vm-prices-3Y'!B$2:B$123,"&gt;="&amp;G518*(100-$B$2)/100,   'azure-vm-prices-3Y'!D$2:D$123,K518,   'azure-vm-prices-3Y'!E$2:E$123,L518),   _xlfn.MINIFS('azure-vm-prices-3Y'!I$2:I$123,   'azure-vm-prices-3Y'!A$2:A$123,"&gt;="&amp;F518*(100-$B$2)/100,   'azure-vm-prices-3Y'!B$2:B$123,"&gt;="&amp;G518*(100-$B$2)/100,   'azure-vm-prices-3Y'!E$2:E$123,L518)),   IF(K518="YES", _xlfn.MINIFS('azure-vm-prices-3Y'!C$2:C$123,   'azure-vm-prices-3Y'!A$2:A$123,"&gt;="&amp;F518*(100-$B$2)/100,   'azure-vm-prices-3Y'!B$2:B$123,"&gt;="&amp;G518*(100-$B$2)/100,   'azure-vm-prices-3Y'!D$2:D$123,K518,   'azure-vm-prices-3Y'!E$2:E$123,L518),   _xlfn.MINIFS('azure-vm-prices-3Y'!C$2:C$123,   'azure-vm-prices-3Y'!A$2:A$123,"&gt;="&amp;F518*(100-$B$2)/100,   'azure-vm-prices-3Y'!B$2:B$123,"&gt;="&amp;G518*(100-$B$2)/100,   'azure-vm-prices-3Y'!E$2:E$123,L518))),   "")</f>
        <v>0</v>
      </c>
      <c r="AA518" s="4">
        <f>IF(Q518="YES",N518*V518*12,"")</f>
        <v>0</v>
      </c>
      <c r="AB518" s="4">
        <f>IF(Q518="YES",X518*8760,"")</f>
        <v>0</v>
      </c>
      <c r="AC518" s="4">
        <f>IF(Q518="YES",Z518*8760,"")</f>
        <v>0</v>
      </c>
      <c r="AD518" s="4">
        <f>IF(Q518="YES",IF(P518="YES", MIN(AA518:AC518), AA518),"")</f>
        <v>0</v>
      </c>
      <c r="AE518" s="4">
        <f>IF(AND(I518="STANDARD",Q518="YES",H518&lt;'azure-standard-disk-prices'!B2, H518&gt;0),1+IF(M518="YES",1),"")</f>
        <v>0</v>
      </c>
      <c r="AF518" s="4">
        <f>IF(AND(I518="STANDARD",Q518="YES",H518&gt;'azure-standard-disk-prices'!B2,H518&lt;'azure-standard-disk-prices'!B3),1+IF(M518="YES",1),"")</f>
        <v>0</v>
      </c>
      <c r="AG518" s="4">
        <f>IF(AND(I518="STANDARD",Q518="YES",H518&gt;'azure-standard-disk-prices'!B3,H518&lt;'azure-standard-disk-prices'!B4),1+IF(M518="YES",1),"")</f>
        <v>0</v>
      </c>
      <c r="AH518" s="4">
        <f>IF(AND(I518="STANDARD",Q518="YES",H518&gt;'azure-standard-disk-prices'!B4,H518&lt;'azure-standard-disk-prices'!B5),1+IF(M518="YES",1),"")</f>
        <v>0</v>
      </c>
      <c r="AI518" s="4">
        <f>IF(AND(I518="STANDARD",Q518="YES",H518&gt;'azure-standard-disk-prices'!B5,H518&lt;'azure-standard-disk-prices'!B6),1+IF(M518="YES",1),"")</f>
        <v>0</v>
      </c>
      <c r="AJ518" s="4">
        <f>IF(AND(I518="STANDARD",Q518="YES",H518&gt;'azure-standard-disk-prices'!B6,H518&lt;'azure-standard-disk-prices'!B7),1+IF(M518="YES",1),"")</f>
        <v>0</v>
      </c>
      <c r="AK518" s="4">
        <f>IF(AND(I518="STANDARD",Q518="YES",H518&gt;'azure-standard-disk-prices'!B7,H518&lt;'azure-standard-disk-prices'!B8),1+IF(M518="YES",1),"")</f>
        <v>0</v>
      </c>
      <c r="AL518" s="4">
        <f>IF(AND(I518="STANDARD",Q518="YES",H518&gt;'azure-standard-disk-prices'!B8,H518&lt;'azure-standard-disk-prices'!B9),1+IF(M518="YES",1),"")</f>
        <v>0</v>
      </c>
      <c r="AM518" s="4">
        <f>IF(AND(I517="PREMIUM",Q517="YES",H517&lt;'azure-premium-disk-prices'!B2,H517&gt;0),1+IF(M517="YES",1),"")</f>
        <v>0</v>
      </c>
      <c r="AN518" s="4">
        <f>IF(AND(I517="PREMIUM",Q517="YES",H517&gt;'azure-premium-disk-prices'!B2,H517&lt;'azure-premium-disk-prices'!B3),1+IF(M517="YES",1),"")</f>
        <v>0</v>
      </c>
      <c r="AO518" s="4">
        <f>IF(AND(I517="PREMIUM",Q517="YES",H517&gt;'azure-premium-disk-prices'!B3,H517&lt;'azure-premium-disk-prices'!B4),1+IF(M517="YES",1),"")</f>
        <v>0</v>
      </c>
      <c r="AP518" s="4">
        <f>IF(AND(I517="PREMIUM",Q517="YES",H517&gt;'azure-premium-disk-prices'!B4,H517&lt;'azure-premium-disk-prices'!B5),1+IF(M517="YES",1),"")</f>
        <v>0</v>
      </c>
      <c r="AQ518" s="4">
        <f>IF(AND(I517="PREMIUM",Q517="YES",H517&gt;'azure-premium-disk-prices'!B5,H517&lt;'azure-premium-disk-prices'!B6),1+IF(M517="YES",1),"")</f>
        <v>0</v>
      </c>
      <c r="AR518" s="4">
        <f>IF(AND(I517="PREMIUM",Q517="YES",H517&gt;'azure-premium-disk-prices'!B6,H517&lt;'azure-premium-disk-prices'!B7),1+IF(M517="YES",1),"")</f>
        <v>0</v>
      </c>
      <c r="AS518" s="4">
        <f>IF(AND(I517="PREMIUM",Q517="YES",H517&gt;'azure-premium-disk-prices'!B7,H517&lt;'azure-premium-disk-prices'!B8),1+IF(M517="YES",1),"")</f>
        <v>0</v>
      </c>
      <c r="AT518" s="4">
        <f>IF(AND(I517="PREMIUM",Q517="YES",H517&gt;'azure-premium-disk-prices'!B8,H517&lt;'azure-premium-disk-prices'!B9),1+IF(M517="YES",1),"")</f>
        <v>0</v>
      </c>
      <c r="AU518" s="4">
        <f>IF(AND(M518="YES", Q518="YES"),1,"")</f>
        <v>0</v>
      </c>
      <c r="AV518" s="4">
        <f>IF(AND(J518="STANDARD", Q518="YES"), IF(M518="YES",2,1) ,"")</f>
        <v>0</v>
      </c>
      <c r="AW518" s="4">
        <f>IF( AND(J518="PREMIUM",  Q518="YES"), IF(M518="YES",2,1) ,"")</f>
        <v>0</v>
      </c>
    </row>
    <row r="519" spans="5:49">
      <c r="E519" s="3"/>
      <c r="F519" s="3"/>
      <c r="G519" s="3"/>
      <c r="H519" s="3"/>
      <c r="I519" s="3" t="s">
        <v>9</v>
      </c>
      <c r="J519" s="3" t="s">
        <v>9</v>
      </c>
      <c r="K519" s="3" t="s">
        <v>5</v>
      </c>
      <c r="L519" s="3" t="s">
        <v>5</v>
      </c>
      <c r="M519" s="3" t="s">
        <v>5</v>
      </c>
      <c r="N519" s="3">
        <v>730</v>
      </c>
      <c r="O519" s="3" t="s">
        <v>5</v>
      </c>
      <c r="P519" s="3" t="s">
        <v>14</v>
      </c>
      <c r="Q519" s="4">
        <f>IF(AND(E519&lt;&gt;"", F519&lt;&gt;"", G519&lt;&gt;"", H519&lt;&gt;"", I519&lt;&gt;"", J519&lt;&gt;"", K519&lt;&gt;"", L519&lt;&gt;"", M519&lt;&gt;"", N519&lt;&gt;"", O519&lt;&gt;""),"YES","NO")</f>
        <v>0</v>
      </c>
      <c r="R519" s="4">
        <f>IF(AD519=AA519, U519, IF(AD519=AB519,W519,Y519))</f>
        <v>0</v>
      </c>
      <c r="S519" s="4">
        <f>AD519</f>
        <v>0</v>
      </c>
      <c r="T519" s="4">
        <f> IF(AA519="" ,"",IF(AD519=AA519, "PAYG", IF(AD519=AB519,"1Y RI","3Y RI")))</f>
        <v>0</v>
      </c>
      <c r="U519" s="4">
        <f>IF(Q519="YES", IF(K519="YES", VLOOKUP(V519 &amp; L519 &amp; K519,'azure-vm-prices-base'!G$2:H$124, 2, 0), VLOOKUP(V519 &amp; L519 &amp; "*",'azure-vm-prices-base'!G$2:H$124, 2, 0)), "")</f>
        <v>0</v>
      </c>
      <c r="V519" s="4">
        <f>IF(Q519="YES", IF(O519="NO" , IF(K519="YES", _xlfn.MINIFS('azure-vm-prices-base'!I$2:I$123, 'azure-vm-prices-base'!A$2:A$123,"&gt;="&amp;F519*(100-$B$2)/100, 'azure-vm-prices-base'!B$2:B$123,"&gt;="&amp;G519*(100-$B$2)/100, 'azure-vm-prices-base'!D$2:D$123,K519, 'azure-vm-prices-base'!E$2:E$123,L519), _xlfn.MINIFS('azure-vm-prices-base'!I$2:I$123, 'azure-vm-prices-base'!A$2:A$123,"&gt;="&amp;F519*(100-$B$2)/100, 'azure-vm-prices-base'!B$2:B$123,"&gt;="&amp;G519*(100-$B$2)/100, 'azure-vm-prices-base'!E$2:E$123,L519)), IF(K519="YES", _xlfn.MINIFS('azure-vm-prices-base'!C$2:C$123, 'azure-vm-prices-base'!A$2:A$123,"&gt;="&amp;F519*(100-$B$2)/100, 'azure-vm-prices-base'!B$2:B$123,"&gt;="&amp;G519*(100-$B$2)/100, 'azure-vm-prices-base'!D$2:D$123,K519, 'azure-vm-prices-base'!E$2:E$123,L519), _xlfn.MINIFS('azure-vm-prices-base'!C$2:C$123, 'azure-vm-prices-base'!A$2:A$123,"&gt;="&amp;F519*(100-$B$2)/100, 'azure-vm-prices-base'!B$2:B$123,"&gt;="&amp;G519*(100-$B$2)/100, 'azure-vm-prices-base'!E$2:E$123,L519))), "")</f>
        <v>0</v>
      </c>
      <c r="W519" s="4">
        <f>IF(Q519="YES", IF(K519="YES", VLOOKUP(X519 &amp; L519 &amp; K519,'azure-vm-prices-1Y'!G$2:H$124  , 2, 0), VLOOKUP(X519 &amp; L519 &amp; "*",'azure-vm-prices-1Y'!G$2:H$124, 2, 0)),   "")</f>
        <v>0</v>
      </c>
      <c r="X519" s="4">
        <f>IF(Q519="YES", IF(O519="NO" , IF(K519="YES", _xlfn.MINIFS('azure-vm-prices-1Y'!I$2:I$123,   'azure-vm-prices-1Y'!A$2:A$123,"&gt;="&amp;F519*(100-$B$2)/100,   'azure-vm-prices-1Y'!B$2:B$123,"&gt;="&amp;G519*(100-$B$2)/100,   'azure-vm-prices-1Y'!D$2:D$123,K519,   'azure-vm-prices-1Y'!E$2:E$123,L519),   _xlfn.MINIFS('azure-vm-prices-1Y'!I$2:I$123,   'azure-vm-prices-1Y'!A$2:A$123,"&gt;="&amp;F519*(100-$B$2)/100,   'azure-vm-prices-1Y'!B$2:B$123,"&gt;="&amp;G519*(100-$B$2)/100,   'azure-vm-prices-1Y'!E$2:E$123,L519)),   IF(K519="YES", _xlfn.MINIFS('azure-vm-prices-1Y'!C$2:C$123,   'azure-vm-prices-1Y'!A$2:A$123,"&gt;="&amp;F519*(100-$B$2)/100,   'azure-vm-prices-1Y'!B$2:B$123,"&gt;="&amp;G519*(100-$B$2)/100,   'azure-vm-prices-1Y'!D$2:D$123,K519,   'azure-vm-prices-1Y'!E$2:E$123,L519),   _xlfn.MINIFS('azure-vm-prices-1Y'!C$2:C$123,   'azure-vm-prices-1Y'!A$2:A$123,"&gt;="&amp;F519*(100-$B$2)/100,   'azure-vm-prices-1Y'!B$2:B$123,"&gt;="&amp;G519*(100-$B$2)/100,   'azure-vm-prices-1Y'!E$2:E$123,L519))),   "")</f>
        <v>0</v>
      </c>
      <c r="Y519" s="4">
        <f>IF(Q519="YES", IF(K519="YES", VLOOKUP(Z519 &amp; L519 &amp; K519,'azure-vm-prices-3Y'!G$2:H$124  , 2, 0), VLOOKUP(Z519 &amp; L519 &amp; "*",'azure-vm-prices-3Y'!G$2:H$124, 2, 0)),   "")</f>
        <v>0</v>
      </c>
      <c r="Z519" s="4">
        <f>IF(Q519="YES", IF(O519="NO" , IF(K519="YES", _xlfn.MINIFS('azure-vm-prices-3Y'!I$2:I$123,   'azure-vm-prices-3Y'!A$2:A$123,"&gt;="&amp;F519*(100-$B$2)/100,   'azure-vm-prices-3Y'!B$2:B$123,"&gt;="&amp;G519*(100-$B$2)/100,   'azure-vm-prices-3Y'!D$2:D$123,K519,   'azure-vm-prices-3Y'!E$2:E$123,L519),   _xlfn.MINIFS('azure-vm-prices-3Y'!I$2:I$123,   'azure-vm-prices-3Y'!A$2:A$123,"&gt;="&amp;F519*(100-$B$2)/100,   'azure-vm-prices-3Y'!B$2:B$123,"&gt;="&amp;G519*(100-$B$2)/100,   'azure-vm-prices-3Y'!E$2:E$123,L519)),   IF(K519="YES", _xlfn.MINIFS('azure-vm-prices-3Y'!C$2:C$123,   'azure-vm-prices-3Y'!A$2:A$123,"&gt;="&amp;F519*(100-$B$2)/100,   'azure-vm-prices-3Y'!B$2:B$123,"&gt;="&amp;G519*(100-$B$2)/100,   'azure-vm-prices-3Y'!D$2:D$123,K519,   'azure-vm-prices-3Y'!E$2:E$123,L519),   _xlfn.MINIFS('azure-vm-prices-3Y'!C$2:C$123,   'azure-vm-prices-3Y'!A$2:A$123,"&gt;="&amp;F519*(100-$B$2)/100,   'azure-vm-prices-3Y'!B$2:B$123,"&gt;="&amp;G519*(100-$B$2)/100,   'azure-vm-prices-3Y'!E$2:E$123,L519))),   "")</f>
        <v>0</v>
      </c>
      <c r="AA519" s="4">
        <f>IF(Q519="YES",N519*V519*12,"")</f>
        <v>0</v>
      </c>
      <c r="AB519" s="4">
        <f>IF(Q519="YES",X519*8760,"")</f>
        <v>0</v>
      </c>
      <c r="AC519" s="4">
        <f>IF(Q519="YES",Z519*8760,"")</f>
        <v>0</v>
      </c>
      <c r="AD519" s="4">
        <f>IF(Q519="YES",IF(P519="YES", MIN(AA519:AC519), AA519),"")</f>
        <v>0</v>
      </c>
      <c r="AE519" s="4">
        <f>IF(AND(I519="STANDARD",Q519="YES",H519&lt;'azure-standard-disk-prices'!B2, H519&gt;0),1+IF(M519="YES",1),"")</f>
        <v>0</v>
      </c>
      <c r="AF519" s="4">
        <f>IF(AND(I519="STANDARD",Q519="YES",H519&gt;'azure-standard-disk-prices'!B2,H519&lt;'azure-standard-disk-prices'!B3),1+IF(M519="YES",1),"")</f>
        <v>0</v>
      </c>
      <c r="AG519" s="4">
        <f>IF(AND(I519="STANDARD",Q519="YES",H519&gt;'azure-standard-disk-prices'!B3,H519&lt;'azure-standard-disk-prices'!B4),1+IF(M519="YES",1),"")</f>
        <v>0</v>
      </c>
      <c r="AH519" s="4">
        <f>IF(AND(I519="STANDARD",Q519="YES",H519&gt;'azure-standard-disk-prices'!B4,H519&lt;'azure-standard-disk-prices'!B5),1+IF(M519="YES",1),"")</f>
        <v>0</v>
      </c>
      <c r="AI519" s="4">
        <f>IF(AND(I519="STANDARD",Q519="YES",H519&gt;'azure-standard-disk-prices'!B5,H519&lt;'azure-standard-disk-prices'!B6),1+IF(M519="YES",1),"")</f>
        <v>0</v>
      </c>
      <c r="AJ519" s="4">
        <f>IF(AND(I519="STANDARD",Q519="YES",H519&gt;'azure-standard-disk-prices'!B6,H519&lt;'azure-standard-disk-prices'!B7),1+IF(M519="YES",1),"")</f>
        <v>0</v>
      </c>
      <c r="AK519" s="4">
        <f>IF(AND(I519="STANDARD",Q519="YES",H519&gt;'azure-standard-disk-prices'!B7,H519&lt;'azure-standard-disk-prices'!B8),1+IF(M519="YES",1),"")</f>
        <v>0</v>
      </c>
      <c r="AL519" s="4">
        <f>IF(AND(I519="STANDARD",Q519="YES",H519&gt;'azure-standard-disk-prices'!B8,H519&lt;'azure-standard-disk-prices'!B9),1+IF(M519="YES",1),"")</f>
        <v>0</v>
      </c>
      <c r="AM519" s="4">
        <f>IF(AND(I518="PREMIUM",Q518="YES",H518&lt;'azure-premium-disk-prices'!B2,H518&gt;0),1+IF(M518="YES",1),"")</f>
        <v>0</v>
      </c>
      <c r="AN519" s="4">
        <f>IF(AND(I518="PREMIUM",Q518="YES",H518&gt;'azure-premium-disk-prices'!B2,H518&lt;'azure-premium-disk-prices'!B3),1+IF(M518="YES",1),"")</f>
        <v>0</v>
      </c>
      <c r="AO519" s="4">
        <f>IF(AND(I518="PREMIUM",Q518="YES",H518&gt;'azure-premium-disk-prices'!B3,H518&lt;'azure-premium-disk-prices'!B4),1+IF(M518="YES",1),"")</f>
        <v>0</v>
      </c>
      <c r="AP519" s="4">
        <f>IF(AND(I518="PREMIUM",Q518="YES",H518&gt;'azure-premium-disk-prices'!B4,H518&lt;'azure-premium-disk-prices'!B5),1+IF(M518="YES",1),"")</f>
        <v>0</v>
      </c>
      <c r="AQ519" s="4">
        <f>IF(AND(I518="PREMIUM",Q518="YES",H518&gt;'azure-premium-disk-prices'!B5,H518&lt;'azure-premium-disk-prices'!B6),1+IF(M518="YES",1),"")</f>
        <v>0</v>
      </c>
      <c r="AR519" s="4">
        <f>IF(AND(I518="PREMIUM",Q518="YES",H518&gt;'azure-premium-disk-prices'!B6,H518&lt;'azure-premium-disk-prices'!B7),1+IF(M518="YES",1),"")</f>
        <v>0</v>
      </c>
      <c r="AS519" s="4">
        <f>IF(AND(I518="PREMIUM",Q518="YES",H518&gt;'azure-premium-disk-prices'!B7,H518&lt;'azure-premium-disk-prices'!B8),1+IF(M518="YES",1),"")</f>
        <v>0</v>
      </c>
      <c r="AT519" s="4">
        <f>IF(AND(I518="PREMIUM",Q518="YES",H518&gt;'azure-premium-disk-prices'!B8,H518&lt;'azure-premium-disk-prices'!B9),1+IF(M518="YES",1),"")</f>
        <v>0</v>
      </c>
      <c r="AU519" s="4">
        <f>IF(AND(M519="YES", Q519="YES"),1,"")</f>
        <v>0</v>
      </c>
      <c r="AV519" s="4">
        <f>IF(AND(J519="STANDARD", Q519="YES"), IF(M519="YES",2,1) ,"")</f>
        <v>0</v>
      </c>
      <c r="AW519" s="4">
        <f>IF( AND(J519="PREMIUM",  Q519="YES"), IF(M519="YES",2,1) ,"")</f>
        <v>0</v>
      </c>
    </row>
    <row r="520" spans="5:49">
      <c r="E520" s="3"/>
      <c r="F520" s="3"/>
      <c r="G520" s="3"/>
      <c r="H520" s="3"/>
      <c r="I520" s="3" t="s">
        <v>9</v>
      </c>
      <c r="J520" s="3" t="s">
        <v>9</v>
      </c>
      <c r="K520" s="3" t="s">
        <v>5</v>
      </c>
      <c r="L520" s="3" t="s">
        <v>5</v>
      </c>
      <c r="M520" s="3" t="s">
        <v>5</v>
      </c>
      <c r="N520" s="3">
        <v>730</v>
      </c>
      <c r="O520" s="3" t="s">
        <v>5</v>
      </c>
      <c r="P520" s="3" t="s">
        <v>14</v>
      </c>
      <c r="Q520" s="4">
        <f>IF(AND(E520&lt;&gt;"", F520&lt;&gt;"", G520&lt;&gt;"", H520&lt;&gt;"", I520&lt;&gt;"", J520&lt;&gt;"", K520&lt;&gt;"", L520&lt;&gt;"", M520&lt;&gt;"", N520&lt;&gt;"", O520&lt;&gt;""),"YES","NO")</f>
        <v>0</v>
      </c>
      <c r="R520" s="4">
        <f>IF(AD520=AA520, U520, IF(AD520=AB520,W520,Y520))</f>
        <v>0</v>
      </c>
      <c r="S520" s="4">
        <f>AD520</f>
        <v>0</v>
      </c>
      <c r="T520" s="4">
        <f> IF(AA520="" ,"",IF(AD520=AA520, "PAYG", IF(AD520=AB520,"1Y RI","3Y RI")))</f>
        <v>0</v>
      </c>
      <c r="U520" s="4">
        <f>IF(Q520="YES", IF(K520="YES", VLOOKUP(V520 &amp; L520 &amp; K520,'azure-vm-prices-base'!G$2:H$124, 2, 0), VLOOKUP(V520 &amp; L520 &amp; "*",'azure-vm-prices-base'!G$2:H$124, 2, 0)), "")</f>
        <v>0</v>
      </c>
      <c r="V520" s="4">
        <f>IF(Q520="YES", IF(O520="NO" , IF(K520="YES", _xlfn.MINIFS('azure-vm-prices-base'!I$2:I$123, 'azure-vm-prices-base'!A$2:A$123,"&gt;="&amp;F520*(100-$B$2)/100, 'azure-vm-prices-base'!B$2:B$123,"&gt;="&amp;G520*(100-$B$2)/100, 'azure-vm-prices-base'!D$2:D$123,K520, 'azure-vm-prices-base'!E$2:E$123,L520), _xlfn.MINIFS('azure-vm-prices-base'!I$2:I$123, 'azure-vm-prices-base'!A$2:A$123,"&gt;="&amp;F520*(100-$B$2)/100, 'azure-vm-prices-base'!B$2:B$123,"&gt;="&amp;G520*(100-$B$2)/100, 'azure-vm-prices-base'!E$2:E$123,L520)), IF(K520="YES", _xlfn.MINIFS('azure-vm-prices-base'!C$2:C$123, 'azure-vm-prices-base'!A$2:A$123,"&gt;="&amp;F520*(100-$B$2)/100, 'azure-vm-prices-base'!B$2:B$123,"&gt;="&amp;G520*(100-$B$2)/100, 'azure-vm-prices-base'!D$2:D$123,K520, 'azure-vm-prices-base'!E$2:E$123,L520), _xlfn.MINIFS('azure-vm-prices-base'!C$2:C$123, 'azure-vm-prices-base'!A$2:A$123,"&gt;="&amp;F520*(100-$B$2)/100, 'azure-vm-prices-base'!B$2:B$123,"&gt;="&amp;G520*(100-$B$2)/100, 'azure-vm-prices-base'!E$2:E$123,L520))), "")</f>
        <v>0</v>
      </c>
      <c r="W520" s="4">
        <f>IF(Q520="YES", IF(K520="YES", VLOOKUP(X520 &amp; L520 &amp; K520,'azure-vm-prices-1Y'!G$2:H$124  , 2, 0), VLOOKUP(X520 &amp; L520 &amp; "*",'azure-vm-prices-1Y'!G$2:H$124, 2, 0)),   "")</f>
        <v>0</v>
      </c>
      <c r="X520" s="4">
        <f>IF(Q520="YES", IF(O520="NO" , IF(K520="YES", _xlfn.MINIFS('azure-vm-prices-1Y'!I$2:I$123,   'azure-vm-prices-1Y'!A$2:A$123,"&gt;="&amp;F520*(100-$B$2)/100,   'azure-vm-prices-1Y'!B$2:B$123,"&gt;="&amp;G520*(100-$B$2)/100,   'azure-vm-prices-1Y'!D$2:D$123,K520,   'azure-vm-prices-1Y'!E$2:E$123,L520),   _xlfn.MINIFS('azure-vm-prices-1Y'!I$2:I$123,   'azure-vm-prices-1Y'!A$2:A$123,"&gt;="&amp;F520*(100-$B$2)/100,   'azure-vm-prices-1Y'!B$2:B$123,"&gt;="&amp;G520*(100-$B$2)/100,   'azure-vm-prices-1Y'!E$2:E$123,L520)),   IF(K520="YES", _xlfn.MINIFS('azure-vm-prices-1Y'!C$2:C$123,   'azure-vm-prices-1Y'!A$2:A$123,"&gt;="&amp;F520*(100-$B$2)/100,   'azure-vm-prices-1Y'!B$2:B$123,"&gt;="&amp;G520*(100-$B$2)/100,   'azure-vm-prices-1Y'!D$2:D$123,K520,   'azure-vm-prices-1Y'!E$2:E$123,L520),   _xlfn.MINIFS('azure-vm-prices-1Y'!C$2:C$123,   'azure-vm-prices-1Y'!A$2:A$123,"&gt;="&amp;F520*(100-$B$2)/100,   'azure-vm-prices-1Y'!B$2:B$123,"&gt;="&amp;G520*(100-$B$2)/100,   'azure-vm-prices-1Y'!E$2:E$123,L520))),   "")</f>
        <v>0</v>
      </c>
      <c r="Y520" s="4">
        <f>IF(Q520="YES", IF(K520="YES", VLOOKUP(Z520 &amp; L520 &amp; K520,'azure-vm-prices-3Y'!G$2:H$124  , 2, 0), VLOOKUP(Z520 &amp; L520 &amp; "*",'azure-vm-prices-3Y'!G$2:H$124, 2, 0)),   "")</f>
        <v>0</v>
      </c>
      <c r="Z520" s="4">
        <f>IF(Q520="YES", IF(O520="NO" , IF(K520="YES", _xlfn.MINIFS('azure-vm-prices-3Y'!I$2:I$123,   'azure-vm-prices-3Y'!A$2:A$123,"&gt;="&amp;F520*(100-$B$2)/100,   'azure-vm-prices-3Y'!B$2:B$123,"&gt;="&amp;G520*(100-$B$2)/100,   'azure-vm-prices-3Y'!D$2:D$123,K520,   'azure-vm-prices-3Y'!E$2:E$123,L520),   _xlfn.MINIFS('azure-vm-prices-3Y'!I$2:I$123,   'azure-vm-prices-3Y'!A$2:A$123,"&gt;="&amp;F520*(100-$B$2)/100,   'azure-vm-prices-3Y'!B$2:B$123,"&gt;="&amp;G520*(100-$B$2)/100,   'azure-vm-prices-3Y'!E$2:E$123,L520)),   IF(K520="YES", _xlfn.MINIFS('azure-vm-prices-3Y'!C$2:C$123,   'azure-vm-prices-3Y'!A$2:A$123,"&gt;="&amp;F520*(100-$B$2)/100,   'azure-vm-prices-3Y'!B$2:B$123,"&gt;="&amp;G520*(100-$B$2)/100,   'azure-vm-prices-3Y'!D$2:D$123,K520,   'azure-vm-prices-3Y'!E$2:E$123,L520),   _xlfn.MINIFS('azure-vm-prices-3Y'!C$2:C$123,   'azure-vm-prices-3Y'!A$2:A$123,"&gt;="&amp;F520*(100-$B$2)/100,   'azure-vm-prices-3Y'!B$2:B$123,"&gt;="&amp;G520*(100-$B$2)/100,   'azure-vm-prices-3Y'!E$2:E$123,L520))),   "")</f>
        <v>0</v>
      </c>
      <c r="AA520" s="4">
        <f>IF(Q520="YES",N520*V520*12,"")</f>
        <v>0</v>
      </c>
      <c r="AB520" s="4">
        <f>IF(Q520="YES",X520*8760,"")</f>
        <v>0</v>
      </c>
      <c r="AC520" s="4">
        <f>IF(Q520="YES",Z520*8760,"")</f>
        <v>0</v>
      </c>
      <c r="AD520" s="4">
        <f>IF(Q520="YES",IF(P520="YES", MIN(AA520:AC520), AA520),"")</f>
        <v>0</v>
      </c>
      <c r="AE520" s="4">
        <f>IF(AND(I520="STANDARD",Q520="YES",H520&lt;'azure-standard-disk-prices'!B2, H520&gt;0),1+IF(M520="YES",1),"")</f>
        <v>0</v>
      </c>
      <c r="AF520" s="4">
        <f>IF(AND(I520="STANDARD",Q520="YES",H520&gt;'azure-standard-disk-prices'!B2,H520&lt;'azure-standard-disk-prices'!B3),1+IF(M520="YES",1),"")</f>
        <v>0</v>
      </c>
      <c r="AG520" s="4">
        <f>IF(AND(I520="STANDARD",Q520="YES",H520&gt;'azure-standard-disk-prices'!B3,H520&lt;'azure-standard-disk-prices'!B4),1+IF(M520="YES",1),"")</f>
        <v>0</v>
      </c>
      <c r="AH520" s="4">
        <f>IF(AND(I520="STANDARD",Q520="YES",H520&gt;'azure-standard-disk-prices'!B4,H520&lt;'azure-standard-disk-prices'!B5),1+IF(M520="YES",1),"")</f>
        <v>0</v>
      </c>
      <c r="AI520" s="4">
        <f>IF(AND(I520="STANDARD",Q520="YES",H520&gt;'azure-standard-disk-prices'!B5,H520&lt;'azure-standard-disk-prices'!B6),1+IF(M520="YES",1),"")</f>
        <v>0</v>
      </c>
      <c r="AJ520" s="4">
        <f>IF(AND(I520="STANDARD",Q520="YES",H520&gt;'azure-standard-disk-prices'!B6,H520&lt;'azure-standard-disk-prices'!B7),1+IF(M520="YES",1),"")</f>
        <v>0</v>
      </c>
      <c r="AK520" s="4">
        <f>IF(AND(I520="STANDARD",Q520="YES",H520&gt;'azure-standard-disk-prices'!B7,H520&lt;'azure-standard-disk-prices'!B8),1+IF(M520="YES",1),"")</f>
        <v>0</v>
      </c>
      <c r="AL520" s="4">
        <f>IF(AND(I520="STANDARD",Q520="YES",H520&gt;'azure-standard-disk-prices'!B8,H520&lt;'azure-standard-disk-prices'!B9),1+IF(M520="YES",1),"")</f>
        <v>0</v>
      </c>
      <c r="AM520" s="4">
        <f>IF(AND(I519="PREMIUM",Q519="YES",H519&lt;'azure-premium-disk-prices'!B2,H519&gt;0),1+IF(M519="YES",1),"")</f>
        <v>0</v>
      </c>
      <c r="AN520" s="4">
        <f>IF(AND(I519="PREMIUM",Q519="YES",H519&gt;'azure-premium-disk-prices'!B2,H519&lt;'azure-premium-disk-prices'!B3),1+IF(M519="YES",1),"")</f>
        <v>0</v>
      </c>
      <c r="AO520" s="4">
        <f>IF(AND(I519="PREMIUM",Q519="YES",H519&gt;'azure-premium-disk-prices'!B3,H519&lt;'azure-premium-disk-prices'!B4),1+IF(M519="YES",1),"")</f>
        <v>0</v>
      </c>
      <c r="AP520" s="4">
        <f>IF(AND(I519="PREMIUM",Q519="YES",H519&gt;'azure-premium-disk-prices'!B4,H519&lt;'azure-premium-disk-prices'!B5),1+IF(M519="YES",1),"")</f>
        <v>0</v>
      </c>
      <c r="AQ520" s="4">
        <f>IF(AND(I519="PREMIUM",Q519="YES",H519&gt;'azure-premium-disk-prices'!B5,H519&lt;'azure-premium-disk-prices'!B6),1+IF(M519="YES",1),"")</f>
        <v>0</v>
      </c>
      <c r="AR520" s="4">
        <f>IF(AND(I519="PREMIUM",Q519="YES",H519&gt;'azure-premium-disk-prices'!B6,H519&lt;'azure-premium-disk-prices'!B7),1+IF(M519="YES",1),"")</f>
        <v>0</v>
      </c>
      <c r="AS520" s="4">
        <f>IF(AND(I519="PREMIUM",Q519="YES",H519&gt;'azure-premium-disk-prices'!B7,H519&lt;'azure-premium-disk-prices'!B8),1+IF(M519="YES",1),"")</f>
        <v>0</v>
      </c>
      <c r="AT520" s="4">
        <f>IF(AND(I519="PREMIUM",Q519="YES",H519&gt;'azure-premium-disk-prices'!B8,H519&lt;'azure-premium-disk-prices'!B9),1+IF(M519="YES",1),"")</f>
        <v>0</v>
      </c>
      <c r="AU520" s="4">
        <f>IF(AND(M520="YES", Q520="YES"),1,"")</f>
        <v>0</v>
      </c>
      <c r="AV520" s="4">
        <f>IF(AND(J520="STANDARD", Q520="YES"), IF(M520="YES",2,1) ,"")</f>
        <v>0</v>
      </c>
      <c r="AW520" s="4">
        <f>IF( AND(J520="PREMIUM",  Q520="YES"), IF(M520="YES",2,1) ,"")</f>
        <v>0</v>
      </c>
    </row>
    <row r="521" spans="5:49">
      <c r="E521" s="3"/>
      <c r="F521" s="3"/>
      <c r="G521" s="3"/>
      <c r="H521" s="3"/>
      <c r="I521" s="3" t="s">
        <v>9</v>
      </c>
      <c r="J521" s="3" t="s">
        <v>9</v>
      </c>
      <c r="K521" s="3" t="s">
        <v>5</v>
      </c>
      <c r="L521" s="3" t="s">
        <v>5</v>
      </c>
      <c r="M521" s="3" t="s">
        <v>5</v>
      </c>
      <c r="N521" s="3">
        <v>730</v>
      </c>
      <c r="O521" s="3" t="s">
        <v>5</v>
      </c>
      <c r="P521" s="3" t="s">
        <v>14</v>
      </c>
      <c r="Q521" s="4">
        <f>IF(AND(E521&lt;&gt;"", F521&lt;&gt;"", G521&lt;&gt;"", H521&lt;&gt;"", I521&lt;&gt;"", J521&lt;&gt;"", K521&lt;&gt;"", L521&lt;&gt;"", M521&lt;&gt;"", N521&lt;&gt;"", O521&lt;&gt;""),"YES","NO")</f>
        <v>0</v>
      </c>
      <c r="R521" s="4">
        <f>IF(AD521=AA521, U521, IF(AD521=AB521,W521,Y521))</f>
        <v>0</v>
      </c>
      <c r="S521" s="4">
        <f>AD521</f>
        <v>0</v>
      </c>
      <c r="T521" s="4">
        <f> IF(AA521="" ,"",IF(AD521=AA521, "PAYG", IF(AD521=AB521,"1Y RI","3Y RI")))</f>
        <v>0</v>
      </c>
      <c r="U521" s="4">
        <f>IF(Q521="YES", IF(K521="YES", VLOOKUP(V521 &amp; L521 &amp; K521,'azure-vm-prices-base'!G$2:H$124, 2, 0), VLOOKUP(V521 &amp; L521 &amp; "*",'azure-vm-prices-base'!G$2:H$124, 2, 0)), "")</f>
        <v>0</v>
      </c>
      <c r="V521" s="4">
        <f>IF(Q521="YES", IF(O521="NO" , IF(K521="YES", _xlfn.MINIFS('azure-vm-prices-base'!I$2:I$123, 'azure-vm-prices-base'!A$2:A$123,"&gt;="&amp;F521*(100-$B$2)/100, 'azure-vm-prices-base'!B$2:B$123,"&gt;="&amp;G521*(100-$B$2)/100, 'azure-vm-prices-base'!D$2:D$123,K521, 'azure-vm-prices-base'!E$2:E$123,L521), _xlfn.MINIFS('azure-vm-prices-base'!I$2:I$123, 'azure-vm-prices-base'!A$2:A$123,"&gt;="&amp;F521*(100-$B$2)/100, 'azure-vm-prices-base'!B$2:B$123,"&gt;="&amp;G521*(100-$B$2)/100, 'azure-vm-prices-base'!E$2:E$123,L521)), IF(K521="YES", _xlfn.MINIFS('azure-vm-prices-base'!C$2:C$123, 'azure-vm-prices-base'!A$2:A$123,"&gt;="&amp;F521*(100-$B$2)/100, 'azure-vm-prices-base'!B$2:B$123,"&gt;="&amp;G521*(100-$B$2)/100, 'azure-vm-prices-base'!D$2:D$123,K521, 'azure-vm-prices-base'!E$2:E$123,L521), _xlfn.MINIFS('azure-vm-prices-base'!C$2:C$123, 'azure-vm-prices-base'!A$2:A$123,"&gt;="&amp;F521*(100-$B$2)/100, 'azure-vm-prices-base'!B$2:B$123,"&gt;="&amp;G521*(100-$B$2)/100, 'azure-vm-prices-base'!E$2:E$123,L521))), "")</f>
        <v>0</v>
      </c>
      <c r="W521" s="4">
        <f>IF(Q521="YES", IF(K521="YES", VLOOKUP(X521 &amp; L521 &amp; K521,'azure-vm-prices-1Y'!G$2:H$124  , 2, 0), VLOOKUP(X521 &amp; L521 &amp; "*",'azure-vm-prices-1Y'!G$2:H$124, 2, 0)),   "")</f>
        <v>0</v>
      </c>
      <c r="X521" s="4">
        <f>IF(Q521="YES", IF(O521="NO" , IF(K521="YES", _xlfn.MINIFS('azure-vm-prices-1Y'!I$2:I$123,   'azure-vm-prices-1Y'!A$2:A$123,"&gt;="&amp;F521*(100-$B$2)/100,   'azure-vm-prices-1Y'!B$2:B$123,"&gt;="&amp;G521*(100-$B$2)/100,   'azure-vm-prices-1Y'!D$2:D$123,K521,   'azure-vm-prices-1Y'!E$2:E$123,L521),   _xlfn.MINIFS('azure-vm-prices-1Y'!I$2:I$123,   'azure-vm-prices-1Y'!A$2:A$123,"&gt;="&amp;F521*(100-$B$2)/100,   'azure-vm-prices-1Y'!B$2:B$123,"&gt;="&amp;G521*(100-$B$2)/100,   'azure-vm-prices-1Y'!E$2:E$123,L521)),   IF(K521="YES", _xlfn.MINIFS('azure-vm-prices-1Y'!C$2:C$123,   'azure-vm-prices-1Y'!A$2:A$123,"&gt;="&amp;F521*(100-$B$2)/100,   'azure-vm-prices-1Y'!B$2:B$123,"&gt;="&amp;G521*(100-$B$2)/100,   'azure-vm-prices-1Y'!D$2:D$123,K521,   'azure-vm-prices-1Y'!E$2:E$123,L521),   _xlfn.MINIFS('azure-vm-prices-1Y'!C$2:C$123,   'azure-vm-prices-1Y'!A$2:A$123,"&gt;="&amp;F521*(100-$B$2)/100,   'azure-vm-prices-1Y'!B$2:B$123,"&gt;="&amp;G521*(100-$B$2)/100,   'azure-vm-prices-1Y'!E$2:E$123,L521))),   "")</f>
        <v>0</v>
      </c>
      <c r="Y521" s="4">
        <f>IF(Q521="YES", IF(K521="YES", VLOOKUP(Z521 &amp; L521 &amp; K521,'azure-vm-prices-3Y'!G$2:H$124  , 2, 0), VLOOKUP(Z521 &amp; L521 &amp; "*",'azure-vm-prices-3Y'!G$2:H$124, 2, 0)),   "")</f>
        <v>0</v>
      </c>
      <c r="Z521" s="4">
        <f>IF(Q521="YES", IF(O521="NO" , IF(K521="YES", _xlfn.MINIFS('azure-vm-prices-3Y'!I$2:I$123,   'azure-vm-prices-3Y'!A$2:A$123,"&gt;="&amp;F521*(100-$B$2)/100,   'azure-vm-prices-3Y'!B$2:B$123,"&gt;="&amp;G521*(100-$B$2)/100,   'azure-vm-prices-3Y'!D$2:D$123,K521,   'azure-vm-prices-3Y'!E$2:E$123,L521),   _xlfn.MINIFS('azure-vm-prices-3Y'!I$2:I$123,   'azure-vm-prices-3Y'!A$2:A$123,"&gt;="&amp;F521*(100-$B$2)/100,   'azure-vm-prices-3Y'!B$2:B$123,"&gt;="&amp;G521*(100-$B$2)/100,   'azure-vm-prices-3Y'!E$2:E$123,L521)),   IF(K521="YES", _xlfn.MINIFS('azure-vm-prices-3Y'!C$2:C$123,   'azure-vm-prices-3Y'!A$2:A$123,"&gt;="&amp;F521*(100-$B$2)/100,   'azure-vm-prices-3Y'!B$2:B$123,"&gt;="&amp;G521*(100-$B$2)/100,   'azure-vm-prices-3Y'!D$2:D$123,K521,   'azure-vm-prices-3Y'!E$2:E$123,L521),   _xlfn.MINIFS('azure-vm-prices-3Y'!C$2:C$123,   'azure-vm-prices-3Y'!A$2:A$123,"&gt;="&amp;F521*(100-$B$2)/100,   'azure-vm-prices-3Y'!B$2:B$123,"&gt;="&amp;G521*(100-$B$2)/100,   'azure-vm-prices-3Y'!E$2:E$123,L521))),   "")</f>
        <v>0</v>
      </c>
      <c r="AA521" s="4">
        <f>IF(Q521="YES",N521*V521*12,"")</f>
        <v>0</v>
      </c>
      <c r="AB521" s="4">
        <f>IF(Q521="YES",X521*8760,"")</f>
        <v>0</v>
      </c>
      <c r="AC521" s="4">
        <f>IF(Q521="YES",Z521*8760,"")</f>
        <v>0</v>
      </c>
      <c r="AD521" s="4">
        <f>IF(Q521="YES",IF(P521="YES", MIN(AA521:AC521), AA521),"")</f>
        <v>0</v>
      </c>
      <c r="AE521" s="4">
        <f>IF(AND(I521="STANDARD",Q521="YES",H521&lt;'azure-standard-disk-prices'!B2, H521&gt;0),1+IF(M521="YES",1),"")</f>
        <v>0</v>
      </c>
      <c r="AF521" s="4">
        <f>IF(AND(I521="STANDARD",Q521="YES",H521&gt;'azure-standard-disk-prices'!B2,H521&lt;'azure-standard-disk-prices'!B3),1+IF(M521="YES",1),"")</f>
        <v>0</v>
      </c>
      <c r="AG521" s="4">
        <f>IF(AND(I521="STANDARD",Q521="YES",H521&gt;'azure-standard-disk-prices'!B3,H521&lt;'azure-standard-disk-prices'!B4),1+IF(M521="YES",1),"")</f>
        <v>0</v>
      </c>
      <c r="AH521" s="4">
        <f>IF(AND(I521="STANDARD",Q521="YES",H521&gt;'azure-standard-disk-prices'!B4,H521&lt;'azure-standard-disk-prices'!B5),1+IF(M521="YES",1),"")</f>
        <v>0</v>
      </c>
      <c r="AI521" s="4">
        <f>IF(AND(I521="STANDARD",Q521="YES",H521&gt;'azure-standard-disk-prices'!B5,H521&lt;'azure-standard-disk-prices'!B6),1+IF(M521="YES",1),"")</f>
        <v>0</v>
      </c>
      <c r="AJ521" s="4">
        <f>IF(AND(I521="STANDARD",Q521="YES",H521&gt;'azure-standard-disk-prices'!B6,H521&lt;'azure-standard-disk-prices'!B7),1+IF(M521="YES",1),"")</f>
        <v>0</v>
      </c>
      <c r="AK521" s="4">
        <f>IF(AND(I521="STANDARD",Q521="YES",H521&gt;'azure-standard-disk-prices'!B7,H521&lt;'azure-standard-disk-prices'!B8),1+IF(M521="YES",1),"")</f>
        <v>0</v>
      </c>
      <c r="AL521" s="4">
        <f>IF(AND(I521="STANDARD",Q521="YES",H521&gt;'azure-standard-disk-prices'!B8,H521&lt;'azure-standard-disk-prices'!B9),1+IF(M521="YES",1),"")</f>
        <v>0</v>
      </c>
      <c r="AM521" s="4">
        <f>IF(AND(I520="PREMIUM",Q520="YES",H520&lt;'azure-premium-disk-prices'!B2,H520&gt;0),1+IF(M520="YES",1),"")</f>
        <v>0</v>
      </c>
      <c r="AN521" s="4">
        <f>IF(AND(I520="PREMIUM",Q520="YES",H520&gt;'azure-premium-disk-prices'!B2,H520&lt;'azure-premium-disk-prices'!B3),1+IF(M520="YES",1),"")</f>
        <v>0</v>
      </c>
      <c r="AO521" s="4">
        <f>IF(AND(I520="PREMIUM",Q520="YES",H520&gt;'azure-premium-disk-prices'!B3,H520&lt;'azure-premium-disk-prices'!B4),1+IF(M520="YES",1),"")</f>
        <v>0</v>
      </c>
      <c r="AP521" s="4">
        <f>IF(AND(I520="PREMIUM",Q520="YES",H520&gt;'azure-premium-disk-prices'!B4,H520&lt;'azure-premium-disk-prices'!B5),1+IF(M520="YES",1),"")</f>
        <v>0</v>
      </c>
      <c r="AQ521" s="4">
        <f>IF(AND(I520="PREMIUM",Q520="YES",H520&gt;'azure-premium-disk-prices'!B5,H520&lt;'azure-premium-disk-prices'!B6),1+IF(M520="YES",1),"")</f>
        <v>0</v>
      </c>
      <c r="AR521" s="4">
        <f>IF(AND(I520="PREMIUM",Q520="YES",H520&gt;'azure-premium-disk-prices'!B6,H520&lt;'azure-premium-disk-prices'!B7),1+IF(M520="YES",1),"")</f>
        <v>0</v>
      </c>
      <c r="AS521" s="4">
        <f>IF(AND(I520="PREMIUM",Q520="YES",H520&gt;'azure-premium-disk-prices'!B7,H520&lt;'azure-premium-disk-prices'!B8),1+IF(M520="YES",1),"")</f>
        <v>0</v>
      </c>
      <c r="AT521" s="4">
        <f>IF(AND(I520="PREMIUM",Q520="YES",H520&gt;'azure-premium-disk-prices'!B8,H520&lt;'azure-premium-disk-prices'!B9),1+IF(M520="YES",1),"")</f>
        <v>0</v>
      </c>
      <c r="AU521" s="4">
        <f>IF(AND(M521="YES", Q521="YES"),1,"")</f>
        <v>0</v>
      </c>
      <c r="AV521" s="4">
        <f>IF(AND(J521="STANDARD", Q521="YES"), IF(M521="YES",2,1) ,"")</f>
        <v>0</v>
      </c>
      <c r="AW521" s="4">
        <f>IF( AND(J521="PREMIUM",  Q521="YES"), IF(M521="YES",2,1) ,"")</f>
        <v>0</v>
      </c>
    </row>
    <row r="522" spans="5:49">
      <c r="E522" s="3"/>
      <c r="F522" s="3"/>
      <c r="G522" s="3"/>
      <c r="H522" s="3"/>
      <c r="I522" s="3" t="s">
        <v>9</v>
      </c>
      <c r="J522" s="3" t="s">
        <v>9</v>
      </c>
      <c r="K522" s="3" t="s">
        <v>5</v>
      </c>
      <c r="L522" s="3" t="s">
        <v>5</v>
      </c>
      <c r="M522" s="3" t="s">
        <v>5</v>
      </c>
      <c r="N522" s="3">
        <v>730</v>
      </c>
      <c r="O522" s="3" t="s">
        <v>5</v>
      </c>
      <c r="P522" s="3" t="s">
        <v>14</v>
      </c>
      <c r="Q522" s="4">
        <f>IF(AND(E522&lt;&gt;"", F522&lt;&gt;"", G522&lt;&gt;"", H522&lt;&gt;"", I522&lt;&gt;"", J522&lt;&gt;"", K522&lt;&gt;"", L522&lt;&gt;"", M522&lt;&gt;"", N522&lt;&gt;"", O522&lt;&gt;""),"YES","NO")</f>
        <v>0</v>
      </c>
      <c r="R522" s="4">
        <f>IF(AD522=AA522, U522, IF(AD522=AB522,W522,Y522))</f>
        <v>0</v>
      </c>
      <c r="S522" s="4">
        <f>AD522</f>
        <v>0</v>
      </c>
      <c r="T522" s="4">
        <f> IF(AA522="" ,"",IF(AD522=AA522, "PAYG", IF(AD522=AB522,"1Y RI","3Y RI")))</f>
        <v>0</v>
      </c>
      <c r="U522" s="4">
        <f>IF(Q522="YES", IF(K522="YES", VLOOKUP(V522 &amp; L522 &amp; K522,'azure-vm-prices-base'!G$2:H$124, 2, 0), VLOOKUP(V522 &amp; L522 &amp; "*",'azure-vm-prices-base'!G$2:H$124, 2, 0)), "")</f>
        <v>0</v>
      </c>
      <c r="V522" s="4">
        <f>IF(Q522="YES", IF(O522="NO" , IF(K522="YES", _xlfn.MINIFS('azure-vm-prices-base'!I$2:I$123, 'azure-vm-prices-base'!A$2:A$123,"&gt;="&amp;F522*(100-$B$2)/100, 'azure-vm-prices-base'!B$2:B$123,"&gt;="&amp;G522*(100-$B$2)/100, 'azure-vm-prices-base'!D$2:D$123,K522, 'azure-vm-prices-base'!E$2:E$123,L522), _xlfn.MINIFS('azure-vm-prices-base'!I$2:I$123, 'azure-vm-prices-base'!A$2:A$123,"&gt;="&amp;F522*(100-$B$2)/100, 'azure-vm-prices-base'!B$2:B$123,"&gt;="&amp;G522*(100-$B$2)/100, 'azure-vm-prices-base'!E$2:E$123,L522)), IF(K522="YES", _xlfn.MINIFS('azure-vm-prices-base'!C$2:C$123, 'azure-vm-prices-base'!A$2:A$123,"&gt;="&amp;F522*(100-$B$2)/100, 'azure-vm-prices-base'!B$2:B$123,"&gt;="&amp;G522*(100-$B$2)/100, 'azure-vm-prices-base'!D$2:D$123,K522, 'azure-vm-prices-base'!E$2:E$123,L522), _xlfn.MINIFS('azure-vm-prices-base'!C$2:C$123, 'azure-vm-prices-base'!A$2:A$123,"&gt;="&amp;F522*(100-$B$2)/100, 'azure-vm-prices-base'!B$2:B$123,"&gt;="&amp;G522*(100-$B$2)/100, 'azure-vm-prices-base'!E$2:E$123,L522))), "")</f>
        <v>0</v>
      </c>
      <c r="W522" s="4">
        <f>IF(Q522="YES", IF(K522="YES", VLOOKUP(X522 &amp; L522 &amp; K522,'azure-vm-prices-1Y'!G$2:H$124  , 2, 0), VLOOKUP(X522 &amp; L522 &amp; "*",'azure-vm-prices-1Y'!G$2:H$124, 2, 0)),   "")</f>
        <v>0</v>
      </c>
      <c r="X522" s="4">
        <f>IF(Q522="YES", IF(O522="NO" , IF(K522="YES", _xlfn.MINIFS('azure-vm-prices-1Y'!I$2:I$123,   'azure-vm-prices-1Y'!A$2:A$123,"&gt;="&amp;F522*(100-$B$2)/100,   'azure-vm-prices-1Y'!B$2:B$123,"&gt;="&amp;G522*(100-$B$2)/100,   'azure-vm-prices-1Y'!D$2:D$123,K522,   'azure-vm-prices-1Y'!E$2:E$123,L522),   _xlfn.MINIFS('azure-vm-prices-1Y'!I$2:I$123,   'azure-vm-prices-1Y'!A$2:A$123,"&gt;="&amp;F522*(100-$B$2)/100,   'azure-vm-prices-1Y'!B$2:B$123,"&gt;="&amp;G522*(100-$B$2)/100,   'azure-vm-prices-1Y'!E$2:E$123,L522)),   IF(K522="YES", _xlfn.MINIFS('azure-vm-prices-1Y'!C$2:C$123,   'azure-vm-prices-1Y'!A$2:A$123,"&gt;="&amp;F522*(100-$B$2)/100,   'azure-vm-prices-1Y'!B$2:B$123,"&gt;="&amp;G522*(100-$B$2)/100,   'azure-vm-prices-1Y'!D$2:D$123,K522,   'azure-vm-prices-1Y'!E$2:E$123,L522),   _xlfn.MINIFS('azure-vm-prices-1Y'!C$2:C$123,   'azure-vm-prices-1Y'!A$2:A$123,"&gt;="&amp;F522*(100-$B$2)/100,   'azure-vm-prices-1Y'!B$2:B$123,"&gt;="&amp;G522*(100-$B$2)/100,   'azure-vm-prices-1Y'!E$2:E$123,L522))),   "")</f>
        <v>0</v>
      </c>
      <c r="Y522" s="4">
        <f>IF(Q522="YES", IF(K522="YES", VLOOKUP(Z522 &amp; L522 &amp; K522,'azure-vm-prices-3Y'!G$2:H$124  , 2, 0), VLOOKUP(Z522 &amp; L522 &amp; "*",'azure-vm-prices-3Y'!G$2:H$124, 2, 0)),   "")</f>
        <v>0</v>
      </c>
      <c r="Z522" s="4">
        <f>IF(Q522="YES", IF(O522="NO" , IF(K522="YES", _xlfn.MINIFS('azure-vm-prices-3Y'!I$2:I$123,   'azure-vm-prices-3Y'!A$2:A$123,"&gt;="&amp;F522*(100-$B$2)/100,   'azure-vm-prices-3Y'!B$2:B$123,"&gt;="&amp;G522*(100-$B$2)/100,   'azure-vm-prices-3Y'!D$2:D$123,K522,   'azure-vm-prices-3Y'!E$2:E$123,L522),   _xlfn.MINIFS('azure-vm-prices-3Y'!I$2:I$123,   'azure-vm-prices-3Y'!A$2:A$123,"&gt;="&amp;F522*(100-$B$2)/100,   'azure-vm-prices-3Y'!B$2:B$123,"&gt;="&amp;G522*(100-$B$2)/100,   'azure-vm-prices-3Y'!E$2:E$123,L522)),   IF(K522="YES", _xlfn.MINIFS('azure-vm-prices-3Y'!C$2:C$123,   'azure-vm-prices-3Y'!A$2:A$123,"&gt;="&amp;F522*(100-$B$2)/100,   'azure-vm-prices-3Y'!B$2:B$123,"&gt;="&amp;G522*(100-$B$2)/100,   'azure-vm-prices-3Y'!D$2:D$123,K522,   'azure-vm-prices-3Y'!E$2:E$123,L522),   _xlfn.MINIFS('azure-vm-prices-3Y'!C$2:C$123,   'azure-vm-prices-3Y'!A$2:A$123,"&gt;="&amp;F522*(100-$B$2)/100,   'azure-vm-prices-3Y'!B$2:B$123,"&gt;="&amp;G522*(100-$B$2)/100,   'azure-vm-prices-3Y'!E$2:E$123,L522))),   "")</f>
        <v>0</v>
      </c>
      <c r="AA522" s="4">
        <f>IF(Q522="YES",N522*V522*12,"")</f>
        <v>0</v>
      </c>
      <c r="AB522" s="4">
        <f>IF(Q522="YES",X522*8760,"")</f>
        <v>0</v>
      </c>
      <c r="AC522" s="4">
        <f>IF(Q522="YES",Z522*8760,"")</f>
        <v>0</v>
      </c>
      <c r="AD522" s="4">
        <f>IF(Q522="YES",IF(P522="YES", MIN(AA522:AC522), AA522),"")</f>
        <v>0</v>
      </c>
      <c r="AE522" s="4">
        <f>IF(AND(I522="STANDARD",Q522="YES",H522&lt;'azure-standard-disk-prices'!B2, H522&gt;0),1+IF(M522="YES",1),"")</f>
        <v>0</v>
      </c>
      <c r="AF522" s="4">
        <f>IF(AND(I522="STANDARD",Q522="YES",H522&gt;'azure-standard-disk-prices'!B2,H522&lt;'azure-standard-disk-prices'!B3),1+IF(M522="YES",1),"")</f>
        <v>0</v>
      </c>
      <c r="AG522" s="4">
        <f>IF(AND(I522="STANDARD",Q522="YES",H522&gt;'azure-standard-disk-prices'!B3,H522&lt;'azure-standard-disk-prices'!B4),1+IF(M522="YES",1),"")</f>
        <v>0</v>
      </c>
      <c r="AH522" s="4">
        <f>IF(AND(I522="STANDARD",Q522="YES",H522&gt;'azure-standard-disk-prices'!B4,H522&lt;'azure-standard-disk-prices'!B5),1+IF(M522="YES",1),"")</f>
        <v>0</v>
      </c>
      <c r="AI522" s="4">
        <f>IF(AND(I522="STANDARD",Q522="YES",H522&gt;'azure-standard-disk-prices'!B5,H522&lt;'azure-standard-disk-prices'!B6),1+IF(M522="YES",1),"")</f>
        <v>0</v>
      </c>
      <c r="AJ522" s="4">
        <f>IF(AND(I522="STANDARD",Q522="YES",H522&gt;'azure-standard-disk-prices'!B6,H522&lt;'azure-standard-disk-prices'!B7),1+IF(M522="YES",1),"")</f>
        <v>0</v>
      </c>
      <c r="AK522" s="4">
        <f>IF(AND(I522="STANDARD",Q522="YES",H522&gt;'azure-standard-disk-prices'!B7,H522&lt;'azure-standard-disk-prices'!B8),1+IF(M522="YES",1),"")</f>
        <v>0</v>
      </c>
      <c r="AL522" s="4">
        <f>IF(AND(I522="STANDARD",Q522="YES",H522&gt;'azure-standard-disk-prices'!B8,H522&lt;'azure-standard-disk-prices'!B9),1+IF(M522="YES",1),"")</f>
        <v>0</v>
      </c>
      <c r="AM522" s="4">
        <f>IF(AND(I521="PREMIUM",Q521="YES",H521&lt;'azure-premium-disk-prices'!B2,H521&gt;0),1+IF(M521="YES",1),"")</f>
        <v>0</v>
      </c>
      <c r="AN522" s="4">
        <f>IF(AND(I521="PREMIUM",Q521="YES",H521&gt;'azure-premium-disk-prices'!B2,H521&lt;'azure-premium-disk-prices'!B3),1+IF(M521="YES",1),"")</f>
        <v>0</v>
      </c>
      <c r="AO522" s="4">
        <f>IF(AND(I521="PREMIUM",Q521="YES",H521&gt;'azure-premium-disk-prices'!B3,H521&lt;'azure-premium-disk-prices'!B4),1+IF(M521="YES",1),"")</f>
        <v>0</v>
      </c>
      <c r="AP522" s="4">
        <f>IF(AND(I521="PREMIUM",Q521="YES",H521&gt;'azure-premium-disk-prices'!B4,H521&lt;'azure-premium-disk-prices'!B5),1+IF(M521="YES",1),"")</f>
        <v>0</v>
      </c>
      <c r="AQ522" s="4">
        <f>IF(AND(I521="PREMIUM",Q521="YES",H521&gt;'azure-premium-disk-prices'!B5,H521&lt;'azure-premium-disk-prices'!B6),1+IF(M521="YES",1),"")</f>
        <v>0</v>
      </c>
      <c r="AR522" s="4">
        <f>IF(AND(I521="PREMIUM",Q521="YES",H521&gt;'azure-premium-disk-prices'!B6,H521&lt;'azure-premium-disk-prices'!B7),1+IF(M521="YES",1),"")</f>
        <v>0</v>
      </c>
      <c r="AS522" s="4">
        <f>IF(AND(I521="PREMIUM",Q521="YES",H521&gt;'azure-premium-disk-prices'!B7,H521&lt;'azure-premium-disk-prices'!B8),1+IF(M521="YES",1),"")</f>
        <v>0</v>
      </c>
      <c r="AT522" s="4">
        <f>IF(AND(I521="PREMIUM",Q521="YES",H521&gt;'azure-premium-disk-prices'!B8,H521&lt;'azure-premium-disk-prices'!B9),1+IF(M521="YES",1),"")</f>
        <v>0</v>
      </c>
      <c r="AU522" s="4">
        <f>IF(AND(M522="YES", Q522="YES"),1,"")</f>
        <v>0</v>
      </c>
      <c r="AV522" s="4">
        <f>IF(AND(J522="STANDARD", Q522="YES"), IF(M522="YES",2,1) ,"")</f>
        <v>0</v>
      </c>
      <c r="AW522" s="4">
        <f>IF( AND(J522="PREMIUM",  Q522="YES"), IF(M522="YES",2,1) ,"")</f>
        <v>0</v>
      </c>
    </row>
    <row r="523" spans="5:49">
      <c r="E523" s="3"/>
      <c r="F523" s="3"/>
      <c r="G523" s="3"/>
      <c r="H523" s="3"/>
      <c r="I523" s="3" t="s">
        <v>9</v>
      </c>
      <c r="J523" s="3" t="s">
        <v>9</v>
      </c>
      <c r="K523" s="3" t="s">
        <v>5</v>
      </c>
      <c r="L523" s="3" t="s">
        <v>5</v>
      </c>
      <c r="M523" s="3" t="s">
        <v>5</v>
      </c>
      <c r="N523" s="3">
        <v>730</v>
      </c>
      <c r="O523" s="3" t="s">
        <v>5</v>
      </c>
      <c r="P523" s="3" t="s">
        <v>14</v>
      </c>
      <c r="Q523" s="4">
        <f>IF(AND(E523&lt;&gt;"", F523&lt;&gt;"", G523&lt;&gt;"", H523&lt;&gt;"", I523&lt;&gt;"", J523&lt;&gt;"", K523&lt;&gt;"", L523&lt;&gt;"", M523&lt;&gt;"", N523&lt;&gt;"", O523&lt;&gt;""),"YES","NO")</f>
        <v>0</v>
      </c>
      <c r="R523" s="4">
        <f>IF(AD523=AA523, U523, IF(AD523=AB523,W523,Y523))</f>
        <v>0</v>
      </c>
      <c r="S523" s="4">
        <f>AD523</f>
        <v>0</v>
      </c>
      <c r="T523" s="4">
        <f> IF(AA523="" ,"",IF(AD523=AA523, "PAYG", IF(AD523=AB523,"1Y RI","3Y RI")))</f>
        <v>0</v>
      </c>
      <c r="U523" s="4">
        <f>IF(Q523="YES", IF(K523="YES", VLOOKUP(V523 &amp; L523 &amp; K523,'azure-vm-prices-base'!G$2:H$124, 2, 0), VLOOKUP(V523 &amp; L523 &amp; "*",'azure-vm-prices-base'!G$2:H$124, 2, 0)), "")</f>
        <v>0</v>
      </c>
      <c r="V523" s="4">
        <f>IF(Q523="YES", IF(O523="NO" , IF(K523="YES", _xlfn.MINIFS('azure-vm-prices-base'!I$2:I$123, 'azure-vm-prices-base'!A$2:A$123,"&gt;="&amp;F523*(100-$B$2)/100, 'azure-vm-prices-base'!B$2:B$123,"&gt;="&amp;G523*(100-$B$2)/100, 'azure-vm-prices-base'!D$2:D$123,K523, 'azure-vm-prices-base'!E$2:E$123,L523), _xlfn.MINIFS('azure-vm-prices-base'!I$2:I$123, 'azure-vm-prices-base'!A$2:A$123,"&gt;="&amp;F523*(100-$B$2)/100, 'azure-vm-prices-base'!B$2:B$123,"&gt;="&amp;G523*(100-$B$2)/100, 'azure-vm-prices-base'!E$2:E$123,L523)), IF(K523="YES", _xlfn.MINIFS('azure-vm-prices-base'!C$2:C$123, 'azure-vm-prices-base'!A$2:A$123,"&gt;="&amp;F523*(100-$B$2)/100, 'azure-vm-prices-base'!B$2:B$123,"&gt;="&amp;G523*(100-$B$2)/100, 'azure-vm-prices-base'!D$2:D$123,K523, 'azure-vm-prices-base'!E$2:E$123,L523), _xlfn.MINIFS('azure-vm-prices-base'!C$2:C$123, 'azure-vm-prices-base'!A$2:A$123,"&gt;="&amp;F523*(100-$B$2)/100, 'azure-vm-prices-base'!B$2:B$123,"&gt;="&amp;G523*(100-$B$2)/100, 'azure-vm-prices-base'!E$2:E$123,L523))), "")</f>
        <v>0</v>
      </c>
      <c r="W523" s="4">
        <f>IF(Q523="YES", IF(K523="YES", VLOOKUP(X523 &amp; L523 &amp; K523,'azure-vm-prices-1Y'!G$2:H$124  , 2, 0), VLOOKUP(X523 &amp; L523 &amp; "*",'azure-vm-prices-1Y'!G$2:H$124, 2, 0)),   "")</f>
        <v>0</v>
      </c>
      <c r="X523" s="4">
        <f>IF(Q523="YES", IF(O523="NO" , IF(K523="YES", _xlfn.MINIFS('azure-vm-prices-1Y'!I$2:I$123,   'azure-vm-prices-1Y'!A$2:A$123,"&gt;="&amp;F523*(100-$B$2)/100,   'azure-vm-prices-1Y'!B$2:B$123,"&gt;="&amp;G523*(100-$B$2)/100,   'azure-vm-prices-1Y'!D$2:D$123,K523,   'azure-vm-prices-1Y'!E$2:E$123,L523),   _xlfn.MINIFS('azure-vm-prices-1Y'!I$2:I$123,   'azure-vm-prices-1Y'!A$2:A$123,"&gt;="&amp;F523*(100-$B$2)/100,   'azure-vm-prices-1Y'!B$2:B$123,"&gt;="&amp;G523*(100-$B$2)/100,   'azure-vm-prices-1Y'!E$2:E$123,L523)),   IF(K523="YES", _xlfn.MINIFS('azure-vm-prices-1Y'!C$2:C$123,   'azure-vm-prices-1Y'!A$2:A$123,"&gt;="&amp;F523*(100-$B$2)/100,   'azure-vm-prices-1Y'!B$2:B$123,"&gt;="&amp;G523*(100-$B$2)/100,   'azure-vm-prices-1Y'!D$2:D$123,K523,   'azure-vm-prices-1Y'!E$2:E$123,L523),   _xlfn.MINIFS('azure-vm-prices-1Y'!C$2:C$123,   'azure-vm-prices-1Y'!A$2:A$123,"&gt;="&amp;F523*(100-$B$2)/100,   'azure-vm-prices-1Y'!B$2:B$123,"&gt;="&amp;G523*(100-$B$2)/100,   'azure-vm-prices-1Y'!E$2:E$123,L523))),   "")</f>
        <v>0</v>
      </c>
      <c r="Y523" s="4">
        <f>IF(Q523="YES", IF(K523="YES", VLOOKUP(Z523 &amp; L523 &amp; K523,'azure-vm-prices-3Y'!G$2:H$124  , 2, 0), VLOOKUP(Z523 &amp; L523 &amp; "*",'azure-vm-prices-3Y'!G$2:H$124, 2, 0)),   "")</f>
        <v>0</v>
      </c>
      <c r="Z523" s="4">
        <f>IF(Q523="YES", IF(O523="NO" , IF(K523="YES", _xlfn.MINIFS('azure-vm-prices-3Y'!I$2:I$123,   'azure-vm-prices-3Y'!A$2:A$123,"&gt;="&amp;F523*(100-$B$2)/100,   'azure-vm-prices-3Y'!B$2:B$123,"&gt;="&amp;G523*(100-$B$2)/100,   'azure-vm-prices-3Y'!D$2:D$123,K523,   'azure-vm-prices-3Y'!E$2:E$123,L523),   _xlfn.MINIFS('azure-vm-prices-3Y'!I$2:I$123,   'azure-vm-prices-3Y'!A$2:A$123,"&gt;="&amp;F523*(100-$B$2)/100,   'azure-vm-prices-3Y'!B$2:B$123,"&gt;="&amp;G523*(100-$B$2)/100,   'azure-vm-prices-3Y'!E$2:E$123,L523)),   IF(K523="YES", _xlfn.MINIFS('azure-vm-prices-3Y'!C$2:C$123,   'azure-vm-prices-3Y'!A$2:A$123,"&gt;="&amp;F523*(100-$B$2)/100,   'azure-vm-prices-3Y'!B$2:B$123,"&gt;="&amp;G523*(100-$B$2)/100,   'azure-vm-prices-3Y'!D$2:D$123,K523,   'azure-vm-prices-3Y'!E$2:E$123,L523),   _xlfn.MINIFS('azure-vm-prices-3Y'!C$2:C$123,   'azure-vm-prices-3Y'!A$2:A$123,"&gt;="&amp;F523*(100-$B$2)/100,   'azure-vm-prices-3Y'!B$2:B$123,"&gt;="&amp;G523*(100-$B$2)/100,   'azure-vm-prices-3Y'!E$2:E$123,L523))),   "")</f>
        <v>0</v>
      </c>
      <c r="AA523" s="4">
        <f>IF(Q523="YES",N523*V523*12,"")</f>
        <v>0</v>
      </c>
      <c r="AB523" s="4">
        <f>IF(Q523="YES",X523*8760,"")</f>
        <v>0</v>
      </c>
      <c r="AC523" s="4">
        <f>IF(Q523="YES",Z523*8760,"")</f>
        <v>0</v>
      </c>
      <c r="AD523" s="4">
        <f>IF(Q523="YES",IF(P523="YES", MIN(AA523:AC523), AA523),"")</f>
        <v>0</v>
      </c>
      <c r="AE523" s="4">
        <f>IF(AND(I523="STANDARD",Q523="YES",H523&lt;'azure-standard-disk-prices'!B2, H523&gt;0),1+IF(M523="YES",1),"")</f>
        <v>0</v>
      </c>
      <c r="AF523" s="4">
        <f>IF(AND(I523="STANDARD",Q523="YES",H523&gt;'azure-standard-disk-prices'!B2,H523&lt;'azure-standard-disk-prices'!B3),1+IF(M523="YES",1),"")</f>
        <v>0</v>
      </c>
      <c r="AG523" s="4">
        <f>IF(AND(I523="STANDARD",Q523="YES",H523&gt;'azure-standard-disk-prices'!B3,H523&lt;'azure-standard-disk-prices'!B4),1+IF(M523="YES",1),"")</f>
        <v>0</v>
      </c>
      <c r="AH523" s="4">
        <f>IF(AND(I523="STANDARD",Q523="YES",H523&gt;'azure-standard-disk-prices'!B4,H523&lt;'azure-standard-disk-prices'!B5),1+IF(M523="YES",1),"")</f>
        <v>0</v>
      </c>
      <c r="AI523" s="4">
        <f>IF(AND(I523="STANDARD",Q523="YES",H523&gt;'azure-standard-disk-prices'!B5,H523&lt;'azure-standard-disk-prices'!B6),1+IF(M523="YES",1),"")</f>
        <v>0</v>
      </c>
      <c r="AJ523" s="4">
        <f>IF(AND(I523="STANDARD",Q523="YES",H523&gt;'azure-standard-disk-prices'!B6,H523&lt;'azure-standard-disk-prices'!B7),1+IF(M523="YES",1),"")</f>
        <v>0</v>
      </c>
      <c r="AK523" s="4">
        <f>IF(AND(I523="STANDARD",Q523="YES",H523&gt;'azure-standard-disk-prices'!B7,H523&lt;'azure-standard-disk-prices'!B8),1+IF(M523="YES",1),"")</f>
        <v>0</v>
      </c>
      <c r="AL523" s="4">
        <f>IF(AND(I523="STANDARD",Q523="YES",H523&gt;'azure-standard-disk-prices'!B8,H523&lt;'azure-standard-disk-prices'!B9),1+IF(M523="YES",1),"")</f>
        <v>0</v>
      </c>
      <c r="AM523" s="4">
        <f>IF(AND(I522="PREMIUM",Q522="YES",H522&lt;'azure-premium-disk-prices'!B2,H522&gt;0),1+IF(M522="YES",1),"")</f>
        <v>0</v>
      </c>
      <c r="AN523" s="4">
        <f>IF(AND(I522="PREMIUM",Q522="YES",H522&gt;'azure-premium-disk-prices'!B2,H522&lt;'azure-premium-disk-prices'!B3),1+IF(M522="YES",1),"")</f>
        <v>0</v>
      </c>
      <c r="AO523" s="4">
        <f>IF(AND(I522="PREMIUM",Q522="YES",H522&gt;'azure-premium-disk-prices'!B3,H522&lt;'azure-premium-disk-prices'!B4),1+IF(M522="YES",1),"")</f>
        <v>0</v>
      </c>
      <c r="AP523" s="4">
        <f>IF(AND(I522="PREMIUM",Q522="YES",H522&gt;'azure-premium-disk-prices'!B4,H522&lt;'azure-premium-disk-prices'!B5),1+IF(M522="YES",1),"")</f>
        <v>0</v>
      </c>
      <c r="AQ523" s="4">
        <f>IF(AND(I522="PREMIUM",Q522="YES",H522&gt;'azure-premium-disk-prices'!B5,H522&lt;'azure-premium-disk-prices'!B6),1+IF(M522="YES",1),"")</f>
        <v>0</v>
      </c>
      <c r="AR523" s="4">
        <f>IF(AND(I522="PREMIUM",Q522="YES",H522&gt;'azure-premium-disk-prices'!B6,H522&lt;'azure-premium-disk-prices'!B7),1+IF(M522="YES",1),"")</f>
        <v>0</v>
      </c>
      <c r="AS523" s="4">
        <f>IF(AND(I522="PREMIUM",Q522="YES",H522&gt;'azure-premium-disk-prices'!B7,H522&lt;'azure-premium-disk-prices'!B8),1+IF(M522="YES",1),"")</f>
        <v>0</v>
      </c>
      <c r="AT523" s="4">
        <f>IF(AND(I522="PREMIUM",Q522="YES",H522&gt;'azure-premium-disk-prices'!B8,H522&lt;'azure-premium-disk-prices'!B9),1+IF(M522="YES",1),"")</f>
        <v>0</v>
      </c>
      <c r="AU523" s="4">
        <f>IF(AND(M523="YES", Q523="YES"),1,"")</f>
        <v>0</v>
      </c>
      <c r="AV523" s="4">
        <f>IF(AND(J523="STANDARD", Q523="YES"), IF(M523="YES",2,1) ,"")</f>
        <v>0</v>
      </c>
      <c r="AW523" s="4">
        <f>IF( AND(J523="PREMIUM",  Q523="YES"), IF(M523="YES",2,1) ,"")</f>
        <v>0</v>
      </c>
    </row>
    <row r="524" spans="5:49">
      <c r="E524" s="3"/>
      <c r="F524" s="3"/>
      <c r="G524" s="3"/>
      <c r="H524" s="3"/>
      <c r="I524" s="3" t="s">
        <v>9</v>
      </c>
      <c r="J524" s="3" t="s">
        <v>9</v>
      </c>
      <c r="K524" s="3" t="s">
        <v>5</v>
      </c>
      <c r="L524" s="3" t="s">
        <v>5</v>
      </c>
      <c r="M524" s="3" t="s">
        <v>5</v>
      </c>
      <c r="N524" s="3">
        <v>730</v>
      </c>
      <c r="O524" s="3" t="s">
        <v>5</v>
      </c>
      <c r="P524" s="3" t="s">
        <v>14</v>
      </c>
      <c r="Q524" s="4">
        <f>IF(AND(E524&lt;&gt;"", F524&lt;&gt;"", G524&lt;&gt;"", H524&lt;&gt;"", I524&lt;&gt;"", J524&lt;&gt;"", K524&lt;&gt;"", L524&lt;&gt;"", M524&lt;&gt;"", N524&lt;&gt;"", O524&lt;&gt;""),"YES","NO")</f>
        <v>0</v>
      </c>
      <c r="R524" s="4">
        <f>IF(AD524=AA524, U524, IF(AD524=AB524,W524,Y524))</f>
        <v>0</v>
      </c>
      <c r="S524" s="4">
        <f>AD524</f>
        <v>0</v>
      </c>
      <c r="T524" s="4">
        <f> IF(AA524="" ,"",IF(AD524=AA524, "PAYG", IF(AD524=AB524,"1Y RI","3Y RI")))</f>
        <v>0</v>
      </c>
      <c r="U524" s="4">
        <f>IF(Q524="YES", IF(K524="YES", VLOOKUP(V524 &amp; L524 &amp; K524,'azure-vm-prices-base'!G$2:H$124, 2, 0), VLOOKUP(V524 &amp; L524 &amp; "*",'azure-vm-prices-base'!G$2:H$124, 2, 0)), "")</f>
        <v>0</v>
      </c>
      <c r="V524" s="4">
        <f>IF(Q524="YES", IF(O524="NO" , IF(K524="YES", _xlfn.MINIFS('azure-vm-prices-base'!I$2:I$123, 'azure-vm-prices-base'!A$2:A$123,"&gt;="&amp;F524*(100-$B$2)/100, 'azure-vm-prices-base'!B$2:B$123,"&gt;="&amp;G524*(100-$B$2)/100, 'azure-vm-prices-base'!D$2:D$123,K524, 'azure-vm-prices-base'!E$2:E$123,L524), _xlfn.MINIFS('azure-vm-prices-base'!I$2:I$123, 'azure-vm-prices-base'!A$2:A$123,"&gt;="&amp;F524*(100-$B$2)/100, 'azure-vm-prices-base'!B$2:B$123,"&gt;="&amp;G524*(100-$B$2)/100, 'azure-vm-prices-base'!E$2:E$123,L524)), IF(K524="YES", _xlfn.MINIFS('azure-vm-prices-base'!C$2:C$123, 'azure-vm-prices-base'!A$2:A$123,"&gt;="&amp;F524*(100-$B$2)/100, 'azure-vm-prices-base'!B$2:B$123,"&gt;="&amp;G524*(100-$B$2)/100, 'azure-vm-prices-base'!D$2:D$123,K524, 'azure-vm-prices-base'!E$2:E$123,L524), _xlfn.MINIFS('azure-vm-prices-base'!C$2:C$123, 'azure-vm-prices-base'!A$2:A$123,"&gt;="&amp;F524*(100-$B$2)/100, 'azure-vm-prices-base'!B$2:B$123,"&gt;="&amp;G524*(100-$B$2)/100, 'azure-vm-prices-base'!E$2:E$123,L524))), "")</f>
        <v>0</v>
      </c>
      <c r="W524" s="4">
        <f>IF(Q524="YES", IF(K524="YES", VLOOKUP(X524 &amp; L524 &amp; K524,'azure-vm-prices-1Y'!G$2:H$124  , 2, 0), VLOOKUP(X524 &amp; L524 &amp; "*",'azure-vm-prices-1Y'!G$2:H$124, 2, 0)),   "")</f>
        <v>0</v>
      </c>
      <c r="X524" s="4">
        <f>IF(Q524="YES", IF(O524="NO" , IF(K524="YES", _xlfn.MINIFS('azure-vm-prices-1Y'!I$2:I$123,   'azure-vm-prices-1Y'!A$2:A$123,"&gt;="&amp;F524*(100-$B$2)/100,   'azure-vm-prices-1Y'!B$2:B$123,"&gt;="&amp;G524*(100-$B$2)/100,   'azure-vm-prices-1Y'!D$2:D$123,K524,   'azure-vm-prices-1Y'!E$2:E$123,L524),   _xlfn.MINIFS('azure-vm-prices-1Y'!I$2:I$123,   'azure-vm-prices-1Y'!A$2:A$123,"&gt;="&amp;F524*(100-$B$2)/100,   'azure-vm-prices-1Y'!B$2:B$123,"&gt;="&amp;G524*(100-$B$2)/100,   'azure-vm-prices-1Y'!E$2:E$123,L524)),   IF(K524="YES", _xlfn.MINIFS('azure-vm-prices-1Y'!C$2:C$123,   'azure-vm-prices-1Y'!A$2:A$123,"&gt;="&amp;F524*(100-$B$2)/100,   'azure-vm-prices-1Y'!B$2:B$123,"&gt;="&amp;G524*(100-$B$2)/100,   'azure-vm-prices-1Y'!D$2:D$123,K524,   'azure-vm-prices-1Y'!E$2:E$123,L524),   _xlfn.MINIFS('azure-vm-prices-1Y'!C$2:C$123,   'azure-vm-prices-1Y'!A$2:A$123,"&gt;="&amp;F524*(100-$B$2)/100,   'azure-vm-prices-1Y'!B$2:B$123,"&gt;="&amp;G524*(100-$B$2)/100,   'azure-vm-prices-1Y'!E$2:E$123,L524))),   "")</f>
        <v>0</v>
      </c>
      <c r="Y524" s="4">
        <f>IF(Q524="YES", IF(K524="YES", VLOOKUP(Z524 &amp; L524 &amp; K524,'azure-vm-prices-3Y'!G$2:H$124  , 2, 0), VLOOKUP(Z524 &amp; L524 &amp; "*",'azure-vm-prices-3Y'!G$2:H$124, 2, 0)),   "")</f>
        <v>0</v>
      </c>
      <c r="Z524" s="4">
        <f>IF(Q524="YES", IF(O524="NO" , IF(K524="YES", _xlfn.MINIFS('azure-vm-prices-3Y'!I$2:I$123,   'azure-vm-prices-3Y'!A$2:A$123,"&gt;="&amp;F524*(100-$B$2)/100,   'azure-vm-prices-3Y'!B$2:B$123,"&gt;="&amp;G524*(100-$B$2)/100,   'azure-vm-prices-3Y'!D$2:D$123,K524,   'azure-vm-prices-3Y'!E$2:E$123,L524),   _xlfn.MINIFS('azure-vm-prices-3Y'!I$2:I$123,   'azure-vm-prices-3Y'!A$2:A$123,"&gt;="&amp;F524*(100-$B$2)/100,   'azure-vm-prices-3Y'!B$2:B$123,"&gt;="&amp;G524*(100-$B$2)/100,   'azure-vm-prices-3Y'!E$2:E$123,L524)),   IF(K524="YES", _xlfn.MINIFS('azure-vm-prices-3Y'!C$2:C$123,   'azure-vm-prices-3Y'!A$2:A$123,"&gt;="&amp;F524*(100-$B$2)/100,   'azure-vm-prices-3Y'!B$2:B$123,"&gt;="&amp;G524*(100-$B$2)/100,   'azure-vm-prices-3Y'!D$2:D$123,K524,   'azure-vm-prices-3Y'!E$2:E$123,L524),   _xlfn.MINIFS('azure-vm-prices-3Y'!C$2:C$123,   'azure-vm-prices-3Y'!A$2:A$123,"&gt;="&amp;F524*(100-$B$2)/100,   'azure-vm-prices-3Y'!B$2:B$123,"&gt;="&amp;G524*(100-$B$2)/100,   'azure-vm-prices-3Y'!E$2:E$123,L524))),   "")</f>
        <v>0</v>
      </c>
      <c r="AA524" s="4">
        <f>IF(Q524="YES",N524*V524*12,"")</f>
        <v>0</v>
      </c>
      <c r="AB524" s="4">
        <f>IF(Q524="YES",X524*8760,"")</f>
        <v>0</v>
      </c>
      <c r="AC524" s="4">
        <f>IF(Q524="YES",Z524*8760,"")</f>
        <v>0</v>
      </c>
      <c r="AD524" s="4">
        <f>IF(Q524="YES",IF(P524="YES", MIN(AA524:AC524), AA524),"")</f>
        <v>0</v>
      </c>
      <c r="AE524" s="4">
        <f>IF(AND(I524="STANDARD",Q524="YES",H524&lt;'azure-standard-disk-prices'!B2, H524&gt;0),1+IF(M524="YES",1),"")</f>
        <v>0</v>
      </c>
      <c r="AF524" s="4">
        <f>IF(AND(I524="STANDARD",Q524="YES",H524&gt;'azure-standard-disk-prices'!B2,H524&lt;'azure-standard-disk-prices'!B3),1+IF(M524="YES",1),"")</f>
        <v>0</v>
      </c>
      <c r="AG524" s="4">
        <f>IF(AND(I524="STANDARD",Q524="YES",H524&gt;'azure-standard-disk-prices'!B3,H524&lt;'azure-standard-disk-prices'!B4),1+IF(M524="YES",1),"")</f>
        <v>0</v>
      </c>
      <c r="AH524" s="4">
        <f>IF(AND(I524="STANDARD",Q524="YES",H524&gt;'azure-standard-disk-prices'!B4,H524&lt;'azure-standard-disk-prices'!B5),1+IF(M524="YES",1),"")</f>
        <v>0</v>
      </c>
      <c r="AI524" s="4">
        <f>IF(AND(I524="STANDARD",Q524="YES",H524&gt;'azure-standard-disk-prices'!B5,H524&lt;'azure-standard-disk-prices'!B6),1+IF(M524="YES",1),"")</f>
        <v>0</v>
      </c>
      <c r="AJ524" s="4">
        <f>IF(AND(I524="STANDARD",Q524="YES",H524&gt;'azure-standard-disk-prices'!B6,H524&lt;'azure-standard-disk-prices'!B7),1+IF(M524="YES",1),"")</f>
        <v>0</v>
      </c>
      <c r="AK524" s="4">
        <f>IF(AND(I524="STANDARD",Q524="YES",H524&gt;'azure-standard-disk-prices'!B7,H524&lt;'azure-standard-disk-prices'!B8),1+IF(M524="YES",1),"")</f>
        <v>0</v>
      </c>
      <c r="AL524" s="4">
        <f>IF(AND(I524="STANDARD",Q524="YES",H524&gt;'azure-standard-disk-prices'!B8,H524&lt;'azure-standard-disk-prices'!B9),1+IF(M524="YES",1),"")</f>
        <v>0</v>
      </c>
      <c r="AM524" s="4">
        <f>IF(AND(I523="PREMIUM",Q523="YES",H523&lt;'azure-premium-disk-prices'!B2,H523&gt;0),1+IF(M523="YES",1),"")</f>
        <v>0</v>
      </c>
      <c r="AN524" s="4">
        <f>IF(AND(I523="PREMIUM",Q523="YES",H523&gt;'azure-premium-disk-prices'!B2,H523&lt;'azure-premium-disk-prices'!B3),1+IF(M523="YES",1),"")</f>
        <v>0</v>
      </c>
      <c r="AO524" s="4">
        <f>IF(AND(I523="PREMIUM",Q523="YES",H523&gt;'azure-premium-disk-prices'!B3,H523&lt;'azure-premium-disk-prices'!B4),1+IF(M523="YES",1),"")</f>
        <v>0</v>
      </c>
      <c r="AP524" s="4">
        <f>IF(AND(I523="PREMIUM",Q523="YES",H523&gt;'azure-premium-disk-prices'!B4,H523&lt;'azure-premium-disk-prices'!B5),1+IF(M523="YES",1),"")</f>
        <v>0</v>
      </c>
      <c r="AQ524" s="4">
        <f>IF(AND(I523="PREMIUM",Q523="YES",H523&gt;'azure-premium-disk-prices'!B5,H523&lt;'azure-premium-disk-prices'!B6),1+IF(M523="YES",1),"")</f>
        <v>0</v>
      </c>
      <c r="AR524" s="4">
        <f>IF(AND(I523="PREMIUM",Q523="YES",H523&gt;'azure-premium-disk-prices'!B6,H523&lt;'azure-premium-disk-prices'!B7),1+IF(M523="YES",1),"")</f>
        <v>0</v>
      </c>
      <c r="AS524" s="4">
        <f>IF(AND(I523="PREMIUM",Q523="YES",H523&gt;'azure-premium-disk-prices'!B7,H523&lt;'azure-premium-disk-prices'!B8),1+IF(M523="YES",1),"")</f>
        <v>0</v>
      </c>
      <c r="AT524" s="4">
        <f>IF(AND(I523="PREMIUM",Q523="YES",H523&gt;'azure-premium-disk-prices'!B8,H523&lt;'azure-premium-disk-prices'!B9),1+IF(M523="YES",1),"")</f>
        <v>0</v>
      </c>
      <c r="AU524" s="4">
        <f>IF(AND(M524="YES", Q524="YES"),1,"")</f>
        <v>0</v>
      </c>
      <c r="AV524" s="4">
        <f>IF(AND(J524="STANDARD", Q524="YES"), IF(M524="YES",2,1) ,"")</f>
        <v>0</v>
      </c>
      <c r="AW524" s="4">
        <f>IF( AND(J524="PREMIUM",  Q524="YES"), IF(M524="YES",2,1) ,"")</f>
        <v>0</v>
      </c>
    </row>
    <row r="525" spans="5:49">
      <c r="E525" s="3"/>
      <c r="F525" s="3"/>
      <c r="G525" s="3"/>
      <c r="H525" s="3"/>
      <c r="I525" s="3" t="s">
        <v>9</v>
      </c>
      <c r="J525" s="3" t="s">
        <v>9</v>
      </c>
      <c r="K525" s="3" t="s">
        <v>5</v>
      </c>
      <c r="L525" s="3" t="s">
        <v>5</v>
      </c>
      <c r="M525" s="3" t="s">
        <v>5</v>
      </c>
      <c r="N525" s="3">
        <v>730</v>
      </c>
      <c r="O525" s="3" t="s">
        <v>5</v>
      </c>
      <c r="P525" s="3" t="s">
        <v>14</v>
      </c>
      <c r="Q525" s="4">
        <f>IF(AND(E525&lt;&gt;"", F525&lt;&gt;"", G525&lt;&gt;"", H525&lt;&gt;"", I525&lt;&gt;"", J525&lt;&gt;"", K525&lt;&gt;"", L525&lt;&gt;"", M525&lt;&gt;"", N525&lt;&gt;"", O525&lt;&gt;""),"YES","NO")</f>
        <v>0</v>
      </c>
      <c r="R525" s="4">
        <f>IF(AD525=AA525, U525, IF(AD525=AB525,W525,Y525))</f>
        <v>0</v>
      </c>
      <c r="S525" s="4">
        <f>AD525</f>
        <v>0</v>
      </c>
      <c r="T525" s="4">
        <f> IF(AA525="" ,"",IF(AD525=AA525, "PAYG", IF(AD525=AB525,"1Y RI","3Y RI")))</f>
        <v>0</v>
      </c>
      <c r="U525" s="4">
        <f>IF(Q525="YES", IF(K525="YES", VLOOKUP(V525 &amp; L525 &amp; K525,'azure-vm-prices-base'!G$2:H$124, 2, 0), VLOOKUP(V525 &amp; L525 &amp; "*",'azure-vm-prices-base'!G$2:H$124, 2, 0)), "")</f>
        <v>0</v>
      </c>
      <c r="V525" s="4">
        <f>IF(Q525="YES", IF(O525="NO" , IF(K525="YES", _xlfn.MINIFS('azure-vm-prices-base'!I$2:I$123, 'azure-vm-prices-base'!A$2:A$123,"&gt;="&amp;F525*(100-$B$2)/100, 'azure-vm-prices-base'!B$2:B$123,"&gt;="&amp;G525*(100-$B$2)/100, 'azure-vm-prices-base'!D$2:D$123,K525, 'azure-vm-prices-base'!E$2:E$123,L525), _xlfn.MINIFS('azure-vm-prices-base'!I$2:I$123, 'azure-vm-prices-base'!A$2:A$123,"&gt;="&amp;F525*(100-$B$2)/100, 'azure-vm-prices-base'!B$2:B$123,"&gt;="&amp;G525*(100-$B$2)/100, 'azure-vm-prices-base'!E$2:E$123,L525)), IF(K525="YES", _xlfn.MINIFS('azure-vm-prices-base'!C$2:C$123, 'azure-vm-prices-base'!A$2:A$123,"&gt;="&amp;F525*(100-$B$2)/100, 'azure-vm-prices-base'!B$2:B$123,"&gt;="&amp;G525*(100-$B$2)/100, 'azure-vm-prices-base'!D$2:D$123,K525, 'azure-vm-prices-base'!E$2:E$123,L525), _xlfn.MINIFS('azure-vm-prices-base'!C$2:C$123, 'azure-vm-prices-base'!A$2:A$123,"&gt;="&amp;F525*(100-$B$2)/100, 'azure-vm-prices-base'!B$2:B$123,"&gt;="&amp;G525*(100-$B$2)/100, 'azure-vm-prices-base'!E$2:E$123,L525))), "")</f>
        <v>0</v>
      </c>
      <c r="W525" s="4">
        <f>IF(Q525="YES", IF(K525="YES", VLOOKUP(X525 &amp; L525 &amp; K525,'azure-vm-prices-1Y'!G$2:H$124  , 2, 0), VLOOKUP(X525 &amp; L525 &amp; "*",'azure-vm-prices-1Y'!G$2:H$124, 2, 0)),   "")</f>
        <v>0</v>
      </c>
      <c r="X525" s="4">
        <f>IF(Q525="YES", IF(O525="NO" , IF(K525="YES", _xlfn.MINIFS('azure-vm-prices-1Y'!I$2:I$123,   'azure-vm-prices-1Y'!A$2:A$123,"&gt;="&amp;F525*(100-$B$2)/100,   'azure-vm-prices-1Y'!B$2:B$123,"&gt;="&amp;G525*(100-$B$2)/100,   'azure-vm-prices-1Y'!D$2:D$123,K525,   'azure-vm-prices-1Y'!E$2:E$123,L525),   _xlfn.MINIFS('azure-vm-prices-1Y'!I$2:I$123,   'azure-vm-prices-1Y'!A$2:A$123,"&gt;="&amp;F525*(100-$B$2)/100,   'azure-vm-prices-1Y'!B$2:B$123,"&gt;="&amp;G525*(100-$B$2)/100,   'azure-vm-prices-1Y'!E$2:E$123,L525)),   IF(K525="YES", _xlfn.MINIFS('azure-vm-prices-1Y'!C$2:C$123,   'azure-vm-prices-1Y'!A$2:A$123,"&gt;="&amp;F525*(100-$B$2)/100,   'azure-vm-prices-1Y'!B$2:B$123,"&gt;="&amp;G525*(100-$B$2)/100,   'azure-vm-prices-1Y'!D$2:D$123,K525,   'azure-vm-prices-1Y'!E$2:E$123,L525),   _xlfn.MINIFS('azure-vm-prices-1Y'!C$2:C$123,   'azure-vm-prices-1Y'!A$2:A$123,"&gt;="&amp;F525*(100-$B$2)/100,   'azure-vm-prices-1Y'!B$2:B$123,"&gt;="&amp;G525*(100-$B$2)/100,   'azure-vm-prices-1Y'!E$2:E$123,L525))),   "")</f>
        <v>0</v>
      </c>
      <c r="Y525" s="4">
        <f>IF(Q525="YES", IF(K525="YES", VLOOKUP(Z525 &amp; L525 &amp; K525,'azure-vm-prices-3Y'!G$2:H$124  , 2, 0), VLOOKUP(Z525 &amp; L525 &amp; "*",'azure-vm-prices-3Y'!G$2:H$124, 2, 0)),   "")</f>
        <v>0</v>
      </c>
      <c r="Z525" s="4">
        <f>IF(Q525="YES", IF(O525="NO" , IF(K525="YES", _xlfn.MINIFS('azure-vm-prices-3Y'!I$2:I$123,   'azure-vm-prices-3Y'!A$2:A$123,"&gt;="&amp;F525*(100-$B$2)/100,   'azure-vm-prices-3Y'!B$2:B$123,"&gt;="&amp;G525*(100-$B$2)/100,   'azure-vm-prices-3Y'!D$2:D$123,K525,   'azure-vm-prices-3Y'!E$2:E$123,L525),   _xlfn.MINIFS('azure-vm-prices-3Y'!I$2:I$123,   'azure-vm-prices-3Y'!A$2:A$123,"&gt;="&amp;F525*(100-$B$2)/100,   'azure-vm-prices-3Y'!B$2:B$123,"&gt;="&amp;G525*(100-$B$2)/100,   'azure-vm-prices-3Y'!E$2:E$123,L525)),   IF(K525="YES", _xlfn.MINIFS('azure-vm-prices-3Y'!C$2:C$123,   'azure-vm-prices-3Y'!A$2:A$123,"&gt;="&amp;F525*(100-$B$2)/100,   'azure-vm-prices-3Y'!B$2:B$123,"&gt;="&amp;G525*(100-$B$2)/100,   'azure-vm-prices-3Y'!D$2:D$123,K525,   'azure-vm-prices-3Y'!E$2:E$123,L525),   _xlfn.MINIFS('azure-vm-prices-3Y'!C$2:C$123,   'azure-vm-prices-3Y'!A$2:A$123,"&gt;="&amp;F525*(100-$B$2)/100,   'azure-vm-prices-3Y'!B$2:B$123,"&gt;="&amp;G525*(100-$B$2)/100,   'azure-vm-prices-3Y'!E$2:E$123,L525))),   "")</f>
        <v>0</v>
      </c>
      <c r="AA525" s="4">
        <f>IF(Q525="YES",N525*V525*12,"")</f>
        <v>0</v>
      </c>
      <c r="AB525" s="4">
        <f>IF(Q525="YES",X525*8760,"")</f>
        <v>0</v>
      </c>
      <c r="AC525" s="4">
        <f>IF(Q525="YES",Z525*8760,"")</f>
        <v>0</v>
      </c>
      <c r="AD525" s="4">
        <f>IF(Q525="YES",IF(P525="YES", MIN(AA525:AC525), AA525),"")</f>
        <v>0</v>
      </c>
      <c r="AE525" s="4">
        <f>IF(AND(I525="STANDARD",Q525="YES",H525&lt;'azure-standard-disk-prices'!B2, H525&gt;0),1+IF(M525="YES",1),"")</f>
        <v>0</v>
      </c>
      <c r="AF525" s="4">
        <f>IF(AND(I525="STANDARD",Q525="YES",H525&gt;'azure-standard-disk-prices'!B2,H525&lt;'azure-standard-disk-prices'!B3),1+IF(M525="YES",1),"")</f>
        <v>0</v>
      </c>
      <c r="AG525" s="4">
        <f>IF(AND(I525="STANDARD",Q525="YES",H525&gt;'azure-standard-disk-prices'!B3,H525&lt;'azure-standard-disk-prices'!B4),1+IF(M525="YES",1),"")</f>
        <v>0</v>
      </c>
      <c r="AH525" s="4">
        <f>IF(AND(I525="STANDARD",Q525="YES",H525&gt;'azure-standard-disk-prices'!B4,H525&lt;'azure-standard-disk-prices'!B5),1+IF(M525="YES",1),"")</f>
        <v>0</v>
      </c>
      <c r="AI525" s="4">
        <f>IF(AND(I525="STANDARD",Q525="YES",H525&gt;'azure-standard-disk-prices'!B5,H525&lt;'azure-standard-disk-prices'!B6),1+IF(M525="YES",1),"")</f>
        <v>0</v>
      </c>
      <c r="AJ525" s="4">
        <f>IF(AND(I525="STANDARD",Q525="YES",H525&gt;'azure-standard-disk-prices'!B6,H525&lt;'azure-standard-disk-prices'!B7),1+IF(M525="YES",1),"")</f>
        <v>0</v>
      </c>
      <c r="AK525" s="4">
        <f>IF(AND(I525="STANDARD",Q525="YES",H525&gt;'azure-standard-disk-prices'!B7,H525&lt;'azure-standard-disk-prices'!B8),1+IF(M525="YES",1),"")</f>
        <v>0</v>
      </c>
      <c r="AL525" s="4">
        <f>IF(AND(I525="STANDARD",Q525="YES",H525&gt;'azure-standard-disk-prices'!B8,H525&lt;'azure-standard-disk-prices'!B9),1+IF(M525="YES",1),"")</f>
        <v>0</v>
      </c>
      <c r="AM525" s="4">
        <f>IF(AND(I524="PREMIUM",Q524="YES",H524&lt;'azure-premium-disk-prices'!B2,H524&gt;0),1+IF(M524="YES",1),"")</f>
        <v>0</v>
      </c>
      <c r="AN525" s="4">
        <f>IF(AND(I524="PREMIUM",Q524="YES",H524&gt;'azure-premium-disk-prices'!B2,H524&lt;'azure-premium-disk-prices'!B3),1+IF(M524="YES",1),"")</f>
        <v>0</v>
      </c>
      <c r="AO525" s="4">
        <f>IF(AND(I524="PREMIUM",Q524="YES",H524&gt;'azure-premium-disk-prices'!B3,H524&lt;'azure-premium-disk-prices'!B4),1+IF(M524="YES",1),"")</f>
        <v>0</v>
      </c>
      <c r="AP525" s="4">
        <f>IF(AND(I524="PREMIUM",Q524="YES",H524&gt;'azure-premium-disk-prices'!B4,H524&lt;'azure-premium-disk-prices'!B5),1+IF(M524="YES",1),"")</f>
        <v>0</v>
      </c>
      <c r="AQ525" s="4">
        <f>IF(AND(I524="PREMIUM",Q524="YES",H524&gt;'azure-premium-disk-prices'!B5,H524&lt;'azure-premium-disk-prices'!B6),1+IF(M524="YES",1),"")</f>
        <v>0</v>
      </c>
      <c r="AR525" s="4">
        <f>IF(AND(I524="PREMIUM",Q524="YES",H524&gt;'azure-premium-disk-prices'!B6,H524&lt;'azure-premium-disk-prices'!B7),1+IF(M524="YES",1),"")</f>
        <v>0</v>
      </c>
      <c r="AS525" s="4">
        <f>IF(AND(I524="PREMIUM",Q524="YES",H524&gt;'azure-premium-disk-prices'!B7,H524&lt;'azure-premium-disk-prices'!B8),1+IF(M524="YES",1),"")</f>
        <v>0</v>
      </c>
      <c r="AT525" s="4">
        <f>IF(AND(I524="PREMIUM",Q524="YES",H524&gt;'azure-premium-disk-prices'!B8,H524&lt;'azure-premium-disk-prices'!B9),1+IF(M524="YES",1),"")</f>
        <v>0</v>
      </c>
      <c r="AU525" s="4">
        <f>IF(AND(M525="YES", Q525="YES"),1,"")</f>
        <v>0</v>
      </c>
      <c r="AV525" s="4">
        <f>IF(AND(J525="STANDARD", Q525="YES"), IF(M525="YES",2,1) ,"")</f>
        <v>0</v>
      </c>
      <c r="AW525" s="4">
        <f>IF( AND(J525="PREMIUM",  Q525="YES"), IF(M525="YES",2,1) ,"")</f>
        <v>0</v>
      </c>
    </row>
    <row r="526" spans="5:49">
      <c r="E526" s="3"/>
      <c r="F526" s="3"/>
      <c r="G526" s="3"/>
      <c r="H526" s="3"/>
      <c r="I526" s="3" t="s">
        <v>9</v>
      </c>
      <c r="J526" s="3" t="s">
        <v>9</v>
      </c>
      <c r="K526" s="3" t="s">
        <v>5</v>
      </c>
      <c r="L526" s="3" t="s">
        <v>5</v>
      </c>
      <c r="M526" s="3" t="s">
        <v>5</v>
      </c>
      <c r="N526" s="3">
        <v>730</v>
      </c>
      <c r="O526" s="3" t="s">
        <v>5</v>
      </c>
      <c r="P526" s="3" t="s">
        <v>14</v>
      </c>
      <c r="Q526" s="4">
        <f>IF(AND(E526&lt;&gt;"", F526&lt;&gt;"", G526&lt;&gt;"", H526&lt;&gt;"", I526&lt;&gt;"", J526&lt;&gt;"", K526&lt;&gt;"", L526&lt;&gt;"", M526&lt;&gt;"", N526&lt;&gt;"", O526&lt;&gt;""),"YES","NO")</f>
        <v>0</v>
      </c>
      <c r="R526" s="4">
        <f>IF(AD526=AA526, U526, IF(AD526=AB526,W526,Y526))</f>
        <v>0</v>
      </c>
      <c r="S526" s="4">
        <f>AD526</f>
        <v>0</v>
      </c>
      <c r="T526" s="4">
        <f> IF(AA526="" ,"",IF(AD526=AA526, "PAYG", IF(AD526=AB526,"1Y RI","3Y RI")))</f>
        <v>0</v>
      </c>
      <c r="U526" s="4">
        <f>IF(Q526="YES", IF(K526="YES", VLOOKUP(V526 &amp; L526 &amp; K526,'azure-vm-prices-base'!G$2:H$124, 2, 0), VLOOKUP(V526 &amp; L526 &amp; "*",'azure-vm-prices-base'!G$2:H$124, 2, 0)), "")</f>
        <v>0</v>
      </c>
      <c r="V526" s="4">
        <f>IF(Q526="YES", IF(O526="NO" , IF(K526="YES", _xlfn.MINIFS('azure-vm-prices-base'!I$2:I$123, 'azure-vm-prices-base'!A$2:A$123,"&gt;="&amp;F526*(100-$B$2)/100, 'azure-vm-prices-base'!B$2:B$123,"&gt;="&amp;G526*(100-$B$2)/100, 'azure-vm-prices-base'!D$2:D$123,K526, 'azure-vm-prices-base'!E$2:E$123,L526), _xlfn.MINIFS('azure-vm-prices-base'!I$2:I$123, 'azure-vm-prices-base'!A$2:A$123,"&gt;="&amp;F526*(100-$B$2)/100, 'azure-vm-prices-base'!B$2:B$123,"&gt;="&amp;G526*(100-$B$2)/100, 'azure-vm-prices-base'!E$2:E$123,L526)), IF(K526="YES", _xlfn.MINIFS('azure-vm-prices-base'!C$2:C$123, 'azure-vm-prices-base'!A$2:A$123,"&gt;="&amp;F526*(100-$B$2)/100, 'azure-vm-prices-base'!B$2:B$123,"&gt;="&amp;G526*(100-$B$2)/100, 'azure-vm-prices-base'!D$2:D$123,K526, 'azure-vm-prices-base'!E$2:E$123,L526), _xlfn.MINIFS('azure-vm-prices-base'!C$2:C$123, 'azure-vm-prices-base'!A$2:A$123,"&gt;="&amp;F526*(100-$B$2)/100, 'azure-vm-prices-base'!B$2:B$123,"&gt;="&amp;G526*(100-$B$2)/100, 'azure-vm-prices-base'!E$2:E$123,L526))), "")</f>
        <v>0</v>
      </c>
      <c r="W526" s="4">
        <f>IF(Q526="YES", IF(K526="YES", VLOOKUP(X526 &amp; L526 &amp; K526,'azure-vm-prices-1Y'!G$2:H$124  , 2, 0), VLOOKUP(X526 &amp; L526 &amp; "*",'azure-vm-prices-1Y'!G$2:H$124, 2, 0)),   "")</f>
        <v>0</v>
      </c>
      <c r="X526" s="4">
        <f>IF(Q526="YES", IF(O526="NO" , IF(K526="YES", _xlfn.MINIFS('azure-vm-prices-1Y'!I$2:I$123,   'azure-vm-prices-1Y'!A$2:A$123,"&gt;="&amp;F526*(100-$B$2)/100,   'azure-vm-prices-1Y'!B$2:B$123,"&gt;="&amp;G526*(100-$B$2)/100,   'azure-vm-prices-1Y'!D$2:D$123,K526,   'azure-vm-prices-1Y'!E$2:E$123,L526),   _xlfn.MINIFS('azure-vm-prices-1Y'!I$2:I$123,   'azure-vm-prices-1Y'!A$2:A$123,"&gt;="&amp;F526*(100-$B$2)/100,   'azure-vm-prices-1Y'!B$2:B$123,"&gt;="&amp;G526*(100-$B$2)/100,   'azure-vm-prices-1Y'!E$2:E$123,L526)),   IF(K526="YES", _xlfn.MINIFS('azure-vm-prices-1Y'!C$2:C$123,   'azure-vm-prices-1Y'!A$2:A$123,"&gt;="&amp;F526*(100-$B$2)/100,   'azure-vm-prices-1Y'!B$2:B$123,"&gt;="&amp;G526*(100-$B$2)/100,   'azure-vm-prices-1Y'!D$2:D$123,K526,   'azure-vm-prices-1Y'!E$2:E$123,L526),   _xlfn.MINIFS('azure-vm-prices-1Y'!C$2:C$123,   'azure-vm-prices-1Y'!A$2:A$123,"&gt;="&amp;F526*(100-$B$2)/100,   'azure-vm-prices-1Y'!B$2:B$123,"&gt;="&amp;G526*(100-$B$2)/100,   'azure-vm-prices-1Y'!E$2:E$123,L526))),   "")</f>
        <v>0</v>
      </c>
      <c r="Y526" s="4">
        <f>IF(Q526="YES", IF(K526="YES", VLOOKUP(Z526 &amp; L526 &amp; K526,'azure-vm-prices-3Y'!G$2:H$124  , 2, 0), VLOOKUP(Z526 &amp; L526 &amp; "*",'azure-vm-prices-3Y'!G$2:H$124, 2, 0)),   "")</f>
        <v>0</v>
      </c>
      <c r="Z526" s="4">
        <f>IF(Q526="YES", IF(O526="NO" , IF(K526="YES", _xlfn.MINIFS('azure-vm-prices-3Y'!I$2:I$123,   'azure-vm-prices-3Y'!A$2:A$123,"&gt;="&amp;F526*(100-$B$2)/100,   'azure-vm-prices-3Y'!B$2:B$123,"&gt;="&amp;G526*(100-$B$2)/100,   'azure-vm-prices-3Y'!D$2:D$123,K526,   'azure-vm-prices-3Y'!E$2:E$123,L526),   _xlfn.MINIFS('azure-vm-prices-3Y'!I$2:I$123,   'azure-vm-prices-3Y'!A$2:A$123,"&gt;="&amp;F526*(100-$B$2)/100,   'azure-vm-prices-3Y'!B$2:B$123,"&gt;="&amp;G526*(100-$B$2)/100,   'azure-vm-prices-3Y'!E$2:E$123,L526)),   IF(K526="YES", _xlfn.MINIFS('azure-vm-prices-3Y'!C$2:C$123,   'azure-vm-prices-3Y'!A$2:A$123,"&gt;="&amp;F526*(100-$B$2)/100,   'azure-vm-prices-3Y'!B$2:B$123,"&gt;="&amp;G526*(100-$B$2)/100,   'azure-vm-prices-3Y'!D$2:D$123,K526,   'azure-vm-prices-3Y'!E$2:E$123,L526),   _xlfn.MINIFS('azure-vm-prices-3Y'!C$2:C$123,   'azure-vm-prices-3Y'!A$2:A$123,"&gt;="&amp;F526*(100-$B$2)/100,   'azure-vm-prices-3Y'!B$2:B$123,"&gt;="&amp;G526*(100-$B$2)/100,   'azure-vm-prices-3Y'!E$2:E$123,L526))),   "")</f>
        <v>0</v>
      </c>
      <c r="AA526" s="4">
        <f>IF(Q526="YES",N526*V526*12,"")</f>
        <v>0</v>
      </c>
      <c r="AB526" s="4">
        <f>IF(Q526="YES",X526*8760,"")</f>
        <v>0</v>
      </c>
      <c r="AC526" s="4">
        <f>IF(Q526="YES",Z526*8760,"")</f>
        <v>0</v>
      </c>
      <c r="AD526" s="4">
        <f>IF(Q526="YES",IF(P526="YES", MIN(AA526:AC526), AA526),"")</f>
        <v>0</v>
      </c>
      <c r="AE526" s="4">
        <f>IF(AND(I526="STANDARD",Q526="YES",H526&lt;'azure-standard-disk-prices'!B2, H526&gt;0),1+IF(M526="YES",1),"")</f>
        <v>0</v>
      </c>
      <c r="AF526" s="4">
        <f>IF(AND(I526="STANDARD",Q526="YES",H526&gt;'azure-standard-disk-prices'!B2,H526&lt;'azure-standard-disk-prices'!B3),1+IF(M526="YES",1),"")</f>
        <v>0</v>
      </c>
      <c r="AG526" s="4">
        <f>IF(AND(I526="STANDARD",Q526="YES",H526&gt;'azure-standard-disk-prices'!B3,H526&lt;'azure-standard-disk-prices'!B4),1+IF(M526="YES",1),"")</f>
        <v>0</v>
      </c>
      <c r="AH526" s="4">
        <f>IF(AND(I526="STANDARD",Q526="YES",H526&gt;'azure-standard-disk-prices'!B4,H526&lt;'azure-standard-disk-prices'!B5),1+IF(M526="YES",1),"")</f>
        <v>0</v>
      </c>
      <c r="AI526" s="4">
        <f>IF(AND(I526="STANDARD",Q526="YES",H526&gt;'azure-standard-disk-prices'!B5,H526&lt;'azure-standard-disk-prices'!B6),1+IF(M526="YES",1),"")</f>
        <v>0</v>
      </c>
      <c r="AJ526" s="4">
        <f>IF(AND(I526="STANDARD",Q526="YES",H526&gt;'azure-standard-disk-prices'!B6,H526&lt;'azure-standard-disk-prices'!B7),1+IF(M526="YES",1),"")</f>
        <v>0</v>
      </c>
      <c r="AK526" s="4">
        <f>IF(AND(I526="STANDARD",Q526="YES",H526&gt;'azure-standard-disk-prices'!B7,H526&lt;'azure-standard-disk-prices'!B8),1+IF(M526="YES",1),"")</f>
        <v>0</v>
      </c>
      <c r="AL526" s="4">
        <f>IF(AND(I526="STANDARD",Q526="YES",H526&gt;'azure-standard-disk-prices'!B8,H526&lt;'azure-standard-disk-prices'!B9),1+IF(M526="YES",1),"")</f>
        <v>0</v>
      </c>
      <c r="AM526" s="4">
        <f>IF(AND(I525="PREMIUM",Q525="YES",H525&lt;'azure-premium-disk-prices'!B2,H525&gt;0),1+IF(M525="YES",1),"")</f>
        <v>0</v>
      </c>
      <c r="AN526" s="4">
        <f>IF(AND(I525="PREMIUM",Q525="YES",H525&gt;'azure-premium-disk-prices'!B2,H525&lt;'azure-premium-disk-prices'!B3),1+IF(M525="YES",1),"")</f>
        <v>0</v>
      </c>
      <c r="AO526" s="4">
        <f>IF(AND(I525="PREMIUM",Q525="YES",H525&gt;'azure-premium-disk-prices'!B3,H525&lt;'azure-premium-disk-prices'!B4),1+IF(M525="YES",1),"")</f>
        <v>0</v>
      </c>
      <c r="AP526" s="4">
        <f>IF(AND(I525="PREMIUM",Q525="YES",H525&gt;'azure-premium-disk-prices'!B4,H525&lt;'azure-premium-disk-prices'!B5),1+IF(M525="YES",1),"")</f>
        <v>0</v>
      </c>
      <c r="AQ526" s="4">
        <f>IF(AND(I525="PREMIUM",Q525="YES",H525&gt;'azure-premium-disk-prices'!B5,H525&lt;'azure-premium-disk-prices'!B6),1+IF(M525="YES",1),"")</f>
        <v>0</v>
      </c>
      <c r="AR526" s="4">
        <f>IF(AND(I525="PREMIUM",Q525="YES",H525&gt;'azure-premium-disk-prices'!B6,H525&lt;'azure-premium-disk-prices'!B7),1+IF(M525="YES",1),"")</f>
        <v>0</v>
      </c>
      <c r="AS526" s="4">
        <f>IF(AND(I525="PREMIUM",Q525="YES",H525&gt;'azure-premium-disk-prices'!B7,H525&lt;'azure-premium-disk-prices'!B8),1+IF(M525="YES",1),"")</f>
        <v>0</v>
      </c>
      <c r="AT526" s="4">
        <f>IF(AND(I525="PREMIUM",Q525="YES",H525&gt;'azure-premium-disk-prices'!B8,H525&lt;'azure-premium-disk-prices'!B9),1+IF(M525="YES",1),"")</f>
        <v>0</v>
      </c>
      <c r="AU526" s="4">
        <f>IF(AND(M526="YES", Q526="YES"),1,"")</f>
        <v>0</v>
      </c>
      <c r="AV526" s="4">
        <f>IF(AND(J526="STANDARD", Q526="YES"), IF(M526="YES",2,1) ,"")</f>
        <v>0</v>
      </c>
      <c r="AW526" s="4">
        <f>IF( AND(J526="PREMIUM",  Q526="YES"), IF(M526="YES",2,1) ,"")</f>
        <v>0</v>
      </c>
    </row>
    <row r="527" spans="5:49">
      <c r="E527" s="3"/>
      <c r="F527" s="3"/>
      <c r="G527" s="3"/>
      <c r="H527" s="3"/>
      <c r="I527" s="3" t="s">
        <v>9</v>
      </c>
      <c r="J527" s="3" t="s">
        <v>9</v>
      </c>
      <c r="K527" s="3" t="s">
        <v>5</v>
      </c>
      <c r="L527" s="3" t="s">
        <v>5</v>
      </c>
      <c r="M527" s="3" t="s">
        <v>5</v>
      </c>
      <c r="N527" s="3">
        <v>730</v>
      </c>
      <c r="O527" s="3" t="s">
        <v>5</v>
      </c>
      <c r="P527" s="3" t="s">
        <v>14</v>
      </c>
      <c r="Q527" s="4">
        <f>IF(AND(E527&lt;&gt;"", F527&lt;&gt;"", G527&lt;&gt;"", H527&lt;&gt;"", I527&lt;&gt;"", J527&lt;&gt;"", K527&lt;&gt;"", L527&lt;&gt;"", M527&lt;&gt;"", N527&lt;&gt;"", O527&lt;&gt;""),"YES","NO")</f>
        <v>0</v>
      </c>
      <c r="R527" s="4">
        <f>IF(AD527=AA527, U527, IF(AD527=AB527,W527,Y527))</f>
        <v>0</v>
      </c>
      <c r="S527" s="4">
        <f>AD527</f>
        <v>0</v>
      </c>
      <c r="T527" s="4">
        <f> IF(AA527="" ,"",IF(AD527=AA527, "PAYG", IF(AD527=AB527,"1Y RI","3Y RI")))</f>
        <v>0</v>
      </c>
      <c r="U527" s="4">
        <f>IF(Q527="YES", IF(K527="YES", VLOOKUP(V527 &amp; L527 &amp; K527,'azure-vm-prices-base'!G$2:H$124, 2, 0), VLOOKUP(V527 &amp; L527 &amp; "*",'azure-vm-prices-base'!G$2:H$124, 2, 0)), "")</f>
        <v>0</v>
      </c>
      <c r="V527" s="4">
        <f>IF(Q527="YES", IF(O527="NO" , IF(K527="YES", _xlfn.MINIFS('azure-vm-prices-base'!I$2:I$123, 'azure-vm-prices-base'!A$2:A$123,"&gt;="&amp;F527*(100-$B$2)/100, 'azure-vm-prices-base'!B$2:B$123,"&gt;="&amp;G527*(100-$B$2)/100, 'azure-vm-prices-base'!D$2:D$123,K527, 'azure-vm-prices-base'!E$2:E$123,L527), _xlfn.MINIFS('azure-vm-prices-base'!I$2:I$123, 'azure-vm-prices-base'!A$2:A$123,"&gt;="&amp;F527*(100-$B$2)/100, 'azure-vm-prices-base'!B$2:B$123,"&gt;="&amp;G527*(100-$B$2)/100, 'azure-vm-prices-base'!E$2:E$123,L527)), IF(K527="YES", _xlfn.MINIFS('azure-vm-prices-base'!C$2:C$123, 'azure-vm-prices-base'!A$2:A$123,"&gt;="&amp;F527*(100-$B$2)/100, 'azure-vm-prices-base'!B$2:B$123,"&gt;="&amp;G527*(100-$B$2)/100, 'azure-vm-prices-base'!D$2:D$123,K527, 'azure-vm-prices-base'!E$2:E$123,L527), _xlfn.MINIFS('azure-vm-prices-base'!C$2:C$123, 'azure-vm-prices-base'!A$2:A$123,"&gt;="&amp;F527*(100-$B$2)/100, 'azure-vm-prices-base'!B$2:B$123,"&gt;="&amp;G527*(100-$B$2)/100, 'azure-vm-prices-base'!E$2:E$123,L527))), "")</f>
        <v>0</v>
      </c>
      <c r="W527" s="4">
        <f>IF(Q527="YES", IF(K527="YES", VLOOKUP(X527 &amp; L527 &amp; K527,'azure-vm-prices-1Y'!G$2:H$124  , 2, 0), VLOOKUP(X527 &amp; L527 &amp; "*",'azure-vm-prices-1Y'!G$2:H$124, 2, 0)),   "")</f>
        <v>0</v>
      </c>
      <c r="X527" s="4">
        <f>IF(Q527="YES", IF(O527="NO" , IF(K527="YES", _xlfn.MINIFS('azure-vm-prices-1Y'!I$2:I$123,   'azure-vm-prices-1Y'!A$2:A$123,"&gt;="&amp;F527*(100-$B$2)/100,   'azure-vm-prices-1Y'!B$2:B$123,"&gt;="&amp;G527*(100-$B$2)/100,   'azure-vm-prices-1Y'!D$2:D$123,K527,   'azure-vm-prices-1Y'!E$2:E$123,L527),   _xlfn.MINIFS('azure-vm-prices-1Y'!I$2:I$123,   'azure-vm-prices-1Y'!A$2:A$123,"&gt;="&amp;F527*(100-$B$2)/100,   'azure-vm-prices-1Y'!B$2:B$123,"&gt;="&amp;G527*(100-$B$2)/100,   'azure-vm-prices-1Y'!E$2:E$123,L527)),   IF(K527="YES", _xlfn.MINIFS('azure-vm-prices-1Y'!C$2:C$123,   'azure-vm-prices-1Y'!A$2:A$123,"&gt;="&amp;F527*(100-$B$2)/100,   'azure-vm-prices-1Y'!B$2:B$123,"&gt;="&amp;G527*(100-$B$2)/100,   'azure-vm-prices-1Y'!D$2:D$123,K527,   'azure-vm-prices-1Y'!E$2:E$123,L527),   _xlfn.MINIFS('azure-vm-prices-1Y'!C$2:C$123,   'azure-vm-prices-1Y'!A$2:A$123,"&gt;="&amp;F527*(100-$B$2)/100,   'azure-vm-prices-1Y'!B$2:B$123,"&gt;="&amp;G527*(100-$B$2)/100,   'azure-vm-prices-1Y'!E$2:E$123,L527))),   "")</f>
        <v>0</v>
      </c>
      <c r="Y527" s="4">
        <f>IF(Q527="YES", IF(K527="YES", VLOOKUP(Z527 &amp; L527 &amp; K527,'azure-vm-prices-3Y'!G$2:H$124  , 2, 0), VLOOKUP(Z527 &amp; L527 &amp; "*",'azure-vm-prices-3Y'!G$2:H$124, 2, 0)),   "")</f>
        <v>0</v>
      </c>
      <c r="Z527" s="4">
        <f>IF(Q527="YES", IF(O527="NO" , IF(K527="YES", _xlfn.MINIFS('azure-vm-prices-3Y'!I$2:I$123,   'azure-vm-prices-3Y'!A$2:A$123,"&gt;="&amp;F527*(100-$B$2)/100,   'azure-vm-prices-3Y'!B$2:B$123,"&gt;="&amp;G527*(100-$B$2)/100,   'azure-vm-prices-3Y'!D$2:D$123,K527,   'azure-vm-prices-3Y'!E$2:E$123,L527),   _xlfn.MINIFS('azure-vm-prices-3Y'!I$2:I$123,   'azure-vm-prices-3Y'!A$2:A$123,"&gt;="&amp;F527*(100-$B$2)/100,   'azure-vm-prices-3Y'!B$2:B$123,"&gt;="&amp;G527*(100-$B$2)/100,   'azure-vm-prices-3Y'!E$2:E$123,L527)),   IF(K527="YES", _xlfn.MINIFS('azure-vm-prices-3Y'!C$2:C$123,   'azure-vm-prices-3Y'!A$2:A$123,"&gt;="&amp;F527*(100-$B$2)/100,   'azure-vm-prices-3Y'!B$2:B$123,"&gt;="&amp;G527*(100-$B$2)/100,   'azure-vm-prices-3Y'!D$2:D$123,K527,   'azure-vm-prices-3Y'!E$2:E$123,L527),   _xlfn.MINIFS('azure-vm-prices-3Y'!C$2:C$123,   'azure-vm-prices-3Y'!A$2:A$123,"&gt;="&amp;F527*(100-$B$2)/100,   'azure-vm-prices-3Y'!B$2:B$123,"&gt;="&amp;G527*(100-$B$2)/100,   'azure-vm-prices-3Y'!E$2:E$123,L527))),   "")</f>
        <v>0</v>
      </c>
      <c r="AA527" s="4">
        <f>IF(Q527="YES",N527*V527*12,"")</f>
        <v>0</v>
      </c>
      <c r="AB527" s="4">
        <f>IF(Q527="YES",X527*8760,"")</f>
        <v>0</v>
      </c>
      <c r="AC527" s="4">
        <f>IF(Q527="YES",Z527*8760,"")</f>
        <v>0</v>
      </c>
      <c r="AD527" s="4">
        <f>IF(Q527="YES",IF(P527="YES", MIN(AA527:AC527), AA527),"")</f>
        <v>0</v>
      </c>
      <c r="AE527" s="4">
        <f>IF(AND(I527="STANDARD",Q527="YES",H527&lt;'azure-standard-disk-prices'!B2, H527&gt;0),1+IF(M527="YES",1),"")</f>
        <v>0</v>
      </c>
      <c r="AF527" s="4">
        <f>IF(AND(I527="STANDARD",Q527="YES",H527&gt;'azure-standard-disk-prices'!B2,H527&lt;'azure-standard-disk-prices'!B3),1+IF(M527="YES",1),"")</f>
        <v>0</v>
      </c>
      <c r="AG527" s="4">
        <f>IF(AND(I527="STANDARD",Q527="YES",H527&gt;'azure-standard-disk-prices'!B3,H527&lt;'azure-standard-disk-prices'!B4),1+IF(M527="YES",1),"")</f>
        <v>0</v>
      </c>
      <c r="AH527" s="4">
        <f>IF(AND(I527="STANDARD",Q527="YES",H527&gt;'azure-standard-disk-prices'!B4,H527&lt;'azure-standard-disk-prices'!B5),1+IF(M527="YES",1),"")</f>
        <v>0</v>
      </c>
      <c r="AI527" s="4">
        <f>IF(AND(I527="STANDARD",Q527="YES",H527&gt;'azure-standard-disk-prices'!B5,H527&lt;'azure-standard-disk-prices'!B6),1+IF(M527="YES",1),"")</f>
        <v>0</v>
      </c>
      <c r="AJ527" s="4">
        <f>IF(AND(I527="STANDARD",Q527="YES",H527&gt;'azure-standard-disk-prices'!B6,H527&lt;'azure-standard-disk-prices'!B7),1+IF(M527="YES",1),"")</f>
        <v>0</v>
      </c>
      <c r="AK527" s="4">
        <f>IF(AND(I527="STANDARD",Q527="YES",H527&gt;'azure-standard-disk-prices'!B7,H527&lt;'azure-standard-disk-prices'!B8),1+IF(M527="YES",1),"")</f>
        <v>0</v>
      </c>
      <c r="AL527" s="4">
        <f>IF(AND(I527="STANDARD",Q527="YES",H527&gt;'azure-standard-disk-prices'!B8,H527&lt;'azure-standard-disk-prices'!B9),1+IF(M527="YES",1),"")</f>
        <v>0</v>
      </c>
      <c r="AM527" s="4">
        <f>IF(AND(I526="PREMIUM",Q526="YES",H526&lt;'azure-premium-disk-prices'!B2,H526&gt;0),1+IF(M526="YES",1),"")</f>
        <v>0</v>
      </c>
      <c r="AN527" s="4">
        <f>IF(AND(I526="PREMIUM",Q526="YES",H526&gt;'azure-premium-disk-prices'!B2,H526&lt;'azure-premium-disk-prices'!B3),1+IF(M526="YES",1),"")</f>
        <v>0</v>
      </c>
      <c r="AO527" s="4">
        <f>IF(AND(I526="PREMIUM",Q526="YES",H526&gt;'azure-premium-disk-prices'!B3,H526&lt;'azure-premium-disk-prices'!B4),1+IF(M526="YES",1),"")</f>
        <v>0</v>
      </c>
      <c r="AP527" s="4">
        <f>IF(AND(I526="PREMIUM",Q526="YES",H526&gt;'azure-premium-disk-prices'!B4,H526&lt;'azure-premium-disk-prices'!B5),1+IF(M526="YES",1),"")</f>
        <v>0</v>
      </c>
      <c r="AQ527" s="4">
        <f>IF(AND(I526="PREMIUM",Q526="YES",H526&gt;'azure-premium-disk-prices'!B5,H526&lt;'azure-premium-disk-prices'!B6),1+IF(M526="YES",1),"")</f>
        <v>0</v>
      </c>
      <c r="AR527" s="4">
        <f>IF(AND(I526="PREMIUM",Q526="YES",H526&gt;'azure-premium-disk-prices'!B6,H526&lt;'azure-premium-disk-prices'!B7),1+IF(M526="YES",1),"")</f>
        <v>0</v>
      </c>
      <c r="AS527" s="4">
        <f>IF(AND(I526="PREMIUM",Q526="YES",H526&gt;'azure-premium-disk-prices'!B7,H526&lt;'azure-premium-disk-prices'!B8),1+IF(M526="YES",1),"")</f>
        <v>0</v>
      </c>
      <c r="AT527" s="4">
        <f>IF(AND(I526="PREMIUM",Q526="YES",H526&gt;'azure-premium-disk-prices'!B8,H526&lt;'azure-premium-disk-prices'!B9),1+IF(M526="YES",1),"")</f>
        <v>0</v>
      </c>
      <c r="AU527" s="4">
        <f>IF(AND(M527="YES", Q527="YES"),1,"")</f>
        <v>0</v>
      </c>
      <c r="AV527" s="4">
        <f>IF(AND(J527="STANDARD", Q527="YES"), IF(M527="YES",2,1) ,"")</f>
        <v>0</v>
      </c>
      <c r="AW527" s="4">
        <f>IF( AND(J527="PREMIUM",  Q527="YES"), IF(M527="YES",2,1) ,"")</f>
        <v>0</v>
      </c>
    </row>
    <row r="528" spans="5:49">
      <c r="E528" s="3"/>
      <c r="F528" s="3"/>
      <c r="G528" s="3"/>
      <c r="H528" s="3"/>
      <c r="I528" s="3" t="s">
        <v>9</v>
      </c>
      <c r="J528" s="3" t="s">
        <v>9</v>
      </c>
      <c r="K528" s="3" t="s">
        <v>5</v>
      </c>
      <c r="L528" s="3" t="s">
        <v>5</v>
      </c>
      <c r="M528" s="3" t="s">
        <v>5</v>
      </c>
      <c r="N528" s="3">
        <v>730</v>
      </c>
      <c r="O528" s="3" t="s">
        <v>5</v>
      </c>
      <c r="P528" s="3" t="s">
        <v>14</v>
      </c>
      <c r="Q528" s="4">
        <f>IF(AND(E528&lt;&gt;"", F528&lt;&gt;"", G528&lt;&gt;"", H528&lt;&gt;"", I528&lt;&gt;"", J528&lt;&gt;"", K528&lt;&gt;"", L528&lt;&gt;"", M528&lt;&gt;"", N528&lt;&gt;"", O528&lt;&gt;""),"YES","NO")</f>
        <v>0</v>
      </c>
      <c r="R528" s="4">
        <f>IF(AD528=AA528, U528, IF(AD528=AB528,W528,Y528))</f>
        <v>0</v>
      </c>
      <c r="S528" s="4">
        <f>AD528</f>
        <v>0</v>
      </c>
      <c r="T528" s="4">
        <f> IF(AA528="" ,"",IF(AD528=AA528, "PAYG", IF(AD528=AB528,"1Y RI","3Y RI")))</f>
        <v>0</v>
      </c>
      <c r="U528" s="4">
        <f>IF(Q528="YES", IF(K528="YES", VLOOKUP(V528 &amp; L528 &amp; K528,'azure-vm-prices-base'!G$2:H$124, 2, 0), VLOOKUP(V528 &amp; L528 &amp; "*",'azure-vm-prices-base'!G$2:H$124, 2, 0)), "")</f>
        <v>0</v>
      </c>
      <c r="V528" s="4">
        <f>IF(Q528="YES", IF(O528="NO" , IF(K528="YES", _xlfn.MINIFS('azure-vm-prices-base'!I$2:I$123, 'azure-vm-prices-base'!A$2:A$123,"&gt;="&amp;F528*(100-$B$2)/100, 'azure-vm-prices-base'!B$2:B$123,"&gt;="&amp;G528*(100-$B$2)/100, 'azure-vm-prices-base'!D$2:D$123,K528, 'azure-vm-prices-base'!E$2:E$123,L528), _xlfn.MINIFS('azure-vm-prices-base'!I$2:I$123, 'azure-vm-prices-base'!A$2:A$123,"&gt;="&amp;F528*(100-$B$2)/100, 'azure-vm-prices-base'!B$2:B$123,"&gt;="&amp;G528*(100-$B$2)/100, 'azure-vm-prices-base'!E$2:E$123,L528)), IF(K528="YES", _xlfn.MINIFS('azure-vm-prices-base'!C$2:C$123, 'azure-vm-prices-base'!A$2:A$123,"&gt;="&amp;F528*(100-$B$2)/100, 'azure-vm-prices-base'!B$2:B$123,"&gt;="&amp;G528*(100-$B$2)/100, 'azure-vm-prices-base'!D$2:D$123,K528, 'azure-vm-prices-base'!E$2:E$123,L528), _xlfn.MINIFS('azure-vm-prices-base'!C$2:C$123, 'azure-vm-prices-base'!A$2:A$123,"&gt;="&amp;F528*(100-$B$2)/100, 'azure-vm-prices-base'!B$2:B$123,"&gt;="&amp;G528*(100-$B$2)/100, 'azure-vm-prices-base'!E$2:E$123,L528))), "")</f>
        <v>0</v>
      </c>
      <c r="W528" s="4">
        <f>IF(Q528="YES", IF(K528="YES", VLOOKUP(X528 &amp; L528 &amp; K528,'azure-vm-prices-1Y'!G$2:H$124  , 2, 0), VLOOKUP(X528 &amp; L528 &amp; "*",'azure-vm-prices-1Y'!G$2:H$124, 2, 0)),   "")</f>
        <v>0</v>
      </c>
      <c r="X528" s="4">
        <f>IF(Q528="YES", IF(O528="NO" , IF(K528="YES", _xlfn.MINIFS('azure-vm-prices-1Y'!I$2:I$123,   'azure-vm-prices-1Y'!A$2:A$123,"&gt;="&amp;F528*(100-$B$2)/100,   'azure-vm-prices-1Y'!B$2:B$123,"&gt;="&amp;G528*(100-$B$2)/100,   'azure-vm-prices-1Y'!D$2:D$123,K528,   'azure-vm-prices-1Y'!E$2:E$123,L528),   _xlfn.MINIFS('azure-vm-prices-1Y'!I$2:I$123,   'azure-vm-prices-1Y'!A$2:A$123,"&gt;="&amp;F528*(100-$B$2)/100,   'azure-vm-prices-1Y'!B$2:B$123,"&gt;="&amp;G528*(100-$B$2)/100,   'azure-vm-prices-1Y'!E$2:E$123,L528)),   IF(K528="YES", _xlfn.MINIFS('azure-vm-prices-1Y'!C$2:C$123,   'azure-vm-prices-1Y'!A$2:A$123,"&gt;="&amp;F528*(100-$B$2)/100,   'azure-vm-prices-1Y'!B$2:B$123,"&gt;="&amp;G528*(100-$B$2)/100,   'azure-vm-prices-1Y'!D$2:D$123,K528,   'azure-vm-prices-1Y'!E$2:E$123,L528),   _xlfn.MINIFS('azure-vm-prices-1Y'!C$2:C$123,   'azure-vm-prices-1Y'!A$2:A$123,"&gt;="&amp;F528*(100-$B$2)/100,   'azure-vm-prices-1Y'!B$2:B$123,"&gt;="&amp;G528*(100-$B$2)/100,   'azure-vm-prices-1Y'!E$2:E$123,L528))),   "")</f>
        <v>0</v>
      </c>
      <c r="Y528" s="4">
        <f>IF(Q528="YES", IF(K528="YES", VLOOKUP(Z528 &amp; L528 &amp; K528,'azure-vm-prices-3Y'!G$2:H$124  , 2, 0), VLOOKUP(Z528 &amp; L528 &amp; "*",'azure-vm-prices-3Y'!G$2:H$124, 2, 0)),   "")</f>
        <v>0</v>
      </c>
      <c r="Z528" s="4">
        <f>IF(Q528="YES", IF(O528="NO" , IF(K528="YES", _xlfn.MINIFS('azure-vm-prices-3Y'!I$2:I$123,   'azure-vm-prices-3Y'!A$2:A$123,"&gt;="&amp;F528*(100-$B$2)/100,   'azure-vm-prices-3Y'!B$2:B$123,"&gt;="&amp;G528*(100-$B$2)/100,   'azure-vm-prices-3Y'!D$2:D$123,K528,   'azure-vm-prices-3Y'!E$2:E$123,L528),   _xlfn.MINIFS('azure-vm-prices-3Y'!I$2:I$123,   'azure-vm-prices-3Y'!A$2:A$123,"&gt;="&amp;F528*(100-$B$2)/100,   'azure-vm-prices-3Y'!B$2:B$123,"&gt;="&amp;G528*(100-$B$2)/100,   'azure-vm-prices-3Y'!E$2:E$123,L528)),   IF(K528="YES", _xlfn.MINIFS('azure-vm-prices-3Y'!C$2:C$123,   'azure-vm-prices-3Y'!A$2:A$123,"&gt;="&amp;F528*(100-$B$2)/100,   'azure-vm-prices-3Y'!B$2:B$123,"&gt;="&amp;G528*(100-$B$2)/100,   'azure-vm-prices-3Y'!D$2:D$123,K528,   'azure-vm-prices-3Y'!E$2:E$123,L528),   _xlfn.MINIFS('azure-vm-prices-3Y'!C$2:C$123,   'azure-vm-prices-3Y'!A$2:A$123,"&gt;="&amp;F528*(100-$B$2)/100,   'azure-vm-prices-3Y'!B$2:B$123,"&gt;="&amp;G528*(100-$B$2)/100,   'azure-vm-prices-3Y'!E$2:E$123,L528))),   "")</f>
        <v>0</v>
      </c>
      <c r="AA528" s="4">
        <f>IF(Q528="YES",N528*V528*12,"")</f>
        <v>0</v>
      </c>
      <c r="AB528" s="4">
        <f>IF(Q528="YES",X528*8760,"")</f>
        <v>0</v>
      </c>
      <c r="AC528" s="4">
        <f>IF(Q528="YES",Z528*8760,"")</f>
        <v>0</v>
      </c>
      <c r="AD528" s="4">
        <f>IF(Q528="YES",IF(P528="YES", MIN(AA528:AC528), AA528),"")</f>
        <v>0</v>
      </c>
      <c r="AE528" s="4">
        <f>IF(AND(I528="STANDARD",Q528="YES",H528&lt;'azure-standard-disk-prices'!B2, H528&gt;0),1+IF(M528="YES",1),"")</f>
        <v>0</v>
      </c>
      <c r="AF528" s="4">
        <f>IF(AND(I528="STANDARD",Q528="YES",H528&gt;'azure-standard-disk-prices'!B2,H528&lt;'azure-standard-disk-prices'!B3),1+IF(M528="YES",1),"")</f>
        <v>0</v>
      </c>
      <c r="AG528" s="4">
        <f>IF(AND(I528="STANDARD",Q528="YES",H528&gt;'azure-standard-disk-prices'!B3,H528&lt;'azure-standard-disk-prices'!B4),1+IF(M528="YES",1),"")</f>
        <v>0</v>
      </c>
      <c r="AH528" s="4">
        <f>IF(AND(I528="STANDARD",Q528="YES",H528&gt;'azure-standard-disk-prices'!B4,H528&lt;'azure-standard-disk-prices'!B5),1+IF(M528="YES",1),"")</f>
        <v>0</v>
      </c>
      <c r="AI528" s="4">
        <f>IF(AND(I528="STANDARD",Q528="YES",H528&gt;'azure-standard-disk-prices'!B5,H528&lt;'azure-standard-disk-prices'!B6),1+IF(M528="YES",1),"")</f>
        <v>0</v>
      </c>
      <c r="AJ528" s="4">
        <f>IF(AND(I528="STANDARD",Q528="YES",H528&gt;'azure-standard-disk-prices'!B6,H528&lt;'azure-standard-disk-prices'!B7),1+IF(M528="YES",1),"")</f>
        <v>0</v>
      </c>
      <c r="AK528" s="4">
        <f>IF(AND(I528="STANDARD",Q528="YES",H528&gt;'azure-standard-disk-prices'!B7,H528&lt;'azure-standard-disk-prices'!B8),1+IF(M528="YES",1),"")</f>
        <v>0</v>
      </c>
      <c r="AL528" s="4">
        <f>IF(AND(I528="STANDARD",Q528="YES",H528&gt;'azure-standard-disk-prices'!B8,H528&lt;'azure-standard-disk-prices'!B9),1+IF(M528="YES",1),"")</f>
        <v>0</v>
      </c>
      <c r="AM528" s="4">
        <f>IF(AND(I527="PREMIUM",Q527="YES",H527&lt;'azure-premium-disk-prices'!B2,H527&gt;0),1+IF(M527="YES",1),"")</f>
        <v>0</v>
      </c>
      <c r="AN528" s="4">
        <f>IF(AND(I527="PREMIUM",Q527="YES",H527&gt;'azure-premium-disk-prices'!B2,H527&lt;'azure-premium-disk-prices'!B3),1+IF(M527="YES",1),"")</f>
        <v>0</v>
      </c>
      <c r="AO528" s="4">
        <f>IF(AND(I527="PREMIUM",Q527="YES",H527&gt;'azure-premium-disk-prices'!B3,H527&lt;'azure-premium-disk-prices'!B4),1+IF(M527="YES",1),"")</f>
        <v>0</v>
      </c>
      <c r="AP528" s="4">
        <f>IF(AND(I527="PREMIUM",Q527="YES",H527&gt;'azure-premium-disk-prices'!B4,H527&lt;'azure-premium-disk-prices'!B5),1+IF(M527="YES",1),"")</f>
        <v>0</v>
      </c>
      <c r="AQ528" s="4">
        <f>IF(AND(I527="PREMIUM",Q527="YES",H527&gt;'azure-premium-disk-prices'!B5,H527&lt;'azure-premium-disk-prices'!B6),1+IF(M527="YES",1),"")</f>
        <v>0</v>
      </c>
      <c r="AR528" s="4">
        <f>IF(AND(I527="PREMIUM",Q527="YES",H527&gt;'azure-premium-disk-prices'!B6,H527&lt;'azure-premium-disk-prices'!B7),1+IF(M527="YES",1),"")</f>
        <v>0</v>
      </c>
      <c r="AS528" s="4">
        <f>IF(AND(I527="PREMIUM",Q527="YES",H527&gt;'azure-premium-disk-prices'!B7,H527&lt;'azure-premium-disk-prices'!B8),1+IF(M527="YES",1),"")</f>
        <v>0</v>
      </c>
      <c r="AT528" s="4">
        <f>IF(AND(I527="PREMIUM",Q527="YES",H527&gt;'azure-premium-disk-prices'!B8,H527&lt;'azure-premium-disk-prices'!B9),1+IF(M527="YES",1),"")</f>
        <v>0</v>
      </c>
      <c r="AU528" s="4">
        <f>IF(AND(M528="YES", Q528="YES"),1,"")</f>
        <v>0</v>
      </c>
      <c r="AV528" s="4">
        <f>IF(AND(J528="STANDARD", Q528="YES"), IF(M528="YES",2,1) ,"")</f>
        <v>0</v>
      </c>
      <c r="AW528" s="4">
        <f>IF( AND(J528="PREMIUM",  Q528="YES"), IF(M528="YES",2,1) ,"")</f>
        <v>0</v>
      </c>
    </row>
    <row r="529" spans="5:49">
      <c r="E529" s="3"/>
      <c r="F529" s="3"/>
      <c r="G529" s="3"/>
      <c r="H529" s="3"/>
      <c r="I529" s="3" t="s">
        <v>9</v>
      </c>
      <c r="J529" s="3" t="s">
        <v>9</v>
      </c>
      <c r="K529" s="3" t="s">
        <v>5</v>
      </c>
      <c r="L529" s="3" t="s">
        <v>5</v>
      </c>
      <c r="M529" s="3" t="s">
        <v>5</v>
      </c>
      <c r="N529" s="3">
        <v>730</v>
      </c>
      <c r="O529" s="3" t="s">
        <v>5</v>
      </c>
      <c r="P529" s="3" t="s">
        <v>14</v>
      </c>
      <c r="Q529" s="4">
        <f>IF(AND(E529&lt;&gt;"", F529&lt;&gt;"", G529&lt;&gt;"", H529&lt;&gt;"", I529&lt;&gt;"", J529&lt;&gt;"", K529&lt;&gt;"", L529&lt;&gt;"", M529&lt;&gt;"", N529&lt;&gt;"", O529&lt;&gt;""),"YES","NO")</f>
        <v>0</v>
      </c>
      <c r="R529" s="4">
        <f>IF(AD529=AA529, U529, IF(AD529=AB529,W529,Y529))</f>
        <v>0</v>
      </c>
      <c r="S529" s="4">
        <f>AD529</f>
        <v>0</v>
      </c>
      <c r="T529" s="4">
        <f> IF(AA529="" ,"",IF(AD529=AA529, "PAYG", IF(AD529=AB529,"1Y RI","3Y RI")))</f>
        <v>0</v>
      </c>
      <c r="U529" s="4">
        <f>IF(Q529="YES", IF(K529="YES", VLOOKUP(V529 &amp; L529 &amp; K529,'azure-vm-prices-base'!G$2:H$124, 2, 0), VLOOKUP(V529 &amp; L529 &amp; "*",'azure-vm-prices-base'!G$2:H$124, 2, 0)), "")</f>
        <v>0</v>
      </c>
      <c r="V529" s="4">
        <f>IF(Q529="YES", IF(O529="NO" , IF(K529="YES", _xlfn.MINIFS('azure-vm-prices-base'!I$2:I$123, 'azure-vm-prices-base'!A$2:A$123,"&gt;="&amp;F529*(100-$B$2)/100, 'azure-vm-prices-base'!B$2:B$123,"&gt;="&amp;G529*(100-$B$2)/100, 'azure-vm-prices-base'!D$2:D$123,K529, 'azure-vm-prices-base'!E$2:E$123,L529), _xlfn.MINIFS('azure-vm-prices-base'!I$2:I$123, 'azure-vm-prices-base'!A$2:A$123,"&gt;="&amp;F529*(100-$B$2)/100, 'azure-vm-prices-base'!B$2:B$123,"&gt;="&amp;G529*(100-$B$2)/100, 'azure-vm-prices-base'!E$2:E$123,L529)), IF(K529="YES", _xlfn.MINIFS('azure-vm-prices-base'!C$2:C$123, 'azure-vm-prices-base'!A$2:A$123,"&gt;="&amp;F529*(100-$B$2)/100, 'azure-vm-prices-base'!B$2:B$123,"&gt;="&amp;G529*(100-$B$2)/100, 'azure-vm-prices-base'!D$2:D$123,K529, 'azure-vm-prices-base'!E$2:E$123,L529), _xlfn.MINIFS('azure-vm-prices-base'!C$2:C$123, 'azure-vm-prices-base'!A$2:A$123,"&gt;="&amp;F529*(100-$B$2)/100, 'azure-vm-prices-base'!B$2:B$123,"&gt;="&amp;G529*(100-$B$2)/100, 'azure-vm-prices-base'!E$2:E$123,L529))), "")</f>
        <v>0</v>
      </c>
      <c r="W529" s="4">
        <f>IF(Q529="YES", IF(K529="YES", VLOOKUP(X529 &amp; L529 &amp; K529,'azure-vm-prices-1Y'!G$2:H$124  , 2, 0), VLOOKUP(X529 &amp; L529 &amp; "*",'azure-vm-prices-1Y'!G$2:H$124, 2, 0)),   "")</f>
        <v>0</v>
      </c>
      <c r="X529" s="4">
        <f>IF(Q529="YES", IF(O529="NO" , IF(K529="YES", _xlfn.MINIFS('azure-vm-prices-1Y'!I$2:I$123,   'azure-vm-prices-1Y'!A$2:A$123,"&gt;="&amp;F529*(100-$B$2)/100,   'azure-vm-prices-1Y'!B$2:B$123,"&gt;="&amp;G529*(100-$B$2)/100,   'azure-vm-prices-1Y'!D$2:D$123,K529,   'azure-vm-prices-1Y'!E$2:E$123,L529),   _xlfn.MINIFS('azure-vm-prices-1Y'!I$2:I$123,   'azure-vm-prices-1Y'!A$2:A$123,"&gt;="&amp;F529*(100-$B$2)/100,   'azure-vm-prices-1Y'!B$2:B$123,"&gt;="&amp;G529*(100-$B$2)/100,   'azure-vm-prices-1Y'!E$2:E$123,L529)),   IF(K529="YES", _xlfn.MINIFS('azure-vm-prices-1Y'!C$2:C$123,   'azure-vm-prices-1Y'!A$2:A$123,"&gt;="&amp;F529*(100-$B$2)/100,   'azure-vm-prices-1Y'!B$2:B$123,"&gt;="&amp;G529*(100-$B$2)/100,   'azure-vm-prices-1Y'!D$2:D$123,K529,   'azure-vm-prices-1Y'!E$2:E$123,L529),   _xlfn.MINIFS('azure-vm-prices-1Y'!C$2:C$123,   'azure-vm-prices-1Y'!A$2:A$123,"&gt;="&amp;F529*(100-$B$2)/100,   'azure-vm-prices-1Y'!B$2:B$123,"&gt;="&amp;G529*(100-$B$2)/100,   'azure-vm-prices-1Y'!E$2:E$123,L529))),   "")</f>
        <v>0</v>
      </c>
      <c r="Y529" s="4">
        <f>IF(Q529="YES", IF(K529="YES", VLOOKUP(Z529 &amp; L529 &amp; K529,'azure-vm-prices-3Y'!G$2:H$124  , 2, 0), VLOOKUP(Z529 &amp; L529 &amp; "*",'azure-vm-prices-3Y'!G$2:H$124, 2, 0)),   "")</f>
        <v>0</v>
      </c>
      <c r="Z529" s="4">
        <f>IF(Q529="YES", IF(O529="NO" , IF(K529="YES", _xlfn.MINIFS('azure-vm-prices-3Y'!I$2:I$123,   'azure-vm-prices-3Y'!A$2:A$123,"&gt;="&amp;F529*(100-$B$2)/100,   'azure-vm-prices-3Y'!B$2:B$123,"&gt;="&amp;G529*(100-$B$2)/100,   'azure-vm-prices-3Y'!D$2:D$123,K529,   'azure-vm-prices-3Y'!E$2:E$123,L529),   _xlfn.MINIFS('azure-vm-prices-3Y'!I$2:I$123,   'azure-vm-prices-3Y'!A$2:A$123,"&gt;="&amp;F529*(100-$B$2)/100,   'azure-vm-prices-3Y'!B$2:B$123,"&gt;="&amp;G529*(100-$B$2)/100,   'azure-vm-prices-3Y'!E$2:E$123,L529)),   IF(K529="YES", _xlfn.MINIFS('azure-vm-prices-3Y'!C$2:C$123,   'azure-vm-prices-3Y'!A$2:A$123,"&gt;="&amp;F529*(100-$B$2)/100,   'azure-vm-prices-3Y'!B$2:B$123,"&gt;="&amp;G529*(100-$B$2)/100,   'azure-vm-prices-3Y'!D$2:D$123,K529,   'azure-vm-prices-3Y'!E$2:E$123,L529),   _xlfn.MINIFS('azure-vm-prices-3Y'!C$2:C$123,   'azure-vm-prices-3Y'!A$2:A$123,"&gt;="&amp;F529*(100-$B$2)/100,   'azure-vm-prices-3Y'!B$2:B$123,"&gt;="&amp;G529*(100-$B$2)/100,   'azure-vm-prices-3Y'!E$2:E$123,L529))),   "")</f>
        <v>0</v>
      </c>
      <c r="AA529" s="4">
        <f>IF(Q529="YES",N529*V529*12,"")</f>
        <v>0</v>
      </c>
      <c r="AB529" s="4">
        <f>IF(Q529="YES",X529*8760,"")</f>
        <v>0</v>
      </c>
      <c r="AC529" s="4">
        <f>IF(Q529="YES",Z529*8760,"")</f>
        <v>0</v>
      </c>
      <c r="AD529" s="4">
        <f>IF(Q529="YES",IF(P529="YES", MIN(AA529:AC529), AA529),"")</f>
        <v>0</v>
      </c>
      <c r="AE529" s="4">
        <f>IF(AND(I529="STANDARD",Q529="YES",H529&lt;'azure-standard-disk-prices'!B2, H529&gt;0),1+IF(M529="YES",1),"")</f>
        <v>0</v>
      </c>
      <c r="AF529" s="4">
        <f>IF(AND(I529="STANDARD",Q529="YES",H529&gt;'azure-standard-disk-prices'!B2,H529&lt;'azure-standard-disk-prices'!B3),1+IF(M529="YES",1),"")</f>
        <v>0</v>
      </c>
      <c r="AG529" s="4">
        <f>IF(AND(I529="STANDARD",Q529="YES",H529&gt;'azure-standard-disk-prices'!B3,H529&lt;'azure-standard-disk-prices'!B4),1+IF(M529="YES",1),"")</f>
        <v>0</v>
      </c>
      <c r="AH529" s="4">
        <f>IF(AND(I529="STANDARD",Q529="YES",H529&gt;'azure-standard-disk-prices'!B4,H529&lt;'azure-standard-disk-prices'!B5),1+IF(M529="YES",1),"")</f>
        <v>0</v>
      </c>
      <c r="AI529" s="4">
        <f>IF(AND(I529="STANDARD",Q529="YES",H529&gt;'azure-standard-disk-prices'!B5,H529&lt;'azure-standard-disk-prices'!B6),1+IF(M529="YES",1),"")</f>
        <v>0</v>
      </c>
      <c r="AJ529" s="4">
        <f>IF(AND(I529="STANDARD",Q529="YES",H529&gt;'azure-standard-disk-prices'!B6,H529&lt;'azure-standard-disk-prices'!B7),1+IF(M529="YES",1),"")</f>
        <v>0</v>
      </c>
      <c r="AK529" s="4">
        <f>IF(AND(I529="STANDARD",Q529="YES",H529&gt;'azure-standard-disk-prices'!B7,H529&lt;'azure-standard-disk-prices'!B8),1+IF(M529="YES",1),"")</f>
        <v>0</v>
      </c>
      <c r="AL529" s="4">
        <f>IF(AND(I529="STANDARD",Q529="YES",H529&gt;'azure-standard-disk-prices'!B8,H529&lt;'azure-standard-disk-prices'!B9),1+IF(M529="YES",1),"")</f>
        <v>0</v>
      </c>
      <c r="AM529" s="4">
        <f>IF(AND(I528="PREMIUM",Q528="YES",H528&lt;'azure-premium-disk-prices'!B2,H528&gt;0),1+IF(M528="YES",1),"")</f>
        <v>0</v>
      </c>
      <c r="AN529" s="4">
        <f>IF(AND(I528="PREMIUM",Q528="YES",H528&gt;'azure-premium-disk-prices'!B2,H528&lt;'azure-premium-disk-prices'!B3),1+IF(M528="YES",1),"")</f>
        <v>0</v>
      </c>
      <c r="AO529" s="4">
        <f>IF(AND(I528="PREMIUM",Q528="YES",H528&gt;'azure-premium-disk-prices'!B3,H528&lt;'azure-premium-disk-prices'!B4),1+IF(M528="YES",1),"")</f>
        <v>0</v>
      </c>
      <c r="AP529" s="4">
        <f>IF(AND(I528="PREMIUM",Q528="YES",H528&gt;'azure-premium-disk-prices'!B4,H528&lt;'azure-premium-disk-prices'!B5),1+IF(M528="YES",1),"")</f>
        <v>0</v>
      </c>
      <c r="AQ529" s="4">
        <f>IF(AND(I528="PREMIUM",Q528="YES",H528&gt;'azure-premium-disk-prices'!B5,H528&lt;'azure-premium-disk-prices'!B6),1+IF(M528="YES",1),"")</f>
        <v>0</v>
      </c>
      <c r="AR529" s="4">
        <f>IF(AND(I528="PREMIUM",Q528="YES",H528&gt;'azure-premium-disk-prices'!B6,H528&lt;'azure-premium-disk-prices'!B7),1+IF(M528="YES",1),"")</f>
        <v>0</v>
      </c>
      <c r="AS529" s="4">
        <f>IF(AND(I528="PREMIUM",Q528="YES",H528&gt;'azure-premium-disk-prices'!B7,H528&lt;'azure-premium-disk-prices'!B8),1+IF(M528="YES",1),"")</f>
        <v>0</v>
      </c>
      <c r="AT529" s="4">
        <f>IF(AND(I528="PREMIUM",Q528="YES",H528&gt;'azure-premium-disk-prices'!B8,H528&lt;'azure-premium-disk-prices'!B9),1+IF(M528="YES",1),"")</f>
        <v>0</v>
      </c>
      <c r="AU529" s="4">
        <f>IF(AND(M529="YES", Q529="YES"),1,"")</f>
        <v>0</v>
      </c>
      <c r="AV529" s="4">
        <f>IF(AND(J529="STANDARD", Q529="YES"), IF(M529="YES",2,1) ,"")</f>
        <v>0</v>
      </c>
      <c r="AW529" s="4">
        <f>IF( AND(J529="PREMIUM",  Q529="YES"), IF(M529="YES",2,1) ,"")</f>
        <v>0</v>
      </c>
    </row>
    <row r="530" spans="5:49">
      <c r="E530" s="3"/>
      <c r="F530" s="3"/>
      <c r="G530" s="3"/>
      <c r="H530" s="3"/>
      <c r="I530" s="3" t="s">
        <v>9</v>
      </c>
      <c r="J530" s="3" t="s">
        <v>9</v>
      </c>
      <c r="K530" s="3" t="s">
        <v>5</v>
      </c>
      <c r="L530" s="3" t="s">
        <v>5</v>
      </c>
      <c r="M530" s="3" t="s">
        <v>5</v>
      </c>
      <c r="N530" s="3">
        <v>730</v>
      </c>
      <c r="O530" s="3" t="s">
        <v>5</v>
      </c>
      <c r="P530" s="3" t="s">
        <v>14</v>
      </c>
      <c r="Q530" s="4">
        <f>IF(AND(E530&lt;&gt;"", F530&lt;&gt;"", G530&lt;&gt;"", H530&lt;&gt;"", I530&lt;&gt;"", J530&lt;&gt;"", K530&lt;&gt;"", L530&lt;&gt;"", M530&lt;&gt;"", N530&lt;&gt;"", O530&lt;&gt;""),"YES","NO")</f>
        <v>0</v>
      </c>
      <c r="R530" s="4">
        <f>IF(AD530=AA530, U530, IF(AD530=AB530,W530,Y530))</f>
        <v>0</v>
      </c>
      <c r="S530" s="4">
        <f>AD530</f>
        <v>0</v>
      </c>
      <c r="T530" s="4">
        <f> IF(AA530="" ,"",IF(AD530=AA530, "PAYG", IF(AD530=AB530,"1Y RI","3Y RI")))</f>
        <v>0</v>
      </c>
      <c r="U530" s="4">
        <f>IF(Q530="YES", IF(K530="YES", VLOOKUP(V530 &amp; L530 &amp; K530,'azure-vm-prices-base'!G$2:H$124, 2, 0), VLOOKUP(V530 &amp; L530 &amp; "*",'azure-vm-prices-base'!G$2:H$124, 2, 0)), "")</f>
        <v>0</v>
      </c>
      <c r="V530" s="4">
        <f>IF(Q530="YES", IF(O530="NO" , IF(K530="YES", _xlfn.MINIFS('azure-vm-prices-base'!I$2:I$123, 'azure-vm-prices-base'!A$2:A$123,"&gt;="&amp;F530*(100-$B$2)/100, 'azure-vm-prices-base'!B$2:B$123,"&gt;="&amp;G530*(100-$B$2)/100, 'azure-vm-prices-base'!D$2:D$123,K530, 'azure-vm-prices-base'!E$2:E$123,L530), _xlfn.MINIFS('azure-vm-prices-base'!I$2:I$123, 'azure-vm-prices-base'!A$2:A$123,"&gt;="&amp;F530*(100-$B$2)/100, 'azure-vm-prices-base'!B$2:B$123,"&gt;="&amp;G530*(100-$B$2)/100, 'azure-vm-prices-base'!E$2:E$123,L530)), IF(K530="YES", _xlfn.MINIFS('azure-vm-prices-base'!C$2:C$123, 'azure-vm-prices-base'!A$2:A$123,"&gt;="&amp;F530*(100-$B$2)/100, 'azure-vm-prices-base'!B$2:B$123,"&gt;="&amp;G530*(100-$B$2)/100, 'azure-vm-prices-base'!D$2:D$123,K530, 'azure-vm-prices-base'!E$2:E$123,L530), _xlfn.MINIFS('azure-vm-prices-base'!C$2:C$123, 'azure-vm-prices-base'!A$2:A$123,"&gt;="&amp;F530*(100-$B$2)/100, 'azure-vm-prices-base'!B$2:B$123,"&gt;="&amp;G530*(100-$B$2)/100, 'azure-vm-prices-base'!E$2:E$123,L530))), "")</f>
        <v>0</v>
      </c>
      <c r="W530" s="4">
        <f>IF(Q530="YES", IF(K530="YES", VLOOKUP(X530 &amp; L530 &amp; K530,'azure-vm-prices-1Y'!G$2:H$124  , 2, 0), VLOOKUP(X530 &amp; L530 &amp; "*",'azure-vm-prices-1Y'!G$2:H$124, 2, 0)),   "")</f>
        <v>0</v>
      </c>
      <c r="X530" s="4">
        <f>IF(Q530="YES", IF(O530="NO" , IF(K530="YES", _xlfn.MINIFS('azure-vm-prices-1Y'!I$2:I$123,   'azure-vm-prices-1Y'!A$2:A$123,"&gt;="&amp;F530*(100-$B$2)/100,   'azure-vm-prices-1Y'!B$2:B$123,"&gt;="&amp;G530*(100-$B$2)/100,   'azure-vm-prices-1Y'!D$2:D$123,K530,   'azure-vm-prices-1Y'!E$2:E$123,L530),   _xlfn.MINIFS('azure-vm-prices-1Y'!I$2:I$123,   'azure-vm-prices-1Y'!A$2:A$123,"&gt;="&amp;F530*(100-$B$2)/100,   'azure-vm-prices-1Y'!B$2:B$123,"&gt;="&amp;G530*(100-$B$2)/100,   'azure-vm-prices-1Y'!E$2:E$123,L530)),   IF(K530="YES", _xlfn.MINIFS('azure-vm-prices-1Y'!C$2:C$123,   'azure-vm-prices-1Y'!A$2:A$123,"&gt;="&amp;F530*(100-$B$2)/100,   'azure-vm-prices-1Y'!B$2:B$123,"&gt;="&amp;G530*(100-$B$2)/100,   'azure-vm-prices-1Y'!D$2:D$123,K530,   'azure-vm-prices-1Y'!E$2:E$123,L530),   _xlfn.MINIFS('azure-vm-prices-1Y'!C$2:C$123,   'azure-vm-prices-1Y'!A$2:A$123,"&gt;="&amp;F530*(100-$B$2)/100,   'azure-vm-prices-1Y'!B$2:B$123,"&gt;="&amp;G530*(100-$B$2)/100,   'azure-vm-prices-1Y'!E$2:E$123,L530))),   "")</f>
        <v>0</v>
      </c>
      <c r="Y530" s="4">
        <f>IF(Q530="YES", IF(K530="YES", VLOOKUP(Z530 &amp; L530 &amp; K530,'azure-vm-prices-3Y'!G$2:H$124  , 2, 0), VLOOKUP(Z530 &amp; L530 &amp; "*",'azure-vm-prices-3Y'!G$2:H$124, 2, 0)),   "")</f>
        <v>0</v>
      </c>
      <c r="Z530" s="4">
        <f>IF(Q530="YES", IF(O530="NO" , IF(K530="YES", _xlfn.MINIFS('azure-vm-prices-3Y'!I$2:I$123,   'azure-vm-prices-3Y'!A$2:A$123,"&gt;="&amp;F530*(100-$B$2)/100,   'azure-vm-prices-3Y'!B$2:B$123,"&gt;="&amp;G530*(100-$B$2)/100,   'azure-vm-prices-3Y'!D$2:D$123,K530,   'azure-vm-prices-3Y'!E$2:E$123,L530),   _xlfn.MINIFS('azure-vm-prices-3Y'!I$2:I$123,   'azure-vm-prices-3Y'!A$2:A$123,"&gt;="&amp;F530*(100-$B$2)/100,   'azure-vm-prices-3Y'!B$2:B$123,"&gt;="&amp;G530*(100-$B$2)/100,   'azure-vm-prices-3Y'!E$2:E$123,L530)),   IF(K530="YES", _xlfn.MINIFS('azure-vm-prices-3Y'!C$2:C$123,   'azure-vm-prices-3Y'!A$2:A$123,"&gt;="&amp;F530*(100-$B$2)/100,   'azure-vm-prices-3Y'!B$2:B$123,"&gt;="&amp;G530*(100-$B$2)/100,   'azure-vm-prices-3Y'!D$2:D$123,K530,   'azure-vm-prices-3Y'!E$2:E$123,L530),   _xlfn.MINIFS('azure-vm-prices-3Y'!C$2:C$123,   'azure-vm-prices-3Y'!A$2:A$123,"&gt;="&amp;F530*(100-$B$2)/100,   'azure-vm-prices-3Y'!B$2:B$123,"&gt;="&amp;G530*(100-$B$2)/100,   'azure-vm-prices-3Y'!E$2:E$123,L530))),   "")</f>
        <v>0</v>
      </c>
      <c r="AA530" s="4">
        <f>IF(Q530="YES",N530*V530*12,"")</f>
        <v>0</v>
      </c>
      <c r="AB530" s="4">
        <f>IF(Q530="YES",X530*8760,"")</f>
        <v>0</v>
      </c>
      <c r="AC530" s="4">
        <f>IF(Q530="YES",Z530*8760,"")</f>
        <v>0</v>
      </c>
      <c r="AD530" s="4">
        <f>IF(Q530="YES",IF(P530="YES", MIN(AA530:AC530), AA530),"")</f>
        <v>0</v>
      </c>
      <c r="AE530" s="4">
        <f>IF(AND(I530="STANDARD",Q530="YES",H530&lt;'azure-standard-disk-prices'!B2, H530&gt;0),1+IF(M530="YES",1),"")</f>
        <v>0</v>
      </c>
      <c r="AF530" s="4">
        <f>IF(AND(I530="STANDARD",Q530="YES",H530&gt;'azure-standard-disk-prices'!B2,H530&lt;'azure-standard-disk-prices'!B3),1+IF(M530="YES",1),"")</f>
        <v>0</v>
      </c>
      <c r="AG530" s="4">
        <f>IF(AND(I530="STANDARD",Q530="YES",H530&gt;'azure-standard-disk-prices'!B3,H530&lt;'azure-standard-disk-prices'!B4),1+IF(M530="YES",1),"")</f>
        <v>0</v>
      </c>
      <c r="AH530" s="4">
        <f>IF(AND(I530="STANDARD",Q530="YES",H530&gt;'azure-standard-disk-prices'!B4,H530&lt;'azure-standard-disk-prices'!B5),1+IF(M530="YES",1),"")</f>
        <v>0</v>
      </c>
      <c r="AI530" s="4">
        <f>IF(AND(I530="STANDARD",Q530="YES",H530&gt;'azure-standard-disk-prices'!B5,H530&lt;'azure-standard-disk-prices'!B6),1+IF(M530="YES",1),"")</f>
        <v>0</v>
      </c>
      <c r="AJ530" s="4">
        <f>IF(AND(I530="STANDARD",Q530="YES",H530&gt;'azure-standard-disk-prices'!B6,H530&lt;'azure-standard-disk-prices'!B7),1+IF(M530="YES",1),"")</f>
        <v>0</v>
      </c>
      <c r="AK530" s="4">
        <f>IF(AND(I530="STANDARD",Q530="YES",H530&gt;'azure-standard-disk-prices'!B7,H530&lt;'azure-standard-disk-prices'!B8),1+IF(M530="YES",1),"")</f>
        <v>0</v>
      </c>
      <c r="AL530" s="4">
        <f>IF(AND(I530="STANDARD",Q530="YES",H530&gt;'azure-standard-disk-prices'!B8,H530&lt;'azure-standard-disk-prices'!B9),1+IF(M530="YES",1),"")</f>
        <v>0</v>
      </c>
      <c r="AM530" s="4">
        <f>IF(AND(I529="PREMIUM",Q529="YES",H529&lt;'azure-premium-disk-prices'!B2,H529&gt;0),1+IF(M529="YES",1),"")</f>
        <v>0</v>
      </c>
      <c r="AN530" s="4">
        <f>IF(AND(I529="PREMIUM",Q529="YES",H529&gt;'azure-premium-disk-prices'!B2,H529&lt;'azure-premium-disk-prices'!B3),1+IF(M529="YES",1),"")</f>
        <v>0</v>
      </c>
      <c r="AO530" s="4">
        <f>IF(AND(I529="PREMIUM",Q529="YES",H529&gt;'azure-premium-disk-prices'!B3,H529&lt;'azure-premium-disk-prices'!B4),1+IF(M529="YES",1),"")</f>
        <v>0</v>
      </c>
      <c r="AP530" s="4">
        <f>IF(AND(I529="PREMIUM",Q529="YES",H529&gt;'azure-premium-disk-prices'!B4,H529&lt;'azure-premium-disk-prices'!B5),1+IF(M529="YES",1),"")</f>
        <v>0</v>
      </c>
      <c r="AQ530" s="4">
        <f>IF(AND(I529="PREMIUM",Q529="YES",H529&gt;'azure-premium-disk-prices'!B5,H529&lt;'azure-premium-disk-prices'!B6),1+IF(M529="YES",1),"")</f>
        <v>0</v>
      </c>
      <c r="AR530" s="4">
        <f>IF(AND(I529="PREMIUM",Q529="YES",H529&gt;'azure-premium-disk-prices'!B6,H529&lt;'azure-premium-disk-prices'!B7),1+IF(M529="YES",1),"")</f>
        <v>0</v>
      </c>
      <c r="AS530" s="4">
        <f>IF(AND(I529="PREMIUM",Q529="YES",H529&gt;'azure-premium-disk-prices'!B7,H529&lt;'azure-premium-disk-prices'!B8),1+IF(M529="YES",1),"")</f>
        <v>0</v>
      </c>
      <c r="AT530" s="4">
        <f>IF(AND(I529="PREMIUM",Q529="YES",H529&gt;'azure-premium-disk-prices'!B8,H529&lt;'azure-premium-disk-prices'!B9),1+IF(M529="YES",1),"")</f>
        <v>0</v>
      </c>
      <c r="AU530" s="4">
        <f>IF(AND(M530="YES", Q530="YES"),1,"")</f>
        <v>0</v>
      </c>
      <c r="AV530" s="4">
        <f>IF(AND(J530="STANDARD", Q530="YES"), IF(M530="YES",2,1) ,"")</f>
        <v>0</v>
      </c>
      <c r="AW530" s="4">
        <f>IF( AND(J530="PREMIUM",  Q530="YES"), IF(M530="YES",2,1) ,"")</f>
        <v>0</v>
      </c>
    </row>
    <row r="531" spans="5:49">
      <c r="E531" s="3"/>
      <c r="F531" s="3"/>
      <c r="G531" s="3"/>
      <c r="H531" s="3"/>
      <c r="I531" s="3" t="s">
        <v>9</v>
      </c>
      <c r="J531" s="3" t="s">
        <v>9</v>
      </c>
      <c r="K531" s="3" t="s">
        <v>5</v>
      </c>
      <c r="L531" s="3" t="s">
        <v>5</v>
      </c>
      <c r="M531" s="3" t="s">
        <v>5</v>
      </c>
      <c r="N531" s="3">
        <v>730</v>
      </c>
      <c r="O531" s="3" t="s">
        <v>5</v>
      </c>
      <c r="P531" s="3" t="s">
        <v>14</v>
      </c>
      <c r="Q531" s="4">
        <f>IF(AND(E531&lt;&gt;"", F531&lt;&gt;"", G531&lt;&gt;"", H531&lt;&gt;"", I531&lt;&gt;"", J531&lt;&gt;"", K531&lt;&gt;"", L531&lt;&gt;"", M531&lt;&gt;"", N531&lt;&gt;"", O531&lt;&gt;""),"YES","NO")</f>
        <v>0</v>
      </c>
      <c r="R531" s="4">
        <f>IF(AD531=AA531, U531, IF(AD531=AB531,W531,Y531))</f>
        <v>0</v>
      </c>
      <c r="S531" s="4">
        <f>AD531</f>
        <v>0</v>
      </c>
      <c r="T531" s="4">
        <f> IF(AA531="" ,"",IF(AD531=AA531, "PAYG", IF(AD531=AB531,"1Y RI","3Y RI")))</f>
        <v>0</v>
      </c>
      <c r="U531" s="4">
        <f>IF(Q531="YES", IF(K531="YES", VLOOKUP(V531 &amp; L531 &amp; K531,'azure-vm-prices-base'!G$2:H$124, 2, 0), VLOOKUP(V531 &amp; L531 &amp; "*",'azure-vm-prices-base'!G$2:H$124, 2, 0)), "")</f>
        <v>0</v>
      </c>
      <c r="V531" s="4">
        <f>IF(Q531="YES", IF(O531="NO" , IF(K531="YES", _xlfn.MINIFS('azure-vm-prices-base'!I$2:I$123, 'azure-vm-prices-base'!A$2:A$123,"&gt;="&amp;F531*(100-$B$2)/100, 'azure-vm-prices-base'!B$2:B$123,"&gt;="&amp;G531*(100-$B$2)/100, 'azure-vm-prices-base'!D$2:D$123,K531, 'azure-vm-prices-base'!E$2:E$123,L531), _xlfn.MINIFS('azure-vm-prices-base'!I$2:I$123, 'azure-vm-prices-base'!A$2:A$123,"&gt;="&amp;F531*(100-$B$2)/100, 'azure-vm-prices-base'!B$2:B$123,"&gt;="&amp;G531*(100-$B$2)/100, 'azure-vm-prices-base'!E$2:E$123,L531)), IF(K531="YES", _xlfn.MINIFS('azure-vm-prices-base'!C$2:C$123, 'azure-vm-prices-base'!A$2:A$123,"&gt;="&amp;F531*(100-$B$2)/100, 'azure-vm-prices-base'!B$2:B$123,"&gt;="&amp;G531*(100-$B$2)/100, 'azure-vm-prices-base'!D$2:D$123,K531, 'azure-vm-prices-base'!E$2:E$123,L531), _xlfn.MINIFS('azure-vm-prices-base'!C$2:C$123, 'azure-vm-prices-base'!A$2:A$123,"&gt;="&amp;F531*(100-$B$2)/100, 'azure-vm-prices-base'!B$2:B$123,"&gt;="&amp;G531*(100-$B$2)/100, 'azure-vm-prices-base'!E$2:E$123,L531))), "")</f>
        <v>0</v>
      </c>
      <c r="W531" s="4">
        <f>IF(Q531="YES", IF(K531="YES", VLOOKUP(X531 &amp; L531 &amp; K531,'azure-vm-prices-1Y'!G$2:H$124  , 2, 0), VLOOKUP(X531 &amp; L531 &amp; "*",'azure-vm-prices-1Y'!G$2:H$124, 2, 0)),   "")</f>
        <v>0</v>
      </c>
      <c r="X531" s="4">
        <f>IF(Q531="YES", IF(O531="NO" , IF(K531="YES", _xlfn.MINIFS('azure-vm-prices-1Y'!I$2:I$123,   'azure-vm-prices-1Y'!A$2:A$123,"&gt;="&amp;F531*(100-$B$2)/100,   'azure-vm-prices-1Y'!B$2:B$123,"&gt;="&amp;G531*(100-$B$2)/100,   'azure-vm-prices-1Y'!D$2:D$123,K531,   'azure-vm-prices-1Y'!E$2:E$123,L531),   _xlfn.MINIFS('azure-vm-prices-1Y'!I$2:I$123,   'azure-vm-prices-1Y'!A$2:A$123,"&gt;="&amp;F531*(100-$B$2)/100,   'azure-vm-prices-1Y'!B$2:B$123,"&gt;="&amp;G531*(100-$B$2)/100,   'azure-vm-prices-1Y'!E$2:E$123,L531)),   IF(K531="YES", _xlfn.MINIFS('azure-vm-prices-1Y'!C$2:C$123,   'azure-vm-prices-1Y'!A$2:A$123,"&gt;="&amp;F531*(100-$B$2)/100,   'azure-vm-prices-1Y'!B$2:B$123,"&gt;="&amp;G531*(100-$B$2)/100,   'azure-vm-prices-1Y'!D$2:D$123,K531,   'azure-vm-prices-1Y'!E$2:E$123,L531),   _xlfn.MINIFS('azure-vm-prices-1Y'!C$2:C$123,   'azure-vm-prices-1Y'!A$2:A$123,"&gt;="&amp;F531*(100-$B$2)/100,   'azure-vm-prices-1Y'!B$2:B$123,"&gt;="&amp;G531*(100-$B$2)/100,   'azure-vm-prices-1Y'!E$2:E$123,L531))),   "")</f>
        <v>0</v>
      </c>
      <c r="Y531" s="4">
        <f>IF(Q531="YES", IF(K531="YES", VLOOKUP(Z531 &amp; L531 &amp; K531,'azure-vm-prices-3Y'!G$2:H$124  , 2, 0), VLOOKUP(Z531 &amp; L531 &amp; "*",'azure-vm-prices-3Y'!G$2:H$124, 2, 0)),   "")</f>
        <v>0</v>
      </c>
      <c r="Z531" s="4">
        <f>IF(Q531="YES", IF(O531="NO" , IF(K531="YES", _xlfn.MINIFS('azure-vm-prices-3Y'!I$2:I$123,   'azure-vm-prices-3Y'!A$2:A$123,"&gt;="&amp;F531*(100-$B$2)/100,   'azure-vm-prices-3Y'!B$2:B$123,"&gt;="&amp;G531*(100-$B$2)/100,   'azure-vm-prices-3Y'!D$2:D$123,K531,   'azure-vm-prices-3Y'!E$2:E$123,L531),   _xlfn.MINIFS('azure-vm-prices-3Y'!I$2:I$123,   'azure-vm-prices-3Y'!A$2:A$123,"&gt;="&amp;F531*(100-$B$2)/100,   'azure-vm-prices-3Y'!B$2:B$123,"&gt;="&amp;G531*(100-$B$2)/100,   'azure-vm-prices-3Y'!E$2:E$123,L531)),   IF(K531="YES", _xlfn.MINIFS('azure-vm-prices-3Y'!C$2:C$123,   'azure-vm-prices-3Y'!A$2:A$123,"&gt;="&amp;F531*(100-$B$2)/100,   'azure-vm-prices-3Y'!B$2:B$123,"&gt;="&amp;G531*(100-$B$2)/100,   'azure-vm-prices-3Y'!D$2:D$123,K531,   'azure-vm-prices-3Y'!E$2:E$123,L531),   _xlfn.MINIFS('azure-vm-prices-3Y'!C$2:C$123,   'azure-vm-prices-3Y'!A$2:A$123,"&gt;="&amp;F531*(100-$B$2)/100,   'azure-vm-prices-3Y'!B$2:B$123,"&gt;="&amp;G531*(100-$B$2)/100,   'azure-vm-prices-3Y'!E$2:E$123,L531))),   "")</f>
        <v>0</v>
      </c>
      <c r="AA531" s="4">
        <f>IF(Q531="YES",N531*V531*12,"")</f>
        <v>0</v>
      </c>
      <c r="AB531" s="4">
        <f>IF(Q531="YES",X531*8760,"")</f>
        <v>0</v>
      </c>
      <c r="AC531" s="4">
        <f>IF(Q531="YES",Z531*8760,"")</f>
        <v>0</v>
      </c>
      <c r="AD531" s="4">
        <f>IF(Q531="YES",IF(P531="YES", MIN(AA531:AC531), AA531),"")</f>
        <v>0</v>
      </c>
      <c r="AE531" s="4">
        <f>IF(AND(I531="STANDARD",Q531="YES",H531&lt;'azure-standard-disk-prices'!B2, H531&gt;0),1+IF(M531="YES",1),"")</f>
        <v>0</v>
      </c>
      <c r="AF531" s="4">
        <f>IF(AND(I531="STANDARD",Q531="YES",H531&gt;'azure-standard-disk-prices'!B2,H531&lt;'azure-standard-disk-prices'!B3),1+IF(M531="YES",1),"")</f>
        <v>0</v>
      </c>
      <c r="AG531" s="4">
        <f>IF(AND(I531="STANDARD",Q531="YES",H531&gt;'azure-standard-disk-prices'!B3,H531&lt;'azure-standard-disk-prices'!B4),1+IF(M531="YES",1),"")</f>
        <v>0</v>
      </c>
      <c r="AH531" s="4">
        <f>IF(AND(I531="STANDARD",Q531="YES",H531&gt;'azure-standard-disk-prices'!B4,H531&lt;'azure-standard-disk-prices'!B5),1+IF(M531="YES",1),"")</f>
        <v>0</v>
      </c>
      <c r="AI531" s="4">
        <f>IF(AND(I531="STANDARD",Q531="YES",H531&gt;'azure-standard-disk-prices'!B5,H531&lt;'azure-standard-disk-prices'!B6),1+IF(M531="YES",1),"")</f>
        <v>0</v>
      </c>
      <c r="AJ531" s="4">
        <f>IF(AND(I531="STANDARD",Q531="YES",H531&gt;'azure-standard-disk-prices'!B6,H531&lt;'azure-standard-disk-prices'!B7),1+IF(M531="YES",1),"")</f>
        <v>0</v>
      </c>
      <c r="AK531" s="4">
        <f>IF(AND(I531="STANDARD",Q531="YES",H531&gt;'azure-standard-disk-prices'!B7,H531&lt;'azure-standard-disk-prices'!B8),1+IF(M531="YES",1),"")</f>
        <v>0</v>
      </c>
      <c r="AL531" s="4">
        <f>IF(AND(I531="STANDARD",Q531="YES",H531&gt;'azure-standard-disk-prices'!B8,H531&lt;'azure-standard-disk-prices'!B9),1+IF(M531="YES",1),"")</f>
        <v>0</v>
      </c>
      <c r="AM531" s="4">
        <f>IF(AND(I530="PREMIUM",Q530="YES",H530&lt;'azure-premium-disk-prices'!B2,H530&gt;0),1+IF(M530="YES",1),"")</f>
        <v>0</v>
      </c>
      <c r="AN531" s="4">
        <f>IF(AND(I530="PREMIUM",Q530="YES",H530&gt;'azure-premium-disk-prices'!B2,H530&lt;'azure-premium-disk-prices'!B3),1+IF(M530="YES",1),"")</f>
        <v>0</v>
      </c>
      <c r="AO531" s="4">
        <f>IF(AND(I530="PREMIUM",Q530="YES",H530&gt;'azure-premium-disk-prices'!B3,H530&lt;'azure-premium-disk-prices'!B4),1+IF(M530="YES",1),"")</f>
        <v>0</v>
      </c>
      <c r="AP531" s="4">
        <f>IF(AND(I530="PREMIUM",Q530="YES",H530&gt;'azure-premium-disk-prices'!B4,H530&lt;'azure-premium-disk-prices'!B5),1+IF(M530="YES",1),"")</f>
        <v>0</v>
      </c>
      <c r="AQ531" s="4">
        <f>IF(AND(I530="PREMIUM",Q530="YES",H530&gt;'azure-premium-disk-prices'!B5,H530&lt;'azure-premium-disk-prices'!B6),1+IF(M530="YES",1),"")</f>
        <v>0</v>
      </c>
      <c r="AR531" s="4">
        <f>IF(AND(I530="PREMIUM",Q530="YES",H530&gt;'azure-premium-disk-prices'!B6,H530&lt;'azure-premium-disk-prices'!B7),1+IF(M530="YES",1),"")</f>
        <v>0</v>
      </c>
      <c r="AS531" s="4">
        <f>IF(AND(I530="PREMIUM",Q530="YES",H530&gt;'azure-premium-disk-prices'!B7,H530&lt;'azure-premium-disk-prices'!B8),1+IF(M530="YES",1),"")</f>
        <v>0</v>
      </c>
      <c r="AT531" s="4">
        <f>IF(AND(I530="PREMIUM",Q530="YES",H530&gt;'azure-premium-disk-prices'!B8,H530&lt;'azure-premium-disk-prices'!B9),1+IF(M530="YES",1),"")</f>
        <v>0</v>
      </c>
      <c r="AU531" s="4">
        <f>IF(AND(M531="YES", Q531="YES"),1,"")</f>
        <v>0</v>
      </c>
      <c r="AV531" s="4">
        <f>IF(AND(J531="STANDARD", Q531="YES"), IF(M531="YES",2,1) ,"")</f>
        <v>0</v>
      </c>
      <c r="AW531" s="4">
        <f>IF( AND(J531="PREMIUM",  Q531="YES"), IF(M531="YES",2,1) ,"")</f>
        <v>0</v>
      </c>
    </row>
    <row r="532" spans="5:49">
      <c r="E532" s="3"/>
      <c r="F532" s="3"/>
      <c r="G532" s="3"/>
      <c r="H532" s="3"/>
      <c r="I532" s="3" t="s">
        <v>9</v>
      </c>
      <c r="J532" s="3" t="s">
        <v>9</v>
      </c>
      <c r="K532" s="3" t="s">
        <v>5</v>
      </c>
      <c r="L532" s="3" t="s">
        <v>5</v>
      </c>
      <c r="M532" s="3" t="s">
        <v>5</v>
      </c>
      <c r="N532" s="3">
        <v>730</v>
      </c>
      <c r="O532" s="3" t="s">
        <v>5</v>
      </c>
      <c r="P532" s="3" t="s">
        <v>14</v>
      </c>
      <c r="Q532" s="4">
        <f>IF(AND(E532&lt;&gt;"", F532&lt;&gt;"", G532&lt;&gt;"", H532&lt;&gt;"", I532&lt;&gt;"", J532&lt;&gt;"", K532&lt;&gt;"", L532&lt;&gt;"", M532&lt;&gt;"", N532&lt;&gt;"", O532&lt;&gt;""),"YES","NO")</f>
        <v>0</v>
      </c>
      <c r="R532" s="4">
        <f>IF(AD532=AA532, U532, IF(AD532=AB532,W532,Y532))</f>
        <v>0</v>
      </c>
      <c r="S532" s="4">
        <f>AD532</f>
        <v>0</v>
      </c>
      <c r="T532" s="4">
        <f> IF(AA532="" ,"",IF(AD532=AA532, "PAYG", IF(AD532=AB532,"1Y RI","3Y RI")))</f>
        <v>0</v>
      </c>
      <c r="U532" s="4">
        <f>IF(Q532="YES", IF(K532="YES", VLOOKUP(V532 &amp; L532 &amp; K532,'azure-vm-prices-base'!G$2:H$124, 2, 0), VLOOKUP(V532 &amp; L532 &amp; "*",'azure-vm-prices-base'!G$2:H$124, 2, 0)), "")</f>
        <v>0</v>
      </c>
      <c r="V532" s="4">
        <f>IF(Q532="YES", IF(O532="NO" , IF(K532="YES", _xlfn.MINIFS('azure-vm-prices-base'!I$2:I$123, 'azure-vm-prices-base'!A$2:A$123,"&gt;="&amp;F532*(100-$B$2)/100, 'azure-vm-prices-base'!B$2:B$123,"&gt;="&amp;G532*(100-$B$2)/100, 'azure-vm-prices-base'!D$2:D$123,K532, 'azure-vm-prices-base'!E$2:E$123,L532), _xlfn.MINIFS('azure-vm-prices-base'!I$2:I$123, 'azure-vm-prices-base'!A$2:A$123,"&gt;="&amp;F532*(100-$B$2)/100, 'azure-vm-prices-base'!B$2:B$123,"&gt;="&amp;G532*(100-$B$2)/100, 'azure-vm-prices-base'!E$2:E$123,L532)), IF(K532="YES", _xlfn.MINIFS('azure-vm-prices-base'!C$2:C$123, 'azure-vm-prices-base'!A$2:A$123,"&gt;="&amp;F532*(100-$B$2)/100, 'azure-vm-prices-base'!B$2:B$123,"&gt;="&amp;G532*(100-$B$2)/100, 'azure-vm-prices-base'!D$2:D$123,K532, 'azure-vm-prices-base'!E$2:E$123,L532), _xlfn.MINIFS('azure-vm-prices-base'!C$2:C$123, 'azure-vm-prices-base'!A$2:A$123,"&gt;="&amp;F532*(100-$B$2)/100, 'azure-vm-prices-base'!B$2:B$123,"&gt;="&amp;G532*(100-$B$2)/100, 'azure-vm-prices-base'!E$2:E$123,L532))), "")</f>
        <v>0</v>
      </c>
      <c r="W532" s="4">
        <f>IF(Q532="YES", IF(K532="YES", VLOOKUP(X532 &amp; L532 &amp; K532,'azure-vm-prices-1Y'!G$2:H$124  , 2, 0), VLOOKUP(X532 &amp; L532 &amp; "*",'azure-vm-prices-1Y'!G$2:H$124, 2, 0)),   "")</f>
        <v>0</v>
      </c>
      <c r="X532" s="4">
        <f>IF(Q532="YES", IF(O532="NO" , IF(K532="YES", _xlfn.MINIFS('azure-vm-prices-1Y'!I$2:I$123,   'azure-vm-prices-1Y'!A$2:A$123,"&gt;="&amp;F532*(100-$B$2)/100,   'azure-vm-prices-1Y'!B$2:B$123,"&gt;="&amp;G532*(100-$B$2)/100,   'azure-vm-prices-1Y'!D$2:D$123,K532,   'azure-vm-prices-1Y'!E$2:E$123,L532),   _xlfn.MINIFS('azure-vm-prices-1Y'!I$2:I$123,   'azure-vm-prices-1Y'!A$2:A$123,"&gt;="&amp;F532*(100-$B$2)/100,   'azure-vm-prices-1Y'!B$2:B$123,"&gt;="&amp;G532*(100-$B$2)/100,   'azure-vm-prices-1Y'!E$2:E$123,L532)),   IF(K532="YES", _xlfn.MINIFS('azure-vm-prices-1Y'!C$2:C$123,   'azure-vm-prices-1Y'!A$2:A$123,"&gt;="&amp;F532*(100-$B$2)/100,   'azure-vm-prices-1Y'!B$2:B$123,"&gt;="&amp;G532*(100-$B$2)/100,   'azure-vm-prices-1Y'!D$2:D$123,K532,   'azure-vm-prices-1Y'!E$2:E$123,L532),   _xlfn.MINIFS('azure-vm-prices-1Y'!C$2:C$123,   'azure-vm-prices-1Y'!A$2:A$123,"&gt;="&amp;F532*(100-$B$2)/100,   'azure-vm-prices-1Y'!B$2:B$123,"&gt;="&amp;G532*(100-$B$2)/100,   'azure-vm-prices-1Y'!E$2:E$123,L532))),   "")</f>
        <v>0</v>
      </c>
      <c r="Y532" s="4">
        <f>IF(Q532="YES", IF(K532="YES", VLOOKUP(Z532 &amp; L532 &amp; K532,'azure-vm-prices-3Y'!G$2:H$124  , 2, 0), VLOOKUP(Z532 &amp; L532 &amp; "*",'azure-vm-prices-3Y'!G$2:H$124, 2, 0)),   "")</f>
        <v>0</v>
      </c>
      <c r="Z532" s="4">
        <f>IF(Q532="YES", IF(O532="NO" , IF(K532="YES", _xlfn.MINIFS('azure-vm-prices-3Y'!I$2:I$123,   'azure-vm-prices-3Y'!A$2:A$123,"&gt;="&amp;F532*(100-$B$2)/100,   'azure-vm-prices-3Y'!B$2:B$123,"&gt;="&amp;G532*(100-$B$2)/100,   'azure-vm-prices-3Y'!D$2:D$123,K532,   'azure-vm-prices-3Y'!E$2:E$123,L532),   _xlfn.MINIFS('azure-vm-prices-3Y'!I$2:I$123,   'azure-vm-prices-3Y'!A$2:A$123,"&gt;="&amp;F532*(100-$B$2)/100,   'azure-vm-prices-3Y'!B$2:B$123,"&gt;="&amp;G532*(100-$B$2)/100,   'azure-vm-prices-3Y'!E$2:E$123,L532)),   IF(K532="YES", _xlfn.MINIFS('azure-vm-prices-3Y'!C$2:C$123,   'azure-vm-prices-3Y'!A$2:A$123,"&gt;="&amp;F532*(100-$B$2)/100,   'azure-vm-prices-3Y'!B$2:B$123,"&gt;="&amp;G532*(100-$B$2)/100,   'azure-vm-prices-3Y'!D$2:D$123,K532,   'azure-vm-prices-3Y'!E$2:E$123,L532),   _xlfn.MINIFS('azure-vm-prices-3Y'!C$2:C$123,   'azure-vm-prices-3Y'!A$2:A$123,"&gt;="&amp;F532*(100-$B$2)/100,   'azure-vm-prices-3Y'!B$2:B$123,"&gt;="&amp;G532*(100-$B$2)/100,   'azure-vm-prices-3Y'!E$2:E$123,L532))),   "")</f>
        <v>0</v>
      </c>
      <c r="AA532" s="4">
        <f>IF(Q532="YES",N532*V532*12,"")</f>
        <v>0</v>
      </c>
      <c r="AB532" s="4">
        <f>IF(Q532="YES",X532*8760,"")</f>
        <v>0</v>
      </c>
      <c r="AC532" s="4">
        <f>IF(Q532="YES",Z532*8760,"")</f>
        <v>0</v>
      </c>
      <c r="AD532" s="4">
        <f>IF(Q532="YES",IF(P532="YES", MIN(AA532:AC532), AA532),"")</f>
        <v>0</v>
      </c>
      <c r="AE532" s="4">
        <f>IF(AND(I532="STANDARD",Q532="YES",H532&lt;'azure-standard-disk-prices'!B2, H532&gt;0),1+IF(M532="YES",1),"")</f>
        <v>0</v>
      </c>
      <c r="AF532" s="4">
        <f>IF(AND(I532="STANDARD",Q532="YES",H532&gt;'azure-standard-disk-prices'!B2,H532&lt;'azure-standard-disk-prices'!B3),1+IF(M532="YES",1),"")</f>
        <v>0</v>
      </c>
      <c r="AG532" s="4">
        <f>IF(AND(I532="STANDARD",Q532="YES",H532&gt;'azure-standard-disk-prices'!B3,H532&lt;'azure-standard-disk-prices'!B4),1+IF(M532="YES",1),"")</f>
        <v>0</v>
      </c>
      <c r="AH532" s="4">
        <f>IF(AND(I532="STANDARD",Q532="YES",H532&gt;'azure-standard-disk-prices'!B4,H532&lt;'azure-standard-disk-prices'!B5),1+IF(M532="YES",1),"")</f>
        <v>0</v>
      </c>
      <c r="AI532" s="4">
        <f>IF(AND(I532="STANDARD",Q532="YES",H532&gt;'azure-standard-disk-prices'!B5,H532&lt;'azure-standard-disk-prices'!B6),1+IF(M532="YES",1),"")</f>
        <v>0</v>
      </c>
      <c r="AJ532" s="4">
        <f>IF(AND(I532="STANDARD",Q532="YES",H532&gt;'azure-standard-disk-prices'!B6,H532&lt;'azure-standard-disk-prices'!B7),1+IF(M532="YES",1),"")</f>
        <v>0</v>
      </c>
      <c r="AK532" s="4">
        <f>IF(AND(I532="STANDARD",Q532="YES",H532&gt;'azure-standard-disk-prices'!B7,H532&lt;'azure-standard-disk-prices'!B8),1+IF(M532="YES",1),"")</f>
        <v>0</v>
      </c>
      <c r="AL532" s="4">
        <f>IF(AND(I532="STANDARD",Q532="YES",H532&gt;'azure-standard-disk-prices'!B8,H532&lt;'azure-standard-disk-prices'!B9),1+IF(M532="YES",1),"")</f>
        <v>0</v>
      </c>
      <c r="AM532" s="4">
        <f>IF(AND(I531="PREMIUM",Q531="YES",H531&lt;'azure-premium-disk-prices'!B2,H531&gt;0),1+IF(M531="YES",1),"")</f>
        <v>0</v>
      </c>
      <c r="AN532" s="4">
        <f>IF(AND(I531="PREMIUM",Q531="YES",H531&gt;'azure-premium-disk-prices'!B2,H531&lt;'azure-premium-disk-prices'!B3),1+IF(M531="YES",1),"")</f>
        <v>0</v>
      </c>
      <c r="AO532" s="4">
        <f>IF(AND(I531="PREMIUM",Q531="YES",H531&gt;'azure-premium-disk-prices'!B3,H531&lt;'azure-premium-disk-prices'!B4),1+IF(M531="YES",1),"")</f>
        <v>0</v>
      </c>
      <c r="AP532" s="4">
        <f>IF(AND(I531="PREMIUM",Q531="YES",H531&gt;'azure-premium-disk-prices'!B4,H531&lt;'azure-premium-disk-prices'!B5),1+IF(M531="YES",1),"")</f>
        <v>0</v>
      </c>
      <c r="AQ532" s="4">
        <f>IF(AND(I531="PREMIUM",Q531="YES",H531&gt;'azure-premium-disk-prices'!B5,H531&lt;'azure-premium-disk-prices'!B6),1+IF(M531="YES",1),"")</f>
        <v>0</v>
      </c>
      <c r="AR532" s="4">
        <f>IF(AND(I531="PREMIUM",Q531="YES",H531&gt;'azure-premium-disk-prices'!B6,H531&lt;'azure-premium-disk-prices'!B7),1+IF(M531="YES",1),"")</f>
        <v>0</v>
      </c>
      <c r="AS532" s="4">
        <f>IF(AND(I531="PREMIUM",Q531="YES",H531&gt;'azure-premium-disk-prices'!B7,H531&lt;'azure-premium-disk-prices'!B8),1+IF(M531="YES",1),"")</f>
        <v>0</v>
      </c>
      <c r="AT532" s="4">
        <f>IF(AND(I531="PREMIUM",Q531="YES",H531&gt;'azure-premium-disk-prices'!B8,H531&lt;'azure-premium-disk-prices'!B9),1+IF(M531="YES",1),"")</f>
        <v>0</v>
      </c>
      <c r="AU532" s="4">
        <f>IF(AND(M532="YES", Q532="YES"),1,"")</f>
        <v>0</v>
      </c>
      <c r="AV532" s="4">
        <f>IF(AND(J532="STANDARD", Q532="YES"), IF(M532="YES",2,1) ,"")</f>
        <v>0</v>
      </c>
      <c r="AW532" s="4">
        <f>IF( AND(J532="PREMIUM",  Q532="YES"), IF(M532="YES",2,1) ,"")</f>
        <v>0</v>
      </c>
    </row>
    <row r="533" spans="5:49">
      <c r="E533" s="3"/>
      <c r="F533" s="3"/>
      <c r="G533" s="3"/>
      <c r="H533" s="3"/>
      <c r="I533" s="3" t="s">
        <v>9</v>
      </c>
      <c r="J533" s="3" t="s">
        <v>9</v>
      </c>
      <c r="K533" s="3" t="s">
        <v>5</v>
      </c>
      <c r="L533" s="3" t="s">
        <v>5</v>
      </c>
      <c r="M533" s="3" t="s">
        <v>5</v>
      </c>
      <c r="N533" s="3">
        <v>730</v>
      </c>
      <c r="O533" s="3" t="s">
        <v>5</v>
      </c>
      <c r="P533" s="3" t="s">
        <v>14</v>
      </c>
      <c r="Q533" s="4">
        <f>IF(AND(E533&lt;&gt;"", F533&lt;&gt;"", G533&lt;&gt;"", H533&lt;&gt;"", I533&lt;&gt;"", J533&lt;&gt;"", K533&lt;&gt;"", L533&lt;&gt;"", M533&lt;&gt;"", N533&lt;&gt;"", O533&lt;&gt;""),"YES","NO")</f>
        <v>0</v>
      </c>
      <c r="R533" s="4">
        <f>IF(AD533=AA533, U533, IF(AD533=AB533,W533,Y533))</f>
        <v>0</v>
      </c>
      <c r="S533" s="4">
        <f>AD533</f>
        <v>0</v>
      </c>
      <c r="T533" s="4">
        <f> IF(AA533="" ,"",IF(AD533=AA533, "PAYG", IF(AD533=AB533,"1Y RI","3Y RI")))</f>
        <v>0</v>
      </c>
      <c r="U533" s="4">
        <f>IF(Q533="YES", IF(K533="YES", VLOOKUP(V533 &amp; L533 &amp; K533,'azure-vm-prices-base'!G$2:H$124, 2, 0), VLOOKUP(V533 &amp; L533 &amp; "*",'azure-vm-prices-base'!G$2:H$124, 2, 0)), "")</f>
        <v>0</v>
      </c>
      <c r="V533" s="4">
        <f>IF(Q533="YES", IF(O533="NO" , IF(K533="YES", _xlfn.MINIFS('azure-vm-prices-base'!I$2:I$123, 'azure-vm-prices-base'!A$2:A$123,"&gt;="&amp;F533*(100-$B$2)/100, 'azure-vm-prices-base'!B$2:B$123,"&gt;="&amp;G533*(100-$B$2)/100, 'azure-vm-prices-base'!D$2:D$123,K533, 'azure-vm-prices-base'!E$2:E$123,L533), _xlfn.MINIFS('azure-vm-prices-base'!I$2:I$123, 'azure-vm-prices-base'!A$2:A$123,"&gt;="&amp;F533*(100-$B$2)/100, 'azure-vm-prices-base'!B$2:B$123,"&gt;="&amp;G533*(100-$B$2)/100, 'azure-vm-prices-base'!E$2:E$123,L533)), IF(K533="YES", _xlfn.MINIFS('azure-vm-prices-base'!C$2:C$123, 'azure-vm-prices-base'!A$2:A$123,"&gt;="&amp;F533*(100-$B$2)/100, 'azure-vm-prices-base'!B$2:B$123,"&gt;="&amp;G533*(100-$B$2)/100, 'azure-vm-prices-base'!D$2:D$123,K533, 'azure-vm-prices-base'!E$2:E$123,L533), _xlfn.MINIFS('azure-vm-prices-base'!C$2:C$123, 'azure-vm-prices-base'!A$2:A$123,"&gt;="&amp;F533*(100-$B$2)/100, 'azure-vm-prices-base'!B$2:B$123,"&gt;="&amp;G533*(100-$B$2)/100, 'azure-vm-prices-base'!E$2:E$123,L533))), "")</f>
        <v>0</v>
      </c>
      <c r="W533" s="4">
        <f>IF(Q533="YES", IF(K533="YES", VLOOKUP(X533 &amp; L533 &amp; K533,'azure-vm-prices-1Y'!G$2:H$124  , 2, 0), VLOOKUP(X533 &amp; L533 &amp; "*",'azure-vm-prices-1Y'!G$2:H$124, 2, 0)),   "")</f>
        <v>0</v>
      </c>
      <c r="X533" s="4">
        <f>IF(Q533="YES", IF(O533="NO" , IF(K533="YES", _xlfn.MINIFS('azure-vm-prices-1Y'!I$2:I$123,   'azure-vm-prices-1Y'!A$2:A$123,"&gt;="&amp;F533*(100-$B$2)/100,   'azure-vm-prices-1Y'!B$2:B$123,"&gt;="&amp;G533*(100-$B$2)/100,   'azure-vm-prices-1Y'!D$2:D$123,K533,   'azure-vm-prices-1Y'!E$2:E$123,L533),   _xlfn.MINIFS('azure-vm-prices-1Y'!I$2:I$123,   'azure-vm-prices-1Y'!A$2:A$123,"&gt;="&amp;F533*(100-$B$2)/100,   'azure-vm-prices-1Y'!B$2:B$123,"&gt;="&amp;G533*(100-$B$2)/100,   'azure-vm-prices-1Y'!E$2:E$123,L533)),   IF(K533="YES", _xlfn.MINIFS('azure-vm-prices-1Y'!C$2:C$123,   'azure-vm-prices-1Y'!A$2:A$123,"&gt;="&amp;F533*(100-$B$2)/100,   'azure-vm-prices-1Y'!B$2:B$123,"&gt;="&amp;G533*(100-$B$2)/100,   'azure-vm-prices-1Y'!D$2:D$123,K533,   'azure-vm-prices-1Y'!E$2:E$123,L533),   _xlfn.MINIFS('azure-vm-prices-1Y'!C$2:C$123,   'azure-vm-prices-1Y'!A$2:A$123,"&gt;="&amp;F533*(100-$B$2)/100,   'azure-vm-prices-1Y'!B$2:B$123,"&gt;="&amp;G533*(100-$B$2)/100,   'azure-vm-prices-1Y'!E$2:E$123,L533))),   "")</f>
        <v>0</v>
      </c>
      <c r="Y533" s="4">
        <f>IF(Q533="YES", IF(K533="YES", VLOOKUP(Z533 &amp; L533 &amp; K533,'azure-vm-prices-3Y'!G$2:H$124  , 2, 0), VLOOKUP(Z533 &amp; L533 &amp; "*",'azure-vm-prices-3Y'!G$2:H$124, 2, 0)),   "")</f>
        <v>0</v>
      </c>
      <c r="Z533" s="4">
        <f>IF(Q533="YES", IF(O533="NO" , IF(K533="YES", _xlfn.MINIFS('azure-vm-prices-3Y'!I$2:I$123,   'azure-vm-prices-3Y'!A$2:A$123,"&gt;="&amp;F533*(100-$B$2)/100,   'azure-vm-prices-3Y'!B$2:B$123,"&gt;="&amp;G533*(100-$B$2)/100,   'azure-vm-prices-3Y'!D$2:D$123,K533,   'azure-vm-prices-3Y'!E$2:E$123,L533),   _xlfn.MINIFS('azure-vm-prices-3Y'!I$2:I$123,   'azure-vm-prices-3Y'!A$2:A$123,"&gt;="&amp;F533*(100-$B$2)/100,   'azure-vm-prices-3Y'!B$2:B$123,"&gt;="&amp;G533*(100-$B$2)/100,   'azure-vm-prices-3Y'!E$2:E$123,L533)),   IF(K533="YES", _xlfn.MINIFS('azure-vm-prices-3Y'!C$2:C$123,   'azure-vm-prices-3Y'!A$2:A$123,"&gt;="&amp;F533*(100-$B$2)/100,   'azure-vm-prices-3Y'!B$2:B$123,"&gt;="&amp;G533*(100-$B$2)/100,   'azure-vm-prices-3Y'!D$2:D$123,K533,   'azure-vm-prices-3Y'!E$2:E$123,L533),   _xlfn.MINIFS('azure-vm-prices-3Y'!C$2:C$123,   'azure-vm-prices-3Y'!A$2:A$123,"&gt;="&amp;F533*(100-$B$2)/100,   'azure-vm-prices-3Y'!B$2:B$123,"&gt;="&amp;G533*(100-$B$2)/100,   'azure-vm-prices-3Y'!E$2:E$123,L533))),   "")</f>
        <v>0</v>
      </c>
      <c r="AA533" s="4">
        <f>IF(Q533="YES",N533*V533*12,"")</f>
        <v>0</v>
      </c>
      <c r="AB533" s="4">
        <f>IF(Q533="YES",X533*8760,"")</f>
        <v>0</v>
      </c>
      <c r="AC533" s="4">
        <f>IF(Q533="YES",Z533*8760,"")</f>
        <v>0</v>
      </c>
      <c r="AD533" s="4">
        <f>IF(Q533="YES",IF(P533="YES", MIN(AA533:AC533), AA533),"")</f>
        <v>0</v>
      </c>
      <c r="AE533" s="4">
        <f>IF(AND(I533="STANDARD",Q533="YES",H533&lt;'azure-standard-disk-prices'!B2, H533&gt;0),1+IF(M533="YES",1),"")</f>
        <v>0</v>
      </c>
      <c r="AF533" s="4">
        <f>IF(AND(I533="STANDARD",Q533="YES",H533&gt;'azure-standard-disk-prices'!B2,H533&lt;'azure-standard-disk-prices'!B3),1+IF(M533="YES",1),"")</f>
        <v>0</v>
      </c>
      <c r="AG533" s="4">
        <f>IF(AND(I533="STANDARD",Q533="YES",H533&gt;'azure-standard-disk-prices'!B3,H533&lt;'azure-standard-disk-prices'!B4),1+IF(M533="YES",1),"")</f>
        <v>0</v>
      </c>
      <c r="AH533" s="4">
        <f>IF(AND(I533="STANDARD",Q533="YES",H533&gt;'azure-standard-disk-prices'!B4,H533&lt;'azure-standard-disk-prices'!B5),1+IF(M533="YES",1),"")</f>
        <v>0</v>
      </c>
      <c r="AI533" s="4">
        <f>IF(AND(I533="STANDARD",Q533="YES",H533&gt;'azure-standard-disk-prices'!B5,H533&lt;'azure-standard-disk-prices'!B6),1+IF(M533="YES",1),"")</f>
        <v>0</v>
      </c>
      <c r="AJ533" s="4">
        <f>IF(AND(I533="STANDARD",Q533="YES",H533&gt;'azure-standard-disk-prices'!B6,H533&lt;'azure-standard-disk-prices'!B7),1+IF(M533="YES",1),"")</f>
        <v>0</v>
      </c>
      <c r="AK533" s="4">
        <f>IF(AND(I533="STANDARD",Q533="YES",H533&gt;'azure-standard-disk-prices'!B7,H533&lt;'azure-standard-disk-prices'!B8),1+IF(M533="YES",1),"")</f>
        <v>0</v>
      </c>
      <c r="AL533" s="4">
        <f>IF(AND(I533="STANDARD",Q533="YES",H533&gt;'azure-standard-disk-prices'!B8,H533&lt;'azure-standard-disk-prices'!B9),1+IF(M533="YES",1),"")</f>
        <v>0</v>
      </c>
      <c r="AM533" s="4">
        <f>IF(AND(I532="PREMIUM",Q532="YES",H532&lt;'azure-premium-disk-prices'!B2,H532&gt;0),1+IF(M532="YES",1),"")</f>
        <v>0</v>
      </c>
      <c r="AN533" s="4">
        <f>IF(AND(I532="PREMIUM",Q532="YES",H532&gt;'azure-premium-disk-prices'!B2,H532&lt;'azure-premium-disk-prices'!B3),1+IF(M532="YES",1),"")</f>
        <v>0</v>
      </c>
      <c r="AO533" s="4">
        <f>IF(AND(I532="PREMIUM",Q532="YES",H532&gt;'azure-premium-disk-prices'!B3,H532&lt;'azure-premium-disk-prices'!B4),1+IF(M532="YES",1),"")</f>
        <v>0</v>
      </c>
      <c r="AP533" s="4">
        <f>IF(AND(I532="PREMIUM",Q532="YES",H532&gt;'azure-premium-disk-prices'!B4,H532&lt;'azure-premium-disk-prices'!B5),1+IF(M532="YES",1),"")</f>
        <v>0</v>
      </c>
      <c r="AQ533" s="4">
        <f>IF(AND(I532="PREMIUM",Q532="YES",H532&gt;'azure-premium-disk-prices'!B5,H532&lt;'azure-premium-disk-prices'!B6),1+IF(M532="YES",1),"")</f>
        <v>0</v>
      </c>
      <c r="AR533" s="4">
        <f>IF(AND(I532="PREMIUM",Q532="YES",H532&gt;'azure-premium-disk-prices'!B6,H532&lt;'azure-premium-disk-prices'!B7),1+IF(M532="YES",1),"")</f>
        <v>0</v>
      </c>
      <c r="AS533" s="4">
        <f>IF(AND(I532="PREMIUM",Q532="YES",H532&gt;'azure-premium-disk-prices'!B7,H532&lt;'azure-premium-disk-prices'!B8),1+IF(M532="YES",1),"")</f>
        <v>0</v>
      </c>
      <c r="AT533" s="4">
        <f>IF(AND(I532="PREMIUM",Q532="YES",H532&gt;'azure-premium-disk-prices'!B8,H532&lt;'azure-premium-disk-prices'!B9),1+IF(M532="YES",1),"")</f>
        <v>0</v>
      </c>
      <c r="AU533" s="4">
        <f>IF(AND(M533="YES", Q533="YES"),1,"")</f>
        <v>0</v>
      </c>
      <c r="AV533" s="4">
        <f>IF(AND(J533="STANDARD", Q533="YES"), IF(M533="YES",2,1) ,"")</f>
        <v>0</v>
      </c>
      <c r="AW533" s="4">
        <f>IF( AND(J533="PREMIUM",  Q533="YES"), IF(M533="YES",2,1) ,"")</f>
        <v>0</v>
      </c>
    </row>
    <row r="534" spans="5:49">
      <c r="E534" s="3"/>
      <c r="F534" s="3"/>
      <c r="G534" s="3"/>
      <c r="H534" s="3"/>
      <c r="I534" s="3" t="s">
        <v>9</v>
      </c>
      <c r="J534" s="3" t="s">
        <v>9</v>
      </c>
      <c r="K534" s="3" t="s">
        <v>5</v>
      </c>
      <c r="L534" s="3" t="s">
        <v>5</v>
      </c>
      <c r="M534" s="3" t="s">
        <v>5</v>
      </c>
      <c r="N534" s="3">
        <v>730</v>
      </c>
      <c r="O534" s="3" t="s">
        <v>5</v>
      </c>
      <c r="P534" s="3" t="s">
        <v>14</v>
      </c>
      <c r="Q534" s="4">
        <f>IF(AND(E534&lt;&gt;"", F534&lt;&gt;"", G534&lt;&gt;"", H534&lt;&gt;"", I534&lt;&gt;"", J534&lt;&gt;"", K534&lt;&gt;"", L534&lt;&gt;"", M534&lt;&gt;"", N534&lt;&gt;"", O534&lt;&gt;""),"YES","NO")</f>
        <v>0</v>
      </c>
      <c r="R534" s="4">
        <f>IF(AD534=AA534, U534, IF(AD534=AB534,W534,Y534))</f>
        <v>0</v>
      </c>
      <c r="S534" s="4">
        <f>AD534</f>
        <v>0</v>
      </c>
      <c r="T534" s="4">
        <f> IF(AA534="" ,"",IF(AD534=AA534, "PAYG", IF(AD534=AB534,"1Y RI","3Y RI")))</f>
        <v>0</v>
      </c>
      <c r="U534" s="4">
        <f>IF(Q534="YES", IF(K534="YES", VLOOKUP(V534 &amp; L534 &amp; K534,'azure-vm-prices-base'!G$2:H$124, 2, 0), VLOOKUP(V534 &amp; L534 &amp; "*",'azure-vm-prices-base'!G$2:H$124, 2, 0)), "")</f>
        <v>0</v>
      </c>
      <c r="V534" s="4">
        <f>IF(Q534="YES", IF(O534="NO" , IF(K534="YES", _xlfn.MINIFS('azure-vm-prices-base'!I$2:I$123, 'azure-vm-prices-base'!A$2:A$123,"&gt;="&amp;F534*(100-$B$2)/100, 'azure-vm-prices-base'!B$2:B$123,"&gt;="&amp;G534*(100-$B$2)/100, 'azure-vm-prices-base'!D$2:D$123,K534, 'azure-vm-prices-base'!E$2:E$123,L534), _xlfn.MINIFS('azure-vm-prices-base'!I$2:I$123, 'azure-vm-prices-base'!A$2:A$123,"&gt;="&amp;F534*(100-$B$2)/100, 'azure-vm-prices-base'!B$2:B$123,"&gt;="&amp;G534*(100-$B$2)/100, 'azure-vm-prices-base'!E$2:E$123,L534)), IF(K534="YES", _xlfn.MINIFS('azure-vm-prices-base'!C$2:C$123, 'azure-vm-prices-base'!A$2:A$123,"&gt;="&amp;F534*(100-$B$2)/100, 'azure-vm-prices-base'!B$2:B$123,"&gt;="&amp;G534*(100-$B$2)/100, 'azure-vm-prices-base'!D$2:D$123,K534, 'azure-vm-prices-base'!E$2:E$123,L534), _xlfn.MINIFS('azure-vm-prices-base'!C$2:C$123, 'azure-vm-prices-base'!A$2:A$123,"&gt;="&amp;F534*(100-$B$2)/100, 'azure-vm-prices-base'!B$2:B$123,"&gt;="&amp;G534*(100-$B$2)/100, 'azure-vm-prices-base'!E$2:E$123,L534))), "")</f>
        <v>0</v>
      </c>
      <c r="W534" s="4">
        <f>IF(Q534="YES", IF(K534="YES", VLOOKUP(X534 &amp; L534 &amp; K534,'azure-vm-prices-1Y'!G$2:H$124  , 2, 0), VLOOKUP(X534 &amp; L534 &amp; "*",'azure-vm-prices-1Y'!G$2:H$124, 2, 0)),   "")</f>
        <v>0</v>
      </c>
      <c r="X534" s="4">
        <f>IF(Q534="YES", IF(O534="NO" , IF(K534="YES", _xlfn.MINIFS('azure-vm-prices-1Y'!I$2:I$123,   'azure-vm-prices-1Y'!A$2:A$123,"&gt;="&amp;F534*(100-$B$2)/100,   'azure-vm-prices-1Y'!B$2:B$123,"&gt;="&amp;G534*(100-$B$2)/100,   'azure-vm-prices-1Y'!D$2:D$123,K534,   'azure-vm-prices-1Y'!E$2:E$123,L534),   _xlfn.MINIFS('azure-vm-prices-1Y'!I$2:I$123,   'azure-vm-prices-1Y'!A$2:A$123,"&gt;="&amp;F534*(100-$B$2)/100,   'azure-vm-prices-1Y'!B$2:B$123,"&gt;="&amp;G534*(100-$B$2)/100,   'azure-vm-prices-1Y'!E$2:E$123,L534)),   IF(K534="YES", _xlfn.MINIFS('azure-vm-prices-1Y'!C$2:C$123,   'azure-vm-prices-1Y'!A$2:A$123,"&gt;="&amp;F534*(100-$B$2)/100,   'azure-vm-prices-1Y'!B$2:B$123,"&gt;="&amp;G534*(100-$B$2)/100,   'azure-vm-prices-1Y'!D$2:D$123,K534,   'azure-vm-prices-1Y'!E$2:E$123,L534),   _xlfn.MINIFS('azure-vm-prices-1Y'!C$2:C$123,   'azure-vm-prices-1Y'!A$2:A$123,"&gt;="&amp;F534*(100-$B$2)/100,   'azure-vm-prices-1Y'!B$2:B$123,"&gt;="&amp;G534*(100-$B$2)/100,   'azure-vm-prices-1Y'!E$2:E$123,L534))),   "")</f>
        <v>0</v>
      </c>
      <c r="Y534" s="4">
        <f>IF(Q534="YES", IF(K534="YES", VLOOKUP(Z534 &amp; L534 &amp; K534,'azure-vm-prices-3Y'!G$2:H$124  , 2, 0), VLOOKUP(Z534 &amp; L534 &amp; "*",'azure-vm-prices-3Y'!G$2:H$124, 2, 0)),   "")</f>
        <v>0</v>
      </c>
      <c r="Z534" s="4">
        <f>IF(Q534="YES", IF(O534="NO" , IF(K534="YES", _xlfn.MINIFS('azure-vm-prices-3Y'!I$2:I$123,   'azure-vm-prices-3Y'!A$2:A$123,"&gt;="&amp;F534*(100-$B$2)/100,   'azure-vm-prices-3Y'!B$2:B$123,"&gt;="&amp;G534*(100-$B$2)/100,   'azure-vm-prices-3Y'!D$2:D$123,K534,   'azure-vm-prices-3Y'!E$2:E$123,L534),   _xlfn.MINIFS('azure-vm-prices-3Y'!I$2:I$123,   'azure-vm-prices-3Y'!A$2:A$123,"&gt;="&amp;F534*(100-$B$2)/100,   'azure-vm-prices-3Y'!B$2:B$123,"&gt;="&amp;G534*(100-$B$2)/100,   'azure-vm-prices-3Y'!E$2:E$123,L534)),   IF(K534="YES", _xlfn.MINIFS('azure-vm-prices-3Y'!C$2:C$123,   'azure-vm-prices-3Y'!A$2:A$123,"&gt;="&amp;F534*(100-$B$2)/100,   'azure-vm-prices-3Y'!B$2:B$123,"&gt;="&amp;G534*(100-$B$2)/100,   'azure-vm-prices-3Y'!D$2:D$123,K534,   'azure-vm-prices-3Y'!E$2:E$123,L534),   _xlfn.MINIFS('azure-vm-prices-3Y'!C$2:C$123,   'azure-vm-prices-3Y'!A$2:A$123,"&gt;="&amp;F534*(100-$B$2)/100,   'azure-vm-prices-3Y'!B$2:B$123,"&gt;="&amp;G534*(100-$B$2)/100,   'azure-vm-prices-3Y'!E$2:E$123,L534))),   "")</f>
        <v>0</v>
      </c>
      <c r="AA534" s="4">
        <f>IF(Q534="YES",N534*V534*12,"")</f>
        <v>0</v>
      </c>
      <c r="AB534" s="4">
        <f>IF(Q534="YES",X534*8760,"")</f>
        <v>0</v>
      </c>
      <c r="AC534" s="4">
        <f>IF(Q534="YES",Z534*8760,"")</f>
        <v>0</v>
      </c>
      <c r="AD534" s="4">
        <f>IF(Q534="YES",IF(P534="YES", MIN(AA534:AC534), AA534),"")</f>
        <v>0</v>
      </c>
      <c r="AE534" s="4">
        <f>IF(AND(I534="STANDARD",Q534="YES",H534&lt;'azure-standard-disk-prices'!B2, H534&gt;0),1+IF(M534="YES",1),"")</f>
        <v>0</v>
      </c>
      <c r="AF534" s="4">
        <f>IF(AND(I534="STANDARD",Q534="YES",H534&gt;'azure-standard-disk-prices'!B2,H534&lt;'azure-standard-disk-prices'!B3),1+IF(M534="YES",1),"")</f>
        <v>0</v>
      </c>
      <c r="AG534" s="4">
        <f>IF(AND(I534="STANDARD",Q534="YES",H534&gt;'azure-standard-disk-prices'!B3,H534&lt;'azure-standard-disk-prices'!B4),1+IF(M534="YES",1),"")</f>
        <v>0</v>
      </c>
      <c r="AH534" s="4">
        <f>IF(AND(I534="STANDARD",Q534="YES",H534&gt;'azure-standard-disk-prices'!B4,H534&lt;'azure-standard-disk-prices'!B5),1+IF(M534="YES",1),"")</f>
        <v>0</v>
      </c>
      <c r="AI534" s="4">
        <f>IF(AND(I534="STANDARD",Q534="YES",H534&gt;'azure-standard-disk-prices'!B5,H534&lt;'azure-standard-disk-prices'!B6),1+IF(M534="YES",1),"")</f>
        <v>0</v>
      </c>
      <c r="AJ534" s="4">
        <f>IF(AND(I534="STANDARD",Q534="YES",H534&gt;'azure-standard-disk-prices'!B6,H534&lt;'azure-standard-disk-prices'!B7),1+IF(M534="YES",1),"")</f>
        <v>0</v>
      </c>
      <c r="AK534" s="4">
        <f>IF(AND(I534="STANDARD",Q534="YES",H534&gt;'azure-standard-disk-prices'!B7,H534&lt;'azure-standard-disk-prices'!B8),1+IF(M534="YES",1),"")</f>
        <v>0</v>
      </c>
      <c r="AL534" s="4">
        <f>IF(AND(I534="STANDARD",Q534="YES",H534&gt;'azure-standard-disk-prices'!B8,H534&lt;'azure-standard-disk-prices'!B9),1+IF(M534="YES",1),"")</f>
        <v>0</v>
      </c>
      <c r="AM534" s="4">
        <f>IF(AND(I533="PREMIUM",Q533="YES",H533&lt;'azure-premium-disk-prices'!B2,H533&gt;0),1+IF(M533="YES",1),"")</f>
        <v>0</v>
      </c>
      <c r="AN534" s="4">
        <f>IF(AND(I533="PREMIUM",Q533="YES",H533&gt;'azure-premium-disk-prices'!B2,H533&lt;'azure-premium-disk-prices'!B3),1+IF(M533="YES",1),"")</f>
        <v>0</v>
      </c>
      <c r="AO534" s="4">
        <f>IF(AND(I533="PREMIUM",Q533="YES",H533&gt;'azure-premium-disk-prices'!B3,H533&lt;'azure-premium-disk-prices'!B4),1+IF(M533="YES",1),"")</f>
        <v>0</v>
      </c>
      <c r="AP534" s="4">
        <f>IF(AND(I533="PREMIUM",Q533="YES",H533&gt;'azure-premium-disk-prices'!B4,H533&lt;'azure-premium-disk-prices'!B5),1+IF(M533="YES",1),"")</f>
        <v>0</v>
      </c>
      <c r="AQ534" s="4">
        <f>IF(AND(I533="PREMIUM",Q533="YES",H533&gt;'azure-premium-disk-prices'!B5,H533&lt;'azure-premium-disk-prices'!B6),1+IF(M533="YES",1),"")</f>
        <v>0</v>
      </c>
      <c r="AR534" s="4">
        <f>IF(AND(I533="PREMIUM",Q533="YES",H533&gt;'azure-premium-disk-prices'!B6,H533&lt;'azure-premium-disk-prices'!B7),1+IF(M533="YES",1),"")</f>
        <v>0</v>
      </c>
      <c r="AS534" s="4">
        <f>IF(AND(I533="PREMIUM",Q533="YES",H533&gt;'azure-premium-disk-prices'!B7,H533&lt;'azure-premium-disk-prices'!B8),1+IF(M533="YES",1),"")</f>
        <v>0</v>
      </c>
      <c r="AT534" s="4">
        <f>IF(AND(I533="PREMIUM",Q533="YES",H533&gt;'azure-premium-disk-prices'!B8,H533&lt;'azure-premium-disk-prices'!B9),1+IF(M533="YES",1),"")</f>
        <v>0</v>
      </c>
      <c r="AU534" s="4">
        <f>IF(AND(M534="YES", Q534="YES"),1,"")</f>
        <v>0</v>
      </c>
      <c r="AV534" s="4">
        <f>IF(AND(J534="STANDARD", Q534="YES"), IF(M534="YES",2,1) ,"")</f>
        <v>0</v>
      </c>
      <c r="AW534" s="4">
        <f>IF( AND(J534="PREMIUM",  Q534="YES"), IF(M534="YES",2,1) ,"")</f>
        <v>0</v>
      </c>
    </row>
    <row r="535" spans="5:49">
      <c r="E535" s="3"/>
      <c r="F535" s="3"/>
      <c r="G535" s="3"/>
      <c r="H535" s="3"/>
      <c r="I535" s="3" t="s">
        <v>9</v>
      </c>
      <c r="J535" s="3" t="s">
        <v>9</v>
      </c>
      <c r="K535" s="3" t="s">
        <v>5</v>
      </c>
      <c r="L535" s="3" t="s">
        <v>5</v>
      </c>
      <c r="M535" s="3" t="s">
        <v>5</v>
      </c>
      <c r="N535" s="3">
        <v>730</v>
      </c>
      <c r="O535" s="3" t="s">
        <v>5</v>
      </c>
      <c r="P535" s="3" t="s">
        <v>14</v>
      </c>
      <c r="Q535" s="4">
        <f>IF(AND(E535&lt;&gt;"", F535&lt;&gt;"", G535&lt;&gt;"", H535&lt;&gt;"", I535&lt;&gt;"", J535&lt;&gt;"", K535&lt;&gt;"", L535&lt;&gt;"", M535&lt;&gt;"", N535&lt;&gt;"", O535&lt;&gt;""),"YES","NO")</f>
        <v>0</v>
      </c>
      <c r="R535" s="4">
        <f>IF(AD535=AA535, U535, IF(AD535=AB535,W535,Y535))</f>
        <v>0</v>
      </c>
      <c r="S535" s="4">
        <f>AD535</f>
        <v>0</v>
      </c>
      <c r="T535" s="4">
        <f> IF(AA535="" ,"",IF(AD535=AA535, "PAYG", IF(AD535=AB535,"1Y RI","3Y RI")))</f>
        <v>0</v>
      </c>
      <c r="U535" s="4">
        <f>IF(Q535="YES", IF(K535="YES", VLOOKUP(V535 &amp; L535 &amp; K535,'azure-vm-prices-base'!G$2:H$124, 2, 0), VLOOKUP(V535 &amp; L535 &amp; "*",'azure-vm-prices-base'!G$2:H$124, 2, 0)), "")</f>
        <v>0</v>
      </c>
      <c r="V535" s="4">
        <f>IF(Q535="YES", IF(O535="NO" , IF(K535="YES", _xlfn.MINIFS('azure-vm-prices-base'!I$2:I$123, 'azure-vm-prices-base'!A$2:A$123,"&gt;="&amp;F535*(100-$B$2)/100, 'azure-vm-prices-base'!B$2:B$123,"&gt;="&amp;G535*(100-$B$2)/100, 'azure-vm-prices-base'!D$2:D$123,K535, 'azure-vm-prices-base'!E$2:E$123,L535), _xlfn.MINIFS('azure-vm-prices-base'!I$2:I$123, 'azure-vm-prices-base'!A$2:A$123,"&gt;="&amp;F535*(100-$B$2)/100, 'azure-vm-prices-base'!B$2:B$123,"&gt;="&amp;G535*(100-$B$2)/100, 'azure-vm-prices-base'!E$2:E$123,L535)), IF(K535="YES", _xlfn.MINIFS('azure-vm-prices-base'!C$2:C$123, 'azure-vm-prices-base'!A$2:A$123,"&gt;="&amp;F535*(100-$B$2)/100, 'azure-vm-prices-base'!B$2:B$123,"&gt;="&amp;G535*(100-$B$2)/100, 'azure-vm-prices-base'!D$2:D$123,K535, 'azure-vm-prices-base'!E$2:E$123,L535), _xlfn.MINIFS('azure-vm-prices-base'!C$2:C$123, 'azure-vm-prices-base'!A$2:A$123,"&gt;="&amp;F535*(100-$B$2)/100, 'azure-vm-prices-base'!B$2:B$123,"&gt;="&amp;G535*(100-$B$2)/100, 'azure-vm-prices-base'!E$2:E$123,L535))), "")</f>
        <v>0</v>
      </c>
      <c r="W535" s="4">
        <f>IF(Q535="YES", IF(K535="YES", VLOOKUP(X535 &amp; L535 &amp; K535,'azure-vm-prices-1Y'!G$2:H$124  , 2, 0), VLOOKUP(X535 &amp; L535 &amp; "*",'azure-vm-prices-1Y'!G$2:H$124, 2, 0)),   "")</f>
        <v>0</v>
      </c>
      <c r="X535" s="4">
        <f>IF(Q535="YES", IF(O535="NO" , IF(K535="YES", _xlfn.MINIFS('azure-vm-prices-1Y'!I$2:I$123,   'azure-vm-prices-1Y'!A$2:A$123,"&gt;="&amp;F535*(100-$B$2)/100,   'azure-vm-prices-1Y'!B$2:B$123,"&gt;="&amp;G535*(100-$B$2)/100,   'azure-vm-prices-1Y'!D$2:D$123,K535,   'azure-vm-prices-1Y'!E$2:E$123,L535),   _xlfn.MINIFS('azure-vm-prices-1Y'!I$2:I$123,   'azure-vm-prices-1Y'!A$2:A$123,"&gt;="&amp;F535*(100-$B$2)/100,   'azure-vm-prices-1Y'!B$2:B$123,"&gt;="&amp;G535*(100-$B$2)/100,   'azure-vm-prices-1Y'!E$2:E$123,L535)),   IF(K535="YES", _xlfn.MINIFS('azure-vm-prices-1Y'!C$2:C$123,   'azure-vm-prices-1Y'!A$2:A$123,"&gt;="&amp;F535*(100-$B$2)/100,   'azure-vm-prices-1Y'!B$2:B$123,"&gt;="&amp;G535*(100-$B$2)/100,   'azure-vm-prices-1Y'!D$2:D$123,K535,   'azure-vm-prices-1Y'!E$2:E$123,L535),   _xlfn.MINIFS('azure-vm-prices-1Y'!C$2:C$123,   'azure-vm-prices-1Y'!A$2:A$123,"&gt;="&amp;F535*(100-$B$2)/100,   'azure-vm-prices-1Y'!B$2:B$123,"&gt;="&amp;G535*(100-$B$2)/100,   'azure-vm-prices-1Y'!E$2:E$123,L535))),   "")</f>
        <v>0</v>
      </c>
      <c r="Y535" s="4">
        <f>IF(Q535="YES", IF(K535="YES", VLOOKUP(Z535 &amp; L535 &amp; K535,'azure-vm-prices-3Y'!G$2:H$124  , 2, 0), VLOOKUP(Z535 &amp; L535 &amp; "*",'azure-vm-prices-3Y'!G$2:H$124, 2, 0)),   "")</f>
        <v>0</v>
      </c>
      <c r="Z535" s="4">
        <f>IF(Q535="YES", IF(O535="NO" , IF(K535="YES", _xlfn.MINIFS('azure-vm-prices-3Y'!I$2:I$123,   'azure-vm-prices-3Y'!A$2:A$123,"&gt;="&amp;F535*(100-$B$2)/100,   'azure-vm-prices-3Y'!B$2:B$123,"&gt;="&amp;G535*(100-$B$2)/100,   'azure-vm-prices-3Y'!D$2:D$123,K535,   'azure-vm-prices-3Y'!E$2:E$123,L535),   _xlfn.MINIFS('azure-vm-prices-3Y'!I$2:I$123,   'azure-vm-prices-3Y'!A$2:A$123,"&gt;="&amp;F535*(100-$B$2)/100,   'azure-vm-prices-3Y'!B$2:B$123,"&gt;="&amp;G535*(100-$B$2)/100,   'azure-vm-prices-3Y'!E$2:E$123,L535)),   IF(K535="YES", _xlfn.MINIFS('azure-vm-prices-3Y'!C$2:C$123,   'azure-vm-prices-3Y'!A$2:A$123,"&gt;="&amp;F535*(100-$B$2)/100,   'azure-vm-prices-3Y'!B$2:B$123,"&gt;="&amp;G535*(100-$B$2)/100,   'azure-vm-prices-3Y'!D$2:D$123,K535,   'azure-vm-prices-3Y'!E$2:E$123,L535),   _xlfn.MINIFS('azure-vm-prices-3Y'!C$2:C$123,   'azure-vm-prices-3Y'!A$2:A$123,"&gt;="&amp;F535*(100-$B$2)/100,   'azure-vm-prices-3Y'!B$2:B$123,"&gt;="&amp;G535*(100-$B$2)/100,   'azure-vm-prices-3Y'!E$2:E$123,L535))),   "")</f>
        <v>0</v>
      </c>
      <c r="AA535" s="4">
        <f>IF(Q535="YES",N535*V535*12,"")</f>
        <v>0</v>
      </c>
      <c r="AB535" s="4">
        <f>IF(Q535="YES",X535*8760,"")</f>
        <v>0</v>
      </c>
      <c r="AC535" s="4">
        <f>IF(Q535="YES",Z535*8760,"")</f>
        <v>0</v>
      </c>
      <c r="AD535" s="4">
        <f>IF(Q535="YES",IF(P535="YES", MIN(AA535:AC535), AA535),"")</f>
        <v>0</v>
      </c>
      <c r="AE535" s="4">
        <f>IF(AND(I535="STANDARD",Q535="YES",H535&lt;'azure-standard-disk-prices'!B2, H535&gt;0),1+IF(M535="YES",1),"")</f>
        <v>0</v>
      </c>
      <c r="AF535" s="4">
        <f>IF(AND(I535="STANDARD",Q535="YES",H535&gt;'azure-standard-disk-prices'!B2,H535&lt;'azure-standard-disk-prices'!B3),1+IF(M535="YES",1),"")</f>
        <v>0</v>
      </c>
      <c r="AG535" s="4">
        <f>IF(AND(I535="STANDARD",Q535="YES",H535&gt;'azure-standard-disk-prices'!B3,H535&lt;'azure-standard-disk-prices'!B4),1+IF(M535="YES",1),"")</f>
        <v>0</v>
      </c>
      <c r="AH535" s="4">
        <f>IF(AND(I535="STANDARD",Q535="YES",H535&gt;'azure-standard-disk-prices'!B4,H535&lt;'azure-standard-disk-prices'!B5),1+IF(M535="YES",1),"")</f>
        <v>0</v>
      </c>
      <c r="AI535" s="4">
        <f>IF(AND(I535="STANDARD",Q535="YES",H535&gt;'azure-standard-disk-prices'!B5,H535&lt;'azure-standard-disk-prices'!B6),1+IF(M535="YES",1),"")</f>
        <v>0</v>
      </c>
      <c r="AJ535" s="4">
        <f>IF(AND(I535="STANDARD",Q535="YES",H535&gt;'azure-standard-disk-prices'!B6,H535&lt;'azure-standard-disk-prices'!B7),1+IF(M535="YES",1),"")</f>
        <v>0</v>
      </c>
      <c r="AK535" s="4">
        <f>IF(AND(I535="STANDARD",Q535="YES",H535&gt;'azure-standard-disk-prices'!B7,H535&lt;'azure-standard-disk-prices'!B8),1+IF(M535="YES",1),"")</f>
        <v>0</v>
      </c>
      <c r="AL535" s="4">
        <f>IF(AND(I535="STANDARD",Q535="YES",H535&gt;'azure-standard-disk-prices'!B8,H535&lt;'azure-standard-disk-prices'!B9),1+IF(M535="YES",1),"")</f>
        <v>0</v>
      </c>
      <c r="AM535" s="4">
        <f>IF(AND(I534="PREMIUM",Q534="YES",H534&lt;'azure-premium-disk-prices'!B2,H534&gt;0),1+IF(M534="YES",1),"")</f>
        <v>0</v>
      </c>
      <c r="AN535" s="4">
        <f>IF(AND(I534="PREMIUM",Q534="YES",H534&gt;'azure-premium-disk-prices'!B2,H534&lt;'azure-premium-disk-prices'!B3),1+IF(M534="YES",1),"")</f>
        <v>0</v>
      </c>
      <c r="AO535" s="4">
        <f>IF(AND(I534="PREMIUM",Q534="YES",H534&gt;'azure-premium-disk-prices'!B3,H534&lt;'azure-premium-disk-prices'!B4),1+IF(M534="YES",1),"")</f>
        <v>0</v>
      </c>
      <c r="AP535" s="4">
        <f>IF(AND(I534="PREMIUM",Q534="YES",H534&gt;'azure-premium-disk-prices'!B4,H534&lt;'azure-premium-disk-prices'!B5),1+IF(M534="YES",1),"")</f>
        <v>0</v>
      </c>
      <c r="AQ535" s="4">
        <f>IF(AND(I534="PREMIUM",Q534="YES",H534&gt;'azure-premium-disk-prices'!B5,H534&lt;'azure-premium-disk-prices'!B6),1+IF(M534="YES",1),"")</f>
        <v>0</v>
      </c>
      <c r="AR535" s="4">
        <f>IF(AND(I534="PREMIUM",Q534="YES",H534&gt;'azure-premium-disk-prices'!B6,H534&lt;'azure-premium-disk-prices'!B7),1+IF(M534="YES",1),"")</f>
        <v>0</v>
      </c>
      <c r="AS535" s="4">
        <f>IF(AND(I534="PREMIUM",Q534="YES",H534&gt;'azure-premium-disk-prices'!B7,H534&lt;'azure-premium-disk-prices'!B8),1+IF(M534="YES",1),"")</f>
        <v>0</v>
      </c>
      <c r="AT535" s="4">
        <f>IF(AND(I534="PREMIUM",Q534="YES",H534&gt;'azure-premium-disk-prices'!B8,H534&lt;'azure-premium-disk-prices'!B9),1+IF(M534="YES",1),"")</f>
        <v>0</v>
      </c>
      <c r="AU535" s="4">
        <f>IF(AND(M535="YES", Q535="YES"),1,"")</f>
        <v>0</v>
      </c>
      <c r="AV535" s="4">
        <f>IF(AND(J535="STANDARD", Q535="YES"), IF(M535="YES",2,1) ,"")</f>
        <v>0</v>
      </c>
      <c r="AW535" s="4">
        <f>IF( AND(J535="PREMIUM",  Q535="YES"), IF(M535="YES",2,1) ,"")</f>
        <v>0</v>
      </c>
    </row>
    <row r="536" spans="5:49">
      <c r="E536" s="3"/>
      <c r="F536" s="3"/>
      <c r="G536" s="3"/>
      <c r="H536" s="3"/>
      <c r="I536" s="3" t="s">
        <v>9</v>
      </c>
      <c r="J536" s="3" t="s">
        <v>9</v>
      </c>
      <c r="K536" s="3" t="s">
        <v>5</v>
      </c>
      <c r="L536" s="3" t="s">
        <v>5</v>
      </c>
      <c r="M536" s="3" t="s">
        <v>5</v>
      </c>
      <c r="N536" s="3">
        <v>730</v>
      </c>
      <c r="O536" s="3" t="s">
        <v>5</v>
      </c>
      <c r="P536" s="3" t="s">
        <v>14</v>
      </c>
      <c r="Q536" s="4">
        <f>IF(AND(E536&lt;&gt;"", F536&lt;&gt;"", G536&lt;&gt;"", H536&lt;&gt;"", I536&lt;&gt;"", J536&lt;&gt;"", K536&lt;&gt;"", L536&lt;&gt;"", M536&lt;&gt;"", N536&lt;&gt;"", O536&lt;&gt;""),"YES","NO")</f>
        <v>0</v>
      </c>
      <c r="R536" s="4">
        <f>IF(AD536=AA536, U536, IF(AD536=AB536,W536,Y536))</f>
        <v>0</v>
      </c>
      <c r="S536" s="4">
        <f>AD536</f>
        <v>0</v>
      </c>
      <c r="T536" s="4">
        <f> IF(AA536="" ,"",IF(AD536=AA536, "PAYG", IF(AD536=AB536,"1Y RI","3Y RI")))</f>
        <v>0</v>
      </c>
      <c r="U536" s="4">
        <f>IF(Q536="YES", IF(K536="YES", VLOOKUP(V536 &amp; L536 &amp; K536,'azure-vm-prices-base'!G$2:H$124, 2, 0), VLOOKUP(V536 &amp; L536 &amp; "*",'azure-vm-prices-base'!G$2:H$124, 2, 0)), "")</f>
        <v>0</v>
      </c>
      <c r="V536" s="4">
        <f>IF(Q536="YES", IF(O536="NO" , IF(K536="YES", _xlfn.MINIFS('azure-vm-prices-base'!I$2:I$123, 'azure-vm-prices-base'!A$2:A$123,"&gt;="&amp;F536*(100-$B$2)/100, 'azure-vm-prices-base'!B$2:B$123,"&gt;="&amp;G536*(100-$B$2)/100, 'azure-vm-prices-base'!D$2:D$123,K536, 'azure-vm-prices-base'!E$2:E$123,L536), _xlfn.MINIFS('azure-vm-prices-base'!I$2:I$123, 'azure-vm-prices-base'!A$2:A$123,"&gt;="&amp;F536*(100-$B$2)/100, 'azure-vm-prices-base'!B$2:B$123,"&gt;="&amp;G536*(100-$B$2)/100, 'azure-vm-prices-base'!E$2:E$123,L536)), IF(K536="YES", _xlfn.MINIFS('azure-vm-prices-base'!C$2:C$123, 'azure-vm-prices-base'!A$2:A$123,"&gt;="&amp;F536*(100-$B$2)/100, 'azure-vm-prices-base'!B$2:B$123,"&gt;="&amp;G536*(100-$B$2)/100, 'azure-vm-prices-base'!D$2:D$123,K536, 'azure-vm-prices-base'!E$2:E$123,L536), _xlfn.MINIFS('azure-vm-prices-base'!C$2:C$123, 'azure-vm-prices-base'!A$2:A$123,"&gt;="&amp;F536*(100-$B$2)/100, 'azure-vm-prices-base'!B$2:B$123,"&gt;="&amp;G536*(100-$B$2)/100, 'azure-vm-prices-base'!E$2:E$123,L536))), "")</f>
        <v>0</v>
      </c>
      <c r="W536" s="4">
        <f>IF(Q536="YES", IF(K536="YES", VLOOKUP(X536 &amp; L536 &amp; K536,'azure-vm-prices-1Y'!G$2:H$124  , 2, 0), VLOOKUP(X536 &amp; L536 &amp; "*",'azure-vm-prices-1Y'!G$2:H$124, 2, 0)),   "")</f>
        <v>0</v>
      </c>
      <c r="X536" s="4">
        <f>IF(Q536="YES", IF(O536="NO" , IF(K536="YES", _xlfn.MINIFS('azure-vm-prices-1Y'!I$2:I$123,   'azure-vm-prices-1Y'!A$2:A$123,"&gt;="&amp;F536*(100-$B$2)/100,   'azure-vm-prices-1Y'!B$2:B$123,"&gt;="&amp;G536*(100-$B$2)/100,   'azure-vm-prices-1Y'!D$2:D$123,K536,   'azure-vm-prices-1Y'!E$2:E$123,L536),   _xlfn.MINIFS('azure-vm-prices-1Y'!I$2:I$123,   'azure-vm-prices-1Y'!A$2:A$123,"&gt;="&amp;F536*(100-$B$2)/100,   'azure-vm-prices-1Y'!B$2:B$123,"&gt;="&amp;G536*(100-$B$2)/100,   'azure-vm-prices-1Y'!E$2:E$123,L536)),   IF(K536="YES", _xlfn.MINIFS('azure-vm-prices-1Y'!C$2:C$123,   'azure-vm-prices-1Y'!A$2:A$123,"&gt;="&amp;F536*(100-$B$2)/100,   'azure-vm-prices-1Y'!B$2:B$123,"&gt;="&amp;G536*(100-$B$2)/100,   'azure-vm-prices-1Y'!D$2:D$123,K536,   'azure-vm-prices-1Y'!E$2:E$123,L536),   _xlfn.MINIFS('azure-vm-prices-1Y'!C$2:C$123,   'azure-vm-prices-1Y'!A$2:A$123,"&gt;="&amp;F536*(100-$B$2)/100,   'azure-vm-prices-1Y'!B$2:B$123,"&gt;="&amp;G536*(100-$B$2)/100,   'azure-vm-prices-1Y'!E$2:E$123,L536))),   "")</f>
        <v>0</v>
      </c>
      <c r="Y536" s="4">
        <f>IF(Q536="YES", IF(K536="YES", VLOOKUP(Z536 &amp; L536 &amp; K536,'azure-vm-prices-3Y'!G$2:H$124  , 2, 0), VLOOKUP(Z536 &amp; L536 &amp; "*",'azure-vm-prices-3Y'!G$2:H$124, 2, 0)),   "")</f>
        <v>0</v>
      </c>
      <c r="Z536" s="4">
        <f>IF(Q536="YES", IF(O536="NO" , IF(K536="YES", _xlfn.MINIFS('azure-vm-prices-3Y'!I$2:I$123,   'azure-vm-prices-3Y'!A$2:A$123,"&gt;="&amp;F536*(100-$B$2)/100,   'azure-vm-prices-3Y'!B$2:B$123,"&gt;="&amp;G536*(100-$B$2)/100,   'azure-vm-prices-3Y'!D$2:D$123,K536,   'azure-vm-prices-3Y'!E$2:E$123,L536),   _xlfn.MINIFS('azure-vm-prices-3Y'!I$2:I$123,   'azure-vm-prices-3Y'!A$2:A$123,"&gt;="&amp;F536*(100-$B$2)/100,   'azure-vm-prices-3Y'!B$2:B$123,"&gt;="&amp;G536*(100-$B$2)/100,   'azure-vm-prices-3Y'!E$2:E$123,L536)),   IF(K536="YES", _xlfn.MINIFS('azure-vm-prices-3Y'!C$2:C$123,   'azure-vm-prices-3Y'!A$2:A$123,"&gt;="&amp;F536*(100-$B$2)/100,   'azure-vm-prices-3Y'!B$2:B$123,"&gt;="&amp;G536*(100-$B$2)/100,   'azure-vm-prices-3Y'!D$2:D$123,K536,   'azure-vm-prices-3Y'!E$2:E$123,L536),   _xlfn.MINIFS('azure-vm-prices-3Y'!C$2:C$123,   'azure-vm-prices-3Y'!A$2:A$123,"&gt;="&amp;F536*(100-$B$2)/100,   'azure-vm-prices-3Y'!B$2:B$123,"&gt;="&amp;G536*(100-$B$2)/100,   'azure-vm-prices-3Y'!E$2:E$123,L536))),   "")</f>
        <v>0</v>
      </c>
      <c r="AA536" s="4">
        <f>IF(Q536="YES",N536*V536*12,"")</f>
        <v>0</v>
      </c>
      <c r="AB536" s="4">
        <f>IF(Q536="YES",X536*8760,"")</f>
        <v>0</v>
      </c>
      <c r="AC536" s="4">
        <f>IF(Q536="YES",Z536*8760,"")</f>
        <v>0</v>
      </c>
      <c r="AD536" s="4">
        <f>IF(Q536="YES",IF(P536="YES", MIN(AA536:AC536), AA536),"")</f>
        <v>0</v>
      </c>
      <c r="AE536" s="4">
        <f>IF(AND(I536="STANDARD",Q536="YES",H536&lt;'azure-standard-disk-prices'!B2, H536&gt;0),1+IF(M536="YES",1),"")</f>
        <v>0</v>
      </c>
      <c r="AF536" s="4">
        <f>IF(AND(I536="STANDARD",Q536="YES",H536&gt;'azure-standard-disk-prices'!B2,H536&lt;'azure-standard-disk-prices'!B3),1+IF(M536="YES",1),"")</f>
        <v>0</v>
      </c>
      <c r="AG536" s="4">
        <f>IF(AND(I536="STANDARD",Q536="YES",H536&gt;'azure-standard-disk-prices'!B3,H536&lt;'azure-standard-disk-prices'!B4),1+IF(M536="YES",1),"")</f>
        <v>0</v>
      </c>
      <c r="AH536" s="4">
        <f>IF(AND(I536="STANDARD",Q536="YES",H536&gt;'azure-standard-disk-prices'!B4,H536&lt;'azure-standard-disk-prices'!B5),1+IF(M536="YES",1),"")</f>
        <v>0</v>
      </c>
      <c r="AI536" s="4">
        <f>IF(AND(I536="STANDARD",Q536="YES",H536&gt;'azure-standard-disk-prices'!B5,H536&lt;'azure-standard-disk-prices'!B6),1+IF(M536="YES",1),"")</f>
        <v>0</v>
      </c>
      <c r="AJ536" s="4">
        <f>IF(AND(I536="STANDARD",Q536="YES",H536&gt;'azure-standard-disk-prices'!B6,H536&lt;'azure-standard-disk-prices'!B7),1+IF(M536="YES",1),"")</f>
        <v>0</v>
      </c>
      <c r="AK536" s="4">
        <f>IF(AND(I536="STANDARD",Q536="YES",H536&gt;'azure-standard-disk-prices'!B7,H536&lt;'azure-standard-disk-prices'!B8),1+IF(M536="YES",1),"")</f>
        <v>0</v>
      </c>
      <c r="AL536" s="4">
        <f>IF(AND(I536="STANDARD",Q536="YES",H536&gt;'azure-standard-disk-prices'!B8,H536&lt;'azure-standard-disk-prices'!B9),1+IF(M536="YES",1),"")</f>
        <v>0</v>
      </c>
      <c r="AM536" s="4">
        <f>IF(AND(I535="PREMIUM",Q535="YES",H535&lt;'azure-premium-disk-prices'!B2,H535&gt;0),1+IF(M535="YES",1),"")</f>
        <v>0</v>
      </c>
      <c r="AN536" s="4">
        <f>IF(AND(I535="PREMIUM",Q535="YES",H535&gt;'azure-premium-disk-prices'!B2,H535&lt;'azure-premium-disk-prices'!B3),1+IF(M535="YES",1),"")</f>
        <v>0</v>
      </c>
      <c r="AO536" s="4">
        <f>IF(AND(I535="PREMIUM",Q535="YES",H535&gt;'azure-premium-disk-prices'!B3,H535&lt;'azure-premium-disk-prices'!B4),1+IF(M535="YES",1),"")</f>
        <v>0</v>
      </c>
      <c r="AP536" s="4">
        <f>IF(AND(I535="PREMIUM",Q535="YES",H535&gt;'azure-premium-disk-prices'!B4,H535&lt;'azure-premium-disk-prices'!B5),1+IF(M535="YES",1),"")</f>
        <v>0</v>
      </c>
      <c r="AQ536" s="4">
        <f>IF(AND(I535="PREMIUM",Q535="YES",H535&gt;'azure-premium-disk-prices'!B5,H535&lt;'azure-premium-disk-prices'!B6),1+IF(M535="YES",1),"")</f>
        <v>0</v>
      </c>
      <c r="AR536" s="4">
        <f>IF(AND(I535="PREMIUM",Q535="YES",H535&gt;'azure-premium-disk-prices'!B6,H535&lt;'azure-premium-disk-prices'!B7),1+IF(M535="YES",1),"")</f>
        <v>0</v>
      </c>
      <c r="AS536" s="4">
        <f>IF(AND(I535="PREMIUM",Q535="YES",H535&gt;'azure-premium-disk-prices'!B7,H535&lt;'azure-premium-disk-prices'!B8),1+IF(M535="YES",1),"")</f>
        <v>0</v>
      </c>
      <c r="AT536" s="4">
        <f>IF(AND(I535="PREMIUM",Q535="YES",H535&gt;'azure-premium-disk-prices'!B8,H535&lt;'azure-premium-disk-prices'!B9),1+IF(M535="YES",1),"")</f>
        <v>0</v>
      </c>
      <c r="AU536" s="4">
        <f>IF(AND(M536="YES", Q536="YES"),1,"")</f>
        <v>0</v>
      </c>
      <c r="AV536" s="4">
        <f>IF(AND(J536="STANDARD", Q536="YES"), IF(M536="YES",2,1) ,"")</f>
        <v>0</v>
      </c>
      <c r="AW536" s="4">
        <f>IF( AND(J536="PREMIUM",  Q536="YES"), IF(M536="YES",2,1) ,"")</f>
        <v>0</v>
      </c>
    </row>
    <row r="537" spans="5:49">
      <c r="E537" s="3"/>
      <c r="F537" s="3"/>
      <c r="G537" s="3"/>
      <c r="H537" s="3"/>
      <c r="I537" s="3" t="s">
        <v>9</v>
      </c>
      <c r="J537" s="3" t="s">
        <v>9</v>
      </c>
      <c r="K537" s="3" t="s">
        <v>5</v>
      </c>
      <c r="L537" s="3" t="s">
        <v>5</v>
      </c>
      <c r="M537" s="3" t="s">
        <v>5</v>
      </c>
      <c r="N537" s="3">
        <v>730</v>
      </c>
      <c r="O537" s="3" t="s">
        <v>5</v>
      </c>
      <c r="P537" s="3" t="s">
        <v>14</v>
      </c>
      <c r="Q537" s="4">
        <f>IF(AND(E537&lt;&gt;"", F537&lt;&gt;"", G537&lt;&gt;"", H537&lt;&gt;"", I537&lt;&gt;"", J537&lt;&gt;"", K537&lt;&gt;"", L537&lt;&gt;"", M537&lt;&gt;"", N537&lt;&gt;"", O537&lt;&gt;""),"YES","NO")</f>
        <v>0</v>
      </c>
      <c r="R537" s="4">
        <f>IF(AD537=AA537, U537, IF(AD537=AB537,W537,Y537))</f>
        <v>0</v>
      </c>
      <c r="S537" s="4">
        <f>AD537</f>
        <v>0</v>
      </c>
      <c r="T537" s="4">
        <f> IF(AA537="" ,"",IF(AD537=AA537, "PAYG", IF(AD537=AB537,"1Y RI","3Y RI")))</f>
        <v>0</v>
      </c>
      <c r="U537" s="4">
        <f>IF(Q537="YES", IF(K537="YES", VLOOKUP(V537 &amp; L537 &amp; K537,'azure-vm-prices-base'!G$2:H$124, 2, 0), VLOOKUP(V537 &amp; L537 &amp; "*",'azure-vm-prices-base'!G$2:H$124, 2, 0)), "")</f>
        <v>0</v>
      </c>
      <c r="V537" s="4">
        <f>IF(Q537="YES", IF(O537="NO" , IF(K537="YES", _xlfn.MINIFS('azure-vm-prices-base'!I$2:I$123, 'azure-vm-prices-base'!A$2:A$123,"&gt;="&amp;F537*(100-$B$2)/100, 'azure-vm-prices-base'!B$2:B$123,"&gt;="&amp;G537*(100-$B$2)/100, 'azure-vm-prices-base'!D$2:D$123,K537, 'azure-vm-prices-base'!E$2:E$123,L537), _xlfn.MINIFS('azure-vm-prices-base'!I$2:I$123, 'azure-vm-prices-base'!A$2:A$123,"&gt;="&amp;F537*(100-$B$2)/100, 'azure-vm-prices-base'!B$2:B$123,"&gt;="&amp;G537*(100-$B$2)/100, 'azure-vm-prices-base'!E$2:E$123,L537)), IF(K537="YES", _xlfn.MINIFS('azure-vm-prices-base'!C$2:C$123, 'azure-vm-prices-base'!A$2:A$123,"&gt;="&amp;F537*(100-$B$2)/100, 'azure-vm-prices-base'!B$2:B$123,"&gt;="&amp;G537*(100-$B$2)/100, 'azure-vm-prices-base'!D$2:D$123,K537, 'azure-vm-prices-base'!E$2:E$123,L537), _xlfn.MINIFS('azure-vm-prices-base'!C$2:C$123, 'azure-vm-prices-base'!A$2:A$123,"&gt;="&amp;F537*(100-$B$2)/100, 'azure-vm-prices-base'!B$2:B$123,"&gt;="&amp;G537*(100-$B$2)/100, 'azure-vm-prices-base'!E$2:E$123,L537))), "")</f>
        <v>0</v>
      </c>
      <c r="W537" s="4">
        <f>IF(Q537="YES", IF(K537="YES", VLOOKUP(X537 &amp; L537 &amp; K537,'azure-vm-prices-1Y'!G$2:H$124  , 2, 0), VLOOKUP(X537 &amp; L537 &amp; "*",'azure-vm-prices-1Y'!G$2:H$124, 2, 0)),   "")</f>
        <v>0</v>
      </c>
      <c r="X537" s="4">
        <f>IF(Q537="YES", IF(O537="NO" , IF(K537="YES", _xlfn.MINIFS('azure-vm-prices-1Y'!I$2:I$123,   'azure-vm-prices-1Y'!A$2:A$123,"&gt;="&amp;F537*(100-$B$2)/100,   'azure-vm-prices-1Y'!B$2:B$123,"&gt;="&amp;G537*(100-$B$2)/100,   'azure-vm-prices-1Y'!D$2:D$123,K537,   'azure-vm-prices-1Y'!E$2:E$123,L537),   _xlfn.MINIFS('azure-vm-prices-1Y'!I$2:I$123,   'azure-vm-prices-1Y'!A$2:A$123,"&gt;="&amp;F537*(100-$B$2)/100,   'azure-vm-prices-1Y'!B$2:B$123,"&gt;="&amp;G537*(100-$B$2)/100,   'azure-vm-prices-1Y'!E$2:E$123,L537)),   IF(K537="YES", _xlfn.MINIFS('azure-vm-prices-1Y'!C$2:C$123,   'azure-vm-prices-1Y'!A$2:A$123,"&gt;="&amp;F537*(100-$B$2)/100,   'azure-vm-prices-1Y'!B$2:B$123,"&gt;="&amp;G537*(100-$B$2)/100,   'azure-vm-prices-1Y'!D$2:D$123,K537,   'azure-vm-prices-1Y'!E$2:E$123,L537),   _xlfn.MINIFS('azure-vm-prices-1Y'!C$2:C$123,   'azure-vm-prices-1Y'!A$2:A$123,"&gt;="&amp;F537*(100-$B$2)/100,   'azure-vm-prices-1Y'!B$2:B$123,"&gt;="&amp;G537*(100-$B$2)/100,   'azure-vm-prices-1Y'!E$2:E$123,L537))),   "")</f>
        <v>0</v>
      </c>
      <c r="Y537" s="4">
        <f>IF(Q537="YES", IF(K537="YES", VLOOKUP(Z537 &amp; L537 &amp; K537,'azure-vm-prices-3Y'!G$2:H$124  , 2, 0), VLOOKUP(Z537 &amp; L537 &amp; "*",'azure-vm-prices-3Y'!G$2:H$124, 2, 0)),   "")</f>
        <v>0</v>
      </c>
      <c r="Z537" s="4">
        <f>IF(Q537="YES", IF(O537="NO" , IF(K537="YES", _xlfn.MINIFS('azure-vm-prices-3Y'!I$2:I$123,   'azure-vm-prices-3Y'!A$2:A$123,"&gt;="&amp;F537*(100-$B$2)/100,   'azure-vm-prices-3Y'!B$2:B$123,"&gt;="&amp;G537*(100-$B$2)/100,   'azure-vm-prices-3Y'!D$2:D$123,K537,   'azure-vm-prices-3Y'!E$2:E$123,L537),   _xlfn.MINIFS('azure-vm-prices-3Y'!I$2:I$123,   'azure-vm-prices-3Y'!A$2:A$123,"&gt;="&amp;F537*(100-$B$2)/100,   'azure-vm-prices-3Y'!B$2:B$123,"&gt;="&amp;G537*(100-$B$2)/100,   'azure-vm-prices-3Y'!E$2:E$123,L537)),   IF(K537="YES", _xlfn.MINIFS('azure-vm-prices-3Y'!C$2:C$123,   'azure-vm-prices-3Y'!A$2:A$123,"&gt;="&amp;F537*(100-$B$2)/100,   'azure-vm-prices-3Y'!B$2:B$123,"&gt;="&amp;G537*(100-$B$2)/100,   'azure-vm-prices-3Y'!D$2:D$123,K537,   'azure-vm-prices-3Y'!E$2:E$123,L537),   _xlfn.MINIFS('azure-vm-prices-3Y'!C$2:C$123,   'azure-vm-prices-3Y'!A$2:A$123,"&gt;="&amp;F537*(100-$B$2)/100,   'azure-vm-prices-3Y'!B$2:B$123,"&gt;="&amp;G537*(100-$B$2)/100,   'azure-vm-prices-3Y'!E$2:E$123,L537))),   "")</f>
        <v>0</v>
      </c>
      <c r="AA537" s="4">
        <f>IF(Q537="YES",N537*V537*12,"")</f>
        <v>0</v>
      </c>
      <c r="AB537" s="4">
        <f>IF(Q537="YES",X537*8760,"")</f>
        <v>0</v>
      </c>
      <c r="AC537" s="4">
        <f>IF(Q537="YES",Z537*8760,"")</f>
        <v>0</v>
      </c>
      <c r="AD537" s="4">
        <f>IF(Q537="YES",IF(P537="YES", MIN(AA537:AC537), AA537),"")</f>
        <v>0</v>
      </c>
      <c r="AE537" s="4">
        <f>IF(AND(I537="STANDARD",Q537="YES",H537&lt;'azure-standard-disk-prices'!B2, H537&gt;0),1+IF(M537="YES",1),"")</f>
        <v>0</v>
      </c>
      <c r="AF537" s="4">
        <f>IF(AND(I537="STANDARD",Q537="YES",H537&gt;'azure-standard-disk-prices'!B2,H537&lt;'azure-standard-disk-prices'!B3),1+IF(M537="YES",1),"")</f>
        <v>0</v>
      </c>
      <c r="AG537" s="4">
        <f>IF(AND(I537="STANDARD",Q537="YES",H537&gt;'azure-standard-disk-prices'!B3,H537&lt;'azure-standard-disk-prices'!B4),1+IF(M537="YES",1),"")</f>
        <v>0</v>
      </c>
      <c r="AH537" s="4">
        <f>IF(AND(I537="STANDARD",Q537="YES",H537&gt;'azure-standard-disk-prices'!B4,H537&lt;'azure-standard-disk-prices'!B5),1+IF(M537="YES",1),"")</f>
        <v>0</v>
      </c>
      <c r="AI537" s="4">
        <f>IF(AND(I537="STANDARD",Q537="YES",H537&gt;'azure-standard-disk-prices'!B5,H537&lt;'azure-standard-disk-prices'!B6),1+IF(M537="YES",1),"")</f>
        <v>0</v>
      </c>
      <c r="AJ537" s="4">
        <f>IF(AND(I537="STANDARD",Q537="YES",H537&gt;'azure-standard-disk-prices'!B6,H537&lt;'azure-standard-disk-prices'!B7),1+IF(M537="YES",1),"")</f>
        <v>0</v>
      </c>
      <c r="AK537" s="4">
        <f>IF(AND(I537="STANDARD",Q537="YES",H537&gt;'azure-standard-disk-prices'!B7,H537&lt;'azure-standard-disk-prices'!B8),1+IF(M537="YES",1),"")</f>
        <v>0</v>
      </c>
      <c r="AL537" s="4">
        <f>IF(AND(I537="STANDARD",Q537="YES",H537&gt;'azure-standard-disk-prices'!B8,H537&lt;'azure-standard-disk-prices'!B9),1+IF(M537="YES",1),"")</f>
        <v>0</v>
      </c>
      <c r="AM537" s="4">
        <f>IF(AND(I536="PREMIUM",Q536="YES",H536&lt;'azure-premium-disk-prices'!B2,H536&gt;0),1+IF(M536="YES",1),"")</f>
        <v>0</v>
      </c>
      <c r="AN537" s="4">
        <f>IF(AND(I536="PREMIUM",Q536="YES",H536&gt;'azure-premium-disk-prices'!B2,H536&lt;'azure-premium-disk-prices'!B3),1+IF(M536="YES",1),"")</f>
        <v>0</v>
      </c>
      <c r="AO537" s="4">
        <f>IF(AND(I536="PREMIUM",Q536="YES",H536&gt;'azure-premium-disk-prices'!B3,H536&lt;'azure-premium-disk-prices'!B4),1+IF(M536="YES",1),"")</f>
        <v>0</v>
      </c>
      <c r="AP537" s="4">
        <f>IF(AND(I536="PREMIUM",Q536="YES",H536&gt;'azure-premium-disk-prices'!B4,H536&lt;'azure-premium-disk-prices'!B5),1+IF(M536="YES",1),"")</f>
        <v>0</v>
      </c>
      <c r="AQ537" s="4">
        <f>IF(AND(I536="PREMIUM",Q536="YES",H536&gt;'azure-premium-disk-prices'!B5,H536&lt;'azure-premium-disk-prices'!B6),1+IF(M536="YES",1),"")</f>
        <v>0</v>
      </c>
      <c r="AR537" s="4">
        <f>IF(AND(I536="PREMIUM",Q536="YES",H536&gt;'azure-premium-disk-prices'!B6,H536&lt;'azure-premium-disk-prices'!B7),1+IF(M536="YES",1),"")</f>
        <v>0</v>
      </c>
      <c r="AS537" s="4">
        <f>IF(AND(I536="PREMIUM",Q536="YES",H536&gt;'azure-premium-disk-prices'!B7,H536&lt;'azure-premium-disk-prices'!B8),1+IF(M536="YES",1),"")</f>
        <v>0</v>
      </c>
      <c r="AT537" s="4">
        <f>IF(AND(I536="PREMIUM",Q536="YES",H536&gt;'azure-premium-disk-prices'!B8,H536&lt;'azure-premium-disk-prices'!B9),1+IF(M536="YES",1),"")</f>
        <v>0</v>
      </c>
      <c r="AU537" s="4">
        <f>IF(AND(M537="YES", Q537="YES"),1,"")</f>
        <v>0</v>
      </c>
      <c r="AV537" s="4">
        <f>IF(AND(J537="STANDARD", Q537="YES"), IF(M537="YES",2,1) ,"")</f>
        <v>0</v>
      </c>
      <c r="AW537" s="4">
        <f>IF( AND(J537="PREMIUM",  Q537="YES"), IF(M537="YES",2,1) ,"")</f>
        <v>0</v>
      </c>
    </row>
    <row r="538" spans="5:49">
      <c r="E538" s="3"/>
      <c r="F538" s="3"/>
      <c r="G538" s="3"/>
      <c r="H538" s="3"/>
      <c r="I538" s="3" t="s">
        <v>9</v>
      </c>
      <c r="J538" s="3" t="s">
        <v>9</v>
      </c>
      <c r="K538" s="3" t="s">
        <v>5</v>
      </c>
      <c r="L538" s="3" t="s">
        <v>5</v>
      </c>
      <c r="M538" s="3" t="s">
        <v>5</v>
      </c>
      <c r="N538" s="3">
        <v>730</v>
      </c>
      <c r="O538" s="3" t="s">
        <v>5</v>
      </c>
      <c r="P538" s="3" t="s">
        <v>14</v>
      </c>
      <c r="Q538" s="4">
        <f>IF(AND(E538&lt;&gt;"", F538&lt;&gt;"", G538&lt;&gt;"", H538&lt;&gt;"", I538&lt;&gt;"", J538&lt;&gt;"", K538&lt;&gt;"", L538&lt;&gt;"", M538&lt;&gt;"", N538&lt;&gt;"", O538&lt;&gt;""),"YES","NO")</f>
        <v>0</v>
      </c>
      <c r="R538" s="4">
        <f>IF(AD538=AA538, U538, IF(AD538=AB538,W538,Y538))</f>
        <v>0</v>
      </c>
      <c r="S538" s="4">
        <f>AD538</f>
        <v>0</v>
      </c>
      <c r="T538" s="4">
        <f> IF(AA538="" ,"",IF(AD538=AA538, "PAYG", IF(AD538=AB538,"1Y RI","3Y RI")))</f>
        <v>0</v>
      </c>
      <c r="U538" s="4">
        <f>IF(Q538="YES", IF(K538="YES", VLOOKUP(V538 &amp; L538 &amp; K538,'azure-vm-prices-base'!G$2:H$124, 2, 0), VLOOKUP(V538 &amp; L538 &amp; "*",'azure-vm-prices-base'!G$2:H$124, 2, 0)), "")</f>
        <v>0</v>
      </c>
      <c r="V538" s="4">
        <f>IF(Q538="YES", IF(O538="NO" , IF(K538="YES", _xlfn.MINIFS('azure-vm-prices-base'!I$2:I$123, 'azure-vm-prices-base'!A$2:A$123,"&gt;="&amp;F538*(100-$B$2)/100, 'azure-vm-prices-base'!B$2:B$123,"&gt;="&amp;G538*(100-$B$2)/100, 'azure-vm-prices-base'!D$2:D$123,K538, 'azure-vm-prices-base'!E$2:E$123,L538), _xlfn.MINIFS('azure-vm-prices-base'!I$2:I$123, 'azure-vm-prices-base'!A$2:A$123,"&gt;="&amp;F538*(100-$B$2)/100, 'azure-vm-prices-base'!B$2:B$123,"&gt;="&amp;G538*(100-$B$2)/100, 'azure-vm-prices-base'!E$2:E$123,L538)), IF(K538="YES", _xlfn.MINIFS('azure-vm-prices-base'!C$2:C$123, 'azure-vm-prices-base'!A$2:A$123,"&gt;="&amp;F538*(100-$B$2)/100, 'azure-vm-prices-base'!B$2:B$123,"&gt;="&amp;G538*(100-$B$2)/100, 'azure-vm-prices-base'!D$2:D$123,K538, 'azure-vm-prices-base'!E$2:E$123,L538), _xlfn.MINIFS('azure-vm-prices-base'!C$2:C$123, 'azure-vm-prices-base'!A$2:A$123,"&gt;="&amp;F538*(100-$B$2)/100, 'azure-vm-prices-base'!B$2:B$123,"&gt;="&amp;G538*(100-$B$2)/100, 'azure-vm-prices-base'!E$2:E$123,L538))), "")</f>
        <v>0</v>
      </c>
      <c r="W538" s="4">
        <f>IF(Q538="YES", IF(K538="YES", VLOOKUP(X538 &amp; L538 &amp; K538,'azure-vm-prices-1Y'!G$2:H$124  , 2, 0), VLOOKUP(X538 &amp; L538 &amp; "*",'azure-vm-prices-1Y'!G$2:H$124, 2, 0)),   "")</f>
        <v>0</v>
      </c>
      <c r="X538" s="4">
        <f>IF(Q538="YES", IF(O538="NO" , IF(K538="YES", _xlfn.MINIFS('azure-vm-prices-1Y'!I$2:I$123,   'azure-vm-prices-1Y'!A$2:A$123,"&gt;="&amp;F538*(100-$B$2)/100,   'azure-vm-prices-1Y'!B$2:B$123,"&gt;="&amp;G538*(100-$B$2)/100,   'azure-vm-prices-1Y'!D$2:D$123,K538,   'azure-vm-prices-1Y'!E$2:E$123,L538),   _xlfn.MINIFS('azure-vm-prices-1Y'!I$2:I$123,   'azure-vm-prices-1Y'!A$2:A$123,"&gt;="&amp;F538*(100-$B$2)/100,   'azure-vm-prices-1Y'!B$2:B$123,"&gt;="&amp;G538*(100-$B$2)/100,   'azure-vm-prices-1Y'!E$2:E$123,L538)),   IF(K538="YES", _xlfn.MINIFS('azure-vm-prices-1Y'!C$2:C$123,   'azure-vm-prices-1Y'!A$2:A$123,"&gt;="&amp;F538*(100-$B$2)/100,   'azure-vm-prices-1Y'!B$2:B$123,"&gt;="&amp;G538*(100-$B$2)/100,   'azure-vm-prices-1Y'!D$2:D$123,K538,   'azure-vm-prices-1Y'!E$2:E$123,L538),   _xlfn.MINIFS('azure-vm-prices-1Y'!C$2:C$123,   'azure-vm-prices-1Y'!A$2:A$123,"&gt;="&amp;F538*(100-$B$2)/100,   'azure-vm-prices-1Y'!B$2:B$123,"&gt;="&amp;G538*(100-$B$2)/100,   'azure-vm-prices-1Y'!E$2:E$123,L538))),   "")</f>
        <v>0</v>
      </c>
      <c r="Y538" s="4">
        <f>IF(Q538="YES", IF(K538="YES", VLOOKUP(Z538 &amp; L538 &amp; K538,'azure-vm-prices-3Y'!G$2:H$124  , 2, 0), VLOOKUP(Z538 &amp; L538 &amp; "*",'azure-vm-prices-3Y'!G$2:H$124, 2, 0)),   "")</f>
        <v>0</v>
      </c>
      <c r="Z538" s="4">
        <f>IF(Q538="YES", IF(O538="NO" , IF(K538="YES", _xlfn.MINIFS('azure-vm-prices-3Y'!I$2:I$123,   'azure-vm-prices-3Y'!A$2:A$123,"&gt;="&amp;F538*(100-$B$2)/100,   'azure-vm-prices-3Y'!B$2:B$123,"&gt;="&amp;G538*(100-$B$2)/100,   'azure-vm-prices-3Y'!D$2:D$123,K538,   'azure-vm-prices-3Y'!E$2:E$123,L538),   _xlfn.MINIFS('azure-vm-prices-3Y'!I$2:I$123,   'azure-vm-prices-3Y'!A$2:A$123,"&gt;="&amp;F538*(100-$B$2)/100,   'azure-vm-prices-3Y'!B$2:B$123,"&gt;="&amp;G538*(100-$B$2)/100,   'azure-vm-prices-3Y'!E$2:E$123,L538)),   IF(K538="YES", _xlfn.MINIFS('azure-vm-prices-3Y'!C$2:C$123,   'azure-vm-prices-3Y'!A$2:A$123,"&gt;="&amp;F538*(100-$B$2)/100,   'azure-vm-prices-3Y'!B$2:B$123,"&gt;="&amp;G538*(100-$B$2)/100,   'azure-vm-prices-3Y'!D$2:D$123,K538,   'azure-vm-prices-3Y'!E$2:E$123,L538),   _xlfn.MINIFS('azure-vm-prices-3Y'!C$2:C$123,   'azure-vm-prices-3Y'!A$2:A$123,"&gt;="&amp;F538*(100-$B$2)/100,   'azure-vm-prices-3Y'!B$2:B$123,"&gt;="&amp;G538*(100-$B$2)/100,   'azure-vm-prices-3Y'!E$2:E$123,L538))),   "")</f>
        <v>0</v>
      </c>
      <c r="AA538" s="4">
        <f>IF(Q538="YES",N538*V538*12,"")</f>
        <v>0</v>
      </c>
      <c r="AB538" s="4">
        <f>IF(Q538="YES",X538*8760,"")</f>
        <v>0</v>
      </c>
      <c r="AC538" s="4">
        <f>IF(Q538="YES",Z538*8760,"")</f>
        <v>0</v>
      </c>
      <c r="AD538" s="4">
        <f>IF(Q538="YES",IF(P538="YES", MIN(AA538:AC538), AA538),"")</f>
        <v>0</v>
      </c>
      <c r="AE538" s="4">
        <f>IF(AND(I538="STANDARD",Q538="YES",H538&lt;'azure-standard-disk-prices'!B2, H538&gt;0),1+IF(M538="YES",1),"")</f>
        <v>0</v>
      </c>
      <c r="AF538" s="4">
        <f>IF(AND(I538="STANDARD",Q538="YES",H538&gt;'azure-standard-disk-prices'!B2,H538&lt;'azure-standard-disk-prices'!B3),1+IF(M538="YES",1),"")</f>
        <v>0</v>
      </c>
      <c r="AG538" s="4">
        <f>IF(AND(I538="STANDARD",Q538="YES",H538&gt;'azure-standard-disk-prices'!B3,H538&lt;'azure-standard-disk-prices'!B4),1+IF(M538="YES",1),"")</f>
        <v>0</v>
      </c>
      <c r="AH538" s="4">
        <f>IF(AND(I538="STANDARD",Q538="YES",H538&gt;'azure-standard-disk-prices'!B4,H538&lt;'azure-standard-disk-prices'!B5),1+IF(M538="YES",1),"")</f>
        <v>0</v>
      </c>
      <c r="AI538" s="4">
        <f>IF(AND(I538="STANDARD",Q538="YES",H538&gt;'azure-standard-disk-prices'!B5,H538&lt;'azure-standard-disk-prices'!B6),1+IF(M538="YES",1),"")</f>
        <v>0</v>
      </c>
      <c r="AJ538" s="4">
        <f>IF(AND(I538="STANDARD",Q538="YES",H538&gt;'azure-standard-disk-prices'!B6,H538&lt;'azure-standard-disk-prices'!B7),1+IF(M538="YES",1),"")</f>
        <v>0</v>
      </c>
      <c r="AK538" s="4">
        <f>IF(AND(I538="STANDARD",Q538="YES",H538&gt;'azure-standard-disk-prices'!B7,H538&lt;'azure-standard-disk-prices'!B8),1+IF(M538="YES",1),"")</f>
        <v>0</v>
      </c>
      <c r="AL538" s="4">
        <f>IF(AND(I538="STANDARD",Q538="YES",H538&gt;'azure-standard-disk-prices'!B8,H538&lt;'azure-standard-disk-prices'!B9),1+IF(M538="YES",1),"")</f>
        <v>0</v>
      </c>
      <c r="AM538" s="4">
        <f>IF(AND(I537="PREMIUM",Q537="YES",H537&lt;'azure-premium-disk-prices'!B2,H537&gt;0),1+IF(M537="YES",1),"")</f>
        <v>0</v>
      </c>
      <c r="AN538" s="4">
        <f>IF(AND(I537="PREMIUM",Q537="YES",H537&gt;'azure-premium-disk-prices'!B2,H537&lt;'azure-premium-disk-prices'!B3),1+IF(M537="YES",1),"")</f>
        <v>0</v>
      </c>
      <c r="AO538" s="4">
        <f>IF(AND(I537="PREMIUM",Q537="YES",H537&gt;'azure-premium-disk-prices'!B3,H537&lt;'azure-premium-disk-prices'!B4),1+IF(M537="YES",1),"")</f>
        <v>0</v>
      </c>
      <c r="AP538" s="4">
        <f>IF(AND(I537="PREMIUM",Q537="YES",H537&gt;'azure-premium-disk-prices'!B4,H537&lt;'azure-premium-disk-prices'!B5),1+IF(M537="YES",1),"")</f>
        <v>0</v>
      </c>
      <c r="AQ538" s="4">
        <f>IF(AND(I537="PREMIUM",Q537="YES",H537&gt;'azure-premium-disk-prices'!B5,H537&lt;'azure-premium-disk-prices'!B6),1+IF(M537="YES",1),"")</f>
        <v>0</v>
      </c>
      <c r="AR538" s="4">
        <f>IF(AND(I537="PREMIUM",Q537="YES",H537&gt;'azure-premium-disk-prices'!B6,H537&lt;'azure-premium-disk-prices'!B7),1+IF(M537="YES",1),"")</f>
        <v>0</v>
      </c>
      <c r="AS538" s="4">
        <f>IF(AND(I537="PREMIUM",Q537="YES",H537&gt;'azure-premium-disk-prices'!B7,H537&lt;'azure-premium-disk-prices'!B8),1+IF(M537="YES",1),"")</f>
        <v>0</v>
      </c>
      <c r="AT538" s="4">
        <f>IF(AND(I537="PREMIUM",Q537="YES",H537&gt;'azure-premium-disk-prices'!B8,H537&lt;'azure-premium-disk-prices'!B9),1+IF(M537="YES",1),"")</f>
        <v>0</v>
      </c>
      <c r="AU538" s="4">
        <f>IF(AND(M538="YES", Q538="YES"),1,"")</f>
        <v>0</v>
      </c>
      <c r="AV538" s="4">
        <f>IF(AND(J538="STANDARD", Q538="YES"), IF(M538="YES",2,1) ,"")</f>
        <v>0</v>
      </c>
      <c r="AW538" s="4">
        <f>IF( AND(J538="PREMIUM",  Q538="YES"), IF(M538="YES",2,1) ,"")</f>
        <v>0</v>
      </c>
    </row>
    <row r="539" spans="5:49">
      <c r="E539" s="3"/>
      <c r="F539" s="3"/>
      <c r="G539" s="3"/>
      <c r="H539" s="3"/>
      <c r="I539" s="3" t="s">
        <v>9</v>
      </c>
      <c r="J539" s="3" t="s">
        <v>9</v>
      </c>
      <c r="K539" s="3" t="s">
        <v>5</v>
      </c>
      <c r="L539" s="3" t="s">
        <v>5</v>
      </c>
      <c r="M539" s="3" t="s">
        <v>5</v>
      </c>
      <c r="N539" s="3">
        <v>730</v>
      </c>
      <c r="O539" s="3" t="s">
        <v>5</v>
      </c>
      <c r="P539" s="3" t="s">
        <v>14</v>
      </c>
      <c r="Q539" s="4">
        <f>IF(AND(E539&lt;&gt;"", F539&lt;&gt;"", G539&lt;&gt;"", H539&lt;&gt;"", I539&lt;&gt;"", J539&lt;&gt;"", K539&lt;&gt;"", L539&lt;&gt;"", M539&lt;&gt;"", N539&lt;&gt;"", O539&lt;&gt;""),"YES","NO")</f>
        <v>0</v>
      </c>
      <c r="R539" s="4">
        <f>IF(AD539=AA539, U539, IF(AD539=AB539,W539,Y539))</f>
        <v>0</v>
      </c>
      <c r="S539" s="4">
        <f>AD539</f>
        <v>0</v>
      </c>
      <c r="T539" s="4">
        <f> IF(AA539="" ,"",IF(AD539=AA539, "PAYG", IF(AD539=AB539,"1Y RI","3Y RI")))</f>
        <v>0</v>
      </c>
      <c r="U539" s="4">
        <f>IF(Q539="YES", IF(K539="YES", VLOOKUP(V539 &amp; L539 &amp; K539,'azure-vm-prices-base'!G$2:H$124, 2, 0), VLOOKUP(V539 &amp; L539 &amp; "*",'azure-vm-prices-base'!G$2:H$124, 2, 0)), "")</f>
        <v>0</v>
      </c>
      <c r="V539" s="4">
        <f>IF(Q539="YES", IF(O539="NO" , IF(K539="YES", _xlfn.MINIFS('azure-vm-prices-base'!I$2:I$123, 'azure-vm-prices-base'!A$2:A$123,"&gt;="&amp;F539*(100-$B$2)/100, 'azure-vm-prices-base'!B$2:B$123,"&gt;="&amp;G539*(100-$B$2)/100, 'azure-vm-prices-base'!D$2:D$123,K539, 'azure-vm-prices-base'!E$2:E$123,L539), _xlfn.MINIFS('azure-vm-prices-base'!I$2:I$123, 'azure-vm-prices-base'!A$2:A$123,"&gt;="&amp;F539*(100-$B$2)/100, 'azure-vm-prices-base'!B$2:B$123,"&gt;="&amp;G539*(100-$B$2)/100, 'azure-vm-prices-base'!E$2:E$123,L539)), IF(K539="YES", _xlfn.MINIFS('azure-vm-prices-base'!C$2:C$123, 'azure-vm-prices-base'!A$2:A$123,"&gt;="&amp;F539*(100-$B$2)/100, 'azure-vm-prices-base'!B$2:B$123,"&gt;="&amp;G539*(100-$B$2)/100, 'azure-vm-prices-base'!D$2:D$123,K539, 'azure-vm-prices-base'!E$2:E$123,L539), _xlfn.MINIFS('azure-vm-prices-base'!C$2:C$123, 'azure-vm-prices-base'!A$2:A$123,"&gt;="&amp;F539*(100-$B$2)/100, 'azure-vm-prices-base'!B$2:B$123,"&gt;="&amp;G539*(100-$B$2)/100, 'azure-vm-prices-base'!E$2:E$123,L539))), "")</f>
        <v>0</v>
      </c>
      <c r="W539" s="4">
        <f>IF(Q539="YES", IF(K539="YES", VLOOKUP(X539 &amp; L539 &amp; K539,'azure-vm-prices-1Y'!G$2:H$124  , 2, 0), VLOOKUP(X539 &amp; L539 &amp; "*",'azure-vm-prices-1Y'!G$2:H$124, 2, 0)),   "")</f>
        <v>0</v>
      </c>
      <c r="X539" s="4">
        <f>IF(Q539="YES", IF(O539="NO" , IF(K539="YES", _xlfn.MINIFS('azure-vm-prices-1Y'!I$2:I$123,   'azure-vm-prices-1Y'!A$2:A$123,"&gt;="&amp;F539*(100-$B$2)/100,   'azure-vm-prices-1Y'!B$2:B$123,"&gt;="&amp;G539*(100-$B$2)/100,   'azure-vm-prices-1Y'!D$2:D$123,K539,   'azure-vm-prices-1Y'!E$2:E$123,L539),   _xlfn.MINIFS('azure-vm-prices-1Y'!I$2:I$123,   'azure-vm-prices-1Y'!A$2:A$123,"&gt;="&amp;F539*(100-$B$2)/100,   'azure-vm-prices-1Y'!B$2:B$123,"&gt;="&amp;G539*(100-$B$2)/100,   'azure-vm-prices-1Y'!E$2:E$123,L539)),   IF(K539="YES", _xlfn.MINIFS('azure-vm-prices-1Y'!C$2:C$123,   'azure-vm-prices-1Y'!A$2:A$123,"&gt;="&amp;F539*(100-$B$2)/100,   'azure-vm-prices-1Y'!B$2:B$123,"&gt;="&amp;G539*(100-$B$2)/100,   'azure-vm-prices-1Y'!D$2:D$123,K539,   'azure-vm-prices-1Y'!E$2:E$123,L539),   _xlfn.MINIFS('azure-vm-prices-1Y'!C$2:C$123,   'azure-vm-prices-1Y'!A$2:A$123,"&gt;="&amp;F539*(100-$B$2)/100,   'azure-vm-prices-1Y'!B$2:B$123,"&gt;="&amp;G539*(100-$B$2)/100,   'azure-vm-prices-1Y'!E$2:E$123,L539))),   "")</f>
        <v>0</v>
      </c>
      <c r="Y539" s="4">
        <f>IF(Q539="YES", IF(K539="YES", VLOOKUP(Z539 &amp; L539 &amp; K539,'azure-vm-prices-3Y'!G$2:H$124  , 2, 0), VLOOKUP(Z539 &amp; L539 &amp; "*",'azure-vm-prices-3Y'!G$2:H$124, 2, 0)),   "")</f>
        <v>0</v>
      </c>
      <c r="Z539" s="4">
        <f>IF(Q539="YES", IF(O539="NO" , IF(K539="YES", _xlfn.MINIFS('azure-vm-prices-3Y'!I$2:I$123,   'azure-vm-prices-3Y'!A$2:A$123,"&gt;="&amp;F539*(100-$B$2)/100,   'azure-vm-prices-3Y'!B$2:B$123,"&gt;="&amp;G539*(100-$B$2)/100,   'azure-vm-prices-3Y'!D$2:D$123,K539,   'azure-vm-prices-3Y'!E$2:E$123,L539),   _xlfn.MINIFS('azure-vm-prices-3Y'!I$2:I$123,   'azure-vm-prices-3Y'!A$2:A$123,"&gt;="&amp;F539*(100-$B$2)/100,   'azure-vm-prices-3Y'!B$2:B$123,"&gt;="&amp;G539*(100-$B$2)/100,   'azure-vm-prices-3Y'!E$2:E$123,L539)),   IF(K539="YES", _xlfn.MINIFS('azure-vm-prices-3Y'!C$2:C$123,   'azure-vm-prices-3Y'!A$2:A$123,"&gt;="&amp;F539*(100-$B$2)/100,   'azure-vm-prices-3Y'!B$2:B$123,"&gt;="&amp;G539*(100-$B$2)/100,   'azure-vm-prices-3Y'!D$2:D$123,K539,   'azure-vm-prices-3Y'!E$2:E$123,L539),   _xlfn.MINIFS('azure-vm-prices-3Y'!C$2:C$123,   'azure-vm-prices-3Y'!A$2:A$123,"&gt;="&amp;F539*(100-$B$2)/100,   'azure-vm-prices-3Y'!B$2:B$123,"&gt;="&amp;G539*(100-$B$2)/100,   'azure-vm-prices-3Y'!E$2:E$123,L539))),   "")</f>
        <v>0</v>
      </c>
      <c r="AA539" s="4">
        <f>IF(Q539="YES",N539*V539*12,"")</f>
        <v>0</v>
      </c>
      <c r="AB539" s="4">
        <f>IF(Q539="YES",X539*8760,"")</f>
        <v>0</v>
      </c>
      <c r="AC539" s="4">
        <f>IF(Q539="YES",Z539*8760,"")</f>
        <v>0</v>
      </c>
      <c r="AD539" s="4">
        <f>IF(Q539="YES",IF(P539="YES", MIN(AA539:AC539), AA539),"")</f>
        <v>0</v>
      </c>
      <c r="AE539" s="4">
        <f>IF(AND(I539="STANDARD",Q539="YES",H539&lt;'azure-standard-disk-prices'!B2, H539&gt;0),1+IF(M539="YES",1),"")</f>
        <v>0</v>
      </c>
      <c r="AF539" s="4">
        <f>IF(AND(I539="STANDARD",Q539="YES",H539&gt;'azure-standard-disk-prices'!B2,H539&lt;'azure-standard-disk-prices'!B3),1+IF(M539="YES",1),"")</f>
        <v>0</v>
      </c>
      <c r="AG539" s="4">
        <f>IF(AND(I539="STANDARD",Q539="YES",H539&gt;'azure-standard-disk-prices'!B3,H539&lt;'azure-standard-disk-prices'!B4),1+IF(M539="YES",1),"")</f>
        <v>0</v>
      </c>
      <c r="AH539" s="4">
        <f>IF(AND(I539="STANDARD",Q539="YES",H539&gt;'azure-standard-disk-prices'!B4,H539&lt;'azure-standard-disk-prices'!B5),1+IF(M539="YES",1),"")</f>
        <v>0</v>
      </c>
      <c r="AI539" s="4">
        <f>IF(AND(I539="STANDARD",Q539="YES",H539&gt;'azure-standard-disk-prices'!B5,H539&lt;'azure-standard-disk-prices'!B6),1+IF(M539="YES",1),"")</f>
        <v>0</v>
      </c>
      <c r="AJ539" s="4">
        <f>IF(AND(I539="STANDARD",Q539="YES",H539&gt;'azure-standard-disk-prices'!B6,H539&lt;'azure-standard-disk-prices'!B7),1+IF(M539="YES",1),"")</f>
        <v>0</v>
      </c>
      <c r="AK539" s="4">
        <f>IF(AND(I539="STANDARD",Q539="YES",H539&gt;'azure-standard-disk-prices'!B7,H539&lt;'azure-standard-disk-prices'!B8),1+IF(M539="YES",1),"")</f>
        <v>0</v>
      </c>
      <c r="AL539" s="4">
        <f>IF(AND(I539="STANDARD",Q539="YES",H539&gt;'azure-standard-disk-prices'!B8,H539&lt;'azure-standard-disk-prices'!B9),1+IF(M539="YES",1),"")</f>
        <v>0</v>
      </c>
      <c r="AM539" s="4">
        <f>IF(AND(I538="PREMIUM",Q538="YES",H538&lt;'azure-premium-disk-prices'!B2,H538&gt;0),1+IF(M538="YES",1),"")</f>
        <v>0</v>
      </c>
      <c r="AN539" s="4">
        <f>IF(AND(I538="PREMIUM",Q538="YES",H538&gt;'azure-premium-disk-prices'!B2,H538&lt;'azure-premium-disk-prices'!B3),1+IF(M538="YES",1),"")</f>
        <v>0</v>
      </c>
      <c r="AO539" s="4">
        <f>IF(AND(I538="PREMIUM",Q538="YES",H538&gt;'azure-premium-disk-prices'!B3,H538&lt;'azure-premium-disk-prices'!B4),1+IF(M538="YES",1),"")</f>
        <v>0</v>
      </c>
      <c r="AP539" s="4">
        <f>IF(AND(I538="PREMIUM",Q538="YES",H538&gt;'azure-premium-disk-prices'!B4,H538&lt;'azure-premium-disk-prices'!B5),1+IF(M538="YES",1),"")</f>
        <v>0</v>
      </c>
      <c r="AQ539" s="4">
        <f>IF(AND(I538="PREMIUM",Q538="YES",H538&gt;'azure-premium-disk-prices'!B5,H538&lt;'azure-premium-disk-prices'!B6),1+IF(M538="YES",1),"")</f>
        <v>0</v>
      </c>
      <c r="AR539" s="4">
        <f>IF(AND(I538="PREMIUM",Q538="YES",H538&gt;'azure-premium-disk-prices'!B6,H538&lt;'azure-premium-disk-prices'!B7),1+IF(M538="YES",1),"")</f>
        <v>0</v>
      </c>
      <c r="AS539" s="4">
        <f>IF(AND(I538="PREMIUM",Q538="YES",H538&gt;'azure-premium-disk-prices'!B7,H538&lt;'azure-premium-disk-prices'!B8),1+IF(M538="YES",1),"")</f>
        <v>0</v>
      </c>
      <c r="AT539" s="4">
        <f>IF(AND(I538="PREMIUM",Q538="YES",H538&gt;'azure-premium-disk-prices'!B8,H538&lt;'azure-premium-disk-prices'!B9),1+IF(M538="YES",1),"")</f>
        <v>0</v>
      </c>
      <c r="AU539" s="4">
        <f>IF(AND(M539="YES", Q539="YES"),1,"")</f>
        <v>0</v>
      </c>
      <c r="AV539" s="4">
        <f>IF(AND(J539="STANDARD", Q539="YES"), IF(M539="YES",2,1) ,"")</f>
        <v>0</v>
      </c>
      <c r="AW539" s="4">
        <f>IF( AND(J539="PREMIUM",  Q539="YES"), IF(M539="YES",2,1) ,"")</f>
        <v>0</v>
      </c>
    </row>
    <row r="540" spans="5:49">
      <c r="E540" s="3"/>
      <c r="F540" s="3"/>
      <c r="G540" s="3"/>
      <c r="H540" s="3"/>
      <c r="I540" s="3" t="s">
        <v>9</v>
      </c>
      <c r="J540" s="3" t="s">
        <v>9</v>
      </c>
      <c r="K540" s="3" t="s">
        <v>5</v>
      </c>
      <c r="L540" s="3" t="s">
        <v>5</v>
      </c>
      <c r="M540" s="3" t="s">
        <v>5</v>
      </c>
      <c r="N540" s="3">
        <v>730</v>
      </c>
      <c r="O540" s="3" t="s">
        <v>5</v>
      </c>
      <c r="P540" s="3" t="s">
        <v>14</v>
      </c>
      <c r="Q540" s="4">
        <f>IF(AND(E540&lt;&gt;"", F540&lt;&gt;"", G540&lt;&gt;"", H540&lt;&gt;"", I540&lt;&gt;"", J540&lt;&gt;"", K540&lt;&gt;"", L540&lt;&gt;"", M540&lt;&gt;"", N540&lt;&gt;"", O540&lt;&gt;""),"YES","NO")</f>
        <v>0</v>
      </c>
      <c r="R540" s="4">
        <f>IF(AD540=AA540, U540, IF(AD540=AB540,W540,Y540))</f>
        <v>0</v>
      </c>
      <c r="S540" s="4">
        <f>AD540</f>
        <v>0</v>
      </c>
      <c r="T540" s="4">
        <f> IF(AA540="" ,"",IF(AD540=AA540, "PAYG", IF(AD540=AB540,"1Y RI","3Y RI")))</f>
        <v>0</v>
      </c>
      <c r="U540" s="4">
        <f>IF(Q540="YES", IF(K540="YES", VLOOKUP(V540 &amp; L540 &amp; K540,'azure-vm-prices-base'!G$2:H$124, 2, 0), VLOOKUP(V540 &amp; L540 &amp; "*",'azure-vm-prices-base'!G$2:H$124, 2, 0)), "")</f>
        <v>0</v>
      </c>
      <c r="V540" s="4">
        <f>IF(Q540="YES", IF(O540="NO" , IF(K540="YES", _xlfn.MINIFS('azure-vm-prices-base'!I$2:I$123, 'azure-vm-prices-base'!A$2:A$123,"&gt;="&amp;F540*(100-$B$2)/100, 'azure-vm-prices-base'!B$2:B$123,"&gt;="&amp;G540*(100-$B$2)/100, 'azure-vm-prices-base'!D$2:D$123,K540, 'azure-vm-prices-base'!E$2:E$123,L540), _xlfn.MINIFS('azure-vm-prices-base'!I$2:I$123, 'azure-vm-prices-base'!A$2:A$123,"&gt;="&amp;F540*(100-$B$2)/100, 'azure-vm-prices-base'!B$2:B$123,"&gt;="&amp;G540*(100-$B$2)/100, 'azure-vm-prices-base'!E$2:E$123,L540)), IF(K540="YES", _xlfn.MINIFS('azure-vm-prices-base'!C$2:C$123, 'azure-vm-prices-base'!A$2:A$123,"&gt;="&amp;F540*(100-$B$2)/100, 'azure-vm-prices-base'!B$2:B$123,"&gt;="&amp;G540*(100-$B$2)/100, 'azure-vm-prices-base'!D$2:D$123,K540, 'azure-vm-prices-base'!E$2:E$123,L540), _xlfn.MINIFS('azure-vm-prices-base'!C$2:C$123, 'azure-vm-prices-base'!A$2:A$123,"&gt;="&amp;F540*(100-$B$2)/100, 'azure-vm-prices-base'!B$2:B$123,"&gt;="&amp;G540*(100-$B$2)/100, 'azure-vm-prices-base'!E$2:E$123,L540))), "")</f>
        <v>0</v>
      </c>
      <c r="W540" s="4">
        <f>IF(Q540="YES", IF(K540="YES", VLOOKUP(X540 &amp; L540 &amp; K540,'azure-vm-prices-1Y'!G$2:H$124  , 2, 0), VLOOKUP(X540 &amp; L540 &amp; "*",'azure-vm-prices-1Y'!G$2:H$124, 2, 0)),   "")</f>
        <v>0</v>
      </c>
      <c r="X540" s="4">
        <f>IF(Q540="YES", IF(O540="NO" , IF(K540="YES", _xlfn.MINIFS('azure-vm-prices-1Y'!I$2:I$123,   'azure-vm-prices-1Y'!A$2:A$123,"&gt;="&amp;F540*(100-$B$2)/100,   'azure-vm-prices-1Y'!B$2:B$123,"&gt;="&amp;G540*(100-$B$2)/100,   'azure-vm-prices-1Y'!D$2:D$123,K540,   'azure-vm-prices-1Y'!E$2:E$123,L540),   _xlfn.MINIFS('azure-vm-prices-1Y'!I$2:I$123,   'azure-vm-prices-1Y'!A$2:A$123,"&gt;="&amp;F540*(100-$B$2)/100,   'azure-vm-prices-1Y'!B$2:B$123,"&gt;="&amp;G540*(100-$B$2)/100,   'azure-vm-prices-1Y'!E$2:E$123,L540)),   IF(K540="YES", _xlfn.MINIFS('azure-vm-prices-1Y'!C$2:C$123,   'azure-vm-prices-1Y'!A$2:A$123,"&gt;="&amp;F540*(100-$B$2)/100,   'azure-vm-prices-1Y'!B$2:B$123,"&gt;="&amp;G540*(100-$B$2)/100,   'azure-vm-prices-1Y'!D$2:D$123,K540,   'azure-vm-prices-1Y'!E$2:E$123,L540),   _xlfn.MINIFS('azure-vm-prices-1Y'!C$2:C$123,   'azure-vm-prices-1Y'!A$2:A$123,"&gt;="&amp;F540*(100-$B$2)/100,   'azure-vm-prices-1Y'!B$2:B$123,"&gt;="&amp;G540*(100-$B$2)/100,   'azure-vm-prices-1Y'!E$2:E$123,L540))),   "")</f>
        <v>0</v>
      </c>
      <c r="Y540" s="4">
        <f>IF(Q540="YES", IF(K540="YES", VLOOKUP(Z540 &amp; L540 &amp; K540,'azure-vm-prices-3Y'!G$2:H$124  , 2, 0), VLOOKUP(Z540 &amp; L540 &amp; "*",'azure-vm-prices-3Y'!G$2:H$124, 2, 0)),   "")</f>
        <v>0</v>
      </c>
      <c r="Z540" s="4">
        <f>IF(Q540="YES", IF(O540="NO" , IF(K540="YES", _xlfn.MINIFS('azure-vm-prices-3Y'!I$2:I$123,   'azure-vm-prices-3Y'!A$2:A$123,"&gt;="&amp;F540*(100-$B$2)/100,   'azure-vm-prices-3Y'!B$2:B$123,"&gt;="&amp;G540*(100-$B$2)/100,   'azure-vm-prices-3Y'!D$2:D$123,K540,   'azure-vm-prices-3Y'!E$2:E$123,L540),   _xlfn.MINIFS('azure-vm-prices-3Y'!I$2:I$123,   'azure-vm-prices-3Y'!A$2:A$123,"&gt;="&amp;F540*(100-$B$2)/100,   'azure-vm-prices-3Y'!B$2:B$123,"&gt;="&amp;G540*(100-$B$2)/100,   'azure-vm-prices-3Y'!E$2:E$123,L540)),   IF(K540="YES", _xlfn.MINIFS('azure-vm-prices-3Y'!C$2:C$123,   'azure-vm-prices-3Y'!A$2:A$123,"&gt;="&amp;F540*(100-$B$2)/100,   'azure-vm-prices-3Y'!B$2:B$123,"&gt;="&amp;G540*(100-$B$2)/100,   'azure-vm-prices-3Y'!D$2:D$123,K540,   'azure-vm-prices-3Y'!E$2:E$123,L540),   _xlfn.MINIFS('azure-vm-prices-3Y'!C$2:C$123,   'azure-vm-prices-3Y'!A$2:A$123,"&gt;="&amp;F540*(100-$B$2)/100,   'azure-vm-prices-3Y'!B$2:B$123,"&gt;="&amp;G540*(100-$B$2)/100,   'azure-vm-prices-3Y'!E$2:E$123,L540))),   "")</f>
        <v>0</v>
      </c>
      <c r="AA540" s="4">
        <f>IF(Q540="YES",N540*V540*12,"")</f>
        <v>0</v>
      </c>
      <c r="AB540" s="4">
        <f>IF(Q540="YES",X540*8760,"")</f>
        <v>0</v>
      </c>
      <c r="AC540" s="4">
        <f>IF(Q540="YES",Z540*8760,"")</f>
        <v>0</v>
      </c>
      <c r="AD540" s="4">
        <f>IF(Q540="YES",IF(P540="YES", MIN(AA540:AC540), AA540),"")</f>
        <v>0</v>
      </c>
      <c r="AE540" s="4">
        <f>IF(AND(I540="STANDARD",Q540="YES",H540&lt;'azure-standard-disk-prices'!B2, H540&gt;0),1+IF(M540="YES",1),"")</f>
        <v>0</v>
      </c>
      <c r="AF540" s="4">
        <f>IF(AND(I540="STANDARD",Q540="YES",H540&gt;'azure-standard-disk-prices'!B2,H540&lt;'azure-standard-disk-prices'!B3),1+IF(M540="YES",1),"")</f>
        <v>0</v>
      </c>
      <c r="AG540" s="4">
        <f>IF(AND(I540="STANDARD",Q540="YES",H540&gt;'azure-standard-disk-prices'!B3,H540&lt;'azure-standard-disk-prices'!B4),1+IF(M540="YES",1),"")</f>
        <v>0</v>
      </c>
      <c r="AH540" s="4">
        <f>IF(AND(I540="STANDARD",Q540="YES",H540&gt;'azure-standard-disk-prices'!B4,H540&lt;'azure-standard-disk-prices'!B5),1+IF(M540="YES",1),"")</f>
        <v>0</v>
      </c>
      <c r="AI540" s="4">
        <f>IF(AND(I540="STANDARD",Q540="YES",H540&gt;'azure-standard-disk-prices'!B5,H540&lt;'azure-standard-disk-prices'!B6),1+IF(M540="YES",1),"")</f>
        <v>0</v>
      </c>
      <c r="AJ540" s="4">
        <f>IF(AND(I540="STANDARD",Q540="YES",H540&gt;'azure-standard-disk-prices'!B6,H540&lt;'azure-standard-disk-prices'!B7),1+IF(M540="YES",1),"")</f>
        <v>0</v>
      </c>
      <c r="AK540" s="4">
        <f>IF(AND(I540="STANDARD",Q540="YES",H540&gt;'azure-standard-disk-prices'!B7,H540&lt;'azure-standard-disk-prices'!B8),1+IF(M540="YES",1),"")</f>
        <v>0</v>
      </c>
      <c r="AL540" s="4">
        <f>IF(AND(I540="STANDARD",Q540="YES",H540&gt;'azure-standard-disk-prices'!B8,H540&lt;'azure-standard-disk-prices'!B9),1+IF(M540="YES",1),"")</f>
        <v>0</v>
      </c>
      <c r="AM540" s="4">
        <f>IF(AND(I539="PREMIUM",Q539="YES",H539&lt;'azure-premium-disk-prices'!B2,H539&gt;0),1+IF(M539="YES",1),"")</f>
        <v>0</v>
      </c>
      <c r="AN540" s="4">
        <f>IF(AND(I539="PREMIUM",Q539="YES",H539&gt;'azure-premium-disk-prices'!B2,H539&lt;'azure-premium-disk-prices'!B3),1+IF(M539="YES",1),"")</f>
        <v>0</v>
      </c>
      <c r="AO540" s="4">
        <f>IF(AND(I539="PREMIUM",Q539="YES",H539&gt;'azure-premium-disk-prices'!B3,H539&lt;'azure-premium-disk-prices'!B4),1+IF(M539="YES",1),"")</f>
        <v>0</v>
      </c>
      <c r="AP540" s="4">
        <f>IF(AND(I539="PREMIUM",Q539="YES",H539&gt;'azure-premium-disk-prices'!B4,H539&lt;'azure-premium-disk-prices'!B5),1+IF(M539="YES",1),"")</f>
        <v>0</v>
      </c>
      <c r="AQ540" s="4">
        <f>IF(AND(I539="PREMIUM",Q539="YES",H539&gt;'azure-premium-disk-prices'!B5,H539&lt;'azure-premium-disk-prices'!B6),1+IF(M539="YES",1),"")</f>
        <v>0</v>
      </c>
      <c r="AR540" s="4">
        <f>IF(AND(I539="PREMIUM",Q539="YES",H539&gt;'azure-premium-disk-prices'!B6,H539&lt;'azure-premium-disk-prices'!B7),1+IF(M539="YES",1),"")</f>
        <v>0</v>
      </c>
      <c r="AS540" s="4">
        <f>IF(AND(I539="PREMIUM",Q539="YES",H539&gt;'azure-premium-disk-prices'!B7,H539&lt;'azure-premium-disk-prices'!B8),1+IF(M539="YES",1),"")</f>
        <v>0</v>
      </c>
      <c r="AT540" s="4">
        <f>IF(AND(I539="PREMIUM",Q539="YES",H539&gt;'azure-premium-disk-prices'!B8,H539&lt;'azure-premium-disk-prices'!B9),1+IF(M539="YES",1),"")</f>
        <v>0</v>
      </c>
      <c r="AU540" s="4">
        <f>IF(AND(M540="YES", Q540="YES"),1,"")</f>
        <v>0</v>
      </c>
      <c r="AV540" s="4">
        <f>IF(AND(J540="STANDARD", Q540="YES"), IF(M540="YES",2,1) ,"")</f>
        <v>0</v>
      </c>
      <c r="AW540" s="4">
        <f>IF( AND(J540="PREMIUM",  Q540="YES"), IF(M540="YES",2,1) ,"")</f>
        <v>0</v>
      </c>
    </row>
    <row r="541" spans="5:49">
      <c r="E541" s="3"/>
      <c r="F541" s="3"/>
      <c r="G541" s="3"/>
      <c r="H541" s="3"/>
      <c r="I541" s="3" t="s">
        <v>9</v>
      </c>
      <c r="J541" s="3" t="s">
        <v>9</v>
      </c>
      <c r="K541" s="3" t="s">
        <v>5</v>
      </c>
      <c r="L541" s="3" t="s">
        <v>5</v>
      </c>
      <c r="M541" s="3" t="s">
        <v>5</v>
      </c>
      <c r="N541" s="3">
        <v>730</v>
      </c>
      <c r="O541" s="3" t="s">
        <v>5</v>
      </c>
      <c r="P541" s="3" t="s">
        <v>14</v>
      </c>
      <c r="Q541" s="4">
        <f>IF(AND(E541&lt;&gt;"", F541&lt;&gt;"", G541&lt;&gt;"", H541&lt;&gt;"", I541&lt;&gt;"", J541&lt;&gt;"", K541&lt;&gt;"", L541&lt;&gt;"", M541&lt;&gt;"", N541&lt;&gt;"", O541&lt;&gt;""),"YES","NO")</f>
        <v>0</v>
      </c>
      <c r="R541" s="4">
        <f>IF(AD541=AA541, U541, IF(AD541=AB541,W541,Y541))</f>
        <v>0</v>
      </c>
      <c r="S541" s="4">
        <f>AD541</f>
        <v>0</v>
      </c>
      <c r="T541" s="4">
        <f> IF(AA541="" ,"",IF(AD541=AA541, "PAYG", IF(AD541=AB541,"1Y RI","3Y RI")))</f>
        <v>0</v>
      </c>
      <c r="U541" s="4">
        <f>IF(Q541="YES", IF(K541="YES", VLOOKUP(V541 &amp; L541 &amp; K541,'azure-vm-prices-base'!G$2:H$124, 2, 0), VLOOKUP(V541 &amp; L541 &amp; "*",'azure-vm-prices-base'!G$2:H$124, 2, 0)), "")</f>
        <v>0</v>
      </c>
      <c r="V541" s="4">
        <f>IF(Q541="YES", IF(O541="NO" , IF(K541="YES", _xlfn.MINIFS('azure-vm-prices-base'!I$2:I$123, 'azure-vm-prices-base'!A$2:A$123,"&gt;="&amp;F541*(100-$B$2)/100, 'azure-vm-prices-base'!B$2:B$123,"&gt;="&amp;G541*(100-$B$2)/100, 'azure-vm-prices-base'!D$2:D$123,K541, 'azure-vm-prices-base'!E$2:E$123,L541), _xlfn.MINIFS('azure-vm-prices-base'!I$2:I$123, 'azure-vm-prices-base'!A$2:A$123,"&gt;="&amp;F541*(100-$B$2)/100, 'azure-vm-prices-base'!B$2:B$123,"&gt;="&amp;G541*(100-$B$2)/100, 'azure-vm-prices-base'!E$2:E$123,L541)), IF(K541="YES", _xlfn.MINIFS('azure-vm-prices-base'!C$2:C$123, 'azure-vm-prices-base'!A$2:A$123,"&gt;="&amp;F541*(100-$B$2)/100, 'azure-vm-prices-base'!B$2:B$123,"&gt;="&amp;G541*(100-$B$2)/100, 'azure-vm-prices-base'!D$2:D$123,K541, 'azure-vm-prices-base'!E$2:E$123,L541), _xlfn.MINIFS('azure-vm-prices-base'!C$2:C$123, 'azure-vm-prices-base'!A$2:A$123,"&gt;="&amp;F541*(100-$B$2)/100, 'azure-vm-prices-base'!B$2:B$123,"&gt;="&amp;G541*(100-$B$2)/100, 'azure-vm-prices-base'!E$2:E$123,L541))), "")</f>
        <v>0</v>
      </c>
      <c r="W541" s="4">
        <f>IF(Q541="YES", IF(K541="YES", VLOOKUP(X541 &amp; L541 &amp; K541,'azure-vm-prices-1Y'!G$2:H$124  , 2, 0), VLOOKUP(X541 &amp; L541 &amp; "*",'azure-vm-prices-1Y'!G$2:H$124, 2, 0)),   "")</f>
        <v>0</v>
      </c>
      <c r="X541" s="4">
        <f>IF(Q541="YES", IF(O541="NO" , IF(K541="YES", _xlfn.MINIFS('azure-vm-prices-1Y'!I$2:I$123,   'azure-vm-prices-1Y'!A$2:A$123,"&gt;="&amp;F541*(100-$B$2)/100,   'azure-vm-prices-1Y'!B$2:B$123,"&gt;="&amp;G541*(100-$B$2)/100,   'azure-vm-prices-1Y'!D$2:D$123,K541,   'azure-vm-prices-1Y'!E$2:E$123,L541),   _xlfn.MINIFS('azure-vm-prices-1Y'!I$2:I$123,   'azure-vm-prices-1Y'!A$2:A$123,"&gt;="&amp;F541*(100-$B$2)/100,   'azure-vm-prices-1Y'!B$2:B$123,"&gt;="&amp;G541*(100-$B$2)/100,   'azure-vm-prices-1Y'!E$2:E$123,L541)),   IF(K541="YES", _xlfn.MINIFS('azure-vm-prices-1Y'!C$2:C$123,   'azure-vm-prices-1Y'!A$2:A$123,"&gt;="&amp;F541*(100-$B$2)/100,   'azure-vm-prices-1Y'!B$2:B$123,"&gt;="&amp;G541*(100-$B$2)/100,   'azure-vm-prices-1Y'!D$2:D$123,K541,   'azure-vm-prices-1Y'!E$2:E$123,L541),   _xlfn.MINIFS('azure-vm-prices-1Y'!C$2:C$123,   'azure-vm-prices-1Y'!A$2:A$123,"&gt;="&amp;F541*(100-$B$2)/100,   'azure-vm-prices-1Y'!B$2:B$123,"&gt;="&amp;G541*(100-$B$2)/100,   'azure-vm-prices-1Y'!E$2:E$123,L541))),   "")</f>
        <v>0</v>
      </c>
      <c r="Y541" s="4">
        <f>IF(Q541="YES", IF(K541="YES", VLOOKUP(Z541 &amp; L541 &amp; K541,'azure-vm-prices-3Y'!G$2:H$124  , 2, 0), VLOOKUP(Z541 &amp; L541 &amp; "*",'azure-vm-prices-3Y'!G$2:H$124, 2, 0)),   "")</f>
        <v>0</v>
      </c>
      <c r="Z541" s="4">
        <f>IF(Q541="YES", IF(O541="NO" , IF(K541="YES", _xlfn.MINIFS('azure-vm-prices-3Y'!I$2:I$123,   'azure-vm-prices-3Y'!A$2:A$123,"&gt;="&amp;F541*(100-$B$2)/100,   'azure-vm-prices-3Y'!B$2:B$123,"&gt;="&amp;G541*(100-$B$2)/100,   'azure-vm-prices-3Y'!D$2:D$123,K541,   'azure-vm-prices-3Y'!E$2:E$123,L541),   _xlfn.MINIFS('azure-vm-prices-3Y'!I$2:I$123,   'azure-vm-prices-3Y'!A$2:A$123,"&gt;="&amp;F541*(100-$B$2)/100,   'azure-vm-prices-3Y'!B$2:B$123,"&gt;="&amp;G541*(100-$B$2)/100,   'azure-vm-prices-3Y'!E$2:E$123,L541)),   IF(K541="YES", _xlfn.MINIFS('azure-vm-prices-3Y'!C$2:C$123,   'azure-vm-prices-3Y'!A$2:A$123,"&gt;="&amp;F541*(100-$B$2)/100,   'azure-vm-prices-3Y'!B$2:B$123,"&gt;="&amp;G541*(100-$B$2)/100,   'azure-vm-prices-3Y'!D$2:D$123,K541,   'azure-vm-prices-3Y'!E$2:E$123,L541),   _xlfn.MINIFS('azure-vm-prices-3Y'!C$2:C$123,   'azure-vm-prices-3Y'!A$2:A$123,"&gt;="&amp;F541*(100-$B$2)/100,   'azure-vm-prices-3Y'!B$2:B$123,"&gt;="&amp;G541*(100-$B$2)/100,   'azure-vm-prices-3Y'!E$2:E$123,L541))),   "")</f>
        <v>0</v>
      </c>
      <c r="AA541" s="4">
        <f>IF(Q541="YES",N541*V541*12,"")</f>
        <v>0</v>
      </c>
      <c r="AB541" s="4">
        <f>IF(Q541="YES",X541*8760,"")</f>
        <v>0</v>
      </c>
      <c r="AC541" s="4">
        <f>IF(Q541="YES",Z541*8760,"")</f>
        <v>0</v>
      </c>
      <c r="AD541" s="4">
        <f>IF(Q541="YES",IF(P541="YES", MIN(AA541:AC541), AA541),"")</f>
        <v>0</v>
      </c>
      <c r="AE541" s="4">
        <f>IF(AND(I541="STANDARD",Q541="YES",H541&lt;'azure-standard-disk-prices'!B2, H541&gt;0),1+IF(M541="YES",1),"")</f>
        <v>0</v>
      </c>
      <c r="AF541" s="4">
        <f>IF(AND(I541="STANDARD",Q541="YES",H541&gt;'azure-standard-disk-prices'!B2,H541&lt;'azure-standard-disk-prices'!B3),1+IF(M541="YES",1),"")</f>
        <v>0</v>
      </c>
      <c r="AG541" s="4">
        <f>IF(AND(I541="STANDARD",Q541="YES",H541&gt;'azure-standard-disk-prices'!B3,H541&lt;'azure-standard-disk-prices'!B4),1+IF(M541="YES",1),"")</f>
        <v>0</v>
      </c>
      <c r="AH541" s="4">
        <f>IF(AND(I541="STANDARD",Q541="YES",H541&gt;'azure-standard-disk-prices'!B4,H541&lt;'azure-standard-disk-prices'!B5),1+IF(M541="YES",1),"")</f>
        <v>0</v>
      </c>
      <c r="AI541" s="4">
        <f>IF(AND(I541="STANDARD",Q541="YES",H541&gt;'azure-standard-disk-prices'!B5,H541&lt;'azure-standard-disk-prices'!B6),1+IF(M541="YES",1),"")</f>
        <v>0</v>
      </c>
      <c r="AJ541" s="4">
        <f>IF(AND(I541="STANDARD",Q541="YES",H541&gt;'azure-standard-disk-prices'!B6,H541&lt;'azure-standard-disk-prices'!B7),1+IF(M541="YES",1),"")</f>
        <v>0</v>
      </c>
      <c r="AK541" s="4">
        <f>IF(AND(I541="STANDARD",Q541="YES",H541&gt;'azure-standard-disk-prices'!B7,H541&lt;'azure-standard-disk-prices'!B8),1+IF(M541="YES",1),"")</f>
        <v>0</v>
      </c>
      <c r="AL541" s="4">
        <f>IF(AND(I541="STANDARD",Q541="YES",H541&gt;'azure-standard-disk-prices'!B8,H541&lt;'azure-standard-disk-prices'!B9),1+IF(M541="YES",1),"")</f>
        <v>0</v>
      </c>
      <c r="AM541" s="4">
        <f>IF(AND(I540="PREMIUM",Q540="YES",H540&lt;'azure-premium-disk-prices'!B2,H540&gt;0),1+IF(M540="YES",1),"")</f>
        <v>0</v>
      </c>
      <c r="AN541" s="4">
        <f>IF(AND(I540="PREMIUM",Q540="YES",H540&gt;'azure-premium-disk-prices'!B2,H540&lt;'azure-premium-disk-prices'!B3),1+IF(M540="YES",1),"")</f>
        <v>0</v>
      </c>
      <c r="AO541" s="4">
        <f>IF(AND(I540="PREMIUM",Q540="YES",H540&gt;'azure-premium-disk-prices'!B3,H540&lt;'azure-premium-disk-prices'!B4),1+IF(M540="YES",1),"")</f>
        <v>0</v>
      </c>
      <c r="AP541" s="4">
        <f>IF(AND(I540="PREMIUM",Q540="YES",H540&gt;'azure-premium-disk-prices'!B4,H540&lt;'azure-premium-disk-prices'!B5),1+IF(M540="YES",1),"")</f>
        <v>0</v>
      </c>
      <c r="AQ541" s="4">
        <f>IF(AND(I540="PREMIUM",Q540="YES",H540&gt;'azure-premium-disk-prices'!B5,H540&lt;'azure-premium-disk-prices'!B6),1+IF(M540="YES",1),"")</f>
        <v>0</v>
      </c>
      <c r="AR541" s="4">
        <f>IF(AND(I540="PREMIUM",Q540="YES",H540&gt;'azure-premium-disk-prices'!B6,H540&lt;'azure-premium-disk-prices'!B7),1+IF(M540="YES",1),"")</f>
        <v>0</v>
      </c>
      <c r="AS541" s="4">
        <f>IF(AND(I540="PREMIUM",Q540="YES",H540&gt;'azure-premium-disk-prices'!B7,H540&lt;'azure-premium-disk-prices'!B8),1+IF(M540="YES",1),"")</f>
        <v>0</v>
      </c>
      <c r="AT541" s="4">
        <f>IF(AND(I540="PREMIUM",Q540="YES",H540&gt;'azure-premium-disk-prices'!B8,H540&lt;'azure-premium-disk-prices'!B9),1+IF(M540="YES",1),"")</f>
        <v>0</v>
      </c>
      <c r="AU541" s="4">
        <f>IF(AND(M541="YES", Q541="YES"),1,"")</f>
        <v>0</v>
      </c>
      <c r="AV541" s="4">
        <f>IF(AND(J541="STANDARD", Q541="YES"), IF(M541="YES",2,1) ,"")</f>
        <v>0</v>
      </c>
      <c r="AW541" s="4">
        <f>IF( AND(J541="PREMIUM",  Q541="YES"), IF(M541="YES",2,1) ,"")</f>
        <v>0</v>
      </c>
    </row>
    <row r="542" spans="5:49">
      <c r="E542" s="3"/>
      <c r="F542" s="3"/>
      <c r="G542" s="3"/>
      <c r="H542" s="3"/>
      <c r="I542" s="3" t="s">
        <v>9</v>
      </c>
      <c r="J542" s="3" t="s">
        <v>9</v>
      </c>
      <c r="K542" s="3" t="s">
        <v>5</v>
      </c>
      <c r="L542" s="3" t="s">
        <v>5</v>
      </c>
      <c r="M542" s="3" t="s">
        <v>5</v>
      </c>
      <c r="N542" s="3">
        <v>730</v>
      </c>
      <c r="O542" s="3" t="s">
        <v>5</v>
      </c>
      <c r="P542" s="3" t="s">
        <v>14</v>
      </c>
      <c r="Q542" s="4">
        <f>IF(AND(E542&lt;&gt;"", F542&lt;&gt;"", G542&lt;&gt;"", H542&lt;&gt;"", I542&lt;&gt;"", J542&lt;&gt;"", K542&lt;&gt;"", L542&lt;&gt;"", M542&lt;&gt;"", N542&lt;&gt;"", O542&lt;&gt;""),"YES","NO")</f>
        <v>0</v>
      </c>
      <c r="R542" s="4">
        <f>IF(AD542=AA542, U542, IF(AD542=AB542,W542,Y542))</f>
        <v>0</v>
      </c>
      <c r="S542" s="4">
        <f>AD542</f>
        <v>0</v>
      </c>
      <c r="T542" s="4">
        <f> IF(AA542="" ,"",IF(AD542=AA542, "PAYG", IF(AD542=AB542,"1Y RI","3Y RI")))</f>
        <v>0</v>
      </c>
      <c r="U542" s="4">
        <f>IF(Q542="YES", IF(K542="YES", VLOOKUP(V542 &amp; L542 &amp; K542,'azure-vm-prices-base'!G$2:H$124, 2, 0), VLOOKUP(V542 &amp; L542 &amp; "*",'azure-vm-prices-base'!G$2:H$124, 2, 0)), "")</f>
        <v>0</v>
      </c>
      <c r="V542" s="4">
        <f>IF(Q542="YES", IF(O542="NO" , IF(K542="YES", _xlfn.MINIFS('azure-vm-prices-base'!I$2:I$123, 'azure-vm-prices-base'!A$2:A$123,"&gt;="&amp;F542*(100-$B$2)/100, 'azure-vm-prices-base'!B$2:B$123,"&gt;="&amp;G542*(100-$B$2)/100, 'azure-vm-prices-base'!D$2:D$123,K542, 'azure-vm-prices-base'!E$2:E$123,L542), _xlfn.MINIFS('azure-vm-prices-base'!I$2:I$123, 'azure-vm-prices-base'!A$2:A$123,"&gt;="&amp;F542*(100-$B$2)/100, 'azure-vm-prices-base'!B$2:B$123,"&gt;="&amp;G542*(100-$B$2)/100, 'azure-vm-prices-base'!E$2:E$123,L542)), IF(K542="YES", _xlfn.MINIFS('azure-vm-prices-base'!C$2:C$123, 'azure-vm-prices-base'!A$2:A$123,"&gt;="&amp;F542*(100-$B$2)/100, 'azure-vm-prices-base'!B$2:B$123,"&gt;="&amp;G542*(100-$B$2)/100, 'azure-vm-prices-base'!D$2:D$123,K542, 'azure-vm-prices-base'!E$2:E$123,L542), _xlfn.MINIFS('azure-vm-prices-base'!C$2:C$123, 'azure-vm-prices-base'!A$2:A$123,"&gt;="&amp;F542*(100-$B$2)/100, 'azure-vm-prices-base'!B$2:B$123,"&gt;="&amp;G542*(100-$B$2)/100, 'azure-vm-prices-base'!E$2:E$123,L542))), "")</f>
        <v>0</v>
      </c>
      <c r="W542" s="4">
        <f>IF(Q542="YES", IF(K542="YES", VLOOKUP(X542 &amp; L542 &amp; K542,'azure-vm-prices-1Y'!G$2:H$124  , 2, 0), VLOOKUP(X542 &amp; L542 &amp; "*",'azure-vm-prices-1Y'!G$2:H$124, 2, 0)),   "")</f>
        <v>0</v>
      </c>
      <c r="X542" s="4">
        <f>IF(Q542="YES", IF(O542="NO" , IF(K542="YES", _xlfn.MINIFS('azure-vm-prices-1Y'!I$2:I$123,   'azure-vm-prices-1Y'!A$2:A$123,"&gt;="&amp;F542*(100-$B$2)/100,   'azure-vm-prices-1Y'!B$2:B$123,"&gt;="&amp;G542*(100-$B$2)/100,   'azure-vm-prices-1Y'!D$2:D$123,K542,   'azure-vm-prices-1Y'!E$2:E$123,L542),   _xlfn.MINIFS('azure-vm-prices-1Y'!I$2:I$123,   'azure-vm-prices-1Y'!A$2:A$123,"&gt;="&amp;F542*(100-$B$2)/100,   'azure-vm-prices-1Y'!B$2:B$123,"&gt;="&amp;G542*(100-$B$2)/100,   'azure-vm-prices-1Y'!E$2:E$123,L542)),   IF(K542="YES", _xlfn.MINIFS('azure-vm-prices-1Y'!C$2:C$123,   'azure-vm-prices-1Y'!A$2:A$123,"&gt;="&amp;F542*(100-$B$2)/100,   'azure-vm-prices-1Y'!B$2:B$123,"&gt;="&amp;G542*(100-$B$2)/100,   'azure-vm-prices-1Y'!D$2:D$123,K542,   'azure-vm-prices-1Y'!E$2:E$123,L542),   _xlfn.MINIFS('azure-vm-prices-1Y'!C$2:C$123,   'azure-vm-prices-1Y'!A$2:A$123,"&gt;="&amp;F542*(100-$B$2)/100,   'azure-vm-prices-1Y'!B$2:B$123,"&gt;="&amp;G542*(100-$B$2)/100,   'azure-vm-prices-1Y'!E$2:E$123,L542))),   "")</f>
        <v>0</v>
      </c>
      <c r="Y542" s="4">
        <f>IF(Q542="YES", IF(K542="YES", VLOOKUP(Z542 &amp; L542 &amp; K542,'azure-vm-prices-3Y'!G$2:H$124  , 2, 0), VLOOKUP(Z542 &amp; L542 &amp; "*",'azure-vm-prices-3Y'!G$2:H$124, 2, 0)),   "")</f>
        <v>0</v>
      </c>
      <c r="Z542" s="4">
        <f>IF(Q542="YES", IF(O542="NO" , IF(K542="YES", _xlfn.MINIFS('azure-vm-prices-3Y'!I$2:I$123,   'azure-vm-prices-3Y'!A$2:A$123,"&gt;="&amp;F542*(100-$B$2)/100,   'azure-vm-prices-3Y'!B$2:B$123,"&gt;="&amp;G542*(100-$B$2)/100,   'azure-vm-prices-3Y'!D$2:D$123,K542,   'azure-vm-prices-3Y'!E$2:E$123,L542),   _xlfn.MINIFS('azure-vm-prices-3Y'!I$2:I$123,   'azure-vm-prices-3Y'!A$2:A$123,"&gt;="&amp;F542*(100-$B$2)/100,   'azure-vm-prices-3Y'!B$2:B$123,"&gt;="&amp;G542*(100-$B$2)/100,   'azure-vm-prices-3Y'!E$2:E$123,L542)),   IF(K542="YES", _xlfn.MINIFS('azure-vm-prices-3Y'!C$2:C$123,   'azure-vm-prices-3Y'!A$2:A$123,"&gt;="&amp;F542*(100-$B$2)/100,   'azure-vm-prices-3Y'!B$2:B$123,"&gt;="&amp;G542*(100-$B$2)/100,   'azure-vm-prices-3Y'!D$2:D$123,K542,   'azure-vm-prices-3Y'!E$2:E$123,L542),   _xlfn.MINIFS('azure-vm-prices-3Y'!C$2:C$123,   'azure-vm-prices-3Y'!A$2:A$123,"&gt;="&amp;F542*(100-$B$2)/100,   'azure-vm-prices-3Y'!B$2:B$123,"&gt;="&amp;G542*(100-$B$2)/100,   'azure-vm-prices-3Y'!E$2:E$123,L542))),   "")</f>
        <v>0</v>
      </c>
      <c r="AA542" s="4">
        <f>IF(Q542="YES",N542*V542*12,"")</f>
        <v>0</v>
      </c>
      <c r="AB542" s="4">
        <f>IF(Q542="YES",X542*8760,"")</f>
        <v>0</v>
      </c>
      <c r="AC542" s="4">
        <f>IF(Q542="YES",Z542*8760,"")</f>
        <v>0</v>
      </c>
      <c r="AD542" s="4">
        <f>IF(Q542="YES",IF(P542="YES", MIN(AA542:AC542), AA542),"")</f>
        <v>0</v>
      </c>
      <c r="AE542" s="4">
        <f>IF(AND(I542="STANDARD",Q542="YES",H542&lt;'azure-standard-disk-prices'!B2, H542&gt;0),1+IF(M542="YES",1),"")</f>
        <v>0</v>
      </c>
      <c r="AF542" s="4">
        <f>IF(AND(I542="STANDARD",Q542="YES",H542&gt;'azure-standard-disk-prices'!B2,H542&lt;'azure-standard-disk-prices'!B3),1+IF(M542="YES",1),"")</f>
        <v>0</v>
      </c>
      <c r="AG542" s="4">
        <f>IF(AND(I542="STANDARD",Q542="YES",H542&gt;'azure-standard-disk-prices'!B3,H542&lt;'azure-standard-disk-prices'!B4),1+IF(M542="YES",1),"")</f>
        <v>0</v>
      </c>
      <c r="AH542" s="4">
        <f>IF(AND(I542="STANDARD",Q542="YES",H542&gt;'azure-standard-disk-prices'!B4,H542&lt;'azure-standard-disk-prices'!B5),1+IF(M542="YES",1),"")</f>
        <v>0</v>
      </c>
      <c r="AI542" s="4">
        <f>IF(AND(I542="STANDARD",Q542="YES",H542&gt;'azure-standard-disk-prices'!B5,H542&lt;'azure-standard-disk-prices'!B6),1+IF(M542="YES",1),"")</f>
        <v>0</v>
      </c>
      <c r="AJ542" s="4">
        <f>IF(AND(I542="STANDARD",Q542="YES",H542&gt;'azure-standard-disk-prices'!B6,H542&lt;'azure-standard-disk-prices'!B7),1+IF(M542="YES",1),"")</f>
        <v>0</v>
      </c>
      <c r="AK542" s="4">
        <f>IF(AND(I542="STANDARD",Q542="YES",H542&gt;'azure-standard-disk-prices'!B7,H542&lt;'azure-standard-disk-prices'!B8),1+IF(M542="YES",1),"")</f>
        <v>0</v>
      </c>
      <c r="AL542" s="4">
        <f>IF(AND(I542="STANDARD",Q542="YES",H542&gt;'azure-standard-disk-prices'!B8,H542&lt;'azure-standard-disk-prices'!B9),1+IF(M542="YES",1),"")</f>
        <v>0</v>
      </c>
      <c r="AM542" s="4">
        <f>IF(AND(I541="PREMIUM",Q541="YES",H541&lt;'azure-premium-disk-prices'!B2,H541&gt;0),1+IF(M541="YES",1),"")</f>
        <v>0</v>
      </c>
      <c r="AN542" s="4">
        <f>IF(AND(I541="PREMIUM",Q541="YES",H541&gt;'azure-premium-disk-prices'!B2,H541&lt;'azure-premium-disk-prices'!B3),1+IF(M541="YES",1),"")</f>
        <v>0</v>
      </c>
      <c r="AO542" s="4">
        <f>IF(AND(I541="PREMIUM",Q541="YES",H541&gt;'azure-premium-disk-prices'!B3,H541&lt;'azure-premium-disk-prices'!B4),1+IF(M541="YES",1),"")</f>
        <v>0</v>
      </c>
      <c r="AP542" s="4">
        <f>IF(AND(I541="PREMIUM",Q541="YES",H541&gt;'azure-premium-disk-prices'!B4,H541&lt;'azure-premium-disk-prices'!B5),1+IF(M541="YES",1),"")</f>
        <v>0</v>
      </c>
      <c r="AQ542" s="4">
        <f>IF(AND(I541="PREMIUM",Q541="YES",H541&gt;'azure-premium-disk-prices'!B5,H541&lt;'azure-premium-disk-prices'!B6),1+IF(M541="YES",1),"")</f>
        <v>0</v>
      </c>
      <c r="AR542" s="4">
        <f>IF(AND(I541="PREMIUM",Q541="YES",H541&gt;'azure-premium-disk-prices'!B6,H541&lt;'azure-premium-disk-prices'!B7),1+IF(M541="YES",1),"")</f>
        <v>0</v>
      </c>
      <c r="AS542" s="4">
        <f>IF(AND(I541="PREMIUM",Q541="YES",H541&gt;'azure-premium-disk-prices'!B7,H541&lt;'azure-premium-disk-prices'!B8),1+IF(M541="YES",1),"")</f>
        <v>0</v>
      </c>
      <c r="AT542" s="4">
        <f>IF(AND(I541="PREMIUM",Q541="YES",H541&gt;'azure-premium-disk-prices'!B8,H541&lt;'azure-premium-disk-prices'!B9),1+IF(M541="YES",1),"")</f>
        <v>0</v>
      </c>
      <c r="AU542" s="4">
        <f>IF(AND(M542="YES", Q542="YES"),1,"")</f>
        <v>0</v>
      </c>
      <c r="AV542" s="4">
        <f>IF(AND(J542="STANDARD", Q542="YES"), IF(M542="YES",2,1) ,"")</f>
        <v>0</v>
      </c>
      <c r="AW542" s="4">
        <f>IF( AND(J542="PREMIUM",  Q542="YES"), IF(M542="YES",2,1) ,"")</f>
        <v>0</v>
      </c>
    </row>
    <row r="543" spans="5:49">
      <c r="E543" s="3"/>
      <c r="F543" s="3"/>
      <c r="G543" s="3"/>
      <c r="H543" s="3"/>
      <c r="I543" s="3" t="s">
        <v>9</v>
      </c>
      <c r="J543" s="3" t="s">
        <v>9</v>
      </c>
      <c r="K543" s="3" t="s">
        <v>5</v>
      </c>
      <c r="L543" s="3" t="s">
        <v>5</v>
      </c>
      <c r="M543" s="3" t="s">
        <v>5</v>
      </c>
      <c r="N543" s="3">
        <v>730</v>
      </c>
      <c r="O543" s="3" t="s">
        <v>5</v>
      </c>
      <c r="P543" s="3" t="s">
        <v>14</v>
      </c>
      <c r="Q543" s="4">
        <f>IF(AND(E543&lt;&gt;"", F543&lt;&gt;"", G543&lt;&gt;"", H543&lt;&gt;"", I543&lt;&gt;"", J543&lt;&gt;"", K543&lt;&gt;"", L543&lt;&gt;"", M543&lt;&gt;"", N543&lt;&gt;"", O543&lt;&gt;""),"YES","NO")</f>
        <v>0</v>
      </c>
      <c r="R543" s="4">
        <f>IF(AD543=AA543, U543, IF(AD543=AB543,W543,Y543))</f>
        <v>0</v>
      </c>
      <c r="S543" s="4">
        <f>AD543</f>
        <v>0</v>
      </c>
      <c r="T543" s="4">
        <f> IF(AA543="" ,"",IF(AD543=AA543, "PAYG", IF(AD543=AB543,"1Y RI","3Y RI")))</f>
        <v>0</v>
      </c>
      <c r="U543" s="4">
        <f>IF(Q543="YES", IF(K543="YES", VLOOKUP(V543 &amp; L543 &amp; K543,'azure-vm-prices-base'!G$2:H$124, 2, 0), VLOOKUP(V543 &amp; L543 &amp; "*",'azure-vm-prices-base'!G$2:H$124, 2, 0)), "")</f>
        <v>0</v>
      </c>
      <c r="V543" s="4">
        <f>IF(Q543="YES", IF(O543="NO" , IF(K543="YES", _xlfn.MINIFS('azure-vm-prices-base'!I$2:I$123, 'azure-vm-prices-base'!A$2:A$123,"&gt;="&amp;F543*(100-$B$2)/100, 'azure-vm-prices-base'!B$2:B$123,"&gt;="&amp;G543*(100-$B$2)/100, 'azure-vm-prices-base'!D$2:D$123,K543, 'azure-vm-prices-base'!E$2:E$123,L543), _xlfn.MINIFS('azure-vm-prices-base'!I$2:I$123, 'azure-vm-prices-base'!A$2:A$123,"&gt;="&amp;F543*(100-$B$2)/100, 'azure-vm-prices-base'!B$2:B$123,"&gt;="&amp;G543*(100-$B$2)/100, 'azure-vm-prices-base'!E$2:E$123,L543)), IF(K543="YES", _xlfn.MINIFS('azure-vm-prices-base'!C$2:C$123, 'azure-vm-prices-base'!A$2:A$123,"&gt;="&amp;F543*(100-$B$2)/100, 'azure-vm-prices-base'!B$2:B$123,"&gt;="&amp;G543*(100-$B$2)/100, 'azure-vm-prices-base'!D$2:D$123,K543, 'azure-vm-prices-base'!E$2:E$123,L543), _xlfn.MINIFS('azure-vm-prices-base'!C$2:C$123, 'azure-vm-prices-base'!A$2:A$123,"&gt;="&amp;F543*(100-$B$2)/100, 'azure-vm-prices-base'!B$2:B$123,"&gt;="&amp;G543*(100-$B$2)/100, 'azure-vm-prices-base'!E$2:E$123,L543))), "")</f>
        <v>0</v>
      </c>
      <c r="W543" s="4">
        <f>IF(Q543="YES", IF(K543="YES", VLOOKUP(X543 &amp; L543 &amp; K543,'azure-vm-prices-1Y'!G$2:H$124  , 2, 0), VLOOKUP(X543 &amp; L543 &amp; "*",'azure-vm-prices-1Y'!G$2:H$124, 2, 0)),   "")</f>
        <v>0</v>
      </c>
      <c r="X543" s="4">
        <f>IF(Q543="YES", IF(O543="NO" , IF(K543="YES", _xlfn.MINIFS('azure-vm-prices-1Y'!I$2:I$123,   'azure-vm-prices-1Y'!A$2:A$123,"&gt;="&amp;F543*(100-$B$2)/100,   'azure-vm-prices-1Y'!B$2:B$123,"&gt;="&amp;G543*(100-$B$2)/100,   'azure-vm-prices-1Y'!D$2:D$123,K543,   'azure-vm-prices-1Y'!E$2:E$123,L543),   _xlfn.MINIFS('azure-vm-prices-1Y'!I$2:I$123,   'azure-vm-prices-1Y'!A$2:A$123,"&gt;="&amp;F543*(100-$B$2)/100,   'azure-vm-prices-1Y'!B$2:B$123,"&gt;="&amp;G543*(100-$B$2)/100,   'azure-vm-prices-1Y'!E$2:E$123,L543)),   IF(K543="YES", _xlfn.MINIFS('azure-vm-prices-1Y'!C$2:C$123,   'azure-vm-prices-1Y'!A$2:A$123,"&gt;="&amp;F543*(100-$B$2)/100,   'azure-vm-prices-1Y'!B$2:B$123,"&gt;="&amp;G543*(100-$B$2)/100,   'azure-vm-prices-1Y'!D$2:D$123,K543,   'azure-vm-prices-1Y'!E$2:E$123,L543),   _xlfn.MINIFS('azure-vm-prices-1Y'!C$2:C$123,   'azure-vm-prices-1Y'!A$2:A$123,"&gt;="&amp;F543*(100-$B$2)/100,   'azure-vm-prices-1Y'!B$2:B$123,"&gt;="&amp;G543*(100-$B$2)/100,   'azure-vm-prices-1Y'!E$2:E$123,L543))),   "")</f>
        <v>0</v>
      </c>
      <c r="Y543" s="4">
        <f>IF(Q543="YES", IF(K543="YES", VLOOKUP(Z543 &amp; L543 &amp; K543,'azure-vm-prices-3Y'!G$2:H$124  , 2, 0), VLOOKUP(Z543 &amp; L543 &amp; "*",'azure-vm-prices-3Y'!G$2:H$124, 2, 0)),   "")</f>
        <v>0</v>
      </c>
      <c r="Z543" s="4">
        <f>IF(Q543="YES", IF(O543="NO" , IF(K543="YES", _xlfn.MINIFS('azure-vm-prices-3Y'!I$2:I$123,   'azure-vm-prices-3Y'!A$2:A$123,"&gt;="&amp;F543*(100-$B$2)/100,   'azure-vm-prices-3Y'!B$2:B$123,"&gt;="&amp;G543*(100-$B$2)/100,   'azure-vm-prices-3Y'!D$2:D$123,K543,   'azure-vm-prices-3Y'!E$2:E$123,L543),   _xlfn.MINIFS('azure-vm-prices-3Y'!I$2:I$123,   'azure-vm-prices-3Y'!A$2:A$123,"&gt;="&amp;F543*(100-$B$2)/100,   'azure-vm-prices-3Y'!B$2:B$123,"&gt;="&amp;G543*(100-$B$2)/100,   'azure-vm-prices-3Y'!E$2:E$123,L543)),   IF(K543="YES", _xlfn.MINIFS('azure-vm-prices-3Y'!C$2:C$123,   'azure-vm-prices-3Y'!A$2:A$123,"&gt;="&amp;F543*(100-$B$2)/100,   'azure-vm-prices-3Y'!B$2:B$123,"&gt;="&amp;G543*(100-$B$2)/100,   'azure-vm-prices-3Y'!D$2:D$123,K543,   'azure-vm-prices-3Y'!E$2:E$123,L543),   _xlfn.MINIFS('azure-vm-prices-3Y'!C$2:C$123,   'azure-vm-prices-3Y'!A$2:A$123,"&gt;="&amp;F543*(100-$B$2)/100,   'azure-vm-prices-3Y'!B$2:B$123,"&gt;="&amp;G543*(100-$B$2)/100,   'azure-vm-prices-3Y'!E$2:E$123,L543))),   "")</f>
        <v>0</v>
      </c>
      <c r="AA543" s="4">
        <f>IF(Q543="YES",N543*V543*12,"")</f>
        <v>0</v>
      </c>
      <c r="AB543" s="4">
        <f>IF(Q543="YES",X543*8760,"")</f>
        <v>0</v>
      </c>
      <c r="AC543" s="4">
        <f>IF(Q543="YES",Z543*8760,"")</f>
        <v>0</v>
      </c>
      <c r="AD543" s="4">
        <f>IF(Q543="YES",IF(P543="YES", MIN(AA543:AC543), AA543),"")</f>
        <v>0</v>
      </c>
      <c r="AE543" s="4">
        <f>IF(AND(I543="STANDARD",Q543="YES",H543&lt;'azure-standard-disk-prices'!B2, H543&gt;0),1+IF(M543="YES",1),"")</f>
        <v>0</v>
      </c>
      <c r="AF543" s="4">
        <f>IF(AND(I543="STANDARD",Q543="YES",H543&gt;'azure-standard-disk-prices'!B2,H543&lt;'azure-standard-disk-prices'!B3),1+IF(M543="YES",1),"")</f>
        <v>0</v>
      </c>
      <c r="AG543" s="4">
        <f>IF(AND(I543="STANDARD",Q543="YES",H543&gt;'azure-standard-disk-prices'!B3,H543&lt;'azure-standard-disk-prices'!B4),1+IF(M543="YES",1),"")</f>
        <v>0</v>
      </c>
      <c r="AH543" s="4">
        <f>IF(AND(I543="STANDARD",Q543="YES",H543&gt;'azure-standard-disk-prices'!B4,H543&lt;'azure-standard-disk-prices'!B5),1+IF(M543="YES",1),"")</f>
        <v>0</v>
      </c>
      <c r="AI543" s="4">
        <f>IF(AND(I543="STANDARD",Q543="YES",H543&gt;'azure-standard-disk-prices'!B5,H543&lt;'azure-standard-disk-prices'!B6),1+IF(M543="YES",1),"")</f>
        <v>0</v>
      </c>
      <c r="AJ543" s="4">
        <f>IF(AND(I543="STANDARD",Q543="YES",H543&gt;'azure-standard-disk-prices'!B6,H543&lt;'azure-standard-disk-prices'!B7),1+IF(M543="YES",1),"")</f>
        <v>0</v>
      </c>
      <c r="AK543" s="4">
        <f>IF(AND(I543="STANDARD",Q543="YES",H543&gt;'azure-standard-disk-prices'!B7,H543&lt;'azure-standard-disk-prices'!B8),1+IF(M543="YES",1),"")</f>
        <v>0</v>
      </c>
      <c r="AL543" s="4">
        <f>IF(AND(I543="STANDARD",Q543="YES",H543&gt;'azure-standard-disk-prices'!B8,H543&lt;'azure-standard-disk-prices'!B9),1+IF(M543="YES",1),"")</f>
        <v>0</v>
      </c>
      <c r="AM543" s="4">
        <f>IF(AND(I542="PREMIUM",Q542="YES",H542&lt;'azure-premium-disk-prices'!B2,H542&gt;0),1+IF(M542="YES",1),"")</f>
        <v>0</v>
      </c>
      <c r="AN543" s="4">
        <f>IF(AND(I542="PREMIUM",Q542="YES",H542&gt;'azure-premium-disk-prices'!B2,H542&lt;'azure-premium-disk-prices'!B3),1+IF(M542="YES",1),"")</f>
        <v>0</v>
      </c>
      <c r="AO543" s="4">
        <f>IF(AND(I542="PREMIUM",Q542="YES",H542&gt;'azure-premium-disk-prices'!B3,H542&lt;'azure-premium-disk-prices'!B4),1+IF(M542="YES",1),"")</f>
        <v>0</v>
      </c>
      <c r="AP543" s="4">
        <f>IF(AND(I542="PREMIUM",Q542="YES",H542&gt;'azure-premium-disk-prices'!B4,H542&lt;'azure-premium-disk-prices'!B5),1+IF(M542="YES",1),"")</f>
        <v>0</v>
      </c>
      <c r="AQ543" s="4">
        <f>IF(AND(I542="PREMIUM",Q542="YES",H542&gt;'azure-premium-disk-prices'!B5,H542&lt;'azure-premium-disk-prices'!B6),1+IF(M542="YES",1),"")</f>
        <v>0</v>
      </c>
      <c r="AR543" s="4">
        <f>IF(AND(I542="PREMIUM",Q542="YES",H542&gt;'azure-premium-disk-prices'!B6,H542&lt;'azure-premium-disk-prices'!B7),1+IF(M542="YES",1),"")</f>
        <v>0</v>
      </c>
      <c r="AS543" s="4">
        <f>IF(AND(I542="PREMIUM",Q542="YES",H542&gt;'azure-premium-disk-prices'!B7,H542&lt;'azure-premium-disk-prices'!B8),1+IF(M542="YES",1),"")</f>
        <v>0</v>
      </c>
      <c r="AT543" s="4">
        <f>IF(AND(I542="PREMIUM",Q542="YES",H542&gt;'azure-premium-disk-prices'!B8,H542&lt;'azure-premium-disk-prices'!B9),1+IF(M542="YES",1),"")</f>
        <v>0</v>
      </c>
      <c r="AU543" s="4">
        <f>IF(AND(M543="YES", Q543="YES"),1,"")</f>
        <v>0</v>
      </c>
      <c r="AV543" s="4">
        <f>IF(AND(J543="STANDARD", Q543="YES"), IF(M543="YES",2,1) ,"")</f>
        <v>0</v>
      </c>
      <c r="AW543" s="4">
        <f>IF( AND(J543="PREMIUM",  Q543="YES"), IF(M543="YES",2,1) ,"")</f>
        <v>0</v>
      </c>
    </row>
    <row r="544" spans="5:49">
      <c r="E544" s="3"/>
      <c r="F544" s="3"/>
      <c r="G544" s="3"/>
      <c r="H544" s="3"/>
      <c r="I544" s="3" t="s">
        <v>9</v>
      </c>
      <c r="J544" s="3" t="s">
        <v>9</v>
      </c>
      <c r="K544" s="3" t="s">
        <v>5</v>
      </c>
      <c r="L544" s="3" t="s">
        <v>5</v>
      </c>
      <c r="M544" s="3" t="s">
        <v>5</v>
      </c>
      <c r="N544" s="3">
        <v>730</v>
      </c>
      <c r="O544" s="3" t="s">
        <v>5</v>
      </c>
      <c r="P544" s="3" t="s">
        <v>14</v>
      </c>
      <c r="Q544" s="4">
        <f>IF(AND(E544&lt;&gt;"", F544&lt;&gt;"", G544&lt;&gt;"", H544&lt;&gt;"", I544&lt;&gt;"", J544&lt;&gt;"", K544&lt;&gt;"", L544&lt;&gt;"", M544&lt;&gt;"", N544&lt;&gt;"", O544&lt;&gt;""),"YES","NO")</f>
        <v>0</v>
      </c>
      <c r="R544" s="4">
        <f>IF(AD544=AA544, U544, IF(AD544=AB544,W544,Y544))</f>
        <v>0</v>
      </c>
      <c r="S544" s="4">
        <f>AD544</f>
        <v>0</v>
      </c>
      <c r="T544" s="4">
        <f> IF(AA544="" ,"",IF(AD544=AA544, "PAYG", IF(AD544=AB544,"1Y RI","3Y RI")))</f>
        <v>0</v>
      </c>
      <c r="U544" s="4">
        <f>IF(Q544="YES", IF(K544="YES", VLOOKUP(V544 &amp; L544 &amp; K544,'azure-vm-prices-base'!G$2:H$124, 2, 0), VLOOKUP(V544 &amp; L544 &amp; "*",'azure-vm-prices-base'!G$2:H$124, 2, 0)), "")</f>
        <v>0</v>
      </c>
      <c r="V544" s="4">
        <f>IF(Q544="YES", IF(O544="NO" , IF(K544="YES", _xlfn.MINIFS('azure-vm-prices-base'!I$2:I$123, 'azure-vm-prices-base'!A$2:A$123,"&gt;="&amp;F544*(100-$B$2)/100, 'azure-vm-prices-base'!B$2:B$123,"&gt;="&amp;G544*(100-$B$2)/100, 'azure-vm-prices-base'!D$2:D$123,K544, 'azure-vm-prices-base'!E$2:E$123,L544), _xlfn.MINIFS('azure-vm-prices-base'!I$2:I$123, 'azure-vm-prices-base'!A$2:A$123,"&gt;="&amp;F544*(100-$B$2)/100, 'azure-vm-prices-base'!B$2:B$123,"&gt;="&amp;G544*(100-$B$2)/100, 'azure-vm-prices-base'!E$2:E$123,L544)), IF(K544="YES", _xlfn.MINIFS('azure-vm-prices-base'!C$2:C$123, 'azure-vm-prices-base'!A$2:A$123,"&gt;="&amp;F544*(100-$B$2)/100, 'azure-vm-prices-base'!B$2:B$123,"&gt;="&amp;G544*(100-$B$2)/100, 'azure-vm-prices-base'!D$2:D$123,K544, 'azure-vm-prices-base'!E$2:E$123,L544), _xlfn.MINIFS('azure-vm-prices-base'!C$2:C$123, 'azure-vm-prices-base'!A$2:A$123,"&gt;="&amp;F544*(100-$B$2)/100, 'azure-vm-prices-base'!B$2:B$123,"&gt;="&amp;G544*(100-$B$2)/100, 'azure-vm-prices-base'!E$2:E$123,L544))), "")</f>
        <v>0</v>
      </c>
      <c r="W544" s="4">
        <f>IF(Q544="YES", IF(K544="YES", VLOOKUP(X544 &amp; L544 &amp; K544,'azure-vm-prices-1Y'!G$2:H$124  , 2, 0), VLOOKUP(X544 &amp; L544 &amp; "*",'azure-vm-prices-1Y'!G$2:H$124, 2, 0)),   "")</f>
        <v>0</v>
      </c>
      <c r="X544" s="4">
        <f>IF(Q544="YES", IF(O544="NO" , IF(K544="YES", _xlfn.MINIFS('azure-vm-prices-1Y'!I$2:I$123,   'azure-vm-prices-1Y'!A$2:A$123,"&gt;="&amp;F544*(100-$B$2)/100,   'azure-vm-prices-1Y'!B$2:B$123,"&gt;="&amp;G544*(100-$B$2)/100,   'azure-vm-prices-1Y'!D$2:D$123,K544,   'azure-vm-prices-1Y'!E$2:E$123,L544),   _xlfn.MINIFS('azure-vm-prices-1Y'!I$2:I$123,   'azure-vm-prices-1Y'!A$2:A$123,"&gt;="&amp;F544*(100-$B$2)/100,   'azure-vm-prices-1Y'!B$2:B$123,"&gt;="&amp;G544*(100-$B$2)/100,   'azure-vm-prices-1Y'!E$2:E$123,L544)),   IF(K544="YES", _xlfn.MINIFS('azure-vm-prices-1Y'!C$2:C$123,   'azure-vm-prices-1Y'!A$2:A$123,"&gt;="&amp;F544*(100-$B$2)/100,   'azure-vm-prices-1Y'!B$2:B$123,"&gt;="&amp;G544*(100-$B$2)/100,   'azure-vm-prices-1Y'!D$2:D$123,K544,   'azure-vm-prices-1Y'!E$2:E$123,L544),   _xlfn.MINIFS('azure-vm-prices-1Y'!C$2:C$123,   'azure-vm-prices-1Y'!A$2:A$123,"&gt;="&amp;F544*(100-$B$2)/100,   'azure-vm-prices-1Y'!B$2:B$123,"&gt;="&amp;G544*(100-$B$2)/100,   'azure-vm-prices-1Y'!E$2:E$123,L544))),   "")</f>
        <v>0</v>
      </c>
      <c r="Y544" s="4">
        <f>IF(Q544="YES", IF(K544="YES", VLOOKUP(Z544 &amp; L544 &amp; K544,'azure-vm-prices-3Y'!G$2:H$124  , 2, 0), VLOOKUP(Z544 &amp; L544 &amp; "*",'azure-vm-prices-3Y'!G$2:H$124, 2, 0)),   "")</f>
        <v>0</v>
      </c>
      <c r="Z544" s="4">
        <f>IF(Q544="YES", IF(O544="NO" , IF(K544="YES", _xlfn.MINIFS('azure-vm-prices-3Y'!I$2:I$123,   'azure-vm-prices-3Y'!A$2:A$123,"&gt;="&amp;F544*(100-$B$2)/100,   'azure-vm-prices-3Y'!B$2:B$123,"&gt;="&amp;G544*(100-$B$2)/100,   'azure-vm-prices-3Y'!D$2:D$123,K544,   'azure-vm-prices-3Y'!E$2:E$123,L544),   _xlfn.MINIFS('azure-vm-prices-3Y'!I$2:I$123,   'azure-vm-prices-3Y'!A$2:A$123,"&gt;="&amp;F544*(100-$B$2)/100,   'azure-vm-prices-3Y'!B$2:B$123,"&gt;="&amp;G544*(100-$B$2)/100,   'azure-vm-prices-3Y'!E$2:E$123,L544)),   IF(K544="YES", _xlfn.MINIFS('azure-vm-prices-3Y'!C$2:C$123,   'azure-vm-prices-3Y'!A$2:A$123,"&gt;="&amp;F544*(100-$B$2)/100,   'azure-vm-prices-3Y'!B$2:B$123,"&gt;="&amp;G544*(100-$B$2)/100,   'azure-vm-prices-3Y'!D$2:D$123,K544,   'azure-vm-prices-3Y'!E$2:E$123,L544),   _xlfn.MINIFS('azure-vm-prices-3Y'!C$2:C$123,   'azure-vm-prices-3Y'!A$2:A$123,"&gt;="&amp;F544*(100-$B$2)/100,   'azure-vm-prices-3Y'!B$2:B$123,"&gt;="&amp;G544*(100-$B$2)/100,   'azure-vm-prices-3Y'!E$2:E$123,L544))),   "")</f>
        <v>0</v>
      </c>
      <c r="AA544" s="4">
        <f>IF(Q544="YES",N544*V544*12,"")</f>
        <v>0</v>
      </c>
      <c r="AB544" s="4">
        <f>IF(Q544="YES",X544*8760,"")</f>
        <v>0</v>
      </c>
      <c r="AC544" s="4">
        <f>IF(Q544="YES",Z544*8760,"")</f>
        <v>0</v>
      </c>
      <c r="AD544" s="4">
        <f>IF(Q544="YES",IF(P544="YES", MIN(AA544:AC544), AA544),"")</f>
        <v>0</v>
      </c>
      <c r="AE544" s="4">
        <f>IF(AND(I544="STANDARD",Q544="YES",H544&lt;'azure-standard-disk-prices'!B2, H544&gt;0),1+IF(M544="YES",1),"")</f>
        <v>0</v>
      </c>
      <c r="AF544" s="4">
        <f>IF(AND(I544="STANDARD",Q544="YES",H544&gt;'azure-standard-disk-prices'!B2,H544&lt;'azure-standard-disk-prices'!B3),1+IF(M544="YES",1),"")</f>
        <v>0</v>
      </c>
      <c r="AG544" s="4">
        <f>IF(AND(I544="STANDARD",Q544="YES",H544&gt;'azure-standard-disk-prices'!B3,H544&lt;'azure-standard-disk-prices'!B4),1+IF(M544="YES",1),"")</f>
        <v>0</v>
      </c>
      <c r="AH544" s="4">
        <f>IF(AND(I544="STANDARD",Q544="YES",H544&gt;'azure-standard-disk-prices'!B4,H544&lt;'azure-standard-disk-prices'!B5),1+IF(M544="YES",1),"")</f>
        <v>0</v>
      </c>
      <c r="AI544" s="4">
        <f>IF(AND(I544="STANDARD",Q544="YES",H544&gt;'azure-standard-disk-prices'!B5,H544&lt;'azure-standard-disk-prices'!B6),1+IF(M544="YES",1),"")</f>
        <v>0</v>
      </c>
      <c r="AJ544" s="4">
        <f>IF(AND(I544="STANDARD",Q544="YES",H544&gt;'azure-standard-disk-prices'!B6,H544&lt;'azure-standard-disk-prices'!B7),1+IF(M544="YES",1),"")</f>
        <v>0</v>
      </c>
      <c r="AK544" s="4">
        <f>IF(AND(I544="STANDARD",Q544="YES",H544&gt;'azure-standard-disk-prices'!B7,H544&lt;'azure-standard-disk-prices'!B8),1+IF(M544="YES",1),"")</f>
        <v>0</v>
      </c>
      <c r="AL544" s="4">
        <f>IF(AND(I544="STANDARD",Q544="YES",H544&gt;'azure-standard-disk-prices'!B8,H544&lt;'azure-standard-disk-prices'!B9),1+IF(M544="YES",1),"")</f>
        <v>0</v>
      </c>
      <c r="AM544" s="4">
        <f>IF(AND(I543="PREMIUM",Q543="YES",H543&lt;'azure-premium-disk-prices'!B2,H543&gt;0),1+IF(M543="YES",1),"")</f>
        <v>0</v>
      </c>
      <c r="AN544" s="4">
        <f>IF(AND(I543="PREMIUM",Q543="YES",H543&gt;'azure-premium-disk-prices'!B2,H543&lt;'azure-premium-disk-prices'!B3),1+IF(M543="YES",1),"")</f>
        <v>0</v>
      </c>
      <c r="AO544" s="4">
        <f>IF(AND(I543="PREMIUM",Q543="YES",H543&gt;'azure-premium-disk-prices'!B3,H543&lt;'azure-premium-disk-prices'!B4),1+IF(M543="YES",1),"")</f>
        <v>0</v>
      </c>
      <c r="AP544" s="4">
        <f>IF(AND(I543="PREMIUM",Q543="YES",H543&gt;'azure-premium-disk-prices'!B4,H543&lt;'azure-premium-disk-prices'!B5),1+IF(M543="YES",1),"")</f>
        <v>0</v>
      </c>
      <c r="AQ544" s="4">
        <f>IF(AND(I543="PREMIUM",Q543="YES",H543&gt;'azure-premium-disk-prices'!B5,H543&lt;'azure-premium-disk-prices'!B6),1+IF(M543="YES",1),"")</f>
        <v>0</v>
      </c>
      <c r="AR544" s="4">
        <f>IF(AND(I543="PREMIUM",Q543="YES",H543&gt;'azure-premium-disk-prices'!B6,H543&lt;'azure-premium-disk-prices'!B7),1+IF(M543="YES",1),"")</f>
        <v>0</v>
      </c>
      <c r="AS544" s="4">
        <f>IF(AND(I543="PREMIUM",Q543="YES",H543&gt;'azure-premium-disk-prices'!B7,H543&lt;'azure-premium-disk-prices'!B8),1+IF(M543="YES",1),"")</f>
        <v>0</v>
      </c>
      <c r="AT544" s="4">
        <f>IF(AND(I543="PREMIUM",Q543="YES",H543&gt;'azure-premium-disk-prices'!B8,H543&lt;'azure-premium-disk-prices'!B9),1+IF(M543="YES",1),"")</f>
        <v>0</v>
      </c>
      <c r="AU544" s="4">
        <f>IF(AND(M544="YES", Q544="YES"),1,"")</f>
        <v>0</v>
      </c>
      <c r="AV544" s="4">
        <f>IF(AND(J544="STANDARD", Q544="YES"), IF(M544="YES",2,1) ,"")</f>
        <v>0</v>
      </c>
      <c r="AW544" s="4">
        <f>IF( AND(J544="PREMIUM",  Q544="YES"), IF(M544="YES",2,1) ,"")</f>
        <v>0</v>
      </c>
    </row>
    <row r="545" spans="5:49">
      <c r="E545" s="3"/>
      <c r="F545" s="3"/>
      <c r="G545" s="3"/>
      <c r="H545" s="3"/>
      <c r="I545" s="3" t="s">
        <v>9</v>
      </c>
      <c r="J545" s="3" t="s">
        <v>9</v>
      </c>
      <c r="K545" s="3" t="s">
        <v>5</v>
      </c>
      <c r="L545" s="3" t="s">
        <v>5</v>
      </c>
      <c r="M545" s="3" t="s">
        <v>5</v>
      </c>
      <c r="N545" s="3">
        <v>730</v>
      </c>
      <c r="O545" s="3" t="s">
        <v>5</v>
      </c>
      <c r="P545" s="3" t="s">
        <v>14</v>
      </c>
      <c r="Q545" s="4">
        <f>IF(AND(E545&lt;&gt;"", F545&lt;&gt;"", G545&lt;&gt;"", H545&lt;&gt;"", I545&lt;&gt;"", J545&lt;&gt;"", K545&lt;&gt;"", L545&lt;&gt;"", M545&lt;&gt;"", N545&lt;&gt;"", O545&lt;&gt;""),"YES","NO")</f>
        <v>0</v>
      </c>
      <c r="R545" s="4">
        <f>IF(AD545=AA545, U545, IF(AD545=AB545,W545,Y545))</f>
        <v>0</v>
      </c>
      <c r="S545" s="4">
        <f>AD545</f>
        <v>0</v>
      </c>
      <c r="T545" s="4">
        <f> IF(AA545="" ,"",IF(AD545=AA545, "PAYG", IF(AD545=AB545,"1Y RI","3Y RI")))</f>
        <v>0</v>
      </c>
      <c r="U545" s="4">
        <f>IF(Q545="YES", IF(K545="YES", VLOOKUP(V545 &amp; L545 &amp; K545,'azure-vm-prices-base'!G$2:H$124, 2, 0), VLOOKUP(V545 &amp; L545 &amp; "*",'azure-vm-prices-base'!G$2:H$124, 2, 0)), "")</f>
        <v>0</v>
      </c>
      <c r="V545" s="4">
        <f>IF(Q545="YES", IF(O545="NO" , IF(K545="YES", _xlfn.MINIFS('azure-vm-prices-base'!I$2:I$123, 'azure-vm-prices-base'!A$2:A$123,"&gt;="&amp;F545*(100-$B$2)/100, 'azure-vm-prices-base'!B$2:B$123,"&gt;="&amp;G545*(100-$B$2)/100, 'azure-vm-prices-base'!D$2:D$123,K545, 'azure-vm-prices-base'!E$2:E$123,L545), _xlfn.MINIFS('azure-vm-prices-base'!I$2:I$123, 'azure-vm-prices-base'!A$2:A$123,"&gt;="&amp;F545*(100-$B$2)/100, 'azure-vm-prices-base'!B$2:B$123,"&gt;="&amp;G545*(100-$B$2)/100, 'azure-vm-prices-base'!E$2:E$123,L545)), IF(K545="YES", _xlfn.MINIFS('azure-vm-prices-base'!C$2:C$123, 'azure-vm-prices-base'!A$2:A$123,"&gt;="&amp;F545*(100-$B$2)/100, 'azure-vm-prices-base'!B$2:B$123,"&gt;="&amp;G545*(100-$B$2)/100, 'azure-vm-prices-base'!D$2:D$123,K545, 'azure-vm-prices-base'!E$2:E$123,L545), _xlfn.MINIFS('azure-vm-prices-base'!C$2:C$123, 'azure-vm-prices-base'!A$2:A$123,"&gt;="&amp;F545*(100-$B$2)/100, 'azure-vm-prices-base'!B$2:B$123,"&gt;="&amp;G545*(100-$B$2)/100, 'azure-vm-prices-base'!E$2:E$123,L545))), "")</f>
        <v>0</v>
      </c>
      <c r="W545" s="4">
        <f>IF(Q545="YES", IF(K545="YES", VLOOKUP(X545 &amp; L545 &amp; K545,'azure-vm-prices-1Y'!G$2:H$124  , 2, 0), VLOOKUP(X545 &amp; L545 &amp; "*",'azure-vm-prices-1Y'!G$2:H$124, 2, 0)),   "")</f>
        <v>0</v>
      </c>
      <c r="X545" s="4">
        <f>IF(Q545="YES", IF(O545="NO" , IF(K545="YES", _xlfn.MINIFS('azure-vm-prices-1Y'!I$2:I$123,   'azure-vm-prices-1Y'!A$2:A$123,"&gt;="&amp;F545*(100-$B$2)/100,   'azure-vm-prices-1Y'!B$2:B$123,"&gt;="&amp;G545*(100-$B$2)/100,   'azure-vm-prices-1Y'!D$2:D$123,K545,   'azure-vm-prices-1Y'!E$2:E$123,L545),   _xlfn.MINIFS('azure-vm-prices-1Y'!I$2:I$123,   'azure-vm-prices-1Y'!A$2:A$123,"&gt;="&amp;F545*(100-$B$2)/100,   'azure-vm-prices-1Y'!B$2:B$123,"&gt;="&amp;G545*(100-$B$2)/100,   'azure-vm-prices-1Y'!E$2:E$123,L545)),   IF(K545="YES", _xlfn.MINIFS('azure-vm-prices-1Y'!C$2:C$123,   'azure-vm-prices-1Y'!A$2:A$123,"&gt;="&amp;F545*(100-$B$2)/100,   'azure-vm-prices-1Y'!B$2:B$123,"&gt;="&amp;G545*(100-$B$2)/100,   'azure-vm-prices-1Y'!D$2:D$123,K545,   'azure-vm-prices-1Y'!E$2:E$123,L545),   _xlfn.MINIFS('azure-vm-prices-1Y'!C$2:C$123,   'azure-vm-prices-1Y'!A$2:A$123,"&gt;="&amp;F545*(100-$B$2)/100,   'azure-vm-prices-1Y'!B$2:B$123,"&gt;="&amp;G545*(100-$B$2)/100,   'azure-vm-prices-1Y'!E$2:E$123,L545))),   "")</f>
        <v>0</v>
      </c>
      <c r="Y545" s="4">
        <f>IF(Q545="YES", IF(K545="YES", VLOOKUP(Z545 &amp; L545 &amp; K545,'azure-vm-prices-3Y'!G$2:H$124  , 2, 0), VLOOKUP(Z545 &amp; L545 &amp; "*",'azure-vm-prices-3Y'!G$2:H$124, 2, 0)),   "")</f>
        <v>0</v>
      </c>
      <c r="Z545" s="4">
        <f>IF(Q545="YES", IF(O545="NO" , IF(K545="YES", _xlfn.MINIFS('azure-vm-prices-3Y'!I$2:I$123,   'azure-vm-prices-3Y'!A$2:A$123,"&gt;="&amp;F545*(100-$B$2)/100,   'azure-vm-prices-3Y'!B$2:B$123,"&gt;="&amp;G545*(100-$B$2)/100,   'azure-vm-prices-3Y'!D$2:D$123,K545,   'azure-vm-prices-3Y'!E$2:E$123,L545),   _xlfn.MINIFS('azure-vm-prices-3Y'!I$2:I$123,   'azure-vm-prices-3Y'!A$2:A$123,"&gt;="&amp;F545*(100-$B$2)/100,   'azure-vm-prices-3Y'!B$2:B$123,"&gt;="&amp;G545*(100-$B$2)/100,   'azure-vm-prices-3Y'!E$2:E$123,L545)),   IF(K545="YES", _xlfn.MINIFS('azure-vm-prices-3Y'!C$2:C$123,   'azure-vm-prices-3Y'!A$2:A$123,"&gt;="&amp;F545*(100-$B$2)/100,   'azure-vm-prices-3Y'!B$2:B$123,"&gt;="&amp;G545*(100-$B$2)/100,   'azure-vm-prices-3Y'!D$2:D$123,K545,   'azure-vm-prices-3Y'!E$2:E$123,L545),   _xlfn.MINIFS('azure-vm-prices-3Y'!C$2:C$123,   'azure-vm-prices-3Y'!A$2:A$123,"&gt;="&amp;F545*(100-$B$2)/100,   'azure-vm-prices-3Y'!B$2:B$123,"&gt;="&amp;G545*(100-$B$2)/100,   'azure-vm-prices-3Y'!E$2:E$123,L545))),   "")</f>
        <v>0</v>
      </c>
      <c r="AA545" s="4">
        <f>IF(Q545="YES",N545*V545*12,"")</f>
        <v>0</v>
      </c>
      <c r="AB545" s="4">
        <f>IF(Q545="YES",X545*8760,"")</f>
        <v>0</v>
      </c>
      <c r="AC545" s="4">
        <f>IF(Q545="YES",Z545*8760,"")</f>
        <v>0</v>
      </c>
      <c r="AD545" s="4">
        <f>IF(Q545="YES",IF(P545="YES", MIN(AA545:AC545), AA545),"")</f>
        <v>0</v>
      </c>
      <c r="AE545" s="4">
        <f>IF(AND(I545="STANDARD",Q545="YES",H545&lt;'azure-standard-disk-prices'!B2, H545&gt;0),1+IF(M545="YES",1),"")</f>
        <v>0</v>
      </c>
      <c r="AF545" s="4">
        <f>IF(AND(I545="STANDARD",Q545="YES",H545&gt;'azure-standard-disk-prices'!B2,H545&lt;'azure-standard-disk-prices'!B3),1+IF(M545="YES",1),"")</f>
        <v>0</v>
      </c>
      <c r="AG545" s="4">
        <f>IF(AND(I545="STANDARD",Q545="YES",H545&gt;'azure-standard-disk-prices'!B3,H545&lt;'azure-standard-disk-prices'!B4),1+IF(M545="YES",1),"")</f>
        <v>0</v>
      </c>
      <c r="AH545" s="4">
        <f>IF(AND(I545="STANDARD",Q545="YES",H545&gt;'azure-standard-disk-prices'!B4,H545&lt;'azure-standard-disk-prices'!B5),1+IF(M545="YES",1),"")</f>
        <v>0</v>
      </c>
      <c r="AI545" s="4">
        <f>IF(AND(I545="STANDARD",Q545="YES",H545&gt;'azure-standard-disk-prices'!B5,H545&lt;'azure-standard-disk-prices'!B6),1+IF(M545="YES",1),"")</f>
        <v>0</v>
      </c>
      <c r="AJ545" s="4">
        <f>IF(AND(I545="STANDARD",Q545="YES",H545&gt;'azure-standard-disk-prices'!B6,H545&lt;'azure-standard-disk-prices'!B7),1+IF(M545="YES",1),"")</f>
        <v>0</v>
      </c>
      <c r="AK545" s="4">
        <f>IF(AND(I545="STANDARD",Q545="YES",H545&gt;'azure-standard-disk-prices'!B7,H545&lt;'azure-standard-disk-prices'!B8),1+IF(M545="YES",1),"")</f>
        <v>0</v>
      </c>
      <c r="AL545" s="4">
        <f>IF(AND(I545="STANDARD",Q545="YES",H545&gt;'azure-standard-disk-prices'!B8,H545&lt;'azure-standard-disk-prices'!B9),1+IF(M545="YES",1),"")</f>
        <v>0</v>
      </c>
      <c r="AM545" s="4">
        <f>IF(AND(I544="PREMIUM",Q544="YES",H544&lt;'azure-premium-disk-prices'!B2,H544&gt;0),1+IF(M544="YES",1),"")</f>
        <v>0</v>
      </c>
      <c r="AN545" s="4">
        <f>IF(AND(I544="PREMIUM",Q544="YES",H544&gt;'azure-premium-disk-prices'!B2,H544&lt;'azure-premium-disk-prices'!B3),1+IF(M544="YES",1),"")</f>
        <v>0</v>
      </c>
      <c r="AO545" s="4">
        <f>IF(AND(I544="PREMIUM",Q544="YES",H544&gt;'azure-premium-disk-prices'!B3,H544&lt;'azure-premium-disk-prices'!B4),1+IF(M544="YES",1),"")</f>
        <v>0</v>
      </c>
      <c r="AP545" s="4">
        <f>IF(AND(I544="PREMIUM",Q544="YES",H544&gt;'azure-premium-disk-prices'!B4,H544&lt;'azure-premium-disk-prices'!B5),1+IF(M544="YES",1),"")</f>
        <v>0</v>
      </c>
      <c r="AQ545" s="4">
        <f>IF(AND(I544="PREMIUM",Q544="YES",H544&gt;'azure-premium-disk-prices'!B5,H544&lt;'azure-premium-disk-prices'!B6),1+IF(M544="YES",1),"")</f>
        <v>0</v>
      </c>
      <c r="AR545" s="4">
        <f>IF(AND(I544="PREMIUM",Q544="YES",H544&gt;'azure-premium-disk-prices'!B6,H544&lt;'azure-premium-disk-prices'!B7),1+IF(M544="YES",1),"")</f>
        <v>0</v>
      </c>
      <c r="AS545" s="4">
        <f>IF(AND(I544="PREMIUM",Q544="YES",H544&gt;'azure-premium-disk-prices'!B7,H544&lt;'azure-premium-disk-prices'!B8),1+IF(M544="YES",1),"")</f>
        <v>0</v>
      </c>
      <c r="AT545" s="4">
        <f>IF(AND(I544="PREMIUM",Q544="YES",H544&gt;'azure-premium-disk-prices'!B8,H544&lt;'azure-premium-disk-prices'!B9),1+IF(M544="YES",1),"")</f>
        <v>0</v>
      </c>
      <c r="AU545" s="4">
        <f>IF(AND(M545="YES", Q545="YES"),1,"")</f>
        <v>0</v>
      </c>
      <c r="AV545" s="4">
        <f>IF(AND(J545="STANDARD", Q545="YES"), IF(M545="YES",2,1) ,"")</f>
        <v>0</v>
      </c>
      <c r="AW545" s="4">
        <f>IF( AND(J545="PREMIUM",  Q545="YES"), IF(M545="YES",2,1) ,"")</f>
        <v>0</v>
      </c>
    </row>
    <row r="546" spans="5:49">
      <c r="E546" s="3"/>
      <c r="F546" s="3"/>
      <c r="G546" s="3"/>
      <c r="H546" s="3"/>
      <c r="I546" s="3" t="s">
        <v>9</v>
      </c>
      <c r="J546" s="3" t="s">
        <v>9</v>
      </c>
      <c r="K546" s="3" t="s">
        <v>5</v>
      </c>
      <c r="L546" s="3" t="s">
        <v>5</v>
      </c>
      <c r="M546" s="3" t="s">
        <v>5</v>
      </c>
      <c r="N546" s="3">
        <v>730</v>
      </c>
      <c r="O546" s="3" t="s">
        <v>5</v>
      </c>
      <c r="P546" s="3" t="s">
        <v>14</v>
      </c>
      <c r="Q546" s="4">
        <f>IF(AND(E546&lt;&gt;"", F546&lt;&gt;"", G546&lt;&gt;"", H546&lt;&gt;"", I546&lt;&gt;"", J546&lt;&gt;"", K546&lt;&gt;"", L546&lt;&gt;"", M546&lt;&gt;"", N546&lt;&gt;"", O546&lt;&gt;""),"YES","NO")</f>
        <v>0</v>
      </c>
      <c r="R546" s="4">
        <f>IF(AD546=AA546, U546, IF(AD546=AB546,W546,Y546))</f>
        <v>0</v>
      </c>
      <c r="S546" s="4">
        <f>AD546</f>
        <v>0</v>
      </c>
      <c r="T546" s="4">
        <f> IF(AA546="" ,"",IF(AD546=AA546, "PAYG", IF(AD546=AB546,"1Y RI","3Y RI")))</f>
        <v>0</v>
      </c>
      <c r="U546" s="4">
        <f>IF(Q546="YES", IF(K546="YES", VLOOKUP(V546 &amp; L546 &amp; K546,'azure-vm-prices-base'!G$2:H$124, 2, 0), VLOOKUP(V546 &amp; L546 &amp; "*",'azure-vm-prices-base'!G$2:H$124, 2, 0)), "")</f>
        <v>0</v>
      </c>
      <c r="V546" s="4">
        <f>IF(Q546="YES", IF(O546="NO" , IF(K546="YES", _xlfn.MINIFS('azure-vm-prices-base'!I$2:I$123, 'azure-vm-prices-base'!A$2:A$123,"&gt;="&amp;F546*(100-$B$2)/100, 'azure-vm-prices-base'!B$2:B$123,"&gt;="&amp;G546*(100-$B$2)/100, 'azure-vm-prices-base'!D$2:D$123,K546, 'azure-vm-prices-base'!E$2:E$123,L546), _xlfn.MINIFS('azure-vm-prices-base'!I$2:I$123, 'azure-vm-prices-base'!A$2:A$123,"&gt;="&amp;F546*(100-$B$2)/100, 'azure-vm-prices-base'!B$2:B$123,"&gt;="&amp;G546*(100-$B$2)/100, 'azure-vm-prices-base'!E$2:E$123,L546)), IF(K546="YES", _xlfn.MINIFS('azure-vm-prices-base'!C$2:C$123, 'azure-vm-prices-base'!A$2:A$123,"&gt;="&amp;F546*(100-$B$2)/100, 'azure-vm-prices-base'!B$2:B$123,"&gt;="&amp;G546*(100-$B$2)/100, 'azure-vm-prices-base'!D$2:D$123,K546, 'azure-vm-prices-base'!E$2:E$123,L546), _xlfn.MINIFS('azure-vm-prices-base'!C$2:C$123, 'azure-vm-prices-base'!A$2:A$123,"&gt;="&amp;F546*(100-$B$2)/100, 'azure-vm-prices-base'!B$2:B$123,"&gt;="&amp;G546*(100-$B$2)/100, 'azure-vm-prices-base'!E$2:E$123,L546))), "")</f>
        <v>0</v>
      </c>
      <c r="W546" s="4">
        <f>IF(Q546="YES", IF(K546="YES", VLOOKUP(X546 &amp; L546 &amp; K546,'azure-vm-prices-1Y'!G$2:H$124  , 2, 0), VLOOKUP(X546 &amp; L546 &amp; "*",'azure-vm-prices-1Y'!G$2:H$124, 2, 0)),   "")</f>
        <v>0</v>
      </c>
      <c r="X546" s="4">
        <f>IF(Q546="YES", IF(O546="NO" , IF(K546="YES", _xlfn.MINIFS('azure-vm-prices-1Y'!I$2:I$123,   'azure-vm-prices-1Y'!A$2:A$123,"&gt;="&amp;F546*(100-$B$2)/100,   'azure-vm-prices-1Y'!B$2:B$123,"&gt;="&amp;G546*(100-$B$2)/100,   'azure-vm-prices-1Y'!D$2:D$123,K546,   'azure-vm-prices-1Y'!E$2:E$123,L546),   _xlfn.MINIFS('azure-vm-prices-1Y'!I$2:I$123,   'azure-vm-prices-1Y'!A$2:A$123,"&gt;="&amp;F546*(100-$B$2)/100,   'azure-vm-prices-1Y'!B$2:B$123,"&gt;="&amp;G546*(100-$B$2)/100,   'azure-vm-prices-1Y'!E$2:E$123,L546)),   IF(K546="YES", _xlfn.MINIFS('azure-vm-prices-1Y'!C$2:C$123,   'azure-vm-prices-1Y'!A$2:A$123,"&gt;="&amp;F546*(100-$B$2)/100,   'azure-vm-prices-1Y'!B$2:B$123,"&gt;="&amp;G546*(100-$B$2)/100,   'azure-vm-prices-1Y'!D$2:D$123,K546,   'azure-vm-prices-1Y'!E$2:E$123,L546),   _xlfn.MINIFS('azure-vm-prices-1Y'!C$2:C$123,   'azure-vm-prices-1Y'!A$2:A$123,"&gt;="&amp;F546*(100-$B$2)/100,   'azure-vm-prices-1Y'!B$2:B$123,"&gt;="&amp;G546*(100-$B$2)/100,   'azure-vm-prices-1Y'!E$2:E$123,L546))),   "")</f>
        <v>0</v>
      </c>
      <c r="Y546" s="4">
        <f>IF(Q546="YES", IF(K546="YES", VLOOKUP(Z546 &amp; L546 &amp; K546,'azure-vm-prices-3Y'!G$2:H$124  , 2, 0), VLOOKUP(Z546 &amp; L546 &amp; "*",'azure-vm-prices-3Y'!G$2:H$124, 2, 0)),   "")</f>
        <v>0</v>
      </c>
      <c r="Z546" s="4">
        <f>IF(Q546="YES", IF(O546="NO" , IF(K546="YES", _xlfn.MINIFS('azure-vm-prices-3Y'!I$2:I$123,   'azure-vm-prices-3Y'!A$2:A$123,"&gt;="&amp;F546*(100-$B$2)/100,   'azure-vm-prices-3Y'!B$2:B$123,"&gt;="&amp;G546*(100-$B$2)/100,   'azure-vm-prices-3Y'!D$2:D$123,K546,   'azure-vm-prices-3Y'!E$2:E$123,L546),   _xlfn.MINIFS('azure-vm-prices-3Y'!I$2:I$123,   'azure-vm-prices-3Y'!A$2:A$123,"&gt;="&amp;F546*(100-$B$2)/100,   'azure-vm-prices-3Y'!B$2:B$123,"&gt;="&amp;G546*(100-$B$2)/100,   'azure-vm-prices-3Y'!E$2:E$123,L546)),   IF(K546="YES", _xlfn.MINIFS('azure-vm-prices-3Y'!C$2:C$123,   'azure-vm-prices-3Y'!A$2:A$123,"&gt;="&amp;F546*(100-$B$2)/100,   'azure-vm-prices-3Y'!B$2:B$123,"&gt;="&amp;G546*(100-$B$2)/100,   'azure-vm-prices-3Y'!D$2:D$123,K546,   'azure-vm-prices-3Y'!E$2:E$123,L546),   _xlfn.MINIFS('azure-vm-prices-3Y'!C$2:C$123,   'azure-vm-prices-3Y'!A$2:A$123,"&gt;="&amp;F546*(100-$B$2)/100,   'azure-vm-prices-3Y'!B$2:B$123,"&gt;="&amp;G546*(100-$B$2)/100,   'azure-vm-prices-3Y'!E$2:E$123,L546))),   "")</f>
        <v>0</v>
      </c>
      <c r="AA546" s="4">
        <f>IF(Q546="YES",N546*V546*12,"")</f>
        <v>0</v>
      </c>
      <c r="AB546" s="4">
        <f>IF(Q546="YES",X546*8760,"")</f>
        <v>0</v>
      </c>
      <c r="AC546" s="4">
        <f>IF(Q546="YES",Z546*8760,"")</f>
        <v>0</v>
      </c>
      <c r="AD546" s="4">
        <f>IF(Q546="YES",IF(P546="YES", MIN(AA546:AC546), AA546),"")</f>
        <v>0</v>
      </c>
      <c r="AE546" s="4">
        <f>IF(AND(I546="STANDARD",Q546="YES",H546&lt;'azure-standard-disk-prices'!B2, H546&gt;0),1+IF(M546="YES",1),"")</f>
        <v>0</v>
      </c>
      <c r="AF546" s="4">
        <f>IF(AND(I546="STANDARD",Q546="YES",H546&gt;'azure-standard-disk-prices'!B2,H546&lt;'azure-standard-disk-prices'!B3),1+IF(M546="YES",1),"")</f>
        <v>0</v>
      </c>
      <c r="AG546" s="4">
        <f>IF(AND(I546="STANDARD",Q546="YES",H546&gt;'azure-standard-disk-prices'!B3,H546&lt;'azure-standard-disk-prices'!B4),1+IF(M546="YES",1),"")</f>
        <v>0</v>
      </c>
      <c r="AH546" s="4">
        <f>IF(AND(I546="STANDARD",Q546="YES",H546&gt;'azure-standard-disk-prices'!B4,H546&lt;'azure-standard-disk-prices'!B5),1+IF(M546="YES",1),"")</f>
        <v>0</v>
      </c>
      <c r="AI546" s="4">
        <f>IF(AND(I546="STANDARD",Q546="YES",H546&gt;'azure-standard-disk-prices'!B5,H546&lt;'azure-standard-disk-prices'!B6),1+IF(M546="YES",1),"")</f>
        <v>0</v>
      </c>
      <c r="AJ546" s="4">
        <f>IF(AND(I546="STANDARD",Q546="YES",H546&gt;'azure-standard-disk-prices'!B6,H546&lt;'azure-standard-disk-prices'!B7),1+IF(M546="YES",1),"")</f>
        <v>0</v>
      </c>
      <c r="AK546" s="4">
        <f>IF(AND(I546="STANDARD",Q546="YES",H546&gt;'azure-standard-disk-prices'!B7,H546&lt;'azure-standard-disk-prices'!B8),1+IF(M546="YES",1),"")</f>
        <v>0</v>
      </c>
      <c r="AL546" s="4">
        <f>IF(AND(I546="STANDARD",Q546="YES",H546&gt;'azure-standard-disk-prices'!B8,H546&lt;'azure-standard-disk-prices'!B9),1+IF(M546="YES",1),"")</f>
        <v>0</v>
      </c>
      <c r="AM546" s="4">
        <f>IF(AND(I545="PREMIUM",Q545="YES",H545&lt;'azure-premium-disk-prices'!B2,H545&gt;0),1+IF(M545="YES",1),"")</f>
        <v>0</v>
      </c>
      <c r="AN546" s="4">
        <f>IF(AND(I545="PREMIUM",Q545="YES",H545&gt;'azure-premium-disk-prices'!B2,H545&lt;'azure-premium-disk-prices'!B3),1+IF(M545="YES",1),"")</f>
        <v>0</v>
      </c>
      <c r="AO546" s="4">
        <f>IF(AND(I545="PREMIUM",Q545="YES",H545&gt;'azure-premium-disk-prices'!B3,H545&lt;'azure-premium-disk-prices'!B4),1+IF(M545="YES",1),"")</f>
        <v>0</v>
      </c>
      <c r="AP546" s="4">
        <f>IF(AND(I545="PREMIUM",Q545="YES",H545&gt;'azure-premium-disk-prices'!B4,H545&lt;'azure-premium-disk-prices'!B5),1+IF(M545="YES",1),"")</f>
        <v>0</v>
      </c>
      <c r="AQ546" s="4">
        <f>IF(AND(I545="PREMIUM",Q545="YES",H545&gt;'azure-premium-disk-prices'!B5,H545&lt;'azure-premium-disk-prices'!B6),1+IF(M545="YES",1),"")</f>
        <v>0</v>
      </c>
      <c r="AR546" s="4">
        <f>IF(AND(I545="PREMIUM",Q545="YES",H545&gt;'azure-premium-disk-prices'!B6,H545&lt;'azure-premium-disk-prices'!B7),1+IF(M545="YES",1),"")</f>
        <v>0</v>
      </c>
      <c r="AS546" s="4">
        <f>IF(AND(I545="PREMIUM",Q545="YES",H545&gt;'azure-premium-disk-prices'!B7,H545&lt;'azure-premium-disk-prices'!B8),1+IF(M545="YES",1),"")</f>
        <v>0</v>
      </c>
      <c r="AT546" s="4">
        <f>IF(AND(I545="PREMIUM",Q545="YES",H545&gt;'azure-premium-disk-prices'!B8,H545&lt;'azure-premium-disk-prices'!B9),1+IF(M545="YES",1),"")</f>
        <v>0</v>
      </c>
      <c r="AU546" s="4">
        <f>IF(AND(M546="YES", Q546="YES"),1,"")</f>
        <v>0</v>
      </c>
      <c r="AV546" s="4">
        <f>IF(AND(J546="STANDARD", Q546="YES"), IF(M546="YES",2,1) ,"")</f>
        <v>0</v>
      </c>
      <c r="AW546" s="4">
        <f>IF( AND(J546="PREMIUM",  Q546="YES"), IF(M546="YES",2,1) ,"")</f>
        <v>0</v>
      </c>
    </row>
    <row r="547" spans="5:49">
      <c r="E547" s="3"/>
      <c r="F547" s="3"/>
      <c r="G547" s="3"/>
      <c r="H547" s="3"/>
      <c r="I547" s="3" t="s">
        <v>9</v>
      </c>
      <c r="J547" s="3" t="s">
        <v>9</v>
      </c>
      <c r="K547" s="3" t="s">
        <v>5</v>
      </c>
      <c r="L547" s="3" t="s">
        <v>5</v>
      </c>
      <c r="M547" s="3" t="s">
        <v>5</v>
      </c>
      <c r="N547" s="3">
        <v>730</v>
      </c>
      <c r="O547" s="3" t="s">
        <v>5</v>
      </c>
      <c r="P547" s="3" t="s">
        <v>14</v>
      </c>
      <c r="Q547" s="4">
        <f>IF(AND(E547&lt;&gt;"", F547&lt;&gt;"", G547&lt;&gt;"", H547&lt;&gt;"", I547&lt;&gt;"", J547&lt;&gt;"", K547&lt;&gt;"", L547&lt;&gt;"", M547&lt;&gt;"", N547&lt;&gt;"", O547&lt;&gt;""),"YES","NO")</f>
        <v>0</v>
      </c>
      <c r="R547" s="4">
        <f>IF(AD547=AA547, U547, IF(AD547=AB547,W547,Y547))</f>
        <v>0</v>
      </c>
      <c r="S547" s="4">
        <f>AD547</f>
        <v>0</v>
      </c>
      <c r="T547" s="4">
        <f> IF(AA547="" ,"",IF(AD547=AA547, "PAYG", IF(AD547=AB547,"1Y RI","3Y RI")))</f>
        <v>0</v>
      </c>
      <c r="U547" s="4">
        <f>IF(Q547="YES", IF(K547="YES", VLOOKUP(V547 &amp; L547 &amp; K547,'azure-vm-prices-base'!G$2:H$124, 2, 0), VLOOKUP(V547 &amp; L547 &amp; "*",'azure-vm-prices-base'!G$2:H$124, 2, 0)), "")</f>
        <v>0</v>
      </c>
      <c r="V547" s="4">
        <f>IF(Q547="YES", IF(O547="NO" , IF(K547="YES", _xlfn.MINIFS('azure-vm-prices-base'!I$2:I$123, 'azure-vm-prices-base'!A$2:A$123,"&gt;="&amp;F547*(100-$B$2)/100, 'azure-vm-prices-base'!B$2:B$123,"&gt;="&amp;G547*(100-$B$2)/100, 'azure-vm-prices-base'!D$2:D$123,K547, 'azure-vm-prices-base'!E$2:E$123,L547), _xlfn.MINIFS('azure-vm-prices-base'!I$2:I$123, 'azure-vm-prices-base'!A$2:A$123,"&gt;="&amp;F547*(100-$B$2)/100, 'azure-vm-prices-base'!B$2:B$123,"&gt;="&amp;G547*(100-$B$2)/100, 'azure-vm-prices-base'!E$2:E$123,L547)), IF(K547="YES", _xlfn.MINIFS('azure-vm-prices-base'!C$2:C$123, 'azure-vm-prices-base'!A$2:A$123,"&gt;="&amp;F547*(100-$B$2)/100, 'azure-vm-prices-base'!B$2:B$123,"&gt;="&amp;G547*(100-$B$2)/100, 'azure-vm-prices-base'!D$2:D$123,K547, 'azure-vm-prices-base'!E$2:E$123,L547), _xlfn.MINIFS('azure-vm-prices-base'!C$2:C$123, 'azure-vm-prices-base'!A$2:A$123,"&gt;="&amp;F547*(100-$B$2)/100, 'azure-vm-prices-base'!B$2:B$123,"&gt;="&amp;G547*(100-$B$2)/100, 'azure-vm-prices-base'!E$2:E$123,L547))), "")</f>
        <v>0</v>
      </c>
      <c r="W547" s="4">
        <f>IF(Q547="YES", IF(K547="YES", VLOOKUP(X547 &amp; L547 &amp; K547,'azure-vm-prices-1Y'!G$2:H$124  , 2, 0), VLOOKUP(X547 &amp; L547 &amp; "*",'azure-vm-prices-1Y'!G$2:H$124, 2, 0)),   "")</f>
        <v>0</v>
      </c>
      <c r="X547" s="4">
        <f>IF(Q547="YES", IF(O547="NO" , IF(K547="YES", _xlfn.MINIFS('azure-vm-prices-1Y'!I$2:I$123,   'azure-vm-prices-1Y'!A$2:A$123,"&gt;="&amp;F547*(100-$B$2)/100,   'azure-vm-prices-1Y'!B$2:B$123,"&gt;="&amp;G547*(100-$B$2)/100,   'azure-vm-prices-1Y'!D$2:D$123,K547,   'azure-vm-prices-1Y'!E$2:E$123,L547),   _xlfn.MINIFS('azure-vm-prices-1Y'!I$2:I$123,   'azure-vm-prices-1Y'!A$2:A$123,"&gt;="&amp;F547*(100-$B$2)/100,   'azure-vm-prices-1Y'!B$2:B$123,"&gt;="&amp;G547*(100-$B$2)/100,   'azure-vm-prices-1Y'!E$2:E$123,L547)),   IF(K547="YES", _xlfn.MINIFS('azure-vm-prices-1Y'!C$2:C$123,   'azure-vm-prices-1Y'!A$2:A$123,"&gt;="&amp;F547*(100-$B$2)/100,   'azure-vm-prices-1Y'!B$2:B$123,"&gt;="&amp;G547*(100-$B$2)/100,   'azure-vm-prices-1Y'!D$2:D$123,K547,   'azure-vm-prices-1Y'!E$2:E$123,L547),   _xlfn.MINIFS('azure-vm-prices-1Y'!C$2:C$123,   'azure-vm-prices-1Y'!A$2:A$123,"&gt;="&amp;F547*(100-$B$2)/100,   'azure-vm-prices-1Y'!B$2:B$123,"&gt;="&amp;G547*(100-$B$2)/100,   'azure-vm-prices-1Y'!E$2:E$123,L547))),   "")</f>
        <v>0</v>
      </c>
      <c r="Y547" s="4">
        <f>IF(Q547="YES", IF(K547="YES", VLOOKUP(Z547 &amp; L547 &amp; K547,'azure-vm-prices-3Y'!G$2:H$124  , 2, 0), VLOOKUP(Z547 &amp; L547 &amp; "*",'azure-vm-prices-3Y'!G$2:H$124, 2, 0)),   "")</f>
        <v>0</v>
      </c>
      <c r="Z547" s="4">
        <f>IF(Q547="YES", IF(O547="NO" , IF(K547="YES", _xlfn.MINIFS('azure-vm-prices-3Y'!I$2:I$123,   'azure-vm-prices-3Y'!A$2:A$123,"&gt;="&amp;F547*(100-$B$2)/100,   'azure-vm-prices-3Y'!B$2:B$123,"&gt;="&amp;G547*(100-$B$2)/100,   'azure-vm-prices-3Y'!D$2:D$123,K547,   'azure-vm-prices-3Y'!E$2:E$123,L547),   _xlfn.MINIFS('azure-vm-prices-3Y'!I$2:I$123,   'azure-vm-prices-3Y'!A$2:A$123,"&gt;="&amp;F547*(100-$B$2)/100,   'azure-vm-prices-3Y'!B$2:B$123,"&gt;="&amp;G547*(100-$B$2)/100,   'azure-vm-prices-3Y'!E$2:E$123,L547)),   IF(K547="YES", _xlfn.MINIFS('azure-vm-prices-3Y'!C$2:C$123,   'azure-vm-prices-3Y'!A$2:A$123,"&gt;="&amp;F547*(100-$B$2)/100,   'azure-vm-prices-3Y'!B$2:B$123,"&gt;="&amp;G547*(100-$B$2)/100,   'azure-vm-prices-3Y'!D$2:D$123,K547,   'azure-vm-prices-3Y'!E$2:E$123,L547),   _xlfn.MINIFS('azure-vm-prices-3Y'!C$2:C$123,   'azure-vm-prices-3Y'!A$2:A$123,"&gt;="&amp;F547*(100-$B$2)/100,   'azure-vm-prices-3Y'!B$2:B$123,"&gt;="&amp;G547*(100-$B$2)/100,   'azure-vm-prices-3Y'!E$2:E$123,L547))),   "")</f>
        <v>0</v>
      </c>
      <c r="AA547" s="4">
        <f>IF(Q547="YES",N547*V547*12,"")</f>
        <v>0</v>
      </c>
      <c r="AB547" s="4">
        <f>IF(Q547="YES",X547*8760,"")</f>
        <v>0</v>
      </c>
      <c r="AC547" s="4">
        <f>IF(Q547="YES",Z547*8760,"")</f>
        <v>0</v>
      </c>
      <c r="AD547" s="4">
        <f>IF(Q547="YES",IF(P547="YES", MIN(AA547:AC547), AA547),"")</f>
        <v>0</v>
      </c>
      <c r="AE547" s="4">
        <f>IF(AND(I547="STANDARD",Q547="YES",H547&lt;'azure-standard-disk-prices'!B2, H547&gt;0),1+IF(M547="YES",1),"")</f>
        <v>0</v>
      </c>
      <c r="AF547" s="4">
        <f>IF(AND(I547="STANDARD",Q547="YES",H547&gt;'azure-standard-disk-prices'!B2,H547&lt;'azure-standard-disk-prices'!B3),1+IF(M547="YES",1),"")</f>
        <v>0</v>
      </c>
      <c r="AG547" s="4">
        <f>IF(AND(I547="STANDARD",Q547="YES",H547&gt;'azure-standard-disk-prices'!B3,H547&lt;'azure-standard-disk-prices'!B4),1+IF(M547="YES",1),"")</f>
        <v>0</v>
      </c>
      <c r="AH547" s="4">
        <f>IF(AND(I547="STANDARD",Q547="YES",H547&gt;'azure-standard-disk-prices'!B4,H547&lt;'azure-standard-disk-prices'!B5),1+IF(M547="YES",1),"")</f>
        <v>0</v>
      </c>
      <c r="AI547" s="4">
        <f>IF(AND(I547="STANDARD",Q547="YES",H547&gt;'azure-standard-disk-prices'!B5,H547&lt;'azure-standard-disk-prices'!B6),1+IF(M547="YES",1),"")</f>
        <v>0</v>
      </c>
      <c r="AJ547" s="4">
        <f>IF(AND(I547="STANDARD",Q547="YES",H547&gt;'azure-standard-disk-prices'!B6,H547&lt;'azure-standard-disk-prices'!B7),1+IF(M547="YES",1),"")</f>
        <v>0</v>
      </c>
      <c r="AK547" s="4">
        <f>IF(AND(I547="STANDARD",Q547="YES",H547&gt;'azure-standard-disk-prices'!B7,H547&lt;'azure-standard-disk-prices'!B8),1+IF(M547="YES",1),"")</f>
        <v>0</v>
      </c>
      <c r="AL547" s="4">
        <f>IF(AND(I547="STANDARD",Q547="YES",H547&gt;'azure-standard-disk-prices'!B8,H547&lt;'azure-standard-disk-prices'!B9),1+IF(M547="YES",1),"")</f>
        <v>0</v>
      </c>
      <c r="AM547" s="4">
        <f>IF(AND(I546="PREMIUM",Q546="YES",H546&lt;'azure-premium-disk-prices'!B2,H546&gt;0),1+IF(M546="YES",1),"")</f>
        <v>0</v>
      </c>
      <c r="AN547" s="4">
        <f>IF(AND(I546="PREMIUM",Q546="YES",H546&gt;'azure-premium-disk-prices'!B2,H546&lt;'azure-premium-disk-prices'!B3),1+IF(M546="YES",1),"")</f>
        <v>0</v>
      </c>
      <c r="AO547" s="4">
        <f>IF(AND(I546="PREMIUM",Q546="YES",H546&gt;'azure-premium-disk-prices'!B3,H546&lt;'azure-premium-disk-prices'!B4),1+IF(M546="YES",1),"")</f>
        <v>0</v>
      </c>
      <c r="AP547" s="4">
        <f>IF(AND(I546="PREMIUM",Q546="YES",H546&gt;'azure-premium-disk-prices'!B4,H546&lt;'azure-premium-disk-prices'!B5),1+IF(M546="YES",1),"")</f>
        <v>0</v>
      </c>
      <c r="AQ547" s="4">
        <f>IF(AND(I546="PREMIUM",Q546="YES",H546&gt;'azure-premium-disk-prices'!B5,H546&lt;'azure-premium-disk-prices'!B6),1+IF(M546="YES",1),"")</f>
        <v>0</v>
      </c>
      <c r="AR547" s="4">
        <f>IF(AND(I546="PREMIUM",Q546="YES",H546&gt;'azure-premium-disk-prices'!B6,H546&lt;'azure-premium-disk-prices'!B7),1+IF(M546="YES",1),"")</f>
        <v>0</v>
      </c>
      <c r="AS547" s="4">
        <f>IF(AND(I546="PREMIUM",Q546="YES",H546&gt;'azure-premium-disk-prices'!B7,H546&lt;'azure-premium-disk-prices'!B8),1+IF(M546="YES",1),"")</f>
        <v>0</v>
      </c>
      <c r="AT547" s="4">
        <f>IF(AND(I546="PREMIUM",Q546="YES",H546&gt;'azure-premium-disk-prices'!B8,H546&lt;'azure-premium-disk-prices'!B9),1+IF(M546="YES",1),"")</f>
        <v>0</v>
      </c>
      <c r="AU547" s="4">
        <f>IF(AND(M547="YES", Q547="YES"),1,"")</f>
        <v>0</v>
      </c>
      <c r="AV547" s="4">
        <f>IF(AND(J547="STANDARD", Q547="YES"), IF(M547="YES",2,1) ,"")</f>
        <v>0</v>
      </c>
      <c r="AW547" s="4">
        <f>IF( AND(J547="PREMIUM",  Q547="YES"), IF(M547="YES",2,1) ,"")</f>
        <v>0</v>
      </c>
    </row>
    <row r="548" spans="5:49">
      <c r="E548" s="3"/>
      <c r="F548" s="3"/>
      <c r="G548" s="3"/>
      <c r="H548" s="3"/>
      <c r="I548" s="3" t="s">
        <v>9</v>
      </c>
      <c r="J548" s="3" t="s">
        <v>9</v>
      </c>
      <c r="K548" s="3" t="s">
        <v>5</v>
      </c>
      <c r="L548" s="3" t="s">
        <v>5</v>
      </c>
      <c r="M548" s="3" t="s">
        <v>5</v>
      </c>
      <c r="N548" s="3">
        <v>730</v>
      </c>
      <c r="O548" s="3" t="s">
        <v>5</v>
      </c>
      <c r="P548" s="3" t="s">
        <v>14</v>
      </c>
      <c r="Q548" s="4">
        <f>IF(AND(E548&lt;&gt;"", F548&lt;&gt;"", G548&lt;&gt;"", H548&lt;&gt;"", I548&lt;&gt;"", J548&lt;&gt;"", K548&lt;&gt;"", L548&lt;&gt;"", M548&lt;&gt;"", N548&lt;&gt;"", O548&lt;&gt;""),"YES","NO")</f>
        <v>0</v>
      </c>
      <c r="R548" s="4">
        <f>IF(AD548=AA548, U548, IF(AD548=AB548,W548,Y548))</f>
        <v>0</v>
      </c>
      <c r="S548" s="4">
        <f>AD548</f>
        <v>0</v>
      </c>
      <c r="T548" s="4">
        <f> IF(AA548="" ,"",IF(AD548=AA548, "PAYG", IF(AD548=AB548,"1Y RI","3Y RI")))</f>
        <v>0</v>
      </c>
      <c r="U548" s="4">
        <f>IF(Q548="YES", IF(K548="YES", VLOOKUP(V548 &amp; L548 &amp; K548,'azure-vm-prices-base'!G$2:H$124, 2, 0), VLOOKUP(V548 &amp; L548 &amp; "*",'azure-vm-prices-base'!G$2:H$124, 2, 0)), "")</f>
        <v>0</v>
      </c>
      <c r="V548" s="4">
        <f>IF(Q548="YES", IF(O548="NO" , IF(K548="YES", _xlfn.MINIFS('azure-vm-prices-base'!I$2:I$123, 'azure-vm-prices-base'!A$2:A$123,"&gt;="&amp;F548*(100-$B$2)/100, 'azure-vm-prices-base'!B$2:B$123,"&gt;="&amp;G548*(100-$B$2)/100, 'azure-vm-prices-base'!D$2:D$123,K548, 'azure-vm-prices-base'!E$2:E$123,L548), _xlfn.MINIFS('azure-vm-prices-base'!I$2:I$123, 'azure-vm-prices-base'!A$2:A$123,"&gt;="&amp;F548*(100-$B$2)/100, 'azure-vm-prices-base'!B$2:B$123,"&gt;="&amp;G548*(100-$B$2)/100, 'azure-vm-prices-base'!E$2:E$123,L548)), IF(K548="YES", _xlfn.MINIFS('azure-vm-prices-base'!C$2:C$123, 'azure-vm-prices-base'!A$2:A$123,"&gt;="&amp;F548*(100-$B$2)/100, 'azure-vm-prices-base'!B$2:B$123,"&gt;="&amp;G548*(100-$B$2)/100, 'azure-vm-prices-base'!D$2:D$123,K548, 'azure-vm-prices-base'!E$2:E$123,L548), _xlfn.MINIFS('azure-vm-prices-base'!C$2:C$123, 'azure-vm-prices-base'!A$2:A$123,"&gt;="&amp;F548*(100-$B$2)/100, 'azure-vm-prices-base'!B$2:B$123,"&gt;="&amp;G548*(100-$B$2)/100, 'azure-vm-prices-base'!E$2:E$123,L548))), "")</f>
        <v>0</v>
      </c>
      <c r="W548" s="4">
        <f>IF(Q548="YES", IF(K548="YES", VLOOKUP(X548 &amp; L548 &amp; K548,'azure-vm-prices-1Y'!G$2:H$124  , 2, 0), VLOOKUP(X548 &amp; L548 &amp; "*",'azure-vm-prices-1Y'!G$2:H$124, 2, 0)),   "")</f>
        <v>0</v>
      </c>
      <c r="X548" s="4">
        <f>IF(Q548="YES", IF(O548="NO" , IF(K548="YES", _xlfn.MINIFS('azure-vm-prices-1Y'!I$2:I$123,   'azure-vm-prices-1Y'!A$2:A$123,"&gt;="&amp;F548*(100-$B$2)/100,   'azure-vm-prices-1Y'!B$2:B$123,"&gt;="&amp;G548*(100-$B$2)/100,   'azure-vm-prices-1Y'!D$2:D$123,K548,   'azure-vm-prices-1Y'!E$2:E$123,L548),   _xlfn.MINIFS('azure-vm-prices-1Y'!I$2:I$123,   'azure-vm-prices-1Y'!A$2:A$123,"&gt;="&amp;F548*(100-$B$2)/100,   'azure-vm-prices-1Y'!B$2:B$123,"&gt;="&amp;G548*(100-$B$2)/100,   'azure-vm-prices-1Y'!E$2:E$123,L548)),   IF(K548="YES", _xlfn.MINIFS('azure-vm-prices-1Y'!C$2:C$123,   'azure-vm-prices-1Y'!A$2:A$123,"&gt;="&amp;F548*(100-$B$2)/100,   'azure-vm-prices-1Y'!B$2:B$123,"&gt;="&amp;G548*(100-$B$2)/100,   'azure-vm-prices-1Y'!D$2:D$123,K548,   'azure-vm-prices-1Y'!E$2:E$123,L548),   _xlfn.MINIFS('azure-vm-prices-1Y'!C$2:C$123,   'azure-vm-prices-1Y'!A$2:A$123,"&gt;="&amp;F548*(100-$B$2)/100,   'azure-vm-prices-1Y'!B$2:B$123,"&gt;="&amp;G548*(100-$B$2)/100,   'azure-vm-prices-1Y'!E$2:E$123,L548))),   "")</f>
        <v>0</v>
      </c>
      <c r="Y548" s="4">
        <f>IF(Q548="YES", IF(K548="YES", VLOOKUP(Z548 &amp; L548 &amp; K548,'azure-vm-prices-3Y'!G$2:H$124  , 2, 0), VLOOKUP(Z548 &amp; L548 &amp; "*",'azure-vm-prices-3Y'!G$2:H$124, 2, 0)),   "")</f>
        <v>0</v>
      </c>
      <c r="Z548" s="4">
        <f>IF(Q548="YES", IF(O548="NO" , IF(K548="YES", _xlfn.MINIFS('azure-vm-prices-3Y'!I$2:I$123,   'azure-vm-prices-3Y'!A$2:A$123,"&gt;="&amp;F548*(100-$B$2)/100,   'azure-vm-prices-3Y'!B$2:B$123,"&gt;="&amp;G548*(100-$B$2)/100,   'azure-vm-prices-3Y'!D$2:D$123,K548,   'azure-vm-prices-3Y'!E$2:E$123,L548),   _xlfn.MINIFS('azure-vm-prices-3Y'!I$2:I$123,   'azure-vm-prices-3Y'!A$2:A$123,"&gt;="&amp;F548*(100-$B$2)/100,   'azure-vm-prices-3Y'!B$2:B$123,"&gt;="&amp;G548*(100-$B$2)/100,   'azure-vm-prices-3Y'!E$2:E$123,L548)),   IF(K548="YES", _xlfn.MINIFS('azure-vm-prices-3Y'!C$2:C$123,   'azure-vm-prices-3Y'!A$2:A$123,"&gt;="&amp;F548*(100-$B$2)/100,   'azure-vm-prices-3Y'!B$2:B$123,"&gt;="&amp;G548*(100-$B$2)/100,   'azure-vm-prices-3Y'!D$2:D$123,K548,   'azure-vm-prices-3Y'!E$2:E$123,L548),   _xlfn.MINIFS('azure-vm-prices-3Y'!C$2:C$123,   'azure-vm-prices-3Y'!A$2:A$123,"&gt;="&amp;F548*(100-$B$2)/100,   'azure-vm-prices-3Y'!B$2:B$123,"&gt;="&amp;G548*(100-$B$2)/100,   'azure-vm-prices-3Y'!E$2:E$123,L548))),   "")</f>
        <v>0</v>
      </c>
      <c r="AA548" s="4">
        <f>IF(Q548="YES",N548*V548*12,"")</f>
        <v>0</v>
      </c>
      <c r="AB548" s="4">
        <f>IF(Q548="YES",X548*8760,"")</f>
        <v>0</v>
      </c>
      <c r="AC548" s="4">
        <f>IF(Q548="YES",Z548*8760,"")</f>
        <v>0</v>
      </c>
      <c r="AD548" s="4">
        <f>IF(Q548="YES",IF(P548="YES", MIN(AA548:AC548), AA548),"")</f>
        <v>0</v>
      </c>
      <c r="AE548" s="4">
        <f>IF(AND(I548="STANDARD",Q548="YES",H548&lt;'azure-standard-disk-prices'!B2, H548&gt;0),1+IF(M548="YES",1),"")</f>
        <v>0</v>
      </c>
      <c r="AF548" s="4">
        <f>IF(AND(I548="STANDARD",Q548="YES",H548&gt;'azure-standard-disk-prices'!B2,H548&lt;'azure-standard-disk-prices'!B3),1+IF(M548="YES",1),"")</f>
        <v>0</v>
      </c>
      <c r="AG548" s="4">
        <f>IF(AND(I548="STANDARD",Q548="YES",H548&gt;'azure-standard-disk-prices'!B3,H548&lt;'azure-standard-disk-prices'!B4),1+IF(M548="YES",1),"")</f>
        <v>0</v>
      </c>
      <c r="AH548" s="4">
        <f>IF(AND(I548="STANDARD",Q548="YES",H548&gt;'azure-standard-disk-prices'!B4,H548&lt;'azure-standard-disk-prices'!B5),1+IF(M548="YES",1),"")</f>
        <v>0</v>
      </c>
      <c r="AI548" s="4">
        <f>IF(AND(I548="STANDARD",Q548="YES",H548&gt;'azure-standard-disk-prices'!B5,H548&lt;'azure-standard-disk-prices'!B6),1+IF(M548="YES",1),"")</f>
        <v>0</v>
      </c>
      <c r="AJ548" s="4">
        <f>IF(AND(I548="STANDARD",Q548="YES",H548&gt;'azure-standard-disk-prices'!B6,H548&lt;'azure-standard-disk-prices'!B7),1+IF(M548="YES",1),"")</f>
        <v>0</v>
      </c>
      <c r="AK548" s="4">
        <f>IF(AND(I548="STANDARD",Q548="YES",H548&gt;'azure-standard-disk-prices'!B7,H548&lt;'azure-standard-disk-prices'!B8),1+IF(M548="YES",1),"")</f>
        <v>0</v>
      </c>
      <c r="AL548" s="4">
        <f>IF(AND(I548="STANDARD",Q548="YES",H548&gt;'azure-standard-disk-prices'!B8,H548&lt;'azure-standard-disk-prices'!B9),1+IF(M548="YES",1),"")</f>
        <v>0</v>
      </c>
      <c r="AM548" s="4">
        <f>IF(AND(I547="PREMIUM",Q547="YES",H547&lt;'azure-premium-disk-prices'!B2,H547&gt;0),1+IF(M547="YES",1),"")</f>
        <v>0</v>
      </c>
      <c r="AN548" s="4">
        <f>IF(AND(I547="PREMIUM",Q547="YES",H547&gt;'azure-premium-disk-prices'!B2,H547&lt;'azure-premium-disk-prices'!B3),1+IF(M547="YES",1),"")</f>
        <v>0</v>
      </c>
      <c r="AO548" s="4">
        <f>IF(AND(I547="PREMIUM",Q547="YES",H547&gt;'azure-premium-disk-prices'!B3,H547&lt;'azure-premium-disk-prices'!B4),1+IF(M547="YES",1),"")</f>
        <v>0</v>
      </c>
      <c r="AP548" s="4">
        <f>IF(AND(I547="PREMIUM",Q547="YES",H547&gt;'azure-premium-disk-prices'!B4,H547&lt;'azure-premium-disk-prices'!B5),1+IF(M547="YES",1),"")</f>
        <v>0</v>
      </c>
      <c r="AQ548" s="4">
        <f>IF(AND(I547="PREMIUM",Q547="YES",H547&gt;'azure-premium-disk-prices'!B5,H547&lt;'azure-premium-disk-prices'!B6),1+IF(M547="YES",1),"")</f>
        <v>0</v>
      </c>
      <c r="AR548" s="4">
        <f>IF(AND(I547="PREMIUM",Q547="YES",H547&gt;'azure-premium-disk-prices'!B6,H547&lt;'azure-premium-disk-prices'!B7),1+IF(M547="YES",1),"")</f>
        <v>0</v>
      </c>
      <c r="AS548" s="4">
        <f>IF(AND(I547="PREMIUM",Q547="YES",H547&gt;'azure-premium-disk-prices'!B7,H547&lt;'azure-premium-disk-prices'!B8),1+IF(M547="YES",1),"")</f>
        <v>0</v>
      </c>
      <c r="AT548" s="4">
        <f>IF(AND(I547="PREMIUM",Q547="YES",H547&gt;'azure-premium-disk-prices'!B8,H547&lt;'azure-premium-disk-prices'!B9),1+IF(M547="YES",1),"")</f>
        <v>0</v>
      </c>
      <c r="AU548" s="4">
        <f>IF(AND(M548="YES", Q548="YES"),1,"")</f>
        <v>0</v>
      </c>
      <c r="AV548" s="4">
        <f>IF(AND(J548="STANDARD", Q548="YES"), IF(M548="YES",2,1) ,"")</f>
        <v>0</v>
      </c>
      <c r="AW548" s="4">
        <f>IF( AND(J548="PREMIUM",  Q548="YES"), IF(M548="YES",2,1) ,"")</f>
        <v>0</v>
      </c>
    </row>
    <row r="549" spans="5:49">
      <c r="E549" s="3"/>
      <c r="F549" s="3"/>
      <c r="G549" s="3"/>
      <c r="H549" s="3"/>
      <c r="I549" s="3" t="s">
        <v>9</v>
      </c>
      <c r="J549" s="3" t="s">
        <v>9</v>
      </c>
      <c r="K549" s="3" t="s">
        <v>5</v>
      </c>
      <c r="L549" s="3" t="s">
        <v>5</v>
      </c>
      <c r="M549" s="3" t="s">
        <v>5</v>
      </c>
      <c r="N549" s="3">
        <v>730</v>
      </c>
      <c r="O549" s="3" t="s">
        <v>5</v>
      </c>
      <c r="P549" s="3" t="s">
        <v>14</v>
      </c>
      <c r="Q549" s="4">
        <f>IF(AND(E549&lt;&gt;"", F549&lt;&gt;"", G549&lt;&gt;"", H549&lt;&gt;"", I549&lt;&gt;"", J549&lt;&gt;"", K549&lt;&gt;"", L549&lt;&gt;"", M549&lt;&gt;"", N549&lt;&gt;"", O549&lt;&gt;""),"YES","NO")</f>
        <v>0</v>
      </c>
      <c r="R549" s="4">
        <f>IF(AD549=AA549, U549, IF(AD549=AB549,W549,Y549))</f>
        <v>0</v>
      </c>
      <c r="S549" s="4">
        <f>AD549</f>
        <v>0</v>
      </c>
      <c r="T549" s="4">
        <f> IF(AA549="" ,"",IF(AD549=AA549, "PAYG", IF(AD549=AB549,"1Y RI","3Y RI")))</f>
        <v>0</v>
      </c>
      <c r="U549" s="4">
        <f>IF(Q549="YES", IF(K549="YES", VLOOKUP(V549 &amp; L549 &amp; K549,'azure-vm-prices-base'!G$2:H$124, 2, 0), VLOOKUP(V549 &amp; L549 &amp; "*",'azure-vm-prices-base'!G$2:H$124, 2, 0)), "")</f>
        <v>0</v>
      </c>
      <c r="V549" s="4">
        <f>IF(Q549="YES", IF(O549="NO" , IF(K549="YES", _xlfn.MINIFS('azure-vm-prices-base'!I$2:I$123, 'azure-vm-prices-base'!A$2:A$123,"&gt;="&amp;F549*(100-$B$2)/100, 'azure-vm-prices-base'!B$2:B$123,"&gt;="&amp;G549*(100-$B$2)/100, 'azure-vm-prices-base'!D$2:D$123,K549, 'azure-vm-prices-base'!E$2:E$123,L549), _xlfn.MINIFS('azure-vm-prices-base'!I$2:I$123, 'azure-vm-prices-base'!A$2:A$123,"&gt;="&amp;F549*(100-$B$2)/100, 'azure-vm-prices-base'!B$2:B$123,"&gt;="&amp;G549*(100-$B$2)/100, 'azure-vm-prices-base'!E$2:E$123,L549)), IF(K549="YES", _xlfn.MINIFS('azure-vm-prices-base'!C$2:C$123, 'azure-vm-prices-base'!A$2:A$123,"&gt;="&amp;F549*(100-$B$2)/100, 'azure-vm-prices-base'!B$2:B$123,"&gt;="&amp;G549*(100-$B$2)/100, 'azure-vm-prices-base'!D$2:D$123,K549, 'azure-vm-prices-base'!E$2:E$123,L549), _xlfn.MINIFS('azure-vm-prices-base'!C$2:C$123, 'azure-vm-prices-base'!A$2:A$123,"&gt;="&amp;F549*(100-$B$2)/100, 'azure-vm-prices-base'!B$2:B$123,"&gt;="&amp;G549*(100-$B$2)/100, 'azure-vm-prices-base'!E$2:E$123,L549))), "")</f>
        <v>0</v>
      </c>
      <c r="W549" s="4">
        <f>IF(Q549="YES", IF(K549="YES", VLOOKUP(X549 &amp; L549 &amp; K549,'azure-vm-prices-1Y'!G$2:H$124  , 2, 0), VLOOKUP(X549 &amp; L549 &amp; "*",'azure-vm-prices-1Y'!G$2:H$124, 2, 0)),   "")</f>
        <v>0</v>
      </c>
      <c r="X549" s="4">
        <f>IF(Q549="YES", IF(O549="NO" , IF(K549="YES", _xlfn.MINIFS('azure-vm-prices-1Y'!I$2:I$123,   'azure-vm-prices-1Y'!A$2:A$123,"&gt;="&amp;F549*(100-$B$2)/100,   'azure-vm-prices-1Y'!B$2:B$123,"&gt;="&amp;G549*(100-$B$2)/100,   'azure-vm-prices-1Y'!D$2:D$123,K549,   'azure-vm-prices-1Y'!E$2:E$123,L549),   _xlfn.MINIFS('azure-vm-prices-1Y'!I$2:I$123,   'azure-vm-prices-1Y'!A$2:A$123,"&gt;="&amp;F549*(100-$B$2)/100,   'azure-vm-prices-1Y'!B$2:B$123,"&gt;="&amp;G549*(100-$B$2)/100,   'azure-vm-prices-1Y'!E$2:E$123,L549)),   IF(K549="YES", _xlfn.MINIFS('azure-vm-prices-1Y'!C$2:C$123,   'azure-vm-prices-1Y'!A$2:A$123,"&gt;="&amp;F549*(100-$B$2)/100,   'azure-vm-prices-1Y'!B$2:B$123,"&gt;="&amp;G549*(100-$B$2)/100,   'azure-vm-prices-1Y'!D$2:D$123,K549,   'azure-vm-prices-1Y'!E$2:E$123,L549),   _xlfn.MINIFS('azure-vm-prices-1Y'!C$2:C$123,   'azure-vm-prices-1Y'!A$2:A$123,"&gt;="&amp;F549*(100-$B$2)/100,   'azure-vm-prices-1Y'!B$2:B$123,"&gt;="&amp;G549*(100-$B$2)/100,   'azure-vm-prices-1Y'!E$2:E$123,L549))),   "")</f>
        <v>0</v>
      </c>
      <c r="Y549" s="4">
        <f>IF(Q549="YES", IF(K549="YES", VLOOKUP(Z549 &amp; L549 &amp; K549,'azure-vm-prices-3Y'!G$2:H$124  , 2, 0), VLOOKUP(Z549 &amp; L549 &amp; "*",'azure-vm-prices-3Y'!G$2:H$124, 2, 0)),   "")</f>
        <v>0</v>
      </c>
      <c r="Z549" s="4">
        <f>IF(Q549="YES", IF(O549="NO" , IF(K549="YES", _xlfn.MINIFS('azure-vm-prices-3Y'!I$2:I$123,   'azure-vm-prices-3Y'!A$2:A$123,"&gt;="&amp;F549*(100-$B$2)/100,   'azure-vm-prices-3Y'!B$2:B$123,"&gt;="&amp;G549*(100-$B$2)/100,   'azure-vm-prices-3Y'!D$2:D$123,K549,   'azure-vm-prices-3Y'!E$2:E$123,L549),   _xlfn.MINIFS('azure-vm-prices-3Y'!I$2:I$123,   'azure-vm-prices-3Y'!A$2:A$123,"&gt;="&amp;F549*(100-$B$2)/100,   'azure-vm-prices-3Y'!B$2:B$123,"&gt;="&amp;G549*(100-$B$2)/100,   'azure-vm-prices-3Y'!E$2:E$123,L549)),   IF(K549="YES", _xlfn.MINIFS('azure-vm-prices-3Y'!C$2:C$123,   'azure-vm-prices-3Y'!A$2:A$123,"&gt;="&amp;F549*(100-$B$2)/100,   'azure-vm-prices-3Y'!B$2:B$123,"&gt;="&amp;G549*(100-$B$2)/100,   'azure-vm-prices-3Y'!D$2:D$123,K549,   'azure-vm-prices-3Y'!E$2:E$123,L549),   _xlfn.MINIFS('azure-vm-prices-3Y'!C$2:C$123,   'azure-vm-prices-3Y'!A$2:A$123,"&gt;="&amp;F549*(100-$B$2)/100,   'azure-vm-prices-3Y'!B$2:B$123,"&gt;="&amp;G549*(100-$B$2)/100,   'azure-vm-prices-3Y'!E$2:E$123,L549))),   "")</f>
        <v>0</v>
      </c>
      <c r="AA549" s="4">
        <f>IF(Q549="YES",N549*V549*12,"")</f>
        <v>0</v>
      </c>
      <c r="AB549" s="4">
        <f>IF(Q549="YES",X549*8760,"")</f>
        <v>0</v>
      </c>
      <c r="AC549" s="4">
        <f>IF(Q549="YES",Z549*8760,"")</f>
        <v>0</v>
      </c>
      <c r="AD549" s="4">
        <f>IF(Q549="YES",IF(P549="YES", MIN(AA549:AC549), AA549),"")</f>
        <v>0</v>
      </c>
      <c r="AE549" s="4">
        <f>IF(AND(I549="STANDARD",Q549="YES",H549&lt;'azure-standard-disk-prices'!B2, H549&gt;0),1+IF(M549="YES",1),"")</f>
        <v>0</v>
      </c>
      <c r="AF549" s="4">
        <f>IF(AND(I549="STANDARD",Q549="YES",H549&gt;'azure-standard-disk-prices'!B2,H549&lt;'azure-standard-disk-prices'!B3),1+IF(M549="YES",1),"")</f>
        <v>0</v>
      </c>
      <c r="AG549" s="4">
        <f>IF(AND(I549="STANDARD",Q549="YES",H549&gt;'azure-standard-disk-prices'!B3,H549&lt;'azure-standard-disk-prices'!B4),1+IF(M549="YES",1),"")</f>
        <v>0</v>
      </c>
      <c r="AH549" s="4">
        <f>IF(AND(I549="STANDARD",Q549="YES",H549&gt;'azure-standard-disk-prices'!B4,H549&lt;'azure-standard-disk-prices'!B5),1+IF(M549="YES",1),"")</f>
        <v>0</v>
      </c>
      <c r="AI549" s="4">
        <f>IF(AND(I549="STANDARD",Q549="YES",H549&gt;'azure-standard-disk-prices'!B5,H549&lt;'azure-standard-disk-prices'!B6),1+IF(M549="YES",1),"")</f>
        <v>0</v>
      </c>
      <c r="AJ549" s="4">
        <f>IF(AND(I549="STANDARD",Q549="YES",H549&gt;'azure-standard-disk-prices'!B6,H549&lt;'azure-standard-disk-prices'!B7),1+IF(M549="YES",1),"")</f>
        <v>0</v>
      </c>
      <c r="AK549" s="4">
        <f>IF(AND(I549="STANDARD",Q549="YES",H549&gt;'azure-standard-disk-prices'!B7,H549&lt;'azure-standard-disk-prices'!B8),1+IF(M549="YES",1),"")</f>
        <v>0</v>
      </c>
      <c r="AL549" s="4">
        <f>IF(AND(I549="STANDARD",Q549="YES",H549&gt;'azure-standard-disk-prices'!B8,H549&lt;'azure-standard-disk-prices'!B9),1+IF(M549="YES",1),"")</f>
        <v>0</v>
      </c>
      <c r="AM549" s="4">
        <f>IF(AND(I548="PREMIUM",Q548="YES",H548&lt;'azure-premium-disk-prices'!B2,H548&gt;0),1+IF(M548="YES",1),"")</f>
        <v>0</v>
      </c>
      <c r="AN549" s="4">
        <f>IF(AND(I548="PREMIUM",Q548="YES",H548&gt;'azure-premium-disk-prices'!B2,H548&lt;'azure-premium-disk-prices'!B3),1+IF(M548="YES",1),"")</f>
        <v>0</v>
      </c>
      <c r="AO549" s="4">
        <f>IF(AND(I548="PREMIUM",Q548="YES",H548&gt;'azure-premium-disk-prices'!B3,H548&lt;'azure-premium-disk-prices'!B4),1+IF(M548="YES",1),"")</f>
        <v>0</v>
      </c>
      <c r="AP549" s="4">
        <f>IF(AND(I548="PREMIUM",Q548="YES",H548&gt;'azure-premium-disk-prices'!B4,H548&lt;'azure-premium-disk-prices'!B5),1+IF(M548="YES",1),"")</f>
        <v>0</v>
      </c>
      <c r="AQ549" s="4">
        <f>IF(AND(I548="PREMIUM",Q548="YES",H548&gt;'azure-premium-disk-prices'!B5,H548&lt;'azure-premium-disk-prices'!B6),1+IF(M548="YES",1),"")</f>
        <v>0</v>
      </c>
      <c r="AR549" s="4">
        <f>IF(AND(I548="PREMIUM",Q548="YES",H548&gt;'azure-premium-disk-prices'!B6,H548&lt;'azure-premium-disk-prices'!B7),1+IF(M548="YES",1),"")</f>
        <v>0</v>
      </c>
      <c r="AS549" s="4">
        <f>IF(AND(I548="PREMIUM",Q548="YES",H548&gt;'azure-premium-disk-prices'!B7,H548&lt;'azure-premium-disk-prices'!B8),1+IF(M548="YES",1),"")</f>
        <v>0</v>
      </c>
      <c r="AT549" s="4">
        <f>IF(AND(I548="PREMIUM",Q548="YES",H548&gt;'azure-premium-disk-prices'!B8,H548&lt;'azure-premium-disk-prices'!B9),1+IF(M548="YES",1),"")</f>
        <v>0</v>
      </c>
      <c r="AU549" s="4">
        <f>IF(AND(M549="YES", Q549="YES"),1,"")</f>
        <v>0</v>
      </c>
      <c r="AV549" s="4">
        <f>IF(AND(J549="STANDARD", Q549="YES"), IF(M549="YES",2,1) ,"")</f>
        <v>0</v>
      </c>
      <c r="AW549" s="4">
        <f>IF( AND(J549="PREMIUM",  Q549="YES"), IF(M549="YES",2,1) ,"")</f>
        <v>0</v>
      </c>
    </row>
    <row r="550" spans="5:49">
      <c r="E550" s="3"/>
      <c r="F550" s="3"/>
      <c r="G550" s="3"/>
      <c r="H550" s="3"/>
      <c r="I550" s="3" t="s">
        <v>9</v>
      </c>
      <c r="J550" s="3" t="s">
        <v>9</v>
      </c>
      <c r="K550" s="3" t="s">
        <v>5</v>
      </c>
      <c r="L550" s="3" t="s">
        <v>5</v>
      </c>
      <c r="M550" s="3" t="s">
        <v>5</v>
      </c>
      <c r="N550" s="3">
        <v>730</v>
      </c>
      <c r="O550" s="3" t="s">
        <v>5</v>
      </c>
      <c r="P550" s="3" t="s">
        <v>14</v>
      </c>
      <c r="Q550" s="4">
        <f>IF(AND(E550&lt;&gt;"", F550&lt;&gt;"", G550&lt;&gt;"", H550&lt;&gt;"", I550&lt;&gt;"", J550&lt;&gt;"", K550&lt;&gt;"", L550&lt;&gt;"", M550&lt;&gt;"", N550&lt;&gt;"", O550&lt;&gt;""),"YES","NO")</f>
        <v>0</v>
      </c>
      <c r="R550" s="4">
        <f>IF(AD550=AA550, U550, IF(AD550=AB550,W550,Y550))</f>
        <v>0</v>
      </c>
      <c r="S550" s="4">
        <f>AD550</f>
        <v>0</v>
      </c>
      <c r="T550" s="4">
        <f> IF(AA550="" ,"",IF(AD550=AA550, "PAYG", IF(AD550=AB550,"1Y RI","3Y RI")))</f>
        <v>0</v>
      </c>
      <c r="U550" s="4">
        <f>IF(Q550="YES", IF(K550="YES", VLOOKUP(V550 &amp; L550 &amp; K550,'azure-vm-prices-base'!G$2:H$124, 2, 0), VLOOKUP(V550 &amp; L550 &amp; "*",'azure-vm-prices-base'!G$2:H$124, 2, 0)), "")</f>
        <v>0</v>
      </c>
      <c r="V550" s="4">
        <f>IF(Q550="YES", IF(O550="NO" , IF(K550="YES", _xlfn.MINIFS('azure-vm-prices-base'!I$2:I$123, 'azure-vm-prices-base'!A$2:A$123,"&gt;="&amp;F550*(100-$B$2)/100, 'azure-vm-prices-base'!B$2:B$123,"&gt;="&amp;G550*(100-$B$2)/100, 'azure-vm-prices-base'!D$2:D$123,K550, 'azure-vm-prices-base'!E$2:E$123,L550), _xlfn.MINIFS('azure-vm-prices-base'!I$2:I$123, 'azure-vm-prices-base'!A$2:A$123,"&gt;="&amp;F550*(100-$B$2)/100, 'azure-vm-prices-base'!B$2:B$123,"&gt;="&amp;G550*(100-$B$2)/100, 'azure-vm-prices-base'!E$2:E$123,L550)), IF(K550="YES", _xlfn.MINIFS('azure-vm-prices-base'!C$2:C$123, 'azure-vm-prices-base'!A$2:A$123,"&gt;="&amp;F550*(100-$B$2)/100, 'azure-vm-prices-base'!B$2:B$123,"&gt;="&amp;G550*(100-$B$2)/100, 'azure-vm-prices-base'!D$2:D$123,K550, 'azure-vm-prices-base'!E$2:E$123,L550), _xlfn.MINIFS('azure-vm-prices-base'!C$2:C$123, 'azure-vm-prices-base'!A$2:A$123,"&gt;="&amp;F550*(100-$B$2)/100, 'azure-vm-prices-base'!B$2:B$123,"&gt;="&amp;G550*(100-$B$2)/100, 'azure-vm-prices-base'!E$2:E$123,L550))), "")</f>
        <v>0</v>
      </c>
      <c r="W550" s="4">
        <f>IF(Q550="YES", IF(K550="YES", VLOOKUP(X550 &amp; L550 &amp; K550,'azure-vm-prices-1Y'!G$2:H$124  , 2, 0), VLOOKUP(X550 &amp; L550 &amp; "*",'azure-vm-prices-1Y'!G$2:H$124, 2, 0)),   "")</f>
        <v>0</v>
      </c>
      <c r="X550" s="4">
        <f>IF(Q550="YES", IF(O550="NO" , IF(K550="YES", _xlfn.MINIFS('azure-vm-prices-1Y'!I$2:I$123,   'azure-vm-prices-1Y'!A$2:A$123,"&gt;="&amp;F550*(100-$B$2)/100,   'azure-vm-prices-1Y'!B$2:B$123,"&gt;="&amp;G550*(100-$B$2)/100,   'azure-vm-prices-1Y'!D$2:D$123,K550,   'azure-vm-prices-1Y'!E$2:E$123,L550),   _xlfn.MINIFS('azure-vm-prices-1Y'!I$2:I$123,   'azure-vm-prices-1Y'!A$2:A$123,"&gt;="&amp;F550*(100-$B$2)/100,   'azure-vm-prices-1Y'!B$2:B$123,"&gt;="&amp;G550*(100-$B$2)/100,   'azure-vm-prices-1Y'!E$2:E$123,L550)),   IF(K550="YES", _xlfn.MINIFS('azure-vm-prices-1Y'!C$2:C$123,   'azure-vm-prices-1Y'!A$2:A$123,"&gt;="&amp;F550*(100-$B$2)/100,   'azure-vm-prices-1Y'!B$2:B$123,"&gt;="&amp;G550*(100-$B$2)/100,   'azure-vm-prices-1Y'!D$2:D$123,K550,   'azure-vm-prices-1Y'!E$2:E$123,L550),   _xlfn.MINIFS('azure-vm-prices-1Y'!C$2:C$123,   'azure-vm-prices-1Y'!A$2:A$123,"&gt;="&amp;F550*(100-$B$2)/100,   'azure-vm-prices-1Y'!B$2:B$123,"&gt;="&amp;G550*(100-$B$2)/100,   'azure-vm-prices-1Y'!E$2:E$123,L550))),   "")</f>
        <v>0</v>
      </c>
      <c r="Y550" s="4">
        <f>IF(Q550="YES", IF(K550="YES", VLOOKUP(Z550 &amp; L550 &amp; K550,'azure-vm-prices-3Y'!G$2:H$124  , 2, 0), VLOOKUP(Z550 &amp; L550 &amp; "*",'azure-vm-prices-3Y'!G$2:H$124, 2, 0)),   "")</f>
        <v>0</v>
      </c>
      <c r="Z550" s="4">
        <f>IF(Q550="YES", IF(O550="NO" , IF(K550="YES", _xlfn.MINIFS('azure-vm-prices-3Y'!I$2:I$123,   'azure-vm-prices-3Y'!A$2:A$123,"&gt;="&amp;F550*(100-$B$2)/100,   'azure-vm-prices-3Y'!B$2:B$123,"&gt;="&amp;G550*(100-$B$2)/100,   'azure-vm-prices-3Y'!D$2:D$123,K550,   'azure-vm-prices-3Y'!E$2:E$123,L550),   _xlfn.MINIFS('azure-vm-prices-3Y'!I$2:I$123,   'azure-vm-prices-3Y'!A$2:A$123,"&gt;="&amp;F550*(100-$B$2)/100,   'azure-vm-prices-3Y'!B$2:B$123,"&gt;="&amp;G550*(100-$B$2)/100,   'azure-vm-prices-3Y'!E$2:E$123,L550)),   IF(K550="YES", _xlfn.MINIFS('azure-vm-prices-3Y'!C$2:C$123,   'azure-vm-prices-3Y'!A$2:A$123,"&gt;="&amp;F550*(100-$B$2)/100,   'azure-vm-prices-3Y'!B$2:B$123,"&gt;="&amp;G550*(100-$B$2)/100,   'azure-vm-prices-3Y'!D$2:D$123,K550,   'azure-vm-prices-3Y'!E$2:E$123,L550),   _xlfn.MINIFS('azure-vm-prices-3Y'!C$2:C$123,   'azure-vm-prices-3Y'!A$2:A$123,"&gt;="&amp;F550*(100-$B$2)/100,   'azure-vm-prices-3Y'!B$2:B$123,"&gt;="&amp;G550*(100-$B$2)/100,   'azure-vm-prices-3Y'!E$2:E$123,L550))),   "")</f>
        <v>0</v>
      </c>
      <c r="AA550" s="4">
        <f>IF(Q550="YES",N550*V550*12,"")</f>
        <v>0</v>
      </c>
      <c r="AB550" s="4">
        <f>IF(Q550="YES",X550*8760,"")</f>
        <v>0</v>
      </c>
      <c r="AC550" s="4">
        <f>IF(Q550="YES",Z550*8760,"")</f>
        <v>0</v>
      </c>
      <c r="AD550" s="4">
        <f>IF(Q550="YES",IF(P550="YES", MIN(AA550:AC550), AA550),"")</f>
        <v>0</v>
      </c>
      <c r="AE550" s="4">
        <f>IF(AND(I550="STANDARD",Q550="YES",H550&lt;'azure-standard-disk-prices'!B2, H550&gt;0),1+IF(M550="YES",1),"")</f>
        <v>0</v>
      </c>
      <c r="AF550" s="4">
        <f>IF(AND(I550="STANDARD",Q550="YES",H550&gt;'azure-standard-disk-prices'!B2,H550&lt;'azure-standard-disk-prices'!B3),1+IF(M550="YES",1),"")</f>
        <v>0</v>
      </c>
      <c r="AG550" s="4">
        <f>IF(AND(I550="STANDARD",Q550="YES",H550&gt;'azure-standard-disk-prices'!B3,H550&lt;'azure-standard-disk-prices'!B4),1+IF(M550="YES",1),"")</f>
        <v>0</v>
      </c>
      <c r="AH550" s="4">
        <f>IF(AND(I550="STANDARD",Q550="YES",H550&gt;'azure-standard-disk-prices'!B4,H550&lt;'azure-standard-disk-prices'!B5),1+IF(M550="YES",1),"")</f>
        <v>0</v>
      </c>
      <c r="AI550" s="4">
        <f>IF(AND(I550="STANDARD",Q550="YES",H550&gt;'azure-standard-disk-prices'!B5,H550&lt;'azure-standard-disk-prices'!B6),1+IF(M550="YES",1),"")</f>
        <v>0</v>
      </c>
      <c r="AJ550" s="4">
        <f>IF(AND(I550="STANDARD",Q550="YES",H550&gt;'azure-standard-disk-prices'!B6,H550&lt;'azure-standard-disk-prices'!B7),1+IF(M550="YES",1),"")</f>
        <v>0</v>
      </c>
      <c r="AK550" s="4">
        <f>IF(AND(I550="STANDARD",Q550="YES",H550&gt;'azure-standard-disk-prices'!B7,H550&lt;'azure-standard-disk-prices'!B8),1+IF(M550="YES",1),"")</f>
        <v>0</v>
      </c>
      <c r="AL550" s="4">
        <f>IF(AND(I550="STANDARD",Q550="YES",H550&gt;'azure-standard-disk-prices'!B8,H550&lt;'azure-standard-disk-prices'!B9),1+IF(M550="YES",1),"")</f>
        <v>0</v>
      </c>
      <c r="AM550" s="4">
        <f>IF(AND(I549="PREMIUM",Q549="YES",H549&lt;'azure-premium-disk-prices'!B2,H549&gt;0),1+IF(M549="YES",1),"")</f>
        <v>0</v>
      </c>
      <c r="AN550" s="4">
        <f>IF(AND(I549="PREMIUM",Q549="YES",H549&gt;'azure-premium-disk-prices'!B2,H549&lt;'azure-premium-disk-prices'!B3),1+IF(M549="YES",1),"")</f>
        <v>0</v>
      </c>
      <c r="AO550" s="4">
        <f>IF(AND(I549="PREMIUM",Q549="YES",H549&gt;'azure-premium-disk-prices'!B3,H549&lt;'azure-premium-disk-prices'!B4),1+IF(M549="YES",1),"")</f>
        <v>0</v>
      </c>
      <c r="AP550" s="4">
        <f>IF(AND(I549="PREMIUM",Q549="YES",H549&gt;'azure-premium-disk-prices'!B4,H549&lt;'azure-premium-disk-prices'!B5),1+IF(M549="YES",1),"")</f>
        <v>0</v>
      </c>
      <c r="AQ550" s="4">
        <f>IF(AND(I549="PREMIUM",Q549="YES",H549&gt;'azure-premium-disk-prices'!B5,H549&lt;'azure-premium-disk-prices'!B6),1+IF(M549="YES",1),"")</f>
        <v>0</v>
      </c>
      <c r="AR550" s="4">
        <f>IF(AND(I549="PREMIUM",Q549="YES",H549&gt;'azure-premium-disk-prices'!B6,H549&lt;'azure-premium-disk-prices'!B7),1+IF(M549="YES",1),"")</f>
        <v>0</v>
      </c>
      <c r="AS550" s="4">
        <f>IF(AND(I549="PREMIUM",Q549="YES",H549&gt;'azure-premium-disk-prices'!B7,H549&lt;'azure-premium-disk-prices'!B8),1+IF(M549="YES",1),"")</f>
        <v>0</v>
      </c>
      <c r="AT550" s="4">
        <f>IF(AND(I549="PREMIUM",Q549="YES",H549&gt;'azure-premium-disk-prices'!B8,H549&lt;'azure-premium-disk-prices'!B9),1+IF(M549="YES",1),"")</f>
        <v>0</v>
      </c>
      <c r="AU550" s="4">
        <f>IF(AND(M550="YES", Q550="YES"),1,"")</f>
        <v>0</v>
      </c>
      <c r="AV550" s="4">
        <f>IF(AND(J550="STANDARD", Q550="YES"), IF(M550="YES",2,1) ,"")</f>
        <v>0</v>
      </c>
      <c r="AW550" s="4">
        <f>IF( AND(J550="PREMIUM",  Q550="YES"), IF(M550="YES",2,1) ,"")</f>
        <v>0</v>
      </c>
    </row>
    <row r="551" spans="5:49">
      <c r="E551" s="3"/>
      <c r="F551" s="3"/>
      <c r="G551" s="3"/>
      <c r="H551" s="3"/>
      <c r="I551" s="3" t="s">
        <v>9</v>
      </c>
      <c r="J551" s="3" t="s">
        <v>9</v>
      </c>
      <c r="K551" s="3" t="s">
        <v>5</v>
      </c>
      <c r="L551" s="3" t="s">
        <v>5</v>
      </c>
      <c r="M551" s="3" t="s">
        <v>5</v>
      </c>
      <c r="N551" s="3">
        <v>730</v>
      </c>
      <c r="O551" s="3" t="s">
        <v>5</v>
      </c>
      <c r="P551" s="3" t="s">
        <v>14</v>
      </c>
      <c r="Q551" s="4">
        <f>IF(AND(E551&lt;&gt;"", F551&lt;&gt;"", G551&lt;&gt;"", H551&lt;&gt;"", I551&lt;&gt;"", J551&lt;&gt;"", K551&lt;&gt;"", L551&lt;&gt;"", M551&lt;&gt;"", N551&lt;&gt;"", O551&lt;&gt;""),"YES","NO")</f>
        <v>0</v>
      </c>
      <c r="R551" s="4">
        <f>IF(AD551=AA551, U551, IF(AD551=AB551,W551,Y551))</f>
        <v>0</v>
      </c>
      <c r="S551" s="4">
        <f>AD551</f>
        <v>0</v>
      </c>
      <c r="T551" s="4">
        <f> IF(AA551="" ,"",IF(AD551=AA551, "PAYG", IF(AD551=AB551,"1Y RI","3Y RI")))</f>
        <v>0</v>
      </c>
      <c r="U551" s="4">
        <f>IF(Q551="YES", IF(K551="YES", VLOOKUP(V551 &amp; L551 &amp; K551,'azure-vm-prices-base'!G$2:H$124, 2, 0), VLOOKUP(V551 &amp; L551 &amp; "*",'azure-vm-prices-base'!G$2:H$124, 2, 0)), "")</f>
        <v>0</v>
      </c>
      <c r="V551" s="4">
        <f>IF(Q551="YES", IF(O551="NO" , IF(K551="YES", _xlfn.MINIFS('azure-vm-prices-base'!I$2:I$123, 'azure-vm-prices-base'!A$2:A$123,"&gt;="&amp;F551*(100-$B$2)/100, 'azure-vm-prices-base'!B$2:B$123,"&gt;="&amp;G551*(100-$B$2)/100, 'azure-vm-prices-base'!D$2:D$123,K551, 'azure-vm-prices-base'!E$2:E$123,L551), _xlfn.MINIFS('azure-vm-prices-base'!I$2:I$123, 'azure-vm-prices-base'!A$2:A$123,"&gt;="&amp;F551*(100-$B$2)/100, 'azure-vm-prices-base'!B$2:B$123,"&gt;="&amp;G551*(100-$B$2)/100, 'azure-vm-prices-base'!E$2:E$123,L551)), IF(K551="YES", _xlfn.MINIFS('azure-vm-prices-base'!C$2:C$123, 'azure-vm-prices-base'!A$2:A$123,"&gt;="&amp;F551*(100-$B$2)/100, 'azure-vm-prices-base'!B$2:B$123,"&gt;="&amp;G551*(100-$B$2)/100, 'azure-vm-prices-base'!D$2:D$123,K551, 'azure-vm-prices-base'!E$2:E$123,L551), _xlfn.MINIFS('azure-vm-prices-base'!C$2:C$123, 'azure-vm-prices-base'!A$2:A$123,"&gt;="&amp;F551*(100-$B$2)/100, 'azure-vm-prices-base'!B$2:B$123,"&gt;="&amp;G551*(100-$B$2)/100, 'azure-vm-prices-base'!E$2:E$123,L551))), "")</f>
        <v>0</v>
      </c>
      <c r="W551" s="4">
        <f>IF(Q551="YES", IF(K551="YES", VLOOKUP(X551 &amp; L551 &amp; K551,'azure-vm-prices-1Y'!G$2:H$124  , 2, 0), VLOOKUP(X551 &amp; L551 &amp; "*",'azure-vm-prices-1Y'!G$2:H$124, 2, 0)),   "")</f>
        <v>0</v>
      </c>
      <c r="X551" s="4">
        <f>IF(Q551="YES", IF(O551="NO" , IF(K551="YES", _xlfn.MINIFS('azure-vm-prices-1Y'!I$2:I$123,   'azure-vm-prices-1Y'!A$2:A$123,"&gt;="&amp;F551*(100-$B$2)/100,   'azure-vm-prices-1Y'!B$2:B$123,"&gt;="&amp;G551*(100-$B$2)/100,   'azure-vm-prices-1Y'!D$2:D$123,K551,   'azure-vm-prices-1Y'!E$2:E$123,L551),   _xlfn.MINIFS('azure-vm-prices-1Y'!I$2:I$123,   'azure-vm-prices-1Y'!A$2:A$123,"&gt;="&amp;F551*(100-$B$2)/100,   'azure-vm-prices-1Y'!B$2:B$123,"&gt;="&amp;G551*(100-$B$2)/100,   'azure-vm-prices-1Y'!E$2:E$123,L551)),   IF(K551="YES", _xlfn.MINIFS('azure-vm-prices-1Y'!C$2:C$123,   'azure-vm-prices-1Y'!A$2:A$123,"&gt;="&amp;F551*(100-$B$2)/100,   'azure-vm-prices-1Y'!B$2:B$123,"&gt;="&amp;G551*(100-$B$2)/100,   'azure-vm-prices-1Y'!D$2:D$123,K551,   'azure-vm-prices-1Y'!E$2:E$123,L551),   _xlfn.MINIFS('azure-vm-prices-1Y'!C$2:C$123,   'azure-vm-prices-1Y'!A$2:A$123,"&gt;="&amp;F551*(100-$B$2)/100,   'azure-vm-prices-1Y'!B$2:B$123,"&gt;="&amp;G551*(100-$B$2)/100,   'azure-vm-prices-1Y'!E$2:E$123,L551))),   "")</f>
        <v>0</v>
      </c>
      <c r="Y551" s="4">
        <f>IF(Q551="YES", IF(K551="YES", VLOOKUP(Z551 &amp; L551 &amp; K551,'azure-vm-prices-3Y'!G$2:H$124  , 2, 0), VLOOKUP(Z551 &amp; L551 &amp; "*",'azure-vm-prices-3Y'!G$2:H$124, 2, 0)),   "")</f>
        <v>0</v>
      </c>
      <c r="Z551" s="4">
        <f>IF(Q551="YES", IF(O551="NO" , IF(K551="YES", _xlfn.MINIFS('azure-vm-prices-3Y'!I$2:I$123,   'azure-vm-prices-3Y'!A$2:A$123,"&gt;="&amp;F551*(100-$B$2)/100,   'azure-vm-prices-3Y'!B$2:B$123,"&gt;="&amp;G551*(100-$B$2)/100,   'azure-vm-prices-3Y'!D$2:D$123,K551,   'azure-vm-prices-3Y'!E$2:E$123,L551),   _xlfn.MINIFS('azure-vm-prices-3Y'!I$2:I$123,   'azure-vm-prices-3Y'!A$2:A$123,"&gt;="&amp;F551*(100-$B$2)/100,   'azure-vm-prices-3Y'!B$2:B$123,"&gt;="&amp;G551*(100-$B$2)/100,   'azure-vm-prices-3Y'!E$2:E$123,L551)),   IF(K551="YES", _xlfn.MINIFS('azure-vm-prices-3Y'!C$2:C$123,   'azure-vm-prices-3Y'!A$2:A$123,"&gt;="&amp;F551*(100-$B$2)/100,   'azure-vm-prices-3Y'!B$2:B$123,"&gt;="&amp;G551*(100-$B$2)/100,   'azure-vm-prices-3Y'!D$2:D$123,K551,   'azure-vm-prices-3Y'!E$2:E$123,L551),   _xlfn.MINIFS('azure-vm-prices-3Y'!C$2:C$123,   'azure-vm-prices-3Y'!A$2:A$123,"&gt;="&amp;F551*(100-$B$2)/100,   'azure-vm-prices-3Y'!B$2:B$123,"&gt;="&amp;G551*(100-$B$2)/100,   'azure-vm-prices-3Y'!E$2:E$123,L551))),   "")</f>
        <v>0</v>
      </c>
      <c r="AA551" s="4">
        <f>IF(Q551="YES",N551*V551*12,"")</f>
        <v>0</v>
      </c>
      <c r="AB551" s="4">
        <f>IF(Q551="YES",X551*8760,"")</f>
        <v>0</v>
      </c>
      <c r="AC551" s="4">
        <f>IF(Q551="YES",Z551*8760,"")</f>
        <v>0</v>
      </c>
      <c r="AD551" s="4">
        <f>IF(Q551="YES",IF(P551="YES", MIN(AA551:AC551), AA551),"")</f>
        <v>0</v>
      </c>
      <c r="AE551" s="4">
        <f>IF(AND(I551="STANDARD",Q551="YES",H551&lt;'azure-standard-disk-prices'!B2, H551&gt;0),1+IF(M551="YES",1),"")</f>
        <v>0</v>
      </c>
      <c r="AF551" s="4">
        <f>IF(AND(I551="STANDARD",Q551="YES",H551&gt;'azure-standard-disk-prices'!B2,H551&lt;'azure-standard-disk-prices'!B3),1+IF(M551="YES",1),"")</f>
        <v>0</v>
      </c>
      <c r="AG551" s="4">
        <f>IF(AND(I551="STANDARD",Q551="YES",H551&gt;'azure-standard-disk-prices'!B3,H551&lt;'azure-standard-disk-prices'!B4),1+IF(M551="YES",1),"")</f>
        <v>0</v>
      </c>
      <c r="AH551" s="4">
        <f>IF(AND(I551="STANDARD",Q551="YES",H551&gt;'azure-standard-disk-prices'!B4,H551&lt;'azure-standard-disk-prices'!B5),1+IF(M551="YES",1),"")</f>
        <v>0</v>
      </c>
      <c r="AI551" s="4">
        <f>IF(AND(I551="STANDARD",Q551="YES",H551&gt;'azure-standard-disk-prices'!B5,H551&lt;'azure-standard-disk-prices'!B6),1+IF(M551="YES",1),"")</f>
        <v>0</v>
      </c>
      <c r="AJ551" s="4">
        <f>IF(AND(I551="STANDARD",Q551="YES",H551&gt;'azure-standard-disk-prices'!B6,H551&lt;'azure-standard-disk-prices'!B7),1+IF(M551="YES",1),"")</f>
        <v>0</v>
      </c>
      <c r="AK551" s="4">
        <f>IF(AND(I551="STANDARD",Q551="YES",H551&gt;'azure-standard-disk-prices'!B7,H551&lt;'azure-standard-disk-prices'!B8),1+IF(M551="YES",1),"")</f>
        <v>0</v>
      </c>
      <c r="AL551" s="4">
        <f>IF(AND(I551="STANDARD",Q551="YES",H551&gt;'azure-standard-disk-prices'!B8,H551&lt;'azure-standard-disk-prices'!B9),1+IF(M551="YES",1),"")</f>
        <v>0</v>
      </c>
      <c r="AM551" s="4">
        <f>IF(AND(I550="PREMIUM",Q550="YES",H550&lt;'azure-premium-disk-prices'!B2,H550&gt;0),1+IF(M550="YES",1),"")</f>
        <v>0</v>
      </c>
      <c r="AN551" s="4">
        <f>IF(AND(I550="PREMIUM",Q550="YES",H550&gt;'azure-premium-disk-prices'!B2,H550&lt;'azure-premium-disk-prices'!B3),1+IF(M550="YES",1),"")</f>
        <v>0</v>
      </c>
      <c r="AO551" s="4">
        <f>IF(AND(I550="PREMIUM",Q550="YES",H550&gt;'azure-premium-disk-prices'!B3,H550&lt;'azure-premium-disk-prices'!B4),1+IF(M550="YES",1),"")</f>
        <v>0</v>
      </c>
      <c r="AP551" s="4">
        <f>IF(AND(I550="PREMIUM",Q550="YES",H550&gt;'azure-premium-disk-prices'!B4,H550&lt;'azure-premium-disk-prices'!B5),1+IF(M550="YES",1),"")</f>
        <v>0</v>
      </c>
      <c r="AQ551" s="4">
        <f>IF(AND(I550="PREMIUM",Q550="YES",H550&gt;'azure-premium-disk-prices'!B5,H550&lt;'azure-premium-disk-prices'!B6),1+IF(M550="YES",1),"")</f>
        <v>0</v>
      </c>
      <c r="AR551" s="4">
        <f>IF(AND(I550="PREMIUM",Q550="YES",H550&gt;'azure-premium-disk-prices'!B6,H550&lt;'azure-premium-disk-prices'!B7),1+IF(M550="YES",1),"")</f>
        <v>0</v>
      </c>
      <c r="AS551" s="4">
        <f>IF(AND(I550="PREMIUM",Q550="YES",H550&gt;'azure-premium-disk-prices'!B7,H550&lt;'azure-premium-disk-prices'!B8),1+IF(M550="YES",1),"")</f>
        <v>0</v>
      </c>
      <c r="AT551" s="4">
        <f>IF(AND(I550="PREMIUM",Q550="YES",H550&gt;'azure-premium-disk-prices'!B8,H550&lt;'azure-premium-disk-prices'!B9),1+IF(M550="YES",1),"")</f>
        <v>0</v>
      </c>
      <c r="AU551" s="4">
        <f>IF(AND(M551="YES", Q551="YES"),1,"")</f>
        <v>0</v>
      </c>
      <c r="AV551" s="4">
        <f>IF(AND(J551="STANDARD", Q551="YES"), IF(M551="YES",2,1) ,"")</f>
        <v>0</v>
      </c>
      <c r="AW551" s="4">
        <f>IF( AND(J551="PREMIUM",  Q551="YES"), IF(M551="YES",2,1) ,"")</f>
        <v>0</v>
      </c>
    </row>
    <row r="552" spans="5:49">
      <c r="E552" s="3"/>
      <c r="F552" s="3"/>
      <c r="G552" s="3"/>
      <c r="H552" s="3"/>
      <c r="I552" s="3" t="s">
        <v>9</v>
      </c>
      <c r="J552" s="3" t="s">
        <v>9</v>
      </c>
      <c r="K552" s="3" t="s">
        <v>5</v>
      </c>
      <c r="L552" s="3" t="s">
        <v>5</v>
      </c>
      <c r="M552" s="3" t="s">
        <v>5</v>
      </c>
      <c r="N552" s="3">
        <v>730</v>
      </c>
      <c r="O552" s="3" t="s">
        <v>5</v>
      </c>
      <c r="P552" s="3" t="s">
        <v>14</v>
      </c>
      <c r="Q552" s="4">
        <f>IF(AND(E552&lt;&gt;"", F552&lt;&gt;"", G552&lt;&gt;"", H552&lt;&gt;"", I552&lt;&gt;"", J552&lt;&gt;"", K552&lt;&gt;"", L552&lt;&gt;"", M552&lt;&gt;"", N552&lt;&gt;"", O552&lt;&gt;""),"YES","NO")</f>
        <v>0</v>
      </c>
      <c r="R552" s="4">
        <f>IF(AD552=AA552, U552, IF(AD552=AB552,W552,Y552))</f>
        <v>0</v>
      </c>
      <c r="S552" s="4">
        <f>AD552</f>
        <v>0</v>
      </c>
      <c r="T552" s="4">
        <f> IF(AA552="" ,"",IF(AD552=AA552, "PAYG", IF(AD552=AB552,"1Y RI","3Y RI")))</f>
        <v>0</v>
      </c>
      <c r="U552" s="4">
        <f>IF(Q552="YES", IF(K552="YES", VLOOKUP(V552 &amp; L552 &amp; K552,'azure-vm-prices-base'!G$2:H$124, 2, 0), VLOOKUP(V552 &amp; L552 &amp; "*",'azure-vm-prices-base'!G$2:H$124, 2, 0)), "")</f>
        <v>0</v>
      </c>
      <c r="V552" s="4">
        <f>IF(Q552="YES", IF(O552="NO" , IF(K552="YES", _xlfn.MINIFS('azure-vm-prices-base'!I$2:I$123, 'azure-vm-prices-base'!A$2:A$123,"&gt;="&amp;F552*(100-$B$2)/100, 'azure-vm-prices-base'!B$2:B$123,"&gt;="&amp;G552*(100-$B$2)/100, 'azure-vm-prices-base'!D$2:D$123,K552, 'azure-vm-prices-base'!E$2:E$123,L552), _xlfn.MINIFS('azure-vm-prices-base'!I$2:I$123, 'azure-vm-prices-base'!A$2:A$123,"&gt;="&amp;F552*(100-$B$2)/100, 'azure-vm-prices-base'!B$2:B$123,"&gt;="&amp;G552*(100-$B$2)/100, 'azure-vm-prices-base'!E$2:E$123,L552)), IF(K552="YES", _xlfn.MINIFS('azure-vm-prices-base'!C$2:C$123, 'azure-vm-prices-base'!A$2:A$123,"&gt;="&amp;F552*(100-$B$2)/100, 'azure-vm-prices-base'!B$2:B$123,"&gt;="&amp;G552*(100-$B$2)/100, 'azure-vm-prices-base'!D$2:D$123,K552, 'azure-vm-prices-base'!E$2:E$123,L552), _xlfn.MINIFS('azure-vm-prices-base'!C$2:C$123, 'azure-vm-prices-base'!A$2:A$123,"&gt;="&amp;F552*(100-$B$2)/100, 'azure-vm-prices-base'!B$2:B$123,"&gt;="&amp;G552*(100-$B$2)/100, 'azure-vm-prices-base'!E$2:E$123,L552))), "")</f>
        <v>0</v>
      </c>
      <c r="W552" s="4">
        <f>IF(Q552="YES", IF(K552="YES", VLOOKUP(X552 &amp; L552 &amp; K552,'azure-vm-prices-1Y'!G$2:H$124  , 2, 0), VLOOKUP(X552 &amp; L552 &amp; "*",'azure-vm-prices-1Y'!G$2:H$124, 2, 0)),   "")</f>
        <v>0</v>
      </c>
      <c r="X552" s="4">
        <f>IF(Q552="YES", IF(O552="NO" , IF(K552="YES", _xlfn.MINIFS('azure-vm-prices-1Y'!I$2:I$123,   'azure-vm-prices-1Y'!A$2:A$123,"&gt;="&amp;F552*(100-$B$2)/100,   'azure-vm-prices-1Y'!B$2:B$123,"&gt;="&amp;G552*(100-$B$2)/100,   'azure-vm-prices-1Y'!D$2:D$123,K552,   'azure-vm-prices-1Y'!E$2:E$123,L552),   _xlfn.MINIFS('azure-vm-prices-1Y'!I$2:I$123,   'azure-vm-prices-1Y'!A$2:A$123,"&gt;="&amp;F552*(100-$B$2)/100,   'azure-vm-prices-1Y'!B$2:B$123,"&gt;="&amp;G552*(100-$B$2)/100,   'azure-vm-prices-1Y'!E$2:E$123,L552)),   IF(K552="YES", _xlfn.MINIFS('azure-vm-prices-1Y'!C$2:C$123,   'azure-vm-prices-1Y'!A$2:A$123,"&gt;="&amp;F552*(100-$B$2)/100,   'azure-vm-prices-1Y'!B$2:B$123,"&gt;="&amp;G552*(100-$B$2)/100,   'azure-vm-prices-1Y'!D$2:D$123,K552,   'azure-vm-prices-1Y'!E$2:E$123,L552),   _xlfn.MINIFS('azure-vm-prices-1Y'!C$2:C$123,   'azure-vm-prices-1Y'!A$2:A$123,"&gt;="&amp;F552*(100-$B$2)/100,   'azure-vm-prices-1Y'!B$2:B$123,"&gt;="&amp;G552*(100-$B$2)/100,   'azure-vm-prices-1Y'!E$2:E$123,L552))),   "")</f>
        <v>0</v>
      </c>
      <c r="Y552" s="4">
        <f>IF(Q552="YES", IF(K552="YES", VLOOKUP(Z552 &amp; L552 &amp; K552,'azure-vm-prices-3Y'!G$2:H$124  , 2, 0), VLOOKUP(Z552 &amp; L552 &amp; "*",'azure-vm-prices-3Y'!G$2:H$124, 2, 0)),   "")</f>
        <v>0</v>
      </c>
      <c r="Z552" s="4">
        <f>IF(Q552="YES", IF(O552="NO" , IF(K552="YES", _xlfn.MINIFS('azure-vm-prices-3Y'!I$2:I$123,   'azure-vm-prices-3Y'!A$2:A$123,"&gt;="&amp;F552*(100-$B$2)/100,   'azure-vm-prices-3Y'!B$2:B$123,"&gt;="&amp;G552*(100-$B$2)/100,   'azure-vm-prices-3Y'!D$2:D$123,K552,   'azure-vm-prices-3Y'!E$2:E$123,L552),   _xlfn.MINIFS('azure-vm-prices-3Y'!I$2:I$123,   'azure-vm-prices-3Y'!A$2:A$123,"&gt;="&amp;F552*(100-$B$2)/100,   'azure-vm-prices-3Y'!B$2:B$123,"&gt;="&amp;G552*(100-$B$2)/100,   'azure-vm-prices-3Y'!E$2:E$123,L552)),   IF(K552="YES", _xlfn.MINIFS('azure-vm-prices-3Y'!C$2:C$123,   'azure-vm-prices-3Y'!A$2:A$123,"&gt;="&amp;F552*(100-$B$2)/100,   'azure-vm-prices-3Y'!B$2:B$123,"&gt;="&amp;G552*(100-$B$2)/100,   'azure-vm-prices-3Y'!D$2:D$123,K552,   'azure-vm-prices-3Y'!E$2:E$123,L552),   _xlfn.MINIFS('azure-vm-prices-3Y'!C$2:C$123,   'azure-vm-prices-3Y'!A$2:A$123,"&gt;="&amp;F552*(100-$B$2)/100,   'azure-vm-prices-3Y'!B$2:B$123,"&gt;="&amp;G552*(100-$B$2)/100,   'azure-vm-prices-3Y'!E$2:E$123,L552))),   "")</f>
        <v>0</v>
      </c>
      <c r="AA552" s="4">
        <f>IF(Q552="YES",N552*V552*12,"")</f>
        <v>0</v>
      </c>
      <c r="AB552" s="4">
        <f>IF(Q552="YES",X552*8760,"")</f>
        <v>0</v>
      </c>
      <c r="AC552" s="4">
        <f>IF(Q552="YES",Z552*8760,"")</f>
        <v>0</v>
      </c>
      <c r="AD552" s="4">
        <f>IF(Q552="YES",IF(P552="YES", MIN(AA552:AC552), AA552),"")</f>
        <v>0</v>
      </c>
      <c r="AE552" s="4">
        <f>IF(AND(I552="STANDARD",Q552="YES",H552&lt;'azure-standard-disk-prices'!B2, H552&gt;0),1+IF(M552="YES",1),"")</f>
        <v>0</v>
      </c>
      <c r="AF552" s="4">
        <f>IF(AND(I552="STANDARD",Q552="YES",H552&gt;'azure-standard-disk-prices'!B2,H552&lt;'azure-standard-disk-prices'!B3),1+IF(M552="YES",1),"")</f>
        <v>0</v>
      </c>
      <c r="AG552" s="4">
        <f>IF(AND(I552="STANDARD",Q552="YES",H552&gt;'azure-standard-disk-prices'!B3,H552&lt;'azure-standard-disk-prices'!B4),1+IF(M552="YES",1),"")</f>
        <v>0</v>
      </c>
      <c r="AH552" s="4">
        <f>IF(AND(I552="STANDARD",Q552="YES",H552&gt;'azure-standard-disk-prices'!B4,H552&lt;'azure-standard-disk-prices'!B5),1+IF(M552="YES",1),"")</f>
        <v>0</v>
      </c>
      <c r="AI552" s="4">
        <f>IF(AND(I552="STANDARD",Q552="YES",H552&gt;'azure-standard-disk-prices'!B5,H552&lt;'azure-standard-disk-prices'!B6),1+IF(M552="YES",1),"")</f>
        <v>0</v>
      </c>
      <c r="AJ552" s="4">
        <f>IF(AND(I552="STANDARD",Q552="YES",H552&gt;'azure-standard-disk-prices'!B6,H552&lt;'azure-standard-disk-prices'!B7),1+IF(M552="YES",1),"")</f>
        <v>0</v>
      </c>
      <c r="AK552" s="4">
        <f>IF(AND(I552="STANDARD",Q552="YES",H552&gt;'azure-standard-disk-prices'!B7,H552&lt;'azure-standard-disk-prices'!B8),1+IF(M552="YES",1),"")</f>
        <v>0</v>
      </c>
      <c r="AL552" s="4">
        <f>IF(AND(I552="STANDARD",Q552="YES",H552&gt;'azure-standard-disk-prices'!B8,H552&lt;'azure-standard-disk-prices'!B9),1+IF(M552="YES",1),"")</f>
        <v>0</v>
      </c>
      <c r="AM552" s="4">
        <f>IF(AND(I551="PREMIUM",Q551="YES",H551&lt;'azure-premium-disk-prices'!B2,H551&gt;0),1+IF(M551="YES",1),"")</f>
        <v>0</v>
      </c>
      <c r="AN552" s="4">
        <f>IF(AND(I551="PREMIUM",Q551="YES",H551&gt;'azure-premium-disk-prices'!B2,H551&lt;'azure-premium-disk-prices'!B3),1+IF(M551="YES",1),"")</f>
        <v>0</v>
      </c>
      <c r="AO552" s="4">
        <f>IF(AND(I551="PREMIUM",Q551="YES",H551&gt;'azure-premium-disk-prices'!B3,H551&lt;'azure-premium-disk-prices'!B4),1+IF(M551="YES",1),"")</f>
        <v>0</v>
      </c>
      <c r="AP552" s="4">
        <f>IF(AND(I551="PREMIUM",Q551="YES",H551&gt;'azure-premium-disk-prices'!B4,H551&lt;'azure-premium-disk-prices'!B5),1+IF(M551="YES",1),"")</f>
        <v>0</v>
      </c>
      <c r="AQ552" s="4">
        <f>IF(AND(I551="PREMIUM",Q551="YES",H551&gt;'azure-premium-disk-prices'!B5,H551&lt;'azure-premium-disk-prices'!B6),1+IF(M551="YES",1),"")</f>
        <v>0</v>
      </c>
      <c r="AR552" s="4">
        <f>IF(AND(I551="PREMIUM",Q551="YES",H551&gt;'azure-premium-disk-prices'!B6,H551&lt;'azure-premium-disk-prices'!B7),1+IF(M551="YES",1),"")</f>
        <v>0</v>
      </c>
      <c r="AS552" s="4">
        <f>IF(AND(I551="PREMIUM",Q551="YES",H551&gt;'azure-premium-disk-prices'!B7,H551&lt;'azure-premium-disk-prices'!B8),1+IF(M551="YES",1),"")</f>
        <v>0</v>
      </c>
      <c r="AT552" s="4">
        <f>IF(AND(I551="PREMIUM",Q551="YES",H551&gt;'azure-premium-disk-prices'!B8,H551&lt;'azure-premium-disk-prices'!B9),1+IF(M551="YES",1),"")</f>
        <v>0</v>
      </c>
      <c r="AU552" s="4">
        <f>IF(AND(M552="YES", Q552="YES"),1,"")</f>
        <v>0</v>
      </c>
      <c r="AV552" s="4">
        <f>IF(AND(J552="STANDARD", Q552="YES"), IF(M552="YES",2,1) ,"")</f>
        <v>0</v>
      </c>
      <c r="AW552" s="4">
        <f>IF( AND(J552="PREMIUM",  Q552="YES"), IF(M552="YES",2,1) ,"")</f>
        <v>0</v>
      </c>
    </row>
    <row r="553" spans="5:49">
      <c r="E553" s="3"/>
      <c r="F553" s="3"/>
      <c r="G553" s="3"/>
      <c r="H553" s="3"/>
      <c r="I553" s="3" t="s">
        <v>9</v>
      </c>
      <c r="J553" s="3" t="s">
        <v>9</v>
      </c>
      <c r="K553" s="3" t="s">
        <v>5</v>
      </c>
      <c r="L553" s="3" t="s">
        <v>5</v>
      </c>
      <c r="M553" s="3" t="s">
        <v>5</v>
      </c>
      <c r="N553" s="3">
        <v>730</v>
      </c>
      <c r="O553" s="3" t="s">
        <v>5</v>
      </c>
      <c r="P553" s="3" t="s">
        <v>14</v>
      </c>
      <c r="Q553" s="4">
        <f>IF(AND(E553&lt;&gt;"", F553&lt;&gt;"", G553&lt;&gt;"", H553&lt;&gt;"", I553&lt;&gt;"", J553&lt;&gt;"", K553&lt;&gt;"", L553&lt;&gt;"", M553&lt;&gt;"", N553&lt;&gt;"", O553&lt;&gt;""),"YES","NO")</f>
        <v>0</v>
      </c>
      <c r="R553" s="4">
        <f>IF(AD553=AA553, U553, IF(AD553=AB553,W553,Y553))</f>
        <v>0</v>
      </c>
      <c r="S553" s="4">
        <f>AD553</f>
        <v>0</v>
      </c>
      <c r="T553" s="4">
        <f> IF(AA553="" ,"",IF(AD553=AA553, "PAYG", IF(AD553=AB553,"1Y RI","3Y RI")))</f>
        <v>0</v>
      </c>
      <c r="U553" s="4">
        <f>IF(Q553="YES", IF(K553="YES", VLOOKUP(V553 &amp; L553 &amp; K553,'azure-vm-prices-base'!G$2:H$124, 2, 0), VLOOKUP(V553 &amp; L553 &amp; "*",'azure-vm-prices-base'!G$2:H$124, 2, 0)), "")</f>
        <v>0</v>
      </c>
      <c r="V553" s="4">
        <f>IF(Q553="YES", IF(O553="NO" , IF(K553="YES", _xlfn.MINIFS('azure-vm-prices-base'!I$2:I$123, 'azure-vm-prices-base'!A$2:A$123,"&gt;="&amp;F553*(100-$B$2)/100, 'azure-vm-prices-base'!B$2:B$123,"&gt;="&amp;G553*(100-$B$2)/100, 'azure-vm-prices-base'!D$2:D$123,K553, 'azure-vm-prices-base'!E$2:E$123,L553), _xlfn.MINIFS('azure-vm-prices-base'!I$2:I$123, 'azure-vm-prices-base'!A$2:A$123,"&gt;="&amp;F553*(100-$B$2)/100, 'azure-vm-prices-base'!B$2:B$123,"&gt;="&amp;G553*(100-$B$2)/100, 'azure-vm-prices-base'!E$2:E$123,L553)), IF(K553="YES", _xlfn.MINIFS('azure-vm-prices-base'!C$2:C$123, 'azure-vm-prices-base'!A$2:A$123,"&gt;="&amp;F553*(100-$B$2)/100, 'azure-vm-prices-base'!B$2:B$123,"&gt;="&amp;G553*(100-$B$2)/100, 'azure-vm-prices-base'!D$2:D$123,K553, 'azure-vm-prices-base'!E$2:E$123,L553), _xlfn.MINIFS('azure-vm-prices-base'!C$2:C$123, 'azure-vm-prices-base'!A$2:A$123,"&gt;="&amp;F553*(100-$B$2)/100, 'azure-vm-prices-base'!B$2:B$123,"&gt;="&amp;G553*(100-$B$2)/100, 'azure-vm-prices-base'!E$2:E$123,L553))), "")</f>
        <v>0</v>
      </c>
      <c r="W553" s="4">
        <f>IF(Q553="YES", IF(K553="YES", VLOOKUP(X553 &amp; L553 &amp; K553,'azure-vm-prices-1Y'!G$2:H$124  , 2, 0), VLOOKUP(X553 &amp; L553 &amp; "*",'azure-vm-prices-1Y'!G$2:H$124, 2, 0)),   "")</f>
        <v>0</v>
      </c>
      <c r="X553" s="4">
        <f>IF(Q553="YES", IF(O553="NO" , IF(K553="YES", _xlfn.MINIFS('azure-vm-prices-1Y'!I$2:I$123,   'azure-vm-prices-1Y'!A$2:A$123,"&gt;="&amp;F553*(100-$B$2)/100,   'azure-vm-prices-1Y'!B$2:B$123,"&gt;="&amp;G553*(100-$B$2)/100,   'azure-vm-prices-1Y'!D$2:D$123,K553,   'azure-vm-prices-1Y'!E$2:E$123,L553),   _xlfn.MINIFS('azure-vm-prices-1Y'!I$2:I$123,   'azure-vm-prices-1Y'!A$2:A$123,"&gt;="&amp;F553*(100-$B$2)/100,   'azure-vm-prices-1Y'!B$2:B$123,"&gt;="&amp;G553*(100-$B$2)/100,   'azure-vm-prices-1Y'!E$2:E$123,L553)),   IF(K553="YES", _xlfn.MINIFS('azure-vm-prices-1Y'!C$2:C$123,   'azure-vm-prices-1Y'!A$2:A$123,"&gt;="&amp;F553*(100-$B$2)/100,   'azure-vm-prices-1Y'!B$2:B$123,"&gt;="&amp;G553*(100-$B$2)/100,   'azure-vm-prices-1Y'!D$2:D$123,K553,   'azure-vm-prices-1Y'!E$2:E$123,L553),   _xlfn.MINIFS('azure-vm-prices-1Y'!C$2:C$123,   'azure-vm-prices-1Y'!A$2:A$123,"&gt;="&amp;F553*(100-$B$2)/100,   'azure-vm-prices-1Y'!B$2:B$123,"&gt;="&amp;G553*(100-$B$2)/100,   'azure-vm-prices-1Y'!E$2:E$123,L553))),   "")</f>
        <v>0</v>
      </c>
      <c r="Y553" s="4">
        <f>IF(Q553="YES", IF(K553="YES", VLOOKUP(Z553 &amp; L553 &amp; K553,'azure-vm-prices-3Y'!G$2:H$124  , 2, 0), VLOOKUP(Z553 &amp; L553 &amp; "*",'azure-vm-prices-3Y'!G$2:H$124, 2, 0)),   "")</f>
        <v>0</v>
      </c>
      <c r="Z553" s="4">
        <f>IF(Q553="YES", IF(O553="NO" , IF(K553="YES", _xlfn.MINIFS('azure-vm-prices-3Y'!I$2:I$123,   'azure-vm-prices-3Y'!A$2:A$123,"&gt;="&amp;F553*(100-$B$2)/100,   'azure-vm-prices-3Y'!B$2:B$123,"&gt;="&amp;G553*(100-$B$2)/100,   'azure-vm-prices-3Y'!D$2:D$123,K553,   'azure-vm-prices-3Y'!E$2:E$123,L553),   _xlfn.MINIFS('azure-vm-prices-3Y'!I$2:I$123,   'azure-vm-prices-3Y'!A$2:A$123,"&gt;="&amp;F553*(100-$B$2)/100,   'azure-vm-prices-3Y'!B$2:B$123,"&gt;="&amp;G553*(100-$B$2)/100,   'azure-vm-prices-3Y'!E$2:E$123,L553)),   IF(K553="YES", _xlfn.MINIFS('azure-vm-prices-3Y'!C$2:C$123,   'azure-vm-prices-3Y'!A$2:A$123,"&gt;="&amp;F553*(100-$B$2)/100,   'azure-vm-prices-3Y'!B$2:B$123,"&gt;="&amp;G553*(100-$B$2)/100,   'azure-vm-prices-3Y'!D$2:D$123,K553,   'azure-vm-prices-3Y'!E$2:E$123,L553),   _xlfn.MINIFS('azure-vm-prices-3Y'!C$2:C$123,   'azure-vm-prices-3Y'!A$2:A$123,"&gt;="&amp;F553*(100-$B$2)/100,   'azure-vm-prices-3Y'!B$2:B$123,"&gt;="&amp;G553*(100-$B$2)/100,   'azure-vm-prices-3Y'!E$2:E$123,L553))),   "")</f>
        <v>0</v>
      </c>
      <c r="AA553" s="4">
        <f>IF(Q553="YES",N553*V553*12,"")</f>
        <v>0</v>
      </c>
      <c r="AB553" s="4">
        <f>IF(Q553="YES",X553*8760,"")</f>
        <v>0</v>
      </c>
      <c r="AC553" s="4">
        <f>IF(Q553="YES",Z553*8760,"")</f>
        <v>0</v>
      </c>
      <c r="AD553" s="4">
        <f>IF(Q553="YES",IF(P553="YES", MIN(AA553:AC553), AA553),"")</f>
        <v>0</v>
      </c>
      <c r="AE553" s="4">
        <f>IF(AND(I553="STANDARD",Q553="YES",H553&lt;'azure-standard-disk-prices'!B2, H553&gt;0),1+IF(M553="YES",1),"")</f>
        <v>0</v>
      </c>
      <c r="AF553" s="4">
        <f>IF(AND(I553="STANDARD",Q553="YES",H553&gt;'azure-standard-disk-prices'!B2,H553&lt;'azure-standard-disk-prices'!B3),1+IF(M553="YES",1),"")</f>
        <v>0</v>
      </c>
      <c r="AG553" s="4">
        <f>IF(AND(I553="STANDARD",Q553="YES",H553&gt;'azure-standard-disk-prices'!B3,H553&lt;'azure-standard-disk-prices'!B4),1+IF(M553="YES",1),"")</f>
        <v>0</v>
      </c>
      <c r="AH553" s="4">
        <f>IF(AND(I553="STANDARD",Q553="YES",H553&gt;'azure-standard-disk-prices'!B4,H553&lt;'azure-standard-disk-prices'!B5),1+IF(M553="YES",1),"")</f>
        <v>0</v>
      </c>
      <c r="AI553" s="4">
        <f>IF(AND(I553="STANDARD",Q553="YES",H553&gt;'azure-standard-disk-prices'!B5,H553&lt;'azure-standard-disk-prices'!B6),1+IF(M553="YES",1),"")</f>
        <v>0</v>
      </c>
      <c r="AJ553" s="4">
        <f>IF(AND(I553="STANDARD",Q553="YES",H553&gt;'azure-standard-disk-prices'!B6,H553&lt;'azure-standard-disk-prices'!B7),1+IF(M553="YES",1),"")</f>
        <v>0</v>
      </c>
      <c r="AK553" s="4">
        <f>IF(AND(I553="STANDARD",Q553="YES",H553&gt;'azure-standard-disk-prices'!B7,H553&lt;'azure-standard-disk-prices'!B8),1+IF(M553="YES",1),"")</f>
        <v>0</v>
      </c>
      <c r="AL553" s="4">
        <f>IF(AND(I553="STANDARD",Q553="YES",H553&gt;'azure-standard-disk-prices'!B8,H553&lt;'azure-standard-disk-prices'!B9),1+IF(M553="YES",1),"")</f>
        <v>0</v>
      </c>
      <c r="AM553" s="4">
        <f>IF(AND(I552="PREMIUM",Q552="YES",H552&lt;'azure-premium-disk-prices'!B2,H552&gt;0),1+IF(M552="YES",1),"")</f>
        <v>0</v>
      </c>
      <c r="AN553" s="4">
        <f>IF(AND(I552="PREMIUM",Q552="YES",H552&gt;'azure-premium-disk-prices'!B2,H552&lt;'azure-premium-disk-prices'!B3),1+IF(M552="YES",1),"")</f>
        <v>0</v>
      </c>
      <c r="AO553" s="4">
        <f>IF(AND(I552="PREMIUM",Q552="YES",H552&gt;'azure-premium-disk-prices'!B3,H552&lt;'azure-premium-disk-prices'!B4),1+IF(M552="YES",1),"")</f>
        <v>0</v>
      </c>
      <c r="AP553" s="4">
        <f>IF(AND(I552="PREMIUM",Q552="YES",H552&gt;'azure-premium-disk-prices'!B4,H552&lt;'azure-premium-disk-prices'!B5),1+IF(M552="YES",1),"")</f>
        <v>0</v>
      </c>
      <c r="AQ553" s="4">
        <f>IF(AND(I552="PREMIUM",Q552="YES",H552&gt;'azure-premium-disk-prices'!B5,H552&lt;'azure-premium-disk-prices'!B6),1+IF(M552="YES",1),"")</f>
        <v>0</v>
      </c>
      <c r="AR553" s="4">
        <f>IF(AND(I552="PREMIUM",Q552="YES",H552&gt;'azure-premium-disk-prices'!B6,H552&lt;'azure-premium-disk-prices'!B7),1+IF(M552="YES",1),"")</f>
        <v>0</v>
      </c>
      <c r="AS553" s="4">
        <f>IF(AND(I552="PREMIUM",Q552="YES",H552&gt;'azure-premium-disk-prices'!B7,H552&lt;'azure-premium-disk-prices'!B8),1+IF(M552="YES",1),"")</f>
        <v>0</v>
      </c>
      <c r="AT553" s="4">
        <f>IF(AND(I552="PREMIUM",Q552="YES",H552&gt;'azure-premium-disk-prices'!B8,H552&lt;'azure-premium-disk-prices'!B9),1+IF(M552="YES",1),"")</f>
        <v>0</v>
      </c>
      <c r="AU553" s="4">
        <f>IF(AND(M553="YES", Q553="YES"),1,"")</f>
        <v>0</v>
      </c>
      <c r="AV553" s="4">
        <f>IF(AND(J553="STANDARD", Q553="YES"), IF(M553="YES",2,1) ,"")</f>
        <v>0</v>
      </c>
      <c r="AW553" s="4">
        <f>IF( AND(J553="PREMIUM",  Q553="YES"), IF(M553="YES",2,1) ,"")</f>
        <v>0</v>
      </c>
    </row>
    <row r="554" spans="5:49">
      <c r="E554" s="3"/>
      <c r="F554" s="3"/>
      <c r="G554" s="3"/>
      <c r="H554" s="3"/>
      <c r="I554" s="3" t="s">
        <v>9</v>
      </c>
      <c r="J554" s="3" t="s">
        <v>9</v>
      </c>
      <c r="K554" s="3" t="s">
        <v>5</v>
      </c>
      <c r="L554" s="3" t="s">
        <v>5</v>
      </c>
      <c r="M554" s="3" t="s">
        <v>5</v>
      </c>
      <c r="N554" s="3">
        <v>730</v>
      </c>
      <c r="O554" s="3" t="s">
        <v>5</v>
      </c>
      <c r="P554" s="3" t="s">
        <v>14</v>
      </c>
      <c r="Q554" s="4">
        <f>IF(AND(E554&lt;&gt;"", F554&lt;&gt;"", G554&lt;&gt;"", H554&lt;&gt;"", I554&lt;&gt;"", J554&lt;&gt;"", K554&lt;&gt;"", L554&lt;&gt;"", M554&lt;&gt;"", N554&lt;&gt;"", O554&lt;&gt;""),"YES","NO")</f>
        <v>0</v>
      </c>
      <c r="R554" s="4">
        <f>IF(AD554=AA554, U554, IF(AD554=AB554,W554,Y554))</f>
        <v>0</v>
      </c>
      <c r="S554" s="4">
        <f>AD554</f>
        <v>0</v>
      </c>
      <c r="T554" s="4">
        <f> IF(AA554="" ,"",IF(AD554=AA554, "PAYG", IF(AD554=AB554,"1Y RI","3Y RI")))</f>
        <v>0</v>
      </c>
      <c r="U554" s="4">
        <f>IF(Q554="YES", IF(K554="YES", VLOOKUP(V554 &amp; L554 &amp; K554,'azure-vm-prices-base'!G$2:H$124, 2, 0), VLOOKUP(V554 &amp; L554 &amp; "*",'azure-vm-prices-base'!G$2:H$124, 2, 0)), "")</f>
        <v>0</v>
      </c>
      <c r="V554" s="4">
        <f>IF(Q554="YES", IF(O554="NO" , IF(K554="YES", _xlfn.MINIFS('azure-vm-prices-base'!I$2:I$123, 'azure-vm-prices-base'!A$2:A$123,"&gt;="&amp;F554*(100-$B$2)/100, 'azure-vm-prices-base'!B$2:B$123,"&gt;="&amp;G554*(100-$B$2)/100, 'azure-vm-prices-base'!D$2:D$123,K554, 'azure-vm-prices-base'!E$2:E$123,L554), _xlfn.MINIFS('azure-vm-prices-base'!I$2:I$123, 'azure-vm-prices-base'!A$2:A$123,"&gt;="&amp;F554*(100-$B$2)/100, 'azure-vm-prices-base'!B$2:B$123,"&gt;="&amp;G554*(100-$B$2)/100, 'azure-vm-prices-base'!E$2:E$123,L554)), IF(K554="YES", _xlfn.MINIFS('azure-vm-prices-base'!C$2:C$123, 'azure-vm-prices-base'!A$2:A$123,"&gt;="&amp;F554*(100-$B$2)/100, 'azure-vm-prices-base'!B$2:B$123,"&gt;="&amp;G554*(100-$B$2)/100, 'azure-vm-prices-base'!D$2:D$123,K554, 'azure-vm-prices-base'!E$2:E$123,L554), _xlfn.MINIFS('azure-vm-prices-base'!C$2:C$123, 'azure-vm-prices-base'!A$2:A$123,"&gt;="&amp;F554*(100-$B$2)/100, 'azure-vm-prices-base'!B$2:B$123,"&gt;="&amp;G554*(100-$B$2)/100, 'azure-vm-prices-base'!E$2:E$123,L554))), "")</f>
        <v>0</v>
      </c>
      <c r="W554" s="4">
        <f>IF(Q554="YES", IF(K554="YES", VLOOKUP(X554 &amp; L554 &amp; K554,'azure-vm-prices-1Y'!G$2:H$124  , 2, 0), VLOOKUP(X554 &amp; L554 &amp; "*",'azure-vm-prices-1Y'!G$2:H$124, 2, 0)),   "")</f>
        <v>0</v>
      </c>
      <c r="X554" s="4">
        <f>IF(Q554="YES", IF(O554="NO" , IF(K554="YES", _xlfn.MINIFS('azure-vm-prices-1Y'!I$2:I$123,   'azure-vm-prices-1Y'!A$2:A$123,"&gt;="&amp;F554*(100-$B$2)/100,   'azure-vm-prices-1Y'!B$2:B$123,"&gt;="&amp;G554*(100-$B$2)/100,   'azure-vm-prices-1Y'!D$2:D$123,K554,   'azure-vm-prices-1Y'!E$2:E$123,L554),   _xlfn.MINIFS('azure-vm-prices-1Y'!I$2:I$123,   'azure-vm-prices-1Y'!A$2:A$123,"&gt;="&amp;F554*(100-$B$2)/100,   'azure-vm-prices-1Y'!B$2:B$123,"&gt;="&amp;G554*(100-$B$2)/100,   'azure-vm-prices-1Y'!E$2:E$123,L554)),   IF(K554="YES", _xlfn.MINIFS('azure-vm-prices-1Y'!C$2:C$123,   'azure-vm-prices-1Y'!A$2:A$123,"&gt;="&amp;F554*(100-$B$2)/100,   'azure-vm-prices-1Y'!B$2:B$123,"&gt;="&amp;G554*(100-$B$2)/100,   'azure-vm-prices-1Y'!D$2:D$123,K554,   'azure-vm-prices-1Y'!E$2:E$123,L554),   _xlfn.MINIFS('azure-vm-prices-1Y'!C$2:C$123,   'azure-vm-prices-1Y'!A$2:A$123,"&gt;="&amp;F554*(100-$B$2)/100,   'azure-vm-prices-1Y'!B$2:B$123,"&gt;="&amp;G554*(100-$B$2)/100,   'azure-vm-prices-1Y'!E$2:E$123,L554))),   "")</f>
        <v>0</v>
      </c>
      <c r="Y554" s="4">
        <f>IF(Q554="YES", IF(K554="YES", VLOOKUP(Z554 &amp; L554 &amp; K554,'azure-vm-prices-3Y'!G$2:H$124  , 2, 0), VLOOKUP(Z554 &amp; L554 &amp; "*",'azure-vm-prices-3Y'!G$2:H$124, 2, 0)),   "")</f>
        <v>0</v>
      </c>
      <c r="Z554" s="4">
        <f>IF(Q554="YES", IF(O554="NO" , IF(K554="YES", _xlfn.MINIFS('azure-vm-prices-3Y'!I$2:I$123,   'azure-vm-prices-3Y'!A$2:A$123,"&gt;="&amp;F554*(100-$B$2)/100,   'azure-vm-prices-3Y'!B$2:B$123,"&gt;="&amp;G554*(100-$B$2)/100,   'azure-vm-prices-3Y'!D$2:D$123,K554,   'azure-vm-prices-3Y'!E$2:E$123,L554),   _xlfn.MINIFS('azure-vm-prices-3Y'!I$2:I$123,   'azure-vm-prices-3Y'!A$2:A$123,"&gt;="&amp;F554*(100-$B$2)/100,   'azure-vm-prices-3Y'!B$2:B$123,"&gt;="&amp;G554*(100-$B$2)/100,   'azure-vm-prices-3Y'!E$2:E$123,L554)),   IF(K554="YES", _xlfn.MINIFS('azure-vm-prices-3Y'!C$2:C$123,   'azure-vm-prices-3Y'!A$2:A$123,"&gt;="&amp;F554*(100-$B$2)/100,   'azure-vm-prices-3Y'!B$2:B$123,"&gt;="&amp;G554*(100-$B$2)/100,   'azure-vm-prices-3Y'!D$2:D$123,K554,   'azure-vm-prices-3Y'!E$2:E$123,L554),   _xlfn.MINIFS('azure-vm-prices-3Y'!C$2:C$123,   'azure-vm-prices-3Y'!A$2:A$123,"&gt;="&amp;F554*(100-$B$2)/100,   'azure-vm-prices-3Y'!B$2:B$123,"&gt;="&amp;G554*(100-$B$2)/100,   'azure-vm-prices-3Y'!E$2:E$123,L554))),   "")</f>
        <v>0</v>
      </c>
      <c r="AA554" s="4">
        <f>IF(Q554="YES",N554*V554*12,"")</f>
        <v>0</v>
      </c>
      <c r="AB554" s="4">
        <f>IF(Q554="YES",X554*8760,"")</f>
        <v>0</v>
      </c>
      <c r="AC554" s="4">
        <f>IF(Q554="YES",Z554*8760,"")</f>
        <v>0</v>
      </c>
      <c r="AD554" s="4">
        <f>IF(Q554="YES",IF(P554="YES", MIN(AA554:AC554), AA554),"")</f>
        <v>0</v>
      </c>
      <c r="AE554" s="4">
        <f>IF(AND(I554="STANDARD",Q554="YES",H554&lt;'azure-standard-disk-prices'!B2, H554&gt;0),1+IF(M554="YES",1),"")</f>
        <v>0</v>
      </c>
      <c r="AF554" s="4">
        <f>IF(AND(I554="STANDARD",Q554="YES",H554&gt;'azure-standard-disk-prices'!B2,H554&lt;'azure-standard-disk-prices'!B3),1+IF(M554="YES",1),"")</f>
        <v>0</v>
      </c>
      <c r="AG554" s="4">
        <f>IF(AND(I554="STANDARD",Q554="YES",H554&gt;'azure-standard-disk-prices'!B3,H554&lt;'azure-standard-disk-prices'!B4),1+IF(M554="YES",1),"")</f>
        <v>0</v>
      </c>
      <c r="AH554" s="4">
        <f>IF(AND(I554="STANDARD",Q554="YES",H554&gt;'azure-standard-disk-prices'!B4,H554&lt;'azure-standard-disk-prices'!B5),1+IF(M554="YES",1),"")</f>
        <v>0</v>
      </c>
      <c r="AI554" s="4">
        <f>IF(AND(I554="STANDARD",Q554="YES",H554&gt;'azure-standard-disk-prices'!B5,H554&lt;'azure-standard-disk-prices'!B6),1+IF(M554="YES",1),"")</f>
        <v>0</v>
      </c>
      <c r="AJ554" s="4">
        <f>IF(AND(I554="STANDARD",Q554="YES",H554&gt;'azure-standard-disk-prices'!B6,H554&lt;'azure-standard-disk-prices'!B7),1+IF(M554="YES",1),"")</f>
        <v>0</v>
      </c>
      <c r="AK554" s="4">
        <f>IF(AND(I554="STANDARD",Q554="YES",H554&gt;'azure-standard-disk-prices'!B7,H554&lt;'azure-standard-disk-prices'!B8),1+IF(M554="YES",1),"")</f>
        <v>0</v>
      </c>
      <c r="AL554" s="4">
        <f>IF(AND(I554="STANDARD",Q554="YES",H554&gt;'azure-standard-disk-prices'!B8,H554&lt;'azure-standard-disk-prices'!B9),1+IF(M554="YES",1),"")</f>
        <v>0</v>
      </c>
      <c r="AM554" s="4">
        <f>IF(AND(I553="PREMIUM",Q553="YES",H553&lt;'azure-premium-disk-prices'!B2,H553&gt;0),1+IF(M553="YES",1),"")</f>
        <v>0</v>
      </c>
      <c r="AN554" s="4">
        <f>IF(AND(I553="PREMIUM",Q553="YES",H553&gt;'azure-premium-disk-prices'!B2,H553&lt;'azure-premium-disk-prices'!B3),1+IF(M553="YES",1),"")</f>
        <v>0</v>
      </c>
      <c r="AO554" s="4">
        <f>IF(AND(I553="PREMIUM",Q553="YES",H553&gt;'azure-premium-disk-prices'!B3,H553&lt;'azure-premium-disk-prices'!B4),1+IF(M553="YES",1),"")</f>
        <v>0</v>
      </c>
      <c r="AP554" s="4">
        <f>IF(AND(I553="PREMIUM",Q553="YES",H553&gt;'azure-premium-disk-prices'!B4,H553&lt;'azure-premium-disk-prices'!B5),1+IF(M553="YES",1),"")</f>
        <v>0</v>
      </c>
      <c r="AQ554" s="4">
        <f>IF(AND(I553="PREMIUM",Q553="YES",H553&gt;'azure-premium-disk-prices'!B5,H553&lt;'azure-premium-disk-prices'!B6),1+IF(M553="YES",1),"")</f>
        <v>0</v>
      </c>
      <c r="AR554" s="4">
        <f>IF(AND(I553="PREMIUM",Q553="YES",H553&gt;'azure-premium-disk-prices'!B6,H553&lt;'azure-premium-disk-prices'!B7),1+IF(M553="YES",1),"")</f>
        <v>0</v>
      </c>
      <c r="AS554" s="4">
        <f>IF(AND(I553="PREMIUM",Q553="YES",H553&gt;'azure-premium-disk-prices'!B7,H553&lt;'azure-premium-disk-prices'!B8),1+IF(M553="YES",1),"")</f>
        <v>0</v>
      </c>
      <c r="AT554" s="4">
        <f>IF(AND(I553="PREMIUM",Q553="YES",H553&gt;'azure-premium-disk-prices'!B8,H553&lt;'azure-premium-disk-prices'!B9),1+IF(M553="YES",1),"")</f>
        <v>0</v>
      </c>
      <c r="AU554" s="4">
        <f>IF(AND(M554="YES", Q554="YES"),1,"")</f>
        <v>0</v>
      </c>
      <c r="AV554" s="4">
        <f>IF(AND(J554="STANDARD", Q554="YES"), IF(M554="YES",2,1) ,"")</f>
        <v>0</v>
      </c>
      <c r="AW554" s="4">
        <f>IF( AND(J554="PREMIUM",  Q554="YES"), IF(M554="YES",2,1) ,"")</f>
        <v>0</v>
      </c>
    </row>
    <row r="555" spans="5:49">
      <c r="E555" s="3"/>
      <c r="F555" s="3"/>
      <c r="G555" s="3"/>
      <c r="H555" s="3"/>
      <c r="I555" s="3" t="s">
        <v>9</v>
      </c>
      <c r="J555" s="3" t="s">
        <v>9</v>
      </c>
      <c r="K555" s="3" t="s">
        <v>5</v>
      </c>
      <c r="L555" s="3" t="s">
        <v>5</v>
      </c>
      <c r="M555" s="3" t="s">
        <v>5</v>
      </c>
      <c r="N555" s="3">
        <v>730</v>
      </c>
      <c r="O555" s="3" t="s">
        <v>5</v>
      </c>
      <c r="P555" s="3" t="s">
        <v>14</v>
      </c>
      <c r="Q555" s="4">
        <f>IF(AND(E555&lt;&gt;"", F555&lt;&gt;"", G555&lt;&gt;"", H555&lt;&gt;"", I555&lt;&gt;"", J555&lt;&gt;"", K555&lt;&gt;"", L555&lt;&gt;"", M555&lt;&gt;"", N555&lt;&gt;"", O555&lt;&gt;""),"YES","NO")</f>
        <v>0</v>
      </c>
      <c r="R555" s="4">
        <f>IF(AD555=AA555, U555, IF(AD555=AB555,W555,Y555))</f>
        <v>0</v>
      </c>
      <c r="S555" s="4">
        <f>AD555</f>
        <v>0</v>
      </c>
      <c r="T555" s="4">
        <f> IF(AA555="" ,"",IF(AD555=AA555, "PAYG", IF(AD555=AB555,"1Y RI","3Y RI")))</f>
        <v>0</v>
      </c>
      <c r="U555" s="4">
        <f>IF(Q555="YES", IF(K555="YES", VLOOKUP(V555 &amp; L555 &amp; K555,'azure-vm-prices-base'!G$2:H$124, 2, 0), VLOOKUP(V555 &amp; L555 &amp; "*",'azure-vm-prices-base'!G$2:H$124, 2, 0)), "")</f>
        <v>0</v>
      </c>
      <c r="V555" s="4">
        <f>IF(Q555="YES", IF(O555="NO" , IF(K555="YES", _xlfn.MINIFS('azure-vm-prices-base'!I$2:I$123, 'azure-vm-prices-base'!A$2:A$123,"&gt;="&amp;F555*(100-$B$2)/100, 'azure-vm-prices-base'!B$2:B$123,"&gt;="&amp;G555*(100-$B$2)/100, 'azure-vm-prices-base'!D$2:D$123,K555, 'azure-vm-prices-base'!E$2:E$123,L555), _xlfn.MINIFS('azure-vm-prices-base'!I$2:I$123, 'azure-vm-prices-base'!A$2:A$123,"&gt;="&amp;F555*(100-$B$2)/100, 'azure-vm-prices-base'!B$2:B$123,"&gt;="&amp;G555*(100-$B$2)/100, 'azure-vm-prices-base'!E$2:E$123,L555)), IF(K555="YES", _xlfn.MINIFS('azure-vm-prices-base'!C$2:C$123, 'azure-vm-prices-base'!A$2:A$123,"&gt;="&amp;F555*(100-$B$2)/100, 'azure-vm-prices-base'!B$2:B$123,"&gt;="&amp;G555*(100-$B$2)/100, 'azure-vm-prices-base'!D$2:D$123,K555, 'azure-vm-prices-base'!E$2:E$123,L555), _xlfn.MINIFS('azure-vm-prices-base'!C$2:C$123, 'azure-vm-prices-base'!A$2:A$123,"&gt;="&amp;F555*(100-$B$2)/100, 'azure-vm-prices-base'!B$2:B$123,"&gt;="&amp;G555*(100-$B$2)/100, 'azure-vm-prices-base'!E$2:E$123,L555))), "")</f>
        <v>0</v>
      </c>
      <c r="W555" s="4">
        <f>IF(Q555="YES", IF(K555="YES", VLOOKUP(X555 &amp; L555 &amp; K555,'azure-vm-prices-1Y'!G$2:H$124  , 2, 0), VLOOKUP(X555 &amp; L555 &amp; "*",'azure-vm-prices-1Y'!G$2:H$124, 2, 0)),   "")</f>
        <v>0</v>
      </c>
      <c r="X555" s="4">
        <f>IF(Q555="YES", IF(O555="NO" , IF(K555="YES", _xlfn.MINIFS('azure-vm-prices-1Y'!I$2:I$123,   'azure-vm-prices-1Y'!A$2:A$123,"&gt;="&amp;F555*(100-$B$2)/100,   'azure-vm-prices-1Y'!B$2:B$123,"&gt;="&amp;G555*(100-$B$2)/100,   'azure-vm-prices-1Y'!D$2:D$123,K555,   'azure-vm-prices-1Y'!E$2:E$123,L555),   _xlfn.MINIFS('azure-vm-prices-1Y'!I$2:I$123,   'azure-vm-prices-1Y'!A$2:A$123,"&gt;="&amp;F555*(100-$B$2)/100,   'azure-vm-prices-1Y'!B$2:B$123,"&gt;="&amp;G555*(100-$B$2)/100,   'azure-vm-prices-1Y'!E$2:E$123,L555)),   IF(K555="YES", _xlfn.MINIFS('azure-vm-prices-1Y'!C$2:C$123,   'azure-vm-prices-1Y'!A$2:A$123,"&gt;="&amp;F555*(100-$B$2)/100,   'azure-vm-prices-1Y'!B$2:B$123,"&gt;="&amp;G555*(100-$B$2)/100,   'azure-vm-prices-1Y'!D$2:D$123,K555,   'azure-vm-prices-1Y'!E$2:E$123,L555),   _xlfn.MINIFS('azure-vm-prices-1Y'!C$2:C$123,   'azure-vm-prices-1Y'!A$2:A$123,"&gt;="&amp;F555*(100-$B$2)/100,   'azure-vm-prices-1Y'!B$2:B$123,"&gt;="&amp;G555*(100-$B$2)/100,   'azure-vm-prices-1Y'!E$2:E$123,L555))),   "")</f>
        <v>0</v>
      </c>
      <c r="Y555" s="4">
        <f>IF(Q555="YES", IF(K555="YES", VLOOKUP(Z555 &amp; L555 &amp; K555,'azure-vm-prices-3Y'!G$2:H$124  , 2, 0), VLOOKUP(Z555 &amp; L555 &amp; "*",'azure-vm-prices-3Y'!G$2:H$124, 2, 0)),   "")</f>
        <v>0</v>
      </c>
      <c r="Z555" s="4">
        <f>IF(Q555="YES", IF(O555="NO" , IF(K555="YES", _xlfn.MINIFS('azure-vm-prices-3Y'!I$2:I$123,   'azure-vm-prices-3Y'!A$2:A$123,"&gt;="&amp;F555*(100-$B$2)/100,   'azure-vm-prices-3Y'!B$2:B$123,"&gt;="&amp;G555*(100-$B$2)/100,   'azure-vm-prices-3Y'!D$2:D$123,K555,   'azure-vm-prices-3Y'!E$2:E$123,L555),   _xlfn.MINIFS('azure-vm-prices-3Y'!I$2:I$123,   'azure-vm-prices-3Y'!A$2:A$123,"&gt;="&amp;F555*(100-$B$2)/100,   'azure-vm-prices-3Y'!B$2:B$123,"&gt;="&amp;G555*(100-$B$2)/100,   'azure-vm-prices-3Y'!E$2:E$123,L555)),   IF(K555="YES", _xlfn.MINIFS('azure-vm-prices-3Y'!C$2:C$123,   'azure-vm-prices-3Y'!A$2:A$123,"&gt;="&amp;F555*(100-$B$2)/100,   'azure-vm-prices-3Y'!B$2:B$123,"&gt;="&amp;G555*(100-$B$2)/100,   'azure-vm-prices-3Y'!D$2:D$123,K555,   'azure-vm-prices-3Y'!E$2:E$123,L555),   _xlfn.MINIFS('azure-vm-prices-3Y'!C$2:C$123,   'azure-vm-prices-3Y'!A$2:A$123,"&gt;="&amp;F555*(100-$B$2)/100,   'azure-vm-prices-3Y'!B$2:B$123,"&gt;="&amp;G555*(100-$B$2)/100,   'azure-vm-prices-3Y'!E$2:E$123,L555))),   "")</f>
        <v>0</v>
      </c>
      <c r="AA555" s="4">
        <f>IF(Q555="YES",N555*V555*12,"")</f>
        <v>0</v>
      </c>
      <c r="AB555" s="4">
        <f>IF(Q555="YES",X555*8760,"")</f>
        <v>0</v>
      </c>
      <c r="AC555" s="4">
        <f>IF(Q555="YES",Z555*8760,"")</f>
        <v>0</v>
      </c>
      <c r="AD555" s="4">
        <f>IF(Q555="YES",IF(P555="YES", MIN(AA555:AC555), AA555),"")</f>
        <v>0</v>
      </c>
      <c r="AE555" s="4">
        <f>IF(AND(I555="STANDARD",Q555="YES",H555&lt;'azure-standard-disk-prices'!B2, H555&gt;0),1+IF(M555="YES",1),"")</f>
        <v>0</v>
      </c>
      <c r="AF555" s="4">
        <f>IF(AND(I555="STANDARD",Q555="YES",H555&gt;'azure-standard-disk-prices'!B2,H555&lt;'azure-standard-disk-prices'!B3),1+IF(M555="YES",1),"")</f>
        <v>0</v>
      </c>
      <c r="AG555" s="4">
        <f>IF(AND(I555="STANDARD",Q555="YES",H555&gt;'azure-standard-disk-prices'!B3,H555&lt;'azure-standard-disk-prices'!B4),1+IF(M555="YES",1),"")</f>
        <v>0</v>
      </c>
      <c r="AH555" s="4">
        <f>IF(AND(I555="STANDARD",Q555="YES",H555&gt;'azure-standard-disk-prices'!B4,H555&lt;'azure-standard-disk-prices'!B5),1+IF(M555="YES",1),"")</f>
        <v>0</v>
      </c>
      <c r="AI555" s="4">
        <f>IF(AND(I555="STANDARD",Q555="YES",H555&gt;'azure-standard-disk-prices'!B5,H555&lt;'azure-standard-disk-prices'!B6),1+IF(M555="YES",1),"")</f>
        <v>0</v>
      </c>
      <c r="AJ555" s="4">
        <f>IF(AND(I555="STANDARD",Q555="YES",H555&gt;'azure-standard-disk-prices'!B6,H555&lt;'azure-standard-disk-prices'!B7),1+IF(M555="YES",1),"")</f>
        <v>0</v>
      </c>
      <c r="AK555" s="4">
        <f>IF(AND(I555="STANDARD",Q555="YES",H555&gt;'azure-standard-disk-prices'!B7,H555&lt;'azure-standard-disk-prices'!B8),1+IF(M555="YES",1),"")</f>
        <v>0</v>
      </c>
      <c r="AL555" s="4">
        <f>IF(AND(I555="STANDARD",Q555="YES",H555&gt;'azure-standard-disk-prices'!B8,H555&lt;'azure-standard-disk-prices'!B9),1+IF(M555="YES",1),"")</f>
        <v>0</v>
      </c>
      <c r="AM555" s="4">
        <f>IF(AND(I554="PREMIUM",Q554="YES",H554&lt;'azure-premium-disk-prices'!B2,H554&gt;0),1+IF(M554="YES",1),"")</f>
        <v>0</v>
      </c>
      <c r="AN555" s="4">
        <f>IF(AND(I554="PREMIUM",Q554="YES",H554&gt;'azure-premium-disk-prices'!B2,H554&lt;'azure-premium-disk-prices'!B3),1+IF(M554="YES",1),"")</f>
        <v>0</v>
      </c>
      <c r="AO555" s="4">
        <f>IF(AND(I554="PREMIUM",Q554="YES",H554&gt;'azure-premium-disk-prices'!B3,H554&lt;'azure-premium-disk-prices'!B4),1+IF(M554="YES",1),"")</f>
        <v>0</v>
      </c>
      <c r="AP555" s="4">
        <f>IF(AND(I554="PREMIUM",Q554="YES",H554&gt;'azure-premium-disk-prices'!B4,H554&lt;'azure-premium-disk-prices'!B5),1+IF(M554="YES",1),"")</f>
        <v>0</v>
      </c>
      <c r="AQ555" s="4">
        <f>IF(AND(I554="PREMIUM",Q554="YES",H554&gt;'azure-premium-disk-prices'!B5,H554&lt;'azure-premium-disk-prices'!B6),1+IF(M554="YES",1),"")</f>
        <v>0</v>
      </c>
      <c r="AR555" s="4">
        <f>IF(AND(I554="PREMIUM",Q554="YES",H554&gt;'azure-premium-disk-prices'!B6,H554&lt;'azure-premium-disk-prices'!B7),1+IF(M554="YES",1),"")</f>
        <v>0</v>
      </c>
      <c r="AS555" s="4">
        <f>IF(AND(I554="PREMIUM",Q554="YES",H554&gt;'azure-premium-disk-prices'!B7,H554&lt;'azure-premium-disk-prices'!B8),1+IF(M554="YES",1),"")</f>
        <v>0</v>
      </c>
      <c r="AT555" s="4">
        <f>IF(AND(I554="PREMIUM",Q554="YES",H554&gt;'azure-premium-disk-prices'!B8,H554&lt;'azure-premium-disk-prices'!B9),1+IF(M554="YES",1),"")</f>
        <v>0</v>
      </c>
      <c r="AU555" s="4">
        <f>IF(AND(M555="YES", Q555="YES"),1,"")</f>
        <v>0</v>
      </c>
      <c r="AV555" s="4">
        <f>IF(AND(J555="STANDARD", Q555="YES"), IF(M555="YES",2,1) ,"")</f>
        <v>0</v>
      </c>
      <c r="AW555" s="4">
        <f>IF( AND(J555="PREMIUM",  Q555="YES"), IF(M555="YES",2,1) ,"")</f>
        <v>0</v>
      </c>
    </row>
    <row r="556" spans="5:49">
      <c r="E556" s="3"/>
      <c r="F556" s="3"/>
      <c r="G556" s="3"/>
      <c r="H556" s="3"/>
      <c r="I556" s="3" t="s">
        <v>9</v>
      </c>
      <c r="J556" s="3" t="s">
        <v>9</v>
      </c>
      <c r="K556" s="3" t="s">
        <v>5</v>
      </c>
      <c r="L556" s="3" t="s">
        <v>5</v>
      </c>
      <c r="M556" s="3" t="s">
        <v>5</v>
      </c>
      <c r="N556" s="3">
        <v>730</v>
      </c>
      <c r="O556" s="3" t="s">
        <v>5</v>
      </c>
      <c r="P556" s="3" t="s">
        <v>14</v>
      </c>
      <c r="Q556" s="4">
        <f>IF(AND(E556&lt;&gt;"", F556&lt;&gt;"", G556&lt;&gt;"", H556&lt;&gt;"", I556&lt;&gt;"", J556&lt;&gt;"", K556&lt;&gt;"", L556&lt;&gt;"", M556&lt;&gt;"", N556&lt;&gt;"", O556&lt;&gt;""),"YES","NO")</f>
        <v>0</v>
      </c>
      <c r="R556" s="4">
        <f>IF(AD556=AA556, U556, IF(AD556=AB556,W556,Y556))</f>
        <v>0</v>
      </c>
      <c r="S556" s="4">
        <f>AD556</f>
        <v>0</v>
      </c>
      <c r="T556" s="4">
        <f> IF(AA556="" ,"",IF(AD556=AA556, "PAYG", IF(AD556=AB556,"1Y RI","3Y RI")))</f>
        <v>0</v>
      </c>
      <c r="U556" s="4">
        <f>IF(Q556="YES", IF(K556="YES", VLOOKUP(V556 &amp; L556 &amp; K556,'azure-vm-prices-base'!G$2:H$124, 2, 0), VLOOKUP(V556 &amp; L556 &amp; "*",'azure-vm-prices-base'!G$2:H$124, 2, 0)), "")</f>
        <v>0</v>
      </c>
      <c r="V556" s="4">
        <f>IF(Q556="YES", IF(O556="NO" , IF(K556="YES", _xlfn.MINIFS('azure-vm-prices-base'!I$2:I$123, 'azure-vm-prices-base'!A$2:A$123,"&gt;="&amp;F556*(100-$B$2)/100, 'azure-vm-prices-base'!B$2:B$123,"&gt;="&amp;G556*(100-$B$2)/100, 'azure-vm-prices-base'!D$2:D$123,K556, 'azure-vm-prices-base'!E$2:E$123,L556), _xlfn.MINIFS('azure-vm-prices-base'!I$2:I$123, 'azure-vm-prices-base'!A$2:A$123,"&gt;="&amp;F556*(100-$B$2)/100, 'azure-vm-prices-base'!B$2:B$123,"&gt;="&amp;G556*(100-$B$2)/100, 'azure-vm-prices-base'!E$2:E$123,L556)), IF(K556="YES", _xlfn.MINIFS('azure-vm-prices-base'!C$2:C$123, 'azure-vm-prices-base'!A$2:A$123,"&gt;="&amp;F556*(100-$B$2)/100, 'azure-vm-prices-base'!B$2:B$123,"&gt;="&amp;G556*(100-$B$2)/100, 'azure-vm-prices-base'!D$2:D$123,K556, 'azure-vm-prices-base'!E$2:E$123,L556), _xlfn.MINIFS('azure-vm-prices-base'!C$2:C$123, 'azure-vm-prices-base'!A$2:A$123,"&gt;="&amp;F556*(100-$B$2)/100, 'azure-vm-prices-base'!B$2:B$123,"&gt;="&amp;G556*(100-$B$2)/100, 'azure-vm-prices-base'!E$2:E$123,L556))), "")</f>
        <v>0</v>
      </c>
      <c r="W556" s="4">
        <f>IF(Q556="YES", IF(K556="YES", VLOOKUP(X556 &amp; L556 &amp; K556,'azure-vm-prices-1Y'!G$2:H$124  , 2, 0), VLOOKUP(X556 &amp; L556 &amp; "*",'azure-vm-prices-1Y'!G$2:H$124, 2, 0)),   "")</f>
        <v>0</v>
      </c>
      <c r="X556" s="4">
        <f>IF(Q556="YES", IF(O556="NO" , IF(K556="YES", _xlfn.MINIFS('azure-vm-prices-1Y'!I$2:I$123,   'azure-vm-prices-1Y'!A$2:A$123,"&gt;="&amp;F556*(100-$B$2)/100,   'azure-vm-prices-1Y'!B$2:B$123,"&gt;="&amp;G556*(100-$B$2)/100,   'azure-vm-prices-1Y'!D$2:D$123,K556,   'azure-vm-prices-1Y'!E$2:E$123,L556),   _xlfn.MINIFS('azure-vm-prices-1Y'!I$2:I$123,   'azure-vm-prices-1Y'!A$2:A$123,"&gt;="&amp;F556*(100-$B$2)/100,   'azure-vm-prices-1Y'!B$2:B$123,"&gt;="&amp;G556*(100-$B$2)/100,   'azure-vm-prices-1Y'!E$2:E$123,L556)),   IF(K556="YES", _xlfn.MINIFS('azure-vm-prices-1Y'!C$2:C$123,   'azure-vm-prices-1Y'!A$2:A$123,"&gt;="&amp;F556*(100-$B$2)/100,   'azure-vm-prices-1Y'!B$2:B$123,"&gt;="&amp;G556*(100-$B$2)/100,   'azure-vm-prices-1Y'!D$2:D$123,K556,   'azure-vm-prices-1Y'!E$2:E$123,L556),   _xlfn.MINIFS('azure-vm-prices-1Y'!C$2:C$123,   'azure-vm-prices-1Y'!A$2:A$123,"&gt;="&amp;F556*(100-$B$2)/100,   'azure-vm-prices-1Y'!B$2:B$123,"&gt;="&amp;G556*(100-$B$2)/100,   'azure-vm-prices-1Y'!E$2:E$123,L556))),   "")</f>
        <v>0</v>
      </c>
      <c r="Y556" s="4">
        <f>IF(Q556="YES", IF(K556="YES", VLOOKUP(Z556 &amp; L556 &amp; K556,'azure-vm-prices-3Y'!G$2:H$124  , 2, 0), VLOOKUP(Z556 &amp; L556 &amp; "*",'azure-vm-prices-3Y'!G$2:H$124, 2, 0)),   "")</f>
        <v>0</v>
      </c>
      <c r="Z556" s="4">
        <f>IF(Q556="YES", IF(O556="NO" , IF(K556="YES", _xlfn.MINIFS('azure-vm-prices-3Y'!I$2:I$123,   'azure-vm-prices-3Y'!A$2:A$123,"&gt;="&amp;F556*(100-$B$2)/100,   'azure-vm-prices-3Y'!B$2:B$123,"&gt;="&amp;G556*(100-$B$2)/100,   'azure-vm-prices-3Y'!D$2:D$123,K556,   'azure-vm-prices-3Y'!E$2:E$123,L556),   _xlfn.MINIFS('azure-vm-prices-3Y'!I$2:I$123,   'azure-vm-prices-3Y'!A$2:A$123,"&gt;="&amp;F556*(100-$B$2)/100,   'azure-vm-prices-3Y'!B$2:B$123,"&gt;="&amp;G556*(100-$B$2)/100,   'azure-vm-prices-3Y'!E$2:E$123,L556)),   IF(K556="YES", _xlfn.MINIFS('azure-vm-prices-3Y'!C$2:C$123,   'azure-vm-prices-3Y'!A$2:A$123,"&gt;="&amp;F556*(100-$B$2)/100,   'azure-vm-prices-3Y'!B$2:B$123,"&gt;="&amp;G556*(100-$B$2)/100,   'azure-vm-prices-3Y'!D$2:D$123,K556,   'azure-vm-prices-3Y'!E$2:E$123,L556),   _xlfn.MINIFS('azure-vm-prices-3Y'!C$2:C$123,   'azure-vm-prices-3Y'!A$2:A$123,"&gt;="&amp;F556*(100-$B$2)/100,   'azure-vm-prices-3Y'!B$2:B$123,"&gt;="&amp;G556*(100-$B$2)/100,   'azure-vm-prices-3Y'!E$2:E$123,L556))),   "")</f>
        <v>0</v>
      </c>
      <c r="AA556" s="4">
        <f>IF(Q556="YES",N556*V556*12,"")</f>
        <v>0</v>
      </c>
      <c r="AB556" s="4">
        <f>IF(Q556="YES",X556*8760,"")</f>
        <v>0</v>
      </c>
      <c r="AC556" s="4">
        <f>IF(Q556="YES",Z556*8760,"")</f>
        <v>0</v>
      </c>
      <c r="AD556" s="4">
        <f>IF(Q556="YES",IF(P556="YES", MIN(AA556:AC556), AA556),"")</f>
        <v>0</v>
      </c>
      <c r="AE556" s="4">
        <f>IF(AND(I556="STANDARD",Q556="YES",H556&lt;'azure-standard-disk-prices'!B2, H556&gt;0),1+IF(M556="YES",1),"")</f>
        <v>0</v>
      </c>
      <c r="AF556" s="4">
        <f>IF(AND(I556="STANDARD",Q556="YES",H556&gt;'azure-standard-disk-prices'!B2,H556&lt;'azure-standard-disk-prices'!B3),1+IF(M556="YES",1),"")</f>
        <v>0</v>
      </c>
      <c r="AG556" s="4">
        <f>IF(AND(I556="STANDARD",Q556="YES",H556&gt;'azure-standard-disk-prices'!B3,H556&lt;'azure-standard-disk-prices'!B4),1+IF(M556="YES",1),"")</f>
        <v>0</v>
      </c>
      <c r="AH556" s="4">
        <f>IF(AND(I556="STANDARD",Q556="YES",H556&gt;'azure-standard-disk-prices'!B4,H556&lt;'azure-standard-disk-prices'!B5),1+IF(M556="YES",1),"")</f>
        <v>0</v>
      </c>
      <c r="AI556" s="4">
        <f>IF(AND(I556="STANDARD",Q556="YES",H556&gt;'azure-standard-disk-prices'!B5,H556&lt;'azure-standard-disk-prices'!B6),1+IF(M556="YES",1),"")</f>
        <v>0</v>
      </c>
      <c r="AJ556" s="4">
        <f>IF(AND(I556="STANDARD",Q556="YES",H556&gt;'azure-standard-disk-prices'!B6,H556&lt;'azure-standard-disk-prices'!B7),1+IF(M556="YES",1),"")</f>
        <v>0</v>
      </c>
      <c r="AK556" s="4">
        <f>IF(AND(I556="STANDARD",Q556="YES",H556&gt;'azure-standard-disk-prices'!B7,H556&lt;'azure-standard-disk-prices'!B8),1+IF(M556="YES",1),"")</f>
        <v>0</v>
      </c>
      <c r="AL556" s="4">
        <f>IF(AND(I556="STANDARD",Q556="YES",H556&gt;'azure-standard-disk-prices'!B8,H556&lt;'azure-standard-disk-prices'!B9),1+IF(M556="YES",1),"")</f>
        <v>0</v>
      </c>
      <c r="AM556" s="4">
        <f>IF(AND(I555="PREMIUM",Q555="YES",H555&lt;'azure-premium-disk-prices'!B2,H555&gt;0),1+IF(M555="YES",1),"")</f>
        <v>0</v>
      </c>
      <c r="AN556" s="4">
        <f>IF(AND(I555="PREMIUM",Q555="YES",H555&gt;'azure-premium-disk-prices'!B2,H555&lt;'azure-premium-disk-prices'!B3),1+IF(M555="YES",1),"")</f>
        <v>0</v>
      </c>
      <c r="AO556" s="4">
        <f>IF(AND(I555="PREMIUM",Q555="YES",H555&gt;'azure-premium-disk-prices'!B3,H555&lt;'azure-premium-disk-prices'!B4),1+IF(M555="YES",1),"")</f>
        <v>0</v>
      </c>
      <c r="AP556" s="4">
        <f>IF(AND(I555="PREMIUM",Q555="YES",H555&gt;'azure-premium-disk-prices'!B4,H555&lt;'azure-premium-disk-prices'!B5),1+IF(M555="YES",1),"")</f>
        <v>0</v>
      </c>
      <c r="AQ556" s="4">
        <f>IF(AND(I555="PREMIUM",Q555="YES",H555&gt;'azure-premium-disk-prices'!B5,H555&lt;'azure-premium-disk-prices'!B6),1+IF(M555="YES",1),"")</f>
        <v>0</v>
      </c>
      <c r="AR556" s="4">
        <f>IF(AND(I555="PREMIUM",Q555="YES",H555&gt;'azure-premium-disk-prices'!B6,H555&lt;'azure-premium-disk-prices'!B7),1+IF(M555="YES",1),"")</f>
        <v>0</v>
      </c>
      <c r="AS556" s="4">
        <f>IF(AND(I555="PREMIUM",Q555="YES",H555&gt;'azure-premium-disk-prices'!B7,H555&lt;'azure-premium-disk-prices'!B8),1+IF(M555="YES",1),"")</f>
        <v>0</v>
      </c>
      <c r="AT556" s="4">
        <f>IF(AND(I555="PREMIUM",Q555="YES",H555&gt;'azure-premium-disk-prices'!B8,H555&lt;'azure-premium-disk-prices'!B9),1+IF(M555="YES",1),"")</f>
        <v>0</v>
      </c>
      <c r="AU556" s="4">
        <f>IF(AND(M556="YES", Q556="YES"),1,"")</f>
        <v>0</v>
      </c>
      <c r="AV556" s="4">
        <f>IF(AND(J556="STANDARD", Q556="YES"), IF(M556="YES",2,1) ,"")</f>
        <v>0</v>
      </c>
      <c r="AW556" s="4">
        <f>IF( AND(J556="PREMIUM",  Q556="YES"), IF(M556="YES",2,1) ,"")</f>
        <v>0</v>
      </c>
    </row>
    <row r="557" spans="5:49">
      <c r="E557" s="3"/>
      <c r="F557" s="3"/>
      <c r="G557" s="3"/>
      <c r="H557" s="3"/>
      <c r="I557" s="3" t="s">
        <v>9</v>
      </c>
      <c r="J557" s="3" t="s">
        <v>9</v>
      </c>
      <c r="K557" s="3" t="s">
        <v>5</v>
      </c>
      <c r="L557" s="3" t="s">
        <v>5</v>
      </c>
      <c r="M557" s="3" t="s">
        <v>5</v>
      </c>
      <c r="N557" s="3">
        <v>730</v>
      </c>
      <c r="O557" s="3" t="s">
        <v>5</v>
      </c>
      <c r="P557" s="3" t="s">
        <v>14</v>
      </c>
      <c r="Q557" s="4">
        <f>IF(AND(E557&lt;&gt;"", F557&lt;&gt;"", G557&lt;&gt;"", H557&lt;&gt;"", I557&lt;&gt;"", J557&lt;&gt;"", K557&lt;&gt;"", L557&lt;&gt;"", M557&lt;&gt;"", N557&lt;&gt;"", O557&lt;&gt;""),"YES","NO")</f>
        <v>0</v>
      </c>
      <c r="R557" s="4">
        <f>IF(AD557=AA557, U557, IF(AD557=AB557,W557,Y557))</f>
        <v>0</v>
      </c>
      <c r="S557" s="4">
        <f>AD557</f>
        <v>0</v>
      </c>
      <c r="T557" s="4">
        <f> IF(AA557="" ,"",IF(AD557=AA557, "PAYG", IF(AD557=AB557,"1Y RI","3Y RI")))</f>
        <v>0</v>
      </c>
      <c r="U557" s="4">
        <f>IF(Q557="YES", IF(K557="YES", VLOOKUP(V557 &amp; L557 &amp; K557,'azure-vm-prices-base'!G$2:H$124, 2, 0), VLOOKUP(V557 &amp; L557 &amp; "*",'azure-vm-prices-base'!G$2:H$124, 2, 0)), "")</f>
        <v>0</v>
      </c>
      <c r="V557" s="4">
        <f>IF(Q557="YES", IF(O557="NO" , IF(K557="YES", _xlfn.MINIFS('azure-vm-prices-base'!I$2:I$123, 'azure-vm-prices-base'!A$2:A$123,"&gt;="&amp;F557*(100-$B$2)/100, 'azure-vm-prices-base'!B$2:B$123,"&gt;="&amp;G557*(100-$B$2)/100, 'azure-vm-prices-base'!D$2:D$123,K557, 'azure-vm-prices-base'!E$2:E$123,L557), _xlfn.MINIFS('azure-vm-prices-base'!I$2:I$123, 'azure-vm-prices-base'!A$2:A$123,"&gt;="&amp;F557*(100-$B$2)/100, 'azure-vm-prices-base'!B$2:B$123,"&gt;="&amp;G557*(100-$B$2)/100, 'azure-vm-prices-base'!E$2:E$123,L557)), IF(K557="YES", _xlfn.MINIFS('azure-vm-prices-base'!C$2:C$123, 'azure-vm-prices-base'!A$2:A$123,"&gt;="&amp;F557*(100-$B$2)/100, 'azure-vm-prices-base'!B$2:B$123,"&gt;="&amp;G557*(100-$B$2)/100, 'azure-vm-prices-base'!D$2:D$123,K557, 'azure-vm-prices-base'!E$2:E$123,L557), _xlfn.MINIFS('azure-vm-prices-base'!C$2:C$123, 'azure-vm-prices-base'!A$2:A$123,"&gt;="&amp;F557*(100-$B$2)/100, 'azure-vm-prices-base'!B$2:B$123,"&gt;="&amp;G557*(100-$B$2)/100, 'azure-vm-prices-base'!E$2:E$123,L557))), "")</f>
        <v>0</v>
      </c>
      <c r="W557" s="4">
        <f>IF(Q557="YES", IF(K557="YES", VLOOKUP(X557 &amp; L557 &amp; K557,'azure-vm-prices-1Y'!G$2:H$124  , 2, 0), VLOOKUP(X557 &amp; L557 &amp; "*",'azure-vm-prices-1Y'!G$2:H$124, 2, 0)),   "")</f>
        <v>0</v>
      </c>
      <c r="X557" s="4">
        <f>IF(Q557="YES", IF(O557="NO" , IF(K557="YES", _xlfn.MINIFS('azure-vm-prices-1Y'!I$2:I$123,   'azure-vm-prices-1Y'!A$2:A$123,"&gt;="&amp;F557*(100-$B$2)/100,   'azure-vm-prices-1Y'!B$2:B$123,"&gt;="&amp;G557*(100-$B$2)/100,   'azure-vm-prices-1Y'!D$2:D$123,K557,   'azure-vm-prices-1Y'!E$2:E$123,L557),   _xlfn.MINIFS('azure-vm-prices-1Y'!I$2:I$123,   'azure-vm-prices-1Y'!A$2:A$123,"&gt;="&amp;F557*(100-$B$2)/100,   'azure-vm-prices-1Y'!B$2:B$123,"&gt;="&amp;G557*(100-$B$2)/100,   'azure-vm-prices-1Y'!E$2:E$123,L557)),   IF(K557="YES", _xlfn.MINIFS('azure-vm-prices-1Y'!C$2:C$123,   'azure-vm-prices-1Y'!A$2:A$123,"&gt;="&amp;F557*(100-$B$2)/100,   'azure-vm-prices-1Y'!B$2:B$123,"&gt;="&amp;G557*(100-$B$2)/100,   'azure-vm-prices-1Y'!D$2:D$123,K557,   'azure-vm-prices-1Y'!E$2:E$123,L557),   _xlfn.MINIFS('azure-vm-prices-1Y'!C$2:C$123,   'azure-vm-prices-1Y'!A$2:A$123,"&gt;="&amp;F557*(100-$B$2)/100,   'azure-vm-prices-1Y'!B$2:B$123,"&gt;="&amp;G557*(100-$B$2)/100,   'azure-vm-prices-1Y'!E$2:E$123,L557))),   "")</f>
        <v>0</v>
      </c>
      <c r="Y557" s="4">
        <f>IF(Q557="YES", IF(K557="YES", VLOOKUP(Z557 &amp; L557 &amp; K557,'azure-vm-prices-3Y'!G$2:H$124  , 2, 0), VLOOKUP(Z557 &amp; L557 &amp; "*",'azure-vm-prices-3Y'!G$2:H$124, 2, 0)),   "")</f>
        <v>0</v>
      </c>
      <c r="Z557" s="4">
        <f>IF(Q557="YES", IF(O557="NO" , IF(K557="YES", _xlfn.MINIFS('azure-vm-prices-3Y'!I$2:I$123,   'azure-vm-prices-3Y'!A$2:A$123,"&gt;="&amp;F557*(100-$B$2)/100,   'azure-vm-prices-3Y'!B$2:B$123,"&gt;="&amp;G557*(100-$B$2)/100,   'azure-vm-prices-3Y'!D$2:D$123,K557,   'azure-vm-prices-3Y'!E$2:E$123,L557),   _xlfn.MINIFS('azure-vm-prices-3Y'!I$2:I$123,   'azure-vm-prices-3Y'!A$2:A$123,"&gt;="&amp;F557*(100-$B$2)/100,   'azure-vm-prices-3Y'!B$2:B$123,"&gt;="&amp;G557*(100-$B$2)/100,   'azure-vm-prices-3Y'!E$2:E$123,L557)),   IF(K557="YES", _xlfn.MINIFS('azure-vm-prices-3Y'!C$2:C$123,   'azure-vm-prices-3Y'!A$2:A$123,"&gt;="&amp;F557*(100-$B$2)/100,   'azure-vm-prices-3Y'!B$2:B$123,"&gt;="&amp;G557*(100-$B$2)/100,   'azure-vm-prices-3Y'!D$2:D$123,K557,   'azure-vm-prices-3Y'!E$2:E$123,L557),   _xlfn.MINIFS('azure-vm-prices-3Y'!C$2:C$123,   'azure-vm-prices-3Y'!A$2:A$123,"&gt;="&amp;F557*(100-$B$2)/100,   'azure-vm-prices-3Y'!B$2:B$123,"&gt;="&amp;G557*(100-$B$2)/100,   'azure-vm-prices-3Y'!E$2:E$123,L557))),   "")</f>
        <v>0</v>
      </c>
      <c r="AA557" s="4">
        <f>IF(Q557="YES",N557*V557*12,"")</f>
        <v>0</v>
      </c>
      <c r="AB557" s="4">
        <f>IF(Q557="YES",X557*8760,"")</f>
        <v>0</v>
      </c>
      <c r="AC557" s="4">
        <f>IF(Q557="YES",Z557*8760,"")</f>
        <v>0</v>
      </c>
      <c r="AD557" s="4">
        <f>IF(Q557="YES",IF(P557="YES", MIN(AA557:AC557), AA557),"")</f>
        <v>0</v>
      </c>
      <c r="AE557" s="4">
        <f>IF(AND(I557="STANDARD",Q557="YES",H557&lt;'azure-standard-disk-prices'!B2, H557&gt;0),1+IF(M557="YES",1),"")</f>
        <v>0</v>
      </c>
      <c r="AF557" s="4">
        <f>IF(AND(I557="STANDARD",Q557="YES",H557&gt;'azure-standard-disk-prices'!B2,H557&lt;'azure-standard-disk-prices'!B3),1+IF(M557="YES",1),"")</f>
        <v>0</v>
      </c>
      <c r="AG557" s="4">
        <f>IF(AND(I557="STANDARD",Q557="YES",H557&gt;'azure-standard-disk-prices'!B3,H557&lt;'azure-standard-disk-prices'!B4),1+IF(M557="YES",1),"")</f>
        <v>0</v>
      </c>
      <c r="AH557" s="4">
        <f>IF(AND(I557="STANDARD",Q557="YES",H557&gt;'azure-standard-disk-prices'!B4,H557&lt;'azure-standard-disk-prices'!B5),1+IF(M557="YES",1),"")</f>
        <v>0</v>
      </c>
      <c r="AI557" s="4">
        <f>IF(AND(I557="STANDARD",Q557="YES",H557&gt;'azure-standard-disk-prices'!B5,H557&lt;'azure-standard-disk-prices'!B6),1+IF(M557="YES",1),"")</f>
        <v>0</v>
      </c>
      <c r="AJ557" s="4">
        <f>IF(AND(I557="STANDARD",Q557="YES",H557&gt;'azure-standard-disk-prices'!B6,H557&lt;'azure-standard-disk-prices'!B7),1+IF(M557="YES",1),"")</f>
        <v>0</v>
      </c>
      <c r="AK557" s="4">
        <f>IF(AND(I557="STANDARD",Q557="YES",H557&gt;'azure-standard-disk-prices'!B7,H557&lt;'azure-standard-disk-prices'!B8),1+IF(M557="YES",1),"")</f>
        <v>0</v>
      </c>
      <c r="AL557" s="4">
        <f>IF(AND(I557="STANDARD",Q557="YES",H557&gt;'azure-standard-disk-prices'!B8,H557&lt;'azure-standard-disk-prices'!B9),1+IF(M557="YES",1),"")</f>
        <v>0</v>
      </c>
      <c r="AM557" s="4">
        <f>IF(AND(I556="PREMIUM",Q556="YES",H556&lt;'azure-premium-disk-prices'!B2,H556&gt;0),1+IF(M556="YES",1),"")</f>
        <v>0</v>
      </c>
      <c r="AN557" s="4">
        <f>IF(AND(I556="PREMIUM",Q556="YES",H556&gt;'azure-premium-disk-prices'!B2,H556&lt;'azure-premium-disk-prices'!B3),1+IF(M556="YES",1),"")</f>
        <v>0</v>
      </c>
      <c r="AO557" s="4">
        <f>IF(AND(I556="PREMIUM",Q556="YES",H556&gt;'azure-premium-disk-prices'!B3,H556&lt;'azure-premium-disk-prices'!B4),1+IF(M556="YES",1),"")</f>
        <v>0</v>
      </c>
      <c r="AP557" s="4">
        <f>IF(AND(I556="PREMIUM",Q556="YES",H556&gt;'azure-premium-disk-prices'!B4,H556&lt;'azure-premium-disk-prices'!B5),1+IF(M556="YES",1),"")</f>
        <v>0</v>
      </c>
      <c r="AQ557" s="4">
        <f>IF(AND(I556="PREMIUM",Q556="YES",H556&gt;'azure-premium-disk-prices'!B5,H556&lt;'azure-premium-disk-prices'!B6),1+IF(M556="YES",1),"")</f>
        <v>0</v>
      </c>
      <c r="AR557" s="4">
        <f>IF(AND(I556="PREMIUM",Q556="YES",H556&gt;'azure-premium-disk-prices'!B6,H556&lt;'azure-premium-disk-prices'!B7),1+IF(M556="YES",1),"")</f>
        <v>0</v>
      </c>
      <c r="AS557" s="4">
        <f>IF(AND(I556="PREMIUM",Q556="YES",H556&gt;'azure-premium-disk-prices'!B7,H556&lt;'azure-premium-disk-prices'!B8),1+IF(M556="YES",1),"")</f>
        <v>0</v>
      </c>
      <c r="AT557" s="4">
        <f>IF(AND(I556="PREMIUM",Q556="YES",H556&gt;'azure-premium-disk-prices'!B8,H556&lt;'azure-premium-disk-prices'!B9),1+IF(M556="YES",1),"")</f>
        <v>0</v>
      </c>
      <c r="AU557" s="4">
        <f>IF(AND(M557="YES", Q557="YES"),1,"")</f>
        <v>0</v>
      </c>
      <c r="AV557" s="4">
        <f>IF(AND(J557="STANDARD", Q557="YES"), IF(M557="YES",2,1) ,"")</f>
        <v>0</v>
      </c>
      <c r="AW557" s="4">
        <f>IF( AND(J557="PREMIUM",  Q557="YES"), IF(M557="YES",2,1) ,"")</f>
        <v>0</v>
      </c>
    </row>
    <row r="558" spans="5:49">
      <c r="E558" s="3"/>
      <c r="F558" s="3"/>
      <c r="G558" s="3"/>
      <c r="H558" s="3"/>
      <c r="I558" s="3" t="s">
        <v>9</v>
      </c>
      <c r="J558" s="3" t="s">
        <v>9</v>
      </c>
      <c r="K558" s="3" t="s">
        <v>5</v>
      </c>
      <c r="L558" s="3" t="s">
        <v>5</v>
      </c>
      <c r="M558" s="3" t="s">
        <v>5</v>
      </c>
      <c r="N558" s="3">
        <v>730</v>
      </c>
      <c r="O558" s="3" t="s">
        <v>5</v>
      </c>
      <c r="P558" s="3" t="s">
        <v>14</v>
      </c>
      <c r="Q558" s="4">
        <f>IF(AND(E558&lt;&gt;"", F558&lt;&gt;"", G558&lt;&gt;"", H558&lt;&gt;"", I558&lt;&gt;"", J558&lt;&gt;"", K558&lt;&gt;"", L558&lt;&gt;"", M558&lt;&gt;"", N558&lt;&gt;"", O558&lt;&gt;""),"YES","NO")</f>
        <v>0</v>
      </c>
      <c r="R558" s="4">
        <f>IF(AD558=AA558, U558, IF(AD558=AB558,W558,Y558))</f>
        <v>0</v>
      </c>
      <c r="S558" s="4">
        <f>AD558</f>
        <v>0</v>
      </c>
      <c r="T558" s="4">
        <f> IF(AA558="" ,"",IF(AD558=AA558, "PAYG", IF(AD558=AB558,"1Y RI","3Y RI")))</f>
        <v>0</v>
      </c>
      <c r="U558" s="4">
        <f>IF(Q558="YES", IF(K558="YES", VLOOKUP(V558 &amp; L558 &amp; K558,'azure-vm-prices-base'!G$2:H$124, 2, 0), VLOOKUP(V558 &amp; L558 &amp; "*",'azure-vm-prices-base'!G$2:H$124, 2, 0)), "")</f>
        <v>0</v>
      </c>
      <c r="V558" s="4">
        <f>IF(Q558="YES", IF(O558="NO" , IF(K558="YES", _xlfn.MINIFS('azure-vm-prices-base'!I$2:I$123, 'azure-vm-prices-base'!A$2:A$123,"&gt;="&amp;F558*(100-$B$2)/100, 'azure-vm-prices-base'!B$2:B$123,"&gt;="&amp;G558*(100-$B$2)/100, 'azure-vm-prices-base'!D$2:D$123,K558, 'azure-vm-prices-base'!E$2:E$123,L558), _xlfn.MINIFS('azure-vm-prices-base'!I$2:I$123, 'azure-vm-prices-base'!A$2:A$123,"&gt;="&amp;F558*(100-$B$2)/100, 'azure-vm-prices-base'!B$2:B$123,"&gt;="&amp;G558*(100-$B$2)/100, 'azure-vm-prices-base'!E$2:E$123,L558)), IF(K558="YES", _xlfn.MINIFS('azure-vm-prices-base'!C$2:C$123, 'azure-vm-prices-base'!A$2:A$123,"&gt;="&amp;F558*(100-$B$2)/100, 'azure-vm-prices-base'!B$2:B$123,"&gt;="&amp;G558*(100-$B$2)/100, 'azure-vm-prices-base'!D$2:D$123,K558, 'azure-vm-prices-base'!E$2:E$123,L558), _xlfn.MINIFS('azure-vm-prices-base'!C$2:C$123, 'azure-vm-prices-base'!A$2:A$123,"&gt;="&amp;F558*(100-$B$2)/100, 'azure-vm-prices-base'!B$2:B$123,"&gt;="&amp;G558*(100-$B$2)/100, 'azure-vm-prices-base'!E$2:E$123,L558))), "")</f>
        <v>0</v>
      </c>
      <c r="W558" s="4">
        <f>IF(Q558="YES", IF(K558="YES", VLOOKUP(X558 &amp; L558 &amp; K558,'azure-vm-prices-1Y'!G$2:H$124  , 2, 0), VLOOKUP(X558 &amp; L558 &amp; "*",'azure-vm-prices-1Y'!G$2:H$124, 2, 0)),   "")</f>
        <v>0</v>
      </c>
      <c r="X558" s="4">
        <f>IF(Q558="YES", IF(O558="NO" , IF(K558="YES", _xlfn.MINIFS('azure-vm-prices-1Y'!I$2:I$123,   'azure-vm-prices-1Y'!A$2:A$123,"&gt;="&amp;F558*(100-$B$2)/100,   'azure-vm-prices-1Y'!B$2:B$123,"&gt;="&amp;G558*(100-$B$2)/100,   'azure-vm-prices-1Y'!D$2:D$123,K558,   'azure-vm-prices-1Y'!E$2:E$123,L558),   _xlfn.MINIFS('azure-vm-prices-1Y'!I$2:I$123,   'azure-vm-prices-1Y'!A$2:A$123,"&gt;="&amp;F558*(100-$B$2)/100,   'azure-vm-prices-1Y'!B$2:B$123,"&gt;="&amp;G558*(100-$B$2)/100,   'azure-vm-prices-1Y'!E$2:E$123,L558)),   IF(K558="YES", _xlfn.MINIFS('azure-vm-prices-1Y'!C$2:C$123,   'azure-vm-prices-1Y'!A$2:A$123,"&gt;="&amp;F558*(100-$B$2)/100,   'azure-vm-prices-1Y'!B$2:B$123,"&gt;="&amp;G558*(100-$B$2)/100,   'azure-vm-prices-1Y'!D$2:D$123,K558,   'azure-vm-prices-1Y'!E$2:E$123,L558),   _xlfn.MINIFS('azure-vm-prices-1Y'!C$2:C$123,   'azure-vm-prices-1Y'!A$2:A$123,"&gt;="&amp;F558*(100-$B$2)/100,   'azure-vm-prices-1Y'!B$2:B$123,"&gt;="&amp;G558*(100-$B$2)/100,   'azure-vm-prices-1Y'!E$2:E$123,L558))),   "")</f>
        <v>0</v>
      </c>
      <c r="Y558" s="4">
        <f>IF(Q558="YES", IF(K558="YES", VLOOKUP(Z558 &amp; L558 &amp; K558,'azure-vm-prices-3Y'!G$2:H$124  , 2, 0), VLOOKUP(Z558 &amp; L558 &amp; "*",'azure-vm-prices-3Y'!G$2:H$124, 2, 0)),   "")</f>
        <v>0</v>
      </c>
      <c r="Z558" s="4">
        <f>IF(Q558="YES", IF(O558="NO" , IF(K558="YES", _xlfn.MINIFS('azure-vm-prices-3Y'!I$2:I$123,   'azure-vm-prices-3Y'!A$2:A$123,"&gt;="&amp;F558*(100-$B$2)/100,   'azure-vm-prices-3Y'!B$2:B$123,"&gt;="&amp;G558*(100-$B$2)/100,   'azure-vm-prices-3Y'!D$2:D$123,K558,   'azure-vm-prices-3Y'!E$2:E$123,L558),   _xlfn.MINIFS('azure-vm-prices-3Y'!I$2:I$123,   'azure-vm-prices-3Y'!A$2:A$123,"&gt;="&amp;F558*(100-$B$2)/100,   'azure-vm-prices-3Y'!B$2:B$123,"&gt;="&amp;G558*(100-$B$2)/100,   'azure-vm-prices-3Y'!E$2:E$123,L558)),   IF(K558="YES", _xlfn.MINIFS('azure-vm-prices-3Y'!C$2:C$123,   'azure-vm-prices-3Y'!A$2:A$123,"&gt;="&amp;F558*(100-$B$2)/100,   'azure-vm-prices-3Y'!B$2:B$123,"&gt;="&amp;G558*(100-$B$2)/100,   'azure-vm-prices-3Y'!D$2:D$123,K558,   'azure-vm-prices-3Y'!E$2:E$123,L558),   _xlfn.MINIFS('azure-vm-prices-3Y'!C$2:C$123,   'azure-vm-prices-3Y'!A$2:A$123,"&gt;="&amp;F558*(100-$B$2)/100,   'azure-vm-prices-3Y'!B$2:B$123,"&gt;="&amp;G558*(100-$B$2)/100,   'azure-vm-prices-3Y'!E$2:E$123,L558))),   "")</f>
        <v>0</v>
      </c>
      <c r="AA558" s="4">
        <f>IF(Q558="YES",N558*V558*12,"")</f>
        <v>0</v>
      </c>
      <c r="AB558" s="4">
        <f>IF(Q558="YES",X558*8760,"")</f>
        <v>0</v>
      </c>
      <c r="AC558" s="4">
        <f>IF(Q558="YES",Z558*8760,"")</f>
        <v>0</v>
      </c>
      <c r="AD558" s="4">
        <f>IF(Q558="YES",IF(P558="YES", MIN(AA558:AC558), AA558),"")</f>
        <v>0</v>
      </c>
      <c r="AE558" s="4">
        <f>IF(AND(I558="STANDARD",Q558="YES",H558&lt;'azure-standard-disk-prices'!B2, H558&gt;0),1+IF(M558="YES",1),"")</f>
        <v>0</v>
      </c>
      <c r="AF558" s="4">
        <f>IF(AND(I558="STANDARD",Q558="YES",H558&gt;'azure-standard-disk-prices'!B2,H558&lt;'azure-standard-disk-prices'!B3),1+IF(M558="YES",1),"")</f>
        <v>0</v>
      </c>
      <c r="AG558" s="4">
        <f>IF(AND(I558="STANDARD",Q558="YES",H558&gt;'azure-standard-disk-prices'!B3,H558&lt;'azure-standard-disk-prices'!B4),1+IF(M558="YES",1),"")</f>
        <v>0</v>
      </c>
      <c r="AH558" s="4">
        <f>IF(AND(I558="STANDARD",Q558="YES",H558&gt;'azure-standard-disk-prices'!B4,H558&lt;'azure-standard-disk-prices'!B5),1+IF(M558="YES",1),"")</f>
        <v>0</v>
      </c>
      <c r="AI558" s="4">
        <f>IF(AND(I558="STANDARD",Q558="YES",H558&gt;'azure-standard-disk-prices'!B5,H558&lt;'azure-standard-disk-prices'!B6),1+IF(M558="YES",1),"")</f>
        <v>0</v>
      </c>
      <c r="AJ558" s="4">
        <f>IF(AND(I558="STANDARD",Q558="YES",H558&gt;'azure-standard-disk-prices'!B6,H558&lt;'azure-standard-disk-prices'!B7),1+IF(M558="YES",1),"")</f>
        <v>0</v>
      </c>
      <c r="AK558" s="4">
        <f>IF(AND(I558="STANDARD",Q558="YES",H558&gt;'azure-standard-disk-prices'!B7,H558&lt;'azure-standard-disk-prices'!B8),1+IF(M558="YES",1),"")</f>
        <v>0</v>
      </c>
      <c r="AL558" s="4">
        <f>IF(AND(I558="STANDARD",Q558="YES",H558&gt;'azure-standard-disk-prices'!B8,H558&lt;'azure-standard-disk-prices'!B9),1+IF(M558="YES",1),"")</f>
        <v>0</v>
      </c>
      <c r="AM558" s="4">
        <f>IF(AND(I557="PREMIUM",Q557="YES",H557&lt;'azure-premium-disk-prices'!B2,H557&gt;0),1+IF(M557="YES",1),"")</f>
        <v>0</v>
      </c>
      <c r="AN558" s="4">
        <f>IF(AND(I557="PREMIUM",Q557="YES",H557&gt;'azure-premium-disk-prices'!B2,H557&lt;'azure-premium-disk-prices'!B3),1+IF(M557="YES",1),"")</f>
        <v>0</v>
      </c>
      <c r="AO558" s="4">
        <f>IF(AND(I557="PREMIUM",Q557="YES",H557&gt;'azure-premium-disk-prices'!B3,H557&lt;'azure-premium-disk-prices'!B4),1+IF(M557="YES",1),"")</f>
        <v>0</v>
      </c>
      <c r="AP558" s="4">
        <f>IF(AND(I557="PREMIUM",Q557="YES",H557&gt;'azure-premium-disk-prices'!B4,H557&lt;'azure-premium-disk-prices'!B5),1+IF(M557="YES",1),"")</f>
        <v>0</v>
      </c>
      <c r="AQ558" s="4">
        <f>IF(AND(I557="PREMIUM",Q557="YES",H557&gt;'azure-premium-disk-prices'!B5,H557&lt;'azure-premium-disk-prices'!B6),1+IF(M557="YES",1),"")</f>
        <v>0</v>
      </c>
      <c r="AR558" s="4">
        <f>IF(AND(I557="PREMIUM",Q557="YES",H557&gt;'azure-premium-disk-prices'!B6,H557&lt;'azure-premium-disk-prices'!B7),1+IF(M557="YES",1),"")</f>
        <v>0</v>
      </c>
      <c r="AS558" s="4">
        <f>IF(AND(I557="PREMIUM",Q557="YES",H557&gt;'azure-premium-disk-prices'!B7,H557&lt;'azure-premium-disk-prices'!B8),1+IF(M557="YES",1),"")</f>
        <v>0</v>
      </c>
      <c r="AT558" s="4">
        <f>IF(AND(I557="PREMIUM",Q557="YES",H557&gt;'azure-premium-disk-prices'!B8,H557&lt;'azure-premium-disk-prices'!B9),1+IF(M557="YES",1),"")</f>
        <v>0</v>
      </c>
      <c r="AU558" s="4">
        <f>IF(AND(M558="YES", Q558="YES"),1,"")</f>
        <v>0</v>
      </c>
      <c r="AV558" s="4">
        <f>IF(AND(J558="STANDARD", Q558="YES"), IF(M558="YES",2,1) ,"")</f>
        <v>0</v>
      </c>
      <c r="AW558" s="4">
        <f>IF( AND(J558="PREMIUM",  Q558="YES"), IF(M558="YES",2,1) ,"")</f>
        <v>0</v>
      </c>
    </row>
    <row r="559" spans="5:49">
      <c r="E559" s="3"/>
      <c r="F559" s="3"/>
      <c r="G559" s="3"/>
      <c r="H559" s="3"/>
      <c r="I559" s="3" t="s">
        <v>9</v>
      </c>
      <c r="J559" s="3" t="s">
        <v>9</v>
      </c>
      <c r="K559" s="3" t="s">
        <v>5</v>
      </c>
      <c r="L559" s="3" t="s">
        <v>5</v>
      </c>
      <c r="M559" s="3" t="s">
        <v>5</v>
      </c>
      <c r="N559" s="3">
        <v>730</v>
      </c>
      <c r="O559" s="3" t="s">
        <v>5</v>
      </c>
      <c r="P559" s="3" t="s">
        <v>14</v>
      </c>
      <c r="Q559" s="4">
        <f>IF(AND(E559&lt;&gt;"", F559&lt;&gt;"", G559&lt;&gt;"", H559&lt;&gt;"", I559&lt;&gt;"", J559&lt;&gt;"", K559&lt;&gt;"", L559&lt;&gt;"", M559&lt;&gt;"", N559&lt;&gt;"", O559&lt;&gt;""),"YES","NO")</f>
        <v>0</v>
      </c>
      <c r="R559" s="4">
        <f>IF(AD559=AA559, U559, IF(AD559=AB559,W559,Y559))</f>
        <v>0</v>
      </c>
      <c r="S559" s="4">
        <f>AD559</f>
        <v>0</v>
      </c>
      <c r="T559" s="4">
        <f> IF(AA559="" ,"",IF(AD559=AA559, "PAYG", IF(AD559=AB559,"1Y RI","3Y RI")))</f>
        <v>0</v>
      </c>
      <c r="U559" s="4">
        <f>IF(Q559="YES", IF(K559="YES", VLOOKUP(V559 &amp; L559 &amp; K559,'azure-vm-prices-base'!G$2:H$124, 2, 0), VLOOKUP(V559 &amp; L559 &amp; "*",'azure-vm-prices-base'!G$2:H$124, 2, 0)), "")</f>
        <v>0</v>
      </c>
      <c r="V559" s="4">
        <f>IF(Q559="YES", IF(O559="NO" , IF(K559="YES", _xlfn.MINIFS('azure-vm-prices-base'!I$2:I$123, 'azure-vm-prices-base'!A$2:A$123,"&gt;="&amp;F559*(100-$B$2)/100, 'azure-vm-prices-base'!B$2:B$123,"&gt;="&amp;G559*(100-$B$2)/100, 'azure-vm-prices-base'!D$2:D$123,K559, 'azure-vm-prices-base'!E$2:E$123,L559), _xlfn.MINIFS('azure-vm-prices-base'!I$2:I$123, 'azure-vm-prices-base'!A$2:A$123,"&gt;="&amp;F559*(100-$B$2)/100, 'azure-vm-prices-base'!B$2:B$123,"&gt;="&amp;G559*(100-$B$2)/100, 'azure-vm-prices-base'!E$2:E$123,L559)), IF(K559="YES", _xlfn.MINIFS('azure-vm-prices-base'!C$2:C$123, 'azure-vm-prices-base'!A$2:A$123,"&gt;="&amp;F559*(100-$B$2)/100, 'azure-vm-prices-base'!B$2:B$123,"&gt;="&amp;G559*(100-$B$2)/100, 'azure-vm-prices-base'!D$2:D$123,K559, 'azure-vm-prices-base'!E$2:E$123,L559), _xlfn.MINIFS('azure-vm-prices-base'!C$2:C$123, 'azure-vm-prices-base'!A$2:A$123,"&gt;="&amp;F559*(100-$B$2)/100, 'azure-vm-prices-base'!B$2:B$123,"&gt;="&amp;G559*(100-$B$2)/100, 'azure-vm-prices-base'!E$2:E$123,L559))), "")</f>
        <v>0</v>
      </c>
      <c r="W559" s="4">
        <f>IF(Q559="YES", IF(K559="YES", VLOOKUP(X559 &amp; L559 &amp; K559,'azure-vm-prices-1Y'!G$2:H$124  , 2, 0), VLOOKUP(X559 &amp; L559 &amp; "*",'azure-vm-prices-1Y'!G$2:H$124, 2, 0)),   "")</f>
        <v>0</v>
      </c>
      <c r="X559" s="4">
        <f>IF(Q559="YES", IF(O559="NO" , IF(K559="YES", _xlfn.MINIFS('azure-vm-prices-1Y'!I$2:I$123,   'azure-vm-prices-1Y'!A$2:A$123,"&gt;="&amp;F559*(100-$B$2)/100,   'azure-vm-prices-1Y'!B$2:B$123,"&gt;="&amp;G559*(100-$B$2)/100,   'azure-vm-prices-1Y'!D$2:D$123,K559,   'azure-vm-prices-1Y'!E$2:E$123,L559),   _xlfn.MINIFS('azure-vm-prices-1Y'!I$2:I$123,   'azure-vm-prices-1Y'!A$2:A$123,"&gt;="&amp;F559*(100-$B$2)/100,   'azure-vm-prices-1Y'!B$2:B$123,"&gt;="&amp;G559*(100-$B$2)/100,   'azure-vm-prices-1Y'!E$2:E$123,L559)),   IF(K559="YES", _xlfn.MINIFS('azure-vm-prices-1Y'!C$2:C$123,   'azure-vm-prices-1Y'!A$2:A$123,"&gt;="&amp;F559*(100-$B$2)/100,   'azure-vm-prices-1Y'!B$2:B$123,"&gt;="&amp;G559*(100-$B$2)/100,   'azure-vm-prices-1Y'!D$2:D$123,K559,   'azure-vm-prices-1Y'!E$2:E$123,L559),   _xlfn.MINIFS('azure-vm-prices-1Y'!C$2:C$123,   'azure-vm-prices-1Y'!A$2:A$123,"&gt;="&amp;F559*(100-$B$2)/100,   'azure-vm-prices-1Y'!B$2:B$123,"&gt;="&amp;G559*(100-$B$2)/100,   'azure-vm-prices-1Y'!E$2:E$123,L559))),   "")</f>
        <v>0</v>
      </c>
      <c r="Y559" s="4">
        <f>IF(Q559="YES", IF(K559="YES", VLOOKUP(Z559 &amp; L559 &amp; K559,'azure-vm-prices-3Y'!G$2:H$124  , 2, 0), VLOOKUP(Z559 &amp; L559 &amp; "*",'azure-vm-prices-3Y'!G$2:H$124, 2, 0)),   "")</f>
        <v>0</v>
      </c>
      <c r="Z559" s="4">
        <f>IF(Q559="YES", IF(O559="NO" , IF(K559="YES", _xlfn.MINIFS('azure-vm-prices-3Y'!I$2:I$123,   'azure-vm-prices-3Y'!A$2:A$123,"&gt;="&amp;F559*(100-$B$2)/100,   'azure-vm-prices-3Y'!B$2:B$123,"&gt;="&amp;G559*(100-$B$2)/100,   'azure-vm-prices-3Y'!D$2:D$123,K559,   'azure-vm-prices-3Y'!E$2:E$123,L559),   _xlfn.MINIFS('azure-vm-prices-3Y'!I$2:I$123,   'azure-vm-prices-3Y'!A$2:A$123,"&gt;="&amp;F559*(100-$B$2)/100,   'azure-vm-prices-3Y'!B$2:B$123,"&gt;="&amp;G559*(100-$B$2)/100,   'azure-vm-prices-3Y'!E$2:E$123,L559)),   IF(K559="YES", _xlfn.MINIFS('azure-vm-prices-3Y'!C$2:C$123,   'azure-vm-prices-3Y'!A$2:A$123,"&gt;="&amp;F559*(100-$B$2)/100,   'azure-vm-prices-3Y'!B$2:B$123,"&gt;="&amp;G559*(100-$B$2)/100,   'azure-vm-prices-3Y'!D$2:D$123,K559,   'azure-vm-prices-3Y'!E$2:E$123,L559),   _xlfn.MINIFS('azure-vm-prices-3Y'!C$2:C$123,   'azure-vm-prices-3Y'!A$2:A$123,"&gt;="&amp;F559*(100-$B$2)/100,   'azure-vm-prices-3Y'!B$2:B$123,"&gt;="&amp;G559*(100-$B$2)/100,   'azure-vm-prices-3Y'!E$2:E$123,L559))),   "")</f>
        <v>0</v>
      </c>
      <c r="AA559" s="4">
        <f>IF(Q559="YES",N559*V559*12,"")</f>
        <v>0</v>
      </c>
      <c r="AB559" s="4">
        <f>IF(Q559="YES",X559*8760,"")</f>
        <v>0</v>
      </c>
      <c r="AC559" s="4">
        <f>IF(Q559="YES",Z559*8760,"")</f>
        <v>0</v>
      </c>
      <c r="AD559" s="4">
        <f>IF(Q559="YES",IF(P559="YES", MIN(AA559:AC559), AA559),"")</f>
        <v>0</v>
      </c>
      <c r="AE559" s="4">
        <f>IF(AND(I559="STANDARD",Q559="YES",H559&lt;'azure-standard-disk-prices'!B2, H559&gt;0),1+IF(M559="YES",1),"")</f>
        <v>0</v>
      </c>
      <c r="AF559" s="4">
        <f>IF(AND(I559="STANDARD",Q559="YES",H559&gt;'azure-standard-disk-prices'!B2,H559&lt;'azure-standard-disk-prices'!B3),1+IF(M559="YES",1),"")</f>
        <v>0</v>
      </c>
      <c r="AG559" s="4">
        <f>IF(AND(I559="STANDARD",Q559="YES",H559&gt;'azure-standard-disk-prices'!B3,H559&lt;'azure-standard-disk-prices'!B4),1+IF(M559="YES",1),"")</f>
        <v>0</v>
      </c>
      <c r="AH559" s="4">
        <f>IF(AND(I559="STANDARD",Q559="YES",H559&gt;'azure-standard-disk-prices'!B4,H559&lt;'azure-standard-disk-prices'!B5),1+IF(M559="YES",1),"")</f>
        <v>0</v>
      </c>
      <c r="AI559" s="4">
        <f>IF(AND(I559="STANDARD",Q559="YES",H559&gt;'azure-standard-disk-prices'!B5,H559&lt;'azure-standard-disk-prices'!B6),1+IF(M559="YES",1),"")</f>
        <v>0</v>
      </c>
      <c r="AJ559" s="4">
        <f>IF(AND(I559="STANDARD",Q559="YES",H559&gt;'azure-standard-disk-prices'!B6,H559&lt;'azure-standard-disk-prices'!B7),1+IF(M559="YES",1),"")</f>
        <v>0</v>
      </c>
      <c r="AK559" s="4">
        <f>IF(AND(I559="STANDARD",Q559="YES",H559&gt;'azure-standard-disk-prices'!B7,H559&lt;'azure-standard-disk-prices'!B8),1+IF(M559="YES",1),"")</f>
        <v>0</v>
      </c>
      <c r="AL559" s="4">
        <f>IF(AND(I559="STANDARD",Q559="YES",H559&gt;'azure-standard-disk-prices'!B8,H559&lt;'azure-standard-disk-prices'!B9),1+IF(M559="YES",1),"")</f>
        <v>0</v>
      </c>
      <c r="AM559" s="4">
        <f>IF(AND(I558="PREMIUM",Q558="YES",H558&lt;'azure-premium-disk-prices'!B2,H558&gt;0),1+IF(M558="YES",1),"")</f>
        <v>0</v>
      </c>
      <c r="AN559" s="4">
        <f>IF(AND(I558="PREMIUM",Q558="YES",H558&gt;'azure-premium-disk-prices'!B2,H558&lt;'azure-premium-disk-prices'!B3),1+IF(M558="YES",1),"")</f>
        <v>0</v>
      </c>
      <c r="AO559" s="4">
        <f>IF(AND(I558="PREMIUM",Q558="YES",H558&gt;'azure-premium-disk-prices'!B3,H558&lt;'azure-premium-disk-prices'!B4),1+IF(M558="YES",1),"")</f>
        <v>0</v>
      </c>
      <c r="AP559" s="4">
        <f>IF(AND(I558="PREMIUM",Q558="YES",H558&gt;'azure-premium-disk-prices'!B4,H558&lt;'azure-premium-disk-prices'!B5),1+IF(M558="YES",1),"")</f>
        <v>0</v>
      </c>
      <c r="AQ559" s="4">
        <f>IF(AND(I558="PREMIUM",Q558="YES",H558&gt;'azure-premium-disk-prices'!B5,H558&lt;'azure-premium-disk-prices'!B6),1+IF(M558="YES",1),"")</f>
        <v>0</v>
      </c>
      <c r="AR559" s="4">
        <f>IF(AND(I558="PREMIUM",Q558="YES",H558&gt;'azure-premium-disk-prices'!B6,H558&lt;'azure-premium-disk-prices'!B7),1+IF(M558="YES",1),"")</f>
        <v>0</v>
      </c>
      <c r="AS559" s="4">
        <f>IF(AND(I558="PREMIUM",Q558="YES",H558&gt;'azure-premium-disk-prices'!B7,H558&lt;'azure-premium-disk-prices'!B8),1+IF(M558="YES",1),"")</f>
        <v>0</v>
      </c>
      <c r="AT559" s="4">
        <f>IF(AND(I558="PREMIUM",Q558="YES",H558&gt;'azure-premium-disk-prices'!B8,H558&lt;'azure-premium-disk-prices'!B9),1+IF(M558="YES",1),"")</f>
        <v>0</v>
      </c>
      <c r="AU559" s="4">
        <f>IF(AND(M559="YES", Q559="YES"),1,"")</f>
        <v>0</v>
      </c>
      <c r="AV559" s="4">
        <f>IF(AND(J559="STANDARD", Q559="YES"), IF(M559="YES",2,1) ,"")</f>
        <v>0</v>
      </c>
      <c r="AW559" s="4">
        <f>IF( AND(J559="PREMIUM",  Q559="YES"), IF(M559="YES",2,1) ,"")</f>
        <v>0</v>
      </c>
    </row>
    <row r="560" spans="5:49">
      <c r="E560" s="3"/>
      <c r="F560" s="3"/>
      <c r="G560" s="3"/>
      <c r="H560" s="3"/>
      <c r="I560" s="3" t="s">
        <v>9</v>
      </c>
      <c r="J560" s="3" t="s">
        <v>9</v>
      </c>
      <c r="K560" s="3" t="s">
        <v>5</v>
      </c>
      <c r="L560" s="3" t="s">
        <v>5</v>
      </c>
      <c r="M560" s="3" t="s">
        <v>5</v>
      </c>
      <c r="N560" s="3">
        <v>730</v>
      </c>
      <c r="O560" s="3" t="s">
        <v>5</v>
      </c>
      <c r="P560" s="3" t="s">
        <v>14</v>
      </c>
      <c r="Q560" s="4">
        <f>IF(AND(E560&lt;&gt;"", F560&lt;&gt;"", G560&lt;&gt;"", H560&lt;&gt;"", I560&lt;&gt;"", J560&lt;&gt;"", K560&lt;&gt;"", L560&lt;&gt;"", M560&lt;&gt;"", N560&lt;&gt;"", O560&lt;&gt;""),"YES","NO")</f>
        <v>0</v>
      </c>
      <c r="R560" s="4">
        <f>IF(AD560=AA560, U560, IF(AD560=AB560,W560,Y560))</f>
        <v>0</v>
      </c>
      <c r="S560" s="4">
        <f>AD560</f>
        <v>0</v>
      </c>
      <c r="T560" s="4">
        <f> IF(AA560="" ,"",IF(AD560=AA560, "PAYG", IF(AD560=AB560,"1Y RI","3Y RI")))</f>
        <v>0</v>
      </c>
      <c r="U560" s="4">
        <f>IF(Q560="YES", IF(K560="YES", VLOOKUP(V560 &amp; L560 &amp; K560,'azure-vm-prices-base'!G$2:H$124, 2, 0), VLOOKUP(V560 &amp; L560 &amp; "*",'azure-vm-prices-base'!G$2:H$124, 2, 0)), "")</f>
        <v>0</v>
      </c>
      <c r="V560" s="4">
        <f>IF(Q560="YES", IF(O560="NO" , IF(K560="YES", _xlfn.MINIFS('azure-vm-prices-base'!I$2:I$123, 'azure-vm-prices-base'!A$2:A$123,"&gt;="&amp;F560*(100-$B$2)/100, 'azure-vm-prices-base'!B$2:B$123,"&gt;="&amp;G560*(100-$B$2)/100, 'azure-vm-prices-base'!D$2:D$123,K560, 'azure-vm-prices-base'!E$2:E$123,L560), _xlfn.MINIFS('azure-vm-prices-base'!I$2:I$123, 'azure-vm-prices-base'!A$2:A$123,"&gt;="&amp;F560*(100-$B$2)/100, 'azure-vm-prices-base'!B$2:B$123,"&gt;="&amp;G560*(100-$B$2)/100, 'azure-vm-prices-base'!E$2:E$123,L560)), IF(K560="YES", _xlfn.MINIFS('azure-vm-prices-base'!C$2:C$123, 'azure-vm-prices-base'!A$2:A$123,"&gt;="&amp;F560*(100-$B$2)/100, 'azure-vm-prices-base'!B$2:B$123,"&gt;="&amp;G560*(100-$B$2)/100, 'azure-vm-prices-base'!D$2:D$123,K560, 'azure-vm-prices-base'!E$2:E$123,L560), _xlfn.MINIFS('azure-vm-prices-base'!C$2:C$123, 'azure-vm-prices-base'!A$2:A$123,"&gt;="&amp;F560*(100-$B$2)/100, 'azure-vm-prices-base'!B$2:B$123,"&gt;="&amp;G560*(100-$B$2)/100, 'azure-vm-prices-base'!E$2:E$123,L560))), "")</f>
        <v>0</v>
      </c>
      <c r="W560" s="4">
        <f>IF(Q560="YES", IF(K560="YES", VLOOKUP(X560 &amp; L560 &amp; K560,'azure-vm-prices-1Y'!G$2:H$124  , 2, 0), VLOOKUP(X560 &amp; L560 &amp; "*",'azure-vm-prices-1Y'!G$2:H$124, 2, 0)),   "")</f>
        <v>0</v>
      </c>
      <c r="X560" s="4">
        <f>IF(Q560="YES", IF(O560="NO" , IF(K560="YES", _xlfn.MINIFS('azure-vm-prices-1Y'!I$2:I$123,   'azure-vm-prices-1Y'!A$2:A$123,"&gt;="&amp;F560*(100-$B$2)/100,   'azure-vm-prices-1Y'!B$2:B$123,"&gt;="&amp;G560*(100-$B$2)/100,   'azure-vm-prices-1Y'!D$2:D$123,K560,   'azure-vm-prices-1Y'!E$2:E$123,L560),   _xlfn.MINIFS('azure-vm-prices-1Y'!I$2:I$123,   'azure-vm-prices-1Y'!A$2:A$123,"&gt;="&amp;F560*(100-$B$2)/100,   'azure-vm-prices-1Y'!B$2:B$123,"&gt;="&amp;G560*(100-$B$2)/100,   'azure-vm-prices-1Y'!E$2:E$123,L560)),   IF(K560="YES", _xlfn.MINIFS('azure-vm-prices-1Y'!C$2:C$123,   'azure-vm-prices-1Y'!A$2:A$123,"&gt;="&amp;F560*(100-$B$2)/100,   'azure-vm-prices-1Y'!B$2:B$123,"&gt;="&amp;G560*(100-$B$2)/100,   'azure-vm-prices-1Y'!D$2:D$123,K560,   'azure-vm-prices-1Y'!E$2:E$123,L560),   _xlfn.MINIFS('azure-vm-prices-1Y'!C$2:C$123,   'azure-vm-prices-1Y'!A$2:A$123,"&gt;="&amp;F560*(100-$B$2)/100,   'azure-vm-prices-1Y'!B$2:B$123,"&gt;="&amp;G560*(100-$B$2)/100,   'azure-vm-prices-1Y'!E$2:E$123,L560))),   "")</f>
        <v>0</v>
      </c>
      <c r="Y560" s="4">
        <f>IF(Q560="YES", IF(K560="YES", VLOOKUP(Z560 &amp; L560 &amp; K560,'azure-vm-prices-3Y'!G$2:H$124  , 2, 0), VLOOKUP(Z560 &amp; L560 &amp; "*",'azure-vm-prices-3Y'!G$2:H$124, 2, 0)),   "")</f>
        <v>0</v>
      </c>
      <c r="Z560" s="4">
        <f>IF(Q560="YES", IF(O560="NO" , IF(K560="YES", _xlfn.MINIFS('azure-vm-prices-3Y'!I$2:I$123,   'azure-vm-prices-3Y'!A$2:A$123,"&gt;="&amp;F560*(100-$B$2)/100,   'azure-vm-prices-3Y'!B$2:B$123,"&gt;="&amp;G560*(100-$B$2)/100,   'azure-vm-prices-3Y'!D$2:D$123,K560,   'azure-vm-prices-3Y'!E$2:E$123,L560),   _xlfn.MINIFS('azure-vm-prices-3Y'!I$2:I$123,   'azure-vm-prices-3Y'!A$2:A$123,"&gt;="&amp;F560*(100-$B$2)/100,   'azure-vm-prices-3Y'!B$2:B$123,"&gt;="&amp;G560*(100-$B$2)/100,   'azure-vm-prices-3Y'!E$2:E$123,L560)),   IF(K560="YES", _xlfn.MINIFS('azure-vm-prices-3Y'!C$2:C$123,   'azure-vm-prices-3Y'!A$2:A$123,"&gt;="&amp;F560*(100-$B$2)/100,   'azure-vm-prices-3Y'!B$2:B$123,"&gt;="&amp;G560*(100-$B$2)/100,   'azure-vm-prices-3Y'!D$2:D$123,K560,   'azure-vm-prices-3Y'!E$2:E$123,L560),   _xlfn.MINIFS('azure-vm-prices-3Y'!C$2:C$123,   'azure-vm-prices-3Y'!A$2:A$123,"&gt;="&amp;F560*(100-$B$2)/100,   'azure-vm-prices-3Y'!B$2:B$123,"&gt;="&amp;G560*(100-$B$2)/100,   'azure-vm-prices-3Y'!E$2:E$123,L560))),   "")</f>
        <v>0</v>
      </c>
      <c r="AA560" s="4">
        <f>IF(Q560="YES",N560*V560*12,"")</f>
        <v>0</v>
      </c>
      <c r="AB560" s="4">
        <f>IF(Q560="YES",X560*8760,"")</f>
        <v>0</v>
      </c>
      <c r="AC560" s="4">
        <f>IF(Q560="YES",Z560*8760,"")</f>
        <v>0</v>
      </c>
      <c r="AD560" s="4">
        <f>IF(Q560="YES",IF(P560="YES", MIN(AA560:AC560), AA560),"")</f>
        <v>0</v>
      </c>
      <c r="AE560" s="4">
        <f>IF(AND(I560="STANDARD",Q560="YES",H560&lt;'azure-standard-disk-prices'!B2, H560&gt;0),1+IF(M560="YES",1),"")</f>
        <v>0</v>
      </c>
      <c r="AF560" s="4">
        <f>IF(AND(I560="STANDARD",Q560="YES",H560&gt;'azure-standard-disk-prices'!B2,H560&lt;'azure-standard-disk-prices'!B3),1+IF(M560="YES",1),"")</f>
        <v>0</v>
      </c>
      <c r="AG560" s="4">
        <f>IF(AND(I560="STANDARD",Q560="YES",H560&gt;'azure-standard-disk-prices'!B3,H560&lt;'azure-standard-disk-prices'!B4),1+IF(M560="YES",1),"")</f>
        <v>0</v>
      </c>
      <c r="AH560" s="4">
        <f>IF(AND(I560="STANDARD",Q560="YES",H560&gt;'azure-standard-disk-prices'!B4,H560&lt;'azure-standard-disk-prices'!B5),1+IF(M560="YES",1),"")</f>
        <v>0</v>
      </c>
      <c r="AI560" s="4">
        <f>IF(AND(I560="STANDARD",Q560="YES",H560&gt;'azure-standard-disk-prices'!B5,H560&lt;'azure-standard-disk-prices'!B6),1+IF(M560="YES",1),"")</f>
        <v>0</v>
      </c>
      <c r="AJ560" s="4">
        <f>IF(AND(I560="STANDARD",Q560="YES",H560&gt;'azure-standard-disk-prices'!B6,H560&lt;'azure-standard-disk-prices'!B7),1+IF(M560="YES",1),"")</f>
        <v>0</v>
      </c>
      <c r="AK560" s="4">
        <f>IF(AND(I560="STANDARD",Q560="YES",H560&gt;'azure-standard-disk-prices'!B7,H560&lt;'azure-standard-disk-prices'!B8),1+IF(M560="YES",1),"")</f>
        <v>0</v>
      </c>
      <c r="AL560" s="4">
        <f>IF(AND(I560="STANDARD",Q560="YES",H560&gt;'azure-standard-disk-prices'!B8,H560&lt;'azure-standard-disk-prices'!B9),1+IF(M560="YES",1),"")</f>
        <v>0</v>
      </c>
      <c r="AM560" s="4">
        <f>IF(AND(I559="PREMIUM",Q559="YES",H559&lt;'azure-premium-disk-prices'!B2,H559&gt;0),1+IF(M559="YES",1),"")</f>
        <v>0</v>
      </c>
      <c r="AN560" s="4">
        <f>IF(AND(I559="PREMIUM",Q559="YES",H559&gt;'azure-premium-disk-prices'!B2,H559&lt;'azure-premium-disk-prices'!B3),1+IF(M559="YES",1),"")</f>
        <v>0</v>
      </c>
      <c r="AO560" s="4">
        <f>IF(AND(I559="PREMIUM",Q559="YES",H559&gt;'azure-premium-disk-prices'!B3,H559&lt;'azure-premium-disk-prices'!B4),1+IF(M559="YES",1),"")</f>
        <v>0</v>
      </c>
      <c r="AP560" s="4">
        <f>IF(AND(I559="PREMIUM",Q559="YES",H559&gt;'azure-premium-disk-prices'!B4,H559&lt;'azure-premium-disk-prices'!B5),1+IF(M559="YES",1),"")</f>
        <v>0</v>
      </c>
      <c r="AQ560" s="4">
        <f>IF(AND(I559="PREMIUM",Q559="YES",H559&gt;'azure-premium-disk-prices'!B5,H559&lt;'azure-premium-disk-prices'!B6),1+IF(M559="YES",1),"")</f>
        <v>0</v>
      </c>
      <c r="AR560" s="4">
        <f>IF(AND(I559="PREMIUM",Q559="YES",H559&gt;'azure-premium-disk-prices'!B6,H559&lt;'azure-premium-disk-prices'!B7),1+IF(M559="YES",1),"")</f>
        <v>0</v>
      </c>
      <c r="AS560" s="4">
        <f>IF(AND(I559="PREMIUM",Q559="YES",H559&gt;'azure-premium-disk-prices'!B7,H559&lt;'azure-premium-disk-prices'!B8),1+IF(M559="YES",1),"")</f>
        <v>0</v>
      </c>
      <c r="AT560" s="4">
        <f>IF(AND(I559="PREMIUM",Q559="YES",H559&gt;'azure-premium-disk-prices'!B8,H559&lt;'azure-premium-disk-prices'!B9),1+IF(M559="YES",1),"")</f>
        <v>0</v>
      </c>
      <c r="AU560" s="4">
        <f>IF(AND(M560="YES", Q560="YES"),1,"")</f>
        <v>0</v>
      </c>
      <c r="AV560" s="4">
        <f>IF(AND(J560="STANDARD", Q560="YES"), IF(M560="YES",2,1) ,"")</f>
        <v>0</v>
      </c>
      <c r="AW560" s="4">
        <f>IF( AND(J560="PREMIUM",  Q560="YES"), IF(M560="YES",2,1) ,"")</f>
        <v>0</v>
      </c>
    </row>
    <row r="561" spans="5:49">
      <c r="E561" s="3"/>
      <c r="F561" s="3"/>
      <c r="G561" s="3"/>
      <c r="H561" s="3"/>
      <c r="I561" s="3" t="s">
        <v>9</v>
      </c>
      <c r="J561" s="3" t="s">
        <v>9</v>
      </c>
      <c r="K561" s="3" t="s">
        <v>5</v>
      </c>
      <c r="L561" s="3" t="s">
        <v>5</v>
      </c>
      <c r="M561" s="3" t="s">
        <v>5</v>
      </c>
      <c r="N561" s="3">
        <v>730</v>
      </c>
      <c r="O561" s="3" t="s">
        <v>5</v>
      </c>
      <c r="P561" s="3" t="s">
        <v>14</v>
      </c>
      <c r="Q561" s="4">
        <f>IF(AND(E561&lt;&gt;"", F561&lt;&gt;"", G561&lt;&gt;"", H561&lt;&gt;"", I561&lt;&gt;"", J561&lt;&gt;"", K561&lt;&gt;"", L561&lt;&gt;"", M561&lt;&gt;"", N561&lt;&gt;"", O561&lt;&gt;""),"YES","NO")</f>
        <v>0</v>
      </c>
      <c r="R561" s="4">
        <f>IF(AD561=AA561, U561, IF(AD561=AB561,W561,Y561))</f>
        <v>0</v>
      </c>
      <c r="S561" s="4">
        <f>AD561</f>
        <v>0</v>
      </c>
      <c r="T561" s="4">
        <f> IF(AA561="" ,"",IF(AD561=AA561, "PAYG", IF(AD561=AB561,"1Y RI","3Y RI")))</f>
        <v>0</v>
      </c>
      <c r="U561" s="4">
        <f>IF(Q561="YES", IF(K561="YES", VLOOKUP(V561 &amp; L561 &amp; K561,'azure-vm-prices-base'!G$2:H$124, 2, 0), VLOOKUP(V561 &amp; L561 &amp; "*",'azure-vm-prices-base'!G$2:H$124, 2, 0)), "")</f>
        <v>0</v>
      </c>
      <c r="V561" s="4">
        <f>IF(Q561="YES", IF(O561="NO" , IF(K561="YES", _xlfn.MINIFS('azure-vm-prices-base'!I$2:I$123, 'azure-vm-prices-base'!A$2:A$123,"&gt;="&amp;F561*(100-$B$2)/100, 'azure-vm-prices-base'!B$2:B$123,"&gt;="&amp;G561*(100-$B$2)/100, 'azure-vm-prices-base'!D$2:D$123,K561, 'azure-vm-prices-base'!E$2:E$123,L561), _xlfn.MINIFS('azure-vm-prices-base'!I$2:I$123, 'azure-vm-prices-base'!A$2:A$123,"&gt;="&amp;F561*(100-$B$2)/100, 'azure-vm-prices-base'!B$2:B$123,"&gt;="&amp;G561*(100-$B$2)/100, 'azure-vm-prices-base'!E$2:E$123,L561)), IF(K561="YES", _xlfn.MINIFS('azure-vm-prices-base'!C$2:C$123, 'azure-vm-prices-base'!A$2:A$123,"&gt;="&amp;F561*(100-$B$2)/100, 'azure-vm-prices-base'!B$2:B$123,"&gt;="&amp;G561*(100-$B$2)/100, 'azure-vm-prices-base'!D$2:D$123,K561, 'azure-vm-prices-base'!E$2:E$123,L561), _xlfn.MINIFS('azure-vm-prices-base'!C$2:C$123, 'azure-vm-prices-base'!A$2:A$123,"&gt;="&amp;F561*(100-$B$2)/100, 'azure-vm-prices-base'!B$2:B$123,"&gt;="&amp;G561*(100-$B$2)/100, 'azure-vm-prices-base'!E$2:E$123,L561))), "")</f>
        <v>0</v>
      </c>
      <c r="W561" s="4">
        <f>IF(Q561="YES", IF(K561="YES", VLOOKUP(X561 &amp; L561 &amp; K561,'azure-vm-prices-1Y'!G$2:H$124  , 2, 0), VLOOKUP(X561 &amp; L561 &amp; "*",'azure-vm-prices-1Y'!G$2:H$124, 2, 0)),   "")</f>
        <v>0</v>
      </c>
      <c r="X561" s="4">
        <f>IF(Q561="YES", IF(O561="NO" , IF(K561="YES", _xlfn.MINIFS('azure-vm-prices-1Y'!I$2:I$123,   'azure-vm-prices-1Y'!A$2:A$123,"&gt;="&amp;F561*(100-$B$2)/100,   'azure-vm-prices-1Y'!B$2:B$123,"&gt;="&amp;G561*(100-$B$2)/100,   'azure-vm-prices-1Y'!D$2:D$123,K561,   'azure-vm-prices-1Y'!E$2:E$123,L561),   _xlfn.MINIFS('azure-vm-prices-1Y'!I$2:I$123,   'azure-vm-prices-1Y'!A$2:A$123,"&gt;="&amp;F561*(100-$B$2)/100,   'azure-vm-prices-1Y'!B$2:B$123,"&gt;="&amp;G561*(100-$B$2)/100,   'azure-vm-prices-1Y'!E$2:E$123,L561)),   IF(K561="YES", _xlfn.MINIFS('azure-vm-prices-1Y'!C$2:C$123,   'azure-vm-prices-1Y'!A$2:A$123,"&gt;="&amp;F561*(100-$B$2)/100,   'azure-vm-prices-1Y'!B$2:B$123,"&gt;="&amp;G561*(100-$B$2)/100,   'azure-vm-prices-1Y'!D$2:D$123,K561,   'azure-vm-prices-1Y'!E$2:E$123,L561),   _xlfn.MINIFS('azure-vm-prices-1Y'!C$2:C$123,   'azure-vm-prices-1Y'!A$2:A$123,"&gt;="&amp;F561*(100-$B$2)/100,   'azure-vm-prices-1Y'!B$2:B$123,"&gt;="&amp;G561*(100-$B$2)/100,   'azure-vm-prices-1Y'!E$2:E$123,L561))),   "")</f>
        <v>0</v>
      </c>
      <c r="Y561" s="4">
        <f>IF(Q561="YES", IF(K561="YES", VLOOKUP(Z561 &amp; L561 &amp; K561,'azure-vm-prices-3Y'!G$2:H$124  , 2, 0), VLOOKUP(Z561 &amp; L561 &amp; "*",'azure-vm-prices-3Y'!G$2:H$124, 2, 0)),   "")</f>
        <v>0</v>
      </c>
      <c r="Z561" s="4">
        <f>IF(Q561="YES", IF(O561="NO" , IF(K561="YES", _xlfn.MINIFS('azure-vm-prices-3Y'!I$2:I$123,   'azure-vm-prices-3Y'!A$2:A$123,"&gt;="&amp;F561*(100-$B$2)/100,   'azure-vm-prices-3Y'!B$2:B$123,"&gt;="&amp;G561*(100-$B$2)/100,   'azure-vm-prices-3Y'!D$2:D$123,K561,   'azure-vm-prices-3Y'!E$2:E$123,L561),   _xlfn.MINIFS('azure-vm-prices-3Y'!I$2:I$123,   'azure-vm-prices-3Y'!A$2:A$123,"&gt;="&amp;F561*(100-$B$2)/100,   'azure-vm-prices-3Y'!B$2:B$123,"&gt;="&amp;G561*(100-$B$2)/100,   'azure-vm-prices-3Y'!E$2:E$123,L561)),   IF(K561="YES", _xlfn.MINIFS('azure-vm-prices-3Y'!C$2:C$123,   'azure-vm-prices-3Y'!A$2:A$123,"&gt;="&amp;F561*(100-$B$2)/100,   'azure-vm-prices-3Y'!B$2:B$123,"&gt;="&amp;G561*(100-$B$2)/100,   'azure-vm-prices-3Y'!D$2:D$123,K561,   'azure-vm-prices-3Y'!E$2:E$123,L561),   _xlfn.MINIFS('azure-vm-prices-3Y'!C$2:C$123,   'azure-vm-prices-3Y'!A$2:A$123,"&gt;="&amp;F561*(100-$B$2)/100,   'azure-vm-prices-3Y'!B$2:B$123,"&gt;="&amp;G561*(100-$B$2)/100,   'azure-vm-prices-3Y'!E$2:E$123,L561))),   "")</f>
        <v>0</v>
      </c>
      <c r="AA561" s="4">
        <f>IF(Q561="YES",N561*V561*12,"")</f>
        <v>0</v>
      </c>
      <c r="AB561" s="4">
        <f>IF(Q561="YES",X561*8760,"")</f>
        <v>0</v>
      </c>
      <c r="AC561" s="4">
        <f>IF(Q561="YES",Z561*8760,"")</f>
        <v>0</v>
      </c>
      <c r="AD561" s="4">
        <f>IF(Q561="YES",IF(P561="YES", MIN(AA561:AC561), AA561),"")</f>
        <v>0</v>
      </c>
      <c r="AE561" s="4">
        <f>IF(AND(I561="STANDARD",Q561="YES",H561&lt;'azure-standard-disk-prices'!B2, H561&gt;0),1+IF(M561="YES",1),"")</f>
        <v>0</v>
      </c>
      <c r="AF561" s="4">
        <f>IF(AND(I561="STANDARD",Q561="YES",H561&gt;'azure-standard-disk-prices'!B2,H561&lt;'azure-standard-disk-prices'!B3),1+IF(M561="YES",1),"")</f>
        <v>0</v>
      </c>
      <c r="AG561" s="4">
        <f>IF(AND(I561="STANDARD",Q561="YES",H561&gt;'azure-standard-disk-prices'!B3,H561&lt;'azure-standard-disk-prices'!B4),1+IF(M561="YES",1),"")</f>
        <v>0</v>
      </c>
      <c r="AH561" s="4">
        <f>IF(AND(I561="STANDARD",Q561="YES",H561&gt;'azure-standard-disk-prices'!B4,H561&lt;'azure-standard-disk-prices'!B5),1+IF(M561="YES",1),"")</f>
        <v>0</v>
      </c>
      <c r="AI561" s="4">
        <f>IF(AND(I561="STANDARD",Q561="YES",H561&gt;'azure-standard-disk-prices'!B5,H561&lt;'azure-standard-disk-prices'!B6),1+IF(M561="YES",1),"")</f>
        <v>0</v>
      </c>
      <c r="AJ561" s="4">
        <f>IF(AND(I561="STANDARD",Q561="YES",H561&gt;'azure-standard-disk-prices'!B6,H561&lt;'azure-standard-disk-prices'!B7),1+IF(M561="YES",1),"")</f>
        <v>0</v>
      </c>
      <c r="AK561" s="4">
        <f>IF(AND(I561="STANDARD",Q561="YES",H561&gt;'azure-standard-disk-prices'!B7,H561&lt;'azure-standard-disk-prices'!B8),1+IF(M561="YES",1),"")</f>
        <v>0</v>
      </c>
      <c r="AL561" s="4">
        <f>IF(AND(I561="STANDARD",Q561="YES",H561&gt;'azure-standard-disk-prices'!B8,H561&lt;'azure-standard-disk-prices'!B9),1+IF(M561="YES",1),"")</f>
        <v>0</v>
      </c>
      <c r="AM561" s="4">
        <f>IF(AND(I560="PREMIUM",Q560="YES",H560&lt;'azure-premium-disk-prices'!B2,H560&gt;0),1+IF(M560="YES",1),"")</f>
        <v>0</v>
      </c>
      <c r="AN561" s="4">
        <f>IF(AND(I560="PREMIUM",Q560="YES",H560&gt;'azure-premium-disk-prices'!B2,H560&lt;'azure-premium-disk-prices'!B3),1+IF(M560="YES",1),"")</f>
        <v>0</v>
      </c>
      <c r="AO561" s="4">
        <f>IF(AND(I560="PREMIUM",Q560="YES",H560&gt;'azure-premium-disk-prices'!B3,H560&lt;'azure-premium-disk-prices'!B4),1+IF(M560="YES",1),"")</f>
        <v>0</v>
      </c>
      <c r="AP561" s="4">
        <f>IF(AND(I560="PREMIUM",Q560="YES",H560&gt;'azure-premium-disk-prices'!B4,H560&lt;'azure-premium-disk-prices'!B5),1+IF(M560="YES",1),"")</f>
        <v>0</v>
      </c>
      <c r="AQ561" s="4">
        <f>IF(AND(I560="PREMIUM",Q560="YES",H560&gt;'azure-premium-disk-prices'!B5,H560&lt;'azure-premium-disk-prices'!B6),1+IF(M560="YES",1),"")</f>
        <v>0</v>
      </c>
      <c r="AR561" s="4">
        <f>IF(AND(I560="PREMIUM",Q560="YES",H560&gt;'azure-premium-disk-prices'!B6,H560&lt;'azure-premium-disk-prices'!B7),1+IF(M560="YES",1),"")</f>
        <v>0</v>
      </c>
      <c r="AS561" s="4">
        <f>IF(AND(I560="PREMIUM",Q560="YES",H560&gt;'azure-premium-disk-prices'!B7,H560&lt;'azure-premium-disk-prices'!B8),1+IF(M560="YES",1),"")</f>
        <v>0</v>
      </c>
      <c r="AT561" s="4">
        <f>IF(AND(I560="PREMIUM",Q560="YES",H560&gt;'azure-premium-disk-prices'!B8,H560&lt;'azure-premium-disk-prices'!B9),1+IF(M560="YES",1),"")</f>
        <v>0</v>
      </c>
      <c r="AU561" s="4">
        <f>IF(AND(M561="YES", Q561="YES"),1,"")</f>
        <v>0</v>
      </c>
      <c r="AV561" s="4">
        <f>IF(AND(J561="STANDARD", Q561="YES"), IF(M561="YES",2,1) ,"")</f>
        <v>0</v>
      </c>
      <c r="AW561" s="4">
        <f>IF( AND(J561="PREMIUM",  Q561="YES"), IF(M561="YES",2,1) ,"")</f>
        <v>0</v>
      </c>
    </row>
    <row r="562" spans="5:49">
      <c r="E562" s="3"/>
      <c r="F562" s="3"/>
      <c r="G562" s="3"/>
      <c r="H562" s="3"/>
      <c r="I562" s="3" t="s">
        <v>9</v>
      </c>
      <c r="J562" s="3" t="s">
        <v>9</v>
      </c>
      <c r="K562" s="3" t="s">
        <v>5</v>
      </c>
      <c r="L562" s="3" t="s">
        <v>5</v>
      </c>
      <c r="M562" s="3" t="s">
        <v>5</v>
      </c>
      <c r="N562" s="3">
        <v>730</v>
      </c>
      <c r="O562" s="3" t="s">
        <v>5</v>
      </c>
      <c r="P562" s="3" t="s">
        <v>14</v>
      </c>
      <c r="Q562" s="4">
        <f>IF(AND(E562&lt;&gt;"", F562&lt;&gt;"", G562&lt;&gt;"", H562&lt;&gt;"", I562&lt;&gt;"", J562&lt;&gt;"", K562&lt;&gt;"", L562&lt;&gt;"", M562&lt;&gt;"", N562&lt;&gt;"", O562&lt;&gt;""),"YES","NO")</f>
        <v>0</v>
      </c>
      <c r="R562" s="4">
        <f>IF(AD562=AA562, U562, IF(AD562=AB562,W562,Y562))</f>
        <v>0</v>
      </c>
      <c r="S562" s="4">
        <f>AD562</f>
        <v>0</v>
      </c>
      <c r="T562" s="4">
        <f> IF(AA562="" ,"",IF(AD562=AA562, "PAYG", IF(AD562=AB562,"1Y RI","3Y RI")))</f>
        <v>0</v>
      </c>
      <c r="U562" s="4">
        <f>IF(Q562="YES", IF(K562="YES", VLOOKUP(V562 &amp; L562 &amp; K562,'azure-vm-prices-base'!G$2:H$124, 2, 0), VLOOKUP(V562 &amp; L562 &amp; "*",'azure-vm-prices-base'!G$2:H$124, 2, 0)), "")</f>
        <v>0</v>
      </c>
      <c r="V562" s="4">
        <f>IF(Q562="YES", IF(O562="NO" , IF(K562="YES", _xlfn.MINIFS('azure-vm-prices-base'!I$2:I$123, 'azure-vm-prices-base'!A$2:A$123,"&gt;="&amp;F562*(100-$B$2)/100, 'azure-vm-prices-base'!B$2:B$123,"&gt;="&amp;G562*(100-$B$2)/100, 'azure-vm-prices-base'!D$2:D$123,K562, 'azure-vm-prices-base'!E$2:E$123,L562), _xlfn.MINIFS('azure-vm-prices-base'!I$2:I$123, 'azure-vm-prices-base'!A$2:A$123,"&gt;="&amp;F562*(100-$B$2)/100, 'azure-vm-prices-base'!B$2:B$123,"&gt;="&amp;G562*(100-$B$2)/100, 'azure-vm-prices-base'!E$2:E$123,L562)), IF(K562="YES", _xlfn.MINIFS('azure-vm-prices-base'!C$2:C$123, 'azure-vm-prices-base'!A$2:A$123,"&gt;="&amp;F562*(100-$B$2)/100, 'azure-vm-prices-base'!B$2:B$123,"&gt;="&amp;G562*(100-$B$2)/100, 'azure-vm-prices-base'!D$2:D$123,K562, 'azure-vm-prices-base'!E$2:E$123,L562), _xlfn.MINIFS('azure-vm-prices-base'!C$2:C$123, 'azure-vm-prices-base'!A$2:A$123,"&gt;="&amp;F562*(100-$B$2)/100, 'azure-vm-prices-base'!B$2:B$123,"&gt;="&amp;G562*(100-$B$2)/100, 'azure-vm-prices-base'!E$2:E$123,L562))), "")</f>
        <v>0</v>
      </c>
      <c r="W562" s="4">
        <f>IF(Q562="YES", IF(K562="YES", VLOOKUP(X562 &amp; L562 &amp; K562,'azure-vm-prices-1Y'!G$2:H$124  , 2, 0), VLOOKUP(X562 &amp; L562 &amp; "*",'azure-vm-prices-1Y'!G$2:H$124, 2, 0)),   "")</f>
        <v>0</v>
      </c>
      <c r="X562" s="4">
        <f>IF(Q562="YES", IF(O562="NO" , IF(K562="YES", _xlfn.MINIFS('azure-vm-prices-1Y'!I$2:I$123,   'azure-vm-prices-1Y'!A$2:A$123,"&gt;="&amp;F562*(100-$B$2)/100,   'azure-vm-prices-1Y'!B$2:B$123,"&gt;="&amp;G562*(100-$B$2)/100,   'azure-vm-prices-1Y'!D$2:D$123,K562,   'azure-vm-prices-1Y'!E$2:E$123,L562),   _xlfn.MINIFS('azure-vm-prices-1Y'!I$2:I$123,   'azure-vm-prices-1Y'!A$2:A$123,"&gt;="&amp;F562*(100-$B$2)/100,   'azure-vm-prices-1Y'!B$2:B$123,"&gt;="&amp;G562*(100-$B$2)/100,   'azure-vm-prices-1Y'!E$2:E$123,L562)),   IF(K562="YES", _xlfn.MINIFS('azure-vm-prices-1Y'!C$2:C$123,   'azure-vm-prices-1Y'!A$2:A$123,"&gt;="&amp;F562*(100-$B$2)/100,   'azure-vm-prices-1Y'!B$2:B$123,"&gt;="&amp;G562*(100-$B$2)/100,   'azure-vm-prices-1Y'!D$2:D$123,K562,   'azure-vm-prices-1Y'!E$2:E$123,L562),   _xlfn.MINIFS('azure-vm-prices-1Y'!C$2:C$123,   'azure-vm-prices-1Y'!A$2:A$123,"&gt;="&amp;F562*(100-$B$2)/100,   'azure-vm-prices-1Y'!B$2:B$123,"&gt;="&amp;G562*(100-$B$2)/100,   'azure-vm-prices-1Y'!E$2:E$123,L562))),   "")</f>
        <v>0</v>
      </c>
      <c r="Y562" s="4">
        <f>IF(Q562="YES", IF(K562="YES", VLOOKUP(Z562 &amp; L562 &amp; K562,'azure-vm-prices-3Y'!G$2:H$124  , 2, 0), VLOOKUP(Z562 &amp; L562 &amp; "*",'azure-vm-prices-3Y'!G$2:H$124, 2, 0)),   "")</f>
        <v>0</v>
      </c>
      <c r="Z562" s="4">
        <f>IF(Q562="YES", IF(O562="NO" , IF(K562="YES", _xlfn.MINIFS('azure-vm-prices-3Y'!I$2:I$123,   'azure-vm-prices-3Y'!A$2:A$123,"&gt;="&amp;F562*(100-$B$2)/100,   'azure-vm-prices-3Y'!B$2:B$123,"&gt;="&amp;G562*(100-$B$2)/100,   'azure-vm-prices-3Y'!D$2:D$123,K562,   'azure-vm-prices-3Y'!E$2:E$123,L562),   _xlfn.MINIFS('azure-vm-prices-3Y'!I$2:I$123,   'azure-vm-prices-3Y'!A$2:A$123,"&gt;="&amp;F562*(100-$B$2)/100,   'azure-vm-prices-3Y'!B$2:B$123,"&gt;="&amp;G562*(100-$B$2)/100,   'azure-vm-prices-3Y'!E$2:E$123,L562)),   IF(K562="YES", _xlfn.MINIFS('azure-vm-prices-3Y'!C$2:C$123,   'azure-vm-prices-3Y'!A$2:A$123,"&gt;="&amp;F562*(100-$B$2)/100,   'azure-vm-prices-3Y'!B$2:B$123,"&gt;="&amp;G562*(100-$B$2)/100,   'azure-vm-prices-3Y'!D$2:D$123,K562,   'azure-vm-prices-3Y'!E$2:E$123,L562),   _xlfn.MINIFS('azure-vm-prices-3Y'!C$2:C$123,   'azure-vm-prices-3Y'!A$2:A$123,"&gt;="&amp;F562*(100-$B$2)/100,   'azure-vm-prices-3Y'!B$2:B$123,"&gt;="&amp;G562*(100-$B$2)/100,   'azure-vm-prices-3Y'!E$2:E$123,L562))),   "")</f>
        <v>0</v>
      </c>
      <c r="AA562" s="4">
        <f>IF(Q562="YES",N562*V562*12,"")</f>
        <v>0</v>
      </c>
      <c r="AB562" s="4">
        <f>IF(Q562="YES",X562*8760,"")</f>
        <v>0</v>
      </c>
      <c r="AC562" s="4">
        <f>IF(Q562="YES",Z562*8760,"")</f>
        <v>0</v>
      </c>
      <c r="AD562" s="4">
        <f>IF(Q562="YES",IF(P562="YES", MIN(AA562:AC562), AA562),"")</f>
        <v>0</v>
      </c>
      <c r="AE562" s="4">
        <f>IF(AND(I562="STANDARD",Q562="YES",H562&lt;'azure-standard-disk-prices'!B2, H562&gt;0),1+IF(M562="YES",1),"")</f>
        <v>0</v>
      </c>
      <c r="AF562" s="4">
        <f>IF(AND(I562="STANDARD",Q562="YES",H562&gt;'azure-standard-disk-prices'!B2,H562&lt;'azure-standard-disk-prices'!B3),1+IF(M562="YES",1),"")</f>
        <v>0</v>
      </c>
      <c r="AG562" s="4">
        <f>IF(AND(I562="STANDARD",Q562="YES",H562&gt;'azure-standard-disk-prices'!B3,H562&lt;'azure-standard-disk-prices'!B4),1+IF(M562="YES",1),"")</f>
        <v>0</v>
      </c>
      <c r="AH562" s="4">
        <f>IF(AND(I562="STANDARD",Q562="YES",H562&gt;'azure-standard-disk-prices'!B4,H562&lt;'azure-standard-disk-prices'!B5),1+IF(M562="YES",1),"")</f>
        <v>0</v>
      </c>
      <c r="AI562" s="4">
        <f>IF(AND(I562="STANDARD",Q562="YES",H562&gt;'azure-standard-disk-prices'!B5,H562&lt;'azure-standard-disk-prices'!B6),1+IF(M562="YES",1),"")</f>
        <v>0</v>
      </c>
      <c r="AJ562" s="4">
        <f>IF(AND(I562="STANDARD",Q562="YES",H562&gt;'azure-standard-disk-prices'!B6,H562&lt;'azure-standard-disk-prices'!B7),1+IF(M562="YES",1),"")</f>
        <v>0</v>
      </c>
      <c r="AK562" s="4">
        <f>IF(AND(I562="STANDARD",Q562="YES",H562&gt;'azure-standard-disk-prices'!B7,H562&lt;'azure-standard-disk-prices'!B8),1+IF(M562="YES",1),"")</f>
        <v>0</v>
      </c>
      <c r="AL562" s="4">
        <f>IF(AND(I562="STANDARD",Q562="YES",H562&gt;'azure-standard-disk-prices'!B8,H562&lt;'azure-standard-disk-prices'!B9),1+IF(M562="YES",1),"")</f>
        <v>0</v>
      </c>
      <c r="AM562" s="4">
        <f>IF(AND(I561="PREMIUM",Q561="YES",H561&lt;'azure-premium-disk-prices'!B2,H561&gt;0),1+IF(M561="YES",1),"")</f>
        <v>0</v>
      </c>
      <c r="AN562" s="4">
        <f>IF(AND(I561="PREMIUM",Q561="YES",H561&gt;'azure-premium-disk-prices'!B2,H561&lt;'azure-premium-disk-prices'!B3),1+IF(M561="YES",1),"")</f>
        <v>0</v>
      </c>
      <c r="AO562" s="4">
        <f>IF(AND(I561="PREMIUM",Q561="YES",H561&gt;'azure-premium-disk-prices'!B3,H561&lt;'azure-premium-disk-prices'!B4),1+IF(M561="YES",1),"")</f>
        <v>0</v>
      </c>
      <c r="AP562" s="4">
        <f>IF(AND(I561="PREMIUM",Q561="YES",H561&gt;'azure-premium-disk-prices'!B4,H561&lt;'azure-premium-disk-prices'!B5),1+IF(M561="YES",1),"")</f>
        <v>0</v>
      </c>
      <c r="AQ562" s="4">
        <f>IF(AND(I561="PREMIUM",Q561="YES",H561&gt;'azure-premium-disk-prices'!B5,H561&lt;'azure-premium-disk-prices'!B6),1+IF(M561="YES",1),"")</f>
        <v>0</v>
      </c>
      <c r="AR562" s="4">
        <f>IF(AND(I561="PREMIUM",Q561="YES",H561&gt;'azure-premium-disk-prices'!B6,H561&lt;'azure-premium-disk-prices'!B7),1+IF(M561="YES",1),"")</f>
        <v>0</v>
      </c>
      <c r="AS562" s="4">
        <f>IF(AND(I561="PREMIUM",Q561="YES",H561&gt;'azure-premium-disk-prices'!B7,H561&lt;'azure-premium-disk-prices'!B8),1+IF(M561="YES",1),"")</f>
        <v>0</v>
      </c>
      <c r="AT562" s="4">
        <f>IF(AND(I561="PREMIUM",Q561="YES",H561&gt;'azure-premium-disk-prices'!B8,H561&lt;'azure-premium-disk-prices'!B9),1+IF(M561="YES",1),"")</f>
        <v>0</v>
      </c>
      <c r="AU562" s="4">
        <f>IF(AND(M562="YES", Q562="YES"),1,"")</f>
        <v>0</v>
      </c>
      <c r="AV562" s="4">
        <f>IF(AND(J562="STANDARD", Q562="YES"), IF(M562="YES",2,1) ,"")</f>
        <v>0</v>
      </c>
      <c r="AW562" s="4">
        <f>IF( AND(J562="PREMIUM",  Q562="YES"), IF(M562="YES",2,1) ,"")</f>
        <v>0</v>
      </c>
    </row>
    <row r="563" spans="5:49">
      <c r="E563" s="3"/>
      <c r="F563" s="3"/>
      <c r="G563" s="3"/>
      <c r="H563" s="3"/>
      <c r="I563" s="3" t="s">
        <v>9</v>
      </c>
      <c r="J563" s="3" t="s">
        <v>9</v>
      </c>
      <c r="K563" s="3" t="s">
        <v>5</v>
      </c>
      <c r="L563" s="3" t="s">
        <v>5</v>
      </c>
      <c r="M563" s="3" t="s">
        <v>5</v>
      </c>
      <c r="N563" s="3">
        <v>730</v>
      </c>
      <c r="O563" s="3" t="s">
        <v>5</v>
      </c>
      <c r="P563" s="3" t="s">
        <v>14</v>
      </c>
      <c r="Q563" s="4">
        <f>IF(AND(E563&lt;&gt;"", F563&lt;&gt;"", G563&lt;&gt;"", H563&lt;&gt;"", I563&lt;&gt;"", J563&lt;&gt;"", K563&lt;&gt;"", L563&lt;&gt;"", M563&lt;&gt;"", N563&lt;&gt;"", O563&lt;&gt;""),"YES","NO")</f>
        <v>0</v>
      </c>
      <c r="R563" s="4">
        <f>IF(AD563=AA563, U563, IF(AD563=AB563,W563,Y563))</f>
        <v>0</v>
      </c>
      <c r="S563" s="4">
        <f>AD563</f>
        <v>0</v>
      </c>
      <c r="T563" s="4">
        <f> IF(AA563="" ,"",IF(AD563=AA563, "PAYG", IF(AD563=AB563,"1Y RI","3Y RI")))</f>
        <v>0</v>
      </c>
      <c r="U563" s="4">
        <f>IF(Q563="YES", IF(K563="YES", VLOOKUP(V563 &amp; L563 &amp; K563,'azure-vm-prices-base'!G$2:H$124, 2, 0), VLOOKUP(V563 &amp; L563 &amp; "*",'azure-vm-prices-base'!G$2:H$124, 2, 0)), "")</f>
        <v>0</v>
      </c>
      <c r="V563" s="4">
        <f>IF(Q563="YES", IF(O563="NO" , IF(K563="YES", _xlfn.MINIFS('azure-vm-prices-base'!I$2:I$123, 'azure-vm-prices-base'!A$2:A$123,"&gt;="&amp;F563*(100-$B$2)/100, 'azure-vm-prices-base'!B$2:B$123,"&gt;="&amp;G563*(100-$B$2)/100, 'azure-vm-prices-base'!D$2:D$123,K563, 'azure-vm-prices-base'!E$2:E$123,L563), _xlfn.MINIFS('azure-vm-prices-base'!I$2:I$123, 'azure-vm-prices-base'!A$2:A$123,"&gt;="&amp;F563*(100-$B$2)/100, 'azure-vm-prices-base'!B$2:B$123,"&gt;="&amp;G563*(100-$B$2)/100, 'azure-vm-prices-base'!E$2:E$123,L563)), IF(K563="YES", _xlfn.MINIFS('azure-vm-prices-base'!C$2:C$123, 'azure-vm-prices-base'!A$2:A$123,"&gt;="&amp;F563*(100-$B$2)/100, 'azure-vm-prices-base'!B$2:B$123,"&gt;="&amp;G563*(100-$B$2)/100, 'azure-vm-prices-base'!D$2:D$123,K563, 'azure-vm-prices-base'!E$2:E$123,L563), _xlfn.MINIFS('azure-vm-prices-base'!C$2:C$123, 'azure-vm-prices-base'!A$2:A$123,"&gt;="&amp;F563*(100-$B$2)/100, 'azure-vm-prices-base'!B$2:B$123,"&gt;="&amp;G563*(100-$B$2)/100, 'azure-vm-prices-base'!E$2:E$123,L563))), "")</f>
        <v>0</v>
      </c>
      <c r="W563" s="4">
        <f>IF(Q563="YES", IF(K563="YES", VLOOKUP(X563 &amp; L563 &amp; K563,'azure-vm-prices-1Y'!G$2:H$124  , 2, 0), VLOOKUP(X563 &amp; L563 &amp; "*",'azure-vm-prices-1Y'!G$2:H$124, 2, 0)),   "")</f>
        <v>0</v>
      </c>
      <c r="X563" s="4">
        <f>IF(Q563="YES", IF(O563="NO" , IF(K563="YES", _xlfn.MINIFS('azure-vm-prices-1Y'!I$2:I$123,   'azure-vm-prices-1Y'!A$2:A$123,"&gt;="&amp;F563*(100-$B$2)/100,   'azure-vm-prices-1Y'!B$2:B$123,"&gt;="&amp;G563*(100-$B$2)/100,   'azure-vm-prices-1Y'!D$2:D$123,K563,   'azure-vm-prices-1Y'!E$2:E$123,L563),   _xlfn.MINIFS('azure-vm-prices-1Y'!I$2:I$123,   'azure-vm-prices-1Y'!A$2:A$123,"&gt;="&amp;F563*(100-$B$2)/100,   'azure-vm-prices-1Y'!B$2:B$123,"&gt;="&amp;G563*(100-$B$2)/100,   'azure-vm-prices-1Y'!E$2:E$123,L563)),   IF(K563="YES", _xlfn.MINIFS('azure-vm-prices-1Y'!C$2:C$123,   'azure-vm-prices-1Y'!A$2:A$123,"&gt;="&amp;F563*(100-$B$2)/100,   'azure-vm-prices-1Y'!B$2:B$123,"&gt;="&amp;G563*(100-$B$2)/100,   'azure-vm-prices-1Y'!D$2:D$123,K563,   'azure-vm-prices-1Y'!E$2:E$123,L563),   _xlfn.MINIFS('azure-vm-prices-1Y'!C$2:C$123,   'azure-vm-prices-1Y'!A$2:A$123,"&gt;="&amp;F563*(100-$B$2)/100,   'azure-vm-prices-1Y'!B$2:B$123,"&gt;="&amp;G563*(100-$B$2)/100,   'azure-vm-prices-1Y'!E$2:E$123,L563))),   "")</f>
        <v>0</v>
      </c>
      <c r="Y563" s="4">
        <f>IF(Q563="YES", IF(K563="YES", VLOOKUP(Z563 &amp; L563 &amp; K563,'azure-vm-prices-3Y'!G$2:H$124  , 2, 0), VLOOKUP(Z563 &amp; L563 &amp; "*",'azure-vm-prices-3Y'!G$2:H$124, 2, 0)),   "")</f>
        <v>0</v>
      </c>
      <c r="Z563" s="4">
        <f>IF(Q563="YES", IF(O563="NO" , IF(K563="YES", _xlfn.MINIFS('azure-vm-prices-3Y'!I$2:I$123,   'azure-vm-prices-3Y'!A$2:A$123,"&gt;="&amp;F563*(100-$B$2)/100,   'azure-vm-prices-3Y'!B$2:B$123,"&gt;="&amp;G563*(100-$B$2)/100,   'azure-vm-prices-3Y'!D$2:D$123,K563,   'azure-vm-prices-3Y'!E$2:E$123,L563),   _xlfn.MINIFS('azure-vm-prices-3Y'!I$2:I$123,   'azure-vm-prices-3Y'!A$2:A$123,"&gt;="&amp;F563*(100-$B$2)/100,   'azure-vm-prices-3Y'!B$2:B$123,"&gt;="&amp;G563*(100-$B$2)/100,   'azure-vm-prices-3Y'!E$2:E$123,L563)),   IF(K563="YES", _xlfn.MINIFS('azure-vm-prices-3Y'!C$2:C$123,   'azure-vm-prices-3Y'!A$2:A$123,"&gt;="&amp;F563*(100-$B$2)/100,   'azure-vm-prices-3Y'!B$2:B$123,"&gt;="&amp;G563*(100-$B$2)/100,   'azure-vm-prices-3Y'!D$2:D$123,K563,   'azure-vm-prices-3Y'!E$2:E$123,L563),   _xlfn.MINIFS('azure-vm-prices-3Y'!C$2:C$123,   'azure-vm-prices-3Y'!A$2:A$123,"&gt;="&amp;F563*(100-$B$2)/100,   'azure-vm-prices-3Y'!B$2:B$123,"&gt;="&amp;G563*(100-$B$2)/100,   'azure-vm-prices-3Y'!E$2:E$123,L563))),   "")</f>
        <v>0</v>
      </c>
      <c r="AA563" s="4">
        <f>IF(Q563="YES",N563*V563*12,"")</f>
        <v>0</v>
      </c>
      <c r="AB563" s="4">
        <f>IF(Q563="YES",X563*8760,"")</f>
        <v>0</v>
      </c>
      <c r="AC563" s="4">
        <f>IF(Q563="YES",Z563*8760,"")</f>
        <v>0</v>
      </c>
      <c r="AD563" s="4">
        <f>IF(Q563="YES",IF(P563="YES", MIN(AA563:AC563), AA563),"")</f>
        <v>0</v>
      </c>
      <c r="AE563" s="4">
        <f>IF(AND(I563="STANDARD",Q563="YES",H563&lt;'azure-standard-disk-prices'!B2, H563&gt;0),1+IF(M563="YES",1),"")</f>
        <v>0</v>
      </c>
      <c r="AF563" s="4">
        <f>IF(AND(I563="STANDARD",Q563="YES",H563&gt;'azure-standard-disk-prices'!B2,H563&lt;'azure-standard-disk-prices'!B3),1+IF(M563="YES",1),"")</f>
        <v>0</v>
      </c>
      <c r="AG563" s="4">
        <f>IF(AND(I563="STANDARD",Q563="YES",H563&gt;'azure-standard-disk-prices'!B3,H563&lt;'azure-standard-disk-prices'!B4),1+IF(M563="YES",1),"")</f>
        <v>0</v>
      </c>
      <c r="AH563" s="4">
        <f>IF(AND(I563="STANDARD",Q563="YES",H563&gt;'azure-standard-disk-prices'!B4,H563&lt;'azure-standard-disk-prices'!B5),1+IF(M563="YES",1),"")</f>
        <v>0</v>
      </c>
      <c r="AI563" s="4">
        <f>IF(AND(I563="STANDARD",Q563="YES",H563&gt;'azure-standard-disk-prices'!B5,H563&lt;'azure-standard-disk-prices'!B6),1+IF(M563="YES",1),"")</f>
        <v>0</v>
      </c>
      <c r="AJ563" s="4">
        <f>IF(AND(I563="STANDARD",Q563="YES",H563&gt;'azure-standard-disk-prices'!B6,H563&lt;'azure-standard-disk-prices'!B7),1+IF(M563="YES",1),"")</f>
        <v>0</v>
      </c>
      <c r="AK563" s="4">
        <f>IF(AND(I563="STANDARD",Q563="YES",H563&gt;'azure-standard-disk-prices'!B7,H563&lt;'azure-standard-disk-prices'!B8),1+IF(M563="YES",1),"")</f>
        <v>0</v>
      </c>
      <c r="AL563" s="4">
        <f>IF(AND(I563="STANDARD",Q563="YES",H563&gt;'azure-standard-disk-prices'!B8,H563&lt;'azure-standard-disk-prices'!B9),1+IF(M563="YES",1),"")</f>
        <v>0</v>
      </c>
      <c r="AM563" s="4">
        <f>IF(AND(I562="PREMIUM",Q562="YES",H562&lt;'azure-premium-disk-prices'!B2,H562&gt;0),1+IF(M562="YES",1),"")</f>
        <v>0</v>
      </c>
      <c r="AN563" s="4">
        <f>IF(AND(I562="PREMIUM",Q562="YES",H562&gt;'azure-premium-disk-prices'!B2,H562&lt;'azure-premium-disk-prices'!B3),1+IF(M562="YES",1),"")</f>
        <v>0</v>
      </c>
      <c r="AO563" s="4">
        <f>IF(AND(I562="PREMIUM",Q562="YES",H562&gt;'azure-premium-disk-prices'!B3,H562&lt;'azure-premium-disk-prices'!B4),1+IF(M562="YES",1),"")</f>
        <v>0</v>
      </c>
      <c r="AP563" s="4">
        <f>IF(AND(I562="PREMIUM",Q562="YES",H562&gt;'azure-premium-disk-prices'!B4,H562&lt;'azure-premium-disk-prices'!B5),1+IF(M562="YES",1),"")</f>
        <v>0</v>
      </c>
      <c r="AQ563" s="4">
        <f>IF(AND(I562="PREMIUM",Q562="YES",H562&gt;'azure-premium-disk-prices'!B5,H562&lt;'azure-premium-disk-prices'!B6),1+IF(M562="YES",1),"")</f>
        <v>0</v>
      </c>
      <c r="AR563" s="4">
        <f>IF(AND(I562="PREMIUM",Q562="YES",H562&gt;'azure-premium-disk-prices'!B6,H562&lt;'azure-premium-disk-prices'!B7),1+IF(M562="YES",1),"")</f>
        <v>0</v>
      </c>
      <c r="AS563" s="4">
        <f>IF(AND(I562="PREMIUM",Q562="YES",H562&gt;'azure-premium-disk-prices'!B7,H562&lt;'azure-premium-disk-prices'!B8),1+IF(M562="YES",1),"")</f>
        <v>0</v>
      </c>
      <c r="AT563" s="4">
        <f>IF(AND(I562="PREMIUM",Q562="YES",H562&gt;'azure-premium-disk-prices'!B8,H562&lt;'azure-premium-disk-prices'!B9),1+IF(M562="YES",1),"")</f>
        <v>0</v>
      </c>
      <c r="AU563" s="4">
        <f>IF(AND(M563="YES", Q563="YES"),1,"")</f>
        <v>0</v>
      </c>
      <c r="AV563" s="4">
        <f>IF(AND(J563="STANDARD", Q563="YES"), IF(M563="YES",2,1) ,"")</f>
        <v>0</v>
      </c>
      <c r="AW563" s="4">
        <f>IF( AND(J563="PREMIUM",  Q563="YES"), IF(M563="YES",2,1) ,"")</f>
        <v>0</v>
      </c>
    </row>
    <row r="564" spans="5:49">
      <c r="E564" s="3"/>
      <c r="F564" s="3"/>
      <c r="G564" s="3"/>
      <c r="H564" s="3"/>
      <c r="I564" s="3" t="s">
        <v>9</v>
      </c>
      <c r="J564" s="3" t="s">
        <v>9</v>
      </c>
      <c r="K564" s="3" t="s">
        <v>5</v>
      </c>
      <c r="L564" s="3" t="s">
        <v>5</v>
      </c>
      <c r="M564" s="3" t="s">
        <v>5</v>
      </c>
      <c r="N564" s="3">
        <v>730</v>
      </c>
      <c r="O564" s="3" t="s">
        <v>5</v>
      </c>
      <c r="P564" s="3" t="s">
        <v>14</v>
      </c>
      <c r="Q564" s="4">
        <f>IF(AND(E564&lt;&gt;"", F564&lt;&gt;"", G564&lt;&gt;"", H564&lt;&gt;"", I564&lt;&gt;"", J564&lt;&gt;"", K564&lt;&gt;"", L564&lt;&gt;"", M564&lt;&gt;"", N564&lt;&gt;"", O564&lt;&gt;""),"YES","NO")</f>
        <v>0</v>
      </c>
      <c r="R564" s="4">
        <f>IF(AD564=AA564, U564, IF(AD564=AB564,W564,Y564))</f>
        <v>0</v>
      </c>
      <c r="S564" s="4">
        <f>AD564</f>
        <v>0</v>
      </c>
      <c r="T564" s="4">
        <f> IF(AA564="" ,"",IF(AD564=AA564, "PAYG", IF(AD564=AB564,"1Y RI","3Y RI")))</f>
        <v>0</v>
      </c>
      <c r="U564" s="4">
        <f>IF(Q564="YES", IF(K564="YES", VLOOKUP(V564 &amp; L564 &amp; K564,'azure-vm-prices-base'!G$2:H$124, 2, 0), VLOOKUP(V564 &amp; L564 &amp; "*",'azure-vm-prices-base'!G$2:H$124, 2, 0)), "")</f>
        <v>0</v>
      </c>
      <c r="V564" s="4">
        <f>IF(Q564="YES", IF(O564="NO" , IF(K564="YES", _xlfn.MINIFS('azure-vm-prices-base'!I$2:I$123, 'azure-vm-prices-base'!A$2:A$123,"&gt;="&amp;F564*(100-$B$2)/100, 'azure-vm-prices-base'!B$2:B$123,"&gt;="&amp;G564*(100-$B$2)/100, 'azure-vm-prices-base'!D$2:D$123,K564, 'azure-vm-prices-base'!E$2:E$123,L564), _xlfn.MINIFS('azure-vm-prices-base'!I$2:I$123, 'azure-vm-prices-base'!A$2:A$123,"&gt;="&amp;F564*(100-$B$2)/100, 'azure-vm-prices-base'!B$2:B$123,"&gt;="&amp;G564*(100-$B$2)/100, 'azure-vm-prices-base'!E$2:E$123,L564)), IF(K564="YES", _xlfn.MINIFS('azure-vm-prices-base'!C$2:C$123, 'azure-vm-prices-base'!A$2:A$123,"&gt;="&amp;F564*(100-$B$2)/100, 'azure-vm-prices-base'!B$2:B$123,"&gt;="&amp;G564*(100-$B$2)/100, 'azure-vm-prices-base'!D$2:D$123,K564, 'azure-vm-prices-base'!E$2:E$123,L564), _xlfn.MINIFS('azure-vm-prices-base'!C$2:C$123, 'azure-vm-prices-base'!A$2:A$123,"&gt;="&amp;F564*(100-$B$2)/100, 'azure-vm-prices-base'!B$2:B$123,"&gt;="&amp;G564*(100-$B$2)/100, 'azure-vm-prices-base'!E$2:E$123,L564))), "")</f>
        <v>0</v>
      </c>
      <c r="W564" s="4">
        <f>IF(Q564="YES", IF(K564="YES", VLOOKUP(X564 &amp; L564 &amp; K564,'azure-vm-prices-1Y'!G$2:H$124  , 2, 0), VLOOKUP(X564 &amp; L564 &amp; "*",'azure-vm-prices-1Y'!G$2:H$124, 2, 0)),   "")</f>
        <v>0</v>
      </c>
      <c r="X564" s="4">
        <f>IF(Q564="YES", IF(O564="NO" , IF(K564="YES", _xlfn.MINIFS('azure-vm-prices-1Y'!I$2:I$123,   'azure-vm-prices-1Y'!A$2:A$123,"&gt;="&amp;F564*(100-$B$2)/100,   'azure-vm-prices-1Y'!B$2:B$123,"&gt;="&amp;G564*(100-$B$2)/100,   'azure-vm-prices-1Y'!D$2:D$123,K564,   'azure-vm-prices-1Y'!E$2:E$123,L564),   _xlfn.MINIFS('azure-vm-prices-1Y'!I$2:I$123,   'azure-vm-prices-1Y'!A$2:A$123,"&gt;="&amp;F564*(100-$B$2)/100,   'azure-vm-prices-1Y'!B$2:B$123,"&gt;="&amp;G564*(100-$B$2)/100,   'azure-vm-prices-1Y'!E$2:E$123,L564)),   IF(K564="YES", _xlfn.MINIFS('azure-vm-prices-1Y'!C$2:C$123,   'azure-vm-prices-1Y'!A$2:A$123,"&gt;="&amp;F564*(100-$B$2)/100,   'azure-vm-prices-1Y'!B$2:B$123,"&gt;="&amp;G564*(100-$B$2)/100,   'azure-vm-prices-1Y'!D$2:D$123,K564,   'azure-vm-prices-1Y'!E$2:E$123,L564),   _xlfn.MINIFS('azure-vm-prices-1Y'!C$2:C$123,   'azure-vm-prices-1Y'!A$2:A$123,"&gt;="&amp;F564*(100-$B$2)/100,   'azure-vm-prices-1Y'!B$2:B$123,"&gt;="&amp;G564*(100-$B$2)/100,   'azure-vm-prices-1Y'!E$2:E$123,L564))),   "")</f>
        <v>0</v>
      </c>
      <c r="Y564" s="4">
        <f>IF(Q564="YES", IF(K564="YES", VLOOKUP(Z564 &amp; L564 &amp; K564,'azure-vm-prices-3Y'!G$2:H$124  , 2, 0), VLOOKUP(Z564 &amp; L564 &amp; "*",'azure-vm-prices-3Y'!G$2:H$124, 2, 0)),   "")</f>
        <v>0</v>
      </c>
      <c r="Z564" s="4">
        <f>IF(Q564="YES", IF(O564="NO" , IF(K564="YES", _xlfn.MINIFS('azure-vm-prices-3Y'!I$2:I$123,   'azure-vm-prices-3Y'!A$2:A$123,"&gt;="&amp;F564*(100-$B$2)/100,   'azure-vm-prices-3Y'!B$2:B$123,"&gt;="&amp;G564*(100-$B$2)/100,   'azure-vm-prices-3Y'!D$2:D$123,K564,   'azure-vm-prices-3Y'!E$2:E$123,L564),   _xlfn.MINIFS('azure-vm-prices-3Y'!I$2:I$123,   'azure-vm-prices-3Y'!A$2:A$123,"&gt;="&amp;F564*(100-$B$2)/100,   'azure-vm-prices-3Y'!B$2:B$123,"&gt;="&amp;G564*(100-$B$2)/100,   'azure-vm-prices-3Y'!E$2:E$123,L564)),   IF(K564="YES", _xlfn.MINIFS('azure-vm-prices-3Y'!C$2:C$123,   'azure-vm-prices-3Y'!A$2:A$123,"&gt;="&amp;F564*(100-$B$2)/100,   'azure-vm-prices-3Y'!B$2:B$123,"&gt;="&amp;G564*(100-$B$2)/100,   'azure-vm-prices-3Y'!D$2:D$123,K564,   'azure-vm-prices-3Y'!E$2:E$123,L564),   _xlfn.MINIFS('azure-vm-prices-3Y'!C$2:C$123,   'azure-vm-prices-3Y'!A$2:A$123,"&gt;="&amp;F564*(100-$B$2)/100,   'azure-vm-prices-3Y'!B$2:B$123,"&gt;="&amp;G564*(100-$B$2)/100,   'azure-vm-prices-3Y'!E$2:E$123,L564))),   "")</f>
        <v>0</v>
      </c>
      <c r="AA564" s="4">
        <f>IF(Q564="YES",N564*V564*12,"")</f>
        <v>0</v>
      </c>
      <c r="AB564" s="4">
        <f>IF(Q564="YES",X564*8760,"")</f>
        <v>0</v>
      </c>
      <c r="AC564" s="4">
        <f>IF(Q564="YES",Z564*8760,"")</f>
        <v>0</v>
      </c>
      <c r="AD564" s="4">
        <f>IF(Q564="YES",IF(P564="YES", MIN(AA564:AC564), AA564),"")</f>
        <v>0</v>
      </c>
      <c r="AE564" s="4">
        <f>IF(AND(I564="STANDARD",Q564="YES",H564&lt;'azure-standard-disk-prices'!B2, H564&gt;0),1+IF(M564="YES",1),"")</f>
        <v>0</v>
      </c>
      <c r="AF564" s="4">
        <f>IF(AND(I564="STANDARD",Q564="YES",H564&gt;'azure-standard-disk-prices'!B2,H564&lt;'azure-standard-disk-prices'!B3),1+IF(M564="YES",1),"")</f>
        <v>0</v>
      </c>
      <c r="AG564" s="4">
        <f>IF(AND(I564="STANDARD",Q564="YES",H564&gt;'azure-standard-disk-prices'!B3,H564&lt;'azure-standard-disk-prices'!B4),1+IF(M564="YES",1),"")</f>
        <v>0</v>
      </c>
      <c r="AH564" s="4">
        <f>IF(AND(I564="STANDARD",Q564="YES",H564&gt;'azure-standard-disk-prices'!B4,H564&lt;'azure-standard-disk-prices'!B5),1+IF(M564="YES",1),"")</f>
        <v>0</v>
      </c>
      <c r="AI564" s="4">
        <f>IF(AND(I564="STANDARD",Q564="YES",H564&gt;'azure-standard-disk-prices'!B5,H564&lt;'azure-standard-disk-prices'!B6),1+IF(M564="YES",1),"")</f>
        <v>0</v>
      </c>
      <c r="AJ564" s="4">
        <f>IF(AND(I564="STANDARD",Q564="YES",H564&gt;'azure-standard-disk-prices'!B6,H564&lt;'azure-standard-disk-prices'!B7),1+IF(M564="YES",1),"")</f>
        <v>0</v>
      </c>
      <c r="AK564" s="4">
        <f>IF(AND(I564="STANDARD",Q564="YES",H564&gt;'azure-standard-disk-prices'!B7,H564&lt;'azure-standard-disk-prices'!B8),1+IF(M564="YES",1),"")</f>
        <v>0</v>
      </c>
      <c r="AL564" s="4">
        <f>IF(AND(I564="STANDARD",Q564="YES",H564&gt;'azure-standard-disk-prices'!B8,H564&lt;'azure-standard-disk-prices'!B9),1+IF(M564="YES",1),"")</f>
        <v>0</v>
      </c>
      <c r="AM564" s="4">
        <f>IF(AND(I563="PREMIUM",Q563="YES",H563&lt;'azure-premium-disk-prices'!B2,H563&gt;0),1+IF(M563="YES",1),"")</f>
        <v>0</v>
      </c>
      <c r="AN564" s="4">
        <f>IF(AND(I563="PREMIUM",Q563="YES",H563&gt;'azure-premium-disk-prices'!B2,H563&lt;'azure-premium-disk-prices'!B3),1+IF(M563="YES",1),"")</f>
        <v>0</v>
      </c>
      <c r="AO564" s="4">
        <f>IF(AND(I563="PREMIUM",Q563="YES",H563&gt;'azure-premium-disk-prices'!B3,H563&lt;'azure-premium-disk-prices'!B4),1+IF(M563="YES",1),"")</f>
        <v>0</v>
      </c>
      <c r="AP564" s="4">
        <f>IF(AND(I563="PREMIUM",Q563="YES",H563&gt;'azure-premium-disk-prices'!B4,H563&lt;'azure-premium-disk-prices'!B5),1+IF(M563="YES",1),"")</f>
        <v>0</v>
      </c>
      <c r="AQ564" s="4">
        <f>IF(AND(I563="PREMIUM",Q563="YES",H563&gt;'azure-premium-disk-prices'!B5,H563&lt;'azure-premium-disk-prices'!B6),1+IF(M563="YES",1),"")</f>
        <v>0</v>
      </c>
      <c r="AR564" s="4">
        <f>IF(AND(I563="PREMIUM",Q563="YES",H563&gt;'azure-premium-disk-prices'!B6,H563&lt;'azure-premium-disk-prices'!B7),1+IF(M563="YES",1),"")</f>
        <v>0</v>
      </c>
      <c r="AS564" s="4">
        <f>IF(AND(I563="PREMIUM",Q563="YES",H563&gt;'azure-premium-disk-prices'!B7,H563&lt;'azure-premium-disk-prices'!B8),1+IF(M563="YES",1),"")</f>
        <v>0</v>
      </c>
      <c r="AT564" s="4">
        <f>IF(AND(I563="PREMIUM",Q563="YES",H563&gt;'azure-premium-disk-prices'!B8,H563&lt;'azure-premium-disk-prices'!B9),1+IF(M563="YES",1),"")</f>
        <v>0</v>
      </c>
      <c r="AU564" s="4">
        <f>IF(AND(M564="YES", Q564="YES"),1,"")</f>
        <v>0</v>
      </c>
      <c r="AV564" s="4">
        <f>IF(AND(J564="STANDARD", Q564="YES"), IF(M564="YES",2,1) ,"")</f>
        <v>0</v>
      </c>
      <c r="AW564" s="4">
        <f>IF( AND(J564="PREMIUM",  Q564="YES"), IF(M564="YES",2,1) ,"")</f>
        <v>0</v>
      </c>
    </row>
    <row r="565" spans="5:49">
      <c r="E565" s="3"/>
      <c r="F565" s="3"/>
      <c r="G565" s="3"/>
      <c r="H565" s="3"/>
      <c r="I565" s="3" t="s">
        <v>9</v>
      </c>
      <c r="J565" s="3" t="s">
        <v>9</v>
      </c>
      <c r="K565" s="3" t="s">
        <v>5</v>
      </c>
      <c r="L565" s="3" t="s">
        <v>5</v>
      </c>
      <c r="M565" s="3" t="s">
        <v>5</v>
      </c>
      <c r="N565" s="3">
        <v>730</v>
      </c>
      <c r="O565" s="3" t="s">
        <v>5</v>
      </c>
      <c r="P565" s="3" t="s">
        <v>14</v>
      </c>
      <c r="Q565" s="4">
        <f>IF(AND(E565&lt;&gt;"", F565&lt;&gt;"", G565&lt;&gt;"", H565&lt;&gt;"", I565&lt;&gt;"", J565&lt;&gt;"", K565&lt;&gt;"", L565&lt;&gt;"", M565&lt;&gt;"", N565&lt;&gt;"", O565&lt;&gt;""),"YES","NO")</f>
        <v>0</v>
      </c>
      <c r="R565" s="4">
        <f>IF(AD565=AA565, U565, IF(AD565=AB565,W565,Y565))</f>
        <v>0</v>
      </c>
      <c r="S565" s="4">
        <f>AD565</f>
        <v>0</v>
      </c>
      <c r="T565" s="4">
        <f> IF(AA565="" ,"",IF(AD565=AA565, "PAYG", IF(AD565=AB565,"1Y RI","3Y RI")))</f>
        <v>0</v>
      </c>
      <c r="U565" s="4">
        <f>IF(Q565="YES", IF(K565="YES", VLOOKUP(V565 &amp; L565 &amp; K565,'azure-vm-prices-base'!G$2:H$124, 2, 0), VLOOKUP(V565 &amp; L565 &amp; "*",'azure-vm-prices-base'!G$2:H$124, 2, 0)), "")</f>
        <v>0</v>
      </c>
      <c r="V565" s="4">
        <f>IF(Q565="YES", IF(O565="NO" , IF(K565="YES", _xlfn.MINIFS('azure-vm-prices-base'!I$2:I$123, 'azure-vm-prices-base'!A$2:A$123,"&gt;="&amp;F565*(100-$B$2)/100, 'azure-vm-prices-base'!B$2:B$123,"&gt;="&amp;G565*(100-$B$2)/100, 'azure-vm-prices-base'!D$2:D$123,K565, 'azure-vm-prices-base'!E$2:E$123,L565), _xlfn.MINIFS('azure-vm-prices-base'!I$2:I$123, 'azure-vm-prices-base'!A$2:A$123,"&gt;="&amp;F565*(100-$B$2)/100, 'azure-vm-prices-base'!B$2:B$123,"&gt;="&amp;G565*(100-$B$2)/100, 'azure-vm-prices-base'!E$2:E$123,L565)), IF(K565="YES", _xlfn.MINIFS('azure-vm-prices-base'!C$2:C$123, 'azure-vm-prices-base'!A$2:A$123,"&gt;="&amp;F565*(100-$B$2)/100, 'azure-vm-prices-base'!B$2:B$123,"&gt;="&amp;G565*(100-$B$2)/100, 'azure-vm-prices-base'!D$2:D$123,K565, 'azure-vm-prices-base'!E$2:E$123,L565), _xlfn.MINIFS('azure-vm-prices-base'!C$2:C$123, 'azure-vm-prices-base'!A$2:A$123,"&gt;="&amp;F565*(100-$B$2)/100, 'azure-vm-prices-base'!B$2:B$123,"&gt;="&amp;G565*(100-$B$2)/100, 'azure-vm-prices-base'!E$2:E$123,L565))), "")</f>
        <v>0</v>
      </c>
      <c r="W565" s="4">
        <f>IF(Q565="YES", IF(K565="YES", VLOOKUP(X565 &amp; L565 &amp; K565,'azure-vm-prices-1Y'!G$2:H$124  , 2, 0), VLOOKUP(X565 &amp; L565 &amp; "*",'azure-vm-prices-1Y'!G$2:H$124, 2, 0)),   "")</f>
        <v>0</v>
      </c>
      <c r="X565" s="4">
        <f>IF(Q565="YES", IF(O565="NO" , IF(K565="YES", _xlfn.MINIFS('azure-vm-prices-1Y'!I$2:I$123,   'azure-vm-prices-1Y'!A$2:A$123,"&gt;="&amp;F565*(100-$B$2)/100,   'azure-vm-prices-1Y'!B$2:B$123,"&gt;="&amp;G565*(100-$B$2)/100,   'azure-vm-prices-1Y'!D$2:D$123,K565,   'azure-vm-prices-1Y'!E$2:E$123,L565),   _xlfn.MINIFS('azure-vm-prices-1Y'!I$2:I$123,   'azure-vm-prices-1Y'!A$2:A$123,"&gt;="&amp;F565*(100-$B$2)/100,   'azure-vm-prices-1Y'!B$2:B$123,"&gt;="&amp;G565*(100-$B$2)/100,   'azure-vm-prices-1Y'!E$2:E$123,L565)),   IF(K565="YES", _xlfn.MINIFS('azure-vm-prices-1Y'!C$2:C$123,   'azure-vm-prices-1Y'!A$2:A$123,"&gt;="&amp;F565*(100-$B$2)/100,   'azure-vm-prices-1Y'!B$2:B$123,"&gt;="&amp;G565*(100-$B$2)/100,   'azure-vm-prices-1Y'!D$2:D$123,K565,   'azure-vm-prices-1Y'!E$2:E$123,L565),   _xlfn.MINIFS('azure-vm-prices-1Y'!C$2:C$123,   'azure-vm-prices-1Y'!A$2:A$123,"&gt;="&amp;F565*(100-$B$2)/100,   'azure-vm-prices-1Y'!B$2:B$123,"&gt;="&amp;G565*(100-$B$2)/100,   'azure-vm-prices-1Y'!E$2:E$123,L565))),   "")</f>
        <v>0</v>
      </c>
      <c r="Y565" s="4">
        <f>IF(Q565="YES", IF(K565="YES", VLOOKUP(Z565 &amp; L565 &amp; K565,'azure-vm-prices-3Y'!G$2:H$124  , 2, 0), VLOOKUP(Z565 &amp; L565 &amp; "*",'azure-vm-prices-3Y'!G$2:H$124, 2, 0)),   "")</f>
        <v>0</v>
      </c>
      <c r="Z565" s="4">
        <f>IF(Q565="YES", IF(O565="NO" , IF(K565="YES", _xlfn.MINIFS('azure-vm-prices-3Y'!I$2:I$123,   'azure-vm-prices-3Y'!A$2:A$123,"&gt;="&amp;F565*(100-$B$2)/100,   'azure-vm-prices-3Y'!B$2:B$123,"&gt;="&amp;G565*(100-$B$2)/100,   'azure-vm-prices-3Y'!D$2:D$123,K565,   'azure-vm-prices-3Y'!E$2:E$123,L565),   _xlfn.MINIFS('azure-vm-prices-3Y'!I$2:I$123,   'azure-vm-prices-3Y'!A$2:A$123,"&gt;="&amp;F565*(100-$B$2)/100,   'azure-vm-prices-3Y'!B$2:B$123,"&gt;="&amp;G565*(100-$B$2)/100,   'azure-vm-prices-3Y'!E$2:E$123,L565)),   IF(K565="YES", _xlfn.MINIFS('azure-vm-prices-3Y'!C$2:C$123,   'azure-vm-prices-3Y'!A$2:A$123,"&gt;="&amp;F565*(100-$B$2)/100,   'azure-vm-prices-3Y'!B$2:B$123,"&gt;="&amp;G565*(100-$B$2)/100,   'azure-vm-prices-3Y'!D$2:D$123,K565,   'azure-vm-prices-3Y'!E$2:E$123,L565),   _xlfn.MINIFS('azure-vm-prices-3Y'!C$2:C$123,   'azure-vm-prices-3Y'!A$2:A$123,"&gt;="&amp;F565*(100-$B$2)/100,   'azure-vm-prices-3Y'!B$2:B$123,"&gt;="&amp;G565*(100-$B$2)/100,   'azure-vm-prices-3Y'!E$2:E$123,L565))),   "")</f>
        <v>0</v>
      </c>
      <c r="AA565" s="4">
        <f>IF(Q565="YES",N565*V565*12,"")</f>
        <v>0</v>
      </c>
      <c r="AB565" s="4">
        <f>IF(Q565="YES",X565*8760,"")</f>
        <v>0</v>
      </c>
      <c r="AC565" s="4">
        <f>IF(Q565="YES",Z565*8760,"")</f>
        <v>0</v>
      </c>
      <c r="AD565" s="4">
        <f>IF(Q565="YES",IF(P565="YES", MIN(AA565:AC565), AA565),"")</f>
        <v>0</v>
      </c>
      <c r="AE565" s="4">
        <f>IF(AND(I565="STANDARD",Q565="YES",H565&lt;'azure-standard-disk-prices'!B2, H565&gt;0),1+IF(M565="YES",1),"")</f>
        <v>0</v>
      </c>
      <c r="AF565" s="4">
        <f>IF(AND(I565="STANDARD",Q565="YES",H565&gt;'azure-standard-disk-prices'!B2,H565&lt;'azure-standard-disk-prices'!B3),1+IF(M565="YES",1),"")</f>
        <v>0</v>
      </c>
      <c r="AG565" s="4">
        <f>IF(AND(I565="STANDARD",Q565="YES",H565&gt;'azure-standard-disk-prices'!B3,H565&lt;'azure-standard-disk-prices'!B4),1+IF(M565="YES",1),"")</f>
        <v>0</v>
      </c>
      <c r="AH565" s="4">
        <f>IF(AND(I565="STANDARD",Q565="YES",H565&gt;'azure-standard-disk-prices'!B4,H565&lt;'azure-standard-disk-prices'!B5),1+IF(M565="YES",1),"")</f>
        <v>0</v>
      </c>
      <c r="AI565" s="4">
        <f>IF(AND(I565="STANDARD",Q565="YES",H565&gt;'azure-standard-disk-prices'!B5,H565&lt;'azure-standard-disk-prices'!B6),1+IF(M565="YES",1),"")</f>
        <v>0</v>
      </c>
      <c r="AJ565" s="4">
        <f>IF(AND(I565="STANDARD",Q565="YES",H565&gt;'azure-standard-disk-prices'!B6,H565&lt;'azure-standard-disk-prices'!B7),1+IF(M565="YES",1),"")</f>
        <v>0</v>
      </c>
      <c r="AK565" s="4">
        <f>IF(AND(I565="STANDARD",Q565="YES",H565&gt;'azure-standard-disk-prices'!B7,H565&lt;'azure-standard-disk-prices'!B8),1+IF(M565="YES",1),"")</f>
        <v>0</v>
      </c>
      <c r="AL565" s="4">
        <f>IF(AND(I565="STANDARD",Q565="YES",H565&gt;'azure-standard-disk-prices'!B8,H565&lt;'azure-standard-disk-prices'!B9),1+IF(M565="YES",1),"")</f>
        <v>0</v>
      </c>
      <c r="AM565" s="4">
        <f>IF(AND(I564="PREMIUM",Q564="YES",H564&lt;'azure-premium-disk-prices'!B2,H564&gt;0),1+IF(M564="YES",1),"")</f>
        <v>0</v>
      </c>
      <c r="AN565" s="4">
        <f>IF(AND(I564="PREMIUM",Q564="YES",H564&gt;'azure-premium-disk-prices'!B2,H564&lt;'azure-premium-disk-prices'!B3),1+IF(M564="YES",1),"")</f>
        <v>0</v>
      </c>
      <c r="AO565" s="4">
        <f>IF(AND(I564="PREMIUM",Q564="YES",H564&gt;'azure-premium-disk-prices'!B3,H564&lt;'azure-premium-disk-prices'!B4),1+IF(M564="YES",1),"")</f>
        <v>0</v>
      </c>
      <c r="AP565" s="4">
        <f>IF(AND(I564="PREMIUM",Q564="YES",H564&gt;'azure-premium-disk-prices'!B4,H564&lt;'azure-premium-disk-prices'!B5),1+IF(M564="YES",1),"")</f>
        <v>0</v>
      </c>
      <c r="AQ565" s="4">
        <f>IF(AND(I564="PREMIUM",Q564="YES",H564&gt;'azure-premium-disk-prices'!B5,H564&lt;'azure-premium-disk-prices'!B6),1+IF(M564="YES",1),"")</f>
        <v>0</v>
      </c>
      <c r="AR565" s="4">
        <f>IF(AND(I564="PREMIUM",Q564="YES",H564&gt;'azure-premium-disk-prices'!B6,H564&lt;'azure-premium-disk-prices'!B7),1+IF(M564="YES",1),"")</f>
        <v>0</v>
      </c>
      <c r="AS565" s="4">
        <f>IF(AND(I564="PREMIUM",Q564="YES",H564&gt;'azure-premium-disk-prices'!B7,H564&lt;'azure-premium-disk-prices'!B8),1+IF(M564="YES",1),"")</f>
        <v>0</v>
      </c>
      <c r="AT565" s="4">
        <f>IF(AND(I564="PREMIUM",Q564="YES",H564&gt;'azure-premium-disk-prices'!B8,H564&lt;'azure-premium-disk-prices'!B9),1+IF(M564="YES",1),"")</f>
        <v>0</v>
      </c>
      <c r="AU565" s="4">
        <f>IF(AND(M565="YES", Q565="YES"),1,"")</f>
        <v>0</v>
      </c>
      <c r="AV565" s="4">
        <f>IF(AND(J565="STANDARD", Q565="YES"), IF(M565="YES",2,1) ,"")</f>
        <v>0</v>
      </c>
      <c r="AW565" s="4">
        <f>IF( AND(J565="PREMIUM",  Q565="YES"), IF(M565="YES",2,1) ,"")</f>
        <v>0</v>
      </c>
    </row>
    <row r="566" spans="5:49">
      <c r="E566" s="3"/>
      <c r="F566" s="3"/>
      <c r="G566" s="3"/>
      <c r="H566" s="3"/>
      <c r="I566" s="3" t="s">
        <v>9</v>
      </c>
      <c r="J566" s="3" t="s">
        <v>9</v>
      </c>
      <c r="K566" s="3" t="s">
        <v>5</v>
      </c>
      <c r="L566" s="3" t="s">
        <v>5</v>
      </c>
      <c r="M566" s="3" t="s">
        <v>5</v>
      </c>
      <c r="N566" s="3">
        <v>730</v>
      </c>
      <c r="O566" s="3" t="s">
        <v>5</v>
      </c>
      <c r="P566" s="3" t="s">
        <v>14</v>
      </c>
      <c r="Q566" s="4">
        <f>IF(AND(E566&lt;&gt;"", F566&lt;&gt;"", G566&lt;&gt;"", H566&lt;&gt;"", I566&lt;&gt;"", J566&lt;&gt;"", K566&lt;&gt;"", L566&lt;&gt;"", M566&lt;&gt;"", N566&lt;&gt;"", O566&lt;&gt;""),"YES","NO")</f>
        <v>0</v>
      </c>
      <c r="R566" s="4">
        <f>IF(AD566=AA566, U566, IF(AD566=AB566,W566,Y566))</f>
        <v>0</v>
      </c>
      <c r="S566" s="4">
        <f>AD566</f>
        <v>0</v>
      </c>
      <c r="T566" s="4">
        <f> IF(AA566="" ,"",IF(AD566=AA566, "PAYG", IF(AD566=AB566,"1Y RI","3Y RI")))</f>
        <v>0</v>
      </c>
      <c r="U566" s="4">
        <f>IF(Q566="YES", IF(K566="YES", VLOOKUP(V566 &amp; L566 &amp; K566,'azure-vm-prices-base'!G$2:H$124, 2, 0), VLOOKUP(V566 &amp; L566 &amp; "*",'azure-vm-prices-base'!G$2:H$124, 2, 0)), "")</f>
        <v>0</v>
      </c>
      <c r="V566" s="4">
        <f>IF(Q566="YES", IF(O566="NO" , IF(K566="YES", _xlfn.MINIFS('azure-vm-prices-base'!I$2:I$123, 'azure-vm-prices-base'!A$2:A$123,"&gt;="&amp;F566*(100-$B$2)/100, 'azure-vm-prices-base'!B$2:B$123,"&gt;="&amp;G566*(100-$B$2)/100, 'azure-vm-prices-base'!D$2:D$123,K566, 'azure-vm-prices-base'!E$2:E$123,L566), _xlfn.MINIFS('azure-vm-prices-base'!I$2:I$123, 'azure-vm-prices-base'!A$2:A$123,"&gt;="&amp;F566*(100-$B$2)/100, 'azure-vm-prices-base'!B$2:B$123,"&gt;="&amp;G566*(100-$B$2)/100, 'azure-vm-prices-base'!E$2:E$123,L566)), IF(K566="YES", _xlfn.MINIFS('azure-vm-prices-base'!C$2:C$123, 'azure-vm-prices-base'!A$2:A$123,"&gt;="&amp;F566*(100-$B$2)/100, 'azure-vm-prices-base'!B$2:B$123,"&gt;="&amp;G566*(100-$B$2)/100, 'azure-vm-prices-base'!D$2:D$123,K566, 'azure-vm-prices-base'!E$2:E$123,L566), _xlfn.MINIFS('azure-vm-prices-base'!C$2:C$123, 'azure-vm-prices-base'!A$2:A$123,"&gt;="&amp;F566*(100-$B$2)/100, 'azure-vm-prices-base'!B$2:B$123,"&gt;="&amp;G566*(100-$B$2)/100, 'azure-vm-prices-base'!E$2:E$123,L566))), "")</f>
        <v>0</v>
      </c>
      <c r="W566" s="4">
        <f>IF(Q566="YES", IF(K566="YES", VLOOKUP(X566 &amp; L566 &amp; K566,'azure-vm-prices-1Y'!G$2:H$124  , 2, 0), VLOOKUP(X566 &amp; L566 &amp; "*",'azure-vm-prices-1Y'!G$2:H$124, 2, 0)),   "")</f>
        <v>0</v>
      </c>
      <c r="X566" s="4">
        <f>IF(Q566="YES", IF(O566="NO" , IF(K566="YES", _xlfn.MINIFS('azure-vm-prices-1Y'!I$2:I$123,   'azure-vm-prices-1Y'!A$2:A$123,"&gt;="&amp;F566*(100-$B$2)/100,   'azure-vm-prices-1Y'!B$2:B$123,"&gt;="&amp;G566*(100-$B$2)/100,   'azure-vm-prices-1Y'!D$2:D$123,K566,   'azure-vm-prices-1Y'!E$2:E$123,L566),   _xlfn.MINIFS('azure-vm-prices-1Y'!I$2:I$123,   'azure-vm-prices-1Y'!A$2:A$123,"&gt;="&amp;F566*(100-$B$2)/100,   'azure-vm-prices-1Y'!B$2:B$123,"&gt;="&amp;G566*(100-$B$2)/100,   'azure-vm-prices-1Y'!E$2:E$123,L566)),   IF(K566="YES", _xlfn.MINIFS('azure-vm-prices-1Y'!C$2:C$123,   'azure-vm-prices-1Y'!A$2:A$123,"&gt;="&amp;F566*(100-$B$2)/100,   'azure-vm-prices-1Y'!B$2:B$123,"&gt;="&amp;G566*(100-$B$2)/100,   'azure-vm-prices-1Y'!D$2:D$123,K566,   'azure-vm-prices-1Y'!E$2:E$123,L566),   _xlfn.MINIFS('azure-vm-prices-1Y'!C$2:C$123,   'azure-vm-prices-1Y'!A$2:A$123,"&gt;="&amp;F566*(100-$B$2)/100,   'azure-vm-prices-1Y'!B$2:B$123,"&gt;="&amp;G566*(100-$B$2)/100,   'azure-vm-prices-1Y'!E$2:E$123,L566))),   "")</f>
        <v>0</v>
      </c>
      <c r="Y566" s="4">
        <f>IF(Q566="YES", IF(K566="YES", VLOOKUP(Z566 &amp; L566 &amp; K566,'azure-vm-prices-3Y'!G$2:H$124  , 2, 0), VLOOKUP(Z566 &amp; L566 &amp; "*",'azure-vm-prices-3Y'!G$2:H$124, 2, 0)),   "")</f>
        <v>0</v>
      </c>
      <c r="Z566" s="4">
        <f>IF(Q566="YES", IF(O566="NO" , IF(K566="YES", _xlfn.MINIFS('azure-vm-prices-3Y'!I$2:I$123,   'azure-vm-prices-3Y'!A$2:A$123,"&gt;="&amp;F566*(100-$B$2)/100,   'azure-vm-prices-3Y'!B$2:B$123,"&gt;="&amp;G566*(100-$B$2)/100,   'azure-vm-prices-3Y'!D$2:D$123,K566,   'azure-vm-prices-3Y'!E$2:E$123,L566),   _xlfn.MINIFS('azure-vm-prices-3Y'!I$2:I$123,   'azure-vm-prices-3Y'!A$2:A$123,"&gt;="&amp;F566*(100-$B$2)/100,   'azure-vm-prices-3Y'!B$2:B$123,"&gt;="&amp;G566*(100-$B$2)/100,   'azure-vm-prices-3Y'!E$2:E$123,L566)),   IF(K566="YES", _xlfn.MINIFS('azure-vm-prices-3Y'!C$2:C$123,   'azure-vm-prices-3Y'!A$2:A$123,"&gt;="&amp;F566*(100-$B$2)/100,   'azure-vm-prices-3Y'!B$2:B$123,"&gt;="&amp;G566*(100-$B$2)/100,   'azure-vm-prices-3Y'!D$2:D$123,K566,   'azure-vm-prices-3Y'!E$2:E$123,L566),   _xlfn.MINIFS('azure-vm-prices-3Y'!C$2:C$123,   'azure-vm-prices-3Y'!A$2:A$123,"&gt;="&amp;F566*(100-$B$2)/100,   'azure-vm-prices-3Y'!B$2:B$123,"&gt;="&amp;G566*(100-$B$2)/100,   'azure-vm-prices-3Y'!E$2:E$123,L566))),   "")</f>
        <v>0</v>
      </c>
      <c r="AA566" s="4">
        <f>IF(Q566="YES",N566*V566*12,"")</f>
        <v>0</v>
      </c>
      <c r="AB566" s="4">
        <f>IF(Q566="YES",X566*8760,"")</f>
        <v>0</v>
      </c>
      <c r="AC566" s="4">
        <f>IF(Q566="YES",Z566*8760,"")</f>
        <v>0</v>
      </c>
      <c r="AD566" s="4">
        <f>IF(Q566="YES",IF(P566="YES", MIN(AA566:AC566), AA566),"")</f>
        <v>0</v>
      </c>
      <c r="AE566" s="4">
        <f>IF(AND(I566="STANDARD",Q566="YES",H566&lt;'azure-standard-disk-prices'!B2, H566&gt;0),1+IF(M566="YES",1),"")</f>
        <v>0</v>
      </c>
      <c r="AF566" s="4">
        <f>IF(AND(I566="STANDARD",Q566="YES",H566&gt;'azure-standard-disk-prices'!B2,H566&lt;'azure-standard-disk-prices'!B3),1+IF(M566="YES",1),"")</f>
        <v>0</v>
      </c>
      <c r="AG566" s="4">
        <f>IF(AND(I566="STANDARD",Q566="YES",H566&gt;'azure-standard-disk-prices'!B3,H566&lt;'azure-standard-disk-prices'!B4),1+IF(M566="YES",1),"")</f>
        <v>0</v>
      </c>
      <c r="AH566" s="4">
        <f>IF(AND(I566="STANDARD",Q566="YES",H566&gt;'azure-standard-disk-prices'!B4,H566&lt;'azure-standard-disk-prices'!B5),1+IF(M566="YES",1),"")</f>
        <v>0</v>
      </c>
      <c r="AI566" s="4">
        <f>IF(AND(I566="STANDARD",Q566="YES",H566&gt;'azure-standard-disk-prices'!B5,H566&lt;'azure-standard-disk-prices'!B6),1+IF(M566="YES",1),"")</f>
        <v>0</v>
      </c>
      <c r="AJ566" s="4">
        <f>IF(AND(I566="STANDARD",Q566="YES",H566&gt;'azure-standard-disk-prices'!B6,H566&lt;'azure-standard-disk-prices'!B7),1+IF(M566="YES",1),"")</f>
        <v>0</v>
      </c>
      <c r="AK566" s="4">
        <f>IF(AND(I566="STANDARD",Q566="YES",H566&gt;'azure-standard-disk-prices'!B7,H566&lt;'azure-standard-disk-prices'!B8),1+IF(M566="YES",1),"")</f>
        <v>0</v>
      </c>
      <c r="AL566" s="4">
        <f>IF(AND(I566="STANDARD",Q566="YES",H566&gt;'azure-standard-disk-prices'!B8,H566&lt;'azure-standard-disk-prices'!B9),1+IF(M566="YES",1),"")</f>
        <v>0</v>
      </c>
      <c r="AM566" s="4">
        <f>IF(AND(I565="PREMIUM",Q565="YES",H565&lt;'azure-premium-disk-prices'!B2,H565&gt;0),1+IF(M565="YES",1),"")</f>
        <v>0</v>
      </c>
      <c r="AN566" s="4">
        <f>IF(AND(I565="PREMIUM",Q565="YES",H565&gt;'azure-premium-disk-prices'!B2,H565&lt;'azure-premium-disk-prices'!B3),1+IF(M565="YES",1),"")</f>
        <v>0</v>
      </c>
      <c r="AO566" s="4">
        <f>IF(AND(I565="PREMIUM",Q565="YES",H565&gt;'azure-premium-disk-prices'!B3,H565&lt;'azure-premium-disk-prices'!B4),1+IF(M565="YES",1),"")</f>
        <v>0</v>
      </c>
      <c r="AP566" s="4">
        <f>IF(AND(I565="PREMIUM",Q565="YES",H565&gt;'azure-premium-disk-prices'!B4,H565&lt;'azure-premium-disk-prices'!B5),1+IF(M565="YES",1),"")</f>
        <v>0</v>
      </c>
      <c r="AQ566" s="4">
        <f>IF(AND(I565="PREMIUM",Q565="YES",H565&gt;'azure-premium-disk-prices'!B5,H565&lt;'azure-premium-disk-prices'!B6),1+IF(M565="YES",1),"")</f>
        <v>0</v>
      </c>
      <c r="AR566" s="4">
        <f>IF(AND(I565="PREMIUM",Q565="YES",H565&gt;'azure-premium-disk-prices'!B6,H565&lt;'azure-premium-disk-prices'!B7),1+IF(M565="YES",1),"")</f>
        <v>0</v>
      </c>
      <c r="AS566" s="4">
        <f>IF(AND(I565="PREMIUM",Q565="YES",H565&gt;'azure-premium-disk-prices'!B7,H565&lt;'azure-premium-disk-prices'!B8),1+IF(M565="YES",1),"")</f>
        <v>0</v>
      </c>
      <c r="AT566" s="4">
        <f>IF(AND(I565="PREMIUM",Q565="YES",H565&gt;'azure-premium-disk-prices'!B8,H565&lt;'azure-premium-disk-prices'!B9),1+IF(M565="YES",1),"")</f>
        <v>0</v>
      </c>
      <c r="AU566" s="4">
        <f>IF(AND(M566="YES", Q566="YES"),1,"")</f>
        <v>0</v>
      </c>
      <c r="AV566" s="4">
        <f>IF(AND(J566="STANDARD", Q566="YES"), IF(M566="YES",2,1) ,"")</f>
        <v>0</v>
      </c>
      <c r="AW566" s="4">
        <f>IF( AND(J566="PREMIUM",  Q566="YES"), IF(M566="YES",2,1) ,"")</f>
        <v>0</v>
      </c>
    </row>
    <row r="567" spans="5:49">
      <c r="E567" s="3"/>
      <c r="F567" s="3"/>
      <c r="G567" s="3"/>
      <c r="H567" s="3"/>
      <c r="I567" s="3" t="s">
        <v>9</v>
      </c>
      <c r="J567" s="3" t="s">
        <v>9</v>
      </c>
      <c r="K567" s="3" t="s">
        <v>5</v>
      </c>
      <c r="L567" s="3" t="s">
        <v>5</v>
      </c>
      <c r="M567" s="3" t="s">
        <v>5</v>
      </c>
      <c r="N567" s="3">
        <v>730</v>
      </c>
      <c r="O567" s="3" t="s">
        <v>5</v>
      </c>
      <c r="P567" s="3" t="s">
        <v>14</v>
      </c>
      <c r="Q567" s="4">
        <f>IF(AND(E567&lt;&gt;"", F567&lt;&gt;"", G567&lt;&gt;"", H567&lt;&gt;"", I567&lt;&gt;"", J567&lt;&gt;"", K567&lt;&gt;"", L567&lt;&gt;"", M567&lt;&gt;"", N567&lt;&gt;"", O567&lt;&gt;""),"YES","NO")</f>
        <v>0</v>
      </c>
      <c r="R567" s="4">
        <f>IF(AD567=AA567, U567, IF(AD567=AB567,W567,Y567))</f>
        <v>0</v>
      </c>
      <c r="S567" s="4">
        <f>AD567</f>
        <v>0</v>
      </c>
      <c r="T567" s="4">
        <f> IF(AA567="" ,"",IF(AD567=AA567, "PAYG", IF(AD567=AB567,"1Y RI","3Y RI")))</f>
        <v>0</v>
      </c>
      <c r="U567" s="4">
        <f>IF(Q567="YES", IF(K567="YES", VLOOKUP(V567 &amp; L567 &amp; K567,'azure-vm-prices-base'!G$2:H$124, 2, 0), VLOOKUP(V567 &amp; L567 &amp; "*",'azure-vm-prices-base'!G$2:H$124, 2, 0)), "")</f>
        <v>0</v>
      </c>
      <c r="V567" s="4">
        <f>IF(Q567="YES", IF(O567="NO" , IF(K567="YES", _xlfn.MINIFS('azure-vm-prices-base'!I$2:I$123, 'azure-vm-prices-base'!A$2:A$123,"&gt;="&amp;F567*(100-$B$2)/100, 'azure-vm-prices-base'!B$2:B$123,"&gt;="&amp;G567*(100-$B$2)/100, 'azure-vm-prices-base'!D$2:D$123,K567, 'azure-vm-prices-base'!E$2:E$123,L567), _xlfn.MINIFS('azure-vm-prices-base'!I$2:I$123, 'azure-vm-prices-base'!A$2:A$123,"&gt;="&amp;F567*(100-$B$2)/100, 'azure-vm-prices-base'!B$2:B$123,"&gt;="&amp;G567*(100-$B$2)/100, 'azure-vm-prices-base'!E$2:E$123,L567)), IF(K567="YES", _xlfn.MINIFS('azure-vm-prices-base'!C$2:C$123, 'azure-vm-prices-base'!A$2:A$123,"&gt;="&amp;F567*(100-$B$2)/100, 'azure-vm-prices-base'!B$2:B$123,"&gt;="&amp;G567*(100-$B$2)/100, 'azure-vm-prices-base'!D$2:D$123,K567, 'azure-vm-prices-base'!E$2:E$123,L567), _xlfn.MINIFS('azure-vm-prices-base'!C$2:C$123, 'azure-vm-prices-base'!A$2:A$123,"&gt;="&amp;F567*(100-$B$2)/100, 'azure-vm-prices-base'!B$2:B$123,"&gt;="&amp;G567*(100-$B$2)/100, 'azure-vm-prices-base'!E$2:E$123,L567))), "")</f>
        <v>0</v>
      </c>
      <c r="W567" s="4">
        <f>IF(Q567="YES", IF(K567="YES", VLOOKUP(X567 &amp; L567 &amp; K567,'azure-vm-prices-1Y'!G$2:H$124  , 2, 0), VLOOKUP(X567 &amp; L567 &amp; "*",'azure-vm-prices-1Y'!G$2:H$124, 2, 0)),   "")</f>
        <v>0</v>
      </c>
      <c r="X567" s="4">
        <f>IF(Q567="YES", IF(O567="NO" , IF(K567="YES", _xlfn.MINIFS('azure-vm-prices-1Y'!I$2:I$123,   'azure-vm-prices-1Y'!A$2:A$123,"&gt;="&amp;F567*(100-$B$2)/100,   'azure-vm-prices-1Y'!B$2:B$123,"&gt;="&amp;G567*(100-$B$2)/100,   'azure-vm-prices-1Y'!D$2:D$123,K567,   'azure-vm-prices-1Y'!E$2:E$123,L567),   _xlfn.MINIFS('azure-vm-prices-1Y'!I$2:I$123,   'azure-vm-prices-1Y'!A$2:A$123,"&gt;="&amp;F567*(100-$B$2)/100,   'azure-vm-prices-1Y'!B$2:B$123,"&gt;="&amp;G567*(100-$B$2)/100,   'azure-vm-prices-1Y'!E$2:E$123,L567)),   IF(K567="YES", _xlfn.MINIFS('azure-vm-prices-1Y'!C$2:C$123,   'azure-vm-prices-1Y'!A$2:A$123,"&gt;="&amp;F567*(100-$B$2)/100,   'azure-vm-prices-1Y'!B$2:B$123,"&gt;="&amp;G567*(100-$B$2)/100,   'azure-vm-prices-1Y'!D$2:D$123,K567,   'azure-vm-prices-1Y'!E$2:E$123,L567),   _xlfn.MINIFS('azure-vm-prices-1Y'!C$2:C$123,   'azure-vm-prices-1Y'!A$2:A$123,"&gt;="&amp;F567*(100-$B$2)/100,   'azure-vm-prices-1Y'!B$2:B$123,"&gt;="&amp;G567*(100-$B$2)/100,   'azure-vm-prices-1Y'!E$2:E$123,L567))),   "")</f>
        <v>0</v>
      </c>
      <c r="Y567" s="4">
        <f>IF(Q567="YES", IF(K567="YES", VLOOKUP(Z567 &amp; L567 &amp; K567,'azure-vm-prices-3Y'!G$2:H$124  , 2, 0), VLOOKUP(Z567 &amp; L567 &amp; "*",'azure-vm-prices-3Y'!G$2:H$124, 2, 0)),   "")</f>
        <v>0</v>
      </c>
      <c r="Z567" s="4">
        <f>IF(Q567="YES", IF(O567="NO" , IF(K567="YES", _xlfn.MINIFS('azure-vm-prices-3Y'!I$2:I$123,   'azure-vm-prices-3Y'!A$2:A$123,"&gt;="&amp;F567*(100-$B$2)/100,   'azure-vm-prices-3Y'!B$2:B$123,"&gt;="&amp;G567*(100-$B$2)/100,   'azure-vm-prices-3Y'!D$2:D$123,K567,   'azure-vm-prices-3Y'!E$2:E$123,L567),   _xlfn.MINIFS('azure-vm-prices-3Y'!I$2:I$123,   'azure-vm-prices-3Y'!A$2:A$123,"&gt;="&amp;F567*(100-$B$2)/100,   'azure-vm-prices-3Y'!B$2:B$123,"&gt;="&amp;G567*(100-$B$2)/100,   'azure-vm-prices-3Y'!E$2:E$123,L567)),   IF(K567="YES", _xlfn.MINIFS('azure-vm-prices-3Y'!C$2:C$123,   'azure-vm-prices-3Y'!A$2:A$123,"&gt;="&amp;F567*(100-$B$2)/100,   'azure-vm-prices-3Y'!B$2:B$123,"&gt;="&amp;G567*(100-$B$2)/100,   'azure-vm-prices-3Y'!D$2:D$123,K567,   'azure-vm-prices-3Y'!E$2:E$123,L567),   _xlfn.MINIFS('azure-vm-prices-3Y'!C$2:C$123,   'azure-vm-prices-3Y'!A$2:A$123,"&gt;="&amp;F567*(100-$B$2)/100,   'azure-vm-prices-3Y'!B$2:B$123,"&gt;="&amp;G567*(100-$B$2)/100,   'azure-vm-prices-3Y'!E$2:E$123,L567))),   "")</f>
        <v>0</v>
      </c>
      <c r="AA567" s="4">
        <f>IF(Q567="YES",N567*V567*12,"")</f>
        <v>0</v>
      </c>
      <c r="AB567" s="4">
        <f>IF(Q567="YES",X567*8760,"")</f>
        <v>0</v>
      </c>
      <c r="AC567" s="4">
        <f>IF(Q567="YES",Z567*8760,"")</f>
        <v>0</v>
      </c>
      <c r="AD567" s="4">
        <f>IF(Q567="YES",IF(P567="YES", MIN(AA567:AC567), AA567),"")</f>
        <v>0</v>
      </c>
      <c r="AE567" s="4">
        <f>IF(AND(I567="STANDARD",Q567="YES",H567&lt;'azure-standard-disk-prices'!B2, H567&gt;0),1+IF(M567="YES",1),"")</f>
        <v>0</v>
      </c>
      <c r="AF567" s="4">
        <f>IF(AND(I567="STANDARD",Q567="YES",H567&gt;'azure-standard-disk-prices'!B2,H567&lt;'azure-standard-disk-prices'!B3),1+IF(M567="YES",1),"")</f>
        <v>0</v>
      </c>
      <c r="AG567" s="4">
        <f>IF(AND(I567="STANDARD",Q567="YES",H567&gt;'azure-standard-disk-prices'!B3,H567&lt;'azure-standard-disk-prices'!B4),1+IF(M567="YES",1),"")</f>
        <v>0</v>
      </c>
      <c r="AH567" s="4">
        <f>IF(AND(I567="STANDARD",Q567="YES",H567&gt;'azure-standard-disk-prices'!B4,H567&lt;'azure-standard-disk-prices'!B5),1+IF(M567="YES",1),"")</f>
        <v>0</v>
      </c>
      <c r="AI567" s="4">
        <f>IF(AND(I567="STANDARD",Q567="YES",H567&gt;'azure-standard-disk-prices'!B5,H567&lt;'azure-standard-disk-prices'!B6),1+IF(M567="YES",1),"")</f>
        <v>0</v>
      </c>
      <c r="AJ567" s="4">
        <f>IF(AND(I567="STANDARD",Q567="YES",H567&gt;'azure-standard-disk-prices'!B6,H567&lt;'azure-standard-disk-prices'!B7),1+IF(M567="YES",1),"")</f>
        <v>0</v>
      </c>
      <c r="AK567" s="4">
        <f>IF(AND(I567="STANDARD",Q567="YES",H567&gt;'azure-standard-disk-prices'!B7,H567&lt;'azure-standard-disk-prices'!B8),1+IF(M567="YES",1),"")</f>
        <v>0</v>
      </c>
      <c r="AL567" s="4">
        <f>IF(AND(I567="STANDARD",Q567="YES",H567&gt;'azure-standard-disk-prices'!B8,H567&lt;'azure-standard-disk-prices'!B9),1+IF(M567="YES",1),"")</f>
        <v>0</v>
      </c>
      <c r="AM567" s="4">
        <f>IF(AND(I566="PREMIUM",Q566="YES",H566&lt;'azure-premium-disk-prices'!B2,H566&gt;0),1+IF(M566="YES",1),"")</f>
        <v>0</v>
      </c>
      <c r="AN567" s="4">
        <f>IF(AND(I566="PREMIUM",Q566="YES",H566&gt;'azure-premium-disk-prices'!B2,H566&lt;'azure-premium-disk-prices'!B3),1+IF(M566="YES",1),"")</f>
        <v>0</v>
      </c>
      <c r="AO567" s="4">
        <f>IF(AND(I566="PREMIUM",Q566="YES",H566&gt;'azure-premium-disk-prices'!B3,H566&lt;'azure-premium-disk-prices'!B4),1+IF(M566="YES",1),"")</f>
        <v>0</v>
      </c>
      <c r="AP567" s="4">
        <f>IF(AND(I566="PREMIUM",Q566="YES",H566&gt;'azure-premium-disk-prices'!B4,H566&lt;'azure-premium-disk-prices'!B5),1+IF(M566="YES",1),"")</f>
        <v>0</v>
      </c>
      <c r="AQ567" s="4">
        <f>IF(AND(I566="PREMIUM",Q566="YES",H566&gt;'azure-premium-disk-prices'!B5,H566&lt;'azure-premium-disk-prices'!B6),1+IF(M566="YES",1),"")</f>
        <v>0</v>
      </c>
      <c r="AR567" s="4">
        <f>IF(AND(I566="PREMIUM",Q566="YES",H566&gt;'azure-premium-disk-prices'!B6,H566&lt;'azure-premium-disk-prices'!B7),1+IF(M566="YES",1),"")</f>
        <v>0</v>
      </c>
      <c r="AS567" s="4">
        <f>IF(AND(I566="PREMIUM",Q566="YES",H566&gt;'azure-premium-disk-prices'!B7,H566&lt;'azure-premium-disk-prices'!B8),1+IF(M566="YES",1),"")</f>
        <v>0</v>
      </c>
      <c r="AT567" s="4">
        <f>IF(AND(I566="PREMIUM",Q566="YES",H566&gt;'azure-premium-disk-prices'!B8,H566&lt;'azure-premium-disk-prices'!B9),1+IF(M566="YES",1),"")</f>
        <v>0</v>
      </c>
      <c r="AU567" s="4">
        <f>IF(AND(M567="YES", Q567="YES"),1,"")</f>
        <v>0</v>
      </c>
      <c r="AV567" s="4">
        <f>IF(AND(J567="STANDARD", Q567="YES"), IF(M567="YES",2,1) ,"")</f>
        <v>0</v>
      </c>
      <c r="AW567" s="4">
        <f>IF( AND(J567="PREMIUM",  Q567="YES"), IF(M567="YES",2,1) ,"")</f>
        <v>0</v>
      </c>
    </row>
    <row r="568" spans="5:49">
      <c r="E568" s="3"/>
      <c r="F568" s="3"/>
      <c r="G568" s="3"/>
      <c r="H568" s="3"/>
      <c r="I568" s="3" t="s">
        <v>9</v>
      </c>
      <c r="J568" s="3" t="s">
        <v>9</v>
      </c>
      <c r="K568" s="3" t="s">
        <v>5</v>
      </c>
      <c r="L568" s="3" t="s">
        <v>5</v>
      </c>
      <c r="M568" s="3" t="s">
        <v>5</v>
      </c>
      <c r="N568" s="3">
        <v>730</v>
      </c>
      <c r="O568" s="3" t="s">
        <v>5</v>
      </c>
      <c r="P568" s="3" t="s">
        <v>14</v>
      </c>
      <c r="Q568" s="4">
        <f>IF(AND(E568&lt;&gt;"", F568&lt;&gt;"", G568&lt;&gt;"", H568&lt;&gt;"", I568&lt;&gt;"", J568&lt;&gt;"", K568&lt;&gt;"", L568&lt;&gt;"", M568&lt;&gt;"", N568&lt;&gt;"", O568&lt;&gt;""),"YES","NO")</f>
        <v>0</v>
      </c>
      <c r="R568" s="4">
        <f>IF(AD568=AA568, U568, IF(AD568=AB568,W568,Y568))</f>
        <v>0</v>
      </c>
      <c r="S568" s="4">
        <f>AD568</f>
        <v>0</v>
      </c>
      <c r="T568" s="4">
        <f> IF(AA568="" ,"",IF(AD568=AA568, "PAYG", IF(AD568=AB568,"1Y RI","3Y RI")))</f>
        <v>0</v>
      </c>
      <c r="U568" s="4">
        <f>IF(Q568="YES", IF(K568="YES", VLOOKUP(V568 &amp; L568 &amp; K568,'azure-vm-prices-base'!G$2:H$124, 2, 0), VLOOKUP(V568 &amp; L568 &amp; "*",'azure-vm-prices-base'!G$2:H$124, 2, 0)), "")</f>
        <v>0</v>
      </c>
      <c r="V568" s="4">
        <f>IF(Q568="YES", IF(O568="NO" , IF(K568="YES", _xlfn.MINIFS('azure-vm-prices-base'!I$2:I$123, 'azure-vm-prices-base'!A$2:A$123,"&gt;="&amp;F568*(100-$B$2)/100, 'azure-vm-prices-base'!B$2:B$123,"&gt;="&amp;G568*(100-$B$2)/100, 'azure-vm-prices-base'!D$2:D$123,K568, 'azure-vm-prices-base'!E$2:E$123,L568), _xlfn.MINIFS('azure-vm-prices-base'!I$2:I$123, 'azure-vm-prices-base'!A$2:A$123,"&gt;="&amp;F568*(100-$B$2)/100, 'azure-vm-prices-base'!B$2:B$123,"&gt;="&amp;G568*(100-$B$2)/100, 'azure-vm-prices-base'!E$2:E$123,L568)), IF(K568="YES", _xlfn.MINIFS('azure-vm-prices-base'!C$2:C$123, 'azure-vm-prices-base'!A$2:A$123,"&gt;="&amp;F568*(100-$B$2)/100, 'azure-vm-prices-base'!B$2:B$123,"&gt;="&amp;G568*(100-$B$2)/100, 'azure-vm-prices-base'!D$2:D$123,K568, 'azure-vm-prices-base'!E$2:E$123,L568), _xlfn.MINIFS('azure-vm-prices-base'!C$2:C$123, 'azure-vm-prices-base'!A$2:A$123,"&gt;="&amp;F568*(100-$B$2)/100, 'azure-vm-prices-base'!B$2:B$123,"&gt;="&amp;G568*(100-$B$2)/100, 'azure-vm-prices-base'!E$2:E$123,L568))), "")</f>
        <v>0</v>
      </c>
      <c r="W568" s="4">
        <f>IF(Q568="YES", IF(K568="YES", VLOOKUP(X568 &amp; L568 &amp; K568,'azure-vm-prices-1Y'!G$2:H$124  , 2, 0), VLOOKUP(X568 &amp; L568 &amp; "*",'azure-vm-prices-1Y'!G$2:H$124, 2, 0)),   "")</f>
        <v>0</v>
      </c>
      <c r="X568" s="4">
        <f>IF(Q568="YES", IF(O568="NO" , IF(K568="YES", _xlfn.MINIFS('azure-vm-prices-1Y'!I$2:I$123,   'azure-vm-prices-1Y'!A$2:A$123,"&gt;="&amp;F568*(100-$B$2)/100,   'azure-vm-prices-1Y'!B$2:B$123,"&gt;="&amp;G568*(100-$B$2)/100,   'azure-vm-prices-1Y'!D$2:D$123,K568,   'azure-vm-prices-1Y'!E$2:E$123,L568),   _xlfn.MINIFS('azure-vm-prices-1Y'!I$2:I$123,   'azure-vm-prices-1Y'!A$2:A$123,"&gt;="&amp;F568*(100-$B$2)/100,   'azure-vm-prices-1Y'!B$2:B$123,"&gt;="&amp;G568*(100-$B$2)/100,   'azure-vm-prices-1Y'!E$2:E$123,L568)),   IF(K568="YES", _xlfn.MINIFS('azure-vm-prices-1Y'!C$2:C$123,   'azure-vm-prices-1Y'!A$2:A$123,"&gt;="&amp;F568*(100-$B$2)/100,   'azure-vm-prices-1Y'!B$2:B$123,"&gt;="&amp;G568*(100-$B$2)/100,   'azure-vm-prices-1Y'!D$2:D$123,K568,   'azure-vm-prices-1Y'!E$2:E$123,L568),   _xlfn.MINIFS('azure-vm-prices-1Y'!C$2:C$123,   'azure-vm-prices-1Y'!A$2:A$123,"&gt;="&amp;F568*(100-$B$2)/100,   'azure-vm-prices-1Y'!B$2:B$123,"&gt;="&amp;G568*(100-$B$2)/100,   'azure-vm-prices-1Y'!E$2:E$123,L568))),   "")</f>
        <v>0</v>
      </c>
      <c r="Y568" s="4">
        <f>IF(Q568="YES", IF(K568="YES", VLOOKUP(Z568 &amp; L568 &amp; K568,'azure-vm-prices-3Y'!G$2:H$124  , 2, 0), VLOOKUP(Z568 &amp; L568 &amp; "*",'azure-vm-prices-3Y'!G$2:H$124, 2, 0)),   "")</f>
        <v>0</v>
      </c>
      <c r="Z568" s="4">
        <f>IF(Q568="YES", IF(O568="NO" , IF(K568="YES", _xlfn.MINIFS('azure-vm-prices-3Y'!I$2:I$123,   'azure-vm-prices-3Y'!A$2:A$123,"&gt;="&amp;F568*(100-$B$2)/100,   'azure-vm-prices-3Y'!B$2:B$123,"&gt;="&amp;G568*(100-$B$2)/100,   'azure-vm-prices-3Y'!D$2:D$123,K568,   'azure-vm-prices-3Y'!E$2:E$123,L568),   _xlfn.MINIFS('azure-vm-prices-3Y'!I$2:I$123,   'azure-vm-prices-3Y'!A$2:A$123,"&gt;="&amp;F568*(100-$B$2)/100,   'azure-vm-prices-3Y'!B$2:B$123,"&gt;="&amp;G568*(100-$B$2)/100,   'azure-vm-prices-3Y'!E$2:E$123,L568)),   IF(K568="YES", _xlfn.MINIFS('azure-vm-prices-3Y'!C$2:C$123,   'azure-vm-prices-3Y'!A$2:A$123,"&gt;="&amp;F568*(100-$B$2)/100,   'azure-vm-prices-3Y'!B$2:B$123,"&gt;="&amp;G568*(100-$B$2)/100,   'azure-vm-prices-3Y'!D$2:D$123,K568,   'azure-vm-prices-3Y'!E$2:E$123,L568),   _xlfn.MINIFS('azure-vm-prices-3Y'!C$2:C$123,   'azure-vm-prices-3Y'!A$2:A$123,"&gt;="&amp;F568*(100-$B$2)/100,   'azure-vm-prices-3Y'!B$2:B$123,"&gt;="&amp;G568*(100-$B$2)/100,   'azure-vm-prices-3Y'!E$2:E$123,L568))),   "")</f>
        <v>0</v>
      </c>
      <c r="AA568" s="4">
        <f>IF(Q568="YES",N568*V568*12,"")</f>
        <v>0</v>
      </c>
      <c r="AB568" s="4">
        <f>IF(Q568="YES",X568*8760,"")</f>
        <v>0</v>
      </c>
      <c r="AC568" s="4">
        <f>IF(Q568="YES",Z568*8760,"")</f>
        <v>0</v>
      </c>
      <c r="AD568" s="4">
        <f>IF(Q568="YES",IF(P568="YES", MIN(AA568:AC568), AA568),"")</f>
        <v>0</v>
      </c>
      <c r="AE568" s="4">
        <f>IF(AND(I568="STANDARD",Q568="YES",H568&lt;'azure-standard-disk-prices'!B2, H568&gt;0),1+IF(M568="YES",1),"")</f>
        <v>0</v>
      </c>
      <c r="AF568" s="4">
        <f>IF(AND(I568="STANDARD",Q568="YES",H568&gt;'azure-standard-disk-prices'!B2,H568&lt;'azure-standard-disk-prices'!B3),1+IF(M568="YES",1),"")</f>
        <v>0</v>
      </c>
      <c r="AG568" s="4">
        <f>IF(AND(I568="STANDARD",Q568="YES",H568&gt;'azure-standard-disk-prices'!B3,H568&lt;'azure-standard-disk-prices'!B4),1+IF(M568="YES",1),"")</f>
        <v>0</v>
      </c>
      <c r="AH568" s="4">
        <f>IF(AND(I568="STANDARD",Q568="YES",H568&gt;'azure-standard-disk-prices'!B4,H568&lt;'azure-standard-disk-prices'!B5),1+IF(M568="YES",1),"")</f>
        <v>0</v>
      </c>
      <c r="AI568" s="4">
        <f>IF(AND(I568="STANDARD",Q568="YES",H568&gt;'azure-standard-disk-prices'!B5,H568&lt;'azure-standard-disk-prices'!B6),1+IF(M568="YES",1),"")</f>
        <v>0</v>
      </c>
      <c r="AJ568" s="4">
        <f>IF(AND(I568="STANDARD",Q568="YES",H568&gt;'azure-standard-disk-prices'!B6,H568&lt;'azure-standard-disk-prices'!B7),1+IF(M568="YES",1),"")</f>
        <v>0</v>
      </c>
      <c r="AK568" s="4">
        <f>IF(AND(I568="STANDARD",Q568="YES",H568&gt;'azure-standard-disk-prices'!B7,H568&lt;'azure-standard-disk-prices'!B8),1+IF(M568="YES",1),"")</f>
        <v>0</v>
      </c>
      <c r="AL568" s="4">
        <f>IF(AND(I568="STANDARD",Q568="YES",H568&gt;'azure-standard-disk-prices'!B8,H568&lt;'azure-standard-disk-prices'!B9),1+IF(M568="YES",1),"")</f>
        <v>0</v>
      </c>
      <c r="AM568" s="4">
        <f>IF(AND(I567="PREMIUM",Q567="YES",H567&lt;'azure-premium-disk-prices'!B2,H567&gt;0),1+IF(M567="YES",1),"")</f>
        <v>0</v>
      </c>
      <c r="AN568" s="4">
        <f>IF(AND(I567="PREMIUM",Q567="YES",H567&gt;'azure-premium-disk-prices'!B2,H567&lt;'azure-premium-disk-prices'!B3),1+IF(M567="YES",1),"")</f>
        <v>0</v>
      </c>
      <c r="AO568" s="4">
        <f>IF(AND(I567="PREMIUM",Q567="YES",H567&gt;'azure-premium-disk-prices'!B3,H567&lt;'azure-premium-disk-prices'!B4),1+IF(M567="YES",1),"")</f>
        <v>0</v>
      </c>
      <c r="AP568" s="4">
        <f>IF(AND(I567="PREMIUM",Q567="YES",H567&gt;'azure-premium-disk-prices'!B4,H567&lt;'azure-premium-disk-prices'!B5),1+IF(M567="YES",1),"")</f>
        <v>0</v>
      </c>
      <c r="AQ568" s="4">
        <f>IF(AND(I567="PREMIUM",Q567="YES",H567&gt;'azure-premium-disk-prices'!B5,H567&lt;'azure-premium-disk-prices'!B6),1+IF(M567="YES",1),"")</f>
        <v>0</v>
      </c>
      <c r="AR568" s="4">
        <f>IF(AND(I567="PREMIUM",Q567="YES",H567&gt;'azure-premium-disk-prices'!B6,H567&lt;'azure-premium-disk-prices'!B7),1+IF(M567="YES",1),"")</f>
        <v>0</v>
      </c>
      <c r="AS568" s="4">
        <f>IF(AND(I567="PREMIUM",Q567="YES",H567&gt;'azure-premium-disk-prices'!B7,H567&lt;'azure-premium-disk-prices'!B8),1+IF(M567="YES",1),"")</f>
        <v>0</v>
      </c>
      <c r="AT568" s="4">
        <f>IF(AND(I567="PREMIUM",Q567="YES",H567&gt;'azure-premium-disk-prices'!B8,H567&lt;'azure-premium-disk-prices'!B9),1+IF(M567="YES",1),"")</f>
        <v>0</v>
      </c>
      <c r="AU568" s="4">
        <f>IF(AND(M568="YES", Q568="YES"),1,"")</f>
        <v>0</v>
      </c>
      <c r="AV568" s="4">
        <f>IF(AND(J568="STANDARD", Q568="YES"), IF(M568="YES",2,1) ,"")</f>
        <v>0</v>
      </c>
      <c r="AW568" s="4">
        <f>IF( AND(J568="PREMIUM",  Q568="YES"), IF(M568="YES",2,1) ,"")</f>
        <v>0</v>
      </c>
    </row>
    <row r="569" spans="5:49">
      <c r="E569" s="3"/>
      <c r="F569" s="3"/>
      <c r="G569" s="3"/>
      <c r="H569" s="3"/>
      <c r="I569" s="3" t="s">
        <v>9</v>
      </c>
      <c r="J569" s="3" t="s">
        <v>9</v>
      </c>
      <c r="K569" s="3" t="s">
        <v>5</v>
      </c>
      <c r="L569" s="3" t="s">
        <v>5</v>
      </c>
      <c r="M569" s="3" t="s">
        <v>5</v>
      </c>
      <c r="N569" s="3">
        <v>730</v>
      </c>
      <c r="O569" s="3" t="s">
        <v>5</v>
      </c>
      <c r="P569" s="3" t="s">
        <v>14</v>
      </c>
      <c r="Q569" s="4">
        <f>IF(AND(E569&lt;&gt;"", F569&lt;&gt;"", G569&lt;&gt;"", H569&lt;&gt;"", I569&lt;&gt;"", J569&lt;&gt;"", K569&lt;&gt;"", L569&lt;&gt;"", M569&lt;&gt;"", N569&lt;&gt;"", O569&lt;&gt;""),"YES","NO")</f>
        <v>0</v>
      </c>
      <c r="R569" s="4">
        <f>IF(AD569=AA569, U569, IF(AD569=AB569,W569,Y569))</f>
        <v>0</v>
      </c>
      <c r="S569" s="4">
        <f>AD569</f>
        <v>0</v>
      </c>
      <c r="T569" s="4">
        <f> IF(AA569="" ,"",IF(AD569=AA569, "PAYG", IF(AD569=AB569,"1Y RI","3Y RI")))</f>
        <v>0</v>
      </c>
      <c r="U569" s="4">
        <f>IF(Q569="YES", IF(K569="YES", VLOOKUP(V569 &amp; L569 &amp; K569,'azure-vm-prices-base'!G$2:H$124, 2, 0), VLOOKUP(V569 &amp; L569 &amp; "*",'azure-vm-prices-base'!G$2:H$124, 2, 0)), "")</f>
        <v>0</v>
      </c>
      <c r="V569" s="4">
        <f>IF(Q569="YES", IF(O569="NO" , IF(K569="YES", _xlfn.MINIFS('azure-vm-prices-base'!I$2:I$123, 'azure-vm-prices-base'!A$2:A$123,"&gt;="&amp;F569*(100-$B$2)/100, 'azure-vm-prices-base'!B$2:B$123,"&gt;="&amp;G569*(100-$B$2)/100, 'azure-vm-prices-base'!D$2:D$123,K569, 'azure-vm-prices-base'!E$2:E$123,L569), _xlfn.MINIFS('azure-vm-prices-base'!I$2:I$123, 'azure-vm-prices-base'!A$2:A$123,"&gt;="&amp;F569*(100-$B$2)/100, 'azure-vm-prices-base'!B$2:B$123,"&gt;="&amp;G569*(100-$B$2)/100, 'azure-vm-prices-base'!E$2:E$123,L569)), IF(K569="YES", _xlfn.MINIFS('azure-vm-prices-base'!C$2:C$123, 'azure-vm-prices-base'!A$2:A$123,"&gt;="&amp;F569*(100-$B$2)/100, 'azure-vm-prices-base'!B$2:B$123,"&gt;="&amp;G569*(100-$B$2)/100, 'azure-vm-prices-base'!D$2:D$123,K569, 'azure-vm-prices-base'!E$2:E$123,L569), _xlfn.MINIFS('azure-vm-prices-base'!C$2:C$123, 'azure-vm-prices-base'!A$2:A$123,"&gt;="&amp;F569*(100-$B$2)/100, 'azure-vm-prices-base'!B$2:B$123,"&gt;="&amp;G569*(100-$B$2)/100, 'azure-vm-prices-base'!E$2:E$123,L569))), "")</f>
        <v>0</v>
      </c>
      <c r="W569" s="4">
        <f>IF(Q569="YES", IF(K569="YES", VLOOKUP(X569 &amp; L569 &amp; K569,'azure-vm-prices-1Y'!G$2:H$124  , 2, 0), VLOOKUP(X569 &amp; L569 &amp; "*",'azure-vm-prices-1Y'!G$2:H$124, 2, 0)),   "")</f>
        <v>0</v>
      </c>
      <c r="X569" s="4">
        <f>IF(Q569="YES", IF(O569="NO" , IF(K569="YES", _xlfn.MINIFS('azure-vm-prices-1Y'!I$2:I$123,   'azure-vm-prices-1Y'!A$2:A$123,"&gt;="&amp;F569*(100-$B$2)/100,   'azure-vm-prices-1Y'!B$2:B$123,"&gt;="&amp;G569*(100-$B$2)/100,   'azure-vm-prices-1Y'!D$2:D$123,K569,   'azure-vm-prices-1Y'!E$2:E$123,L569),   _xlfn.MINIFS('azure-vm-prices-1Y'!I$2:I$123,   'azure-vm-prices-1Y'!A$2:A$123,"&gt;="&amp;F569*(100-$B$2)/100,   'azure-vm-prices-1Y'!B$2:B$123,"&gt;="&amp;G569*(100-$B$2)/100,   'azure-vm-prices-1Y'!E$2:E$123,L569)),   IF(K569="YES", _xlfn.MINIFS('azure-vm-prices-1Y'!C$2:C$123,   'azure-vm-prices-1Y'!A$2:A$123,"&gt;="&amp;F569*(100-$B$2)/100,   'azure-vm-prices-1Y'!B$2:B$123,"&gt;="&amp;G569*(100-$B$2)/100,   'azure-vm-prices-1Y'!D$2:D$123,K569,   'azure-vm-prices-1Y'!E$2:E$123,L569),   _xlfn.MINIFS('azure-vm-prices-1Y'!C$2:C$123,   'azure-vm-prices-1Y'!A$2:A$123,"&gt;="&amp;F569*(100-$B$2)/100,   'azure-vm-prices-1Y'!B$2:B$123,"&gt;="&amp;G569*(100-$B$2)/100,   'azure-vm-prices-1Y'!E$2:E$123,L569))),   "")</f>
        <v>0</v>
      </c>
      <c r="Y569" s="4">
        <f>IF(Q569="YES", IF(K569="YES", VLOOKUP(Z569 &amp; L569 &amp; K569,'azure-vm-prices-3Y'!G$2:H$124  , 2, 0), VLOOKUP(Z569 &amp; L569 &amp; "*",'azure-vm-prices-3Y'!G$2:H$124, 2, 0)),   "")</f>
        <v>0</v>
      </c>
      <c r="Z569" s="4">
        <f>IF(Q569="YES", IF(O569="NO" , IF(K569="YES", _xlfn.MINIFS('azure-vm-prices-3Y'!I$2:I$123,   'azure-vm-prices-3Y'!A$2:A$123,"&gt;="&amp;F569*(100-$B$2)/100,   'azure-vm-prices-3Y'!B$2:B$123,"&gt;="&amp;G569*(100-$B$2)/100,   'azure-vm-prices-3Y'!D$2:D$123,K569,   'azure-vm-prices-3Y'!E$2:E$123,L569),   _xlfn.MINIFS('azure-vm-prices-3Y'!I$2:I$123,   'azure-vm-prices-3Y'!A$2:A$123,"&gt;="&amp;F569*(100-$B$2)/100,   'azure-vm-prices-3Y'!B$2:B$123,"&gt;="&amp;G569*(100-$B$2)/100,   'azure-vm-prices-3Y'!E$2:E$123,L569)),   IF(K569="YES", _xlfn.MINIFS('azure-vm-prices-3Y'!C$2:C$123,   'azure-vm-prices-3Y'!A$2:A$123,"&gt;="&amp;F569*(100-$B$2)/100,   'azure-vm-prices-3Y'!B$2:B$123,"&gt;="&amp;G569*(100-$B$2)/100,   'azure-vm-prices-3Y'!D$2:D$123,K569,   'azure-vm-prices-3Y'!E$2:E$123,L569),   _xlfn.MINIFS('azure-vm-prices-3Y'!C$2:C$123,   'azure-vm-prices-3Y'!A$2:A$123,"&gt;="&amp;F569*(100-$B$2)/100,   'azure-vm-prices-3Y'!B$2:B$123,"&gt;="&amp;G569*(100-$B$2)/100,   'azure-vm-prices-3Y'!E$2:E$123,L569))),   "")</f>
        <v>0</v>
      </c>
      <c r="AA569" s="4">
        <f>IF(Q569="YES",N569*V569*12,"")</f>
        <v>0</v>
      </c>
      <c r="AB569" s="4">
        <f>IF(Q569="YES",X569*8760,"")</f>
        <v>0</v>
      </c>
      <c r="AC569" s="4">
        <f>IF(Q569="YES",Z569*8760,"")</f>
        <v>0</v>
      </c>
      <c r="AD569" s="4">
        <f>IF(Q569="YES",IF(P569="YES", MIN(AA569:AC569), AA569),"")</f>
        <v>0</v>
      </c>
      <c r="AE569" s="4">
        <f>IF(AND(I569="STANDARD",Q569="YES",H569&lt;'azure-standard-disk-prices'!B2, H569&gt;0),1+IF(M569="YES",1),"")</f>
        <v>0</v>
      </c>
      <c r="AF569" s="4">
        <f>IF(AND(I569="STANDARD",Q569="YES",H569&gt;'azure-standard-disk-prices'!B2,H569&lt;'azure-standard-disk-prices'!B3),1+IF(M569="YES",1),"")</f>
        <v>0</v>
      </c>
      <c r="AG569" s="4">
        <f>IF(AND(I569="STANDARD",Q569="YES",H569&gt;'azure-standard-disk-prices'!B3,H569&lt;'azure-standard-disk-prices'!B4),1+IF(M569="YES",1),"")</f>
        <v>0</v>
      </c>
      <c r="AH569" s="4">
        <f>IF(AND(I569="STANDARD",Q569="YES",H569&gt;'azure-standard-disk-prices'!B4,H569&lt;'azure-standard-disk-prices'!B5),1+IF(M569="YES",1),"")</f>
        <v>0</v>
      </c>
      <c r="AI569" s="4">
        <f>IF(AND(I569="STANDARD",Q569="YES",H569&gt;'azure-standard-disk-prices'!B5,H569&lt;'azure-standard-disk-prices'!B6),1+IF(M569="YES",1),"")</f>
        <v>0</v>
      </c>
      <c r="AJ569" s="4">
        <f>IF(AND(I569="STANDARD",Q569="YES",H569&gt;'azure-standard-disk-prices'!B6,H569&lt;'azure-standard-disk-prices'!B7),1+IF(M569="YES",1),"")</f>
        <v>0</v>
      </c>
      <c r="AK569" s="4">
        <f>IF(AND(I569="STANDARD",Q569="YES",H569&gt;'azure-standard-disk-prices'!B7,H569&lt;'azure-standard-disk-prices'!B8),1+IF(M569="YES",1),"")</f>
        <v>0</v>
      </c>
      <c r="AL569" s="4">
        <f>IF(AND(I569="STANDARD",Q569="YES",H569&gt;'azure-standard-disk-prices'!B8,H569&lt;'azure-standard-disk-prices'!B9),1+IF(M569="YES",1),"")</f>
        <v>0</v>
      </c>
      <c r="AM569" s="4">
        <f>IF(AND(I568="PREMIUM",Q568="YES",H568&lt;'azure-premium-disk-prices'!B2,H568&gt;0),1+IF(M568="YES",1),"")</f>
        <v>0</v>
      </c>
      <c r="AN569" s="4">
        <f>IF(AND(I568="PREMIUM",Q568="YES",H568&gt;'azure-premium-disk-prices'!B2,H568&lt;'azure-premium-disk-prices'!B3),1+IF(M568="YES",1),"")</f>
        <v>0</v>
      </c>
      <c r="AO569" s="4">
        <f>IF(AND(I568="PREMIUM",Q568="YES",H568&gt;'azure-premium-disk-prices'!B3,H568&lt;'azure-premium-disk-prices'!B4),1+IF(M568="YES",1),"")</f>
        <v>0</v>
      </c>
      <c r="AP569" s="4">
        <f>IF(AND(I568="PREMIUM",Q568="YES",H568&gt;'azure-premium-disk-prices'!B4,H568&lt;'azure-premium-disk-prices'!B5),1+IF(M568="YES",1),"")</f>
        <v>0</v>
      </c>
      <c r="AQ569" s="4">
        <f>IF(AND(I568="PREMIUM",Q568="YES",H568&gt;'azure-premium-disk-prices'!B5,H568&lt;'azure-premium-disk-prices'!B6),1+IF(M568="YES",1),"")</f>
        <v>0</v>
      </c>
      <c r="AR569" s="4">
        <f>IF(AND(I568="PREMIUM",Q568="YES",H568&gt;'azure-premium-disk-prices'!B6,H568&lt;'azure-premium-disk-prices'!B7),1+IF(M568="YES",1),"")</f>
        <v>0</v>
      </c>
      <c r="AS569" s="4">
        <f>IF(AND(I568="PREMIUM",Q568="YES",H568&gt;'azure-premium-disk-prices'!B7,H568&lt;'azure-premium-disk-prices'!B8),1+IF(M568="YES",1),"")</f>
        <v>0</v>
      </c>
      <c r="AT569" s="4">
        <f>IF(AND(I568="PREMIUM",Q568="YES",H568&gt;'azure-premium-disk-prices'!B8,H568&lt;'azure-premium-disk-prices'!B9),1+IF(M568="YES",1),"")</f>
        <v>0</v>
      </c>
      <c r="AU569" s="4">
        <f>IF(AND(M569="YES", Q569="YES"),1,"")</f>
        <v>0</v>
      </c>
      <c r="AV569" s="4">
        <f>IF(AND(J569="STANDARD", Q569="YES"), IF(M569="YES",2,1) ,"")</f>
        <v>0</v>
      </c>
      <c r="AW569" s="4">
        <f>IF( AND(J569="PREMIUM",  Q569="YES"), IF(M569="YES",2,1) ,"")</f>
        <v>0</v>
      </c>
    </row>
    <row r="570" spans="5:49">
      <c r="E570" s="3"/>
      <c r="F570" s="3"/>
      <c r="G570" s="3"/>
      <c r="H570" s="3"/>
      <c r="I570" s="3" t="s">
        <v>9</v>
      </c>
      <c r="J570" s="3" t="s">
        <v>9</v>
      </c>
      <c r="K570" s="3" t="s">
        <v>5</v>
      </c>
      <c r="L570" s="3" t="s">
        <v>5</v>
      </c>
      <c r="M570" s="3" t="s">
        <v>5</v>
      </c>
      <c r="N570" s="3">
        <v>730</v>
      </c>
      <c r="O570" s="3" t="s">
        <v>5</v>
      </c>
      <c r="P570" s="3" t="s">
        <v>14</v>
      </c>
      <c r="Q570" s="4">
        <f>IF(AND(E570&lt;&gt;"", F570&lt;&gt;"", G570&lt;&gt;"", H570&lt;&gt;"", I570&lt;&gt;"", J570&lt;&gt;"", K570&lt;&gt;"", L570&lt;&gt;"", M570&lt;&gt;"", N570&lt;&gt;"", O570&lt;&gt;""),"YES","NO")</f>
        <v>0</v>
      </c>
      <c r="R570" s="4">
        <f>IF(AD570=AA570, U570, IF(AD570=AB570,W570,Y570))</f>
        <v>0</v>
      </c>
      <c r="S570" s="4">
        <f>AD570</f>
        <v>0</v>
      </c>
      <c r="T570" s="4">
        <f> IF(AA570="" ,"",IF(AD570=AA570, "PAYG", IF(AD570=AB570,"1Y RI","3Y RI")))</f>
        <v>0</v>
      </c>
      <c r="U570" s="4">
        <f>IF(Q570="YES", IF(K570="YES", VLOOKUP(V570 &amp; L570 &amp; K570,'azure-vm-prices-base'!G$2:H$124, 2, 0), VLOOKUP(V570 &amp; L570 &amp; "*",'azure-vm-prices-base'!G$2:H$124, 2, 0)), "")</f>
        <v>0</v>
      </c>
      <c r="V570" s="4">
        <f>IF(Q570="YES", IF(O570="NO" , IF(K570="YES", _xlfn.MINIFS('azure-vm-prices-base'!I$2:I$123, 'azure-vm-prices-base'!A$2:A$123,"&gt;="&amp;F570*(100-$B$2)/100, 'azure-vm-prices-base'!B$2:B$123,"&gt;="&amp;G570*(100-$B$2)/100, 'azure-vm-prices-base'!D$2:D$123,K570, 'azure-vm-prices-base'!E$2:E$123,L570), _xlfn.MINIFS('azure-vm-prices-base'!I$2:I$123, 'azure-vm-prices-base'!A$2:A$123,"&gt;="&amp;F570*(100-$B$2)/100, 'azure-vm-prices-base'!B$2:B$123,"&gt;="&amp;G570*(100-$B$2)/100, 'azure-vm-prices-base'!E$2:E$123,L570)), IF(K570="YES", _xlfn.MINIFS('azure-vm-prices-base'!C$2:C$123, 'azure-vm-prices-base'!A$2:A$123,"&gt;="&amp;F570*(100-$B$2)/100, 'azure-vm-prices-base'!B$2:B$123,"&gt;="&amp;G570*(100-$B$2)/100, 'azure-vm-prices-base'!D$2:D$123,K570, 'azure-vm-prices-base'!E$2:E$123,L570), _xlfn.MINIFS('azure-vm-prices-base'!C$2:C$123, 'azure-vm-prices-base'!A$2:A$123,"&gt;="&amp;F570*(100-$B$2)/100, 'azure-vm-prices-base'!B$2:B$123,"&gt;="&amp;G570*(100-$B$2)/100, 'azure-vm-prices-base'!E$2:E$123,L570))), "")</f>
        <v>0</v>
      </c>
      <c r="W570" s="4">
        <f>IF(Q570="YES", IF(K570="YES", VLOOKUP(X570 &amp; L570 &amp; K570,'azure-vm-prices-1Y'!G$2:H$124  , 2, 0), VLOOKUP(X570 &amp; L570 &amp; "*",'azure-vm-prices-1Y'!G$2:H$124, 2, 0)),   "")</f>
        <v>0</v>
      </c>
      <c r="X570" s="4">
        <f>IF(Q570="YES", IF(O570="NO" , IF(K570="YES", _xlfn.MINIFS('azure-vm-prices-1Y'!I$2:I$123,   'azure-vm-prices-1Y'!A$2:A$123,"&gt;="&amp;F570*(100-$B$2)/100,   'azure-vm-prices-1Y'!B$2:B$123,"&gt;="&amp;G570*(100-$B$2)/100,   'azure-vm-prices-1Y'!D$2:D$123,K570,   'azure-vm-prices-1Y'!E$2:E$123,L570),   _xlfn.MINIFS('azure-vm-prices-1Y'!I$2:I$123,   'azure-vm-prices-1Y'!A$2:A$123,"&gt;="&amp;F570*(100-$B$2)/100,   'azure-vm-prices-1Y'!B$2:B$123,"&gt;="&amp;G570*(100-$B$2)/100,   'azure-vm-prices-1Y'!E$2:E$123,L570)),   IF(K570="YES", _xlfn.MINIFS('azure-vm-prices-1Y'!C$2:C$123,   'azure-vm-prices-1Y'!A$2:A$123,"&gt;="&amp;F570*(100-$B$2)/100,   'azure-vm-prices-1Y'!B$2:B$123,"&gt;="&amp;G570*(100-$B$2)/100,   'azure-vm-prices-1Y'!D$2:D$123,K570,   'azure-vm-prices-1Y'!E$2:E$123,L570),   _xlfn.MINIFS('azure-vm-prices-1Y'!C$2:C$123,   'azure-vm-prices-1Y'!A$2:A$123,"&gt;="&amp;F570*(100-$B$2)/100,   'azure-vm-prices-1Y'!B$2:B$123,"&gt;="&amp;G570*(100-$B$2)/100,   'azure-vm-prices-1Y'!E$2:E$123,L570))),   "")</f>
        <v>0</v>
      </c>
      <c r="Y570" s="4">
        <f>IF(Q570="YES", IF(K570="YES", VLOOKUP(Z570 &amp; L570 &amp; K570,'azure-vm-prices-3Y'!G$2:H$124  , 2, 0), VLOOKUP(Z570 &amp; L570 &amp; "*",'azure-vm-prices-3Y'!G$2:H$124, 2, 0)),   "")</f>
        <v>0</v>
      </c>
      <c r="Z570" s="4">
        <f>IF(Q570="YES", IF(O570="NO" , IF(K570="YES", _xlfn.MINIFS('azure-vm-prices-3Y'!I$2:I$123,   'azure-vm-prices-3Y'!A$2:A$123,"&gt;="&amp;F570*(100-$B$2)/100,   'azure-vm-prices-3Y'!B$2:B$123,"&gt;="&amp;G570*(100-$B$2)/100,   'azure-vm-prices-3Y'!D$2:D$123,K570,   'azure-vm-prices-3Y'!E$2:E$123,L570),   _xlfn.MINIFS('azure-vm-prices-3Y'!I$2:I$123,   'azure-vm-prices-3Y'!A$2:A$123,"&gt;="&amp;F570*(100-$B$2)/100,   'azure-vm-prices-3Y'!B$2:B$123,"&gt;="&amp;G570*(100-$B$2)/100,   'azure-vm-prices-3Y'!E$2:E$123,L570)),   IF(K570="YES", _xlfn.MINIFS('azure-vm-prices-3Y'!C$2:C$123,   'azure-vm-prices-3Y'!A$2:A$123,"&gt;="&amp;F570*(100-$B$2)/100,   'azure-vm-prices-3Y'!B$2:B$123,"&gt;="&amp;G570*(100-$B$2)/100,   'azure-vm-prices-3Y'!D$2:D$123,K570,   'azure-vm-prices-3Y'!E$2:E$123,L570),   _xlfn.MINIFS('azure-vm-prices-3Y'!C$2:C$123,   'azure-vm-prices-3Y'!A$2:A$123,"&gt;="&amp;F570*(100-$B$2)/100,   'azure-vm-prices-3Y'!B$2:B$123,"&gt;="&amp;G570*(100-$B$2)/100,   'azure-vm-prices-3Y'!E$2:E$123,L570))),   "")</f>
        <v>0</v>
      </c>
      <c r="AA570" s="4">
        <f>IF(Q570="YES",N570*V570*12,"")</f>
        <v>0</v>
      </c>
      <c r="AB570" s="4">
        <f>IF(Q570="YES",X570*8760,"")</f>
        <v>0</v>
      </c>
      <c r="AC570" s="4">
        <f>IF(Q570="YES",Z570*8760,"")</f>
        <v>0</v>
      </c>
      <c r="AD570" s="4">
        <f>IF(Q570="YES",IF(P570="YES", MIN(AA570:AC570), AA570),"")</f>
        <v>0</v>
      </c>
      <c r="AE570" s="4">
        <f>IF(AND(I570="STANDARD",Q570="YES",H570&lt;'azure-standard-disk-prices'!B2, H570&gt;0),1+IF(M570="YES",1),"")</f>
        <v>0</v>
      </c>
      <c r="AF570" s="4">
        <f>IF(AND(I570="STANDARD",Q570="YES",H570&gt;'azure-standard-disk-prices'!B2,H570&lt;'azure-standard-disk-prices'!B3),1+IF(M570="YES",1),"")</f>
        <v>0</v>
      </c>
      <c r="AG570" s="4">
        <f>IF(AND(I570="STANDARD",Q570="YES",H570&gt;'azure-standard-disk-prices'!B3,H570&lt;'azure-standard-disk-prices'!B4),1+IF(M570="YES",1),"")</f>
        <v>0</v>
      </c>
      <c r="AH570" s="4">
        <f>IF(AND(I570="STANDARD",Q570="YES",H570&gt;'azure-standard-disk-prices'!B4,H570&lt;'azure-standard-disk-prices'!B5),1+IF(M570="YES",1),"")</f>
        <v>0</v>
      </c>
      <c r="AI570" s="4">
        <f>IF(AND(I570="STANDARD",Q570="YES",H570&gt;'azure-standard-disk-prices'!B5,H570&lt;'azure-standard-disk-prices'!B6),1+IF(M570="YES",1),"")</f>
        <v>0</v>
      </c>
      <c r="AJ570" s="4">
        <f>IF(AND(I570="STANDARD",Q570="YES",H570&gt;'azure-standard-disk-prices'!B6,H570&lt;'azure-standard-disk-prices'!B7),1+IF(M570="YES",1),"")</f>
        <v>0</v>
      </c>
      <c r="AK570" s="4">
        <f>IF(AND(I570="STANDARD",Q570="YES",H570&gt;'azure-standard-disk-prices'!B7,H570&lt;'azure-standard-disk-prices'!B8),1+IF(M570="YES",1),"")</f>
        <v>0</v>
      </c>
      <c r="AL570" s="4">
        <f>IF(AND(I570="STANDARD",Q570="YES",H570&gt;'azure-standard-disk-prices'!B8,H570&lt;'azure-standard-disk-prices'!B9),1+IF(M570="YES",1),"")</f>
        <v>0</v>
      </c>
      <c r="AM570" s="4">
        <f>IF(AND(I569="PREMIUM",Q569="YES",H569&lt;'azure-premium-disk-prices'!B2,H569&gt;0),1+IF(M569="YES",1),"")</f>
        <v>0</v>
      </c>
      <c r="AN570" s="4">
        <f>IF(AND(I569="PREMIUM",Q569="YES",H569&gt;'azure-premium-disk-prices'!B2,H569&lt;'azure-premium-disk-prices'!B3),1+IF(M569="YES",1),"")</f>
        <v>0</v>
      </c>
      <c r="AO570" s="4">
        <f>IF(AND(I569="PREMIUM",Q569="YES",H569&gt;'azure-premium-disk-prices'!B3,H569&lt;'azure-premium-disk-prices'!B4),1+IF(M569="YES",1),"")</f>
        <v>0</v>
      </c>
      <c r="AP570" s="4">
        <f>IF(AND(I569="PREMIUM",Q569="YES",H569&gt;'azure-premium-disk-prices'!B4,H569&lt;'azure-premium-disk-prices'!B5),1+IF(M569="YES",1),"")</f>
        <v>0</v>
      </c>
      <c r="AQ570" s="4">
        <f>IF(AND(I569="PREMIUM",Q569="YES",H569&gt;'azure-premium-disk-prices'!B5,H569&lt;'azure-premium-disk-prices'!B6),1+IF(M569="YES",1),"")</f>
        <v>0</v>
      </c>
      <c r="AR570" s="4">
        <f>IF(AND(I569="PREMIUM",Q569="YES",H569&gt;'azure-premium-disk-prices'!B6,H569&lt;'azure-premium-disk-prices'!B7),1+IF(M569="YES",1),"")</f>
        <v>0</v>
      </c>
      <c r="AS570" s="4">
        <f>IF(AND(I569="PREMIUM",Q569="YES",H569&gt;'azure-premium-disk-prices'!B7,H569&lt;'azure-premium-disk-prices'!B8),1+IF(M569="YES",1),"")</f>
        <v>0</v>
      </c>
      <c r="AT570" s="4">
        <f>IF(AND(I569="PREMIUM",Q569="YES",H569&gt;'azure-premium-disk-prices'!B8,H569&lt;'azure-premium-disk-prices'!B9),1+IF(M569="YES",1),"")</f>
        <v>0</v>
      </c>
      <c r="AU570" s="4">
        <f>IF(AND(M570="YES", Q570="YES"),1,"")</f>
        <v>0</v>
      </c>
      <c r="AV570" s="4">
        <f>IF(AND(J570="STANDARD", Q570="YES"), IF(M570="YES",2,1) ,"")</f>
        <v>0</v>
      </c>
      <c r="AW570" s="4">
        <f>IF( AND(J570="PREMIUM",  Q570="YES"), IF(M570="YES",2,1) ,"")</f>
        <v>0</v>
      </c>
    </row>
    <row r="571" spans="5:49">
      <c r="E571" s="3"/>
      <c r="F571" s="3"/>
      <c r="G571" s="3"/>
      <c r="H571" s="3"/>
      <c r="I571" s="3" t="s">
        <v>9</v>
      </c>
      <c r="J571" s="3" t="s">
        <v>9</v>
      </c>
      <c r="K571" s="3" t="s">
        <v>5</v>
      </c>
      <c r="L571" s="3" t="s">
        <v>5</v>
      </c>
      <c r="M571" s="3" t="s">
        <v>5</v>
      </c>
      <c r="N571" s="3">
        <v>730</v>
      </c>
      <c r="O571" s="3" t="s">
        <v>5</v>
      </c>
      <c r="P571" s="3" t="s">
        <v>14</v>
      </c>
      <c r="Q571" s="4">
        <f>IF(AND(E571&lt;&gt;"", F571&lt;&gt;"", G571&lt;&gt;"", H571&lt;&gt;"", I571&lt;&gt;"", J571&lt;&gt;"", K571&lt;&gt;"", L571&lt;&gt;"", M571&lt;&gt;"", N571&lt;&gt;"", O571&lt;&gt;""),"YES","NO")</f>
        <v>0</v>
      </c>
      <c r="R571" s="4">
        <f>IF(AD571=AA571, U571, IF(AD571=AB571,W571,Y571))</f>
        <v>0</v>
      </c>
      <c r="S571" s="4">
        <f>AD571</f>
        <v>0</v>
      </c>
      <c r="T571" s="4">
        <f> IF(AA571="" ,"",IF(AD571=AA571, "PAYG", IF(AD571=AB571,"1Y RI","3Y RI")))</f>
        <v>0</v>
      </c>
      <c r="U571" s="4">
        <f>IF(Q571="YES", IF(K571="YES", VLOOKUP(V571 &amp; L571 &amp; K571,'azure-vm-prices-base'!G$2:H$124, 2, 0), VLOOKUP(V571 &amp; L571 &amp; "*",'azure-vm-prices-base'!G$2:H$124, 2, 0)), "")</f>
        <v>0</v>
      </c>
      <c r="V571" s="4">
        <f>IF(Q571="YES", IF(O571="NO" , IF(K571="YES", _xlfn.MINIFS('azure-vm-prices-base'!I$2:I$123, 'azure-vm-prices-base'!A$2:A$123,"&gt;="&amp;F571*(100-$B$2)/100, 'azure-vm-prices-base'!B$2:B$123,"&gt;="&amp;G571*(100-$B$2)/100, 'azure-vm-prices-base'!D$2:D$123,K571, 'azure-vm-prices-base'!E$2:E$123,L571), _xlfn.MINIFS('azure-vm-prices-base'!I$2:I$123, 'azure-vm-prices-base'!A$2:A$123,"&gt;="&amp;F571*(100-$B$2)/100, 'azure-vm-prices-base'!B$2:B$123,"&gt;="&amp;G571*(100-$B$2)/100, 'azure-vm-prices-base'!E$2:E$123,L571)), IF(K571="YES", _xlfn.MINIFS('azure-vm-prices-base'!C$2:C$123, 'azure-vm-prices-base'!A$2:A$123,"&gt;="&amp;F571*(100-$B$2)/100, 'azure-vm-prices-base'!B$2:B$123,"&gt;="&amp;G571*(100-$B$2)/100, 'azure-vm-prices-base'!D$2:D$123,K571, 'azure-vm-prices-base'!E$2:E$123,L571), _xlfn.MINIFS('azure-vm-prices-base'!C$2:C$123, 'azure-vm-prices-base'!A$2:A$123,"&gt;="&amp;F571*(100-$B$2)/100, 'azure-vm-prices-base'!B$2:B$123,"&gt;="&amp;G571*(100-$B$2)/100, 'azure-vm-prices-base'!E$2:E$123,L571))), "")</f>
        <v>0</v>
      </c>
      <c r="W571" s="4">
        <f>IF(Q571="YES", IF(K571="YES", VLOOKUP(X571 &amp; L571 &amp; K571,'azure-vm-prices-1Y'!G$2:H$124  , 2, 0), VLOOKUP(X571 &amp; L571 &amp; "*",'azure-vm-prices-1Y'!G$2:H$124, 2, 0)),   "")</f>
        <v>0</v>
      </c>
      <c r="X571" s="4">
        <f>IF(Q571="YES", IF(O571="NO" , IF(K571="YES", _xlfn.MINIFS('azure-vm-prices-1Y'!I$2:I$123,   'azure-vm-prices-1Y'!A$2:A$123,"&gt;="&amp;F571*(100-$B$2)/100,   'azure-vm-prices-1Y'!B$2:B$123,"&gt;="&amp;G571*(100-$B$2)/100,   'azure-vm-prices-1Y'!D$2:D$123,K571,   'azure-vm-prices-1Y'!E$2:E$123,L571),   _xlfn.MINIFS('azure-vm-prices-1Y'!I$2:I$123,   'azure-vm-prices-1Y'!A$2:A$123,"&gt;="&amp;F571*(100-$B$2)/100,   'azure-vm-prices-1Y'!B$2:B$123,"&gt;="&amp;G571*(100-$B$2)/100,   'azure-vm-prices-1Y'!E$2:E$123,L571)),   IF(K571="YES", _xlfn.MINIFS('azure-vm-prices-1Y'!C$2:C$123,   'azure-vm-prices-1Y'!A$2:A$123,"&gt;="&amp;F571*(100-$B$2)/100,   'azure-vm-prices-1Y'!B$2:B$123,"&gt;="&amp;G571*(100-$B$2)/100,   'azure-vm-prices-1Y'!D$2:D$123,K571,   'azure-vm-prices-1Y'!E$2:E$123,L571),   _xlfn.MINIFS('azure-vm-prices-1Y'!C$2:C$123,   'azure-vm-prices-1Y'!A$2:A$123,"&gt;="&amp;F571*(100-$B$2)/100,   'azure-vm-prices-1Y'!B$2:B$123,"&gt;="&amp;G571*(100-$B$2)/100,   'azure-vm-prices-1Y'!E$2:E$123,L571))),   "")</f>
        <v>0</v>
      </c>
      <c r="Y571" s="4">
        <f>IF(Q571="YES", IF(K571="YES", VLOOKUP(Z571 &amp; L571 &amp; K571,'azure-vm-prices-3Y'!G$2:H$124  , 2, 0), VLOOKUP(Z571 &amp; L571 &amp; "*",'azure-vm-prices-3Y'!G$2:H$124, 2, 0)),   "")</f>
        <v>0</v>
      </c>
      <c r="Z571" s="4">
        <f>IF(Q571="YES", IF(O571="NO" , IF(K571="YES", _xlfn.MINIFS('azure-vm-prices-3Y'!I$2:I$123,   'azure-vm-prices-3Y'!A$2:A$123,"&gt;="&amp;F571*(100-$B$2)/100,   'azure-vm-prices-3Y'!B$2:B$123,"&gt;="&amp;G571*(100-$B$2)/100,   'azure-vm-prices-3Y'!D$2:D$123,K571,   'azure-vm-prices-3Y'!E$2:E$123,L571),   _xlfn.MINIFS('azure-vm-prices-3Y'!I$2:I$123,   'azure-vm-prices-3Y'!A$2:A$123,"&gt;="&amp;F571*(100-$B$2)/100,   'azure-vm-prices-3Y'!B$2:B$123,"&gt;="&amp;G571*(100-$B$2)/100,   'azure-vm-prices-3Y'!E$2:E$123,L571)),   IF(K571="YES", _xlfn.MINIFS('azure-vm-prices-3Y'!C$2:C$123,   'azure-vm-prices-3Y'!A$2:A$123,"&gt;="&amp;F571*(100-$B$2)/100,   'azure-vm-prices-3Y'!B$2:B$123,"&gt;="&amp;G571*(100-$B$2)/100,   'azure-vm-prices-3Y'!D$2:D$123,K571,   'azure-vm-prices-3Y'!E$2:E$123,L571),   _xlfn.MINIFS('azure-vm-prices-3Y'!C$2:C$123,   'azure-vm-prices-3Y'!A$2:A$123,"&gt;="&amp;F571*(100-$B$2)/100,   'azure-vm-prices-3Y'!B$2:B$123,"&gt;="&amp;G571*(100-$B$2)/100,   'azure-vm-prices-3Y'!E$2:E$123,L571))),   "")</f>
        <v>0</v>
      </c>
      <c r="AA571" s="4">
        <f>IF(Q571="YES",N571*V571*12,"")</f>
        <v>0</v>
      </c>
      <c r="AB571" s="4">
        <f>IF(Q571="YES",X571*8760,"")</f>
        <v>0</v>
      </c>
      <c r="AC571" s="4">
        <f>IF(Q571="YES",Z571*8760,"")</f>
        <v>0</v>
      </c>
      <c r="AD571" s="4">
        <f>IF(Q571="YES",IF(P571="YES", MIN(AA571:AC571), AA571),"")</f>
        <v>0</v>
      </c>
      <c r="AE571" s="4">
        <f>IF(AND(I571="STANDARD",Q571="YES",H571&lt;'azure-standard-disk-prices'!B2, H571&gt;0),1+IF(M571="YES",1),"")</f>
        <v>0</v>
      </c>
      <c r="AF571" s="4">
        <f>IF(AND(I571="STANDARD",Q571="YES",H571&gt;'azure-standard-disk-prices'!B2,H571&lt;'azure-standard-disk-prices'!B3),1+IF(M571="YES",1),"")</f>
        <v>0</v>
      </c>
      <c r="AG571" s="4">
        <f>IF(AND(I571="STANDARD",Q571="YES",H571&gt;'azure-standard-disk-prices'!B3,H571&lt;'azure-standard-disk-prices'!B4),1+IF(M571="YES",1),"")</f>
        <v>0</v>
      </c>
      <c r="AH571" s="4">
        <f>IF(AND(I571="STANDARD",Q571="YES",H571&gt;'azure-standard-disk-prices'!B4,H571&lt;'azure-standard-disk-prices'!B5),1+IF(M571="YES",1),"")</f>
        <v>0</v>
      </c>
      <c r="AI571" s="4">
        <f>IF(AND(I571="STANDARD",Q571="YES",H571&gt;'azure-standard-disk-prices'!B5,H571&lt;'azure-standard-disk-prices'!B6),1+IF(M571="YES",1),"")</f>
        <v>0</v>
      </c>
      <c r="AJ571" s="4">
        <f>IF(AND(I571="STANDARD",Q571="YES",H571&gt;'azure-standard-disk-prices'!B6,H571&lt;'azure-standard-disk-prices'!B7),1+IF(M571="YES",1),"")</f>
        <v>0</v>
      </c>
      <c r="AK571" s="4">
        <f>IF(AND(I571="STANDARD",Q571="YES",H571&gt;'azure-standard-disk-prices'!B7,H571&lt;'azure-standard-disk-prices'!B8),1+IF(M571="YES",1),"")</f>
        <v>0</v>
      </c>
      <c r="AL571" s="4">
        <f>IF(AND(I571="STANDARD",Q571="YES",H571&gt;'azure-standard-disk-prices'!B8,H571&lt;'azure-standard-disk-prices'!B9),1+IF(M571="YES",1),"")</f>
        <v>0</v>
      </c>
      <c r="AM571" s="4">
        <f>IF(AND(I570="PREMIUM",Q570="YES",H570&lt;'azure-premium-disk-prices'!B2,H570&gt;0),1+IF(M570="YES",1),"")</f>
        <v>0</v>
      </c>
      <c r="AN571" s="4">
        <f>IF(AND(I570="PREMIUM",Q570="YES",H570&gt;'azure-premium-disk-prices'!B2,H570&lt;'azure-premium-disk-prices'!B3),1+IF(M570="YES",1),"")</f>
        <v>0</v>
      </c>
      <c r="AO571" s="4">
        <f>IF(AND(I570="PREMIUM",Q570="YES",H570&gt;'azure-premium-disk-prices'!B3,H570&lt;'azure-premium-disk-prices'!B4),1+IF(M570="YES",1),"")</f>
        <v>0</v>
      </c>
      <c r="AP571" s="4">
        <f>IF(AND(I570="PREMIUM",Q570="YES",H570&gt;'azure-premium-disk-prices'!B4,H570&lt;'azure-premium-disk-prices'!B5),1+IF(M570="YES",1),"")</f>
        <v>0</v>
      </c>
      <c r="AQ571" s="4">
        <f>IF(AND(I570="PREMIUM",Q570="YES",H570&gt;'azure-premium-disk-prices'!B5,H570&lt;'azure-premium-disk-prices'!B6),1+IF(M570="YES",1),"")</f>
        <v>0</v>
      </c>
      <c r="AR571" s="4">
        <f>IF(AND(I570="PREMIUM",Q570="YES",H570&gt;'azure-premium-disk-prices'!B6,H570&lt;'azure-premium-disk-prices'!B7),1+IF(M570="YES",1),"")</f>
        <v>0</v>
      </c>
      <c r="AS571" s="4">
        <f>IF(AND(I570="PREMIUM",Q570="YES",H570&gt;'azure-premium-disk-prices'!B7,H570&lt;'azure-premium-disk-prices'!B8),1+IF(M570="YES",1),"")</f>
        <v>0</v>
      </c>
      <c r="AT571" s="4">
        <f>IF(AND(I570="PREMIUM",Q570="YES",H570&gt;'azure-premium-disk-prices'!B8,H570&lt;'azure-premium-disk-prices'!B9),1+IF(M570="YES",1),"")</f>
        <v>0</v>
      </c>
      <c r="AU571" s="4">
        <f>IF(AND(M571="YES", Q571="YES"),1,"")</f>
        <v>0</v>
      </c>
      <c r="AV571" s="4">
        <f>IF(AND(J571="STANDARD", Q571="YES"), IF(M571="YES",2,1) ,"")</f>
        <v>0</v>
      </c>
      <c r="AW571" s="4">
        <f>IF( AND(J571="PREMIUM",  Q571="YES"), IF(M571="YES",2,1) ,"")</f>
        <v>0</v>
      </c>
    </row>
    <row r="572" spans="5:49">
      <c r="E572" s="3"/>
      <c r="F572" s="3"/>
      <c r="G572" s="3"/>
      <c r="H572" s="3"/>
      <c r="I572" s="3" t="s">
        <v>9</v>
      </c>
      <c r="J572" s="3" t="s">
        <v>9</v>
      </c>
      <c r="K572" s="3" t="s">
        <v>5</v>
      </c>
      <c r="L572" s="3" t="s">
        <v>5</v>
      </c>
      <c r="M572" s="3" t="s">
        <v>5</v>
      </c>
      <c r="N572" s="3">
        <v>730</v>
      </c>
      <c r="O572" s="3" t="s">
        <v>5</v>
      </c>
      <c r="P572" s="3" t="s">
        <v>14</v>
      </c>
      <c r="Q572" s="4">
        <f>IF(AND(E572&lt;&gt;"", F572&lt;&gt;"", G572&lt;&gt;"", H572&lt;&gt;"", I572&lt;&gt;"", J572&lt;&gt;"", K572&lt;&gt;"", L572&lt;&gt;"", M572&lt;&gt;"", N572&lt;&gt;"", O572&lt;&gt;""),"YES","NO")</f>
        <v>0</v>
      </c>
      <c r="R572" s="4">
        <f>IF(AD572=AA572, U572, IF(AD572=AB572,W572,Y572))</f>
        <v>0</v>
      </c>
      <c r="S572" s="4">
        <f>AD572</f>
        <v>0</v>
      </c>
      <c r="T572" s="4">
        <f> IF(AA572="" ,"",IF(AD572=AA572, "PAYG", IF(AD572=AB572,"1Y RI","3Y RI")))</f>
        <v>0</v>
      </c>
      <c r="U572" s="4">
        <f>IF(Q572="YES", IF(K572="YES", VLOOKUP(V572 &amp; L572 &amp; K572,'azure-vm-prices-base'!G$2:H$124, 2, 0), VLOOKUP(V572 &amp; L572 &amp; "*",'azure-vm-prices-base'!G$2:H$124, 2, 0)), "")</f>
        <v>0</v>
      </c>
      <c r="V572" s="4">
        <f>IF(Q572="YES", IF(O572="NO" , IF(K572="YES", _xlfn.MINIFS('azure-vm-prices-base'!I$2:I$123, 'azure-vm-prices-base'!A$2:A$123,"&gt;="&amp;F572*(100-$B$2)/100, 'azure-vm-prices-base'!B$2:B$123,"&gt;="&amp;G572*(100-$B$2)/100, 'azure-vm-prices-base'!D$2:D$123,K572, 'azure-vm-prices-base'!E$2:E$123,L572), _xlfn.MINIFS('azure-vm-prices-base'!I$2:I$123, 'azure-vm-prices-base'!A$2:A$123,"&gt;="&amp;F572*(100-$B$2)/100, 'azure-vm-prices-base'!B$2:B$123,"&gt;="&amp;G572*(100-$B$2)/100, 'azure-vm-prices-base'!E$2:E$123,L572)), IF(K572="YES", _xlfn.MINIFS('azure-vm-prices-base'!C$2:C$123, 'azure-vm-prices-base'!A$2:A$123,"&gt;="&amp;F572*(100-$B$2)/100, 'azure-vm-prices-base'!B$2:B$123,"&gt;="&amp;G572*(100-$B$2)/100, 'azure-vm-prices-base'!D$2:D$123,K572, 'azure-vm-prices-base'!E$2:E$123,L572), _xlfn.MINIFS('azure-vm-prices-base'!C$2:C$123, 'azure-vm-prices-base'!A$2:A$123,"&gt;="&amp;F572*(100-$B$2)/100, 'azure-vm-prices-base'!B$2:B$123,"&gt;="&amp;G572*(100-$B$2)/100, 'azure-vm-prices-base'!E$2:E$123,L572))), "")</f>
        <v>0</v>
      </c>
      <c r="W572" s="4">
        <f>IF(Q572="YES", IF(K572="YES", VLOOKUP(X572 &amp; L572 &amp; K572,'azure-vm-prices-1Y'!G$2:H$124  , 2, 0), VLOOKUP(X572 &amp; L572 &amp; "*",'azure-vm-prices-1Y'!G$2:H$124, 2, 0)),   "")</f>
        <v>0</v>
      </c>
      <c r="X572" s="4">
        <f>IF(Q572="YES", IF(O572="NO" , IF(K572="YES", _xlfn.MINIFS('azure-vm-prices-1Y'!I$2:I$123,   'azure-vm-prices-1Y'!A$2:A$123,"&gt;="&amp;F572*(100-$B$2)/100,   'azure-vm-prices-1Y'!B$2:B$123,"&gt;="&amp;G572*(100-$B$2)/100,   'azure-vm-prices-1Y'!D$2:D$123,K572,   'azure-vm-prices-1Y'!E$2:E$123,L572),   _xlfn.MINIFS('azure-vm-prices-1Y'!I$2:I$123,   'azure-vm-prices-1Y'!A$2:A$123,"&gt;="&amp;F572*(100-$B$2)/100,   'azure-vm-prices-1Y'!B$2:B$123,"&gt;="&amp;G572*(100-$B$2)/100,   'azure-vm-prices-1Y'!E$2:E$123,L572)),   IF(K572="YES", _xlfn.MINIFS('azure-vm-prices-1Y'!C$2:C$123,   'azure-vm-prices-1Y'!A$2:A$123,"&gt;="&amp;F572*(100-$B$2)/100,   'azure-vm-prices-1Y'!B$2:B$123,"&gt;="&amp;G572*(100-$B$2)/100,   'azure-vm-prices-1Y'!D$2:D$123,K572,   'azure-vm-prices-1Y'!E$2:E$123,L572),   _xlfn.MINIFS('azure-vm-prices-1Y'!C$2:C$123,   'azure-vm-prices-1Y'!A$2:A$123,"&gt;="&amp;F572*(100-$B$2)/100,   'azure-vm-prices-1Y'!B$2:B$123,"&gt;="&amp;G572*(100-$B$2)/100,   'azure-vm-prices-1Y'!E$2:E$123,L572))),   "")</f>
        <v>0</v>
      </c>
      <c r="Y572" s="4">
        <f>IF(Q572="YES", IF(K572="YES", VLOOKUP(Z572 &amp; L572 &amp; K572,'azure-vm-prices-3Y'!G$2:H$124  , 2, 0), VLOOKUP(Z572 &amp; L572 &amp; "*",'azure-vm-prices-3Y'!G$2:H$124, 2, 0)),   "")</f>
        <v>0</v>
      </c>
      <c r="Z572" s="4">
        <f>IF(Q572="YES", IF(O572="NO" , IF(K572="YES", _xlfn.MINIFS('azure-vm-prices-3Y'!I$2:I$123,   'azure-vm-prices-3Y'!A$2:A$123,"&gt;="&amp;F572*(100-$B$2)/100,   'azure-vm-prices-3Y'!B$2:B$123,"&gt;="&amp;G572*(100-$B$2)/100,   'azure-vm-prices-3Y'!D$2:D$123,K572,   'azure-vm-prices-3Y'!E$2:E$123,L572),   _xlfn.MINIFS('azure-vm-prices-3Y'!I$2:I$123,   'azure-vm-prices-3Y'!A$2:A$123,"&gt;="&amp;F572*(100-$B$2)/100,   'azure-vm-prices-3Y'!B$2:B$123,"&gt;="&amp;G572*(100-$B$2)/100,   'azure-vm-prices-3Y'!E$2:E$123,L572)),   IF(K572="YES", _xlfn.MINIFS('azure-vm-prices-3Y'!C$2:C$123,   'azure-vm-prices-3Y'!A$2:A$123,"&gt;="&amp;F572*(100-$B$2)/100,   'azure-vm-prices-3Y'!B$2:B$123,"&gt;="&amp;G572*(100-$B$2)/100,   'azure-vm-prices-3Y'!D$2:D$123,K572,   'azure-vm-prices-3Y'!E$2:E$123,L572),   _xlfn.MINIFS('azure-vm-prices-3Y'!C$2:C$123,   'azure-vm-prices-3Y'!A$2:A$123,"&gt;="&amp;F572*(100-$B$2)/100,   'azure-vm-prices-3Y'!B$2:B$123,"&gt;="&amp;G572*(100-$B$2)/100,   'azure-vm-prices-3Y'!E$2:E$123,L572))),   "")</f>
        <v>0</v>
      </c>
      <c r="AA572" s="4">
        <f>IF(Q572="YES",N572*V572*12,"")</f>
        <v>0</v>
      </c>
      <c r="AB572" s="4">
        <f>IF(Q572="YES",X572*8760,"")</f>
        <v>0</v>
      </c>
      <c r="AC572" s="4">
        <f>IF(Q572="YES",Z572*8760,"")</f>
        <v>0</v>
      </c>
      <c r="AD572" s="4">
        <f>IF(Q572="YES",IF(P572="YES", MIN(AA572:AC572), AA572),"")</f>
        <v>0</v>
      </c>
      <c r="AE572" s="4">
        <f>IF(AND(I572="STANDARD",Q572="YES",H572&lt;'azure-standard-disk-prices'!B2, H572&gt;0),1+IF(M572="YES",1),"")</f>
        <v>0</v>
      </c>
      <c r="AF572" s="4">
        <f>IF(AND(I572="STANDARD",Q572="YES",H572&gt;'azure-standard-disk-prices'!B2,H572&lt;'azure-standard-disk-prices'!B3),1+IF(M572="YES",1),"")</f>
        <v>0</v>
      </c>
      <c r="AG572" s="4">
        <f>IF(AND(I572="STANDARD",Q572="YES",H572&gt;'azure-standard-disk-prices'!B3,H572&lt;'azure-standard-disk-prices'!B4),1+IF(M572="YES",1),"")</f>
        <v>0</v>
      </c>
      <c r="AH572" s="4">
        <f>IF(AND(I572="STANDARD",Q572="YES",H572&gt;'azure-standard-disk-prices'!B4,H572&lt;'azure-standard-disk-prices'!B5),1+IF(M572="YES",1),"")</f>
        <v>0</v>
      </c>
      <c r="AI572" s="4">
        <f>IF(AND(I572="STANDARD",Q572="YES",H572&gt;'azure-standard-disk-prices'!B5,H572&lt;'azure-standard-disk-prices'!B6),1+IF(M572="YES",1),"")</f>
        <v>0</v>
      </c>
      <c r="AJ572" s="4">
        <f>IF(AND(I572="STANDARD",Q572="YES",H572&gt;'azure-standard-disk-prices'!B6,H572&lt;'azure-standard-disk-prices'!B7),1+IF(M572="YES",1),"")</f>
        <v>0</v>
      </c>
      <c r="AK572" s="4">
        <f>IF(AND(I572="STANDARD",Q572="YES",H572&gt;'azure-standard-disk-prices'!B7,H572&lt;'azure-standard-disk-prices'!B8),1+IF(M572="YES",1),"")</f>
        <v>0</v>
      </c>
      <c r="AL572" s="4">
        <f>IF(AND(I572="STANDARD",Q572="YES",H572&gt;'azure-standard-disk-prices'!B8,H572&lt;'azure-standard-disk-prices'!B9),1+IF(M572="YES",1),"")</f>
        <v>0</v>
      </c>
      <c r="AM572" s="4">
        <f>IF(AND(I571="PREMIUM",Q571="YES",H571&lt;'azure-premium-disk-prices'!B2,H571&gt;0),1+IF(M571="YES",1),"")</f>
        <v>0</v>
      </c>
      <c r="AN572" s="4">
        <f>IF(AND(I571="PREMIUM",Q571="YES",H571&gt;'azure-premium-disk-prices'!B2,H571&lt;'azure-premium-disk-prices'!B3),1+IF(M571="YES",1),"")</f>
        <v>0</v>
      </c>
      <c r="AO572" s="4">
        <f>IF(AND(I571="PREMIUM",Q571="YES",H571&gt;'azure-premium-disk-prices'!B3,H571&lt;'azure-premium-disk-prices'!B4),1+IF(M571="YES",1),"")</f>
        <v>0</v>
      </c>
      <c r="AP572" s="4">
        <f>IF(AND(I571="PREMIUM",Q571="YES",H571&gt;'azure-premium-disk-prices'!B4,H571&lt;'azure-premium-disk-prices'!B5),1+IF(M571="YES",1),"")</f>
        <v>0</v>
      </c>
      <c r="AQ572" s="4">
        <f>IF(AND(I571="PREMIUM",Q571="YES",H571&gt;'azure-premium-disk-prices'!B5,H571&lt;'azure-premium-disk-prices'!B6),1+IF(M571="YES",1),"")</f>
        <v>0</v>
      </c>
      <c r="AR572" s="4">
        <f>IF(AND(I571="PREMIUM",Q571="YES",H571&gt;'azure-premium-disk-prices'!B6,H571&lt;'azure-premium-disk-prices'!B7),1+IF(M571="YES",1),"")</f>
        <v>0</v>
      </c>
      <c r="AS572" s="4">
        <f>IF(AND(I571="PREMIUM",Q571="YES",H571&gt;'azure-premium-disk-prices'!B7,H571&lt;'azure-premium-disk-prices'!B8),1+IF(M571="YES",1),"")</f>
        <v>0</v>
      </c>
      <c r="AT572" s="4">
        <f>IF(AND(I571="PREMIUM",Q571="YES",H571&gt;'azure-premium-disk-prices'!B8,H571&lt;'azure-premium-disk-prices'!B9),1+IF(M571="YES",1),"")</f>
        <v>0</v>
      </c>
      <c r="AU572" s="4">
        <f>IF(AND(M572="YES", Q572="YES"),1,"")</f>
        <v>0</v>
      </c>
      <c r="AV572" s="4">
        <f>IF(AND(J572="STANDARD", Q572="YES"), IF(M572="YES",2,1) ,"")</f>
        <v>0</v>
      </c>
      <c r="AW572" s="4">
        <f>IF( AND(J572="PREMIUM",  Q572="YES"), IF(M572="YES",2,1) ,"")</f>
        <v>0</v>
      </c>
    </row>
    <row r="573" spans="5:49">
      <c r="E573" s="3"/>
      <c r="F573" s="3"/>
      <c r="G573" s="3"/>
      <c r="H573" s="3"/>
      <c r="I573" s="3" t="s">
        <v>9</v>
      </c>
      <c r="J573" s="3" t="s">
        <v>9</v>
      </c>
      <c r="K573" s="3" t="s">
        <v>5</v>
      </c>
      <c r="L573" s="3" t="s">
        <v>5</v>
      </c>
      <c r="M573" s="3" t="s">
        <v>5</v>
      </c>
      <c r="N573" s="3">
        <v>730</v>
      </c>
      <c r="O573" s="3" t="s">
        <v>5</v>
      </c>
      <c r="P573" s="3" t="s">
        <v>14</v>
      </c>
      <c r="Q573" s="4">
        <f>IF(AND(E573&lt;&gt;"", F573&lt;&gt;"", G573&lt;&gt;"", H573&lt;&gt;"", I573&lt;&gt;"", J573&lt;&gt;"", K573&lt;&gt;"", L573&lt;&gt;"", M573&lt;&gt;"", N573&lt;&gt;"", O573&lt;&gt;""),"YES","NO")</f>
        <v>0</v>
      </c>
      <c r="R573" s="4">
        <f>IF(AD573=AA573, U573, IF(AD573=AB573,W573,Y573))</f>
        <v>0</v>
      </c>
      <c r="S573" s="4">
        <f>AD573</f>
        <v>0</v>
      </c>
      <c r="T573" s="4">
        <f> IF(AA573="" ,"",IF(AD573=AA573, "PAYG", IF(AD573=AB573,"1Y RI","3Y RI")))</f>
        <v>0</v>
      </c>
      <c r="U573" s="4">
        <f>IF(Q573="YES", IF(K573="YES", VLOOKUP(V573 &amp; L573 &amp; K573,'azure-vm-prices-base'!G$2:H$124, 2, 0), VLOOKUP(V573 &amp; L573 &amp; "*",'azure-vm-prices-base'!G$2:H$124, 2, 0)), "")</f>
        <v>0</v>
      </c>
      <c r="V573" s="4">
        <f>IF(Q573="YES", IF(O573="NO" , IF(K573="YES", _xlfn.MINIFS('azure-vm-prices-base'!I$2:I$123, 'azure-vm-prices-base'!A$2:A$123,"&gt;="&amp;F573*(100-$B$2)/100, 'azure-vm-prices-base'!B$2:B$123,"&gt;="&amp;G573*(100-$B$2)/100, 'azure-vm-prices-base'!D$2:D$123,K573, 'azure-vm-prices-base'!E$2:E$123,L573), _xlfn.MINIFS('azure-vm-prices-base'!I$2:I$123, 'azure-vm-prices-base'!A$2:A$123,"&gt;="&amp;F573*(100-$B$2)/100, 'azure-vm-prices-base'!B$2:B$123,"&gt;="&amp;G573*(100-$B$2)/100, 'azure-vm-prices-base'!E$2:E$123,L573)), IF(K573="YES", _xlfn.MINIFS('azure-vm-prices-base'!C$2:C$123, 'azure-vm-prices-base'!A$2:A$123,"&gt;="&amp;F573*(100-$B$2)/100, 'azure-vm-prices-base'!B$2:B$123,"&gt;="&amp;G573*(100-$B$2)/100, 'azure-vm-prices-base'!D$2:D$123,K573, 'azure-vm-prices-base'!E$2:E$123,L573), _xlfn.MINIFS('azure-vm-prices-base'!C$2:C$123, 'azure-vm-prices-base'!A$2:A$123,"&gt;="&amp;F573*(100-$B$2)/100, 'azure-vm-prices-base'!B$2:B$123,"&gt;="&amp;G573*(100-$B$2)/100, 'azure-vm-prices-base'!E$2:E$123,L573))), "")</f>
        <v>0</v>
      </c>
      <c r="W573" s="4">
        <f>IF(Q573="YES", IF(K573="YES", VLOOKUP(X573 &amp; L573 &amp; K573,'azure-vm-prices-1Y'!G$2:H$124  , 2, 0), VLOOKUP(X573 &amp; L573 &amp; "*",'azure-vm-prices-1Y'!G$2:H$124, 2, 0)),   "")</f>
        <v>0</v>
      </c>
      <c r="X573" s="4">
        <f>IF(Q573="YES", IF(O573="NO" , IF(K573="YES", _xlfn.MINIFS('azure-vm-prices-1Y'!I$2:I$123,   'azure-vm-prices-1Y'!A$2:A$123,"&gt;="&amp;F573*(100-$B$2)/100,   'azure-vm-prices-1Y'!B$2:B$123,"&gt;="&amp;G573*(100-$B$2)/100,   'azure-vm-prices-1Y'!D$2:D$123,K573,   'azure-vm-prices-1Y'!E$2:E$123,L573),   _xlfn.MINIFS('azure-vm-prices-1Y'!I$2:I$123,   'azure-vm-prices-1Y'!A$2:A$123,"&gt;="&amp;F573*(100-$B$2)/100,   'azure-vm-prices-1Y'!B$2:B$123,"&gt;="&amp;G573*(100-$B$2)/100,   'azure-vm-prices-1Y'!E$2:E$123,L573)),   IF(K573="YES", _xlfn.MINIFS('azure-vm-prices-1Y'!C$2:C$123,   'azure-vm-prices-1Y'!A$2:A$123,"&gt;="&amp;F573*(100-$B$2)/100,   'azure-vm-prices-1Y'!B$2:B$123,"&gt;="&amp;G573*(100-$B$2)/100,   'azure-vm-prices-1Y'!D$2:D$123,K573,   'azure-vm-prices-1Y'!E$2:E$123,L573),   _xlfn.MINIFS('azure-vm-prices-1Y'!C$2:C$123,   'azure-vm-prices-1Y'!A$2:A$123,"&gt;="&amp;F573*(100-$B$2)/100,   'azure-vm-prices-1Y'!B$2:B$123,"&gt;="&amp;G573*(100-$B$2)/100,   'azure-vm-prices-1Y'!E$2:E$123,L573))),   "")</f>
        <v>0</v>
      </c>
      <c r="Y573" s="4">
        <f>IF(Q573="YES", IF(K573="YES", VLOOKUP(Z573 &amp; L573 &amp; K573,'azure-vm-prices-3Y'!G$2:H$124  , 2, 0), VLOOKUP(Z573 &amp; L573 &amp; "*",'azure-vm-prices-3Y'!G$2:H$124, 2, 0)),   "")</f>
        <v>0</v>
      </c>
      <c r="Z573" s="4">
        <f>IF(Q573="YES", IF(O573="NO" , IF(K573="YES", _xlfn.MINIFS('azure-vm-prices-3Y'!I$2:I$123,   'azure-vm-prices-3Y'!A$2:A$123,"&gt;="&amp;F573*(100-$B$2)/100,   'azure-vm-prices-3Y'!B$2:B$123,"&gt;="&amp;G573*(100-$B$2)/100,   'azure-vm-prices-3Y'!D$2:D$123,K573,   'azure-vm-prices-3Y'!E$2:E$123,L573),   _xlfn.MINIFS('azure-vm-prices-3Y'!I$2:I$123,   'azure-vm-prices-3Y'!A$2:A$123,"&gt;="&amp;F573*(100-$B$2)/100,   'azure-vm-prices-3Y'!B$2:B$123,"&gt;="&amp;G573*(100-$B$2)/100,   'azure-vm-prices-3Y'!E$2:E$123,L573)),   IF(K573="YES", _xlfn.MINIFS('azure-vm-prices-3Y'!C$2:C$123,   'azure-vm-prices-3Y'!A$2:A$123,"&gt;="&amp;F573*(100-$B$2)/100,   'azure-vm-prices-3Y'!B$2:B$123,"&gt;="&amp;G573*(100-$B$2)/100,   'azure-vm-prices-3Y'!D$2:D$123,K573,   'azure-vm-prices-3Y'!E$2:E$123,L573),   _xlfn.MINIFS('azure-vm-prices-3Y'!C$2:C$123,   'azure-vm-prices-3Y'!A$2:A$123,"&gt;="&amp;F573*(100-$B$2)/100,   'azure-vm-prices-3Y'!B$2:B$123,"&gt;="&amp;G573*(100-$B$2)/100,   'azure-vm-prices-3Y'!E$2:E$123,L573))),   "")</f>
        <v>0</v>
      </c>
      <c r="AA573" s="4">
        <f>IF(Q573="YES",N573*V573*12,"")</f>
        <v>0</v>
      </c>
      <c r="AB573" s="4">
        <f>IF(Q573="YES",X573*8760,"")</f>
        <v>0</v>
      </c>
      <c r="AC573" s="4">
        <f>IF(Q573="YES",Z573*8760,"")</f>
        <v>0</v>
      </c>
      <c r="AD573" s="4">
        <f>IF(Q573="YES",IF(P573="YES", MIN(AA573:AC573), AA573),"")</f>
        <v>0</v>
      </c>
      <c r="AE573" s="4">
        <f>IF(AND(I573="STANDARD",Q573="YES",H573&lt;'azure-standard-disk-prices'!B2, H573&gt;0),1+IF(M573="YES",1),"")</f>
        <v>0</v>
      </c>
      <c r="AF573" s="4">
        <f>IF(AND(I573="STANDARD",Q573="YES",H573&gt;'azure-standard-disk-prices'!B2,H573&lt;'azure-standard-disk-prices'!B3),1+IF(M573="YES",1),"")</f>
        <v>0</v>
      </c>
      <c r="AG573" s="4">
        <f>IF(AND(I573="STANDARD",Q573="YES",H573&gt;'azure-standard-disk-prices'!B3,H573&lt;'azure-standard-disk-prices'!B4),1+IF(M573="YES",1),"")</f>
        <v>0</v>
      </c>
      <c r="AH573" s="4">
        <f>IF(AND(I573="STANDARD",Q573="YES",H573&gt;'azure-standard-disk-prices'!B4,H573&lt;'azure-standard-disk-prices'!B5),1+IF(M573="YES",1),"")</f>
        <v>0</v>
      </c>
      <c r="AI573" s="4">
        <f>IF(AND(I573="STANDARD",Q573="YES",H573&gt;'azure-standard-disk-prices'!B5,H573&lt;'azure-standard-disk-prices'!B6),1+IF(M573="YES",1),"")</f>
        <v>0</v>
      </c>
      <c r="AJ573" s="4">
        <f>IF(AND(I573="STANDARD",Q573="YES",H573&gt;'azure-standard-disk-prices'!B6,H573&lt;'azure-standard-disk-prices'!B7),1+IF(M573="YES",1),"")</f>
        <v>0</v>
      </c>
      <c r="AK573" s="4">
        <f>IF(AND(I573="STANDARD",Q573="YES",H573&gt;'azure-standard-disk-prices'!B7,H573&lt;'azure-standard-disk-prices'!B8),1+IF(M573="YES",1),"")</f>
        <v>0</v>
      </c>
      <c r="AL573" s="4">
        <f>IF(AND(I573="STANDARD",Q573="YES",H573&gt;'azure-standard-disk-prices'!B8,H573&lt;'azure-standard-disk-prices'!B9),1+IF(M573="YES",1),"")</f>
        <v>0</v>
      </c>
      <c r="AM573" s="4">
        <f>IF(AND(I572="PREMIUM",Q572="YES",H572&lt;'azure-premium-disk-prices'!B2,H572&gt;0),1+IF(M572="YES",1),"")</f>
        <v>0</v>
      </c>
      <c r="AN573" s="4">
        <f>IF(AND(I572="PREMIUM",Q572="YES",H572&gt;'azure-premium-disk-prices'!B2,H572&lt;'azure-premium-disk-prices'!B3),1+IF(M572="YES",1),"")</f>
        <v>0</v>
      </c>
      <c r="AO573" s="4">
        <f>IF(AND(I572="PREMIUM",Q572="YES",H572&gt;'azure-premium-disk-prices'!B3,H572&lt;'azure-premium-disk-prices'!B4),1+IF(M572="YES",1),"")</f>
        <v>0</v>
      </c>
      <c r="AP573" s="4">
        <f>IF(AND(I572="PREMIUM",Q572="YES",H572&gt;'azure-premium-disk-prices'!B4,H572&lt;'azure-premium-disk-prices'!B5),1+IF(M572="YES",1),"")</f>
        <v>0</v>
      </c>
      <c r="AQ573" s="4">
        <f>IF(AND(I572="PREMIUM",Q572="YES",H572&gt;'azure-premium-disk-prices'!B5,H572&lt;'azure-premium-disk-prices'!B6),1+IF(M572="YES",1),"")</f>
        <v>0</v>
      </c>
      <c r="AR573" s="4">
        <f>IF(AND(I572="PREMIUM",Q572="YES",H572&gt;'azure-premium-disk-prices'!B6,H572&lt;'azure-premium-disk-prices'!B7),1+IF(M572="YES",1),"")</f>
        <v>0</v>
      </c>
      <c r="AS573" s="4">
        <f>IF(AND(I572="PREMIUM",Q572="YES",H572&gt;'azure-premium-disk-prices'!B7,H572&lt;'azure-premium-disk-prices'!B8),1+IF(M572="YES",1),"")</f>
        <v>0</v>
      </c>
      <c r="AT573" s="4">
        <f>IF(AND(I572="PREMIUM",Q572="YES",H572&gt;'azure-premium-disk-prices'!B8,H572&lt;'azure-premium-disk-prices'!B9),1+IF(M572="YES",1),"")</f>
        <v>0</v>
      </c>
      <c r="AU573" s="4">
        <f>IF(AND(M573="YES", Q573="YES"),1,"")</f>
        <v>0</v>
      </c>
      <c r="AV573" s="4">
        <f>IF(AND(J573="STANDARD", Q573="YES"), IF(M573="YES",2,1) ,"")</f>
        <v>0</v>
      </c>
      <c r="AW573" s="4">
        <f>IF( AND(J573="PREMIUM",  Q573="YES"), IF(M573="YES",2,1) ,"")</f>
        <v>0</v>
      </c>
    </row>
    <row r="574" spans="5:49">
      <c r="E574" s="3"/>
      <c r="F574" s="3"/>
      <c r="G574" s="3"/>
      <c r="H574" s="3"/>
      <c r="I574" s="3" t="s">
        <v>9</v>
      </c>
      <c r="J574" s="3" t="s">
        <v>9</v>
      </c>
      <c r="K574" s="3" t="s">
        <v>5</v>
      </c>
      <c r="L574" s="3" t="s">
        <v>5</v>
      </c>
      <c r="M574" s="3" t="s">
        <v>5</v>
      </c>
      <c r="N574" s="3">
        <v>730</v>
      </c>
      <c r="O574" s="3" t="s">
        <v>5</v>
      </c>
      <c r="P574" s="3" t="s">
        <v>14</v>
      </c>
      <c r="Q574" s="4">
        <f>IF(AND(E574&lt;&gt;"", F574&lt;&gt;"", G574&lt;&gt;"", H574&lt;&gt;"", I574&lt;&gt;"", J574&lt;&gt;"", K574&lt;&gt;"", L574&lt;&gt;"", M574&lt;&gt;"", N574&lt;&gt;"", O574&lt;&gt;""),"YES","NO")</f>
        <v>0</v>
      </c>
      <c r="R574" s="4">
        <f>IF(AD574=AA574, U574, IF(AD574=AB574,W574,Y574))</f>
        <v>0</v>
      </c>
      <c r="S574" s="4">
        <f>AD574</f>
        <v>0</v>
      </c>
      <c r="T574" s="4">
        <f> IF(AA574="" ,"",IF(AD574=AA574, "PAYG", IF(AD574=AB574,"1Y RI","3Y RI")))</f>
        <v>0</v>
      </c>
      <c r="U574" s="4">
        <f>IF(Q574="YES", IF(K574="YES", VLOOKUP(V574 &amp; L574 &amp; K574,'azure-vm-prices-base'!G$2:H$124, 2, 0), VLOOKUP(V574 &amp; L574 &amp; "*",'azure-vm-prices-base'!G$2:H$124, 2, 0)), "")</f>
        <v>0</v>
      </c>
      <c r="V574" s="4">
        <f>IF(Q574="YES", IF(O574="NO" , IF(K574="YES", _xlfn.MINIFS('azure-vm-prices-base'!I$2:I$123, 'azure-vm-prices-base'!A$2:A$123,"&gt;="&amp;F574*(100-$B$2)/100, 'azure-vm-prices-base'!B$2:B$123,"&gt;="&amp;G574*(100-$B$2)/100, 'azure-vm-prices-base'!D$2:D$123,K574, 'azure-vm-prices-base'!E$2:E$123,L574), _xlfn.MINIFS('azure-vm-prices-base'!I$2:I$123, 'azure-vm-prices-base'!A$2:A$123,"&gt;="&amp;F574*(100-$B$2)/100, 'azure-vm-prices-base'!B$2:B$123,"&gt;="&amp;G574*(100-$B$2)/100, 'azure-vm-prices-base'!E$2:E$123,L574)), IF(K574="YES", _xlfn.MINIFS('azure-vm-prices-base'!C$2:C$123, 'azure-vm-prices-base'!A$2:A$123,"&gt;="&amp;F574*(100-$B$2)/100, 'azure-vm-prices-base'!B$2:B$123,"&gt;="&amp;G574*(100-$B$2)/100, 'azure-vm-prices-base'!D$2:D$123,K574, 'azure-vm-prices-base'!E$2:E$123,L574), _xlfn.MINIFS('azure-vm-prices-base'!C$2:C$123, 'azure-vm-prices-base'!A$2:A$123,"&gt;="&amp;F574*(100-$B$2)/100, 'azure-vm-prices-base'!B$2:B$123,"&gt;="&amp;G574*(100-$B$2)/100, 'azure-vm-prices-base'!E$2:E$123,L574))), "")</f>
        <v>0</v>
      </c>
      <c r="W574" s="4">
        <f>IF(Q574="YES", IF(K574="YES", VLOOKUP(X574 &amp; L574 &amp; K574,'azure-vm-prices-1Y'!G$2:H$124  , 2, 0), VLOOKUP(X574 &amp; L574 &amp; "*",'azure-vm-prices-1Y'!G$2:H$124, 2, 0)),   "")</f>
        <v>0</v>
      </c>
      <c r="X574" s="4">
        <f>IF(Q574="YES", IF(O574="NO" , IF(K574="YES", _xlfn.MINIFS('azure-vm-prices-1Y'!I$2:I$123,   'azure-vm-prices-1Y'!A$2:A$123,"&gt;="&amp;F574*(100-$B$2)/100,   'azure-vm-prices-1Y'!B$2:B$123,"&gt;="&amp;G574*(100-$B$2)/100,   'azure-vm-prices-1Y'!D$2:D$123,K574,   'azure-vm-prices-1Y'!E$2:E$123,L574),   _xlfn.MINIFS('azure-vm-prices-1Y'!I$2:I$123,   'azure-vm-prices-1Y'!A$2:A$123,"&gt;="&amp;F574*(100-$B$2)/100,   'azure-vm-prices-1Y'!B$2:B$123,"&gt;="&amp;G574*(100-$B$2)/100,   'azure-vm-prices-1Y'!E$2:E$123,L574)),   IF(K574="YES", _xlfn.MINIFS('azure-vm-prices-1Y'!C$2:C$123,   'azure-vm-prices-1Y'!A$2:A$123,"&gt;="&amp;F574*(100-$B$2)/100,   'azure-vm-prices-1Y'!B$2:B$123,"&gt;="&amp;G574*(100-$B$2)/100,   'azure-vm-prices-1Y'!D$2:D$123,K574,   'azure-vm-prices-1Y'!E$2:E$123,L574),   _xlfn.MINIFS('azure-vm-prices-1Y'!C$2:C$123,   'azure-vm-prices-1Y'!A$2:A$123,"&gt;="&amp;F574*(100-$B$2)/100,   'azure-vm-prices-1Y'!B$2:B$123,"&gt;="&amp;G574*(100-$B$2)/100,   'azure-vm-prices-1Y'!E$2:E$123,L574))),   "")</f>
        <v>0</v>
      </c>
      <c r="Y574" s="4">
        <f>IF(Q574="YES", IF(K574="YES", VLOOKUP(Z574 &amp; L574 &amp; K574,'azure-vm-prices-3Y'!G$2:H$124  , 2, 0), VLOOKUP(Z574 &amp; L574 &amp; "*",'azure-vm-prices-3Y'!G$2:H$124, 2, 0)),   "")</f>
        <v>0</v>
      </c>
      <c r="Z574" s="4">
        <f>IF(Q574="YES", IF(O574="NO" , IF(K574="YES", _xlfn.MINIFS('azure-vm-prices-3Y'!I$2:I$123,   'azure-vm-prices-3Y'!A$2:A$123,"&gt;="&amp;F574*(100-$B$2)/100,   'azure-vm-prices-3Y'!B$2:B$123,"&gt;="&amp;G574*(100-$B$2)/100,   'azure-vm-prices-3Y'!D$2:D$123,K574,   'azure-vm-prices-3Y'!E$2:E$123,L574),   _xlfn.MINIFS('azure-vm-prices-3Y'!I$2:I$123,   'azure-vm-prices-3Y'!A$2:A$123,"&gt;="&amp;F574*(100-$B$2)/100,   'azure-vm-prices-3Y'!B$2:B$123,"&gt;="&amp;G574*(100-$B$2)/100,   'azure-vm-prices-3Y'!E$2:E$123,L574)),   IF(K574="YES", _xlfn.MINIFS('azure-vm-prices-3Y'!C$2:C$123,   'azure-vm-prices-3Y'!A$2:A$123,"&gt;="&amp;F574*(100-$B$2)/100,   'azure-vm-prices-3Y'!B$2:B$123,"&gt;="&amp;G574*(100-$B$2)/100,   'azure-vm-prices-3Y'!D$2:D$123,K574,   'azure-vm-prices-3Y'!E$2:E$123,L574),   _xlfn.MINIFS('azure-vm-prices-3Y'!C$2:C$123,   'azure-vm-prices-3Y'!A$2:A$123,"&gt;="&amp;F574*(100-$B$2)/100,   'azure-vm-prices-3Y'!B$2:B$123,"&gt;="&amp;G574*(100-$B$2)/100,   'azure-vm-prices-3Y'!E$2:E$123,L574))),   "")</f>
        <v>0</v>
      </c>
      <c r="AA574" s="4">
        <f>IF(Q574="YES",N574*V574*12,"")</f>
        <v>0</v>
      </c>
      <c r="AB574" s="4">
        <f>IF(Q574="YES",X574*8760,"")</f>
        <v>0</v>
      </c>
      <c r="AC574" s="4">
        <f>IF(Q574="YES",Z574*8760,"")</f>
        <v>0</v>
      </c>
      <c r="AD574" s="4">
        <f>IF(Q574="YES",IF(P574="YES", MIN(AA574:AC574), AA574),"")</f>
        <v>0</v>
      </c>
      <c r="AE574" s="4">
        <f>IF(AND(I574="STANDARD",Q574="YES",H574&lt;'azure-standard-disk-prices'!B2, H574&gt;0),1+IF(M574="YES",1),"")</f>
        <v>0</v>
      </c>
      <c r="AF574" s="4">
        <f>IF(AND(I574="STANDARD",Q574="YES",H574&gt;'azure-standard-disk-prices'!B2,H574&lt;'azure-standard-disk-prices'!B3),1+IF(M574="YES",1),"")</f>
        <v>0</v>
      </c>
      <c r="AG574" s="4">
        <f>IF(AND(I574="STANDARD",Q574="YES",H574&gt;'azure-standard-disk-prices'!B3,H574&lt;'azure-standard-disk-prices'!B4),1+IF(M574="YES",1),"")</f>
        <v>0</v>
      </c>
      <c r="AH574" s="4">
        <f>IF(AND(I574="STANDARD",Q574="YES",H574&gt;'azure-standard-disk-prices'!B4,H574&lt;'azure-standard-disk-prices'!B5),1+IF(M574="YES",1),"")</f>
        <v>0</v>
      </c>
      <c r="AI574" s="4">
        <f>IF(AND(I574="STANDARD",Q574="YES",H574&gt;'azure-standard-disk-prices'!B5,H574&lt;'azure-standard-disk-prices'!B6),1+IF(M574="YES",1),"")</f>
        <v>0</v>
      </c>
      <c r="AJ574" s="4">
        <f>IF(AND(I574="STANDARD",Q574="YES",H574&gt;'azure-standard-disk-prices'!B6,H574&lt;'azure-standard-disk-prices'!B7),1+IF(M574="YES",1),"")</f>
        <v>0</v>
      </c>
      <c r="AK574" s="4">
        <f>IF(AND(I574="STANDARD",Q574="YES",H574&gt;'azure-standard-disk-prices'!B7,H574&lt;'azure-standard-disk-prices'!B8),1+IF(M574="YES",1),"")</f>
        <v>0</v>
      </c>
      <c r="AL574" s="4">
        <f>IF(AND(I574="STANDARD",Q574="YES",H574&gt;'azure-standard-disk-prices'!B8,H574&lt;'azure-standard-disk-prices'!B9),1+IF(M574="YES",1),"")</f>
        <v>0</v>
      </c>
      <c r="AM574" s="4">
        <f>IF(AND(I573="PREMIUM",Q573="YES",H573&lt;'azure-premium-disk-prices'!B2,H573&gt;0),1+IF(M573="YES",1),"")</f>
        <v>0</v>
      </c>
      <c r="AN574" s="4">
        <f>IF(AND(I573="PREMIUM",Q573="YES",H573&gt;'azure-premium-disk-prices'!B2,H573&lt;'azure-premium-disk-prices'!B3),1+IF(M573="YES",1),"")</f>
        <v>0</v>
      </c>
      <c r="AO574" s="4">
        <f>IF(AND(I573="PREMIUM",Q573="YES",H573&gt;'azure-premium-disk-prices'!B3,H573&lt;'azure-premium-disk-prices'!B4),1+IF(M573="YES",1),"")</f>
        <v>0</v>
      </c>
      <c r="AP574" s="4">
        <f>IF(AND(I573="PREMIUM",Q573="YES",H573&gt;'azure-premium-disk-prices'!B4,H573&lt;'azure-premium-disk-prices'!B5),1+IF(M573="YES",1),"")</f>
        <v>0</v>
      </c>
      <c r="AQ574" s="4">
        <f>IF(AND(I573="PREMIUM",Q573="YES",H573&gt;'azure-premium-disk-prices'!B5,H573&lt;'azure-premium-disk-prices'!B6),1+IF(M573="YES",1),"")</f>
        <v>0</v>
      </c>
      <c r="AR574" s="4">
        <f>IF(AND(I573="PREMIUM",Q573="YES",H573&gt;'azure-premium-disk-prices'!B6,H573&lt;'azure-premium-disk-prices'!B7),1+IF(M573="YES",1),"")</f>
        <v>0</v>
      </c>
      <c r="AS574" s="4">
        <f>IF(AND(I573="PREMIUM",Q573="YES",H573&gt;'azure-premium-disk-prices'!B7,H573&lt;'azure-premium-disk-prices'!B8),1+IF(M573="YES",1),"")</f>
        <v>0</v>
      </c>
      <c r="AT574" s="4">
        <f>IF(AND(I573="PREMIUM",Q573="YES",H573&gt;'azure-premium-disk-prices'!B8,H573&lt;'azure-premium-disk-prices'!B9),1+IF(M573="YES",1),"")</f>
        <v>0</v>
      </c>
      <c r="AU574" s="4">
        <f>IF(AND(M574="YES", Q574="YES"),1,"")</f>
        <v>0</v>
      </c>
      <c r="AV574" s="4">
        <f>IF(AND(J574="STANDARD", Q574="YES"), IF(M574="YES",2,1) ,"")</f>
        <v>0</v>
      </c>
      <c r="AW574" s="4">
        <f>IF( AND(J574="PREMIUM",  Q574="YES"), IF(M574="YES",2,1) ,"")</f>
        <v>0</v>
      </c>
    </row>
    <row r="575" spans="5:49">
      <c r="E575" s="3"/>
      <c r="F575" s="3"/>
      <c r="G575" s="3"/>
      <c r="H575" s="3"/>
      <c r="I575" s="3" t="s">
        <v>9</v>
      </c>
      <c r="J575" s="3" t="s">
        <v>9</v>
      </c>
      <c r="K575" s="3" t="s">
        <v>5</v>
      </c>
      <c r="L575" s="3" t="s">
        <v>5</v>
      </c>
      <c r="M575" s="3" t="s">
        <v>5</v>
      </c>
      <c r="N575" s="3">
        <v>730</v>
      </c>
      <c r="O575" s="3" t="s">
        <v>5</v>
      </c>
      <c r="P575" s="3" t="s">
        <v>14</v>
      </c>
      <c r="Q575" s="4">
        <f>IF(AND(E575&lt;&gt;"", F575&lt;&gt;"", G575&lt;&gt;"", H575&lt;&gt;"", I575&lt;&gt;"", J575&lt;&gt;"", K575&lt;&gt;"", L575&lt;&gt;"", M575&lt;&gt;"", N575&lt;&gt;"", O575&lt;&gt;""),"YES","NO")</f>
        <v>0</v>
      </c>
      <c r="R575" s="4">
        <f>IF(AD575=AA575, U575, IF(AD575=AB575,W575,Y575))</f>
        <v>0</v>
      </c>
      <c r="S575" s="4">
        <f>AD575</f>
        <v>0</v>
      </c>
      <c r="T575" s="4">
        <f> IF(AA575="" ,"",IF(AD575=AA575, "PAYG", IF(AD575=AB575,"1Y RI","3Y RI")))</f>
        <v>0</v>
      </c>
      <c r="U575" s="4">
        <f>IF(Q575="YES", IF(K575="YES", VLOOKUP(V575 &amp; L575 &amp; K575,'azure-vm-prices-base'!G$2:H$124, 2, 0), VLOOKUP(V575 &amp; L575 &amp; "*",'azure-vm-prices-base'!G$2:H$124, 2, 0)), "")</f>
        <v>0</v>
      </c>
      <c r="V575" s="4">
        <f>IF(Q575="YES", IF(O575="NO" , IF(K575="YES", _xlfn.MINIFS('azure-vm-prices-base'!I$2:I$123, 'azure-vm-prices-base'!A$2:A$123,"&gt;="&amp;F575*(100-$B$2)/100, 'azure-vm-prices-base'!B$2:B$123,"&gt;="&amp;G575*(100-$B$2)/100, 'azure-vm-prices-base'!D$2:D$123,K575, 'azure-vm-prices-base'!E$2:E$123,L575), _xlfn.MINIFS('azure-vm-prices-base'!I$2:I$123, 'azure-vm-prices-base'!A$2:A$123,"&gt;="&amp;F575*(100-$B$2)/100, 'azure-vm-prices-base'!B$2:B$123,"&gt;="&amp;G575*(100-$B$2)/100, 'azure-vm-prices-base'!E$2:E$123,L575)), IF(K575="YES", _xlfn.MINIFS('azure-vm-prices-base'!C$2:C$123, 'azure-vm-prices-base'!A$2:A$123,"&gt;="&amp;F575*(100-$B$2)/100, 'azure-vm-prices-base'!B$2:B$123,"&gt;="&amp;G575*(100-$B$2)/100, 'azure-vm-prices-base'!D$2:D$123,K575, 'azure-vm-prices-base'!E$2:E$123,L575), _xlfn.MINIFS('azure-vm-prices-base'!C$2:C$123, 'azure-vm-prices-base'!A$2:A$123,"&gt;="&amp;F575*(100-$B$2)/100, 'azure-vm-prices-base'!B$2:B$123,"&gt;="&amp;G575*(100-$B$2)/100, 'azure-vm-prices-base'!E$2:E$123,L575))), "")</f>
        <v>0</v>
      </c>
      <c r="W575" s="4">
        <f>IF(Q575="YES", IF(K575="YES", VLOOKUP(X575 &amp; L575 &amp; K575,'azure-vm-prices-1Y'!G$2:H$124  , 2, 0), VLOOKUP(X575 &amp; L575 &amp; "*",'azure-vm-prices-1Y'!G$2:H$124, 2, 0)),   "")</f>
        <v>0</v>
      </c>
      <c r="X575" s="4">
        <f>IF(Q575="YES", IF(O575="NO" , IF(K575="YES", _xlfn.MINIFS('azure-vm-prices-1Y'!I$2:I$123,   'azure-vm-prices-1Y'!A$2:A$123,"&gt;="&amp;F575*(100-$B$2)/100,   'azure-vm-prices-1Y'!B$2:B$123,"&gt;="&amp;G575*(100-$B$2)/100,   'azure-vm-prices-1Y'!D$2:D$123,K575,   'azure-vm-prices-1Y'!E$2:E$123,L575),   _xlfn.MINIFS('azure-vm-prices-1Y'!I$2:I$123,   'azure-vm-prices-1Y'!A$2:A$123,"&gt;="&amp;F575*(100-$B$2)/100,   'azure-vm-prices-1Y'!B$2:B$123,"&gt;="&amp;G575*(100-$B$2)/100,   'azure-vm-prices-1Y'!E$2:E$123,L575)),   IF(K575="YES", _xlfn.MINIFS('azure-vm-prices-1Y'!C$2:C$123,   'azure-vm-prices-1Y'!A$2:A$123,"&gt;="&amp;F575*(100-$B$2)/100,   'azure-vm-prices-1Y'!B$2:B$123,"&gt;="&amp;G575*(100-$B$2)/100,   'azure-vm-prices-1Y'!D$2:D$123,K575,   'azure-vm-prices-1Y'!E$2:E$123,L575),   _xlfn.MINIFS('azure-vm-prices-1Y'!C$2:C$123,   'azure-vm-prices-1Y'!A$2:A$123,"&gt;="&amp;F575*(100-$B$2)/100,   'azure-vm-prices-1Y'!B$2:B$123,"&gt;="&amp;G575*(100-$B$2)/100,   'azure-vm-prices-1Y'!E$2:E$123,L575))),   "")</f>
        <v>0</v>
      </c>
      <c r="Y575" s="4">
        <f>IF(Q575="YES", IF(K575="YES", VLOOKUP(Z575 &amp; L575 &amp; K575,'azure-vm-prices-3Y'!G$2:H$124  , 2, 0), VLOOKUP(Z575 &amp; L575 &amp; "*",'azure-vm-prices-3Y'!G$2:H$124, 2, 0)),   "")</f>
        <v>0</v>
      </c>
      <c r="Z575" s="4">
        <f>IF(Q575="YES", IF(O575="NO" , IF(K575="YES", _xlfn.MINIFS('azure-vm-prices-3Y'!I$2:I$123,   'azure-vm-prices-3Y'!A$2:A$123,"&gt;="&amp;F575*(100-$B$2)/100,   'azure-vm-prices-3Y'!B$2:B$123,"&gt;="&amp;G575*(100-$B$2)/100,   'azure-vm-prices-3Y'!D$2:D$123,K575,   'azure-vm-prices-3Y'!E$2:E$123,L575),   _xlfn.MINIFS('azure-vm-prices-3Y'!I$2:I$123,   'azure-vm-prices-3Y'!A$2:A$123,"&gt;="&amp;F575*(100-$B$2)/100,   'azure-vm-prices-3Y'!B$2:B$123,"&gt;="&amp;G575*(100-$B$2)/100,   'azure-vm-prices-3Y'!E$2:E$123,L575)),   IF(K575="YES", _xlfn.MINIFS('azure-vm-prices-3Y'!C$2:C$123,   'azure-vm-prices-3Y'!A$2:A$123,"&gt;="&amp;F575*(100-$B$2)/100,   'azure-vm-prices-3Y'!B$2:B$123,"&gt;="&amp;G575*(100-$B$2)/100,   'azure-vm-prices-3Y'!D$2:D$123,K575,   'azure-vm-prices-3Y'!E$2:E$123,L575),   _xlfn.MINIFS('azure-vm-prices-3Y'!C$2:C$123,   'azure-vm-prices-3Y'!A$2:A$123,"&gt;="&amp;F575*(100-$B$2)/100,   'azure-vm-prices-3Y'!B$2:B$123,"&gt;="&amp;G575*(100-$B$2)/100,   'azure-vm-prices-3Y'!E$2:E$123,L575))),   "")</f>
        <v>0</v>
      </c>
      <c r="AA575" s="4">
        <f>IF(Q575="YES",N575*V575*12,"")</f>
        <v>0</v>
      </c>
      <c r="AB575" s="4">
        <f>IF(Q575="YES",X575*8760,"")</f>
        <v>0</v>
      </c>
      <c r="AC575" s="4">
        <f>IF(Q575="YES",Z575*8760,"")</f>
        <v>0</v>
      </c>
      <c r="AD575" s="4">
        <f>IF(Q575="YES",IF(P575="YES", MIN(AA575:AC575), AA575),"")</f>
        <v>0</v>
      </c>
      <c r="AE575" s="4">
        <f>IF(AND(I575="STANDARD",Q575="YES",H575&lt;'azure-standard-disk-prices'!B2, H575&gt;0),1+IF(M575="YES",1),"")</f>
        <v>0</v>
      </c>
      <c r="AF575" s="4">
        <f>IF(AND(I575="STANDARD",Q575="YES",H575&gt;'azure-standard-disk-prices'!B2,H575&lt;'azure-standard-disk-prices'!B3),1+IF(M575="YES",1),"")</f>
        <v>0</v>
      </c>
      <c r="AG575" s="4">
        <f>IF(AND(I575="STANDARD",Q575="YES",H575&gt;'azure-standard-disk-prices'!B3,H575&lt;'azure-standard-disk-prices'!B4),1+IF(M575="YES",1),"")</f>
        <v>0</v>
      </c>
      <c r="AH575" s="4">
        <f>IF(AND(I575="STANDARD",Q575="YES",H575&gt;'azure-standard-disk-prices'!B4,H575&lt;'azure-standard-disk-prices'!B5),1+IF(M575="YES",1),"")</f>
        <v>0</v>
      </c>
      <c r="AI575" s="4">
        <f>IF(AND(I575="STANDARD",Q575="YES",H575&gt;'azure-standard-disk-prices'!B5,H575&lt;'azure-standard-disk-prices'!B6),1+IF(M575="YES",1),"")</f>
        <v>0</v>
      </c>
      <c r="AJ575" s="4">
        <f>IF(AND(I575="STANDARD",Q575="YES",H575&gt;'azure-standard-disk-prices'!B6,H575&lt;'azure-standard-disk-prices'!B7),1+IF(M575="YES",1),"")</f>
        <v>0</v>
      </c>
      <c r="AK575" s="4">
        <f>IF(AND(I575="STANDARD",Q575="YES",H575&gt;'azure-standard-disk-prices'!B7,H575&lt;'azure-standard-disk-prices'!B8),1+IF(M575="YES",1),"")</f>
        <v>0</v>
      </c>
      <c r="AL575" s="4">
        <f>IF(AND(I575="STANDARD",Q575="YES",H575&gt;'azure-standard-disk-prices'!B8,H575&lt;'azure-standard-disk-prices'!B9),1+IF(M575="YES",1),"")</f>
        <v>0</v>
      </c>
      <c r="AM575" s="4">
        <f>IF(AND(I574="PREMIUM",Q574="YES",H574&lt;'azure-premium-disk-prices'!B2,H574&gt;0),1+IF(M574="YES",1),"")</f>
        <v>0</v>
      </c>
      <c r="AN575" s="4">
        <f>IF(AND(I574="PREMIUM",Q574="YES",H574&gt;'azure-premium-disk-prices'!B2,H574&lt;'azure-premium-disk-prices'!B3),1+IF(M574="YES",1),"")</f>
        <v>0</v>
      </c>
      <c r="AO575" s="4">
        <f>IF(AND(I574="PREMIUM",Q574="YES",H574&gt;'azure-premium-disk-prices'!B3,H574&lt;'azure-premium-disk-prices'!B4),1+IF(M574="YES",1),"")</f>
        <v>0</v>
      </c>
      <c r="AP575" s="4">
        <f>IF(AND(I574="PREMIUM",Q574="YES",H574&gt;'azure-premium-disk-prices'!B4,H574&lt;'azure-premium-disk-prices'!B5),1+IF(M574="YES",1),"")</f>
        <v>0</v>
      </c>
      <c r="AQ575" s="4">
        <f>IF(AND(I574="PREMIUM",Q574="YES",H574&gt;'azure-premium-disk-prices'!B5,H574&lt;'azure-premium-disk-prices'!B6),1+IF(M574="YES",1),"")</f>
        <v>0</v>
      </c>
      <c r="AR575" s="4">
        <f>IF(AND(I574="PREMIUM",Q574="YES",H574&gt;'azure-premium-disk-prices'!B6,H574&lt;'azure-premium-disk-prices'!B7),1+IF(M574="YES",1),"")</f>
        <v>0</v>
      </c>
      <c r="AS575" s="4">
        <f>IF(AND(I574="PREMIUM",Q574="YES",H574&gt;'azure-premium-disk-prices'!B7,H574&lt;'azure-premium-disk-prices'!B8),1+IF(M574="YES",1),"")</f>
        <v>0</v>
      </c>
      <c r="AT575" s="4">
        <f>IF(AND(I574="PREMIUM",Q574="YES",H574&gt;'azure-premium-disk-prices'!B8,H574&lt;'azure-premium-disk-prices'!B9),1+IF(M574="YES",1),"")</f>
        <v>0</v>
      </c>
      <c r="AU575" s="4">
        <f>IF(AND(M575="YES", Q575="YES"),1,"")</f>
        <v>0</v>
      </c>
      <c r="AV575" s="4">
        <f>IF(AND(J575="STANDARD", Q575="YES"), IF(M575="YES",2,1) ,"")</f>
        <v>0</v>
      </c>
      <c r="AW575" s="4">
        <f>IF( AND(J575="PREMIUM",  Q575="YES"), IF(M575="YES",2,1) ,"")</f>
        <v>0</v>
      </c>
    </row>
    <row r="576" spans="5:49">
      <c r="E576" s="3"/>
      <c r="F576" s="3"/>
      <c r="G576" s="3"/>
      <c r="H576" s="3"/>
      <c r="I576" s="3" t="s">
        <v>9</v>
      </c>
      <c r="J576" s="3" t="s">
        <v>9</v>
      </c>
      <c r="K576" s="3" t="s">
        <v>5</v>
      </c>
      <c r="L576" s="3" t="s">
        <v>5</v>
      </c>
      <c r="M576" s="3" t="s">
        <v>5</v>
      </c>
      <c r="N576" s="3">
        <v>730</v>
      </c>
      <c r="O576" s="3" t="s">
        <v>5</v>
      </c>
      <c r="P576" s="3" t="s">
        <v>14</v>
      </c>
      <c r="Q576" s="4">
        <f>IF(AND(E576&lt;&gt;"", F576&lt;&gt;"", G576&lt;&gt;"", H576&lt;&gt;"", I576&lt;&gt;"", J576&lt;&gt;"", K576&lt;&gt;"", L576&lt;&gt;"", M576&lt;&gt;"", N576&lt;&gt;"", O576&lt;&gt;""),"YES","NO")</f>
        <v>0</v>
      </c>
      <c r="R576" s="4">
        <f>IF(AD576=AA576, U576, IF(AD576=AB576,W576,Y576))</f>
        <v>0</v>
      </c>
      <c r="S576" s="4">
        <f>AD576</f>
        <v>0</v>
      </c>
      <c r="T576" s="4">
        <f> IF(AA576="" ,"",IF(AD576=AA576, "PAYG", IF(AD576=AB576,"1Y RI","3Y RI")))</f>
        <v>0</v>
      </c>
      <c r="U576" s="4">
        <f>IF(Q576="YES", IF(K576="YES", VLOOKUP(V576 &amp; L576 &amp; K576,'azure-vm-prices-base'!G$2:H$124, 2, 0), VLOOKUP(V576 &amp; L576 &amp; "*",'azure-vm-prices-base'!G$2:H$124, 2, 0)), "")</f>
        <v>0</v>
      </c>
      <c r="V576" s="4">
        <f>IF(Q576="YES", IF(O576="NO" , IF(K576="YES", _xlfn.MINIFS('azure-vm-prices-base'!I$2:I$123, 'azure-vm-prices-base'!A$2:A$123,"&gt;="&amp;F576*(100-$B$2)/100, 'azure-vm-prices-base'!B$2:B$123,"&gt;="&amp;G576*(100-$B$2)/100, 'azure-vm-prices-base'!D$2:D$123,K576, 'azure-vm-prices-base'!E$2:E$123,L576), _xlfn.MINIFS('azure-vm-prices-base'!I$2:I$123, 'azure-vm-prices-base'!A$2:A$123,"&gt;="&amp;F576*(100-$B$2)/100, 'azure-vm-prices-base'!B$2:B$123,"&gt;="&amp;G576*(100-$B$2)/100, 'azure-vm-prices-base'!E$2:E$123,L576)), IF(K576="YES", _xlfn.MINIFS('azure-vm-prices-base'!C$2:C$123, 'azure-vm-prices-base'!A$2:A$123,"&gt;="&amp;F576*(100-$B$2)/100, 'azure-vm-prices-base'!B$2:B$123,"&gt;="&amp;G576*(100-$B$2)/100, 'azure-vm-prices-base'!D$2:D$123,K576, 'azure-vm-prices-base'!E$2:E$123,L576), _xlfn.MINIFS('azure-vm-prices-base'!C$2:C$123, 'azure-vm-prices-base'!A$2:A$123,"&gt;="&amp;F576*(100-$B$2)/100, 'azure-vm-prices-base'!B$2:B$123,"&gt;="&amp;G576*(100-$B$2)/100, 'azure-vm-prices-base'!E$2:E$123,L576))), "")</f>
        <v>0</v>
      </c>
      <c r="W576" s="4">
        <f>IF(Q576="YES", IF(K576="YES", VLOOKUP(X576 &amp; L576 &amp; K576,'azure-vm-prices-1Y'!G$2:H$124  , 2, 0), VLOOKUP(X576 &amp; L576 &amp; "*",'azure-vm-prices-1Y'!G$2:H$124, 2, 0)),   "")</f>
        <v>0</v>
      </c>
      <c r="X576" s="4">
        <f>IF(Q576="YES", IF(O576="NO" , IF(K576="YES", _xlfn.MINIFS('azure-vm-prices-1Y'!I$2:I$123,   'azure-vm-prices-1Y'!A$2:A$123,"&gt;="&amp;F576*(100-$B$2)/100,   'azure-vm-prices-1Y'!B$2:B$123,"&gt;="&amp;G576*(100-$B$2)/100,   'azure-vm-prices-1Y'!D$2:D$123,K576,   'azure-vm-prices-1Y'!E$2:E$123,L576),   _xlfn.MINIFS('azure-vm-prices-1Y'!I$2:I$123,   'azure-vm-prices-1Y'!A$2:A$123,"&gt;="&amp;F576*(100-$B$2)/100,   'azure-vm-prices-1Y'!B$2:B$123,"&gt;="&amp;G576*(100-$B$2)/100,   'azure-vm-prices-1Y'!E$2:E$123,L576)),   IF(K576="YES", _xlfn.MINIFS('azure-vm-prices-1Y'!C$2:C$123,   'azure-vm-prices-1Y'!A$2:A$123,"&gt;="&amp;F576*(100-$B$2)/100,   'azure-vm-prices-1Y'!B$2:B$123,"&gt;="&amp;G576*(100-$B$2)/100,   'azure-vm-prices-1Y'!D$2:D$123,K576,   'azure-vm-prices-1Y'!E$2:E$123,L576),   _xlfn.MINIFS('azure-vm-prices-1Y'!C$2:C$123,   'azure-vm-prices-1Y'!A$2:A$123,"&gt;="&amp;F576*(100-$B$2)/100,   'azure-vm-prices-1Y'!B$2:B$123,"&gt;="&amp;G576*(100-$B$2)/100,   'azure-vm-prices-1Y'!E$2:E$123,L576))),   "")</f>
        <v>0</v>
      </c>
      <c r="Y576" s="4">
        <f>IF(Q576="YES", IF(K576="YES", VLOOKUP(Z576 &amp; L576 &amp; K576,'azure-vm-prices-3Y'!G$2:H$124  , 2, 0), VLOOKUP(Z576 &amp; L576 &amp; "*",'azure-vm-prices-3Y'!G$2:H$124, 2, 0)),   "")</f>
        <v>0</v>
      </c>
      <c r="Z576" s="4">
        <f>IF(Q576="YES", IF(O576="NO" , IF(K576="YES", _xlfn.MINIFS('azure-vm-prices-3Y'!I$2:I$123,   'azure-vm-prices-3Y'!A$2:A$123,"&gt;="&amp;F576*(100-$B$2)/100,   'azure-vm-prices-3Y'!B$2:B$123,"&gt;="&amp;G576*(100-$B$2)/100,   'azure-vm-prices-3Y'!D$2:D$123,K576,   'azure-vm-prices-3Y'!E$2:E$123,L576),   _xlfn.MINIFS('azure-vm-prices-3Y'!I$2:I$123,   'azure-vm-prices-3Y'!A$2:A$123,"&gt;="&amp;F576*(100-$B$2)/100,   'azure-vm-prices-3Y'!B$2:B$123,"&gt;="&amp;G576*(100-$B$2)/100,   'azure-vm-prices-3Y'!E$2:E$123,L576)),   IF(K576="YES", _xlfn.MINIFS('azure-vm-prices-3Y'!C$2:C$123,   'azure-vm-prices-3Y'!A$2:A$123,"&gt;="&amp;F576*(100-$B$2)/100,   'azure-vm-prices-3Y'!B$2:B$123,"&gt;="&amp;G576*(100-$B$2)/100,   'azure-vm-prices-3Y'!D$2:D$123,K576,   'azure-vm-prices-3Y'!E$2:E$123,L576),   _xlfn.MINIFS('azure-vm-prices-3Y'!C$2:C$123,   'azure-vm-prices-3Y'!A$2:A$123,"&gt;="&amp;F576*(100-$B$2)/100,   'azure-vm-prices-3Y'!B$2:B$123,"&gt;="&amp;G576*(100-$B$2)/100,   'azure-vm-prices-3Y'!E$2:E$123,L576))),   "")</f>
        <v>0</v>
      </c>
      <c r="AA576" s="4">
        <f>IF(Q576="YES",N576*V576*12,"")</f>
        <v>0</v>
      </c>
      <c r="AB576" s="4">
        <f>IF(Q576="YES",X576*8760,"")</f>
        <v>0</v>
      </c>
      <c r="AC576" s="4">
        <f>IF(Q576="YES",Z576*8760,"")</f>
        <v>0</v>
      </c>
      <c r="AD576" s="4">
        <f>IF(Q576="YES",IF(P576="YES", MIN(AA576:AC576), AA576),"")</f>
        <v>0</v>
      </c>
      <c r="AE576" s="4">
        <f>IF(AND(I576="STANDARD",Q576="YES",H576&lt;'azure-standard-disk-prices'!B2, H576&gt;0),1+IF(M576="YES",1),"")</f>
        <v>0</v>
      </c>
      <c r="AF576" s="4">
        <f>IF(AND(I576="STANDARD",Q576="YES",H576&gt;'azure-standard-disk-prices'!B2,H576&lt;'azure-standard-disk-prices'!B3),1+IF(M576="YES",1),"")</f>
        <v>0</v>
      </c>
      <c r="AG576" s="4">
        <f>IF(AND(I576="STANDARD",Q576="YES",H576&gt;'azure-standard-disk-prices'!B3,H576&lt;'azure-standard-disk-prices'!B4),1+IF(M576="YES",1),"")</f>
        <v>0</v>
      </c>
      <c r="AH576" s="4">
        <f>IF(AND(I576="STANDARD",Q576="YES",H576&gt;'azure-standard-disk-prices'!B4,H576&lt;'azure-standard-disk-prices'!B5),1+IF(M576="YES",1),"")</f>
        <v>0</v>
      </c>
      <c r="AI576" s="4">
        <f>IF(AND(I576="STANDARD",Q576="YES",H576&gt;'azure-standard-disk-prices'!B5,H576&lt;'azure-standard-disk-prices'!B6),1+IF(M576="YES",1),"")</f>
        <v>0</v>
      </c>
      <c r="AJ576" s="4">
        <f>IF(AND(I576="STANDARD",Q576="YES",H576&gt;'azure-standard-disk-prices'!B6,H576&lt;'azure-standard-disk-prices'!B7),1+IF(M576="YES",1),"")</f>
        <v>0</v>
      </c>
      <c r="AK576" s="4">
        <f>IF(AND(I576="STANDARD",Q576="YES",H576&gt;'azure-standard-disk-prices'!B7,H576&lt;'azure-standard-disk-prices'!B8),1+IF(M576="YES",1),"")</f>
        <v>0</v>
      </c>
      <c r="AL576" s="4">
        <f>IF(AND(I576="STANDARD",Q576="YES",H576&gt;'azure-standard-disk-prices'!B8,H576&lt;'azure-standard-disk-prices'!B9),1+IF(M576="YES",1),"")</f>
        <v>0</v>
      </c>
      <c r="AM576" s="4">
        <f>IF(AND(I575="PREMIUM",Q575="YES",H575&lt;'azure-premium-disk-prices'!B2,H575&gt;0),1+IF(M575="YES",1),"")</f>
        <v>0</v>
      </c>
      <c r="AN576" s="4">
        <f>IF(AND(I575="PREMIUM",Q575="YES",H575&gt;'azure-premium-disk-prices'!B2,H575&lt;'azure-premium-disk-prices'!B3),1+IF(M575="YES",1),"")</f>
        <v>0</v>
      </c>
      <c r="AO576" s="4">
        <f>IF(AND(I575="PREMIUM",Q575="YES",H575&gt;'azure-premium-disk-prices'!B3,H575&lt;'azure-premium-disk-prices'!B4),1+IF(M575="YES",1),"")</f>
        <v>0</v>
      </c>
      <c r="AP576" s="4">
        <f>IF(AND(I575="PREMIUM",Q575="YES",H575&gt;'azure-premium-disk-prices'!B4,H575&lt;'azure-premium-disk-prices'!B5),1+IF(M575="YES",1),"")</f>
        <v>0</v>
      </c>
      <c r="AQ576" s="4">
        <f>IF(AND(I575="PREMIUM",Q575="YES",H575&gt;'azure-premium-disk-prices'!B5,H575&lt;'azure-premium-disk-prices'!B6),1+IF(M575="YES",1),"")</f>
        <v>0</v>
      </c>
      <c r="AR576" s="4">
        <f>IF(AND(I575="PREMIUM",Q575="YES",H575&gt;'azure-premium-disk-prices'!B6,H575&lt;'azure-premium-disk-prices'!B7),1+IF(M575="YES",1),"")</f>
        <v>0</v>
      </c>
      <c r="AS576" s="4">
        <f>IF(AND(I575="PREMIUM",Q575="YES",H575&gt;'azure-premium-disk-prices'!B7,H575&lt;'azure-premium-disk-prices'!B8),1+IF(M575="YES",1),"")</f>
        <v>0</v>
      </c>
      <c r="AT576" s="4">
        <f>IF(AND(I575="PREMIUM",Q575="YES",H575&gt;'azure-premium-disk-prices'!B8,H575&lt;'azure-premium-disk-prices'!B9),1+IF(M575="YES",1),"")</f>
        <v>0</v>
      </c>
      <c r="AU576" s="4">
        <f>IF(AND(M576="YES", Q576="YES"),1,"")</f>
        <v>0</v>
      </c>
      <c r="AV576" s="4">
        <f>IF(AND(J576="STANDARD", Q576="YES"), IF(M576="YES",2,1) ,"")</f>
        <v>0</v>
      </c>
      <c r="AW576" s="4">
        <f>IF( AND(J576="PREMIUM",  Q576="YES"), IF(M576="YES",2,1) ,"")</f>
        <v>0</v>
      </c>
    </row>
    <row r="577" spans="5:49">
      <c r="E577" s="3"/>
      <c r="F577" s="3"/>
      <c r="G577" s="3"/>
      <c r="H577" s="3"/>
      <c r="I577" s="3" t="s">
        <v>9</v>
      </c>
      <c r="J577" s="3" t="s">
        <v>9</v>
      </c>
      <c r="K577" s="3" t="s">
        <v>5</v>
      </c>
      <c r="L577" s="3" t="s">
        <v>5</v>
      </c>
      <c r="M577" s="3" t="s">
        <v>5</v>
      </c>
      <c r="N577" s="3">
        <v>730</v>
      </c>
      <c r="O577" s="3" t="s">
        <v>5</v>
      </c>
      <c r="P577" s="3" t="s">
        <v>14</v>
      </c>
      <c r="Q577" s="4">
        <f>IF(AND(E577&lt;&gt;"", F577&lt;&gt;"", G577&lt;&gt;"", H577&lt;&gt;"", I577&lt;&gt;"", J577&lt;&gt;"", K577&lt;&gt;"", L577&lt;&gt;"", M577&lt;&gt;"", N577&lt;&gt;"", O577&lt;&gt;""),"YES","NO")</f>
        <v>0</v>
      </c>
      <c r="R577" s="4">
        <f>IF(AD577=AA577, U577, IF(AD577=AB577,W577,Y577))</f>
        <v>0</v>
      </c>
      <c r="S577" s="4">
        <f>AD577</f>
        <v>0</v>
      </c>
      <c r="T577" s="4">
        <f> IF(AA577="" ,"",IF(AD577=AA577, "PAYG", IF(AD577=AB577,"1Y RI","3Y RI")))</f>
        <v>0</v>
      </c>
      <c r="U577" s="4">
        <f>IF(Q577="YES", IF(K577="YES", VLOOKUP(V577 &amp; L577 &amp; K577,'azure-vm-prices-base'!G$2:H$124, 2, 0), VLOOKUP(V577 &amp; L577 &amp; "*",'azure-vm-prices-base'!G$2:H$124, 2, 0)), "")</f>
        <v>0</v>
      </c>
      <c r="V577" s="4">
        <f>IF(Q577="YES", IF(O577="NO" , IF(K577="YES", _xlfn.MINIFS('azure-vm-prices-base'!I$2:I$123, 'azure-vm-prices-base'!A$2:A$123,"&gt;="&amp;F577*(100-$B$2)/100, 'azure-vm-prices-base'!B$2:B$123,"&gt;="&amp;G577*(100-$B$2)/100, 'azure-vm-prices-base'!D$2:D$123,K577, 'azure-vm-prices-base'!E$2:E$123,L577), _xlfn.MINIFS('azure-vm-prices-base'!I$2:I$123, 'azure-vm-prices-base'!A$2:A$123,"&gt;="&amp;F577*(100-$B$2)/100, 'azure-vm-prices-base'!B$2:B$123,"&gt;="&amp;G577*(100-$B$2)/100, 'azure-vm-prices-base'!E$2:E$123,L577)), IF(K577="YES", _xlfn.MINIFS('azure-vm-prices-base'!C$2:C$123, 'azure-vm-prices-base'!A$2:A$123,"&gt;="&amp;F577*(100-$B$2)/100, 'azure-vm-prices-base'!B$2:B$123,"&gt;="&amp;G577*(100-$B$2)/100, 'azure-vm-prices-base'!D$2:D$123,K577, 'azure-vm-prices-base'!E$2:E$123,L577), _xlfn.MINIFS('azure-vm-prices-base'!C$2:C$123, 'azure-vm-prices-base'!A$2:A$123,"&gt;="&amp;F577*(100-$B$2)/100, 'azure-vm-prices-base'!B$2:B$123,"&gt;="&amp;G577*(100-$B$2)/100, 'azure-vm-prices-base'!E$2:E$123,L577))), "")</f>
        <v>0</v>
      </c>
      <c r="W577" s="4">
        <f>IF(Q577="YES", IF(K577="YES", VLOOKUP(X577 &amp; L577 &amp; K577,'azure-vm-prices-1Y'!G$2:H$124  , 2, 0), VLOOKUP(X577 &amp; L577 &amp; "*",'azure-vm-prices-1Y'!G$2:H$124, 2, 0)),   "")</f>
        <v>0</v>
      </c>
      <c r="X577" s="4">
        <f>IF(Q577="YES", IF(O577="NO" , IF(K577="YES", _xlfn.MINIFS('azure-vm-prices-1Y'!I$2:I$123,   'azure-vm-prices-1Y'!A$2:A$123,"&gt;="&amp;F577*(100-$B$2)/100,   'azure-vm-prices-1Y'!B$2:B$123,"&gt;="&amp;G577*(100-$B$2)/100,   'azure-vm-prices-1Y'!D$2:D$123,K577,   'azure-vm-prices-1Y'!E$2:E$123,L577),   _xlfn.MINIFS('azure-vm-prices-1Y'!I$2:I$123,   'azure-vm-prices-1Y'!A$2:A$123,"&gt;="&amp;F577*(100-$B$2)/100,   'azure-vm-prices-1Y'!B$2:B$123,"&gt;="&amp;G577*(100-$B$2)/100,   'azure-vm-prices-1Y'!E$2:E$123,L577)),   IF(K577="YES", _xlfn.MINIFS('azure-vm-prices-1Y'!C$2:C$123,   'azure-vm-prices-1Y'!A$2:A$123,"&gt;="&amp;F577*(100-$B$2)/100,   'azure-vm-prices-1Y'!B$2:B$123,"&gt;="&amp;G577*(100-$B$2)/100,   'azure-vm-prices-1Y'!D$2:D$123,K577,   'azure-vm-prices-1Y'!E$2:E$123,L577),   _xlfn.MINIFS('azure-vm-prices-1Y'!C$2:C$123,   'azure-vm-prices-1Y'!A$2:A$123,"&gt;="&amp;F577*(100-$B$2)/100,   'azure-vm-prices-1Y'!B$2:B$123,"&gt;="&amp;G577*(100-$B$2)/100,   'azure-vm-prices-1Y'!E$2:E$123,L577))),   "")</f>
        <v>0</v>
      </c>
      <c r="Y577" s="4">
        <f>IF(Q577="YES", IF(K577="YES", VLOOKUP(Z577 &amp; L577 &amp; K577,'azure-vm-prices-3Y'!G$2:H$124  , 2, 0), VLOOKUP(Z577 &amp; L577 &amp; "*",'azure-vm-prices-3Y'!G$2:H$124, 2, 0)),   "")</f>
        <v>0</v>
      </c>
      <c r="Z577" s="4">
        <f>IF(Q577="YES", IF(O577="NO" , IF(K577="YES", _xlfn.MINIFS('azure-vm-prices-3Y'!I$2:I$123,   'azure-vm-prices-3Y'!A$2:A$123,"&gt;="&amp;F577*(100-$B$2)/100,   'azure-vm-prices-3Y'!B$2:B$123,"&gt;="&amp;G577*(100-$B$2)/100,   'azure-vm-prices-3Y'!D$2:D$123,K577,   'azure-vm-prices-3Y'!E$2:E$123,L577),   _xlfn.MINIFS('azure-vm-prices-3Y'!I$2:I$123,   'azure-vm-prices-3Y'!A$2:A$123,"&gt;="&amp;F577*(100-$B$2)/100,   'azure-vm-prices-3Y'!B$2:B$123,"&gt;="&amp;G577*(100-$B$2)/100,   'azure-vm-prices-3Y'!E$2:E$123,L577)),   IF(K577="YES", _xlfn.MINIFS('azure-vm-prices-3Y'!C$2:C$123,   'azure-vm-prices-3Y'!A$2:A$123,"&gt;="&amp;F577*(100-$B$2)/100,   'azure-vm-prices-3Y'!B$2:B$123,"&gt;="&amp;G577*(100-$B$2)/100,   'azure-vm-prices-3Y'!D$2:D$123,K577,   'azure-vm-prices-3Y'!E$2:E$123,L577),   _xlfn.MINIFS('azure-vm-prices-3Y'!C$2:C$123,   'azure-vm-prices-3Y'!A$2:A$123,"&gt;="&amp;F577*(100-$B$2)/100,   'azure-vm-prices-3Y'!B$2:B$123,"&gt;="&amp;G577*(100-$B$2)/100,   'azure-vm-prices-3Y'!E$2:E$123,L577))),   "")</f>
        <v>0</v>
      </c>
      <c r="AA577" s="4">
        <f>IF(Q577="YES",N577*V577*12,"")</f>
        <v>0</v>
      </c>
      <c r="AB577" s="4">
        <f>IF(Q577="YES",X577*8760,"")</f>
        <v>0</v>
      </c>
      <c r="AC577" s="4">
        <f>IF(Q577="YES",Z577*8760,"")</f>
        <v>0</v>
      </c>
      <c r="AD577" s="4">
        <f>IF(Q577="YES",IF(P577="YES", MIN(AA577:AC577), AA577),"")</f>
        <v>0</v>
      </c>
      <c r="AE577" s="4">
        <f>IF(AND(I577="STANDARD",Q577="YES",H577&lt;'azure-standard-disk-prices'!B2, H577&gt;0),1+IF(M577="YES",1),"")</f>
        <v>0</v>
      </c>
      <c r="AF577" s="4">
        <f>IF(AND(I577="STANDARD",Q577="YES",H577&gt;'azure-standard-disk-prices'!B2,H577&lt;'azure-standard-disk-prices'!B3),1+IF(M577="YES",1),"")</f>
        <v>0</v>
      </c>
      <c r="AG577" s="4">
        <f>IF(AND(I577="STANDARD",Q577="YES",H577&gt;'azure-standard-disk-prices'!B3,H577&lt;'azure-standard-disk-prices'!B4),1+IF(M577="YES",1),"")</f>
        <v>0</v>
      </c>
      <c r="AH577" s="4">
        <f>IF(AND(I577="STANDARD",Q577="YES",H577&gt;'azure-standard-disk-prices'!B4,H577&lt;'azure-standard-disk-prices'!B5),1+IF(M577="YES",1),"")</f>
        <v>0</v>
      </c>
      <c r="AI577" s="4">
        <f>IF(AND(I577="STANDARD",Q577="YES",H577&gt;'azure-standard-disk-prices'!B5,H577&lt;'azure-standard-disk-prices'!B6),1+IF(M577="YES",1),"")</f>
        <v>0</v>
      </c>
      <c r="AJ577" s="4">
        <f>IF(AND(I577="STANDARD",Q577="YES",H577&gt;'azure-standard-disk-prices'!B6,H577&lt;'azure-standard-disk-prices'!B7),1+IF(M577="YES",1),"")</f>
        <v>0</v>
      </c>
      <c r="AK577" s="4">
        <f>IF(AND(I577="STANDARD",Q577="YES",H577&gt;'azure-standard-disk-prices'!B7,H577&lt;'azure-standard-disk-prices'!B8),1+IF(M577="YES",1),"")</f>
        <v>0</v>
      </c>
      <c r="AL577" s="4">
        <f>IF(AND(I577="STANDARD",Q577="YES",H577&gt;'azure-standard-disk-prices'!B8,H577&lt;'azure-standard-disk-prices'!B9),1+IF(M577="YES",1),"")</f>
        <v>0</v>
      </c>
      <c r="AM577" s="4">
        <f>IF(AND(I576="PREMIUM",Q576="YES",H576&lt;'azure-premium-disk-prices'!B2,H576&gt;0),1+IF(M576="YES",1),"")</f>
        <v>0</v>
      </c>
      <c r="AN577" s="4">
        <f>IF(AND(I576="PREMIUM",Q576="YES",H576&gt;'azure-premium-disk-prices'!B2,H576&lt;'azure-premium-disk-prices'!B3),1+IF(M576="YES",1),"")</f>
        <v>0</v>
      </c>
      <c r="AO577" s="4">
        <f>IF(AND(I576="PREMIUM",Q576="YES",H576&gt;'azure-premium-disk-prices'!B3,H576&lt;'azure-premium-disk-prices'!B4),1+IF(M576="YES",1),"")</f>
        <v>0</v>
      </c>
      <c r="AP577" s="4">
        <f>IF(AND(I576="PREMIUM",Q576="YES",H576&gt;'azure-premium-disk-prices'!B4,H576&lt;'azure-premium-disk-prices'!B5),1+IF(M576="YES",1),"")</f>
        <v>0</v>
      </c>
      <c r="AQ577" s="4">
        <f>IF(AND(I576="PREMIUM",Q576="YES",H576&gt;'azure-premium-disk-prices'!B5,H576&lt;'azure-premium-disk-prices'!B6),1+IF(M576="YES",1),"")</f>
        <v>0</v>
      </c>
      <c r="AR577" s="4">
        <f>IF(AND(I576="PREMIUM",Q576="YES",H576&gt;'azure-premium-disk-prices'!B6,H576&lt;'azure-premium-disk-prices'!B7),1+IF(M576="YES",1),"")</f>
        <v>0</v>
      </c>
      <c r="AS577" s="4">
        <f>IF(AND(I576="PREMIUM",Q576="YES",H576&gt;'azure-premium-disk-prices'!B7,H576&lt;'azure-premium-disk-prices'!B8),1+IF(M576="YES",1),"")</f>
        <v>0</v>
      </c>
      <c r="AT577" s="4">
        <f>IF(AND(I576="PREMIUM",Q576="YES",H576&gt;'azure-premium-disk-prices'!B8,H576&lt;'azure-premium-disk-prices'!B9),1+IF(M576="YES",1),"")</f>
        <v>0</v>
      </c>
      <c r="AU577" s="4">
        <f>IF(AND(M577="YES", Q577="YES"),1,"")</f>
        <v>0</v>
      </c>
      <c r="AV577" s="4">
        <f>IF(AND(J577="STANDARD", Q577="YES"), IF(M577="YES",2,1) ,"")</f>
        <v>0</v>
      </c>
      <c r="AW577" s="4">
        <f>IF( AND(J577="PREMIUM",  Q577="YES"), IF(M577="YES",2,1) ,"")</f>
        <v>0</v>
      </c>
    </row>
    <row r="578" spans="5:49">
      <c r="E578" s="3"/>
      <c r="F578" s="3"/>
      <c r="G578" s="3"/>
      <c r="H578" s="3"/>
      <c r="I578" s="3" t="s">
        <v>9</v>
      </c>
      <c r="J578" s="3" t="s">
        <v>9</v>
      </c>
      <c r="K578" s="3" t="s">
        <v>5</v>
      </c>
      <c r="L578" s="3" t="s">
        <v>5</v>
      </c>
      <c r="M578" s="3" t="s">
        <v>5</v>
      </c>
      <c r="N578" s="3">
        <v>730</v>
      </c>
      <c r="O578" s="3" t="s">
        <v>5</v>
      </c>
      <c r="P578" s="3" t="s">
        <v>14</v>
      </c>
      <c r="Q578" s="4">
        <f>IF(AND(E578&lt;&gt;"", F578&lt;&gt;"", G578&lt;&gt;"", H578&lt;&gt;"", I578&lt;&gt;"", J578&lt;&gt;"", K578&lt;&gt;"", L578&lt;&gt;"", M578&lt;&gt;"", N578&lt;&gt;"", O578&lt;&gt;""),"YES","NO")</f>
        <v>0</v>
      </c>
      <c r="R578" s="4">
        <f>IF(AD578=AA578, U578, IF(AD578=AB578,W578,Y578))</f>
        <v>0</v>
      </c>
      <c r="S578" s="4">
        <f>AD578</f>
        <v>0</v>
      </c>
      <c r="T578" s="4">
        <f> IF(AA578="" ,"",IF(AD578=AA578, "PAYG", IF(AD578=AB578,"1Y RI","3Y RI")))</f>
        <v>0</v>
      </c>
      <c r="U578" s="4">
        <f>IF(Q578="YES", IF(K578="YES", VLOOKUP(V578 &amp; L578 &amp; K578,'azure-vm-prices-base'!G$2:H$124, 2, 0), VLOOKUP(V578 &amp; L578 &amp; "*",'azure-vm-prices-base'!G$2:H$124, 2, 0)), "")</f>
        <v>0</v>
      </c>
      <c r="V578" s="4">
        <f>IF(Q578="YES", IF(O578="NO" , IF(K578="YES", _xlfn.MINIFS('azure-vm-prices-base'!I$2:I$123, 'azure-vm-prices-base'!A$2:A$123,"&gt;="&amp;F578*(100-$B$2)/100, 'azure-vm-prices-base'!B$2:B$123,"&gt;="&amp;G578*(100-$B$2)/100, 'azure-vm-prices-base'!D$2:D$123,K578, 'azure-vm-prices-base'!E$2:E$123,L578), _xlfn.MINIFS('azure-vm-prices-base'!I$2:I$123, 'azure-vm-prices-base'!A$2:A$123,"&gt;="&amp;F578*(100-$B$2)/100, 'azure-vm-prices-base'!B$2:B$123,"&gt;="&amp;G578*(100-$B$2)/100, 'azure-vm-prices-base'!E$2:E$123,L578)), IF(K578="YES", _xlfn.MINIFS('azure-vm-prices-base'!C$2:C$123, 'azure-vm-prices-base'!A$2:A$123,"&gt;="&amp;F578*(100-$B$2)/100, 'azure-vm-prices-base'!B$2:B$123,"&gt;="&amp;G578*(100-$B$2)/100, 'azure-vm-prices-base'!D$2:D$123,K578, 'azure-vm-prices-base'!E$2:E$123,L578), _xlfn.MINIFS('azure-vm-prices-base'!C$2:C$123, 'azure-vm-prices-base'!A$2:A$123,"&gt;="&amp;F578*(100-$B$2)/100, 'azure-vm-prices-base'!B$2:B$123,"&gt;="&amp;G578*(100-$B$2)/100, 'azure-vm-prices-base'!E$2:E$123,L578))), "")</f>
        <v>0</v>
      </c>
      <c r="W578" s="4">
        <f>IF(Q578="YES", IF(K578="YES", VLOOKUP(X578 &amp; L578 &amp; K578,'azure-vm-prices-1Y'!G$2:H$124  , 2, 0), VLOOKUP(X578 &amp; L578 &amp; "*",'azure-vm-prices-1Y'!G$2:H$124, 2, 0)),   "")</f>
        <v>0</v>
      </c>
      <c r="X578" s="4">
        <f>IF(Q578="YES", IF(O578="NO" , IF(K578="YES", _xlfn.MINIFS('azure-vm-prices-1Y'!I$2:I$123,   'azure-vm-prices-1Y'!A$2:A$123,"&gt;="&amp;F578*(100-$B$2)/100,   'azure-vm-prices-1Y'!B$2:B$123,"&gt;="&amp;G578*(100-$B$2)/100,   'azure-vm-prices-1Y'!D$2:D$123,K578,   'azure-vm-prices-1Y'!E$2:E$123,L578),   _xlfn.MINIFS('azure-vm-prices-1Y'!I$2:I$123,   'azure-vm-prices-1Y'!A$2:A$123,"&gt;="&amp;F578*(100-$B$2)/100,   'azure-vm-prices-1Y'!B$2:B$123,"&gt;="&amp;G578*(100-$B$2)/100,   'azure-vm-prices-1Y'!E$2:E$123,L578)),   IF(K578="YES", _xlfn.MINIFS('azure-vm-prices-1Y'!C$2:C$123,   'azure-vm-prices-1Y'!A$2:A$123,"&gt;="&amp;F578*(100-$B$2)/100,   'azure-vm-prices-1Y'!B$2:B$123,"&gt;="&amp;G578*(100-$B$2)/100,   'azure-vm-prices-1Y'!D$2:D$123,K578,   'azure-vm-prices-1Y'!E$2:E$123,L578),   _xlfn.MINIFS('azure-vm-prices-1Y'!C$2:C$123,   'azure-vm-prices-1Y'!A$2:A$123,"&gt;="&amp;F578*(100-$B$2)/100,   'azure-vm-prices-1Y'!B$2:B$123,"&gt;="&amp;G578*(100-$B$2)/100,   'azure-vm-prices-1Y'!E$2:E$123,L578))),   "")</f>
        <v>0</v>
      </c>
      <c r="Y578" s="4">
        <f>IF(Q578="YES", IF(K578="YES", VLOOKUP(Z578 &amp; L578 &amp; K578,'azure-vm-prices-3Y'!G$2:H$124  , 2, 0), VLOOKUP(Z578 &amp; L578 &amp; "*",'azure-vm-prices-3Y'!G$2:H$124, 2, 0)),   "")</f>
        <v>0</v>
      </c>
      <c r="Z578" s="4">
        <f>IF(Q578="YES", IF(O578="NO" , IF(K578="YES", _xlfn.MINIFS('azure-vm-prices-3Y'!I$2:I$123,   'azure-vm-prices-3Y'!A$2:A$123,"&gt;="&amp;F578*(100-$B$2)/100,   'azure-vm-prices-3Y'!B$2:B$123,"&gt;="&amp;G578*(100-$B$2)/100,   'azure-vm-prices-3Y'!D$2:D$123,K578,   'azure-vm-prices-3Y'!E$2:E$123,L578),   _xlfn.MINIFS('azure-vm-prices-3Y'!I$2:I$123,   'azure-vm-prices-3Y'!A$2:A$123,"&gt;="&amp;F578*(100-$B$2)/100,   'azure-vm-prices-3Y'!B$2:B$123,"&gt;="&amp;G578*(100-$B$2)/100,   'azure-vm-prices-3Y'!E$2:E$123,L578)),   IF(K578="YES", _xlfn.MINIFS('azure-vm-prices-3Y'!C$2:C$123,   'azure-vm-prices-3Y'!A$2:A$123,"&gt;="&amp;F578*(100-$B$2)/100,   'azure-vm-prices-3Y'!B$2:B$123,"&gt;="&amp;G578*(100-$B$2)/100,   'azure-vm-prices-3Y'!D$2:D$123,K578,   'azure-vm-prices-3Y'!E$2:E$123,L578),   _xlfn.MINIFS('azure-vm-prices-3Y'!C$2:C$123,   'azure-vm-prices-3Y'!A$2:A$123,"&gt;="&amp;F578*(100-$B$2)/100,   'azure-vm-prices-3Y'!B$2:B$123,"&gt;="&amp;G578*(100-$B$2)/100,   'azure-vm-prices-3Y'!E$2:E$123,L578))),   "")</f>
        <v>0</v>
      </c>
      <c r="AA578" s="4">
        <f>IF(Q578="YES",N578*V578*12,"")</f>
        <v>0</v>
      </c>
      <c r="AB578" s="4">
        <f>IF(Q578="YES",X578*8760,"")</f>
        <v>0</v>
      </c>
      <c r="AC578" s="4">
        <f>IF(Q578="YES",Z578*8760,"")</f>
        <v>0</v>
      </c>
      <c r="AD578" s="4">
        <f>IF(Q578="YES",IF(P578="YES", MIN(AA578:AC578), AA578),"")</f>
        <v>0</v>
      </c>
      <c r="AE578" s="4">
        <f>IF(AND(I578="STANDARD",Q578="YES",H578&lt;'azure-standard-disk-prices'!B2, H578&gt;0),1+IF(M578="YES",1),"")</f>
        <v>0</v>
      </c>
      <c r="AF578" s="4">
        <f>IF(AND(I578="STANDARD",Q578="YES",H578&gt;'azure-standard-disk-prices'!B2,H578&lt;'azure-standard-disk-prices'!B3),1+IF(M578="YES",1),"")</f>
        <v>0</v>
      </c>
      <c r="AG578" s="4">
        <f>IF(AND(I578="STANDARD",Q578="YES",H578&gt;'azure-standard-disk-prices'!B3,H578&lt;'azure-standard-disk-prices'!B4),1+IF(M578="YES",1),"")</f>
        <v>0</v>
      </c>
      <c r="AH578" s="4">
        <f>IF(AND(I578="STANDARD",Q578="YES",H578&gt;'azure-standard-disk-prices'!B4,H578&lt;'azure-standard-disk-prices'!B5),1+IF(M578="YES",1),"")</f>
        <v>0</v>
      </c>
      <c r="AI578" s="4">
        <f>IF(AND(I578="STANDARD",Q578="YES",H578&gt;'azure-standard-disk-prices'!B5,H578&lt;'azure-standard-disk-prices'!B6),1+IF(M578="YES",1),"")</f>
        <v>0</v>
      </c>
      <c r="AJ578" s="4">
        <f>IF(AND(I578="STANDARD",Q578="YES",H578&gt;'azure-standard-disk-prices'!B6,H578&lt;'azure-standard-disk-prices'!B7),1+IF(M578="YES",1),"")</f>
        <v>0</v>
      </c>
      <c r="AK578" s="4">
        <f>IF(AND(I578="STANDARD",Q578="YES",H578&gt;'azure-standard-disk-prices'!B7,H578&lt;'azure-standard-disk-prices'!B8),1+IF(M578="YES",1),"")</f>
        <v>0</v>
      </c>
      <c r="AL578" s="4">
        <f>IF(AND(I578="STANDARD",Q578="YES",H578&gt;'azure-standard-disk-prices'!B8,H578&lt;'azure-standard-disk-prices'!B9),1+IF(M578="YES",1),"")</f>
        <v>0</v>
      </c>
      <c r="AM578" s="4">
        <f>IF(AND(I577="PREMIUM",Q577="YES",H577&lt;'azure-premium-disk-prices'!B2,H577&gt;0),1+IF(M577="YES",1),"")</f>
        <v>0</v>
      </c>
      <c r="AN578" s="4">
        <f>IF(AND(I577="PREMIUM",Q577="YES",H577&gt;'azure-premium-disk-prices'!B2,H577&lt;'azure-premium-disk-prices'!B3),1+IF(M577="YES",1),"")</f>
        <v>0</v>
      </c>
      <c r="AO578" s="4">
        <f>IF(AND(I577="PREMIUM",Q577="YES",H577&gt;'azure-premium-disk-prices'!B3,H577&lt;'azure-premium-disk-prices'!B4),1+IF(M577="YES",1),"")</f>
        <v>0</v>
      </c>
      <c r="AP578" s="4">
        <f>IF(AND(I577="PREMIUM",Q577="YES",H577&gt;'azure-premium-disk-prices'!B4,H577&lt;'azure-premium-disk-prices'!B5),1+IF(M577="YES",1),"")</f>
        <v>0</v>
      </c>
      <c r="AQ578" s="4">
        <f>IF(AND(I577="PREMIUM",Q577="YES",H577&gt;'azure-premium-disk-prices'!B5,H577&lt;'azure-premium-disk-prices'!B6),1+IF(M577="YES",1),"")</f>
        <v>0</v>
      </c>
      <c r="AR578" s="4">
        <f>IF(AND(I577="PREMIUM",Q577="YES",H577&gt;'azure-premium-disk-prices'!B6,H577&lt;'azure-premium-disk-prices'!B7),1+IF(M577="YES",1),"")</f>
        <v>0</v>
      </c>
      <c r="AS578" s="4">
        <f>IF(AND(I577="PREMIUM",Q577="YES",H577&gt;'azure-premium-disk-prices'!B7,H577&lt;'azure-premium-disk-prices'!B8),1+IF(M577="YES",1),"")</f>
        <v>0</v>
      </c>
      <c r="AT578" s="4">
        <f>IF(AND(I577="PREMIUM",Q577="YES",H577&gt;'azure-premium-disk-prices'!B8,H577&lt;'azure-premium-disk-prices'!B9),1+IF(M577="YES",1),"")</f>
        <v>0</v>
      </c>
      <c r="AU578" s="4">
        <f>IF(AND(M578="YES", Q578="YES"),1,"")</f>
        <v>0</v>
      </c>
      <c r="AV578" s="4">
        <f>IF(AND(J578="STANDARD", Q578="YES"), IF(M578="YES",2,1) ,"")</f>
        <v>0</v>
      </c>
      <c r="AW578" s="4">
        <f>IF( AND(J578="PREMIUM",  Q578="YES"), IF(M578="YES",2,1) ,"")</f>
        <v>0</v>
      </c>
    </row>
    <row r="579" spans="5:49">
      <c r="E579" s="3"/>
      <c r="F579" s="3"/>
      <c r="G579" s="3"/>
      <c r="H579" s="3"/>
      <c r="I579" s="3" t="s">
        <v>9</v>
      </c>
      <c r="J579" s="3" t="s">
        <v>9</v>
      </c>
      <c r="K579" s="3" t="s">
        <v>5</v>
      </c>
      <c r="L579" s="3" t="s">
        <v>5</v>
      </c>
      <c r="M579" s="3" t="s">
        <v>5</v>
      </c>
      <c r="N579" s="3">
        <v>730</v>
      </c>
      <c r="O579" s="3" t="s">
        <v>5</v>
      </c>
      <c r="P579" s="3" t="s">
        <v>14</v>
      </c>
      <c r="Q579" s="4">
        <f>IF(AND(E579&lt;&gt;"", F579&lt;&gt;"", G579&lt;&gt;"", H579&lt;&gt;"", I579&lt;&gt;"", J579&lt;&gt;"", K579&lt;&gt;"", L579&lt;&gt;"", M579&lt;&gt;"", N579&lt;&gt;"", O579&lt;&gt;""),"YES","NO")</f>
        <v>0</v>
      </c>
      <c r="R579" s="4">
        <f>IF(AD579=AA579, U579, IF(AD579=AB579,W579,Y579))</f>
        <v>0</v>
      </c>
      <c r="S579" s="4">
        <f>AD579</f>
        <v>0</v>
      </c>
      <c r="T579" s="4">
        <f> IF(AA579="" ,"",IF(AD579=AA579, "PAYG", IF(AD579=AB579,"1Y RI","3Y RI")))</f>
        <v>0</v>
      </c>
      <c r="U579" s="4">
        <f>IF(Q579="YES", IF(K579="YES", VLOOKUP(V579 &amp; L579 &amp; K579,'azure-vm-prices-base'!G$2:H$124, 2, 0), VLOOKUP(V579 &amp; L579 &amp; "*",'azure-vm-prices-base'!G$2:H$124, 2, 0)), "")</f>
        <v>0</v>
      </c>
      <c r="V579" s="4">
        <f>IF(Q579="YES", IF(O579="NO" , IF(K579="YES", _xlfn.MINIFS('azure-vm-prices-base'!I$2:I$123, 'azure-vm-prices-base'!A$2:A$123,"&gt;="&amp;F579*(100-$B$2)/100, 'azure-vm-prices-base'!B$2:B$123,"&gt;="&amp;G579*(100-$B$2)/100, 'azure-vm-prices-base'!D$2:D$123,K579, 'azure-vm-prices-base'!E$2:E$123,L579), _xlfn.MINIFS('azure-vm-prices-base'!I$2:I$123, 'azure-vm-prices-base'!A$2:A$123,"&gt;="&amp;F579*(100-$B$2)/100, 'azure-vm-prices-base'!B$2:B$123,"&gt;="&amp;G579*(100-$B$2)/100, 'azure-vm-prices-base'!E$2:E$123,L579)), IF(K579="YES", _xlfn.MINIFS('azure-vm-prices-base'!C$2:C$123, 'azure-vm-prices-base'!A$2:A$123,"&gt;="&amp;F579*(100-$B$2)/100, 'azure-vm-prices-base'!B$2:B$123,"&gt;="&amp;G579*(100-$B$2)/100, 'azure-vm-prices-base'!D$2:D$123,K579, 'azure-vm-prices-base'!E$2:E$123,L579), _xlfn.MINIFS('azure-vm-prices-base'!C$2:C$123, 'azure-vm-prices-base'!A$2:A$123,"&gt;="&amp;F579*(100-$B$2)/100, 'azure-vm-prices-base'!B$2:B$123,"&gt;="&amp;G579*(100-$B$2)/100, 'azure-vm-prices-base'!E$2:E$123,L579))), "")</f>
        <v>0</v>
      </c>
      <c r="W579" s="4">
        <f>IF(Q579="YES", IF(K579="YES", VLOOKUP(X579 &amp; L579 &amp; K579,'azure-vm-prices-1Y'!G$2:H$124  , 2, 0), VLOOKUP(X579 &amp; L579 &amp; "*",'azure-vm-prices-1Y'!G$2:H$124, 2, 0)),   "")</f>
        <v>0</v>
      </c>
      <c r="X579" s="4">
        <f>IF(Q579="YES", IF(O579="NO" , IF(K579="YES", _xlfn.MINIFS('azure-vm-prices-1Y'!I$2:I$123,   'azure-vm-prices-1Y'!A$2:A$123,"&gt;="&amp;F579*(100-$B$2)/100,   'azure-vm-prices-1Y'!B$2:B$123,"&gt;="&amp;G579*(100-$B$2)/100,   'azure-vm-prices-1Y'!D$2:D$123,K579,   'azure-vm-prices-1Y'!E$2:E$123,L579),   _xlfn.MINIFS('azure-vm-prices-1Y'!I$2:I$123,   'azure-vm-prices-1Y'!A$2:A$123,"&gt;="&amp;F579*(100-$B$2)/100,   'azure-vm-prices-1Y'!B$2:B$123,"&gt;="&amp;G579*(100-$B$2)/100,   'azure-vm-prices-1Y'!E$2:E$123,L579)),   IF(K579="YES", _xlfn.MINIFS('azure-vm-prices-1Y'!C$2:C$123,   'azure-vm-prices-1Y'!A$2:A$123,"&gt;="&amp;F579*(100-$B$2)/100,   'azure-vm-prices-1Y'!B$2:B$123,"&gt;="&amp;G579*(100-$B$2)/100,   'azure-vm-prices-1Y'!D$2:D$123,K579,   'azure-vm-prices-1Y'!E$2:E$123,L579),   _xlfn.MINIFS('azure-vm-prices-1Y'!C$2:C$123,   'azure-vm-prices-1Y'!A$2:A$123,"&gt;="&amp;F579*(100-$B$2)/100,   'azure-vm-prices-1Y'!B$2:B$123,"&gt;="&amp;G579*(100-$B$2)/100,   'azure-vm-prices-1Y'!E$2:E$123,L579))),   "")</f>
        <v>0</v>
      </c>
      <c r="Y579" s="4">
        <f>IF(Q579="YES", IF(K579="YES", VLOOKUP(Z579 &amp; L579 &amp; K579,'azure-vm-prices-3Y'!G$2:H$124  , 2, 0), VLOOKUP(Z579 &amp; L579 &amp; "*",'azure-vm-prices-3Y'!G$2:H$124, 2, 0)),   "")</f>
        <v>0</v>
      </c>
      <c r="Z579" s="4">
        <f>IF(Q579="YES", IF(O579="NO" , IF(K579="YES", _xlfn.MINIFS('azure-vm-prices-3Y'!I$2:I$123,   'azure-vm-prices-3Y'!A$2:A$123,"&gt;="&amp;F579*(100-$B$2)/100,   'azure-vm-prices-3Y'!B$2:B$123,"&gt;="&amp;G579*(100-$B$2)/100,   'azure-vm-prices-3Y'!D$2:D$123,K579,   'azure-vm-prices-3Y'!E$2:E$123,L579),   _xlfn.MINIFS('azure-vm-prices-3Y'!I$2:I$123,   'azure-vm-prices-3Y'!A$2:A$123,"&gt;="&amp;F579*(100-$B$2)/100,   'azure-vm-prices-3Y'!B$2:B$123,"&gt;="&amp;G579*(100-$B$2)/100,   'azure-vm-prices-3Y'!E$2:E$123,L579)),   IF(K579="YES", _xlfn.MINIFS('azure-vm-prices-3Y'!C$2:C$123,   'azure-vm-prices-3Y'!A$2:A$123,"&gt;="&amp;F579*(100-$B$2)/100,   'azure-vm-prices-3Y'!B$2:B$123,"&gt;="&amp;G579*(100-$B$2)/100,   'azure-vm-prices-3Y'!D$2:D$123,K579,   'azure-vm-prices-3Y'!E$2:E$123,L579),   _xlfn.MINIFS('azure-vm-prices-3Y'!C$2:C$123,   'azure-vm-prices-3Y'!A$2:A$123,"&gt;="&amp;F579*(100-$B$2)/100,   'azure-vm-prices-3Y'!B$2:B$123,"&gt;="&amp;G579*(100-$B$2)/100,   'azure-vm-prices-3Y'!E$2:E$123,L579))),   "")</f>
        <v>0</v>
      </c>
      <c r="AA579" s="4">
        <f>IF(Q579="YES",N579*V579*12,"")</f>
        <v>0</v>
      </c>
      <c r="AB579" s="4">
        <f>IF(Q579="YES",X579*8760,"")</f>
        <v>0</v>
      </c>
      <c r="AC579" s="4">
        <f>IF(Q579="YES",Z579*8760,"")</f>
        <v>0</v>
      </c>
      <c r="AD579" s="4">
        <f>IF(Q579="YES",IF(P579="YES", MIN(AA579:AC579), AA579),"")</f>
        <v>0</v>
      </c>
      <c r="AE579" s="4">
        <f>IF(AND(I579="STANDARD",Q579="YES",H579&lt;'azure-standard-disk-prices'!B2, H579&gt;0),1+IF(M579="YES",1),"")</f>
        <v>0</v>
      </c>
      <c r="AF579" s="4">
        <f>IF(AND(I579="STANDARD",Q579="YES",H579&gt;'azure-standard-disk-prices'!B2,H579&lt;'azure-standard-disk-prices'!B3),1+IF(M579="YES",1),"")</f>
        <v>0</v>
      </c>
      <c r="AG579" s="4">
        <f>IF(AND(I579="STANDARD",Q579="YES",H579&gt;'azure-standard-disk-prices'!B3,H579&lt;'azure-standard-disk-prices'!B4),1+IF(M579="YES",1),"")</f>
        <v>0</v>
      </c>
      <c r="AH579" s="4">
        <f>IF(AND(I579="STANDARD",Q579="YES",H579&gt;'azure-standard-disk-prices'!B4,H579&lt;'azure-standard-disk-prices'!B5),1+IF(M579="YES",1),"")</f>
        <v>0</v>
      </c>
      <c r="AI579" s="4">
        <f>IF(AND(I579="STANDARD",Q579="YES",H579&gt;'azure-standard-disk-prices'!B5,H579&lt;'azure-standard-disk-prices'!B6),1+IF(M579="YES",1),"")</f>
        <v>0</v>
      </c>
      <c r="AJ579" s="4">
        <f>IF(AND(I579="STANDARD",Q579="YES",H579&gt;'azure-standard-disk-prices'!B6,H579&lt;'azure-standard-disk-prices'!B7),1+IF(M579="YES",1),"")</f>
        <v>0</v>
      </c>
      <c r="AK579" s="4">
        <f>IF(AND(I579="STANDARD",Q579="YES",H579&gt;'azure-standard-disk-prices'!B7,H579&lt;'azure-standard-disk-prices'!B8),1+IF(M579="YES",1),"")</f>
        <v>0</v>
      </c>
      <c r="AL579" s="4">
        <f>IF(AND(I579="STANDARD",Q579="YES",H579&gt;'azure-standard-disk-prices'!B8,H579&lt;'azure-standard-disk-prices'!B9),1+IF(M579="YES",1),"")</f>
        <v>0</v>
      </c>
      <c r="AM579" s="4">
        <f>IF(AND(I578="PREMIUM",Q578="YES",H578&lt;'azure-premium-disk-prices'!B2,H578&gt;0),1+IF(M578="YES",1),"")</f>
        <v>0</v>
      </c>
      <c r="AN579" s="4">
        <f>IF(AND(I578="PREMIUM",Q578="YES",H578&gt;'azure-premium-disk-prices'!B2,H578&lt;'azure-premium-disk-prices'!B3),1+IF(M578="YES",1),"")</f>
        <v>0</v>
      </c>
      <c r="AO579" s="4">
        <f>IF(AND(I578="PREMIUM",Q578="YES",H578&gt;'azure-premium-disk-prices'!B3,H578&lt;'azure-premium-disk-prices'!B4),1+IF(M578="YES",1),"")</f>
        <v>0</v>
      </c>
      <c r="AP579" s="4">
        <f>IF(AND(I578="PREMIUM",Q578="YES",H578&gt;'azure-premium-disk-prices'!B4,H578&lt;'azure-premium-disk-prices'!B5),1+IF(M578="YES",1),"")</f>
        <v>0</v>
      </c>
      <c r="AQ579" s="4">
        <f>IF(AND(I578="PREMIUM",Q578="YES",H578&gt;'azure-premium-disk-prices'!B5,H578&lt;'azure-premium-disk-prices'!B6),1+IF(M578="YES",1),"")</f>
        <v>0</v>
      </c>
      <c r="AR579" s="4">
        <f>IF(AND(I578="PREMIUM",Q578="YES",H578&gt;'azure-premium-disk-prices'!B6,H578&lt;'azure-premium-disk-prices'!B7),1+IF(M578="YES",1),"")</f>
        <v>0</v>
      </c>
      <c r="AS579" s="4">
        <f>IF(AND(I578="PREMIUM",Q578="YES",H578&gt;'azure-premium-disk-prices'!B7,H578&lt;'azure-premium-disk-prices'!B8),1+IF(M578="YES",1),"")</f>
        <v>0</v>
      </c>
      <c r="AT579" s="4">
        <f>IF(AND(I578="PREMIUM",Q578="YES",H578&gt;'azure-premium-disk-prices'!B8,H578&lt;'azure-premium-disk-prices'!B9),1+IF(M578="YES",1),"")</f>
        <v>0</v>
      </c>
      <c r="AU579" s="4">
        <f>IF(AND(M579="YES", Q579="YES"),1,"")</f>
        <v>0</v>
      </c>
      <c r="AV579" s="4">
        <f>IF(AND(J579="STANDARD", Q579="YES"), IF(M579="YES",2,1) ,"")</f>
        <v>0</v>
      </c>
      <c r="AW579" s="4">
        <f>IF( AND(J579="PREMIUM",  Q579="YES"), IF(M579="YES",2,1) ,"")</f>
        <v>0</v>
      </c>
    </row>
    <row r="580" spans="5:49">
      <c r="E580" s="3"/>
      <c r="F580" s="3"/>
      <c r="G580" s="3"/>
      <c r="H580" s="3"/>
      <c r="I580" s="3" t="s">
        <v>9</v>
      </c>
      <c r="J580" s="3" t="s">
        <v>9</v>
      </c>
      <c r="K580" s="3" t="s">
        <v>5</v>
      </c>
      <c r="L580" s="3" t="s">
        <v>5</v>
      </c>
      <c r="M580" s="3" t="s">
        <v>5</v>
      </c>
      <c r="N580" s="3">
        <v>730</v>
      </c>
      <c r="O580" s="3" t="s">
        <v>5</v>
      </c>
      <c r="P580" s="3" t="s">
        <v>14</v>
      </c>
      <c r="Q580" s="4">
        <f>IF(AND(E580&lt;&gt;"", F580&lt;&gt;"", G580&lt;&gt;"", H580&lt;&gt;"", I580&lt;&gt;"", J580&lt;&gt;"", K580&lt;&gt;"", L580&lt;&gt;"", M580&lt;&gt;"", N580&lt;&gt;"", O580&lt;&gt;""),"YES","NO")</f>
        <v>0</v>
      </c>
      <c r="R580" s="4">
        <f>IF(AD580=AA580, U580, IF(AD580=AB580,W580,Y580))</f>
        <v>0</v>
      </c>
      <c r="S580" s="4">
        <f>AD580</f>
        <v>0</v>
      </c>
      <c r="T580" s="4">
        <f> IF(AA580="" ,"",IF(AD580=AA580, "PAYG", IF(AD580=AB580,"1Y RI","3Y RI")))</f>
        <v>0</v>
      </c>
      <c r="U580" s="4">
        <f>IF(Q580="YES", IF(K580="YES", VLOOKUP(V580 &amp; L580 &amp; K580,'azure-vm-prices-base'!G$2:H$124, 2, 0), VLOOKUP(V580 &amp; L580 &amp; "*",'azure-vm-prices-base'!G$2:H$124, 2, 0)), "")</f>
        <v>0</v>
      </c>
      <c r="V580" s="4">
        <f>IF(Q580="YES", IF(O580="NO" , IF(K580="YES", _xlfn.MINIFS('azure-vm-prices-base'!I$2:I$123, 'azure-vm-prices-base'!A$2:A$123,"&gt;="&amp;F580*(100-$B$2)/100, 'azure-vm-prices-base'!B$2:B$123,"&gt;="&amp;G580*(100-$B$2)/100, 'azure-vm-prices-base'!D$2:D$123,K580, 'azure-vm-prices-base'!E$2:E$123,L580), _xlfn.MINIFS('azure-vm-prices-base'!I$2:I$123, 'azure-vm-prices-base'!A$2:A$123,"&gt;="&amp;F580*(100-$B$2)/100, 'azure-vm-prices-base'!B$2:B$123,"&gt;="&amp;G580*(100-$B$2)/100, 'azure-vm-prices-base'!E$2:E$123,L580)), IF(K580="YES", _xlfn.MINIFS('azure-vm-prices-base'!C$2:C$123, 'azure-vm-prices-base'!A$2:A$123,"&gt;="&amp;F580*(100-$B$2)/100, 'azure-vm-prices-base'!B$2:B$123,"&gt;="&amp;G580*(100-$B$2)/100, 'azure-vm-prices-base'!D$2:D$123,K580, 'azure-vm-prices-base'!E$2:E$123,L580), _xlfn.MINIFS('azure-vm-prices-base'!C$2:C$123, 'azure-vm-prices-base'!A$2:A$123,"&gt;="&amp;F580*(100-$B$2)/100, 'azure-vm-prices-base'!B$2:B$123,"&gt;="&amp;G580*(100-$B$2)/100, 'azure-vm-prices-base'!E$2:E$123,L580))), "")</f>
        <v>0</v>
      </c>
      <c r="W580" s="4">
        <f>IF(Q580="YES", IF(K580="YES", VLOOKUP(X580 &amp; L580 &amp; K580,'azure-vm-prices-1Y'!G$2:H$124  , 2, 0), VLOOKUP(X580 &amp; L580 &amp; "*",'azure-vm-prices-1Y'!G$2:H$124, 2, 0)),   "")</f>
        <v>0</v>
      </c>
      <c r="X580" s="4">
        <f>IF(Q580="YES", IF(O580="NO" , IF(K580="YES", _xlfn.MINIFS('azure-vm-prices-1Y'!I$2:I$123,   'azure-vm-prices-1Y'!A$2:A$123,"&gt;="&amp;F580*(100-$B$2)/100,   'azure-vm-prices-1Y'!B$2:B$123,"&gt;="&amp;G580*(100-$B$2)/100,   'azure-vm-prices-1Y'!D$2:D$123,K580,   'azure-vm-prices-1Y'!E$2:E$123,L580),   _xlfn.MINIFS('azure-vm-prices-1Y'!I$2:I$123,   'azure-vm-prices-1Y'!A$2:A$123,"&gt;="&amp;F580*(100-$B$2)/100,   'azure-vm-prices-1Y'!B$2:B$123,"&gt;="&amp;G580*(100-$B$2)/100,   'azure-vm-prices-1Y'!E$2:E$123,L580)),   IF(K580="YES", _xlfn.MINIFS('azure-vm-prices-1Y'!C$2:C$123,   'azure-vm-prices-1Y'!A$2:A$123,"&gt;="&amp;F580*(100-$B$2)/100,   'azure-vm-prices-1Y'!B$2:B$123,"&gt;="&amp;G580*(100-$B$2)/100,   'azure-vm-prices-1Y'!D$2:D$123,K580,   'azure-vm-prices-1Y'!E$2:E$123,L580),   _xlfn.MINIFS('azure-vm-prices-1Y'!C$2:C$123,   'azure-vm-prices-1Y'!A$2:A$123,"&gt;="&amp;F580*(100-$B$2)/100,   'azure-vm-prices-1Y'!B$2:B$123,"&gt;="&amp;G580*(100-$B$2)/100,   'azure-vm-prices-1Y'!E$2:E$123,L580))),   "")</f>
        <v>0</v>
      </c>
      <c r="Y580" s="4">
        <f>IF(Q580="YES", IF(K580="YES", VLOOKUP(Z580 &amp; L580 &amp; K580,'azure-vm-prices-3Y'!G$2:H$124  , 2, 0), VLOOKUP(Z580 &amp; L580 &amp; "*",'azure-vm-prices-3Y'!G$2:H$124, 2, 0)),   "")</f>
        <v>0</v>
      </c>
      <c r="Z580" s="4">
        <f>IF(Q580="YES", IF(O580="NO" , IF(K580="YES", _xlfn.MINIFS('azure-vm-prices-3Y'!I$2:I$123,   'azure-vm-prices-3Y'!A$2:A$123,"&gt;="&amp;F580*(100-$B$2)/100,   'azure-vm-prices-3Y'!B$2:B$123,"&gt;="&amp;G580*(100-$B$2)/100,   'azure-vm-prices-3Y'!D$2:D$123,K580,   'azure-vm-prices-3Y'!E$2:E$123,L580),   _xlfn.MINIFS('azure-vm-prices-3Y'!I$2:I$123,   'azure-vm-prices-3Y'!A$2:A$123,"&gt;="&amp;F580*(100-$B$2)/100,   'azure-vm-prices-3Y'!B$2:B$123,"&gt;="&amp;G580*(100-$B$2)/100,   'azure-vm-prices-3Y'!E$2:E$123,L580)),   IF(K580="YES", _xlfn.MINIFS('azure-vm-prices-3Y'!C$2:C$123,   'azure-vm-prices-3Y'!A$2:A$123,"&gt;="&amp;F580*(100-$B$2)/100,   'azure-vm-prices-3Y'!B$2:B$123,"&gt;="&amp;G580*(100-$B$2)/100,   'azure-vm-prices-3Y'!D$2:D$123,K580,   'azure-vm-prices-3Y'!E$2:E$123,L580),   _xlfn.MINIFS('azure-vm-prices-3Y'!C$2:C$123,   'azure-vm-prices-3Y'!A$2:A$123,"&gt;="&amp;F580*(100-$B$2)/100,   'azure-vm-prices-3Y'!B$2:B$123,"&gt;="&amp;G580*(100-$B$2)/100,   'azure-vm-prices-3Y'!E$2:E$123,L580))),   "")</f>
        <v>0</v>
      </c>
      <c r="AA580" s="4">
        <f>IF(Q580="YES",N580*V580*12,"")</f>
        <v>0</v>
      </c>
      <c r="AB580" s="4">
        <f>IF(Q580="YES",X580*8760,"")</f>
        <v>0</v>
      </c>
      <c r="AC580" s="4">
        <f>IF(Q580="YES",Z580*8760,"")</f>
        <v>0</v>
      </c>
      <c r="AD580" s="4">
        <f>IF(Q580="YES",IF(P580="YES", MIN(AA580:AC580), AA580),"")</f>
        <v>0</v>
      </c>
      <c r="AE580" s="4">
        <f>IF(AND(I580="STANDARD",Q580="YES",H580&lt;'azure-standard-disk-prices'!B2, H580&gt;0),1+IF(M580="YES",1),"")</f>
        <v>0</v>
      </c>
      <c r="AF580" s="4">
        <f>IF(AND(I580="STANDARD",Q580="YES",H580&gt;'azure-standard-disk-prices'!B2,H580&lt;'azure-standard-disk-prices'!B3),1+IF(M580="YES",1),"")</f>
        <v>0</v>
      </c>
      <c r="AG580" s="4">
        <f>IF(AND(I580="STANDARD",Q580="YES",H580&gt;'azure-standard-disk-prices'!B3,H580&lt;'azure-standard-disk-prices'!B4),1+IF(M580="YES",1),"")</f>
        <v>0</v>
      </c>
      <c r="AH580" s="4">
        <f>IF(AND(I580="STANDARD",Q580="YES",H580&gt;'azure-standard-disk-prices'!B4,H580&lt;'azure-standard-disk-prices'!B5),1+IF(M580="YES",1),"")</f>
        <v>0</v>
      </c>
      <c r="AI580" s="4">
        <f>IF(AND(I580="STANDARD",Q580="YES",H580&gt;'azure-standard-disk-prices'!B5,H580&lt;'azure-standard-disk-prices'!B6),1+IF(M580="YES",1),"")</f>
        <v>0</v>
      </c>
      <c r="AJ580" s="4">
        <f>IF(AND(I580="STANDARD",Q580="YES",H580&gt;'azure-standard-disk-prices'!B6,H580&lt;'azure-standard-disk-prices'!B7),1+IF(M580="YES",1),"")</f>
        <v>0</v>
      </c>
      <c r="AK580" s="4">
        <f>IF(AND(I580="STANDARD",Q580="YES",H580&gt;'azure-standard-disk-prices'!B7,H580&lt;'azure-standard-disk-prices'!B8),1+IF(M580="YES",1),"")</f>
        <v>0</v>
      </c>
      <c r="AL580" s="4">
        <f>IF(AND(I580="STANDARD",Q580="YES",H580&gt;'azure-standard-disk-prices'!B8,H580&lt;'azure-standard-disk-prices'!B9),1+IF(M580="YES",1),"")</f>
        <v>0</v>
      </c>
      <c r="AM580" s="4">
        <f>IF(AND(I579="PREMIUM",Q579="YES",H579&lt;'azure-premium-disk-prices'!B2,H579&gt;0),1+IF(M579="YES",1),"")</f>
        <v>0</v>
      </c>
      <c r="AN580" s="4">
        <f>IF(AND(I579="PREMIUM",Q579="YES",H579&gt;'azure-premium-disk-prices'!B2,H579&lt;'azure-premium-disk-prices'!B3),1+IF(M579="YES",1),"")</f>
        <v>0</v>
      </c>
      <c r="AO580" s="4">
        <f>IF(AND(I579="PREMIUM",Q579="YES",H579&gt;'azure-premium-disk-prices'!B3,H579&lt;'azure-premium-disk-prices'!B4),1+IF(M579="YES",1),"")</f>
        <v>0</v>
      </c>
      <c r="AP580" s="4">
        <f>IF(AND(I579="PREMIUM",Q579="YES",H579&gt;'azure-premium-disk-prices'!B4,H579&lt;'azure-premium-disk-prices'!B5),1+IF(M579="YES",1),"")</f>
        <v>0</v>
      </c>
      <c r="AQ580" s="4">
        <f>IF(AND(I579="PREMIUM",Q579="YES",H579&gt;'azure-premium-disk-prices'!B5,H579&lt;'azure-premium-disk-prices'!B6),1+IF(M579="YES",1),"")</f>
        <v>0</v>
      </c>
      <c r="AR580" s="4">
        <f>IF(AND(I579="PREMIUM",Q579="YES",H579&gt;'azure-premium-disk-prices'!B6,H579&lt;'azure-premium-disk-prices'!B7),1+IF(M579="YES",1),"")</f>
        <v>0</v>
      </c>
      <c r="AS580" s="4">
        <f>IF(AND(I579="PREMIUM",Q579="YES",H579&gt;'azure-premium-disk-prices'!B7,H579&lt;'azure-premium-disk-prices'!B8),1+IF(M579="YES",1),"")</f>
        <v>0</v>
      </c>
      <c r="AT580" s="4">
        <f>IF(AND(I579="PREMIUM",Q579="YES",H579&gt;'azure-premium-disk-prices'!B8,H579&lt;'azure-premium-disk-prices'!B9),1+IF(M579="YES",1),"")</f>
        <v>0</v>
      </c>
      <c r="AU580" s="4">
        <f>IF(AND(M580="YES", Q580="YES"),1,"")</f>
        <v>0</v>
      </c>
      <c r="AV580" s="4">
        <f>IF(AND(J580="STANDARD", Q580="YES"), IF(M580="YES",2,1) ,"")</f>
        <v>0</v>
      </c>
      <c r="AW580" s="4">
        <f>IF( AND(J580="PREMIUM",  Q580="YES"), IF(M580="YES",2,1) ,"")</f>
        <v>0</v>
      </c>
    </row>
    <row r="581" spans="5:49">
      <c r="E581" s="3"/>
      <c r="F581" s="3"/>
      <c r="G581" s="3"/>
      <c r="H581" s="3"/>
      <c r="I581" s="3" t="s">
        <v>9</v>
      </c>
      <c r="J581" s="3" t="s">
        <v>9</v>
      </c>
      <c r="K581" s="3" t="s">
        <v>5</v>
      </c>
      <c r="L581" s="3" t="s">
        <v>5</v>
      </c>
      <c r="M581" s="3" t="s">
        <v>5</v>
      </c>
      <c r="N581" s="3">
        <v>730</v>
      </c>
      <c r="O581" s="3" t="s">
        <v>5</v>
      </c>
      <c r="P581" s="3" t="s">
        <v>14</v>
      </c>
      <c r="Q581" s="4">
        <f>IF(AND(E581&lt;&gt;"", F581&lt;&gt;"", G581&lt;&gt;"", H581&lt;&gt;"", I581&lt;&gt;"", J581&lt;&gt;"", K581&lt;&gt;"", L581&lt;&gt;"", M581&lt;&gt;"", N581&lt;&gt;"", O581&lt;&gt;""),"YES","NO")</f>
        <v>0</v>
      </c>
      <c r="R581" s="4">
        <f>IF(AD581=AA581, U581, IF(AD581=AB581,W581,Y581))</f>
        <v>0</v>
      </c>
      <c r="S581" s="4">
        <f>AD581</f>
        <v>0</v>
      </c>
      <c r="T581" s="4">
        <f> IF(AA581="" ,"",IF(AD581=AA581, "PAYG", IF(AD581=AB581,"1Y RI","3Y RI")))</f>
        <v>0</v>
      </c>
      <c r="U581" s="4">
        <f>IF(Q581="YES", IF(K581="YES", VLOOKUP(V581 &amp; L581 &amp; K581,'azure-vm-prices-base'!G$2:H$124, 2, 0), VLOOKUP(V581 &amp; L581 &amp; "*",'azure-vm-prices-base'!G$2:H$124, 2, 0)), "")</f>
        <v>0</v>
      </c>
      <c r="V581" s="4">
        <f>IF(Q581="YES", IF(O581="NO" , IF(K581="YES", _xlfn.MINIFS('azure-vm-prices-base'!I$2:I$123, 'azure-vm-prices-base'!A$2:A$123,"&gt;="&amp;F581*(100-$B$2)/100, 'azure-vm-prices-base'!B$2:B$123,"&gt;="&amp;G581*(100-$B$2)/100, 'azure-vm-prices-base'!D$2:D$123,K581, 'azure-vm-prices-base'!E$2:E$123,L581), _xlfn.MINIFS('azure-vm-prices-base'!I$2:I$123, 'azure-vm-prices-base'!A$2:A$123,"&gt;="&amp;F581*(100-$B$2)/100, 'azure-vm-prices-base'!B$2:B$123,"&gt;="&amp;G581*(100-$B$2)/100, 'azure-vm-prices-base'!E$2:E$123,L581)), IF(K581="YES", _xlfn.MINIFS('azure-vm-prices-base'!C$2:C$123, 'azure-vm-prices-base'!A$2:A$123,"&gt;="&amp;F581*(100-$B$2)/100, 'azure-vm-prices-base'!B$2:B$123,"&gt;="&amp;G581*(100-$B$2)/100, 'azure-vm-prices-base'!D$2:D$123,K581, 'azure-vm-prices-base'!E$2:E$123,L581), _xlfn.MINIFS('azure-vm-prices-base'!C$2:C$123, 'azure-vm-prices-base'!A$2:A$123,"&gt;="&amp;F581*(100-$B$2)/100, 'azure-vm-prices-base'!B$2:B$123,"&gt;="&amp;G581*(100-$B$2)/100, 'azure-vm-prices-base'!E$2:E$123,L581))), "")</f>
        <v>0</v>
      </c>
      <c r="W581" s="4">
        <f>IF(Q581="YES", IF(K581="YES", VLOOKUP(X581 &amp; L581 &amp; K581,'azure-vm-prices-1Y'!G$2:H$124  , 2, 0), VLOOKUP(X581 &amp; L581 &amp; "*",'azure-vm-prices-1Y'!G$2:H$124, 2, 0)),   "")</f>
        <v>0</v>
      </c>
      <c r="X581" s="4">
        <f>IF(Q581="YES", IF(O581="NO" , IF(K581="YES", _xlfn.MINIFS('azure-vm-prices-1Y'!I$2:I$123,   'azure-vm-prices-1Y'!A$2:A$123,"&gt;="&amp;F581*(100-$B$2)/100,   'azure-vm-prices-1Y'!B$2:B$123,"&gt;="&amp;G581*(100-$B$2)/100,   'azure-vm-prices-1Y'!D$2:D$123,K581,   'azure-vm-prices-1Y'!E$2:E$123,L581),   _xlfn.MINIFS('azure-vm-prices-1Y'!I$2:I$123,   'azure-vm-prices-1Y'!A$2:A$123,"&gt;="&amp;F581*(100-$B$2)/100,   'azure-vm-prices-1Y'!B$2:B$123,"&gt;="&amp;G581*(100-$B$2)/100,   'azure-vm-prices-1Y'!E$2:E$123,L581)),   IF(K581="YES", _xlfn.MINIFS('azure-vm-prices-1Y'!C$2:C$123,   'azure-vm-prices-1Y'!A$2:A$123,"&gt;="&amp;F581*(100-$B$2)/100,   'azure-vm-prices-1Y'!B$2:B$123,"&gt;="&amp;G581*(100-$B$2)/100,   'azure-vm-prices-1Y'!D$2:D$123,K581,   'azure-vm-prices-1Y'!E$2:E$123,L581),   _xlfn.MINIFS('azure-vm-prices-1Y'!C$2:C$123,   'azure-vm-prices-1Y'!A$2:A$123,"&gt;="&amp;F581*(100-$B$2)/100,   'azure-vm-prices-1Y'!B$2:B$123,"&gt;="&amp;G581*(100-$B$2)/100,   'azure-vm-prices-1Y'!E$2:E$123,L581))),   "")</f>
        <v>0</v>
      </c>
      <c r="Y581" s="4">
        <f>IF(Q581="YES", IF(K581="YES", VLOOKUP(Z581 &amp; L581 &amp; K581,'azure-vm-prices-3Y'!G$2:H$124  , 2, 0), VLOOKUP(Z581 &amp; L581 &amp; "*",'azure-vm-prices-3Y'!G$2:H$124, 2, 0)),   "")</f>
        <v>0</v>
      </c>
      <c r="Z581" s="4">
        <f>IF(Q581="YES", IF(O581="NO" , IF(K581="YES", _xlfn.MINIFS('azure-vm-prices-3Y'!I$2:I$123,   'azure-vm-prices-3Y'!A$2:A$123,"&gt;="&amp;F581*(100-$B$2)/100,   'azure-vm-prices-3Y'!B$2:B$123,"&gt;="&amp;G581*(100-$B$2)/100,   'azure-vm-prices-3Y'!D$2:D$123,K581,   'azure-vm-prices-3Y'!E$2:E$123,L581),   _xlfn.MINIFS('azure-vm-prices-3Y'!I$2:I$123,   'azure-vm-prices-3Y'!A$2:A$123,"&gt;="&amp;F581*(100-$B$2)/100,   'azure-vm-prices-3Y'!B$2:B$123,"&gt;="&amp;G581*(100-$B$2)/100,   'azure-vm-prices-3Y'!E$2:E$123,L581)),   IF(K581="YES", _xlfn.MINIFS('azure-vm-prices-3Y'!C$2:C$123,   'azure-vm-prices-3Y'!A$2:A$123,"&gt;="&amp;F581*(100-$B$2)/100,   'azure-vm-prices-3Y'!B$2:B$123,"&gt;="&amp;G581*(100-$B$2)/100,   'azure-vm-prices-3Y'!D$2:D$123,K581,   'azure-vm-prices-3Y'!E$2:E$123,L581),   _xlfn.MINIFS('azure-vm-prices-3Y'!C$2:C$123,   'azure-vm-prices-3Y'!A$2:A$123,"&gt;="&amp;F581*(100-$B$2)/100,   'azure-vm-prices-3Y'!B$2:B$123,"&gt;="&amp;G581*(100-$B$2)/100,   'azure-vm-prices-3Y'!E$2:E$123,L581))),   "")</f>
        <v>0</v>
      </c>
      <c r="AA581" s="4">
        <f>IF(Q581="YES",N581*V581*12,"")</f>
        <v>0</v>
      </c>
      <c r="AB581" s="4">
        <f>IF(Q581="YES",X581*8760,"")</f>
        <v>0</v>
      </c>
      <c r="AC581" s="4">
        <f>IF(Q581="YES",Z581*8760,"")</f>
        <v>0</v>
      </c>
      <c r="AD581" s="4">
        <f>IF(Q581="YES",IF(P581="YES", MIN(AA581:AC581), AA581),"")</f>
        <v>0</v>
      </c>
      <c r="AE581" s="4">
        <f>IF(AND(I581="STANDARD",Q581="YES",H581&lt;'azure-standard-disk-prices'!B2, H581&gt;0),1+IF(M581="YES",1),"")</f>
        <v>0</v>
      </c>
      <c r="AF581" s="4">
        <f>IF(AND(I581="STANDARD",Q581="YES",H581&gt;'azure-standard-disk-prices'!B2,H581&lt;'azure-standard-disk-prices'!B3),1+IF(M581="YES",1),"")</f>
        <v>0</v>
      </c>
      <c r="AG581" s="4">
        <f>IF(AND(I581="STANDARD",Q581="YES",H581&gt;'azure-standard-disk-prices'!B3,H581&lt;'azure-standard-disk-prices'!B4),1+IF(M581="YES",1),"")</f>
        <v>0</v>
      </c>
      <c r="AH581" s="4">
        <f>IF(AND(I581="STANDARD",Q581="YES",H581&gt;'azure-standard-disk-prices'!B4,H581&lt;'azure-standard-disk-prices'!B5),1+IF(M581="YES",1),"")</f>
        <v>0</v>
      </c>
      <c r="AI581" s="4">
        <f>IF(AND(I581="STANDARD",Q581="YES",H581&gt;'azure-standard-disk-prices'!B5,H581&lt;'azure-standard-disk-prices'!B6),1+IF(M581="YES",1),"")</f>
        <v>0</v>
      </c>
      <c r="AJ581" s="4">
        <f>IF(AND(I581="STANDARD",Q581="YES",H581&gt;'azure-standard-disk-prices'!B6,H581&lt;'azure-standard-disk-prices'!B7),1+IF(M581="YES",1),"")</f>
        <v>0</v>
      </c>
      <c r="AK581" s="4">
        <f>IF(AND(I581="STANDARD",Q581="YES",H581&gt;'azure-standard-disk-prices'!B7,H581&lt;'azure-standard-disk-prices'!B8),1+IF(M581="YES",1),"")</f>
        <v>0</v>
      </c>
      <c r="AL581" s="4">
        <f>IF(AND(I581="STANDARD",Q581="YES",H581&gt;'azure-standard-disk-prices'!B8,H581&lt;'azure-standard-disk-prices'!B9),1+IF(M581="YES",1),"")</f>
        <v>0</v>
      </c>
      <c r="AM581" s="4">
        <f>IF(AND(I580="PREMIUM",Q580="YES",H580&lt;'azure-premium-disk-prices'!B2,H580&gt;0),1+IF(M580="YES",1),"")</f>
        <v>0</v>
      </c>
      <c r="AN581" s="4">
        <f>IF(AND(I580="PREMIUM",Q580="YES",H580&gt;'azure-premium-disk-prices'!B2,H580&lt;'azure-premium-disk-prices'!B3),1+IF(M580="YES",1),"")</f>
        <v>0</v>
      </c>
      <c r="AO581" s="4">
        <f>IF(AND(I580="PREMIUM",Q580="YES",H580&gt;'azure-premium-disk-prices'!B3,H580&lt;'azure-premium-disk-prices'!B4),1+IF(M580="YES",1),"")</f>
        <v>0</v>
      </c>
      <c r="AP581" s="4">
        <f>IF(AND(I580="PREMIUM",Q580="YES",H580&gt;'azure-premium-disk-prices'!B4,H580&lt;'azure-premium-disk-prices'!B5),1+IF(M580="YES",1),"")</f>
        <v>0</v>
      </c>
      <c r="AQ581" s="4">
        <f>IF(AND(I580="PREMIUM",Q580="YES",H580&gt;'azure-premium-disk-prices'!B5,H580&lt;'azure-premium-disk-prices'!B6),1+IF(M580="YES",1),"")</f>
        <v>0</v>
      </c>
      <c r="AR581" s="4">
        <f>IF(AND(I580="PREMIUM",Q580="YES",H580&gt;'azure-premium-disk-prices'!B6,H580&lt;'azure-premium-disk-prices'!B7),1+IF(M580="YES",1),"")</f>
        <v>0</v>
      </c>
      <c r="AS581" s="4">
        <f>IF(AND(I580="PREMIUM",Q580="YES",H580&gt;'azure-premium-disk-prices'!B7,H580&lt;'azure-premium-disk-prices'!B8),1+IF(M580="YES",1),"")</f>
        <v>0</v>
      </c>
      <c r="AT581" s="4">
        <f>IF(AND(I580="PREMIUM",Q580="YES",H580&gt;'azure-premium-disk-prices'!B8,H580&lt;'azure-premium-disk-prices'!B9),1+IF(M580="YES",1),"")</f>
        <v>0</v>
      </c>
      <c r="AU581" s="4">
        <f>IF(AND(M581="YES", Q581="YES"),1,"")</f>
        <v>0</v>
      </c>
      <c r="AV581" s="4">
        <f>IF(AND(J581="STANDARD", Q581="YES"), IF(M581="YES",2,1) ,"")</f>
        <v>0</v>
      </c>
      <c r="AW581" s="4">
        <f>IF( AND(J581="PREMIUM",  Q581="YES"), IF(M581="YES",2,1) ,"")</f>
        <v>0</v>
      </c>
    </row>
    <row r="582" spans="5:49">
      <c r="E582" s="3"/>
      <c r="F582" s="3"/>
      <c r="G582" s="3"/>
      <c r="H582" s="3"/>
      <c r="I582" s="3" t="s">
        <v>9</v>
      </c>
      <c r="J582" s="3" t="s">
        <v>9</v>
      </c>
      <c r="K582" s="3" t="s">
        <v>5</v>
      </c>
      <c r="L582" s="3" t="s">
        <v>5</v>
      </c>
      <c r="M582" s="3" t="s">
        <v>5</v>
      </c>
      <c r="N582" s="3">
        <v>730</v>
      </c>
      <c r="O582" s="3" t="s">
        <v>5</v>
      </c>
      <c r="P582" s="3" t="s">
        <v>14</v>
      </c>
      <c r="Q582" s="4">
        <f>IF(AND(E582&lt;&gt;"", F582&lt;&gt;"", G582&lt;&gt;"", H582&lt;&gt;"", I582&lt;&gt;"", J582&lt;&gt;"", K582&lt;&gt;"", L582&lt;&gt;"", M582&lt;&gt;"", N582&lt;&gt;"", O582&lt;&gt;""),"YES","NO")</f>
        <v>0</v>
      </c>
      <c r="R582" s="4">
        <f>IF(AD582=AA582, U582, IF(AD582=AB582,W582,Y582))</f>
        <v>0</v>
      </c>
      <c r="S582" s="4">
        <f>AD582</f>
        <v>0</v>
      </c>
      <c r="T582" s="4">
        <f> IF(AA582="" ,"",IF(AD582=AA582, "PAYG", IF(AD582=AB582,"1Y RI","3Y RI")))</f>
        <v>0</v>
      </c>
      <c r="U582" s="4">
        <f>IF(Q582="YES", IF(K582="YES", VLOOKUP(V582 &amp; L582 &amp; K582,'azure-vm-prices-base'!G$2:H$124, 2, 0), VLOOKUP(V582 &amp; L582 &amp; "*",'azure-vm-prices-base'!G$2:H$124, 2, 0)), "")</f>
        <v>0</v>
      </c>
      <c r="V582" s="4">
        <f>IF(Q582="YES", IF(O582="NO" , IF(K582="YES", _xlfn.MINIFS('azure-vm-prices-base'!I$2:I$123, 'azure-vm-prices-base'!A$2:A$123,"&gt;="&amp;F582*(100-$B$2)/100, 'azure-vm-prices-base'!B$2:B$123,"&gt;="&amp;G582*(100-$B$2)/100, 'azure-vm-prices-base'!D$2:D$123,K582, 'azure-vm-prices-base'!E$2:E$123,L582), _xlfn.MINIFS('azure-vm-prices-base'!I$2:I$123, 'azure-vm-prices-base'!A$2:A$123,"&gt;="&amp;F582*(100-$B$2)/100, 'azure-vm-prices-base'!B$2:B$123,"&gt;="&amp;G582*(100-$B$2)/100, 'azure-vm-prices-base'!E$2:E$123,L582)), IF(K582="YES", _xlfn.MINIFS('azure-vm-prices-base'!C$2:C$123, 'azure-vm-prices-base'!A$2:A$123,"&gt;="&amp;F582*(100-$B$2)/100, 'azure-vm-prices-base'!B$2:B$123,"&gt;="&amp;G582*(100-$B$2)/100, 'azure-vm-prices-base'!D$2:D$123,K582, 'azure-vm-prices-base'!E$2:E$123,L582), _xlfn.MINIFS('azure-vm-prices-base'!C$2:C$123, 'azure-vm-prices-base'!A$2:A$123,"&gt;="&amp;F582*(100-$B$2)/100, 'azure-vm-prices-base'!B$2:B$123,"&gt;="&amp;G582*(100-$B$2)/100, 'azure-vm-prices-base'!E$2:E$123,L582))), "")</f>
        <v>0</v>
      </c>
      <c r="W582" s="4">
        <f>IF(Q582="YES", IF(K582="YES", VLOOKUP(X582 &amp; L582 &amp; K582,'azure-vm-prices-1Y'!G$2:H$124  , 2, 0), VLOOKUP(X582 &amp; L582 &amp; "*",'azure-vm-prices-1Y'!G$2:H$124, 2, 0)),   "")</f>
        <v>0</v>
      </c>
      <c r="X582" s="4">
        <f>IF(Q582="YES", IF(O582="NO" , IF(K582="YES", _xlfn.MINIFS('azure-vm-prices-1Y'!I$2:I$123,   'azure-vm-prices-1Y'!A$2:A$123,"&gt;="&amp;F582*(100-$B$2)/100,   'azure-vm-prices-1Y'!B$2:B$123,"&gt;="&amp;G582*(100-$B$2)/100,   'azure-vm-prices-1Y'!D$2:D$123,K582,   'azure-vm-prices-1Y'!E$2:E$123,L582),   _xlfn.MINIFS('azure-vm-prices-1Y'!I$2:I$123,   'azure-vm-prices-1Y'!A$2:A$123,"&gt;="&amp;F582*(100-$B$2)/100,   'azure-vm-prices-1Y'!B$2:B$123,"&gt;="&amp;G582*(100-$B$2)/100,   'azure-vm-prices-1Y'!E$2:E$123,L582)),   IF(K582="YES", _xlfn.MINIFS('azure-vm-prices-1Y'!C$2:C$123,   'azure-vm-prices-1Y'!A$2:A$123,"&gt;="&amp;F582*(100-$B$2)/100,   'azure-vm-prices-1Y'!B$2:B$123,"&gt;="&amp;G582*(100-$B$2)/100,   'azure-vm-prices-1Y'!D$2:D$123,K582,   'azure-vm-prices-1Y'!E$2:E$123,L582),   _xlfn.MINIFS('azure-vm-prices-1Y'!C$2:C$123,   'azure-vm-prices-1Y'!A$2:A$123,"&gt;="&amp;F582*(100-$B$2)/100,   'azure-vm-prices-1Y'!B$2:B$123,"&gt;="&amp;G582*(100-$B$2)/100,   'azure-vm-prices-1Y'!E$2:E$123,L582))),   "")</f>
        <v>0</v>
      </c>
      <c r="Y582" s="4">
        <f>IF(Q582="YES", IF(K582="YES", VLOOKUP(Z582 &amp; L582 &amp; K582,'azure-vm-prices-3Y'!G$2:H$124  , 2, 0), VLOOKUP(Z582 &amp; L582 &amp; "*",'azure-vm-prices-3Y'!G$2:H$124, 2, 0)),   "")</f>
        <v>0</v>
      </c>
      <c r="Z582" s="4">
        <f>IF(Q582="YES", IF(O582="NO" , IF(K582="YES", _xlfn.MINIFS('azure-vm-prices-3Y'!I$2:I$123,   'azure-vm-prices-3Y'!A$2:A$123,"&gt;="&amp;F582*(100-$B$2)/100,   'azure-vm-prices-3Y'!B$2:B$123,"&gt;="&amp;G582*(100-$B$2)/100,   'azure-vm-prices-3Y'!D$2:D$123,K582,   'azure-vm-prices-3Y'!E$2:E$123,L582),   _xlfn.MINIFS('azure-vm-prices-3Y'!I$2:I$123,   'azure-vm-prices-3Y'!A$2:A$123,"&gt;="&amp;F582*(100-$B$2)/100,   'azure-vm-prices-3Y'!B$2:B$123,"&gt;="&amp;G582*(100-$B$2)/100,   'azure-vm-prices-3Y'!E$2:E$123,L582)),   IF(K582="YES", _xlfn.MINIFS('azure-vm-prices-3Y'!C$2:C$123,   'azure-vm-prices-3Y'!A$2:A$123,"&gt;="&amp;F582*(100-$B$2)/100,   'azure-vm-prices-3Y'!B$2:B$123,"&gt;="&amp;G582*(100-$B$2)/100,   'azure-vm-prices-3Y'!D$2:D$123,K582,   'azure-vm-prices-3Y'!E$2:E$123,L582),   _xlfn.MINIFS('azure-vm-prices-3Y'!C$2:C$123,   'azure-vm-prices-3Y'!A$2:A$123,"&gt;="&amp;F582*(100-$B$2)/100,   'azure-vm-prices-3Y'!B$2:B$123,"&gt;="&amp;G582*(100-$B$2)/100,   'azure-vm-prices-3Y'!E$2:E$123,L582))),   "")</f>
        <v>0</v>
      </c>
      <c r="AA582" s="4">
        <f>IF(Q582="YES",N582*V582*12,"")</f>
        <v>0</v>
      </c>
      <c r="AB582" s="4">
        <f>IF(Q582="YES",X582*8760,"")</f>
        <v>0</v>
      </c>
      <c r="AC582" s="4">
        <f>IF(Q582="YES",Z582*8760,"")</f>
        <v>0</v>
      </c>
      <c r="AD582" s="4">
        <f>IF(Q582="YES",IF(P582="YES", MIN(AA582:AC582), AA582),"")</f>
        <v>0</v>
      </c>
      <c r="AE582" s="4">
        <f>IF(AND(I582="STANDARD",Q582="YES",H582&lt;'azure-standard-disk-prices'!B2, H582&gt;0),1+IF(M582="YES",1),"")</f>
        <v>0</v>
      </c>
      <c r="AF582" s="4">
        <f>IF(AND(I582="STANDARD",Q582="YES",H582&gt;'azure-standard-disk-prices'!B2,H582&lt;'azure-standard-disk-prices'!B3),1+IF(M582="YES",1),"")</f>
        <v>0</v>
      </c>
      <c r="AG582" s="4">
        <f>IF(AND(I582="STANDARD",Q582="YES",H582&gt;'azure-standard-disk-prices'!B3,H582&lt;'azure-standard-disk-prices'!B4),1+IF(M582="YES",1),"")</f>
        <v>0</v>
      </c>
      <c r="AH582" s="4">
        <f>IF(AND(I582="STANDARD",Q582="YES",H582&gt;'azure-standard-disk-prices'!B4,H582&lt;'azure-standard-disk-prices'!B5),1+IF(M582="YES",1),"")</f>
        <v>0</v>
      </c>
      <c r="AI582" s="4">
        <f>IF(AND(I582="STANDARD",Q582="YES",H582&gt;'azure-standard-disk-prices'!B5,H582&lt;'azure-standard-disk-prices'!B6),1+IF(M582="YES",1),"")</f>
        <v>0</v>
      </c>
      <c r="AJ582" s="4">
        <f>IF(AND(I582="STANDARD",Q582="YES",H582&gt;'azure-standard-disk-prices'!B6,H582&lt;'azure-standard-disk-prices'!B7),1+IF(M582="YES",1),"")</f>
        <v>0</v>
      </c>
      <c r="AK582" s="4">
        <f>IF(AND(I582="STANDARD",Q582="YES",H582&gt;'azure-standard-disk-prices'!B7,H582&lt;'azure-standard-disk-prices'!B8),1+IF(M582="YES",1),"")</f>
        <v>0</v>
      </c>
      <c r="AL582" s="4">
        <f>IF(AND(I582="STANDARD",Q582="YES",H582&gt;'azure-standard-disk-prices'!B8,H582&lt;'azure-standard-disk-prices'!B9),1+IF(M582="YES",1),"")</f>
        <v>0</v>
      </c>
      <c r="AM582" s="4">
        <f>IF(AND(I581="PREMIUM",Q581="YES",H581&lt;'azure-premium-disk-prices'!B2,H581&gt;0),1+IF(M581="YES",1),"")</f>
        <v>0</v>
      </c>
      <c r="AN582" s="4">
        <f>IF(AND(I581="PREMIUM",Q581="YES",H581&gt;'azure-premium-disk-prices'!B2,H581&lt;'azure-premium-disk-prices'!B3),1+IF(M581="YES",1),"")</f>
        <v>0</v>
      </c>
      <c r="AO582" s="4">
        <f>IF(AND(I581="PREMIUM",Q581="YES",H581&gt;'azure-premium-disk-prices'!B3,H581&lt;'azure-premium-disk-prices'!B4),1+IF(M581="YES",1),"")</f>
        <v>0</v>
      </c>
      <c r="AP582" s="4">
        <f>IF(AND(I581="PREMIUM",Q581="YES",H581&gt;'azure-premium-disk-prices'!B4,H581&lt;'azure-premium-disk-prices'!B5),1+IF(M581="YES",1),"")</f>
        <v>0</v>
      </c>
      <c r="AQ582" s="4">
        <f>IF(AND(I581="PREMIUM",Q581="YES",H581&gt;'azure-premium-disk-prices'!B5,H581&lt;'azure-premium-disk-prices'!B6),1+IF(M581="YES",1),"")</f>
        <v>0</v>
      </c>
      <c r="AR582" s="4">
        <f>IF(AND(I581="PREMIUM",Q581="YES",H581&gt;'azure-premium-disk-prices'!B6,H581&lt;'azure-premium-disk-prices'!B7),1+IF(M581="YES",1),"")</f>
        <v>0</v>
      </c>
      <c r="AS582" s="4">
        <f>IF(AND(I581="PREMIUM",Q581="YES",H581&gt;'azure-premium-disk-prices'!B7,H581&lt;'azure-premium-disk-prices'!B8),1+IF(M581="YES",1),"")</f>
        <v>0</v>
      </c>
      <c r="AT582" s="4">
        <f>IF(AND(I581="PREMIUM",Q581="YES",H581&gt;'azure-premium-disk-prices'!B8,H581&lt;'azure-premium-disk-prices'!B9),1+IF(M581="YES",1),"")</f>
        <v>0</v>
      </c>
      <c r="AU582" s="4">
        <f>IF(AND(M582="YES", Q582="YES"),1,"")</f>
        <v>0</v>
      </c>
      <c r="AV582" s="4">
        <f>IF(AND(J582="STANDARD", Q582="YES"), IF(M582="YES",2,1) ,"")</f>
        <v>0</v>
      </c>
      <c r="AW582" s="4">
        <f>IF( AND(J582="PREMIUM",  Q582="YES"), IF(M582="YES",2,1) ,"")</f>
        <v>0</v>
      </c>
    </row>
    <row r="583" spans="5:49">
      <c r="E583" s="3"/>
      <c r="F583" s="3"/>
      <c r="G583" s="3"/>
      <c r="H583" s="3"/>
      <c r="I583" s="3" t="s">
        <v>9</v>
      </c>
      <c r="J583" s="3" t="s">
        <v>9</v>
      </c>
      <c r="K583" s="3" t="s">
        <v>5</v>
      </c>
      <c r="L583" s="3" t="s">
        <v>5</v>
      </c>
      <c r="M583" s="3" t="s">
        <v>5</v>
      </c>
      <c r="N583" s="3">
        <v>730</v>
      </c>
      <c r="O583" s="3" t="s">
        <v>5</v>
      </c>
      <c r="P583" s="3" t="s">
        <v>14</v>
      </c>
      <c r="Q583" s="4">
        <f>IF(AND(E583&lt;&gt;"", F583&lt;&gt;"", G583&lt;&gt;"", H583&lt;&gt;"", I583&lt;&gt;"", J583&lt;&gt;"", K583&lt;&gt;"", L583&lt;&gt;"", M583&lt;&gt;"", N583&lt;&gt;"", O583&lt;&gt;""),"YES","NO")</f>
        <v>0</v>
      </c>
      <c r="R583" s="4">
        <f>IF(AD583=AA583, U583, IF(AD583=AB583,W583,Y583))</f>
        <v>0</v>
      </c>
      <c r="S583" s="4">
        <f>AD583</f>
        <v>0</v>
      </c>
      <c r="T583" s="4">
        <f> IF(AA583="" ,"",IF(AD583=AA583, "PAYG", IF(AD583=AB583,"1Y RI","3Y RI")))</f>
        <v>0</v>
      </c>
      <c r="U583" s="4">
        <f>IF(Q583="YES", IF(K583="YES", VLOOKUP(V583 &amp; L583 &amp; K583,'azure-vm-prices-base'!G$2:H$124, 2, 0), VLOOKUP(V583 &amp; L583 &amp; "*",'azure-vm-prices-base'!G$2:H$124, 2, 0)), "")</f>
        <v>0</v>
      </c>
      <c r="V583" s="4">
        <f>IF(Q583="YES", IF(O583="NO" , IF(K583="YES", _xlfn.MINIFS('azure-vm-prices-base'!I$2:I$123, 'azure-vm-prices-base'!A$2:A$123,"&gt;="&amp;F583*(100-$B$2)/100, 'azure-vm-prices-base'!B$2:B$123,"&gt;="&amp;G583*(100-$B$2)/100, 'azure-vm-prices-base'!D$2:D$123,K583, 'azure-vm-prices-base'!E$2:E$123,L583), _xlfn.MINIFS('azure-vm-prices-base'!I$2:I$123, 'azure-vm-prices-base'!A$2:A$123,"&gt;="&amp;F583*(100-$B$2)/100, 'azure-vm-prices-base'!B$2:B$123,"&gt;="&amp;G583*(100-$B$2)/100, 'azure-vm-prices-base'!E$2:E$123,L583)), IF(K583="YES", _xlfn.MINIFS('azure-vm-prices-base'!C$2:C$123, 'azure-vm-prices-base'!A$2:A$123,"&gt;="&amp;F583*(100-$B$2)/100, 'azure-vm-prices-base'!B$2:B$123,"&gt;="&amp;G583*(100-$B$2)/100, 'azure-vm-prices-base'!D$2:D$123,K583, 'azure-vm-prices-base'!E$2:E$123,L583), _xlfn.MINIFS('azure-vm-prices-base'!C$2:C$123, 'azure-vm-prices-base'!A$2:A$123,"&gt;="&amp;F583*(100-$B$2)/100, 'azure-vm-prices-base'!B$2:B$123,"&gt;="&amp;G583*(100-$B$2)/100, 'azure-vm-prices-base'!E$2:E$123,L583))), "")</f>
        <v>0</v>
      </c>
      <c r="W583" s="4">
        <f>IF(Q583="YES", IF(K583="YES", VLOOKUP(X583 &amp; L583 &amp; K583,'azure-vm-prices-1Y'!G$2:H$124  , 2, 0), VLOOKUP(X583 &amp; L583 &amp; "*",'azure-vm-prices-1Y'!G$2:H$124, 2, 0)),   "")</f>
        <v>0</v>
      </c>
      <c r="X583" s="4">
        <f>IF(Q583="YES", IF(O583="NO" , IF(K583="YES", _xlfn.MINIFS('azure-vm-prices-1Y'!I$2:I$123,   'azure-vm-prices-1Y'!A$2:A$123,"&gt;="&amp;F583*(100-$B$2)/100,   'azure-vm-prices-1Y'!B$2:B$123,"&gt;="&amp;G583*(100-$B$2)/100,   'azure-vm-prices-1Y'!D$2:D$123,K583,   'azure-vm-prices-1Y'!E$2:E$123,L583),   _xlfn.MINIFS('azure-vm-prices-1Y'!I$2:I$123,   'azure-vm-prices-1Y'!A$2:A$123,"&gt;="&amp;F583*(100-$B$2)/100,   'azure-vm-prices-1Y'!B$2:B$123,"&gt;="&amp;G583*(100-$B$2)/100,   'azure-vm-prices-1Y'!E$2:E$123,L583)),   IF(K583="YES", _xlfn.MINIFS('azure-vm-prices-1Y'!C$2:C$123,   'azure-vm-prices-1Y'!A$2:A$123,"&gt;="&amp;F583*(100-$B$2)/100,   'azure-vm-prices-1Y'!B$2:B$123,"&gt;="&amp;G583*(100-$B$2)/100,   'azure-vm-prices-1Y'!D$2:D$123,K583,   'azure-vm-prices-1Y'!E$2:E$123,L583),   _xlfn.MINIFS('azure-vm-prices-1Y'!C$2:C$123,   'azure-vm-prices-1Y'!A$2:A$123,"&gt;="&amp;F583*(100-$B$2)/100,   'azure-vm-prices-1Y'!B$2:B$123,"&gt;="&amp;G583*(100-$B$2)/100,   'azure-vm-prices-1Y'!E$2:E$123,L583))),   "")</f>
        <v>0</v>
      </c>
      <c r="Y583" s="4">
        <f>IF(Q583="YES", IF(K583="YES", VLOOKUP(Z583 &amp; L583 &amp; K583,'azure-vm-prices-3Y'!G$2:H$124  , 2, 0), VLOOKUP(Z583 &amp; L583 &amp; "*",'azure-vm-prices-3Y'!G$2:H$124, 2, 0)),   "")</f>
        <v>0</v>
      </c>
      <c r="Z583" s="4">
        <f>IF(Q583="YES", IF(O583="NO" , IF(K583="YES", _xlfn.MINIFS('azure-vm-prices-3Y'!I$2:I$123,   'azure-vm-prices-3Y'!A$2:A$123,"&gt;="&amp;F583*(100-$B$2)/100,   'azure-vm-prices-3Y'!B$2:B$123,"&gt;="&amp;G583*(100-$B$2)/100,   'azure-vm-prices-3Y'!D$2:D$123,K583,   'azure-vm-prices-3Y'!E$2:E$123,L583),   _xlfn.MINIFS('azure-vm-prices-3Y'!I$2:I$123,   'azure-vm-prices-3Y'!A$2:A$123,"&gt;="&amp;F583*(100-$B$2)/100,   'azure-vm-prices-3Y'!B$2:B$123,"&gt;="&amp;G583*(100-$B$2)/100,   'azure-vm-prices-3Y'!E$2:E$123,L583)),   IF(K583="YES", _xlfn.MINIFS('azure-vm-prices-3Y'!C$2:C$123,   'azure-vm-prices-3Y'!A$2:A$123,"&gt;="&amp;F583*(100-$B$2)/100,   'azure-vm-prices-3Y'!B$2:B$123,"&gt;="&amp;G583*(100-$B$2)/100,   'azure-vm-prices-3Y'!D$2:D$123,K583,   'azure-vm-prices-3Y'!E$2:E$123,L583),   _xlfn.MINIFS('azure-vm-prices-3Y'!C$2:C$123,   'azure-vm-prices-3Y'!A$2:A$123,"&gt;="&amp;F583*(100-$B$2)/100,   'azure-vm-prices-3Y'!B$2:B$123,"&gt;="&amp;G583*(100-$B$2)/100,   'azure-vm-prices-3Y'!E$2:E$123,L583))),   "")</f>
        <v>0</v>
      </c>
      <c r="AA583" s="4">
        <f>IF(Q583="YES",N583*V583*12,"")</f>
        <v>0</v>
      </c>
      <c r="AB583" s="4">
        <f>IF(Q583="YES",X583*8760,"")</f>
        <v>0</v>
      </c>
      <c r="AC583" s="4">
        <f>IF(Q583="YES",Z583*8760,"")</f>
        <v>0</v>
      </c>
      <c r="AD583" s="4">
        <f>IF(Q583="YES",IF(P583="YES", MIN(AA583:AC583), AA583),"")</f>
        <v>0</v>
      </c>
      <c r="AE583" s="4">
        <f>IF(AND(I583="STANDARD",Q583="YES",H583&lt;'azure-standard-disk-prices'!B2, H583&gt;0),1+IF(M583="YES",1),"")</f>
        <v>0</v>
      </c>
      <c r="AF583" s="4">
        <f>IF(AND(I583="STANDARD",Q583="YES",H583&gt;'azure-standard-disk-prices'!B2,H583&lt;'azure-standard-disk-prices'!B3),1+IF(M583="YES",1),"")</f>
        <v>0</v>
      </c>
      <c r="AG583" s="4">
        <f>IF(AND(I583="STANDARD",Q583="YES",H583&gt;'azure-standard-disk-prices'!B3,H583&lt;'azure-standard-disk-prices'!B4),1+IF(M583="YES",1),"")</f>
        <v>0</v>
      </c>
      <c r="AH583" s="4">
        <f>IF(AND(I583="STANDARD",Q583="YES",H583&gt;'azure-standard-disk-prices'!B4,H583&lt;'azure-standard-disk-prices'!B5),1+IF(M583="YES",1),"")</f>
        <v>0</v>
      </c>
      <c r="AI583" s="4">
        <f>IF(AND(I583="STANDARD",Q583="YES",H583&gt;'azure-standard-disk-prices'!B5,H583&lt;'azure-standard-disk-prices'!B6),1+IF(M583="YES",1),"")</f>
        <v>0</v>
      </c>
      <c r="AJ583" s="4">
        <f>IF(AND(I583="STANDARD",Q583="YES",H583&gt;'azure-standard-disk-prices'!B6,H583&lt;'azure-standard-disk-prices'!B7),1+IF(M583="YES",1),"")</f>
        <v>0</v>
      </c>
      <c r="AK583" s="4">
        <f>IF(AND(I583="STANDARD",Q583="YES",H583&gt;'azure-standard-disk-prices'!B7,H583&lt;'azure-standard-disk-prices'!B8),1+IF(M583="YES",1),"")</f>
        <v>0</v>
      </c>
      <c r="AL583" s="4">
        <f>IF(AND(I583="STANDARD",Q583="YES",H583&gt;'azure-standard-disk-prices'!B8,H583&lt;'azure-standard-disk-prices'!B9),1+IF(M583="YES",1),"")</f>
        <v>0</v>
      </c>
      <c r="AM583" s="4">
        <f>IF(AND(I582="PREMIUM",Q582="YES",H582&lt;'azure-premium-disk-prices'!B2,H582&gt;0),1+IF(M582="YES",1),"")</f>
        <v>0</v>
      </c>
      <c r="AN583" s="4">
        <f>IF(AND(I582="PREMIUM",Q582="YES",H582&gt;'azure-premium-disk-prices'!B2,H582&lt;'azure-premium-disk-prices'!B3),1+IF(M582="YES",1),"")</f>
        <v>0</v>
      </c>
      <c r="AO583" s="4">
        <f>IF(AND(I582="PREMIUM",Q582="YES",H582&gt;'azure-premium-disk-prices'!B3,H582&lt;'azure-premium-disk-prices'!B4),1+IF(M582="YES",1),"")</f>
        <v>0</v>
      </c>
      <c r="AP583" s="4">
        <f>IF(AND(I582="PREMIUM",Q582="YES",H582&gt;'azure-premium-disk-prices'!B4,H582&lt;'azure-premium-disk-prices'!B5),1+IF(M582="YES",1),"")</f>
        <v>0</v>
      </c>
      <c r="AQ583" s="4">
        <f>IF(AND(I582="PREMIUM",Q582="YES",H582&gt;'azure-premium-disk-prices'!B5,H582&lt;'azure-premium-disk-prices'!B6),1+IF(M582="YES",1),"")</f>
        <v>0</v>
      </c>
      <c r="AR583" s="4">
        <f>IF(AND(I582="PREMIUM",Q582="YES",H582&gt;'azure-premium-disk-prices'!B6,H582&lt;'azure-premium-disk-prices'!B7),1+IF(M582="YES",1),"")</f>
        <v>0</v>
      </c>
      <c r="AS583" s="4">
        <f>IF(AND(I582="PREMIUM",Q582="YES",H582&gt;'azure-premium-disk-prices'!B7,H582&lt;'azure-premium-disk-prices'!B8),1+IF(M582="YES",1),"")</f>
        <v>0</v>
      </c>
      <c r="AT583" s="4">
        <f>IF(AND(I582="PREMIUM",Q582="YES",H582&gt;'azure-premium-disk-prices'!B8,H582&lt;'azure-premium-disk-prices'!B9),1+IF(M582="YES",1),"")</f>
        <v>0</v>
      </c>
      <c r="AU583" s="4">
        <f>IF(AND(M583="YES", Q583="YES"),1,"")</f>
        <v>0</v>
      </c>
      <c r="AV583" s="4">
        <f>IF(AND(J583="STANDARD", Q583="YES"), IF(M583="YES",2,1) ,"")</f>
        <v>0</v>
      </c>
      <c r="AW583" s="4">
        <f>IF( AND(J583="PREMIUM",  Q583="YES"), IF(M583="YES",2,1) ,"")</f>
        <v>0</v>
      </c>
    </row>
    <row r="584" spans="5:49">
      <c r="E584" s="3"/>
      <c r="F584" s="3"/>
      <c r="G584" s="3"/>
      <c r="H584" s="3"/>
      <c r="I584" s="3" t="s">
        <v>9</v>
      </c>
      <c r="J584" s="3" t="s">
        <v>9</v>
      </c>
      <c r="K584" s="3" t="s">
        <v>5</v>
      </c>
      <c r="L584" s="3" t="s">
        <v>5</v>
      </c>
      <c r="M584" s="3" t="s">
        <v>5</v>
      </c>
      <c r="N584" s="3">
        <v>730</v>
      </c>
      <c r="O584" s="3" t="s">
        <v>5</v>
      </c>
      <c r="P584" s="3" t="s">
        <v>14</v>
      </c>
      <c r="Q584" s="4">
        <f>IF(AND(E584&lt;&gt;"", F584&lt;&gt;"", G584&lt;&gt;"", H584&lt;&gt;"", I584&lt;&gt;"", J584&lt;&gt;"", K584&lt;&gt;"", L584&lt;&gt;"", M584&lt;&gt;"", N584&lt;&gt;"", O584&lt;&gt;""),"YES","NO")</f>
        <v>0</v>
      </c>
      <c r="R584" s="4">
        <f>IF(AD584=AA584, U584, IF(AD584=AB584,W584,Y584))</f>
        <v>0</v>
      </c>
      <c r="S584" s="4">
        <f>AD584</f>
        <v>0</v>
      </c>
      <c r="T584" s="4">
        <f> IF(AA584="" ,"",IF(AD584=AA584, "PAYG", IF(AD584=AB584,"1Y RI","3Y RI")))</f>
        <v>0</v>
      </c>
      <c r="U584" s="4">
        <f>IF(Q584="YES", IF(K584="YES", VLOOKUP(V584 &amp; L584 &amp; K584,'azure-vm-prices-base'!G$2:H$124, 2, 0), VLOOKUP(V584 &amp; L584 &amp; "*",'azure-vm-prices-base'!G$2:H$124, 2, 0)), "")</f>
        <v>0</v>
      </c>
      <c r="V584" s="4">
        <f>IF(Q584="YES", IF(O584="NO" , IF(K584="YES", _xlfn.MINIFS('azure-vm-prices-base'!I$2:I$123, 'azure-vm-prices-base'!A$2:A$123,"&gt;="&amp;F584*(100-$B$2)/100, 'azure-vm-prices-base'!B$2:B$123,"&gt;="&amp;G584*(100-$B$2)/100, 'azure-vm-prices-base'!D$2:D$123,K584, 'azure-vm-prices-base'!E$2:E$123,L584), _xlfn.MINIFS('azure-vm-prices-base'!I$2:I$123, 'azure-vm-prices-base'!A$2:A$123,"&gt;="&amp;F584*(100-$B$2)/100, 'azure-vm-prices-base'!B$2:B$123,"&gt;="&amp;G584*(100-$B$2)/100, 'azure-vm-prices-base'!E$2:E$123,L584)), IF(K584="YES", _xlfn.MINIFS('azure-vm-prices-base'!C$2:C$123, 'azure-vm-prices-base'!A$2:A$123,"&gt;="&amp;F584*(100-$B$2)/100, 'azure-vm-prices-base'!B$2:B$123,"&gt;="&amp;G584*(100-$B$2)/100, 'azure-vm-prices-base'!D$2:D$123,K584, 'azure-vm-prices-base'!E$2:E$123,L584), _xlfn.MINIFS('azure-vm-prices-base'!C$2:C$123, 'azure-vm-prices-base'!A$2:A$123,"&gt;="&amp;F584*(100-$B$2)/100, 'azure-vm-prices-base'!B$2:B$123,"&gt;="&amp;G584*(100-$B$2)/100, 'azure-vm-prices-base'!E$2:E$123,L584))), "")</f>
        <v>0</v>
      </c>
      <c r="W584" s="4">
        <f>IF(Q584="YES", IF(K584="YES", VLOOKUP(X584 &amp; L584 &amp; K584,'azure-vm-prices-1Y'!G$2:H$124  , 2, 0), VLOOKUP(X584 &amp; L584 &amp; "*",'azure-vm-prices-1Y'!G$2:H$124, 2, 0)),   "")</f>
        <v>0</v>
      </c>
      <c r="X584" s="4">
        <f>IF(Q584="YES", IF(O584="NO" , IF(K584="YES", _xlfn.MINIFS('azure-vm-prices-1Y'!I$2:I$123,   'azure-vm-prices-1Y'!A$2:A$123,"&gt;="&amp;F584*(100-$B$2)/100,   'azure-vm-prices-1Y'!B$2:B$123,"&gt;="&amp;G584*(100-$B$2)/100,   'azure-vm-prices-1Y'!D$2:D$123,K584,   'azure-vm-prices-1Y'!E$2:E$123,L584),   _xlfn.MINIFS('azure-vm-prices-1Y'!I$2:I$123,   'azure-vm-prices-1Y'!A$2:A$123,"&gt;="&amp;F584*(100-$B$2)/100,   'azure-vm-prices-1Y'!B$2:B$123,"&gt;="&amp;G584*(100-$B$2)/100,   'azure-vm-prices-1Y'!E$2:E$123,L584)),   IF(K584="YES", _xlfn.MINIFS('azure-vm-prices-1Y'!C$2:C$123,   'azure-vm-prices-1Y'!A$2:A$123,"&gt;="&amp;F584*(100-$B$2)/100,   'azure-vm-prices-1Y'!B$2:B$123,"&gt;="&amp;G584*(100-$B$2)/100,   'azure-vm-prices-1Y'!D$2:D$123,K584,   'azure-vm-prices-1Y'!E$2:E$123,L584),   _xlfn.MINIFS('azure-vm-prices-1Y'!C$2:C$123,   'azure-vm-prices-1Y'!A$2:A$123,"&gt;="&amp;F584*(100-$B$2)/100,   'azure-vm-prices-1Y'!B$2:B$123,"&gt;="&amp;G584*(100-$B$2)/100,   'azure-vm-prices-1Y'!E$2:E$123,L584))),   "")</f>
        <v>0</v>
      </c>
      <c r="Y584" s="4">
        <f>IF(Q584="YES", IF(K584="YES", VLOOKUP(Z584 &amp; L584 &amp; K584,'azure-vm-prices-3Y'!G$2:H$124  , 2, 0), VLOOKUP(Z584 &amp; L584 &amp; "*",'azure-vm-prices-3Y'!G$2:H$124, 2, 0)),   "")</f>
        <v>0</v>
      </c>
      <c r="Z584" s="4">
        <f>IF(Q584="YES", IF(O584="NO" , IF(K584="YES", _xlfn.MINIFS('azure-vm-prices-3Y'!I$2:I$123,   'azure-vm-prices-3Y'!A$2:A$123,"&gt;="&amp;F584*(100-$B$2)/100,   'azure-vm-prices-3Y'!B$2:B$123,"&gt;="&amp;G584*(100-$B$2)/100,   'azure-vm-prices-3Y'!D$2:D$123,K584,   'azure-vm-prices-3Y'!E$2:E$123,L584),   _xlfn.MINIFS('azure-vm-prices-3Y'!I$2:I$123,   'azure-vm-prices-3Y'!A$2:A$123,"&gt;="&amp;F584*(100-$B$2)/100,   'azure-vm-prices-3Y'!B$2:B$123,"&gt;="&amp;G584*(100-$B$2)/100,   'azure-vm-prices-3Y'!E$2:E$123,L584)),   IF(K584="YES", _xlfn.MINIFS('azure-vm-prices-3Y'!C$2:C$123,   'azure-vm-prices-3Y'!A$2:A$123,"&gt;="&amp;F584*(100-$B$2)/100,   'azure-vm-prices-3Y'!B$2:B$123,"&gt;="&amp;G584*(100-$B$2)/100,   'azure-vm-prices-3Y'!D$2:D$123,K584,   'azure-vm-prices-3Y'!E$2:E$123,L584),   _xlfn.MINIFS('azure-vm-prices-3Y'!C$2:C$123,   'azure-vm-prices-3Y'!A$2:A$123,"&gt;="&amp;F584*(100-$B$2)/100,   'azure-vm-prices-3Y'!B$2:B$123,"&gt;="&amp;G584*(100-$B$2)/100,   'azure-vm-prices-3Y'!E$2:E$123,L584))),   "")</f>
        <v>0</v>
      </c>
      <c r="AA584" s="4">
        <f>IF(Q584="YES",N584*V584*12,"")</f>
        <v>0</v>
      </c>
      <c r="AB584" s="4">
        <f>IF(Q584="YES",X584*8760,"")</f>
        <v>0</v>
      </c>
      <c r="AC584" s="4">
        <f>IF(Q584="YES",Z584*8760,"")</f>
        <v>0</v>
      </c>
      <c r="AD584" s="4">
        <f>IF(Q584="YES",IF(P584="YES", MIN(AA584:AC584), AA584),"")</f>
        <v>0</v>
      </c>
      <c r="AE584" s="4">
        <f>IF(AND(I584="STANDARD",Q584="YES",H584&lt;'azure-standard-disk-prices'!B2, H584&gt;0),1+IF(M584="YES",1),"")</f>
        <v>0</v>
      </c>
      <c r="AF584" s="4">
        <f>IF(AND(I584="STANDARD",Q584="YES",H584&gt;'azure-standard-disk-prices'!B2,H584&lt;'azure-standard-disk-prices'!B3),1+IF(M584="YES",1),"")</f>
        <v>0</v>
      </c>
      <c r="AG584" s="4">
        <f>IF(AND(I584="STANDARD",Q584="YES",H584&gt;'azure-standard-disk-prices'!B3,H584&lt;'azure-standard-disk-prices'!B4),1+IF(M584="YES",1),"")</f>
        <v>0</v>
      </c>
      <c r="AH584" s="4">
        <f>IF(AND(I584="STANDARD",Q584="YES",H584&gt;'azure-standard-disk-prices'!B4,H584&lt;'azure-standard-disk-prices'!B5),1+IF(M584="YES",1),"")</f>
        <v>0</v>
      </c>
      <c r="AI584" s="4">
        <f>IF(AND(I584="STANDARD",Q584="YES",H584&gt;'azure-standard-disk-prices'!B5,H584&lt;'azure-standard-disk-prices'!B6),1+IF(M584="YES",1),"")</f>
        <v>0</v>
      </c>
      <c r="AJ584" s="4">
        <f>IF(AND(I584="STANDARD",Q584="YES",H584&gt;'azure-standard-disk-prices'!B6,H584&lt;'azure-standard-disk-prices'!B7),1+IF(M584="YES",1),"")</f>
        <v>0</v>
      </c>
      <c r="AK584" s="4">
        <f>IF(AND(I584="STANDARD",Q584="YES",H584&gt;'azure-standard-disk-prices'!B7,H584&lt;'azure-standard-disk-prices'!B8),1+IF(M584="YES",1),"")</f>
        <v>0</v>
      </c>
      <c r="AL584" s="4">
        <f>IF(AND(I584="STANDARD",Q584="YES",H584&gt;'azure-standard-disk-prices'!B8,H584&lt;'azure-standard-disk-prices'!B9),1+IF(M584="YES",1),"")</f>
        <v>0</v>
      </c>
      <c r="AM584" s="4">
        <f>IF(AND(I583="PREMIUM",Q583="YES",H583&lt;'azure-premium-disk-prices'!B2,H583&gt;0),1+IF(M583="YES",1),"")</f>
        <v>0</v>
      </c>
      <c r="AN584" s="4">
        <f>IF(AND(I583="PREMIUM",Q583="YES",H583&gt;'azure-premium-disk-prices'!B2,H583&lt;'azure-premium-disk-prices'!B3),1+IF(M583="YES",1),"")</f>
        <v>0</v>
      </c>
      <c r="AO584" s="4">
        <f>IF(AND(I583="PREMIUM",Q583="YES",H583&gt;'azure-premium-disk-prices'!B3,H583&lt;'azure-premium-disk-prices'!B4),1+IF(M583="YES",1),"")</f>
        <v>0</v>
      </c>
      <c r="AP584" s="4">
        <f>IF(AND(I583="PREMIUM",Q583="YES",H583&gt;'azure-premium-disk-prices'!B4,H583&lt;'azure-premium-disk-prices'!B5),1+IF(M583="YES",1),"")</f>
        <v>0</v>
      </c>
      <c r="AQ584" s="4">
        <f>IF(AND(I583="PREMIUM",Q583="YES",H583&gt;'azure-premium-disk-prices'!B5,H583&lt;'azure-premium-disk-prices'!B6),1+IF(M583="YES",1),"")</f>
        <v>0</v>
      </c>
      <c r="AR584" s="4">
        <f>IF(AND(I583="PREMIUM",Q583="YES",H583&gt;'azure-premium-disk-prices'!B6,H583&lt;'azure-premium-disk-prices'!B7),1+IF(M583="YES",1),"")</f>
        <v>0</v>
      </c>
      <c r="AS584" s="4">
        <f>IF(AND(I583="PREMIUM",Q583="YES",H583&gt;'azure-premium-disk-prices'!B7,H583&lt;'azure-premium-disk-prices'!B8),1+IF(M583="YES",1),"")</f>
        <v>0</v>
      </c>
      <c r="AT584" s="4">
        <f>IF(AND(I583="PREMIUM",Q583="YES",H583&gt;'azure-premium-disk-prices'!B8,H583&lt;'azure-premium-disk-prices'!B9),1+IF(M583="YES",1),"")</f>
        <v>0</v>
      </c>
      <c r="AU584" s="4">
        <f>IF(AND(M584="YES", Q584="YES"),1,"")</f>
        <v>0</v>
      </c>
      <c r="AV584" s="4">
        <f>IF(AND(J584="STANDARD", Q584="YES"), IF(M584="YES",2,1) ,"")</f>
        <v>0</v>
      </c>
      <c r="AW584" s="4">
        <f>IF( AND(J584="PREMIUM",  Q584="YES"), IF(M584="YES",2,1) ,"")</f>
        <v>0</v>
      </c>
    </row>
    <row r="585" spans="5:49">
      <c r="E585" s="3"/>
      <c r="F585" s="3"/>
      <c r="G585" s="3"/>
      <c r="H585" s="3"/>
      <c r="I585" s="3" t="s">
        <v>9</v>
      </c>
      <c r="J585" s="3" t="s">
        <v>9</v>
      </c>
      <c r="K585" s="3" t="s">
        <v>5</v>
      </c>
      <c r="L585" s="3" t="s">
        <v>5</v>
      </c>
      <c r="M585" s="3" t="s">
        <v>5</v>
      </c>
      <c r="N585" s="3">
        <v>730</v>
      </c>
      <c r="O585" s="3" t="s">
        <v>5</v>
      </c>
      <c r="P585" s="3" t="s">
        <v>14</v>
      </c>
      <c r="Q585" s="4">
        <f>IF(AND(E585&lt;&gt;"", F585&lt;&gt;"", G585&lt;&gt;"", H585&lt;&gt;"", I585&lt;&gt;"", J585&lt;&gt;"", K585&lt;&gt;"", L585&lt;&gt;"", M585&lt;&gt;"", N585&lt;&gt;"", O585&lt;&gt;""),"YES","NO")</f>
        <v>0</v>
      </c>
      <c r="R585" s="4">
        <f>IF(AD585=AA585, U585, IF(AD585=AB585,W585,Y585))</f>
        <v>0</v>
      </c>
      <c r="S585" s="4">
        <f>AD585</f>
        <v>0</v>
      </c>
      <c r="T585" s="4">
        <f> IF(AA585="" ,"",IF(AD585=AA585, "PAYG", IF(AD585=AB585,"1Y RI","3Y RI")))</f>
        <v>0</v>
      </c>
      <c r="U585" s="4">
        <f>IF(Q585="YES", IF(K585="YES", VLOOKUP(V585 &amp; L585 &amp; K585,'azure-vm-prices-base'!G$2:H$124, 2, 0), VLOOKUP(V585 &amp; L585 &amp; "*",'azure-vm-prices-base'!G$2:H$124, 2, 0)), "")</f>
        <v>0</v>
      </c>
      <c r="V585" s="4">
        <f>IF(Q585="YES", IF(O585="NO" , IF(K585="YES", _xlfn.MINIFS('azure-vm-prices-base'!I$2:I$123, 'azure-vm-prices-base'!A$2:A$123,"&gt;="&amp;F585*(100-$B$2)/100, 'azure-vm-prices-base'!B$2:B$123,"&gt;="&amp;G585*(100-$B$2)/100, 'azure-vm-prices-base'!D$2:D$123,K585, 'azure-vm-prices-base'!E$2:E$123,L585), _xlfn.MINIFS('azure-vm-prices-base'!I$2:I$123, 'azure-vm-prices-base'!A$2:A$123,"&gt;="&amp;F585*(100-$B$2)/100, 'azure-vm-prices-base'!B$2:B$123,"&gt;="&amp;G585*(100-$B$2)/100, 'azure-vm-prices-base'!E$2:E$123,L585)), IF(K585="YES", _xlfn.MINIFS('azure-vm-prices-base'!C$2:C$123, 'azure-vm-prices-base'!A$2:A$123,"&gt;="&amp;F585*(100-$B$2)/100, 'azure-vm-prices-base'!B$2:B$123,"&gt;="&amp;G585*(100-$B$2)/100, 'azure-vm-prices-base'!D$2:D$123,K585, 'azure-vm-prices-base'!E$2:E$123,L585), _xlfn.MINIFS('azure-vm-prices-base'!C$2:C$123, 'azure-vm-prices-base'!A$2:A$123,"&gt;="&amp;F585*(100-$B$2)/100, 'azure-vm-prices-base'!B$2:B$123,"&gt;="&amp;G585*(100-$B$2)/100, 'azure-vm-prices-base'!E$2:E$123,L585))), "")</f>
        <v>0</v>
      </c>
      <c r="W585" s="4">
        <f>IF(Q585="YES", IF(K585="YES", VLOOKUP(X585 &amp; L585 &amp; K585,'azure-vm-prices-1Y'!G$2:H$124  , 2, 0), VLOOKUP(X585 &amp; L585 &amp; "*",'azure-vm-prices-1Y'!G$2:H$124, 2, 0)),   "")</f>
        <v>0</v>
      </c>
      <c r="X585" s="4">
        <f>IF(Q585="YES", IF(O585="NO" , IF(K585="YES", _xlfn.MINIFS('azure-vm-prices-1Y'!I$2:I$123,   'azure-vm-prices-1Y'!A$2:A$123,"&gt;="&amp;F585*(100-$B$2)/100,   'azure-vm-prices-1Y'!B$2:B$123,"&gt;="&amp;G585*(100-$B$2)/100,   'azure-vm-prices-1Y'!D$2:D$123,K585,   'azure-vm-prices-1Y'!E$2:E$123,L585),   _xlfn.MINIFS('azure-vm-prices-1Y'!I$2:I$123,   'azure-vm-prices-1Y'!A$2:A$123,"&gt;="&amp;F585*(100-$B$2)/100,   'azure-vm-prices-1Y'!B$2:B$123,"&gt;="&amp;G585*(100-$B$2)/100,   'azure-vm-prices-1Y'!E$2:E$123,L585)),   IF(K585="YES", _xlfn.MINIFS('azure-vm-prices-1Y'!C$2:C$123,   'azure-vm-prices-1Y'!A$2:A$123,"&gt;="&amp;F585*(100-$B$2)/100,   'azure-vm-prices-1Y'!B$2:B$123,"&gt;="&amp;G585*(100-$B$2)/100,   'azure-vm-prices-1Y'!D$2:D$123,K585,   'azure-vm-prices-1Y'!E$2:E$123,L585),   _xlfn.MINIFS('azure-vm-prices-1Y'!C$2:C$123,   'azure-vm-prices-1Y'!A$2:A$123,"&gt;="&amp;F585*(100-$B$2)/100,   'azure-vm-prices-1Y'!B$2:B$123,"&gt;="&amp;G585*(100-$B$2)/100,   'azure-vm-prices-1Y'!E$2:E$123,L585))),   "")</f>
        <v>0</v>
      </c>
      <c r="Y585" s="4">
        <f>IF(Q585="YES", IF(K585="YES", VLOOKUP(Z585 &amp; L585 &amp; K585,'azure-vm-prices-3Y'!G$2:H$124  , 2, 0), VLOOKUP(Z585 &amp; L585 &amp; "*",'azure-vm-prices-3Y'!G$2:H$124, 2, 0)),   "")</f>
        <v>0</v>
      </c>
      <c r="Z585" s="4">
        <f>IF(Q585="YES", IF(O585="NO" , IF(K585="YES", _xlfn.MINIFS('azure-vm-prices-3Y'!I$2:I$123,   'azure-vm-prices-3Y'!A$2:A$123,"&gt;="&amp;F585*(100-$B$2)/100,   'azure-vm-prices-3Y'!B$2:B$123,"&gt;="&amp;G585*(100-$B$2)/100,   'azure-vm-prices-3Y'!D$2:D$123,K585,   'azure-vm-prices-3Y'!E$2:E$123,L585),   _xlfn.MINIFS('azure-vm-prices-3Y'!I$2:I$123,   'azure-vm-prices-3Y'!A$2:A$123,"&gt;="&amp;F585*(100-$B$2)/100,   'azure-vm-prices-3Y'!B$2:B$123,"&gt;="&amp;G585*(100-$B$2)/100,   'azure-vm-prices-3Y'!E$2:E$123,L585)),   IF(K585="YES", _xlfn.MINIFS('azure-vm-prices-3Y'!C$2:C$123,   'azure-vm-prices-3Y'!A$2:A$123,"&gt;="&amp;F585*(100-$B$2)/100,   'azure-vm-prices-3Y'!B$2:B$123,"&gt;="&amp;G585*(100-$B$2)/100,   'azure-vm-prices-3Y'!D$2:D$123,K585,   'azure-vm-prices-3Y'!E$2:E$123,L585),   _xlfn.MINIFS('azure-vm-prices-3Y'!C$2:C$123,   'azure-vm-prices-3Y'!A$2:A$123,"&gt;="&amp;F585*(100-$B$2)/100,   'azure-vm-prices-3Y'!B$2:B$123,"&gt;="&amp;G585*(100-$B$2)/100,   'azure-vm-prices-3Y'!E$2:E$123,L585))),   "")</f>
        <v>0</v>
      </c>
      <c r="AA585" s="4">
        <f>IF(Q585="YES",N585*V585*12,"")</f>
        <v>0</v>
      </c>
      <c r="AB585" s="4">
        <f>IF(Q585="YES",X585*8760,"")</f>
        <v>0</v>
      </c>
      <c r="AC585" s="4">
        <f>IF(Q585="YES",Z585*8760,"")</f>
        <v>0</v>
      </c>
      <c r="AD585" s="4">
        <f>IF(Q585="YES",IF(P585="YES", MIN(AA585:AC585), AA585),"")</f>
        <v>0</v>
      </c>
      <c r="AE585" s="4">
        <f>IF(AND(I585="STANDARD",Q585="YES",H585&lt;'azure-standard-disk-prices'!B2, H585&gt;0),1+IF(M585="YES",1),"")</f>
        <v>0</v>
      </c>
      <c r="AF585" s="4">
        <f>IF(AND(I585="STANDARD",Q585="YES",H585&gt;'azure-standard-disk-prices'!B2,H585&lt;'azure-standard-disk-prices'!B3),1+IF(M585="YES",1),"")</f>
        <v>0</v>
      </c>
      <c r="AG585" s="4">
        <f>IF(AND(I585="STANDARD",Q585="YES",H585&gt;'azure-standard-disk-prices'!B3,H585&lt;'azure-standard-disk-prices'!B4),1+IF(M585="YES",1),"")</f>
        <v>0</v>
      </c>
      <c r="AH585" s="4">
        <f>IF(AND(I585="STANDARD",Q585="YES",H585&gt;'azure-standard-disk-prices'!B4,H585&lt;'azure-standard-disk-prices'!B5),1+IF(M585="YES",1),"")</f>
        <v>0</v>
      </c>
      <c r="AI585" s="4">
        <f>IF(AND(I585="STANDARD",Q585="YES",H585&gt;'azure-standard-disk-prices'!B5,H585&lt;'azure-standard-disk-prices'!B6),1+IF(M585="YES",1),"")</f>
        <v>0</v>
      </c>
      <c r="AJ585" s="4">
        <f>IF(AND(I585="STANDARD",Q585="YES",H585&gt;'azure-standard-disk-prices'!B6,H585&lt;'azure-standard-disk-prices'!B7),1+IF(M585="YES",1),"")</f>
        <v>0</v>
      </c>
      <c r="AK585" s="4">
        <f>IF(AND(I585="STANDARD",Q585="YES",H585&gt;'azure-standard-disk-prices'!B7,H585&lt;'azure-standard-disk-prices'!B8),1+IF(M585="YES",1),"")</f>
        <v>0</v>
      </c>
      <c r="AL585" s="4">
        <f>IF(AND(I585="STANDARD",Q585="YES",H585&gt;'azure-standard-disk-prices'!B8,H585&lt;'azure-standard-disk-prices'!B9),1+IF(M585="YES",1),"")</f>
        <v>0</v>
      </c>
      <c r="AM585" s="4">
        <f>IF(AND(I584="PREMIUM",Q584="YES",H584&lt;'azure-premium-disk-prices'!B2,H584&gt;0),1+IF(M584="YES",1),"")</f>
        <v>0</v>
      </c>
      <c r="AN585" s="4">
        <f>IF(AND(I584="PREMIUM",Q584="YES",H584&gt;'azure-premium-disk-prices'!B2,H584&lt;'azure-premium-disk-prices'!B3),1+IF(M584="YES",1),"")</f>
        <v>0</v>
      </c>
      <c r="AO585" s="4">
        <f>IF(AND(I584="PREMIUM",Q584="YES",H584&gt;'azure-premium-disk-prices'!B3,H584&lt;'azure-premium-disk-prices'!B4),1+IF(M584="YES",1),"")</f>
        <v>0</v>
      </c>
      <c r="AP585" s="4">
        <f>IF(AND(I584="PREMIUM",Q584="YES",H584&gt;'azure-premium-disk-prices'!B4,H584&lt;'azure-premium-disk-prices'!B5),1+IF(M584="YES",1),"")</f>
        <v>0</v>
      </c>
      <c r="AQ585" s="4">
        <f>IF(AND(I584="PREMIUM",Q584="YES",H584&gt;'azure-premium-disk-prices'!B5,H584&lt;'azure-premium-disk-prices'!B6),1+IF(M584="YES",1),"")</f>
        <v>0</v>
      </c>
      <c r="AR585" s="4">
        <f>IF(AND(I584="PREMIUM",Q584="YES",H584&gt;'azure-premium-disk-prices'!B6,H584&lt;'azure-premium-disk-prices'!B7),1+IF(M584="YES",1),"")</f>
        <v>0</v>
      </c>
      <c r="AS585" s="4">
        <f>IF(AND(I584="PREMIUM",Q584="YES",H584&gt;'azure-premium-disk-prices'!B7,H584&lt;'azure-premium-disk-prices'!B8),1+IF(M584="YES",1),"")</f>
        <v>0</v>
      </c>
      <c r="AT585" s="4">
        <f>IF(AND(I584="PREMIUM",Q584="YES",H584&gt;'azure-premium-disk-prices'!B8,H584&lt;'azure-premium-disk-prices'!B9),1+IF(M584="YES",1),"")</f>
        <v>0</v>
      </c>
      <c r="AU585" s="4">
        <f>IF(AND(M585="YES", Q585="YES"),1,"")</f>
        <v>0</v>
      </c>
      <c r="AV585" s="4">
        <f>IF(AND(J585="STANDARD", Q585="YES"), IF(M585="YES",2,1) ,"")</f>
        <v>0</v>
      </c>
      <c r="AW585" s="4">
        <f>IF( AND(J585="PREMIUM",  Q585="YES"), IF(M585="YES",2,1) ,"")</f>
        <v>0</v>
      </c>
    </row>
    <row r="586" spans="5:49">
      <c r="E586" s="3"/>
      <c r="F586" s="3"/>
      <c r="G586" s="3"/>
      <c r="H586" s="3"/>
      <c r="I586" s="3" t="s">
        <v>9</v>
      </c>
      <c r="J586" s="3" t="s">
        <v>9</v>
      </c>
      <c r="K586" s="3" t="s">
        <v>5</v>
      </c>
      <c r="L586" s="3" t="s">
        <v>5</v>
      </c>
      <c r="M586" s="3" t="s">
        <v>5</v>
      </c>
      <c r="N586" s="3">
        <v>730</v>
      </c>
      <c r="O586" s="3" t="s">
        <v>5</v>
      </c>
      <c r="P586" s="3" t="s">
        <v>14</v>
      </c>
      <c r="Q586" s="4">
        <f>IF(AND(E586&lt;&gt;"", F586&lt;&gt;"", G586&lt;&gt;"", H586&lt;&gt;"", I586&lt;&gt;"", J586&lt;&gt;"", K586&lt;&gt;"", L586&lt;&gt;"", M586&lt;&gt;"", N586&lt;&gt;"", O586&lt;&gt;""),"YES","NO")</f>
        <v>0</v>
      </c>
      <c r="R586" s="4">
        <f>IF(AD586=AA586, U586, IF(AD586=AB586,W586,Y586))</f>
        <v>0</v>
      </c>
      <c r="S586" s="4">
        <f>AD586</f>
        <v>0</v>
      </c>
      <c r="T586" s="4">
        <f> IF(AA586="" ,"",IF(AD586=AA586, "PAYG", IF(AD586=AB586,"1Y RI","3Y RI")))</f>
        <v>0</v>
      </c>
      <c r="U586" s="4">
        <f>IF(Q586="YES", IF(K586="YES", VLOOKUP(V586 &amp; L586 &amp; K586,'azure-vm-prices-base'!G$2:H$124, 2, 0), VLOOKUP(V586 &amp; L586 &amp; "*",'azure-vm-prices-base'!G$2:H$124, 2, 0)), "")</f>
        <v>0</v>
      </c>
      <c r="V586" s="4">
        <f>IF(Q586="YES", IF(O586="NO" , IF(K586="YES", _xlfn.MINIFS('azure-vm-prices-base'!I$2:I$123, 'azure-vm-prices-base'!A$2:A$123,"&gt;="&amp;F586*(100-$B$2)/100, 'azure-vm-prices-base'!B$2:B$123,"&gt;="&amp;G586*(100-$B$2)/100, 'azure-vm-prices-base'!D$2:D$123,K586, 'azure-vm-prices-base'!E$2:E$123,L586), _xlfn.MINIFS('azure-vm-prices-base'!I$2:I$123, 'azure-vm-prices-base'!A$2:A$123,"&gt;="&amp;F586*(100-$B$2)/100, 'azure-vm-prices-base'!B$2:B$123,"&gt;="&amp;G586*(100-$B$2)/100, 'azure-vm-prices-base'!E$2:E$123,L586)), IF(K586="YES", _xlfn.MINIFS('azure-vm-prices-base'!C$2:C$123, 'azure-vm-prices-base'!A$2:A$123,"&gt;="&amp;F586*(100-$B$2)/100, 'azure-vm-prices-base'!B$2:B$123,"&gt;="&amp;G586*(100-$B$2)/100, 'azure-vm-prices-base'!D$2:D$123,K586, 'azure-vm-prices-base'!E$2:E$123,L586), _xlfn.MINIFS('azure-vm-prices-base'!C$2:C$123, 'azure-vm-prices-base'!A$2:A$123,"&gt;="&amp;F586*(100-$B$2)/100, 'azure-vm-prices-base'!B$2:B$123,"&gt;="&amp;G586*(100-$B$2)/100, 'azure-vm-prices-base'!E$2:E$123,L586))), "")</f>
        <v>0</v>
      </c>
      <c r="W586" s="4">
        <f>IF(Q586="YES", IF(K586="YES", VLOOKUP(X586 &amp; L586 &amp; K586,'azure-vm-prices-1Y'!G$2:H$124  , 2, 0), VLOOKUP(X586 &amp; L586 &amp; "*",'azure-vm-prices-1Y'!G$2:H$124, 2, 0)),   "")</f>
        <v>0</v>
      </c>
      <c r="X586" s="4">
        <f>IF(Q586="YES", IF(O586="NO" , IF(K586="YES", _xlfn.MINIFS('azure-vm-prices-1Y'!I$2:I$123,   'azure-vm-prices-1Y'!A$2:A$123,"&gt;="&amp;F586*(100-$B$2)/100,   'azure-vm-prices-1Y'!B$2:B$123,"&gt;="&amp;G586*(100-$B$2)/100,   'azure-vm-prices-1Y'!D$2:D$123,K586,   'azure-vm-prices-1Y'!E$2:E$123,L586),   _xlfn.MINIFS('azure-vm-prices-1Y'!I$2:I$123,   'azure-vm-prices-1Y'!A$2:A$123,"&gt;="&amp;F586*(100-$B$2)/100,   'azure-vm-prices-1Y'!B$2:B$123,"&gt;="&amp;G586*(100-$B$2)/100,   'azure-vm-prices-1Y'!E$2:E$123,L586)),   IF(K586="YES", _xlfn.MINIFS('azure-vm-prices-1Y'!C$2:C$123,   'azure-vm-prices-1Y'!A$2:A$123,"&gt;="&amp;F586*(100-$B$2)/100,   'azure-vm-prices-1Y'!B$2:B$123,"&gt;="&amp;G586*(100-$B$2)/100,   'azure-vm-prices-1Y'!D$2:D$123,K586,   'azure-vm-prices-1Y'!E$2:E$123,L586),   _xlfn.MINIFS('azure-vm-prices-1Y'!C$2:C$123,   'azure-vm-prices-1Y'!A$2:A$123,"&gt;="&amp;F586*(100-$B$2)/100,   'azure-vm-prices-1Y'!B$2:B$123,"&gt;="&amp;G586*(100-$B$2)/100,   'azure-vm-prices-1Y'!E$2:E$123,L586))),   "")</f>
        <v>0</v>
      </c>
      <c r="Y586" s="4">
        <f>IF(Q586="YES", IF(K586="YES", VLOOKUP(Z586 &amp; L586 &amp; K586,'azure-vm-prices-3Y'!G$2:H$124  , 2, 0), VLOOKUP(Z586 &amp; L586 &amp; "*",'azure-vm-prices-3Y'!G$2:H$124, 2, 0)),   "")</f>
        <v>0</v>
      </c>
      <c r="Z586" s="4">
        <f>IF(Q586="YES", IF(O586="NO" , IF(K586="YES", _xlfn.MINIFS('azure-vm-prices-3Y'!I$2:I$123,   'azure-vm-prices-3Y'!A$2:A$123,"&gt;="&amp;F586*(100-$B$2)/100,   'azure-vm-prices-3Y'!B$2:B$123,"&gt;="&amp;G586*(100-$B$2)/100,   'azure-vm-prices-3Y'!D$2:D$123,K586,   'azure-vm-prices-3Y'!E$2:E$123,L586),   _xlfn.MINIFS('azure-vm-prices-3Y'!I$2:I$123,   'azure-vm-prices-3Y'!A$2:A$123,"&gt;="&amp;F586*(100-$B$2)/100,   'azure-vm-prices-3Y'!B$2:B$123,"&gt;="&amp;G586*(100-$B$2)/100,   'azure-vm-prices-3Y'!E$2:E$123,L586)),   IF(K586="YES", _xlfn.MINIFS('azure-vm-prices-3Y'!C$2:C$123,   'azure-vm-prices-3Y'!A$2:A$123,"&gt;="&amp;F586*(100-$B$2)/100,   'azure-vm-prices-3Y'!B$2:B$123,"&gt;="&amp;G586*(100-$B$2)/100,   'azure-vm-prices-3Y'!D$2:D$123,K586,   'azure-vm-prices-3Y'!E$2:E$123,L586),   _xlfn.MINIFS('azure-vm-prices-3Y'!C$2:C$123,   'azure-vm-prices-3Y'!A$2:A$123,"&gt;="&amp;F586*(100-$B$2)/100,   'azure-vm-prices-3Y'!B$2:B$123,"&gt;="&amp;G586*(100-$B$2)/100,   'azure-vm-prices-3Y'!E$2:E$123,L586))),   "")</f>
        <v>0</v>
      </c>
      <c r="AA586" s="4">
        <f>IF(Q586="YES",N586*V586*12,"")</f>
        <v>0</v>
      </c>
      <c r="AB586" s="4">
        <f>IF(Q586="YES",X586*8760,"")</f>
        <v>0</v>
      </c>
      <c r="AC586" s="4">
        <f>IF(Q586="YES",Z586*8760,"")</f>
        <v>0</v>
      </c>
      <c r="AD586" s="4">
        <f>IF(Q586="YES",IF(P586="YES", MIN(AA586:AC586), AA586),"")</f>
        <v>0</v>
      </c>
      <c r="AE586" s="4">
        <f>IF(AND(I586="STANDARD",Q586="YES",H586&lt;'azure-standard-disk-prices'!B2, H586&gt;0),1+IF(M586="YES",1),"")</f>
        <v>0</v>
      </c>
      <c r="AF586" s="4">
        <f>IF(AND(I586="STANDARD",Q586="YES",H586&gt;'azure-standard-disk-prices'!B2,H586&lt;'azure-standard-disk-prices'!B3),1+IF(M586="YES",1),"")</f>
        <v>0</v>
      </c>
      <c r="AG586" s="4">
        <f>IF(AND(I586="STANDARD",Q586="YES",H586&gt;'azure-standard-disk-prices'!B3,H586&lt;'azure-standard-disk-prices'!B4),1+IF(M586="YES",1),"")</f>
        <v>0</v>
      </c>
      <c r="AH586" s="4">
        <f>IF(AND(I586="STANDARD",Q586="YES",H586&gt;'azure-standard-disk-prices'!B4,H586&lt;'azure-standard-disk-prices'!B5),1+IF(M586="YES",1),"")</f>
        <v>0</v>
      </c>
      <c r="AI586" s="4">
        <f>IF(AND(I586="STANDARD",Q586="YES",H586&gt;'azure-standard-disk-prices'!B5,H586&lt;'azure-standard-disk-prices'!B6),1+IF(M586="YES",1),"")</f>
        <v>0</v>
      </c>
      <c r="AJ586" s="4">
        <f>IF(AND(I586="STANDARD",Q586="YES",H586&gt;'azure-standard-disk-prices'!B6,H586&lt;'azure-standard-disk-prices'!B7),1+IF(M586="YES",1),"")</f>
        <v>0</v>
      </c>
      <c r="AK586" s="4">
        <f>IF(AND(I586="STANDARD",Q586="YES",H586&gt;'azure-standard-disk-prices'!B7,H586&lt;'azure-standard-disk-prices'!B8),1+IF(M586="YES",1),"")</f>
        <v>0</v>
      </c>
      <c r="AL586" s="4">
        <f>IF(AND(I586="STANDARD",Q586="YES",H586&gt;'azure-standard-disk-prices'!B8,H586&lt;'azure-standard-disk-prices'!B9),1+IF(M586="YES",1),"")</f>
        <v>0</v>
      </c>
      <c r="AM586" s="4">
        <f>IF(AND(I585="PREMIUM",Q585="YES",H585&lt;'azure-premium-disk-prices'!B2,H585&gt;0),1+IF(M585="YES",1),"")</f>
        <v>0</v>
      </c>
      <c r="AN586" s="4">
        <f>IF(AND(I585="PREMIUM",Q585="YES",H585&gt;'azure-premium-disk-prices'!B2,H585&lt;'azure-premium-disk-prices'!B3),1+IF(M585="YES",1),"")</f>
        <v>0</v>
      </c>
      <c r="AO586" s="4">
        <f>IF(AND(I585="PREMIUM",Q585="YES",H585&gt;'azure-premium-disk-prices'!B3,H585&lt;'azure-premium-disk-prices'!B4),1+IF(M585="YES",1),"")</f>
        <v>0</v>
      </c>
      <c r="AP586" s="4">
        <f>IF(AND(I585="PREMIUM",Q585="YES",H585&gt;'azure-premium-disk-prices'!B4,H585&lt;'azure-premium-disk-prices'!B5),1+IF(M585="YES",1),"")</f>
        <v>0</v>
      </c>
      <c r="AQ586" s="4">
        <f>IF(AND(I585="PREMIUM",Q585="YES",H585&gt;'azure-premium-disk-prices'!B5,H585&lt;'azure-premium-disk-prices'!B6),1+IF(M585="YES",1),"")</f>
        <v>0</v>
      </c>
      <c r="AR586" s="4">
        <f>IF(AND(I585="PREMIUM",Q585="YES",H585&gt;'azure-premium-disk-prices'!B6,H585&lt;'azure-premium-disk-prices'!B7),1+IF(M585="YES",1),"")</f>
        <v>0</v>
      </c>
      <c r="AS586" s="4">
        <f>IF(AND(I585="PREMIUM",Q585="YES",H585&gt;'azure-premium-disk-prices'!B7,H585&lt;'azure-premium-disk-prices'!B8),1+IF(M585="YES",1),"")</f>
        <v>0</v>
      </c>
      <c r="AT586" s="4">
        <f>IF(AND(I585="PREMIUM",Q585="YES",H585&gt;'azure-premium-disk-prices'!B8,H585&lt;'azure-premium-disk-prices'!B9),1+IF(M585="YES",1),"")</f>
        <v>0</v>
      </c>
      <c r="AU586" s="4">
        <f>IF(AND(M586="YES", Q586="YES"),1,"")</f>
        <v>0</v>
      </c>
      <c r="AV586" s="4">
        <f>IF(AND(J586="STANDARD", Q586="YES"), IF(M586="YES",2,1) ,"")</f>
        <v>0</v>
      </c>
      <c r="AW586" s="4">
        <f>IF( AND(J586="PREMIUM",  Q586="YES"), IF(M586="YES",2,1) ,"")</f>
        <v>0</v>
      </c>
    </row>
    <row r="587" spans="5:49">
      <c r="E587" s="3"/>
      <c r="F587" s="3"/>
      <c r="G587" s="3"/>
      <c r="H587" s="3"/>
      <c r="I587" s="3" t="s">
        <v>9</v>
      </c>
      <c r="J587" s="3" t="s">
        <v>9</v>
      </c>
      <c r="K587" s="3" t="s">
        <v>5</v>
      </c>
      <c r="L587" s="3" t="s">
        <v>5</v>
      </c>
      <c r="M587" s="3" t="s">
        <v>5</v>
      </c>
      <c r="N587" s="3">
        <v>730</v>
      </c>
      <c r="O587" s="3" t="s">
        <v>5</v>
      </c>
      <c r="P587" s="3" t="s">
        <v>14</v>
      </c>
      <c r="Q587" s="4">
        <f>IF(AND(E587&lt;&gt;"", F587&lt;&gt;"", G587&lt;&gt;"", H587&lt;&gt;"", I587&lt;&gt;"", J587&lt;&gt;"", K587&lt;&gt;"", L587&lt;&gt;"", M587&lt;&gt;"", N587&lt;&gt;"", O587&lt;&gt;""),"YES","NO")</f>
        <v>0</v>
      </c>
      <c r="R587" s="4">
        <f>IF(AD587=AA587, U587, IF(AD587=AB587,W587,Y587))</f>
        <v>0</v>
      </c>
      <c r="S587" s="4">
        <f>AD587</f>
        <v>0</v>
      </c>
      <c r="T587" s="4">
        <f> IF(AA587="" ,"",IF(AD587=AA587, "PAYG", IF(AD587=AB587,"1Y RI","3Y RI")))</f>
        <v>0</v>
      </c>
      <c r="U587" s="4">
        <f>IF(Q587="YES", IF(K587="YES", VLOOKUP(V587 &amp; L587 &amp; K587,'azure-vm-prices-base'!G$2:H$124, 2, 0), VLOOKUP(V587 &amp; L587 &amp; "*",'azure-vm-prices-base'!G$2:H$124, 2, 0)), "")</f>
        <v>0</v>
      </c>
      <c r="V587" s="4">
        <f>IF(Q587="YES", IF(O587="NO" , IF(K587="YES", _xlfn.MINIFS('azure-vm-prices-base'!I$2:I$123, 'azure-vm-prices-base'!A$2:A$123,"&gt;="&amp;F587*(100-$B$2)/100, 'azure-vm-prices-base'!B$2:B$123,"&gt;="&amp;G587*(100-$B$2)/100, 'azure-vm-prices-base'!D$2:D$123,K587, 'azure-vm-prices-base'!E$2:E$123,L587), _xlfn.MINIFS('azure-vm-prices-base'!I$2:I$123, 'azure-vm-prices-base'!A$2:A$123,"&gt;="&amp;F587*(100-$B$2)/100, 'azure-vm-prices-base'!B$2:B$123,"&gt;="&amp;G587*(100-$B$2)/100, 'azure-vm-prices-base'!E$2:E$123,L587)), IF(K587="YES", _xlfn.MINIFS('azure-vm-prices-base'!C$2:C$123, 'azure-vm-prices-base'!A$2:A$123,"&gt;="&amp;F587*(100-$B$2)/100, 'azure-vm-prices-base'!B$2:B$123,"&gt;="&amp;G587*(100-$B$2)/100, 'azure-vm-prices-base'!D$2:D$123,K587, 'azure-vm-prices-base'!E$2:E$123,L587), _xlfn.MINIFS('azure-vm-prices-base'!C$2:C$123, 'azure-vm-prices-base'!A$2:A$123,"&gt;="&amp;F587*(100-$B$2)/100, 'azure-vm-prices-base'!B$2:B$123,"&gt;="&amp;G587*(100-$B$2)/100, 'azure-vm-prices-base'!E$2:E$123,L587))), "")</f>
        <v>0</v>
      </c>
      <c r="W587" s="4">
        <f>IF(Q587="YES", IF(K587="YES", VLOOKUP(X587 &amp; L587 &amp; K587,'azure-vm-prices-1Y'!G$2:H$124  , 2, 0), VLOOKUP(X587 &amp; L587 &amp; "*",'azure-vm-prices-1Y'!G$2:H$124, 2, 0)),   "")</f>
        <v>0</v>
      </c>
      <c r="X587" s="4">
        <f>IF(Q587="YES", IF(O587="NO" , IF(K587="YES", _xlfn.MINIFS('azure-vm-prices-1Y'!I$2:I$123,   'azure-vm-prices-1Y'!A$2:A$123,"&gt;="&amp;F587*(100-$B$2)/100,   'azure-vm-prices-1Y'!B$2:B$123,"&gt;="&amp;G587*(100-$B$2)/100,   'azure-vm-prices-1Y'!D$2:D$123,K587,   'azure-vm-prices-1Y'!E$2:E$123,L587),   _xlfn.MINIFS('azure-vm-prices-1Y'!I$2:I$123,   'azure-vm-prices-1Y'!A$2:A$123,"&gt;="&amp;F587*(100-$B$2)/100,   'azure-vm-prices-1Y'!B$2:B$123,"&gt;="&amp;G587*(100-$B$2)/100,   'azure-vm-prices-1Y'!E$2:E$123,L587)),   IF(K587="YES", _xlfn.MINIFS('azure-vm-prices-1Y'!C$2:C$123,   'azure-vm-prices-1Y'!A$2:A$123,"&gt;="&amp;F587*(100-$B$2)/100,   'azure-vm-prices-1Y'!B$2:B$123,"&gt;="&amp;G587*(100-$B$2)/100,   'azure-vm-prices-1Y'!D$2:D$123,K587,   'azure-vm-prices-1Y'!E$2:E$123,L587),   _xlfn.MINIFS('azure-vm-prices-1Y'!C$2:C$123,   'azure-vm-prices-1Y'!A$2:A$123,"&gt;="&amp;F587*(100-$B$2)/100,   'azure-vm-prices-1Y'!B$2:B$123,"&gt;="&amp;G587*(100-$B$2)/100,   'azure-vm-prices-1Y'!E$2:E$123,L587))),   "")</f>
        <v>0</v>
      </c>
      <c r="Y587" s="4">
        <f>IF(Q587="YES", IF(K587="YES", VLOOKUP(Z587 &amp; L587 &amp; K587,'azure-vm-prices-3Y'!G$2:H$124  , 2, 0), VLOOKUP(Z587 &amp; L587 &amp; "*",'azure-vm-prices-3Y'!G$2:H$124, 2, 0)),   "")</f>
        <v>0</v>
      </c>
      <c r="Z587" s="4">
        <f>IF(Q587="YES", IF(O587="NO" , IF(K587="YES", _xlfn.MINIFS('azure-vm-prices-3Y'!I$2:I$123,   'azure-vm-prices-3Y'!A$2:A$123,"&gt;="&amp;F587*(100-$B$2)/100,   'azure-vm-prices-3Y'!B$2:B$123,"&gt;="&amp;G587*(100-$B$2)/100,   'azure-vm-prices-3Y'!D$2:D$123,K587,   'azure-vm-prices-3Y'!E$2:E$123,L587),   _xlfn.MINIFS('azure-vm-prices-3Y'!I$2:I$123,   'azure-vm-prices-3Y'!A$2:A$123,"&gt;="&amp;F587*(100-$B$2)/100,   'azure-vm-prices-3Y'!B$2:B$123,"&gt;="&amp;G587*(100-$B$2)/100,   'azure-vm-prices-3Y'!E$2:E$123,L587)),   IF(K587="YES", _xlfn.MINIFS('azure-vm-prices-3Y'!C$2:C$123,   'azure-vm-prices-3Y'!A$2:A$123,"&gt;="&amp;F587*(100-$B$2)/100,   'azure-vm-prices-3Y'!B$2:B$123,"&gt;="&amp;G587*(100-$B$2)/100,   'azure-vm-prices-3Y'!D$2:D$123,K587,   'azure-vm-prices-3Y'!E$2:E$123,L587),   _xlfn.MINIFS('azure-vm-prices-3Y'!C$2:C$123,   'azure-vm-prices-3Y'!A$2:A$123,"&gt;="&amp;F587*(100-$B$2)/100,   'azure-vm-prices-3Y'!B$2:B$123,"&gt;="&amp;G587*(100-$B$2)/100,   'azure-vm-prices-3Y'!E$2:E$123,L587))),   "")</f>
        <v>0</v>
      </c>
      <c r="AA587" s="4">
        <f>IF(Q587="YES",N587*V587*12,"")</f>
        <v>0</v>
      </c>
      <c r="AB587" s="4">
        <f>IF(Q587="YES",X587*8760,"")</f>
        <v>0</v>
      </c>
      <c r="AC587" s="4">
        <f>IF(Q587="YES",Z587*8760,"")</f>
        <v>0</v>
      </c>
      <c r="AD587" s="4">
        <f>IF(Q587="YES",IF(P587="YES", MIN(AA587:AC587), AA587),"")</f>
        <v>0</v>
      </c>
      <c r="AE587" s="4">
        <f>IF(AND(I587="STANDARD",Q587="YES",H587&lt;'azure-standard-disk-prices'!B2, H587&gt;0),1+IF(M587="YES",1),"")</f>
        <v>0</v>
      </c>
      <c r="AF587" s="4">
        <f>IF(AND(I587="STANDARD",Q587="YES",H587&gt;'azure-standard-disk-prices'!B2,H587&lt;'azure-standard-disk-prices'!B3),1+IF(M587="YES",1),"")</f>
        <v>0</v>
      </c>
      <c r="AG587" s="4">
        <f>IF(AND(I587="STANDARD",Q587="YES",H587&gt;'azure-standard-disk-prices'!B3,H587&lt;'azure-standard-disk-prices'!B4),1+IF(M587="YES",1),"")</f>
        <v>0</v>
      </c>
      <c r="AH587" s="4">
        <f>IF(AND(I587="STANDARD",Q587="YES",H587&gt;'azure-standard-disk-prices'!B4,H587&lt;'azure-standard-disk-prices'!B5),1+IF(M587="YES",1),"")</f>
        <v>0</v>
      </c>
      <c r="AI587" s="4">
        <f>IF(AND(I587="STANDARD",Q587="YES",H587&gt;'azure-standard-disk-prices'!B5,H587&lt;'azure-standard-disk-prices'!B6),1+IF(M587="YES",1),"")</f>
        <v>0</v>
      </c>
      <c r="AJ587" s="4">
        <f>IF(AND(I587="STANDARD",Q587="YES",H587&gt;'azure-standard-disk-prices'!B6,H587&lt;'azure-standard-disk-prices'!B7),1+IF(M587="YES",1),"")</f>
        <v>0</v>
      </c>
      <c r="AK587" s="4">
        <f>IF(AND(I587="STANDARD",Q587="YES",H587&gt;'azure-standard-disk-prices'!B7,H587&lt;'azure-standard-disk-prices'!B8),1+IF(M587="YES",1),"")</f>
        <v>0</v>
      </c>
      <c r="AL587" s="4">
        <f>IF(AND(I587="STANDARD",Q587="YES",H587&gt;'azure-standard-disk-prices'!B8,H587&lt;'azure-standard-disk-prices'!B9),1+IF(M587="YES",1),"")</f>
        <v>0</v>
      </c>
      <c r="AM587" s="4">
        <f>IF(AND(I586="PREMIUM",Q586="YES",H586&lt;'azure-premium-disk-prices'!B2,H586&gt;0),1+IF(M586="YES",1),"")</f>
        <v>0</v>
      </c>
      <c r="AN587" s="4">
        <f>IF(AND(I586="PREMIUM",Q586="YES",H586&gt;'azure-premium-disk-prices'!B2,H586&lt;'azure-premium-disk-prices'!B3),1+IF(M586="YES",1),"")</f>
        <v>0</v>
      </c>
      <c r="AO587" s="4">
        <f>IF(AND(I586="PREMIUM",Q586="YES",H586&gt;'azure-premium-disk-prices'!B3,H586&lt;'azure-premium-disk-prices'!B4),1+IF(M586="YES",1),"")</f>
        <v>0</v>
      </c>
      <c r="AP587" s="4">
        <f>IF(AND(I586="PREMIUM",Q586="YES",H586&gt;'azure-premium-disk-prices'!B4,H586&lt;'azure-premium-disk-prices'!B5),1+IF(M586="YES",1),"")</f>
        <v>0</v>
      </c>
      <c r="AQ587" s="4">
        <f>IF(AND(I586="PREMIUM",Q586="YES",H586&gt;'azure-premium-disk-prices'!B5,H586&lt;'azure-premium-disk-prices'!B6),1+IF(M586="YES",1),"")</f>
        <v>0</v>
      </c>
      <c r="AR587" s="4">
        <f>IF(AND(I586="PREMIUM",Q586="YES",H586&gt;'azure-premium-disk-prices'!B6,H586&lt;'azure-premium-disk-prices'!B7),1+IF(M586="YES",1),"")</f>
        <v>0</v>
      </c>
      <c r="AS587" s="4">
        <f>IF(AND(I586="PREMIUM",Q586="YES",H586&gt;'azure-premium-disk-prices'!B7,H586&lt;'azure-premium-disk-prices'!B8),1+IF(M586="YES",1),"")</f>
        <v>0</v>
      </c>
      <c r="AT587" s="4">
        <f>IF(AND(I586="PREMIUM",Q586="YES",H586&gt;'azure-premium-disk-prices'!B8,H586&lt;'azure-premium-disk-prices'!B9),1+IF(M586="YES",1),"")</f>
        <v>0</v>
      </c>
      <c r="AU587" s="4">
        <f>IF(AND(M587="YES", Q587="YES"),1,"")</f>
        <v>0</v>
      </c>
      <c r="AV587" s="4">
        <f>IF(AND(J587="STANDARD", Q587="YES"), IF(M587="YES",2,1) ,"")</f>
        <v>0</v>
      </c>
      <c r="AW587" s="4">
        <f>IF( AND(J587="PREMIUM",  Q587="YES"), IF(M587="YES",2,1) ,"")</f>
        <v>0</v>
      </c>
    </row>
    <row r="588" spans="5:49">
      <c r="E588" s="3"/>
      <c r="F588" s="3"/>
      <c r="G588" s="3"/>
      <c r="H588" s="3"/>
      <c r="I588" s="3" t="s">
        <v>9</v>
      </c>
      <c r="J588" s="3" t="s">
        <v>9</v>
      </c>
      <c r="K588" s="3" t="s">
        <v>5</v>
      </c>
      <c r="L588" s="3" t="s">
        <v>5</v>
      </c>
      <c r="M588" s="3" t="s">
        <v>5</v>
      </c>
      <c r="N588" s="3">
        <v>730</v>
      </c>
      <c r="O588" s="3" t="s">
        <v>5</v>
      </c>
      <c r="P588" s="3" t="s">
        <v>14</v>
      </c>
      <c r="Q588" s="4">
        <f>IF(AND(E588&lt;&gt;"", F588&lt;&gt;"", G588&lt;&gt;"", H588&lt;&gt;"", I588&lt;&gt;"", J588&lt;&gt;"", K588&lt;&gt;"", L588&lt;&gt;"", M588&lt;&gt;"", N588&lt;&gt;"", O588&lt;&gt;""),"YES","NO")</f>
        <v>0</v>
      </c>
      <c r="R588" s="4">
        <f>IF(AD588=AA588, U588, IF(AD588=AB588,W588,Y588))</f>
        <v>0</v>
      </c>
      <c r="S588" s="4">
        <f>AD588</f>
        <v>0</v>
      </c>
      <c r="T588" s="4">
        <f> IF(AA588="" ,"",IF(AD588=AA588, "PAYG", IF(AD588=AB588,"1Y RI","3Y RI")))</f>
        <v>0</v>
      </c>
      <c r="U588" s="4">
        <f>IF(Q588="YES", IF(K588="YES", VLOOKUP(V588 &amp; L588 &amp; K588,'azure-vm-prices-base'!G$2:H$124, 2, 0), VLOOKUP(V588 &amp; L588 &amp; "*",'azure-vm-prices-base'!G$2:H$124, 2, 0)), "")</f>
        <v>0</v>
      </c>
      <c r="V588" s="4">
        <f>IF(Q588="YES", IF(O588="NO" , IF(K588="YES", _xlfn.MINIFS('azure-vm-prices-base'!I$2:I$123, 'azure-vm-prices-base'!A$2:A$123,"&gt;="&amp;F588*(100-$B$2)/100, 'azure-vm-prices-base'!B$2:B$123,"&gt;="&amp;G588*(100-$B$2)/100, 'azure-vm-prices-base'!D$2:D$123,K588, 'azure-vm-prices-base'!E$2:E$123,L588), _xlfn.MINIFS('azure-vm-prices-base'!I$2:I$123, 'azure-vm-prices-base'!A$2:A$123,"&gt;="&amp;F588*(100-$B$2)/100, 'azure-vm-prices-base'!B$2:B$123,"&gt;="&amp;G588*(100-$B$2)/100, 'azure-vm-prices-base'!E$2:E$123,L588)), IF(K588="YES", _xlfn.MINIFS('azure-vm-prices-base'!C$2:C$123, 'azure-vm-prices-base'!A$2:A$123,"&gt;="&amp;F588*(100-$B$2)/100, 'azure-vm-prices-base'!B$2:B$123,"&gt;="&amp;G588*(100-$B$2)/100, 'azure-vm-prices-base'!D$2:D$123,K588, 'azure-vm-prices-base'!E$2:E$123,L588), _xlfn.MINIFS('azure-vm-prices-base'!C$2:C$123, 'azure-vm-prices-base'!A$2:A$123,"&gt;="&amp;F588*(100-$B$2)/100, 'azure-vm-prices-base'!B$2:B$123,"&gt;="&amp;G588*(100-$B$2)/100, 'azure-vm-prices-base'!E$2:E$123,L588))), "")</f>
        <v>0</v>
      </c>
      <c r="W588" s="4">
        <f>IF(Q588="YES", IF(K588="YES", VLOOKUP(X588 &amp; L588 &amp; K588,'azure-vm-prices-1Y'!G$2:H$124  , 2, 0), VLOOKUP(X588 &amp; L588 &amp; "*",'azure-vm-prices-1Y'!G$2:H$124, 2, 0)),   "")</f>
        <v>0</v>
      </c>
      <c r="X588" s="4">
        <f>IF(Q588="YES", IF(O588="NO" , IF(K588="YES", _xlfn.MINIFS('azure-vm-prices-1Y'!I$2:I$123,   'azure-vm-prices-1Y'!A$2:A$123,"&gt;="&amp;F588*(100-$B$2)/100,   'azure-vm-prices-1Y'!B$2:B$123,"&gt;="&amp;G588*(100-$B$2)/100,   'azure-vm-prices-1Y'!D$2:D$123,K588,   'azure-vm-prices-1Y'!E$2:E$123,L588),   _xlfn.MINIFS('azure-vm-prices-1Y'!I$2:I$123,   'azure-vm-prices-1Y'!A$2:A$123,"&gt;="&amp;F588*(100-$B$2)/100,   'azure-vm-prices-1Y'!B$2:B$123,"&gt;="&amp;G588*(100-$B$2)/100,   'azure-vm-prices-1Y'!E$2:E$123,L588)),   IF(K588="YES", _xlfn.MINIFS('azure-vm-prices-1Y'!C$2:C$123,   'azure-vm-prices-1Y'!A$2:A$123,"&gt;="&amp;F588*(100-$B$2)/100,   'azure-vm-prices-1Y'!B$2:B$123,"&gt;="&amp;G588*(100-$B$2)/100,   'azure-vm-prices-1Y'!D$2:D$123,K588,   'azure-vm-prices-1Y'!E$2:E$123,L588),   _xlfn.MINIFS('azure-vm-prices-1Y'!C$2:C$123,   'azure-vm-prices-1Y'!A$2:A$123,"&gt;="&amp;F588*(100-$B$2)/100,   'azure-vm-prices-1Y'!B$2:B$123,"&gt;="&amp;G588*(100-$B$2)/100,   'azure-vm-prices-1Y'!E$2:E$123,L588))),   "")</f>
        <v>0</v>
      </c>
      <c r="Y588" s="4">
        <f>IF(Q588="YES", IF(K588="YES", VLOOKUP(Z588 &amp; L588 &amp; K588,'azure-vm-prices-3Y'!G$2:H$124  , 2, 0), VLOOKUP(Z588 &amp; L588 &amp; "*",'azure-vm-prices-3Y'!G$2:H$124, 2, 0)),   "")</f>
        <v>0</v>
      </c>
      <c r="Z588" s="4">
        <f>IF(Q588="YES", IF(O588="NO" , IF(K588="YES", _xlfn.MINIFS('azure-vm-prices-3Y'!I$2:I$123,   'azure-vm-prices-3Y'!A$2:A$123,"&gt;="&amp;F588*(100-$B$2)/100,   'azure-vm-prices-3Y'!B$2:B$123,"&gt;="&amp;G588*(100-$B$2)/100,   'azure-vm-prices-3Y'!D$2:D$123,K588,   'azure-vm-prices-3Y'!E$2:E$123,L588),   _xlfn.MINIFS('azure-vm-prices-3Y'!I$2:I$123,   'azure-vm-prices-3Y'!A$2:A$123,"&gt;="&amp;F588*(100-$B$2)/100,   'azure-vm-prices-3Y'!B$2:B$123,"&gt;="&amp;G588*(100-$B$2)/100,   'azure-vm-prices-3Y'!E$2:E$123,L588)),   IF(K588="YES", _xlfn.MINIFS('azure-vm-prices-3Y'!C$2:C$123,   'azure-vm-prices-3Y'!A$2:A$123,"&gt;="&amp;F588*(100-$B$2)/100,   'azure-vm-prices-3Y'!B$2:B$123,"&gt;="&amp;G588*(100-$B$2)/100,   'azure-vm-prices-3Y'!D$2:D$123,K588,   'azure-vm-prices-3Y'!E$2:E$123,L588),   _xlfn.MINIFS('azure-vm-prices-3Y'!C$2:C$123,   'azure-vm-prices-3Y'!A$2:A$123,"&gt;="&amp;F588*(100-$B$2)/100,   'azure-vm-prices-3Y'!B$2:B$123,"&gt;="&amp;G588*(100-$B$2)/100,   'azure-vm-prices-3Y'!E$2:E$123,L588))),   "")</f>
        <v>0</v>
      </c>
      <c r="AA588" s="4">
        <f>IF(Q588="YES",N588*V588*12,"")</f>
        <v>0</v>
      </c>
      <c r="AB588" s="4">
        <f>IF(Q588="YES",X588*8760,"")</f>
        <v>0</v>
      </c>
      <c r="AC588" s="4">
        <f>IF(Q588="YES",Z588*8760,"")</f>
        <v>0</v>
      </c>
      <c r="AD588" s="4">
        <f>IF(Q588="YES",IF(P588="YES", MIN(AA588:AC588), AA588),"")</f>
        <v>0</v>
      </c>
      <c r="AE588" s="4">
        <f>IF(AND(I588="STANDARD",Q588="YES",H588&lt;'azure-standard-disk-prices'!B2, H588&gt;0),1+IF(M588="YES",1),"")</f>
        <v>0</v>
      </c>
      <c r="AF588" s="4">
        <f>IF(AND(I588="STANDARD",Q588="YES",H588&gt;'azure-standard-disk-prices'!B2,H588&lt;'azure-standard-disk-prices'!B3),1+IF(M588="YES",1),"")</f>
        <v>0</v>
      </c>
      <c r="AG588" s="4">
        <f>IF(AND(I588="STANDARD",Q588="YES",H588&gt;'azure-standard-disk-prices'!B3,H588&lt;'azure-standard-disk-prices'!B4),1+IF(M588="YES",1),"")</f>
        <v>0</v>
      </c>
      <c r="AH588" s="4">
        <f>IF(AND(I588="STANDARD",Q588="YES",H588&gt;'azure-standard-disk-prices'!B4,H588&lt;'azure-standard-disk-prices'!B5),1+IF(M588="YES",1),"")</f>
        <v>0</v>
      </c>
      <c r="AI588" s="4">
        <f>IF(AND(I588="STANDARD",Q588="YES",H588&gt;'azure-standard-disk-prices'!B5,H588&lt;'azure-standard-disk-prices'!B6),1+IF(M588="YES",1),"")</f>
        <v>0</v>
      </c>
      <c r="AJ588" s="4">
        <f>IF(AND(I588="STANDARD",Q588="YES",H588&gt;'azure-standard-disk-prices'!B6,H588&lt;'azure-standard-disk-prices'!B7),1+IF(M588="YES",1),"")</f>
        <v>0</v>
      </c>
      <c r="AK588" s="4">
        <f>IF(AND(I588="STANDARD",Q588="YES",H588&gt;'azure-standard-disk-prices'!B7,H588&lt;'azure-standard-disk-prices'!B8),1+IF(M588="YES",1),"")</f>
        <v>0</v>
      </c>
      <c r="AL588" s="4">
        <f>IF(AND(I588="STANDARD",Q588="YES",H588&gt;'azure-standard-disk-prices'!B8,H588&lt;'azure-standard-disk-prices'!B9),1+IF(M588="YES",1),"")</f>
        <v>0</v>
      </c>
      <c r="AM588" s="4">
        <f>IF(AND(I587="PREMIUM",Q587="YES",H587&lt;'azure-premium-disk-prices'!B2,H587&gt;0),1+IF(M587="YES",1),"")</f>
        <v>0</v>
      </c>
      <c r="AN588" s="4">
        <f>IF(AND(I587="PREMIUM",Q587="YES",H587&gt;'azure-premium-disk-prices'!B2,H587&lt;'azure-premium-disk-prices'!B3),1+IF(M587="YES",1),"")</f>
        <v>0</v>
      </c>
      <c r="AO588" s="4">
        <f>IF(AND(I587="PREMIUM",Q587="YES",H587&gt;'azure-premium-disk-prices'!B3,H587&lt;'azure-premium-disk-prices'!B4),1+IF(M587="YES",1),"")</f>
        <v>0</v>
      </c>
      <c r="AP588" s="4">
        <f>IF(AND(I587="PREMIUM",Q587="YES",H587&gt;'azure-premium-disk-prices'!B4,H587&lt;'azure-premium-disk-prices'!B5),1+IF(M587="YES",1),"")</f>
        <v>0</v>
      </c>
      <c r="AQ588" s="4">
        <f>IF(AND(I587="PREMIUM",Q587="YES",H587&gt;'azure-premium-disk-prices'!B5,H587&lt;'azure-premium-disk-prices'!B6),1+IF(M587="YES",1),"")</f>
        <v>0</v>
      </c>
      <c r="AR588" s="4">
        <f>IF(AND(I587="PREMIUM",Q587="YES",H587&gt;'azure-premium-disk-prices'!B6,H587&lt;'azure-premium-disk-prices'!B7),1+IF(M587="YES",1),"")</f>
        <v>0</v>
      </c>
      <c r="AS588" s="4">
        <f>IF(AND(I587="PREMIUM",Q587="YES",H587&gt;'azure-premium-disk-prices'!B7,H587&lt;'azure-premium-disk-prices'!B8),1+IF(M587="YES",1),"")</f>
        <v>0</v>
      </c>
      <c r="AT588" s="4">
        <f>IF(AND(I587="PREMIUM",Q587="YES",H587&gt;'azure-premium-disk-prices'!B8,H587&lt;'azure-premium-disk-prices'!B9),1+IF(M587="YES",1),"")</f>
        <v>0</v>
      </c>
      <c r="AU588" s="4">
        <f>IF(AND(M588="YES", Q588="YES"),1,"")</f>
        <v>0</v>
      </c>
      <c r="AV588" s="4">
        <f>IF(AND(J588="STANDARD", Q588="YES"), IF(M588="YES",2,1) ,"")</f>
        <v>0</v>
      </c>
      <c r="AW588" s="4">
        <f>IF( AND(J588="PREMIUM",  Q588="YES"), IF(M588="YES",2,1) ,"")</f>
        <v>0</v>
      </c>
    </row>
    <row r="589" spans="5:49">
      <c r="E589" s="3"/>
      <c r="F589" s="3"/>
      <c r="G589" s="3"/>
      <c r="H589" s="3"/>
      <c r="I589" s="3" t="s">
        <v>9</v>
      </c>
      <c r="J589" s="3" t="s">
        <v>9</v>
      </c>
      <c r="K589" s="3" t="s">
        <v>5</v>
      </c>
      <c r="L589" s="3" t="s">
        <v>5</v>
      </c>
      <c r="M589" s="3" t="s">
        <v>5</v>
      </c>
      <c r="N589" s="3">
        <v>730</v>
      </c>
      <c r="O589" s="3" t="s">
        <v>5</v>
      </c>
      <c r="P589" s="3" t="s">
        <v>14</v>
      </c>
      <c r="Q589" s="4">
        <f>IF(AND(E589&lt;&gt;"", F589&lt;&gt;"", G589&lt;&gt;"", H589&lt;&gt;"", I589&lt;&gt;"", J589&lt;&gt;"", K589&lt;&gt;"", L589&lt;&gt;"", M589&lt;&gt;"", N589&lt;&gt;"", O589&lt;&gt;""),"YES","NO")</f>
        <v>0</v>
      </c>
      <c r="R589" s="4">
        <f>IF(AD589=AA589, U589, IF(AD589=AB589,W589,Y589))</f>
        <v>0</v>
      </c>
      <c r="S589" s="4">
        <f>AD589</f>
        <v>0</v>
      </c>
      <c r="T589" s="4">
        <f> IF(AA589="" ,"",IF(AD589=AA589, "PAYG", IF(AD589=AB589,"1Y RI","3Y RI")))</f>
        <v>0</v>
      </c>
      <c r="U589" s="4">
        <f>IF(Q589="YES", IF(K589="YES", VLOOKUP(V589 &amp; L589 &amp; K589,'azure-vm-prices-base'!G$2:H$124, 2, 0), VLOOKUP(V589 &amp; L589 &amp; "*",'azure-vm-prices-base'!G$2:H$124, 2, 0)), "")</f>
        <v>0</v>
      </c>
      <c r="V589" s="4">
        <f>IF(Q589="YES", IF(O589="NO" , IF(K589="YES", _xlfn.MINIFS('azure-vm-prices-base'!I$2:I$123, 'azure-vm-prices-base'!A$2:A$123,"&gt;="&amp;F589*(100-$B$2)/100, 'azure-vm-prices-base'!B$2:B$123,"&gt;="&amp;G589*(100-$B$2)/100, 'azure-vm-prices-base'!D$2:D$123,K589, 'azure-vm-prices-base'!E$2:E$123,L589), _xlfn.MINIFS('azure-vm-prices-base'!I$2:I$123, 'azure-vm-prices-base'!A$2:A$123,"&gt;="&amp;F589*(100-$B$2)/100, 'azure-vm-prices-base'!B$2:B$123,"&gt;="&amp;G589*(100-$B$2)/100, 'azure-vm-prices-base'!E$2:E$123,L589)), IF(K589="YES", _xlfn.MINIFS('azure-vm-prices-base'!C$2:C$123, 'azure-vm-prices-base'!A$2:A$123,"&gt;="&amp;F589*(100-$B$2)/100, 'azure-vm-prices-base'!B$2:B$123,"&gt;="&amp;G589*(100-$B$2)/100, 'azure-vm-prices-base'!D$2:D$123,K589, 'azure-vm-prices-base'!E$2:E$123,L589), _xlfn.MINIFS('azure-vm-prices-base'!C$2:C$123, 'azure-vm-prices-base'!A$2:A$123,"&gt;="&amp;F589*(100-$B$2)/100, 'azure-vm-prices-base'!B$2:B$123,"&gt;="&amp;G589*(100-$B$2)/100, 'azure-vm-prices-base'!E$2:E$123,L589))), "")</f>
        <v>0</v>
      </c>
      <c r="W589" s="4">
        <f>IF(Q589="YES", IF(K589="YES", VLOOKUP(X589 &amp; L589 &amp; K589,'azure-vm-prices-1Y'!G$2:H$124  , 2, 0), VLOOKUP(X589 &amp; L589 &amp; "*",'azure-vm-prices-1Y'!G$2:H$124, 2, 0)),   "")</f>
        <v>0</v>
      </c>
      <c r="X589" s="4">
        <f>IF(Q589="YES", IF(O589="NO" , IF(K589="YES", _xlfn.MINIFS('azure-vm-prices-1Y'!I$2:I$123,   'azure-vm-prices-1Y'!A$2:A$123,"&gt;="&amp;F589*(100-$B$2)/100,   'azure-vm-prices-1Y'!B$2:B$123,"&gt;="&amp;G589*(100-$B$2)/100,   'azure-vm-prices-1Y'!D$2:D$123,K589,   'azure-vm-prices-1Y'!E$2:E$123,L589),   _xlfn.MINIFS('azure-vm-prices-1Y'!I$2:I$123,   'azure-vm-prices-1Y'!A$2:A$123,"&gt;="&amp;F589*(100-$B$2)/100,   'azure-vm-prices-1Y'!B$2:B$123,"&gt;="&amp;G589*(100-$B$2)/100,   'azure-vm-prices-1Y'!E$2:E$123,L589)),   IF(K589="YES", _xlfn.MINIFS('azure-vm-prices-1Y'!C$2:C$123,   'azure-vm-prices-1Y'!A$2:A$123,"&gt;="&amp;F589*(100-$B$2)/100,   'azure-vm-prices-1Y'!B$2:B$123,"&gt;="&amp;G589*(100-$B$2)/100,   'azure-vm-prices-1Y'!D$2:D$123,K589,   'azure-vm-prices-1Y'!E$2:E$123,L589),   _xlfn.MINIFS('azure-vm-prices-1Y'!C$2:C$123,   'azure-vm-prices-1Y'!A$2:A$123,"&gt;="&amp;F589*(100-$B$2)/100,   'azure-vm-prices-1Y'!B$2:B$123,"&gt;="&amp;G589*(100-$B$2)/100,   'azure-vm-prices-1Y'!E$2:E$123,L589))),   "")</f>
        <v>0</v>
      </c>
      <c r="Y589" s="4">
        <f>IF(Q589="YES", IF(K589="YES", VLOOKUP(Z589 &amp; L589 &amp; K589,'azure-vm-prices-3Y'!G$2:H$124  , 2, 0), VLOOKUP(Z589 &amp; L589 &amp; "*",'azure-vm-prices-3Y'!G$2:H$124, 2, 0)),   "")</f>
        <v>0</v>
      </c>
      <c r="Z589" s="4">
        <f>IF(Q589="YES", IF(O589="NO" , IF(K589="YES", _xlfn.MINIFS('azure-vm-prices-3Y'!I$2:I$123,   'azure-vm-prices-3Y'!A$2:A$123,"&gt;="&amp;F589*(100-$B$2)/100,   'azure-vm-prices-3Y'!B$2:B$123,"&gt;="&amp;G589*(100-$B$2)/100,   'azure-vm-prices-3Y'!D$2:D$123,K589,   'azure-vm-prices-3Y'!E$2:E$123,L589),   _xlfn.MINIFS('azure-vm-prices-3Y'!I$2:I$123,   'azure-vm-prices-3Y'!A$2:A$123,"&gt;="&amp;F589*(100-$B$2)/100,   'azure-vm-prices-3Y'!B$2:B$123,"&gt;="&amp;G589*(100-$B$2)/100,   'azure-vm-prices-3Y'!E$2:E$123,L589)),   IF(K589="YES", _xlfn.MINIFS('azure-vm-prices-3Y'!C$2:C$123,   'azure-vm-prices-3Y'!A$2:A$123,"&gt;="&amp;F589*(100-$B$2)/100,   'azure-vm-prices-3Y'!B$2:B$123,"&gt;="&amp;G589*(100-$B$2)/100,   'azure-vm-prices-3Y'!D$2:D$123,K589,   'azure-vm-prices-3Y'!E$2:E$123,L589),   _xlfn.MINIFS('azure-vm-prices-3Y'!C$2:C$123,   'azure-vm-prices-3Y'!A$2:A$123,"&gt;="&amp;F589*(100-$B$2)/100,   'azure-vm-prices-3Y'!B$2:B$123,"&gt;="&amp;G589*(100-$B$2)/100,   'azure-vm-prices-3Y'!E$2:E$123,L589))),   "")</f>
        <v>0</v>
      </c>
      <c r="AA589" s="4">
        <f>IF(Q589="YES",N589*V589*12,"")</f>
        <v>0</v>
      </c>
      <c r="AB589" s="4">
        <f>IF(Q589="YES",X589*8760,"")</f>
        <v>0</v>
      </c>
      <c r="AC589" s="4">
        <f>IF(Q589="YES",Z589*8760,"")</f>
        <v>0</v>
      </c>
      <c r="AD589" s="4">
        <f>IF(Q589="YES",IF(P589="YES", MIN(AA589:AC589), AA589),"")</f>
        <v>0</v>
      </c>
      <c r="AE589" s="4">
        <f>IF(AND(I589="STANDARD",Q589="YES",H589&lt;'azure-standard-disk-prices'!B2, H589&gt;0),1+IF(M589="YES",1),"")</f>
        <v>0</v>
      </c>
      <c r="AF589" s="4">
        <f>IF(AND(I589="STANDARD",Q589="YES",H589&gt;'azure-standard-disk-prices'!B2,H589&lt;'azure-standard-disk-prices'!B3),1+IF(M589="YES",1),"")</f>
        <v>0</v>
      </c>
      <c r="AG589" s="4">
        <f>IF(AND(I589="STANDARD",Q589="YES",H589&gt;'azure-standard-disk-prices'!B3,H589&lt;'azure-standard-disk-prices'!B4),1+IF(M589="YES",1),"")</f>
        <v>0</v>
      </c>
      <c r="AH589" s="4">
        <f>IF(AND(I589="STANDARD",Q589="YES",H589&gt;'azure-standard-disk-prices'!B4,H589&lt;'azure-standard-disk-prices'!B5),1+IF(M589="YES",1),"")</f>
        <v>0</v>
      </c>
      <c r="AI589" s="4">
        <f>IF(AND(I589="STANDARD",Q589="YES",H589&gt;'azure-standard-disk-prices'!B5,H589&lt;'azure-standard-disk-prices'!B6),1+IF(M589="YES",1),"")</f>
        <v>0</v>
      </c>
      <c r="AJ589" s="4">
        <f>IF(AND(I589="STANDARD",Q589="YES",H589&gt;'azure-standard-disk-prices'!B6,H589&lt;'azure-standard-disk-prices'!B7),1+IF(M589="YES",1),"")</f>
        <v>0</v>
      </c>
      <c r="AK589" s="4">
        <f>IF(AND(I589="STANDARD",Q589="YES",H589&gt;'azure-standard-disk-prices'!B7,H589&lt;'azure-standard-disk-prices'!B8),1+IF(M589="YES",1),"")</f>
        <v>0</v>
      </c>
      <c r="AL589" s="4">
        <f>IF(AND(I589="STANDARD",Q589="YES",H589&gt;'azure-standard-disk-prices'!B8,H589&lt;'azure-standard-disk-prices'!B9),1+IF(M589="YES",1),"")</f>
        <v>0</v>
      </c>
      <c r="AM589" s="4">
        <f>IF(AND(I588="PREMIUM",Q588="YES",H588&lt;'azure-premium-disk-prices'!B2,H588&gt;0),1+IF(M588="YES",1),"")</f>
        <v>0</v>
      </c>
      <c r="AN589" s="4">
        <f>IF(AND(I588="PREMIUM",Q588="YES",H588&gt;'azure-premium-disk-prices'!B2,H588&lt;'azure-premium-disk-prices'!B3),1+IF(M588="YES",1),"")</f>
        <v>0</v>
      </c>
      <c r="AO589" s="4">
        <f>IF(AND(I588="PREMIUM",Q588="YES",H588&gt;'azure-premium-disk-prices'!B3,H588&lt;'azure-premium-disk-prices'!B4),1+IF(M588="YES",1),"")</f>
        <v>0</v>
      </c>
      <c r="AP589" s="4">
        <f>IF(AND(I588="PREMIUM",Q588="YES",H588&gt;'azure-premium-disk-prices'!B4,H588&lt;'azure-premium-disk-prices'!B5),1+IF(M588="YES",1),"")</f>
        <v>0</v>
      </c>
      <c r="AQ589" s="4">
        <f>IF(AND(I588="PREMIUM",Q588="YES",H588&gt;'azure-premium-disk-prices'!B5,H588&lt;'azure-premium-disk-prices'!B6),1+IF(M588="YES",1),"")</f>
        <v>0</v>
      </c>
      <c r="AR589" s="4">
        <f>IF(AND(I588="PREMIUM",Q588="YES",H588&gt;'azure-premium-disk-prices'!B6,H588&lt;'azure-premium-disk-prices'!B7),1+IF(M588="YES",1),"")</f>
        <v>0</v>
      </c>
      <c r="AS589" s="4">
        <f>IF(AND(I588="PREMIUM",Q588="YES",H588&gt;'azure-premium-disk-prices'!B7,H588&lt;'azure-premium-disk-prices'!B8),1+IF(M588="YES",1),"")</f>
        <v>0</v>
      </c>
      <c r="AT589" s="4">
        <f>IF(AND(I588="PREMIUM",Q588="YES",H588&gt;'azure-premium-disk-prices'!B8,H588&lt;'azure-premium-disk-prices'!B9),1+IF(M588="YES",1),"")</f>
        <v>0</v>
      </c>
      <c r="AU589" s="4">
        <f>IF(AND(M589="YES", Q589="YES"),1,"")</f>
        <v>0</v>
      </c>
      <c r="AV589" s="4">
        <f>IF(AND(J589="STANDARD", Q589="YES"), IF(M589="YES",2,1) ,"")</f>
        <v>0</v>
      </c>
      <c r="AW589" s="4">
        <f>IF( AND(J589="PREMIUM",  Q589="YES"), IF(M589="YES",2,1) ,"")</f>
        <v>0</v>
      </c>
    </row>
    <row r="590" spans="5:49">
      <c r="E590" s="3"/>
      <c r="F590" s="3"/>
      <c r="G590" s="3"/>
      <c r="H590" s="3"/>
      <c r="I590" s="3" t="s">
        <v>9</v>
      </c>
      <c r="J590" s="3" t="s">
        <v>9</v>
      </c>
      <c r="K590" s="3" t="s">
        <v>5</v>
      </c>
      <c r="L590" s="3" t="s">
        <v>5</v>
      </c>
      <c r="M590" s="3" t="s">
        <v>5</v>
      </c>
      <c r="N590" s="3">
        <v>730</v>
      </c>
      <c r="O590" s="3" t="s">
        <v>5</v>
      </c>
      <c r="P590" s="3" t="s">
        <v>14</v>
      </c>
      <c r="Q590" s="4">
        <f>IF(AND(E590&lt;&gt;"", F590&lt;&gt;"", G590&lt;&gt;"", H590&lt;&gt;"", I590&lt;&gt;"", J590&lt;&gt;"", K590&lt;&gt;"", L590&lt;&gt;"", M590&lt;&gt;"", N590&lt;&gt;"", O590&lt;&gt;""),"YES","NO")</f>
        <v>0</v>
      </c>
      <c r="R590" s="4">
        <f>IF(AD590=AA590, U590, IF(AD590=AB590,W590,Y590))</f>
        <v>0</v>
      </c>
      <c r="S590" s="4">
        <f>AD590</f>
        <v>0</v>
      </c>
      <c r="T590" s="4">
        <f> IF(AA590="" ,"",IF(AD590=AA590, "PAYG", IF(AD590=AB590,"1Y RI","3Y RI")))</f>
        <v>0</v>
      </c>
      <c r="U590" s="4">
        <f>IF(Q590="YES", IF(K590="YES", VLOOKUP(V590 &amp; L590 &amp; K590,'azure-vm-prices-base'!G$2:H$124, 2, 0), VLOOKUP(V590 &amp; L590 &amp; "*",'azure-vm-prices-base'!G$2:H$124, 2, 0)), "")</f>
        <v>0</v>
      </c>
      <c r="V590" s="4">
        <f>IF(Q590="YES", IF(O590="NO" , IF(K590="YES", _xlfn.MINIFS('azure-vm-prices-base'!I$2:I$123, 'azure-vm-prices-base'!A$2:A$123,"&gt;="&amp;F590*(100-$B$2)/100, 'azure-vm-prices-base'!B$2:B$123,"&gt;="&amp;G590*(100-$B$2)/100, 'azure-vm-prices-base'!D$2:D$123,K590, 'azure-vm-prices-base'!E$2:E$123,L590), _xlfn.MINIFS('azure-vm-prices-base'!I$2:I$123, 'azure-vm-prices-base'!A$2:A$123,"&gt;="&amp;F590*(100-$B$2)/100, 'azure-vm-prices-base'!B$2:B$123,"&gt;="&amp;G590*(100-$B$2)/100, 'azure-vm-prices-base'!E$2:E$123,L590)), IF(K590="YES", _xlfn.MINIFS('azure-vm-prices-base'!C$2:C$123, 'azure-vm-prices-base'!A$2:A$123,"&gt;="&amp;F590*(100-$B$2)/100, 'azure-vm-prices-base'!B$2:B$123,"&gt;="&amp;G590*(100-$B$2)/100, 'azure-vm-prices-base'!D$2:D$123,K590, 'azure-vm-prices-base'!E$2:E$123,L590), _xlfn.MINIFS('azure-vm-prices-base'!C$2:C$123, 'azure-vm-prices-base'!A$2:A$123,"&gt;="&amp;F590*(100-$B$2)/100, 'azure-vm-prices-base'!B$2:B$123,"&gt;="&amp;G590*(100-$B$2)/100, 'azure-vm-prices-base'!E$2:E$123,L590))), "")</f>
        <v>0</v>
      </c>
      <c r="W590" s="4">
        <f>IF(Q590="YES", IF(K590="YES", VLOOKUP(X590 &amp; L590 &amp; K590,'azure-vm-prices-1Y'!G$2:H$124  , 2, 0), VLOOKUP(X590 &amp; L590 &amp; "*",'azure-vm-prices-1Y'!G$2:H$124, 2, 0)),   "")</f>
        <v>0</v>
      </c>
      <c r="X590" s="4">
        <f>IF(Q590="YES", IF(O590="NO" , IF(K590="YES", _xlfn.MINIFS('azure-vm-prices-1Y'!I$2:I$123,   'azure-vm-prices-1Y'!A$2:A$123,"&gt;="&amp;F590*(100-$B$2)/100,   'azure-vm-prices-1Y'!B$2:B$123,"&gt;="&amp;G590*(100-$B$2)/100,   'azure-vm-prices-1Y'!D$2:D$123,K590,   'azure-vm-prices-1Y'!E$2:E$123,L590),   _xlfn.MINIFS('azure-vm-prices-1Y'!I$2:I$123,   'azure-vm-prices-1Y'!A$2:A$123,"&gt;="&amp;F590*(100-$B$2)/100,   'azure-vm-prices-1Y'!B$2:B$123,"&gt;="&amp;G590*(100-$B$2)/100,   'azure-vm-prices-1Y'!E$2:E$123,L590)),   IF(K590="YES", _xlfn.MINIFS('azure-vm-prices-1Y'!C$2:C$123,   'azure-vm-prices-1Y'!A$2:A$123,"&gt;="&amp;F590*(100-$B$2)/100,   'azure-vm-prices-1Y'!B$2:B$123,"&gt;="&amp;G590*(100-$B$2)/100,   'azure-vm-prices-1Y'!D$2:D$123,K590,   'azure-vm-prices-1Y'!E$2:E$123,L590),   _xlfn.MINIFS('azure-vm-prices-1Y'!C$2:C$123,   'azure-vm-prices-1Y'!A$2:A$123,"&gt;="&amp;F590*(100-$B$2)/100,   'azure-vm-prices-1Y'!B$2:B$123,"&gt;="&amp;G590*(100-$B$2)/100,   'azure-vm-prices-1Y'!E$2:E$123,L590))),   "")</f>
        <v>0</v>
      </c>
      <c r="Y590" s="4">
        <f>IF(Q590="YES", IF(K590="YES", VLOOKUP(Z590 &amp; L590 &amp; K590,'azure-vm-prices-3Y'!G$2:H$124  , 2, 0), VLOOKUP(Z590 &amp; L590 &amp; "*",'azure-vm-prices-3Y'!G$2:H$124, 2, 0)),   "")</f>
        <v>0</v>
      </c>
      <c r="Z590" s="4">
        <f>IF(Q590="YES", IF(O590="NO" , IF(K590="YES", _xlfn.MINIFS('azure-vm-prices-3Y'!I$2:I$123,   'azure-vm-prices-3Y'!A$2:A$123,"&gt;="&amp;F590*(100-$B$2)/100,   'azure-vm-prices-3Y'!B$2:B$123,"&gt;="&amp;G590*(100-$B$2)/100,   'azure-vm-prices-3Y'!D$2:D$123,K590,   'azure-vm-prices-3Y'!E$2:E$123,L590),   _xlfn.MINIFS('azure-vm-prices-3Y'!I$2:I$123,   'azure-vm-prices-3Y'!A$2:A$123,"&gt;="&amp;F590*(100-$B$2)/100,   'azure-vm-prices-3Y'!B$2:B$123,"&gt;="&amp;G590*(100-$B$2)/100,   'azure-vm-prices-3Y'!E$2:E$123,L590)),   IF(K590="YES", _xlfn.MINIFS('azure-vm-prices-3Y'!C$2:C$123,   'azure-vm-prices-3Y'!A$2:A$123,"&gt;="&amp;F590*(100-$B$2)/100,   'azure-vm-prices-3Y'!B$2:B$123,"&gt;="&amp;G590*(100-$B$2)/100,   'azure-vm-prices-3Y'!D$2:D$123,K590,   'azure-vm-prices-3Y'!E$2:E$123,L590),   _xlfn.MINIFS('azure-vm-prices-3Y'!C$2:C$123,   'azure-vm-prices-3Y'!A$2:A$123,"&gt;="&amp;F590*(100-$B$2)/100,   'azure-vm-prices-3Y'!B$2:B$123,"&gt;="&amp;G590*(100-$B$2)/100,   'azure-vm-prices-3Y'!E$2:E$123,L590))),   "")</f>
        <v>0</v>
      </c>
      <c r="AA590" s="4">
        <f>IF(Q590="YES",N590*V590*12,"")</f>
        <v>0</v>
      </c>
      <c r="AB590" s="4">
        <f>IF(Q590="YES",X590*8760,"")</f>
        <v>0</v>
      </c>
      <c r="AC590" s="4">
        <f>IF(Q590="YES",Z590*8760,"")</f>
        <v>0</v>
      </c>
      <c r="AD590" s="4">
        <f>IF(Q590="YES",IF(P590="YES", MIN(AA590:AC590), AA590),"")</f>
        <v>0</v>
      </c>
      <c r="AE590" s="4">
        <f>IF(AND(I590="STANDARD",Q590="YES",H590&lt;'azure-standard-disk-prices'!B2, H590&gt;0),1+IF(M590="YES",1),"")</f>
        <v>0</v>
      </c>
      <c r="AF590" s="4">
        <f>IF(AND(I590="STANDARD",Q590="YES",H590&gt;'azure-standard-disk-prices'!B2,H590&lt;'azure-standard-disk-prices'!B3),1+IF(M590="YES",1),"")</f>
        <v>0</v>
      </c>
      <c r="AG590" s="4">
        <f>IF(AND(I590="STANDARD",Q590="YES",H590&gt;'azure-standard-disk-prices'!B3,H590&lt;'azure-standard-disk-prices'!B4),1+IF(M590="YES",1),"")</f>
        <v>0</v>
      </c>
      <c r="AH590" s="4">
        <f>IF(AND(I590="STANDARD",Q590="YES",H590&gt;'azure-standard-disk-prices'!B4,H590&lt;'azure-standard-disk-prices'!B5),1+IF(M590="YES",1),"")</f>
        <v>0</v>
      </c>
      <c r="AI590" s="4">
        <f>IF(AND(I590="STANDARD",Q590="YES",H590&gt;'azure-standard-disk-prices'!B5,H590&lt;'azure-standard-disk-prices'!B6),1+IF(M590="YES",1),"")</f>
        <v>0</v>
      </c>
      <c r="AJ590" s="4">
        <f>IF(AND(I590="STANDARD",Q590="YES",H590&gt;'azure-standard-disk-prices'!B6,H590&lt;'azure-standard-disk-prices'!B7),1+IF(M590="YES",1),"")</f>
        <v>0</v>
      </c>
      <c r="AK590" s="4">
        <f>IF(AND(I590="STANDARD",Q590="YES",H590&gt;'azure-standard-disk-prices'!B7,H590&lt;'azure-standard-disk-prices'!B8),1+IF(M590="YES",1),"")</f>
        <v>0</v>
      </c>
      <c r="AL590" s="4">
        <f>IF(AND(I590="STANDARD",Q590="YES",H590&gt;'azure-standard-disk-prices'!B8,H590&lt;'azure-standard-disk-prices'!B9),1+IF(M590="YES",1),"")</f>
        <v>0</v>
      </c>
      <c r="AM590" s="4">
        <f>IF(AND(I589="PREMIUM",Q589="YES",H589&lt;'azure-premium-disk-prices'!B2,H589&gt;0),1+IF(M589="YES",1),"")</f>
        <v>0</v>
      </c>
      <c r="AN590" s="4">
        <f>IF(AND(I589="PREMIUM",Q589="YES",H589&gt;'azure-premium-disk-prices'!B2,H589&lt;'azure-premium-disk-prices'!B3),1+IF(M589="YES",1),"")</f>
        <v>0</v>
      </c>
      <c r="AO590" s="4">
        <f>IF(AND(I589="PREMIUM",Q589="YES",H589&gt;'azure-premium-disk-prices'!B3,H589&lt;'azure-premium-disk-prices'!B4),1+IF(M589="YES",1),"")</f>
        <v>0</v>
      </c>
      <c r="AP590" s="4">
        <f>IF(AND(I589="PREMIUM",Q589="YES",H589&gt;'azure-premium-disk-prices'!B4,H589&lt;'azure-premium-disk-prices'!B5),1+IF(M589="YES",1),"")</f>
        <v>0</v>
      </c>
      <c r="AQ590" s="4">
        <f>IF(AND(I589="PREMIUM",Q589="YES",H589&gt;'azure-premium-disk-prices'!B5,H589&lt;'azure-premium-disk-prices'!B6),1+IF(M589="YES",1),"")</f>
        <v>0</v>
      </c>
      <c r="AR590" s="4">
        <f>IF(AND(I589="PREMIUM",Q589="YES",H589&gt;'azure-premium-disk-prices'!B6,H589&lt;'azure-premium-disk-prices'!B7),1+IF(M589="YES",1),"")</f>
        <v>0</v>
      </c>
      <c r="AS590" s="4">
        <f>IF(AND(I589="PREMIUM",Q589="YES",H589&gt;'azure-premium-disk-prices'!B7,H589&lt;'azure-premium-disk-prices'!B8),1+IF(M589="YES",1),"")</f>
        <v>0</v>
      </c>
      <c r="AT590" s="4">
        <f>IF(AND(I589="PREMIUM",Q589="YES",H589&gt;'azure-premium-disk-prices'!B8,H589&lt;'azure-premium-disk-prices'!B9),1+IF(M589="YES",1),"")</f>
        <v>0</v>
      </c>
      <c r="AU590" s="4">
        <f>IF(AND(M590="YES", Q590="YES"),1,"")</f>
        <v>0</v>
      </c>
      <c r="AV590" s="4">
        <f>IF(AND(J590="STANDARD", Q590="YES"), IF(M590="YES",2,1) ,"")</f>
        <v>0</v>
      </c>
      <c r="AW590" s="4">
        <f>IF( AND(J590="PREMIUM",  Q590="YES"), IF(M590="YES",2,1) ,"")</f>
        <v>0</v>
      </c>
    </row>
    <row r="591" spans="5:49">
      <c r="E591" s="3"/>
      <c r="F591" s="3"/>
      <c r="G591" s="3"/>
      <c r="H591" s="3"/>
      <c r="I591" s="3" t="s">
        <v>9</v>
      </c>
      <c r="J591" s="3" t="s">
        <v>9</v>
      </c>
      <c r="K591" s="3" t="s">
        <v>5</v>
      </c>
      <c r="L591" s="3" t="s">
        <v>5</v>
      </c>
      <c r="M591" s="3" t="s">
        <v>5</v>
      </c>
      <c r="N591" s="3">
        <v>730</v>
      </c>
      <c r="O591" s="3" t="s">
        <v>5</v>
      </c>
      <c r="P591" s="3" t="s">
        <v>14</v>
      </c>
      <c r="Q591" s="4">
        <f>IF(AND(E591&lt;&gt;"", F591&lt;&gt;"", G591&lt;&gt;"", H591&lt;&gt;"", I591&lt;&gt;"", J591&lt;&gt;"", K591&lt;&gt;"", L591&lt;&gt;"", M591&lt;&gt;"", N591&lt;&gt;"", O591&lt;&gt;""),"YES","NO")</f>
        <v>0</v>
      </c>
      <c r="R591" s="4">
        <f>IF(AD591=AA591, U591, IF(AD591=AB591,W591,Y591))</f>
        <v>0</v>
      </c>
      <c r="S591" s="4">
        <f>AD591</f>
        <v>0</v>
      </c>
      <c r="T591" s="4">
        <f> IF(AA591="" ,"",IF(AD591=AA591, "PAYG", IF(AD591=AB591,"1Y RI","3Y RI")))</f>
        <v>0</v>
      </c>
      <c r="U591" s="4">
        <f>IF(Q591="YES", IF(K591="YES", VLOOKUP(V591 &amp; L591 &amp; K591,'azure-vm-prices-base'!G$2:H$124, 2, 0), VLOOKUP(V591 &amp; L591 &amp; "*",'azure-vm-prices-base'!G$2:H$124, 2, 0)), "")</f>
        <v>0</v>
      </c>
      <c r="V591" s="4">
        <f>IF(Q591="YES", IF(O591="NO" , IF(K591="YES", _xlfn.MINIFS('azure-vm-prices-base'!I$2:I$123, 'azure-vm-prices-base'!A$2:A$123,"&gt;="&amp;F591*(100-$B$2)/100, 'azure-vm-prices-base'!B$2:B$123,"&gt;="&amp;G591*(100-$B$2)/100, 'azure-vm-prices-base'!D$2:D$123,K591, 'azure-vm-prices-base'!E$2:E$123,L591), _xlfn.MINIFS('azure-vm-prices-base'!I$2:I$123, 'azure-vm-prices-base'!A$2:A$123,"&gt;="&amp;F591*(100-$B$2)/100, 'azure-vm-prices-base'!B$2:B$123,"&gt;="&amp;G591*(100-$B$2)/100, 'azure-vm-prices-base'!E$2:E$123,L591)), IF(K591="YES", _xlfn.MINIFS('azure-vm-prices-base'!C$2:C$123, 'azure-vm-prices-base'!A$2:A$123,"&gt;="&amp;F591*(100-$B$2)/100, 'azure-vm-prices-base'!B$2:B$123,"&gt;="&amp;G591*(100-$B$2)/100, 'azure-vm-prices-base'!D$2:D$123,K591, 'azure-vm-prices-base'!E$2:E$123,L591), _xlfn.MINIFS('azure-vm-prices-base'!C$2:C$123, 'azure-vm-prices-base'!A$2:A$123,"&gt;="&amp;F591*(100-$B$2)/100, 'azure-vm-prices-base'!B$2:B$123,"&gt;="&amp;G591*(100-$B$2)/100, 'azure-vm-prices-base'!E$2:E$123,L591))), "")</f>
        <v>0</v>
      </c>
      <c r="W591" s="4">
        <f>IF(Q591="YES", IF(K591="YES", VLOOKUP(X591 &amp; L591 &amp; K591,'azure-vm-prices-1Y'!G$2:H$124  , 2, 0), VLOOKUP(X591 &amp; L591 &amp; "*",'azure-vm-prices-1Y'!G$2:H$124, 2, 0)),   "")</f>
        <v>0</v>
      </c>
      <c r="X591" s="4">
        <f>IF(Q591="YES", IF(O591="NO" , IF(K591="YES", _xlfn.MINIFS('azure-vm-prices-1Y'!I$2:I$123,   'azure-vm-prices-1Y'!A$2:A$123,"&gt;="&amp;F591*(100-$B$2)/100,   'azure-vm-prices-1Y'!B$2:B$123,"&gt;="&amp;G591*(100-$B$2)/100,   'azure-vm-prices-1Y'!D$2:D$123,K591,   'azure-vm-prices-1Y'!E$2:E$123,L591),   _xlfn.MINIFS('azure-vm-prices-1Y'!I$2:I$123,   'azure-vm-prices-1Y'!A$2:A$123,"&gt;="&amp;F591*(100-$B$2)/100,   'azure-vm-prices-1Y'!B$2:B$123,"&gt;="&amp;G591*(100-$B$2)/100,   'azure-vm-prices-1Y'!E$2:E$123,L591)),   IF(K591="YES", _xlfn.MINIFS('azure-vm-prices-1Y'!C$2:C$123,   'azure-vm-prices-1Y'!A$2:A$123,"&gt;="&amp;F591*(100-$B$2)/100,   'azure-vm-prices-1Y'!B$2:B$123,"&gt;="&amp;G591*(100-$B$2)/100,   'azure-vm-prices-1Y'!D$2:D$123,K591,   'azure-vm-prices-1Y'!E$2:E$123,L591),   _xlfn.MINIFS('azure-vm-prices-1Y'!C$2:C$123,   'azure-vm-prices-1Y'!A$2:A$123,"&gt;="&amp;F591*(100-$B$2)/100,   'azure-vm-prices-1Y'!B$2:B$123,"&gt;="&amp;G591*(100-$B$2)/100,   'azure-vm-prices-1Y'!E$2:E$123,L591))),   "")</f>
        <v>0</v>
      </c>
      <c r="Y591" s="4">
        <f>IF(Q591="YES", IF(K591="YES", VLOOKUP(Z591 &amp; L591 &amp; K591,'azure-vm-prices-3Y'!G$2:H$124  , 2, 0), VLOOKUP(Z591 &amp; L591 &amp; "*",'azure-vm-prices-3Y'!G$2:H$124, 2, 0)),   "")</f>
        <v>0</v>
      </c>
      <c r="Z591" s="4">
        <f>IF(Q591="YES", IF(O591="NO" , IF(K591="YES", _xlfn.MINIFS('azure-vm-prices-3Y'!I$2:I$123,   'azure-vm-prices-3Y'!A$2:A$123,"&gt;="&amp;F591*(100-$B$2)/100,   'azure-vm-prices-3Y'!B$2:B$123,"&gt;="&amp;G591*(100-$B$2)/100,   'azure-vm-prices-3Y'!D$2:D$123,K591,   'azure-vm-prices-3Y'!E$2:E$123,L591),   _xlfn.MINIFS('azure-vm-prices-3Y'!I$2:I$123,   'azure-vm-prices-3Y'!A$2:A$123,"&gt;="&amp;F591*(100-$B$2)/100,   'azure-vm-prices-3Y'!B$2:B$123,"&gt;="&amp;G591*(100-$B$2)/100,   'azure-vm-prices-3Y'!E$2:E$123,L591)),   IF(K591="YES", _xlfn.MINIFS('azure-vm-prices-3Y'!C$2:C$123,   'azure-vm-prices-3Y'!A$2:A$123,"&gt;="&amp;F591*(100-$B$2)/100,   'azure-vm-prices-3Y'!B$2:B$123,"&gt;="&amp;G591*(100-$B$2)/100,   'azure-vm-prices-3Y'!D$2:D$123,K591,   'azure-vm-prices-3Y'!E$2:E$123,L591),   _xlfn.MINIFS('azure-vm-prices-3Y'!C$2:C$123,   'azure-vm-prices-3Y'!A$2:A$123,"&gt;="&amp;F591*(100-$B$2)/100,   'azure-vm-prices-3Y'!B$2:B$123,"&gt;="&amp;G591*(100-$B$2)/100,   'azure-vm-prices-3Y'!E$2:E$123,L591))),   "")</f>
        <v>0</v>
      </c>
      <c r="AA591" s="4">
        <f>IF(Q591="YES",N591*V591*12,"")</f>
        <v>0</v>
      </c>
      <c r="AB591" s="4">
        <f>IF(Q591="YES",X591*8760,"")</f>
        <v>0</v>
      </c>
      <c r="AC591" s="4">
        <f>IF(Q591="YES",Z591*8760,"")</f>
        <v>0</v>
      </c>
      <c r="AD591" s="4">
        <f>IF(Q591="YES",IF(P591="YES", MIN(AA591:AC591), AA591),"")</f>
        <v>0</v>
      </c>
      <c r="AE591" s="4">
        <f>IF(AND(I591="STANDARD",Q591="YES",H591&lt;'azure-standard-disk-prices'!B2, H591&gt;0),1+IF(M591="YES",1),"")</f>
        <v>0</v>
      </c>
      <c r="AF591" s="4">
        <f>IF(AND(I591="STANDARD",Q591="YES",H591&gt;'azure-standard-disk-prices'!B2,H591&lt;'azure-standard-disk-prices'!B3),1+IF(M591="YES",1),"")</f>
        <v>0</v>
      </c>
      <c r="AG591" s="4">
        <f>IF(AND(I591="STANDARD",Q591="YES",H591&gt;'azure-standard-disk-prices'!B3,H591&lt;'azure-standard-disk-prices'!B4),1+IF(M591="YES",1),"")</f>
        <v>0</v>
      </c>
      <c r="AH591" s="4">
        <f>IF(AND(I591="STANDARD",Q591="YES",H591&gt;'azure-standard-disk-prices'!B4,H591&lt;'azure-standard-disk-prices'!B5),1+IF(M591="YES",1),"")</f>
        <v>0</v>
      </c>
      <c r="AI591" s="4">
        <f>IF(AND(I591="STANDARD",Q591="YES",H591&gt;'azure-standard-disk-prices'!B5,H591&lt;'azure-standard-disk-prices'!B6),1+IF(M591="YES",1),"")</f>
        <v>0</v>
      </c>
      <c r="AJ591" s="4">
        <f>IF(AND(I591="STANDARD",Q591="YES",H591&gt;'azure-standard-disk-prices'!B6,H591&lt;'azure-standard-disk-prices'!B7),1+IF(M591="YES",1),"")</f>
        <v>0</v>
      </c>
      <c r="AK591" s="4">
        <f>IF(AND(I591="STANDARD",Q591="YES",H591&gt;'azure-standard-disk-prices'!B7,H591&lt;'azure-standard-disk-prices'!B8),1+IF(M591="YES",1),"")</f>
        <v>0</v>
      </c>
      <c r="AL591" s="4">
        <f>IF(AND(I591="STANDARD",Q591="YES",H591&gt;'azure-standard-disk-prices'!B8,H591&lt;'azure-standard-disk-prices'!B9),1+IF(M591="YES",1),"")</f>
        <v>0</v>
      </c>
      <c r="AM591" s="4">
        <f>IF(AND(I590="PREMIUM",Q590="YES",H590&lt;'azure-premium-disk-prices'!B2,H590&gt;0),1+IF(M590="YES",1),"")</f>
        <v>0</v>
      </c>
      <c r="AN591" s="4">
        <f>IF(AND(I590="PREMIUM",Q590="YES",H590&gt;'azure-premium-disk-prices'!B2,H590&lt;'azure-premium-disk-prices'!B3),1+IF(M590="YES",1),"")</f>
        <v>0</v>
      </c>
      <c r="AO591" s="4">
        <f>IF(AND(I590="PREMIUM",Q590="YES",H590&gt;'azure-premium-disk-prices'!B3,H590&lt;'azure-premium-disk-prices'!B4),1+IF(M590="YES",1),"")</f>
        <v>0</v>
      </c>
      <c r="AP591" s="4">
        <f>IF(AND(I590="PREMIUM",Q590="YES",H590&gt;'azure-premium-disk-prices'!B4,H590&lt;'azure-premium-disk-prices'!B5),1+IF(M590="YES",1),"")</f>
        <v>0</v>
      </c>
      <c r="AQ591" s="4">
        <f>IF(AND(I590="PREMIUM",Q590="YES",H590&gt;'azure-premium-disk-prices'!B5,H590&lt;'azure-premium-disk-prices'!B6),1+IF(M590="YES",1),"")</f>
        <v>0</v>
      </c>
      <c r="AR591" s="4">
        <f>IF(AND(I590="PREMIUM",Q590="YES",H590&gt;'azure-premium-disk-prices'!B6,H590&lt;'azure-premium-disk-prices'!B7),1+IF(M590="YES",1),"")</f>
        <v>0</v>
      </c>
      <c r="AS591" s="4">
        <f>IF(AND(I590="PREMIUM",Q590="YES",H590&gt;'azure-premium-disk-prices'!B7,H590&lt;'azure-premium-disk-prices'!B8),1+IF(M590="YES",1),"")</f>
        <v>0</v>
      </c>
      <c r="AT591" s="4">
        <f>IF(AND(I590="PREMIUM",Q590="YES",H590&gt;'azure-premium-disk-prices'!B8,H590&lt;'azure-premium-disk-prices'!B9),1+IF(M590="YES",1),"")</f>
        <v>0</v>
      </c>
      <c r="AU591" s="4">
        <f>IF(AND(M591="YES", Q591="YES"),1,"")</f>
        <v>0</v>
      </c>
      <c r="AV591" s="4">
        <f>IF(AND(J591="STANDARD", Q591="YES"), IF(M591="YES",2,1) ,"")</f>
        <v>0</v>
      </c>
      <c r="AW591" s="4">
        <f>IF( AND(J591="PREMIUM",  Q591="YES"), IF(M591="YES",2,1) ,"")</f>
        <v>0</v>
      </c>
    </row>
    <row r="592" spans="5:49">
      <c r="E592" s="3"/>
      <c r="F592" s="3"/>
      <c r="G592" s="3"/>
      <c r="H592" s="3"/>
      <c r="I592" s="3" t="s">
        <v>9</v>
      </c>
      <c r="J592" s="3" t="s">
        <v>9</v>
      </c>
      <c r="K592" s="3" t="s">
        <v>5</v>
      </c>
      <c r="L592" s="3" t="s">
        <v>5</v>
      </c>
      <c r="M592" s="3" t="s">
        <v>5</v>
      </c>
      <c r="N592" s="3">
        <v>730</v>
      </c>
      <c r="O592" s="3" t="s">
        <v>5</v>
      </c>
      <c r="P592" s="3" t="s">
        <v>14</v>
      </c>
      <c r="Q592" s="4">
        <f>IF(AND(E592&lt;&gt;"", F592&lt;&gt;"", G592&lt;&gt;"", H592&lt;&gt;"", I592&lt;&gt;"", J592&lt;&gt;"", K592&lt;&gt;"", L592&lt;&gt;"", M592&lt;&gt;"", N592&lt;&gt;"", O592&lt;&gt;""),"YES","NO")</f>
        <v>0</v>
      </c>
      <c r="R592" s="4">
        <f>IF(AD592=AA592, U592, IF(AD592=AB592,W592,Y592))</f>
        <v>0</v>
      </c>
      <c r="S592" s="4">
        <f>AD592</f>
        <v>0</v>
      </c>
      <c r="T592" s="4">
        <f> IF(AA592="" ,"",IF(AD592=AA592, "PAYG", IF(AD592=AB592,"1Y RI","3Y RI")))</f>
        <v>0</v>
      </c>
      <c r="U592" s="4">
        <f>IF(Q592="YES", IF(K592="YES", VLOOKUP(V592 &amp; L592 &amp; K592,'azure-vm-prices-base'!G$2:H$124, 2, 0), VLOOKUP(V592 &amp; L592 &amp; "*",'azure-vm-prices-base'!G$2:H$124, 2, 0)), "")</f>
        <v>0</v>
      </c>
      <c r="V592" s="4">
        <f>IF(Q592="YES", IF(O592="NO" , IF(K592="YES", _xlfn.MINIFS('azure-vm-prices-base'!I$2:I$123, 'azure-vm-prices-base'!A$2:A$123,"&gt;="&amp;F592*(100-$B$2)/100, 'azure-vm-prices-base'!B$2:B$123,"&gt;="&amp;G592*(100-$B$2)/100, 'azure-vm-prices-base'!D$2:D$123,K592, 'azure-vm-prices-base'!E$2:E$123,L592), _xlfn.MINIFS('azure-vm-prices-base'!I$2:I$123, 'azure-vm-prices-base'!A$2:A$123,"&gt;="&amp;F592*(100-$B$2)/100, 'azure-vm-prices-base'!B$2:B$123,"&gt;="&amp;G592*(100-$B$2)/100, 'azure-vm-prices-base'!E$2:E$123,L592)), IF(K592="YES", _xlfn.MINIFS('azure-vm-prices-base'!C$2:C$123, 'azure-vm-prices-base'!A$2:A$123,"&gt;="&amp;F592*(100-$B$2)/100, 'azure-vm-prices-base'!B$2:B$123,"&gt;="&amp;G592*(100-$B$2)/100, 'azure-vm-prices-base'!D$2:D$123,K592, 'azure-vm-prices-base'!E$2:E$123,L592), _xlfn.MINIFS('azure-vm-prices-base'!C$2:C$123, 'azure-vm-prices-base'!A$2:A$123,"&gt;="&amp;F592*(100-$B$2)/100, 'azure-vm-prices-base'!B$2:B$123,"&gt;="&amp;G592*(100-$B$2)/100, 'azure-vm-prices-base'!E$2:E$123,L592))), "")</f>
        <v>0</v>
      </c>
      <c r="W592" s="4">
        <f>IF(Q592="YES", IF(K592="YES", VLOOKUP(X592 &amp; L592 &amp; K592,'azure-vm-prices-1Y'!G$2:H$124  , 2, 0), VLOOKUP(X592 &amp; L592 &amp; "*",'azure-vm-prices-1Y'!G$2:H$124, 2, 0)),   "")</f>
        <v>0</v>
      </c>
      <c r="X592" s="4">
        <f>IF(Q592="YES", IF(O592="NO" , IF(K592="YES", _xlfn.MINIFS('azure-vm-prices-1Y'!I$2:I$123,   'azure-vm-prices-1Y'!A$2:A$123,"&gt;="&amp;F592*(100-$B$2)/100,   'azure-vm-prices-1Y'!B$2:B$123,"&gt;="&amp;G592*(100-$B$2)/100,   'azure-vm-prices-1Y'!D$2:D$123,K592,   'azure-vm-prices-1Y'!E$2:E$123,L592),   _xlfn.MINIFS('azure-vm-prices-1Y'!I$2:I$123,   'azure-vm-prices-1Y'!A$2:A$123,"&gt;="&amp;F592*(100-$B$2)/100,   'azure-vm-prices-1Y'!B$2:B$123,"&gt;="&amp;G592*(100-$B$2)/100,   'azure-vm-prices-1Y'!E$2:E$123,L592)),   IF(K592="YES", _xlfn.MINIFS('azure-vm-prices-1Y'!C$2:C$123,   'azure-vm-prices-1Y'!A$2:A$123,"&gt;="&amp;F592*(100-$B$2)/100,   'azure-vm-prices-1Y'!B$2:B$123,"&gt;="&amp;G592*(100-$B$2)/100,   'azure-vm-prices-1Y'!D$2:D$123,K592,   'azure-vm-prices-1Y'!E$2:E$123,L592),   _xlfn.MINIFS('azure-vm-prices-1Y'!C$2:C$123,   'azure-vm-prices-1Y'!A$2:A$123,"&gt;="&amp;F592*(100-$B$2)/100,   'azure-vm-prices-1Y'!B$2:B$123,"&gt;="&amp;G592*(100-$B$2)/100,   'azure-vm-prices-1Y'!E$2:E$123,L592))),   "")</f>
        <v>0</v>
      </c>
      <c r="Y592" s="4">
        <f>IF(Q592="YES", IF(K592="YES", VLOOKUP(Z592 &amp; L592 &amp; K592,'azure-vm-prices-3Y'!G$2:H$124  , 2, 0), VLOOKUP(Z592 &amp; L592 &amp; "*",'azure-vm-prices-3Y'!G$2:H$124, 2, 0)),   "")</f>
        <v>0</v>
      </c>
      <c r="Z592" s="4">
        <f>IF(Q592="YES", IF(O592="NO" , IF(K592="YES", _xlfn.MINIFS('azure-vm-prices-3Y'!I$2:I$123,   'azure-vm-prices-3Y'!A$2:A$123,"&gt;="&amp;F592*(100-$B$2)/100,   'azure-vm-prices-3Y'!B$2:B$123,"&gt;="&amp;G592*(100-$B$2)/100,   'azure-vm-prices-3Y'!D$2:D$123,K592,   'azure-vm-prices-3Y'!E$2:E$123,L592),   _xlfn.MINIFS('azure-vm-prices-3Y'!I$2:I$123,   'azure-vm-prices-3Y'!A$2:A$123,"&gt;="&amp;F592*(100-$B$2)/100,   'azure-vm-prices-3Y'!B$2:B$123,"&gt;="&amp;G592*(100-$B$2)/100,   'azure-vm-prices-3Y'!E$2:E$123,L592)),   IF(K592="YES", _xlfn.MINIFS('azure-vm-prices-3Y'!C$2:C$123,   'azure-vm-prices-3Y'!A$2:A$123,"&gt;="&amp;F592*(100-$B$2)/100,   'azure-vm-prices-3Y'!B$2:B$123,"&gt;="&amp;G592*(100-$B$2)/100,   'azure-vm-prices-3Y'!D$2:D$123,K592,   'azure-vm-prices-3Y'!E$2:E$123,L592),   _xlfn.MINIFS('azure-vm-prices-3Y'!C$2:C$123,   'azure-vm-prices-3Y'!A$2:A$123,"&gt;="&amp;F592*(100-$B$2)/100,   'azure-vm-prices-3Y'!B$2:B$123,"&gt;="&amp;G592*(100-$B$2)/100,   'azure-vm-prices-3Y'!E$2:E$123,L592))),   "")</f>
        <v>0</v>
      </c>
      <c r="AA592" s="4">
        <f>IF(Q592="YES",N592*V592*12,"")</f>
        <v>0</v>
      </c>
      <c r="AB592" s="4">
        <f>IF(Q592="YES",X592*8760,"")</f>
        <v>0</v>
      </c>
      <c r="AC592" s="4">
        <f>IF(Q592="YES",Z592*8760,"")</f>
        <v>0</v>
      </c>
      <c r="AD592" s="4">
        <f>IF(Q592="YES",IF(P592="YES", MIN(AA592:AC592), AA592),"")</f>
        <v>0</v>
      </c>
      <c r="AE592" s="4">
        <f>IF(AND(I592="STANDARD",Q592="YES",H592&lt;'azure-standard-disk-prices'!B2, H592&gt;0),1+IF(M592="YES",1),"")</f>
        <v>0</v>
      </c>
      <c r="AF592" s="4">
        <f>IF(AND(I592="STANDARD",Q592="YES",H592&gt;'azure-standard-disk-prices'!B2,H592&lt;'azure-standard-disk-prices'!B3),1+IF(M592="YES",1),"")</f>
        <v>0</v>
      </c>
      <c r="AG592" s="4">
        <f>IF(AND(I592="STANDARD",Q592="YES",H592&gt;'azure-standard-disk-prices'!B3,H592&lt;'azure-standard-disk-prices'!B4),1+IF(M592="YES",1),"")</f>
        <v>0</v>
      </c>
      <c r="AH592" s="4">
        <f>IF(AND(I592="STANDARD",Q592="YES",H592&gt;'azure-standard-disk-prices'!B4,H592&lt;'azure-standard-disk-prices'!B5),1+IF(M592="YES",1),"")</f>
        <v>0</v>
      </c>
      <c r="AI592" s="4">
        <f>IF(AND(I592="STANDARD",Q592="YES",H592&gt;'azure-standard-disk-prices'!B5,H592&lt;'azure-standard-disk-prices'!B6),1+IF(M592="YES",1),"")</f>
        <v>0</v>
      </c>
      <c r="AJ592" s="4">
        <f>IF(AND(I592="STANDARD",Q592="YES",H592&gt;'azure-standard-disk-prices'!B6,H592&lt;'azure-standard-disk-prices'!B7),1+IF(M592="YES",1),"")</f>
        <v>0</v>
      </c>
      <c r="AK592" s="4">
        <f>IF(AND(I592="STANDARD",Q592="YES",H592&gt;'azure-standard-disk-prices'!B7,H592&lt;'azure-standard-disk-prices'!B8),1+IF(M592="YES",1),"")</f>
        <v>0</v>
      </c>
      <c r="AL592" s="4">
        <f>IF(AND(I592="STANDARD",Q592="YES",H592&gt;'azure-standard-disk-prices'!B8,H592&lt;'azure-standard-disk-prices'!B9),1+IF(M592="YES",1),"")</f>
        <v>0</v>
      </c>
      <c r="AM592" s="4">
        <f>IF(AND(I591="PREMIUM",Q591="YES",H591&lt;'azure-premium-disk-prices'!B2,H591&gt;0),1+IF(M591="YES",1),"")</f>
        <v>0</v>
      </c>
      <c r="AN592" s="4">
        <f>IF(AND(I591="PREMIUM",Q591="YES",H591&gt;'azure-premium-disk-prices'!B2,H591&lt;'azure-premium-disk-prices'!B3),1+IF(M591="YES",1),"")</f>
        <v>0</v>
      </c>
      <c r="AO592" s="4">
        <f>IF(AND(I591="PREMIUM",Q591="YES",H591&gt;'azure-premium-disk-prices'!B3,H591&lt;'azure-premium-disk-prices'!B4),1+IF(M591="YES",1),"")</f>
        <v>0</v>
      </c>
      <c r="AP592" s="4">
        <f>IF(AND(I591="PREMIUM",Q591="YES",H591&gt;'azure-premium-disk-prices'!B4,H591&lt;'azure-premium-disk-prices'!B5),1+IF(M591="YES",1),"")</f>
        <v>0</v>
      </c>
      <c r="AQ592" s="4">
        <f>IF(AND(I591="PREMIUM",Q591="YES",H591&gt;'azure-premium-disk-prices'!B5,H591&lt;'azure-premium-disk-prices'!B6),1+IF(M591="YES",1),"")</f>
        <v>0</v>
      </c>
      <c r="AR592" s="4">
        <f>IF(AND(I591="PREMIUM",Q591="YES",H591&gt;'azure-premium-disk-prices'!B6,H591&lt;'azure-premium-disk-prices'!B7),1+IF(M591="YES",1),"")</f>
        <v>0</v>
      </c>
      <c r="AS592" s="4">
        <f>IF(AND(I591="PREMIUM",Q591="YES",H591&gt;'azure-premium-disk-prices'!B7,H591&lt;'azure-premium-disk-prices'!B8),1+IF(M591="YES",1),"")</f>
        <v>0</v>
      </c>
      <c r="AT592" s="4">
        <f>IF(AND(I591="PREMIUM",Q591="YES",H591&gt;'azure-premium-disk-prices'!B8,H591&lt;'azure-premium-disk-prices'!B9),1+IF(M591="YES",1),"")</f>
        <v>0</v>
      </c>
      <c r="AU592" s="4">
        <f>IF(AND(M592="YES", Q592="YES"),1,"")</f>
        <v>0</v>
      </c>
      <c r="AV592" s="4">
        <f>IF(AND(J592="STANDARD", Q592="YES"), IF(M592="YES",2,1) ,"")</f>
        <v>0</v>
      </c>
      <c r="AW592" s="4">
        <f>IF( AND(J592="PREMIUM",  Q592="YES"), IF(M592="YES",2,1) ,"")</f>
        <v>0</v>
      </c>
    </row>
    <row r="593" spans="5:49">
      <c r="E593" s="3"/>
      <c r="F593" s="3"/>
      <c r="G593" s="3"/>
      <c r="H593" s="3"/>
      <c r="I593" s="3" t="s">
        <v>9</v>
      </c>
      <c r="J593" s="3" t="s">
        <v>9</v>
      </c>
      <c r="K593" s="3" t="s">
        <v>5</v>
      </c>
      <c r="L593" s="3" t="s">
        <v>5</v>
      </c>
      <c r="M593" s="3" t="s">
        <v>5</v>
      </c>
      <c r="N593" s="3">
        <v>730</v>
      </c>
      <c r="O593" s="3" t="s">
        <v>5</v>
      </c>
      <c r="P593" s="3" t="s">
        <v>14</v>
      </c>
      <c r="Q593" s="4">
        <f>IF(AND(E593&lt;&gt;"", F593&lt;&gt;"", G593&lt;&gt;"", H593&lt;&gt;"", I593&lt;&gt;"", J593&lt;&gt;"", K593&lt;&gt;"", L593&lt;&gt;"", M593&lt;&gt;"", N593&lt;&gt;"", O593&lt;&gt;""),"YES","NO")</f>
        <v>0</v>
      </c>
      <c r="R593" s="4">
        <f>IF(AD593=AA593, U593, IF(AD593=AB593,W593,Y593))</f>
        <v>0</v>
      </c>
      <c r="S593" s="4">
        <f>AD593</f>
        <v>0</v>
      </c>
      <c r="T593" s="4">
        <f> IF(AA593="" ,"",IF(AD593=AA593, "PAYG", IF(AD593=AB593,"1Y RI","3Y RI")))</f>
        <v>0</v>
      </c>
      <c r="U593" s="4">
        <f>IF(Q593="YES", IF(K593="YES", VLOOKUP(V593 &amp; L593 &amp; K593,'azure-vm-prices-base'!G$2:H$124, 2, 0), VLOOKUP(V593 &amp; L593 &amp; "*",'azure-vm-prices-base'!G$2:H$124, 2, 0)), "")</f>
        <v>0</v>
      </c>
      <c r="V593" s="4">
        <f>IF(Q593="YES", IF(O593="NO" , IF(K593="YES", _xlfn.MINIFS('azure-vm-prices-base'!I$2:I$123, 'azure-vm-prices-base'!A$2:A$123,"&gt;="&amp;F593*(100-$B$2)/100, 'azure-vm-prices-base'!B$2:B$123,"&gt;="&amp;G593*(100-$B$2)/100, 'azure-vm-prices-base'!D$2:D$123,K593, 'azure-vm-prices-base'!E$2:E$123,L593), _xlfn.MINIFS('azure-vm-prices-base'!I$2:I$123, 'azure-vm-prices-base'!A$2:A$123,"&gt;="&amp;F593*(100-$B$2)/100, 'azure-vm-prices-base'!B$2:B$123,"&gt;="&amp;G593*(100-$B$2)/100, 'azure-vm-prices-base'!E$2:E$123,L593)), IF(K593="YES", _xlfn.MINIFS('azure-vm-prices-base'!C$2:C$123, 'azure-vm-prices-base'!A$2:A$123,"&gt;="&amp;F593*(100-$B$2)/100, 'azure-vm-prices-base'!B$2:B$123,"&gt;="&amp;G593*(100-$B$2)/100, 'azure-vm-prices-base'!D$2:D$123,K593, 'azure-vm-prices-base'!E$2:E$123,L593), _xlfn.MINIFS('azure-vm-prices-base'!C$2:C$123, 'azure-vm-prices-base'!A$2:A$123,"&gt;="&amp;F593*(100-$B$2)/100, 'azure-vm-prices-base'!B$2:B$123,"&gt;="&amp;G593*(100-$B$2)/100, 'azure-vm-prices-base'!E$2:E$123,L593))), "")</f>
        <v>0</v>
      </c>
      <c r="W593" s="4">
        <f>IF(Q593="YES", IF(K593="YES", VLOOKUP(X593 &amp; L593 &amp; K593,'azure-vm-prices-1Y'!G$2:H$124  , 2, 0), VLOOKUP(X593 &amp; L593 &amp; "*",'azure-vm-prices-1Y'!G$2:H$124, 2, 0)),   "")</f>
        <v>0</v>
      </c>
      <c r="X593" s="4">
        <f>IF(Q593="YES", IF(O593="NO" , IF(K593="YES", _xlfn.MINIFS('azure-vm-prices-1Y'!I$2:I$123,   'azure-vm-prices-1Y'!A$2:A$123,"&gt;="&amp;F593*(100-$B$2)/100,   'azure-vm-prices-1Y'!B$2:B$123,"&gt;="&amp;G593*(100-$B$2)/100,   'azure-vm-prices-1Y'!D$2:D$123,K593,   'azure-vm-prices-1Y'!E$2:E$123,L593),   _xlfn.MINIFS('azure-vm-prices-1Y'!I$2:I$123,   'azure-vm-prices-1Y'!A$2:A$123,"&gt;="&amp;F593*(100-$B$2)/100,   'azure-vm-prices-1Y'!B$2:B$123,"&gt;="&amp;G593*(100-$B$2)/100,   'azure-vm-prices-1Y'!E$2:E$123,L593)),   IF(K593="YES", _xlfn.MINIFS('azure-vm-prices-1Y'!C$2:C$123,   'azure-vm-prices-1Y'!A$2:A$123,"&gt;="&amp;F593*(100-$B$2)/100,   'azure-vm-prices-1Y'!B$2:B$123,"&gt;="&amp;G593*(100-$B$2)/100,   'azure-vm-prices-1Y'!D$2:D$123,K593,   'azure-vm-prices-1Y'!E$2:E$123,L593),   _xlfn.MINIFS('azure-vm-prices-1Y'!C$2:C$123,   'azure-vm-prices-1Y'!A$2:A$123,"&gt;="&amp;F593*(100-$B$2)/100,   'azure-vm-prices-1Y'!B$2:B$123,"&gt;="&amp;G593*(100-$B$2)/100,   'azure-vm-prices-1Y'!E$2:E$123,L593))),   "")</f>
        <v>0</v>
      </c>
      <c r="Y593" s="4">
        <f>IF(Q593="YES", IF(K593="YES", VLOOKUP(Z593 &amp; L593 &amp; K593,'azure-vm-prices-3Y'!G$2:H$124  , 2, 0), VLOOKUP(Z593 &amp; L593 &amp; "*",'azure-vm-prices-3Y'!G$2:H$124, 2, 0)),   "")</f>
        <v>0</v>
      </c>
      <c r="Z593" s="4">
        <f>IF(Q593="YES", IF(O593="NO" , IF(K593="YES", _xlfn.MINIFS('azure-vm-prices-3Y'!I$2:I$123,   'azure-vm-prices-3Y'!A$2:A$123,"&gt;="&amp;F593*(100-$B$2)/100,   'azure-vm-prices-3Y'!B$2:B$123,"&gt;="&amp;G593*(100-$B$2)/100,   'azure-vm-prices-3Y'!D$2:D$123,K593,   'azure-vm-prices-3Y'!E$2:E$123,L593),   _xlfn.MINIFS('azure-vm-prices-3Y'!I$2:I$123,   'azure-vm-prices-3Y'!A$2:A$123,"&gt;="&amp;F593*(100-$B$2)/100,   'azure-vm-prices-3Y'!B$2:B$123,"&gt;="&amp;G593*(100-$B$2)/100,   'azure-vm-prices-3Y'!E$2:E$123,L593)),   IF(K593="YES", _xlfn.MINIFS('azure-vm-prices-3Y'!C$2:C$123,   'azure-vm-prices-3Y'!A$2:A$123,"&gt;="&amp;F593*(100-$B$2)/100,   'azure-vm-prices-3Y'!B$2:B$123,"&gt;="&amp;G593*(100-$B$2)/100,   'azure-vm-prices-3Y'!D$2:D$123,K593,   'azure-vm-prices-3Y'!E$2:E$123,L593),   _xlfn.MINIFS('azure-vm-prices-3Y'!C$2:C$123,   'azure-vm-prices-3Y'!A$2:A$123,"&gt;="&amp;F593*(100-$B$2)/100,   'azure-vm-prices-3Y'!B$2:B$123,"&gt;="&amp;G593*(100-$B$2)/100,   'azure-vm-prices-3Y'!E$2:E$123,L593))),   "")</f>
        <v>0</v>
      </c>
      <c r="AA593" s="4">
        <f>IF(Q593="YES",N593*V593*12,"")</f>
        <v>0</v>
      </c>
      <c r="AB593" s="4">
        <f>IF(Q593="YES",X593*8760,"")</f>
        <v>0</v>
      </c>
      <c r="AC593" s="4">
        <f>IF(Q593="YES",Z593*8760,"")</f>
        <v>0</v>
      </c>
      <c r="AD593" s="4">
        <f>IF(Q593="YES",IF(P593="YES", MIN(AA593:AC593), AA593),"")</f>
        <v>0</v>
      </c>
      <c r="AE593" s="4">
        <f>IF(AND(I593="STANDARD",Q593="YES",H593&lt;'azure-standard-disk-prices'!B2, H593&gt;0),1+IF(M593="YES",1),"")</f>
        <v>0</v>
      </c>
      <c r="AF593" s="4">
        <f>IF(AND(I593="STANDARD",Q593="YES",H593&gt;'azure-standard-disk-prices'!B2,H593&lt;'azure-standard-disk-prices'!B3),1+IF(M593="YES",1),"")</f>
        <v>0</v>
      </c>
      <c r="AG593" s="4">
        <f>IF(AND(I593="STANDARD",Q593="YES",H593&gt;'azure-standard-disk-prices'!B3,H593&lt;'azure-standard-disk-prices'!B4),1+IF(M593="YES",1),"")</f>
        <v>0</v>
      </c>
      <c r="AH593" s="4">
        <f>IF(AND(I593="STANDARD",Q593="YES",H593&gt;'azure-standard-disk-prices'!B4,H593&lt;'azure-standard-disk-prices'!B5),1+IF(M593="YES",1),"")</f>
        <v>0</v>
      </c>
      <c r="AI593" s="4">
        <f>IF(AND(I593="STANDARD",Q593="YES",H593&gt;'azure-standard-disk-prices'!B5,H593&lt;'azure-standard-disk-prices'!B6),1+IF(M593="YES",1),"")</f>
        <v>0</v>
      </c>
      <c r="AJ593" s="4">
        <f>IF(AND(I593="STANDARD",Q593="YES",H593&gt;'azure-standard-disk-prices'!B6,H593&lt;'azure-standard-disk-prices'!B7),1+IF(M593="YES",1),"")</f>
        <v>0</v>
      </c>
      <c r="AK593" s="4">
        <f>IF(AND(I593="STANDARD",Q593="YES",H593&gt;'azure-standard-disk-prices'!B7,H593&lt;'azure-standard-disk-prices'!B8),1+IF(M593="YES",1),"")</f>
        <v>0</v>
      </c>
      <c r="AL593" s="4">
        <f>IF(AND(I593="STANDARD",Q593="YES",H593&gt;'azure-standard-disk-prices'!B8,H593&lt;'azure-standard-disk-prices'!B9),1+IF(M593="YES",1),"")</f>
        <v>0</v>
      </c>
      <c r="AM593" s="4">
        <f>IF(AND(I592="PREMIUM",Q592="YES",H592&lt;'azure-premium-disk-prices'!B2,H592&gt;0),1+IF(M592="YES",1),"")</f>
        <v>0</v>
      </c>
      <c r="AN593" s="4">
        <f>IF(AND(I592="PREMIUM",Q592="YES",H592&gt;'azure-premium-disk-prices'!B2,H592&lt;'azure-premium-disk-prices'!B3),1+IF(M592="YES",1),"")</f>
        <v>0</v>
      </c>
      <c r="AO593" s="4">
        <f>IF(AND(I592="PREMIUM",Q592="YES",H592&gt;'azure-premium-disk-prices'!B3,H592&lt;'azure-premium-disk-prices'!B4),1+IF(M592="YES",1),"")</f>
        <v>0</v>
      </c>
      <c r="AP593" s="4">
        <f>IF(AND(I592="PREMIUM",Q592="YES",H592&gt;'azure-premium-disk-prices'!B4,H592&lt;'azure-premium-disk-prices'!B5),1+IF(M592="YES",1),"")</f>
        <v>0</v>
      </c>
      <c r="AQ593" s="4">
        <f>IF(AND(I592="PREMIUM",Q592="YES",H592&gt;'azure-premium-disk-prices'!B5,H592&lt;'azure-premium-disk-prices'!B6),1+IF(M592="YES",1),"")</f>
        <v>0</v>
      </c>
      <c r="AR593" s="4">
        <f>IF(AND(I592="PREMIUM",Q592="YES",H592&gt;'azure-premium-disk-prices'!B6,H592&lt;'azure-premium-disk-prices'!B7),1+IF(M592="YES",1),"")</f>
        <v>0</v>
      </c>
      <c r="AS593" s="4">
        <f>IF(AND(I592="PREMIUM",Q592="YES",H592&gt;'azure-premium-disk-prices'!B7,H592&lt;'azure-premium-disk-prices'!B8),1+IF(M592="YES",1),"")</f>
        <v>0</v>
      </c>
      <c r="AT593" s="4">
        <f>IF(AND(I592="PREMIUM",Q592="YES",H592&gt;'azure-premium-disk-prices'!B8,H592&lt;'azure-premium-disk-prices'!B9),1+IF(M592="YES",1),"")</f>
        <v>0</v>
      </c>
      <c r="AU593" s="4">
        <f>IF(AND(M593="YES", Q593="YES"),1,"")</f>
        <v>0</v>
      </c>
      <c r="AV593" s="4">
        <f>IF(AND(J593="STANDARD", Q593="YES"), IF(M593="YES",2,1) ,"")</f>
        <v>0</v>
      </c>
      <c r="AW593" s="4">
        <f>IF( AND(J593="PREMIUM",  Q593="YES"), IF(M593="YES",2,1) ,"")</f>
        <v>0</v>
      </c>
    </row>
    <row r="594" spans="5:49">
      <c r="E594" s="3"/>
      <c r="F594" s="3"/>
      <c r="G594" s="3"/>
      <c r="H594" s="3"/>
      <c r="I594" s="3" t="s">
        <v>9</v>
      </c>
      <c r="J594" s="3" t="s">
        <v>9</v>
      </c>
      <c r="K594" s="3" t="s">
        <v>5</v>
      </c>
      <c r="L594" s="3" t="s">
        <v>5</v>
      </c>
      <c r="M594" s="3" t="s">
        <v>5</v>
      </c>
      <c r="N594" s="3">
        <v>730</v>
      </c>
      <c r="O594" s="3" t="s">
        <v>5</v>
      </c>
      <c r="P594" s="3" t="s">
        <v>14</v>
      </c>
      <c r="Q594" s="4">
        <f>IF(AND(E594&lt;&gt;"", F594&lt;&gt;"", G594&lt;&gt;"", H594&lt;&gt;"", I594&lt;&gt;"", J594&lt;&gt;"", K594&lt;&gt;"", L594&lt;&gt;"", M594&lt;&gt;"", N594&lt;&gt;"", O594&lt;&gt;""),"YES","NO")</f>
        <v>0</v>
      </c>
      <c r="R594" s="4">
        <f>IF(AD594=AA594, U594, IF(AD594=AB594,W594,Y594))</f>
        <v>0</v>
      </c>
      <c r="S594" s="4">
        <f>AD594</f>
        <v>0</v>
      </c>
      <c r="T594" s="4">
        <f> IF(AA594="" ,"",IF(AD594=AA594, "PAYG", IF(AD594=AB594,"1Y RI","3Y RI")))</f>
        <v>0</v>
      </c>
      <c r="U594" s="4">
        <f>IF(Q594="YES", IF(K594="YES", VLOOKUP(V594 &amp; L594 &amp; K594,'azure-vm-prices-base'!G$2:H$124, 2, 0), VLOOKUP(V594 &amp; L594 &amp; "*",'azure-vm-prices-base'!G$2:H$124, 2, 0)), "")</f>
        <v>0</v>
      </c>
      <c r="V594" s="4">
        <f>IF(Q594="YES", IF(O594="NO" , IF(K594="YES", _xlfn.MINIFS('azure-vm-prices-base'!I$2:I$123, 'azure-vm-prices-base'!A$2:A$123,"&gt;="&amp;F594*(100-$B$2)/100, 'azure-vm-prices-base'!B$2:B$123,"&gt;="&amp;G594*(100-$B$2)/100, 'azure-vm-prices-base'!D$2:D$123,K594, 'azure-vm-prices-base'!E$2:E$123,L594), _xlfn.MINIFS('azure-vm-prices-base'!I$2:I$123, 'azure-vm-prices-base'!A$2:A$123,"&gt;="&amp;F594*(100-$B$2)/100, 'azure-vm-prices-base'!B$2:B$123,"&gt;="&amp;G594*(100-$B$2)/100, 'azure-vm-prices-base'!E$2:E$123,L594)), IF(K594="YES", _xlfn.MINIFS('azure-vm-prices-base'!C$2:C$123, 'azure-vm-prices-base'!A$2:A$123,"&gt;="&amp;F594*(100-$B$2)/100, 'azure-vm-prices-base'!B$2:B$123,"&gt;="&amp;G594*(100-$B$2)/100, 'azure-vm-prices-base'!D$2:D$123,K594, 'azure-vm-prices-base'!E$2:E$123,L594), _xlfn.MINIFS('azure-vm-prices-base'!C$2:C$123, 'azure-vm-prices-base'!A$2:A$123,"&gt;="&amp;F594*(100-$B$2)/100, 'azure-vm-prices-base'!B$2:B$123,"&gt;="&amp;G594*(100-$B$2)/100, 'azure-vm-prices-base'!E$2:E$123,L594))), "")</f>
        <v>0</v>
      </c>
      <c r="W594" s="4">
        <f>IF(Q594="YES", IF(K594="YES", VLOOKUP(X594 &amp; L594 &amp; K594,'azure-vm-prices-1Y'!G$2:H$124  , 2, 0), VLOOKUP(X594 &amp; L594 &amp; "*",'azure-vm-prices-1Y'!G$2:H$124, 2, 0)),   "")</f>
        <v>0</v>
      </c>
      <c r="X594" s="4">
        <f>IF(Q594="YES", IF(O594="NO" , IF(K594="YES", _xlfn.MINIFS('azure-vm-prices-1Y'!I$2:I$123,   'azure-vm-prices-1Y'!A$2:A$123,"&gt;="&amp;F594*(100-$B$2)/100,   'azure-vm-prices-1Y'!B$2:B$123,"&gt;="&amp;G594*(100-$B$2)/100,   'azure-vm-prices-1Y'!D$2:D$123,K594,   'azure-vm-prices-1Y'!E$2:E$123,L594),   _xlfn.MINIFS('azure-vm-prices-1Y'!I$2:I$123,   'azure-vm-prices-1Y'!A$2:A$123,"&gt;="&amp;F594*(100-$B$2)/100,   'azure-vm-prices-1Y'!B$2:B$123,"&gt;="&amp;G594*(100-$B$2)/100,   'azure-vm-prices-1Y'!E$2:E$123,L594)),   IF(K594="YES", _xlfn.MINIFS('azure-vm-prices-1Y'!C$2:C$123,   'azure-vm-prices-1Y'!A$2:A$123,"&gt;="&amp;F594*(100-$B$2)/100,   'azure-vm-prices-1Y'!B$2:B$123,"&gt;="&amp;G594*(100-$B$2)/100,   'azure-vm-prices-1Y'!D$2:D$123,K594,   'azure-vm-prices-1Y'!E$2:E$123,L594),   _xlfn.MINIFS('azure-vm-prices-1Y'!C$2:C$123,   'azure-vm-prices-1Y'!A$2:A$123,"&gt;="&amp;F594*(100-$B$2)/100,   'azure-vm-prices-1Y'!B$2:B$123,"&gt;="&amp;G594*(100-$B$2)/100,   'azure-vm-prices-1Y'!E$2:E$123,L594))),   "")</f>
        <v>0</v>
      </c>
      <c r="Y594" s="4">
        <f>IF(Q594="YES", IF(K594="YES", VLOOKUP(Z594 &amp; L594 &amp; K594,'azure-vm-prices-3Y'!G$2:H$124  , 2, 0), VLOOKUP(Z594 &amp; L594 &amp; "*",'azure-vm-prices-3Y'!G$2:H$124, 2, 0)),   "")</f>
        <v>0</v>
      </c>
      <c r="Z594" s="4">
        <f>IF(Q594="YES", IF(O594="NO" , IF(K594="YES", _xlfn.MINIFS('azure-vm-prices-3Y'!I$2:I$123,   'azure-vm-prices-3Y'!A$2:A$123,"&gt;="&amp;F594*(100-$B$2)/100,   'azure-vm-prices-3Y'!B$2:B$123,"&gt;="&amp;G594*(100-$B$2)/100,   'azure-vm-prices-3Y'!D$2:D$123,K594,   'azure-vm-prices-3Y'!E$2:E$123,L594),   _xlfn.MINIFS('azure-vm-prices-3Y'!I$2:I$123,   'azure-vm-prices-3Y'!A$2:A$123,"&gt;="&amp;F594*(100-$B$2)/100,   'azure-vm-prices-3Y'!B$2:B$123,"&gt;="&amp;G594*(100-$B$2)/100,   'azure-vm-prices-3Y'!E$2:E$123,L594)),   IF(K594="YES", _xlfn.MINIFS('azure-vm-prices-3Y'!C$2:C$123,   'azure-vm-prices-3Y'!A$2:A$123,"&gt;="&amp;F594*(100-$B$2)/100,   'azure-vm-prices-3Y'!B$2:B$123,"&gt;="&amp;G594*(100-$B$2)/100,   'azure-vm-prices-3Y'!D$2:D$123,K594,   'azure-vm-prices-3Y'!E$2:E$123,L594),   _xlfn.MINIFS('azure-vm-prices-3Y'!C$2:C$123,   'azure-vm-prices-3Y'!A$2:A$123,"&gt;="&amp;F594*(100-$B$2)/100,   'azure-vm-prices-3Y'!B$2:B$123,"&gt;="&amp;G594*(100-$B$2)/100,   'azure-vm-prices-3Y'!E$2:E$123,L594))),   "")</f>
        <v>0</v>
      </c>
      <c r="AA594" s="4">
        <f>IF(Q594="YES",N594*V594*12,"")</f>
        <v>0</v>
      </c>
      <c r="AB594" s="4">
        <f>IF(Q594="YES",X594*8760,"")</f>
        <v>0</v>
      </c>
      <c r="AC594" s="4">
        <f>IF(Q594="YES",Z594*8760,"")</f>
        <v>0</v>
      </c>
      <c r="AD594" s="4">
        <f>IF(Q594="YES",IF(P594="YES", MIN(AA594:AC594), AA594),"")</f>
        <v>0</v>
      </c>
      <c r="AE594" s="4">
        <f>IF(AND(I594="STANDARD",Q594="YES",H594&lt;'azure-standard-disk-prices'!B2, H594&gt;0),1+IF(M594="YES",1),"")</f>
        <v>0</v>
      </c>
      <c r="AF594" s="4">
        <f>IF(AND(I594="STANDARD",Q594="YES",H594&gt;'azure-standard-disk-prices'!B2,H594&lt;'azure-standard-disk-prices'!B3),1+IF(M594="YES",1),"")</f>
        <v>0</v>
      </c>
      <c r="AG594" s="4">
        <f>IF(AND(I594="STANDARD",Q594="YES",H594&gt;'azure-standard-disk-prices'!B3,H594&lt;'azure-standard-disk-prices'!B4),1+IF(M594="YES",1),"")</f>
        <v>0</v>
      </c>
      <c r="AH594" s="4">
        <f>IF(AND(I594="STANDARD",Q594="YES",H594&gt;'azure-standard-disk-prices'!B4,H594&lt;'azure-standard-disk-prices'!B5),1+IF(M594="YES",1),"")</f>
        <v>0</v>
      </c>
      <c r="AI594" s="4">
        <f>IF(AND(I594="STANDARD",Q594="YES",H594&gt;'azure-standard-disk-prices'!B5,H594&lt;'azure-standard-disk-prices'!B6),1+IF(M594="YES",1),"")</f>
        <v>0</v>
      </c>
      <c r="AJ594" s="4">
        <f>IF(AND(I594="STANDARD",Q594="YES",H594&gt;'azure-standard-disk-prices'!B6,H594&lt;'azure-standard-disk-prices'!B7),1+IF(M594="YES",1),"")</f>
        <v>0</v>
      </c>
      <c r="AK594" s="4">
        <f>IF(AND(I594="STANDARD",Q594="YES",H594&gt;'azure-standard-disk-prices'!B7,H594&lt;'azure-standard-disk-prices'!B8),1+IF(M594="YES",1),"")</f>
        <v>0</v>
      </c>
      <c r="AL594" s="4">
        <f>IF(AND(I594="STANDARD",Q594="YES",H594&gt;'azure-standard-disk-prices'!B8,H594&lt;'azure-standard-disk-prices'!B9),1+IF(M594="YES",1),"")</f>
        <v>0</v>
      </c>
      <c r="AM594" s="4">
        <f>IF(AND(I593="PREMIUM",Q593="YES",H593&lt;'azure-premium-disk-prices'!B2,H593&gt;0),1+IF(M593="YES",1),"")</f>
        <v>0</v>
      </c>
      <c r="AN594" s="4">
        <f>IF(AND(I593="PREMIUM",Q593="YES",H593&gt;'azure-premium-disk-prices'!B2,H593&lt;'azure-premium-disk-prices'!B3),1+IF(M593="YES",1),"")</f>
        <v>0</v>
      </c>
      <c r="AO594" s="4">
        <f>IF(AND(I593="PREMIUM",Q593="YES",H593&gt;'azure-premium-disk-prices'!B3,H593&lt;'azure-premium-disk-prices'!B4),1+IF(M593="YES",1),"")</f>
        <v>0</v>
      </c>
      <c r="AP594" s="4">
        <f>IF(AND(I593="PREMIUM",Q593="YES",H593&gt;'azure-premium-disk-prices'!B4,H593&lt;'azure-premium-disk-prices'!B5),1+IF(M593="YES",1),"")</f>
        <v>0</v>
      </c>
      <c r="AQ594" s="4">
        <f>IF(AND(I593="PREMIUM",Q593="YES",H593&gt;'azure-premium-disk-prices'!B5,H593&lt;'azure-premium-disk-prices'!B6),1+IF(M593="YES",1),"")</f>
        <v>0</v>
      </c>
      <c r="AR594" s="4">
        <f>IF(AND(I593="PREMIUM",Q593="YES",H593&gt;'azure-premium-disk-prices'!B6,H593&lt;'azure-premium-disk-prices'!B7),1+IF(M593="YES",1),"")</f>
        <v>0</v>
      </c>
      <c r="AS594" s="4">
        <f>IF(AND(I593="PREMIUM",Q593="YES",H593&gt;'azure-premium-disk-prices'!B7,H593&lt;'azure-premium-disk-prices'!B8),1+IF(M593="YES",1),"")</f>
        <v>0</v>
      </c>
      <c r="AT594" s="4">
        <f>IF(AND(I593="PREMIUM",Q593="YES",H593&gt;'azure-premium-disk-prices'!B8,H593&lt;'azure-premium-disk-prices'!B9),1+IF(M593="YES",1),"")</f>
        <v>0</v>
      </c>
      <c r="AU594" s="4">
        <f>IF(AND(M594="YES", Q594="YES"),1,"")</f>
        <v>0</v>
      </c>
      <c r="AV594" s="4">
        <f>IF(AND(J594="STANDARD", Q594="YES"), IF(M594="YES",2,1) ,"")</f>
        <v>0</v>
      </c>
      <c r="AW594" s="4">
        <f>IF( AND(J594="PREMIUM",  Q594="YES"), IF(M594="YES",2,1) ,"")</f>
        <v>0</v>
      </c>
    </row>
    <row r="595" spans="5:49">
      <c r="E595" s="3"/>
      <c r="F595" s="3"/>
      <c r="G595" s="3"/>
      <c r="H595" s="3"/>
      <c r="I595" s="3" t="s">
        <v>9</v>
      </c>
      <c r="J595" s="3" t="s">
        <v>9</v>
      </c>
      <c r="K595" s="3" t="s">
        <v>5</v>
      </c>
      <c r="L595" s="3" t="s">
        <v>5</v>
      </c>
      <c r="M595" s="3" t="s">
        <v>5</v>
      </c>
      <c r="N595" s="3">
        <v>730</v>
      </c>
      <c r="O595" s="3" t="s">
        <v>5</v>
      </c>
      <c r="P595" s="3" t="s">
        <v>14</v>
      </c>
      <c r="Q595" s="4">
        <f>IF(AND(E595&lt;&gt;"", F595&lt;&gt;"", G595&lt;&gt;"", H595&lt;&gt;"", I595&lt;&gt;"", J595&lt;&gt;"", K595&lt;&gt;"", L595&lt;&gt;"", M595&lt;&gt;"", N595&lt;&gt;"", O595&lt;&gt;""),"YES","NO")</f>
        <v>0</v>
      </c>
      <c r="R595" s="4">
        <f>IF(AD595=AA595, U595, IF(AD595=AB595,W595,Y595))</f>
        <v>0</v>
      </c>
      <c r="S595" s="4">
        <f>AD595</f>
        <v>0</v>
      </c>
      <c r="T595" s="4">
        <f> IF(AA595="" ,"",IF(AD595=AA595, "PAYG", IF(AD595=AB595,"1Y RI","3Y RI")))</f>
        <v>0</v>
      </c>
      <c r="U595" s="4">
        <f>IF(Q595="YES", IF(K595="YES", VLOOKUP(V595 &amp; L595 &amp; K595,'azure-vm-prices-base'!G$2:H$124, 2, 0), VLOOKUP(V595 &amp; L595 &amp; "*",'azure-vm-prices-base'!G$2:H$124, 2, 0)), "")</f>
        <v>0</v>
      </c>
      <c r="V595" s="4">
        <f>IF(Q595="YES", IF(O595="NO" , IF(K595="YES", _xlfn.MINIFS('azure-vm-prices-base'!I$2:I$123, 'azure-vm-prices-base'!A$2:A$123,"&gt;="&amp;F595*(100-$B$2)/100, 'azure-vm-prices-base'!B$2:B$123,"&gt;="&amp;G595*(100-$B$2)/100, 'azure-vm-prices-base'!D$2:D$123,K595, 'azure-vm-prices-base'!E$2:E$123,L595), _xlfn.MINIFS('azure-vm-prices-base'!I$2:I$123, 'azure-vm-prices-base'!A$2:A$123,"&gt;="&amp;F595*(100-$B$2)/100, 'azure-vm-prices-base'!B$2:B$123,"&gt;="&amp;G595*(100-$B$2)/100, 'azure-vm-prices-base'!E$2:E$123,L595)), IF(K595="YES", _xlfn.MINIFS('azure-vm-prices-base'!C$2:C$123, 'azure-vm-prices-base'!A$2:A$123,"&gt;="&amp;F595*(100-$B$2)/100, 'azure-vm-prices-base'!B$2:B$123,"&gt;="&amp;G595*(100-$B$2)/100, 'azure-vm-prices-base'!D$2:D$123,K595, 'azure-vm-prices-base'!E$2:E$123,L595), _xlfn.MINIFS('azure-vm-prices-base'!C$2:C$123, 'azure-vm-prices-base'!A$2:A$123,"&gt;="&amp;F595*(100-$B$2)/100, 'azure-vm-prices-base'!B$2:B$123,"&gt;="&amp;G595*(100-$B$2)/100, 'azure-vm-prices-base'!E$2:E$123,L595))), "")</f>
        <v>0</v>
      </c>
      <c r="W595" s="4">
        <f>IF(Q595="YES", IF(K595="YES", VLOOKUP(X595 &amp; L595 &amp; K595,'azure-vm-prices-1Y'!G$2:H$124  , 2, 0), VLOOKUP(X595 &amp; L595 &amp; "*",'azure-vm-prices-1Y'!G$2:H$124, 2, 0)),   "")</f>
        <v>0</v>
      </c>
      <c r="X595" s="4">
        <f>IF(Q595="YES", IF(O595="NO" , IF(K595="YES", _xlfn.MINIFS('azure-vm-prices-1Y'!I$2:I$123,   'azure-vm-prices-1Y'!A$2:A$123,"&gt;="&amp;F595*(100-$B$2)/100,   'azure-vm-prices-1Y'!B$2:B$123,"&gt;="&amp;G595*(100-$B$2)/100,   'azure-vm-prices-1Y'!D$2:D$123,K595,   'azure-vm-prices-1Y'!E$2:E$123,L595),   _xlfn.MINIFS('azure-vm-prices-1Y'!I$2:I$123,   'azure-vm-prices-1Y'!A$2:A$123,"&gt;="&amp;F595*(100-$B$2)/100,   'azure-vm-prices-1Y'!B$2:B$123,"&gt;="&amp;G595*(100-$B$2)/100,   'azure-vm-prices-1Y'!E$2:E$123,L595)),   IF(K595="YES", _xlfn.MINIFS('azure-vm-prices-1Y'!C$2:C$123,   'azure-vm-prices-1Y'!A$2:A$123,"&gt;="&amp;F595*(100-$B$2)/100,   'azure-vm-prices-1Y'!B$2:B$123,"&gt;="&amp;G595*(100-$B$2)/100,   'azure-vm-prices-1Y'!D$2:D$123,K595,   'azure-vm-prices-1Y'!E$2:E$123,L595),   _xlfn.MINIFS('azure-vm-prices-1Y'!C$2:C$123,   'azure-vm-prices-1Y'!A$2:A$123,"&gt;="&amp;F595*(100-$B$2)/100,   'azure-vm-prices-1Y'!B$2:B$123,"&gt;="&amp;G595*(100-$B$2)/100,   'azure-vm-prices-1Y'!E$2:E$123,L595))),   "")</f>
        <v>0</v>
      </c>
      <c r="Y595" s="4">
        <f>IF(Q595="YES", IF(K595="YES", VLOOKUP(Z595 &amp; L595 &amp; K595,'azure-vm-prices-3Y'!G$2:H$124  , 2, 0), VLOOKUP(Z595 &amp; L595 &amp; "*",'azure-vm-prices-3Y'!G$2:H$124, 2, 0)),   "")</f>
        <v>0</v>
      </c>
      <c r="Z595" s="4">
        <f>IF(Q595="YES", IF(O595="NO" , IF(K595="YES", _xlfn.MINIFS('azure-vm-prices-3Y'!I$2:I$123,   'azure-vm-prices-3Y'!A$2:A$123,"&gt;="&amp;F595*(100-$B$2)/100,   'azure-vm-prices-3Y'!B$2:B$123,"&gt;="&amp;G595*(100-$B$2)/100,   'azure-vm-prices-3Y'!D$2:D$123,K595,   'azure-vm-prices-3Y'!E$2:E$123,L595),   _xlfn.MINIFS('azure-vm-prices-3Y'!I$2:I$123,   'azure-vm-prices-3Y'!A$2:A$123,"&gt;="&amp;F595*(100-$B$2)/100,   'azure-vm-prices-3Y'!B$2:B$123,"&gt;="&amp;G595*(100-$B$2)/100,   'azure-vm-prices-3Y'!E$2:E$123,L595)),   IF(K595="YES", _xlfn.MINIFS('azure-vm-prices-3Y'!C$2:C$123,   'azure-vm-prices-3Y'!A$2:A$123,"&gt;="&amp;F595*(100-$B$2)/100,   'azure-vm-prices-3Y'!B$2:B$123,"&gt;="&amp;G595*(100-$B$2)/100,   'azure-vm-prices-3Y'!D$2:D$123,K595,   'azure-vm-prices-3Y'!E$2:E$123,L595),   _xlfn.MINIFS('azure-vm-prices-3Y'!C$2:C$123,   'azure-vm-prices-3Y'!A$2:A$123,"&gt;="&amp;F595*(100-$B$2)/100,   'azure-vm-prices-3Y'!B$2:B$123,"&gt;="&amp;G595*(100-$B$2)/100,   'azure-vm-prices-3Y'!E$2:E$123,L595))),   "")</f>
        <v>0</v>
      </c>
      <c r="AA595" s="4">
        <f>IF(Q595="YES",N595*V595*12,"")</f>
        <v>0</v>
      </c>
      <c r="AB595" s="4">
        <f>IF(Q595="YES",X595*8760,"")</f>
        <v>0</v>
      </c>
      <c r="AC595" s="4">
        <f>IF(Q595="YES",Z595*8760,"")</f>
        <v>0</v>
      </c>
      <c r="AD595" s="4">
        <f>IF(Q595="YES",IF(P595="YES", MIN(AA595:AC595), AA595),"")</f>
        <v>0</v>
      </c>
      <c r="AE595" s="4">
        <f>IF(AND(I595="STANDARD",Q595="YES",H595&lt;'azure-standard-disk-prices'!B2, H595&gt;0),1+IF(M595="YES",1),"")</f>
        <v>0</v>
      </c>
      <c r="AF595" s="4">
        <f>IF(AND(I595="STANDARD",Q595="YES",H595&gt;'azure-standard-disk-prices'!B2,H595&lt;'azure-standard-disk-prices'!B3),1+IF(M595="YES",1),"")</f>
        <v>0</v>
      </c>
      <c r="AG595" s="4">
        <f>IF(AND(I595="STANDARD",Q595="YES",H595&gt;'azure-standard-disk-prices'!B3,H595&lt;'azure-standard-disk-prices'!B4),1+IF(M595="YES",1),"")</f>
        <v>0</v>
      </c>
      <c r="AH595" s="4">
        <f>IF(AND(I595="STANDARD",Q595="YES",H595&gt;'azure-standard-disk-prices'!B4,H595&lt;'azure-standard-disk-prices'!B5),1+IF(M595="YES",1),"")</f>
        <v>0</v>
      </c>
      <c r="AI595" s="4">
        <f>IF(AND(I595="STANDARD",Q595="YES",H595&gt;'azure-standard-disk-prices'!B5,H595&lt;'azure-standard-disk-prices'!B6),1+IF(M595="YES",1),"")</f>
        <v>0</v>
      </c>
      <c r="AJ595" s="4">
        <f>IF(AND(I595="STANDARD",Q595="YES",H595&gt;'azure-standard-disk-prices'!B6,H595&lt;'azure-standard-disk-prices'!B7),1+IF(M595="YES",1),"")</f>
        <v>0</v>
      </c>
      <c r="AK595" s="4">
        <f>IF(AND(I595="STANDARD",Q595="YES",H595&gt;'azure-standard-disk-prices'!B7,H595&lt;'azure-standard-disk-prices'!B8),1+IF(M595="YES",1),"")</f>
        <v>0</v>
      </c>
      <c r="AL595" s="4">
        <f>IF(AND(I595="STANDARD",Q595="YES",H595&gt;'azure-standard-disk-prices'!B8,H595&lt;'azure-standard-disk-prices'!B9),1+IF(M595="YES",1),"")</f>
        <v>0</v>
      </c>
      <c r="AM595" s="4">
        <f>IF(AND(I594="PREMIUM",Q594="YES",H594&lt;'azure-premium-disk-prices'!B2,H594&gt;0),1+IF(M594="YES",1),"")</f>
        <v>0</v>
      </c>
      <c r="AN595" s="4">
        <f>IF(AND(I594="PREMIUM",Q594="YES",H594&gt;'azure-premium-disk-prices'!B2,H594&lt;'azure-premium-disk-prices'!B3),1+IF(M594="YES",1),"")</f>
        <v>0</v>
      </c>
      <c r="AO595" s="4">
        <f>IF(AND(I594="PREMIUM",Q594="YES",H594&gt;'azure-premium-disk-prices'!B3,H594&lt;'azure-premium-disk-prices'!B4),1+IF(M594="YES",1),"")</f>
        <v>0</v>
      </c>
      <c r="AP595" s="4">
        <f>IF(AND(I594="PREMIUM",Q594="YES",H594&gt;'azure-premium-disk-prices'!B4,H594&lt;'azure-premium-disk-prices'!B5),1+IF(M594="YES",1),"")</f>
        <v>0</v>
      </c>
      <c r="AQ595" s="4">
        <f>IF(AND(I594="PREMIUM",Q594="YES",H594&gt;'azure-premium-disk-prices'!B5,H594&lt;'azure-premium-disk-prices'!B6),1+IF(M594="YES",1),"")</f>
        <v>0</v>
      </c>
      <c r="AR595" s="4">
        <f>IF(AND(I594="PREMIUM",Q594="YES",H594&gt;'azure-premium-disk-prices'!B6,H594&lt;'azure-premium-disk-prices'!B7),1+IF(M594="YES",1),"")</f>
        <v>0</v>
      </c>
      <c r="AS595" s="4">
        <f>IF(AND(I594="PREMIUM",Q594="YES",H594&gt;'azure-premium-disk-prices'!B7,H594&lt;'azure-premium-disk-prices'!B8),1+IF(M594="YES",1),"")</f>
        <v>0</v>
      </c>
      <c r="AT595" s="4">
        <f>IF(AND(I594="PREMIUM",Q594="YES",H594&gt;'azure-premium-disk-prices'!B8,H594&lt;'azure-premium-disk-prices'!B9),1+IF(M594="YES",1),"")</f>
        <v>0</v>
      </c>
      <c r="AU595" s="4">
        <f>IF(AND(M595="YES", Q595="YES"),1,"")</f>
        <v>0</v>
      </c>
      <c r="AV595" s="4">
        <f>IF(AND(J595="STANDARD", Q595="YES"), IF(M595="YES",2,1) ,"")</f>
        <v>0</v>
      </c>
      <c r="AW595" s="4">
        <f>IF( AND(J595="PREMIUM",  Q595="YES"), IF(M595="YES",2,1) ,"")</f>
        <v>0</v>
      </c>
    </row>
    <row r="596" spans="5:49">
      <c r="E596" s="3"/>
      <c r="F596" s="3"/>
      <c r="G596" s="3"/>
      <c r="H596" s="3"/>
      <c r="I596" s="3" t="s">
        <v>9</v>
      </c>
      <c r="J596" s="3" t="s">
        <v>9</v>
      </c>
      <c r="K596" s="3" t="s">
        <v>5</v>
      </c>
      <c r="L596" s="3" t="s">
        <v>5</v>
      </c>
      <c r="M596" s="3" t="s">
        <v>5</v>
      </c>
      <c r="N596" s="3">
        <v>730</v>
      </c>
      <c r="O596" s="3" t="s">
        <v>5</v>
      </c>
      <c r="P596" s="3" t="s">
        <v>14</v>
      </c>
      <c r="Q596" s="4">
        <f>IF(AND(E596&lt;&gt;"", F596&lt;&gt;"", G596&lt;&gt;"", H596&lt;&gt;"", I596&lt;&gt;"", J596&lt;&gt;"", K596&lt;&gt;"", L596&lt;&gt;"", M596&lt;&gt;"", N596&lt;&gt;"", O596&lt;&gt;""),"YES","NO")</f>
        <v>0</v>
      </c>
      <c r="R596" s="4">
        <f>IF(AD596=AA596, U596, IF(AD596=AB596,W596,Y596))</f>
        <v>0</v>
      </c>
      <c r="S596" s="4">
        <f>AD596</f>
        <v>0</v>
      </c>
      <c r="T596" s="4">
        <f> IF(AA596="" ,"",IF(AD596=AA596, "PAYG", IF(AD596=AB596,"1Y RI","3Y RI")))</f>
        <v>0</v>
      </c>
      <c r="U596" s="4">
        <f>IF(Q596="YES", IF(K596="YES", VLOOKUP(V596 &amp; L596 &amp; K596,'azure-vm-prices-base'!G$2:H$124, 2, 0), VLOOKUP(V596 &amp; L596 &amp; "*",'azure-vm-prices-base'!G$2:H$124, 2, 0)), "")</f>
        <v>0</v>
      </c>
      <c r="V596" s="4">
        <f>IF(Q596="YES", IF(O596="NO" , IF(K596="YES", _xlfn.MINIFS('azure-vm-prices-base'!I$2:I$123, 'azure-vm-prices-base'!A$2:A$123,"&gt;="&amp;F596*(100-$B$2)/100, 'azure-vm-prices-base'!B$2:B$123,"&gt;="&amp;G596*(100-$B$2)/100, 'azure-vm-prices-base'!D$2:D$123,K596, 'azure-vm-prices-base'!E$2:E$123,L596), _xlfn.MINIFS('azure-vm-prices-base'!I$2:I$123, 'azure-vm-prices-base'!A$2:A$123,"&gt;="&amp;F596*(100-$B$2)/100, 'azure-vm-prices-base'!B$2:B$123,"&gt;="&amp;G596*(100-$B$2)/100, 'azure-vm-prices-base'!E$2:E$123,L596)), IF(K596="YES", _xlfn.MINIFS('azure-vm-prices-base'!C$2:C$123, 'azure-vm-prices-base'!A$2:A$123,"&gt;="&amp;F596*(100-$B$2)/100, 'azure-vm-prices-base'!B$2:B$123,"&gt;="&amp;G596*(100-$B$2)/100, 'azure-vm-prices-base'!D$2:D$123,K596, 'azure-vm-prices-base'!E$2:E$123,L596), _xlfn.MINIFS('azure-vm-prices-base'!C$2:C$123, 'azure-vm-prices-base'!A$2:A$123,"&gt;="&amp;F596*(100-$B$2)/100, 'azure-vm-prices-base'!B$2:B$123,"&gt;="&amp;G596*(100-$B$2)/100, 'azure-vm-prices-base'!E$2:E$123,L596))), "")</f>
        <v>0</v>
      </c>
      <c r="W596" s="4">
        <f>IF(Q596="YES", IF(K596="YES", VLOOKUP(X596 &amp; L596 &amp; K596,'azure-vm-prices-1Y'!G$2:H$124  , 2, 0), VLOOKUP(X596 &amp; L596 &amp; "*",'azure-vm-prices-1Y'!G$2:H$124, 2, 0)),   "")</f>
        <v>0</v>
      </c>
      <c r="X596" s="4">
        <f>IF(Q596="YES", IF(O596="NO" , IF(K596="YES", _xlfn.MINIFS('azure-vm-prices-1Y'!I$2:I$123,   'azure-vm-prices-1Y'!A$2:A$123,"&gt;="&amp;F596*(100-$B$2)/100,   'azure-vm-prices-1Y'!B$2:B$123,"&gt;="&amp;G596*(100-$B$2)/100,   'azure-vm-prices-1Y'!D$2:D$123,K596,   'azure-vm-prices-1Y'!E$2:E$123,L596),   _xlfn.MINIFS('azure-vm-prices-1Y'!I$2:I$123,   'azure-vm-prices-1Y'!A$2:A$123,"&gt;="&amp;F596*(100-$B$2)/100,   'azure-vm-prices-1Y'!B$2:B$123,"&gt;="&amp;G596*(100-$B$2)/100,   'azure-vm-prices-1Y'!E$2:E$123,L596)),   IF(K596="YES", _xlfn.MINIFS('azure-vm-prices-1Y'!C$2:C$123,   'azure-vm-prices-1Y'!A$2:A$123,"&gt;="&amp;F596*(100-$B$2)/100,   'azure-vm-prices-1Y'!B$2:B$123,"&gt;="&amp;G596*(100-$B$2)/100,   'azure-vm-prices-1Y'!D$2:D$123,K596,   'azure-vm-prices-1Y'!E$2:E$123,L596),   _xlfn.MINIFS('azure-vm-prices-1Y'!C$2:C$123,   'azure-vm-prices-1Y'!A$2:A$123,"&gt;="&amp;F596*(100-$B$2)/100,   'azure-vm-prices-1Y'!B$2:B$123,"&gt;="&amp;G596*(100-$B$2)/100,   'azure-vm-prices-1Y'!E$2:E$123,L596))),   "")</f>
        <v>0</v>
      </c>
      <c r="Y596" s="4">
        <f>IF(Q596="YES", IF(K596="YES", VLOOKUP(Z596 &amp; L596 &amp; K596,'azure-vm-prices-3Y'!G$2:H$124  , 2, 0), VLOOKUP(Z596 &amp; L596 &amp; "*",'azure-vm-prices-3Y'!G$2:H$124, 2, 0)),   "")</f>
        <v>0</v>
      </c>
      <c r="Z596" s="4">
        <f>IF(Q596="YES", IF(O596="NO" , IF(K596="YES", _xlfn.MINIFS('azure-vm-prices-3Y'!I$2:I$123,   'azure-vm-prices-3Y'!A$2:A$123,"&gt;="&amp;F596*(100-$B$2)/100,   'azure-vm-prices-3Y'!B$2:B$123,"&gt;="&amp;G596*(100-$B$2)/100,   'azure-vm-prices-3Y'!D$2:D$123,K596,   'azure-vm-prices-3Y'!E$2:E$123,L596),   _xlfn.MINIFS('azure-vm-prices-3Y'!I$2:I$123,   'azure-vm-prices-3Y'!A$2:A$123,"&gt;="&amp;F596*(100-$B$2)/100,   'azure-vm-prices-3Y'!B$2:B$123,"&gt;="&amp;G596*(100-$B$2)/100,   'azure-vm-prices-3Y'!E$2:E$123,L596)),   IF(K596="YES", _xlfn.MINIFS('azure-vm-prices-3Y'!C$2:C$123,   'azure-vm-prices-3Y'!A$2:A$123,"&gt;="&amp;F596*(100-$B$2)/100,   'azure-vm-prices-3Y'!B$2:B$123,"&gt;="&amp;G596*(100-$B$2)/100,   'azure-vm-prices-3Y'!D$2:D$123,K596,   'azure-vm-prices-3Y'!E$2:E$123,L596),   _xlfn.MINIFS('azure-vm-prices-3Y'!C$2:C$123,   'azure-vm-prices-3Y'!A$2:A$123,"&gt;="&amp;F596*(100-$B$2)/100,   'azure-vm-prices-3Y'!B$2:B$123,"&gt;="&amp;G596*(100-$B$2)/100,   'azure-vm-prices-3Y'!E$2:E$123,L596))),   "")</f>
        <v>0</v>
      </c>
      <c r="AA596" s="4">
        <f>IF(Q596="YES",N596*V596*12,"")</f>
        <v>0</v>
      </c>
      <c r="AB596" s="4">
        <f>IF(Q596="YES",X596*8760,"")</f>
        <v>0</v>
      </c>
      <c r="AC596" s="4">
        <f>IF(Q596="YES",Z596*8760,"")</f>
        <v>0</v>
      </c>
      <c r="AD596" s="4">
        <f>IF(Q596="YES",IF(P596="YES", MIN(AA596:AC596), AA596),"")</f>
        <v>0</v>
      </c>
      <c r="AE596" s="4">
        <f>IF(AND(I596="STANDARD",Q596="YES",H596&lt;'azure-standard-disk-prices'!B2, H596&gt;0),1+IF(M596="YES",1),"")</f>
        <v>0</v>
      </c>
      <c r="AF596" s="4">
        <f>IF(AND(I596="STANDARD",Q596="YES",H596&gt;'azure-standard-disk-prices'!B2,H596&lt;'azure-standard-disk-prices'!B3),1+IF(M596="YES",1),"")</f>
        <v>0</v>
      </c>
      <c r="AG596" s="4">
        <f>IF(AND(I596="STANDARD",Q596="YES",H596&gt;'azure-standard-disk-prices'!B3,H596&lt;'azure-standard-disk-prices'!B4),1+IF(M596="YES",1),"")</f>
        <v>0</v>
      </c>
      <c r="AH596" s="4">
        <f>IF(AND(I596="STANDARD",Q596="YES",H596&gt;'azure-standard-disk-prices'!B4,H596&lt;'azure-standard-disk-prices'!B5),1+IF(M596="YES",1),"")</f>
        <v>0</v>
      </c>
      <c r="AI596" s="4">
        <f>IF(AND(I596="STANDARD",Q596="YES",H596&gt;'azure-standard-disk-prices'!B5,H596&lt;'azure-standard-disk-prices'!B6),1+IF(M596="YES",1),"")</f>
        <v>0</v>
      </c>
      <c r="AJ596" s="4">
        <f>IF(AND(I596="STANDARD",Q596="YES",H596&gt;'azure-standard-disk-prices'!B6,H596&lt;'azure-standard-disk-prices'!B7),1+IF(M596="YES",1),"")</f>
        <v>0</v>
      </c>
      <c r="AK596" s="4">
        <f>IF(AND(I596="STANDARD",Q596="YES",H596&gt;'azure-standard-disk-prices'!B7,H596&lt;'azure-standard-disk-prices'!B8),1+IF(M596="YES",1),"")</f>
        <v>0</v>
      </c>
      <c r="AL596" s="4">
        <f>IF(AND(I596="STANDARD",Q596="YES",H596&gt;'azure-standard-disk-prices'!B8,H596&lt;'azure-standard-disk-prices'!B9),1+IF(M596="YES",1),"")</f>
        <v>0</v>
      </c>
      <c r="AM596" s="4">
        <f>IF(AND(I595="PREMIUM",Q595="YES",H595&lt;'azure-premium-disk-prices'!B2,H595&gt;0),1+IF(M595="YES",1),"")</f>
        <v>0</v>
      </c>
      <c r="AN596" s="4">
        <f>IF(AND(I595="PREMIUM",Q595="YES",H595&gt;'azure-premium-disk-prices'!B2,H595&lt;'azure-premium-disk-prices'!B3),1+IF(M595="YES",1),"")</f>
        <v>0</v>
      </c>
      <c r="AO596" s="4">
        <f>IF(AND(I595="PREMIUM",Q595="YES",H595&gt;'azure-premium-disk-prices'!B3,H595&lt;'azure-premium-disk-prices'!B4),1+IF(M595="YES",1),"")</f>
        <v>0</v>
      </c>
      <c r="AP596" s="4">
        <f>IF(AND(I595="PREMIUM",Q595="YES",H595&gt;'azure-premium-disk-prices'!B4,H595&lt;'azure-premium-disk-prices'!B5),1+IF(M595="YES",1),"")</f>
        <v>0</v>
      </c>
      <c r="AQ596" s="4">
        <f>IF(AND(I595="PREMIUM",Q595="YES",H595&gt;'azure-premium-disk-prices'!B5,H595&lt;'azure-premium-disk-prices'!B6),1+IF(M595="YES",1),"")</f>
        <v>0</v>
      </c>
      <c r="AR596" s="4">
        <f>IF(AND(I595="PREMIUM",Q595="YES",H595&gt;'azure-premium-disk-prices'!B6,H595&lt;'azure-premium-disk-prices'!B7),1+IF(M595="YES",1),"")</f>
        <v>0</v>
      </c>
      <c r="AS596" s="4">
        <f>IF(AND(I595="PREMIUM",Q595="YES",H595&gt;'azure-premium-disk-prices'!B7,H595&lt;'azure-premium-disk-prices'!B8),1+IF(M595="YES",1),"")</f>
        <v>0</v>
      </c>
      <c r="AT596" s="4">
        <f>IF(AND(I595="PREMIUM",Q595="YES",H595&gt;'azure-premium-disk-prices'!B8,H595&lt;'azure-premium-disk-prices'!B9),1+IF(M595="YES",1),"")</f>
        <v>0</v>
      </c>
      <c r="AU596" s="4">
        <f>IF(AND(M596="YES", Q596="YES"),1,"")</f>
        <v>0</v>
      </c>
      <c r="AV596" s="4">
        <f>IF(AND(J596="STANDARD", Q596="YES"), IF(M596="YES",2,1) ,"")</f>
        <v>0</v>
      </c>
      <c r="AW596" s="4">
        <f>IF( AND(J596="PREMIUM",  Q596="YES"), IF(M596="YES",2,1) ,"")</f>
        <v>0</v>
      </c>
    </row>
    <row r="597" spans="5:49">
      <c r="E597" s="3"/>
      <c r="F597" s="3"/>
      <c r="G597" s="3"/>
      <c r="H597" s="3"/>
      <c r="I597" s="3" t="s">
        <v>9</v>
      </c>
      <c r="J597" s="3" t="s">
        <v>9</v>
      </c>
      <c r="K597" s="3" t="s">
        <v>5</v>
      </c>
      <c r="L597" s="3" t="s">
        <v>5</v>
      </c>
      <c r="M597" s="3" t="s">
        <v>5</v>
      </c>
      <c r="N597" s="3">
        <v>730</v>
      </c>
      <c r="O597" s="3" t="s">
        <v>5</v>
      </c>
      <c r="P597" s="3" t="s">
        <v>14</v>
      </c>
      <c r="Q597" s="4">
        <f>IF(AND(E597&lt;&gt;"", F597&lt;&gt;"", G597&lt;&gt;"", H597&lt;&gt;"", I597&lt;&gt;"", J597&lt;&gt;"", K597&lt;&gt;"", L597&lt;&gt;"", M597&lt;&gt;"", N597&lt;&gt;"", O597&lt;&gt;""),"YES","NO")</f>
        <v>0</v>
      </c>
      <c r="R597" s="4">
        <f>IF(AD597=AA597, U597, IF(AD597=AB597,W597,Y597))</f>
        <v>0</v>
      </c>
      <c r="S597" s="4">
        <f>AD597</f>
        <v>0</v>
      </c>
      <c r="T597" s="4">
        <f> IF(AA597="" ,"",IF(AD597=AA597, "PAYG", IF(AD597=AB597,"1Y RI","3Y RI")))</f>
        <v>0</v>
      </c>
      <c r="U597" s="4">
        <f>IF(Q597="YES", IF(K597="YES", VLOOKUP(V597 &amp; L597 &amp; K597,'azure-vm-prices-base'!G$2:H$124, 2, 0), VLOOKUP(V597 &amp; L597 &amp; "*",'azure-vm-prices-base'!G$2:H$124, 2, 0)), "")</f>
        <v>0</v>
      </c>
      <c r="V597" s="4">
        <f>IF(Q597="YES", IF(O597="NO" , IF(K597="YES", _xlfn.MINIFS('azure-vm-prices-base'!I$2:I$123, 'azure-vm-prices-base'!A$2:A$123,"&gt;="&amp;F597*(100-$B$2)/100, 'azure-vm-prices-base'!B$2:B$123,"&gt;="&amp;G597*(100-$B$2)/100, 'azure-vm-prices-base'!D$2:D$123,K597, 'azure-vm-prices-base'!E$2:E$123,L597), _xlfn.MINIFS('azure-vm-prices-base'!I$2:I$123, 'azure-vm-prices-base'!A$2:A$123,"&gt;="&amp;F597*(100-$B$2)/100, 'azure-vm-prices-base'!B$2:B$123,"&gt;="&amp;G597*(100-$B$2)/100, 'azure-vm-prices-base'!E$2:E$123,L597)), IF(K597="YES", _xlfn.MINIFS('azure-vm-prices-base'!C$2:C$123, 'azure-vm-prices-base'!A$2:A$123,"&gt;="&amp;F597*(100-$B$2)/100, 'azure-vm-prices-base'!B$2:B$123,"&gt;="&amp;G597*(100-$B$2)/100, 'azure-vm-prices-base'!D$2:D$123,K597, 'azure-vm-prices-base'!E$2:E$123,L597), _xlfn.MINIFS('azure-vm-prices-base'!C$2:C$123, 'azure-vm-prices-base'!A$2:A$123,"&gt;="&amp;F597*(100-$B$2)/100, 'azure-vm-prices-base'!B$2:B$123,"&gt;="&amp;G597*(100-$B$2)/100, 'azure-vm-prices-base'!E$2:E$123,L597))), "")</f>
        <v>0</v>
      </c>
      <c r="W597" s="4">
        <f>IF(Q597="YES", IF(K597="YES", VLOOKUP(X597 &amp; L597 &amp; K597,'azure-vm-prices-1Y'!G$2:H$124  , 2, 0), VLOOKUP(X597 &amp; L597 &amp; "*",'azure-vm-prices-1Y'!G$2:H$124, 2, 0)),   "")</f>
        <v>0</v>
      </c>
      <c r="X597" s="4">
        <f>IF(Q597="YES", IF(O597="NO" , IF(K597="YES", _xlfn.MINIFS('azure-vm-prices-1Y'!I$2:I$123,   'azure-vm-prices-1Y'!A$2:A$123,"&gt;="&amp;F597*(100-$B$2)/100,   'azure-vm-prices-1Y'!B$2:B$123,"&gt;="&amp;G597*(100-$B$2)/100,   'azure-vm-prices-1Y'!D$2:D$123,K597,   'azure-vm-prices-1Y'!E$2:E$123,L597),   _xlfn.MINIFS('azure-vm-prices-1Y'!I$2:I$123,   'azure-vm-prices-1Y'!A$2:A$123,"&gt;="&amp;F597*(100-$B$2)/100,   'azure-vm-prices-1Y'!B$2:B$123,"&gt;="&amp;G597*(100-$B$2)/100,   'azure-vm-prices-1Y'!E$2:E$123,L597)),   IF(K597="YES", _xlfn.MINIFS('azure-vm-prices-1Y'!C$2:C$123,   'azure-vm-prices-1Y'!A$2:A$123,"&gt;="&amp;F597*(100-$B$2)/100,   'azure-vm-prices-1Y'!B$2:B$123,"&gt;="&amp;G597*(100-$B$2)/100,   'azure-vm-prices-1Y'!D$2:D$123,K597,   'azure-vm-prices-1Y'!E$2:E$123,L597),   _xlfn.MINIFS('azure-vm-prices-1Y'!C$2:C$123,   'azure-vm-prices-1Y'!A$2:A$123,"&gt;="&amp;F597*(100-$B$2)/100,   'azure-vm-prices-1Y'!B$2:B$123,"&gt;="&amp;G597*(100-$B$2)/100,   'azure-vm-prices-1Y'!E$2:E$123,L597))),   "")</f>
        <v>0</v>
      </c>
      <c r="Y597" s="4">
        <f>IF(Q597="YES", IF(K597="YES", VLOOKUP(Z597 &amp; L597 &amp; K597,'azure-vm-prices-3Y'!G$2:H$124  , 2, 0), VLOOKUP(Z597 &amp; L597 &amp; "*",'azure-vm-prices-3Y'!G$2:H$124, 2, 0)),   "")</f>
        <v>0</v>
      </c>
      <c r="Z597" s="4">
        <f>IF(Q597="YES", IF(O597="NO" , IF(K597="YES", _xlfn.MINIFS('azure-vm-prices-3Y'!I$2:I$123,   'azure-vm-prices-3Y'!A$2:A$123,"&gt;="&amp;F597*(100-$B$2)/100,   'azure-vm-prices-3Y'!B$2:B$123,"&gt;="&amp;G597*(100-$B$2)/100,   'azure-vm-prices-3Y'!D$2:D$123,K597,   'azure-vm-prices-3Y'!E$2:E$123,L597),   _xlfn.MINIFS('azure-vm-prices-3Y'!I$2:I$123,   'azure-vm-prices-3Y'!A$2:A$123,"&gt;="&amp;F597*(100-$B$2)/100,   'azure-vm-prices-3Y'!B$2:B$123,"&gt;="&amp;G597*(100-$B$2)/100,   'azure-vm-prices-3Y'!E$2:E$123,L597)),   IF(K597="YES", _xlfn.MINIFS('azure-vm-prices-3Y'!C$2:C$123,   'azure-vm-prices-3Y'!A$2:A$123,"&gt;="&amp;F597*(100-$B$2)/100,   'azure-vm-prices-3Y'!B$2:B$123,"&gt;="&amp;G597*(100-$B$2)/100,   'azure-vm-prices-3Y'!D$2:D$123,K597,   'azure-vm-prices-3Y'!E$2:E$123,L597),   _xlfn.MINIFS('azure-vm-prices-3Y'!C$2:C$123,   'azure-vm-prices-3Y'!A$2:A$123,"&gt;="&amp;F597*(100-$B$2)/100,   'azure-vm-prices-3Y'!B$2:B$123,"&gt;="&amp;G597*(100-$B$2)/100,   'azure-vm-prices-3Y'!E$2:E$123,L597))),   "")</f>
        <v>0</v>
      </c>
      <c r="AA597" s="4">
        <f>IF(Q597="YES",N597*V597*12,"")</f>
        <v>0</v>
      </c>
      <c r="AB597" s="4">
        <f>IF(Q597="YES",X597*8760,"")</f>
        <v>0</v>
      </c>
      <c r="AC597" s="4">
        <f>IF(Q597="YES",Z597*8760,"")</f>
        <v>0</v>
      </c>
      <c r="AD597" s="4">
        <f>IF(Q597="YES",IF(P597="YES", MIN(AA597:AC597), AA597),"")</f>
        <v>0</v>
      </c>
      <c r="AE597" s="4">
        <f>IF(AND(I597="STANDARD",Q597="YES",H597&lt;'azure-standard-disk-prices'!B2, H597&gt;0),1+IF(M597="YES",1),"")</f>
        <v>0</v>
      </c>
      <c r="AF597" s="4">
        <f>IF(AND(I597="STANDARD",Q597="YES",H597&gt;'azure-standard-disk-prices'!B2,H597&lt;'azure-standard-disk-prices'!B3),1+IF(M597="YES",1),"")</f>
        <v>0</v>
      </c>
      <c r="AG597" s="4">
        <f>IF(AND(I597="STANDARD",Q597="YES",H597&gt;'azure-standard-disk-prices'!B3,H597&lt;'azure-standard-disk-prices'!B4),1+IF(M597="YES",1),"")</f>
        <v>0</v>
      </c>
      <c r="AH597" s="4">
        <f>IF(AND(I597="STANDARD",Q597="YES",H597&gt;'azure-standard-disk-prices'!B4,H597&lt;'azure-standard-disk-prices'!B5),1+IF(M597="YES",1),"")</f>
        <v>0</v>
      </c>
      <c r="AI597" s="4">
        <f>IF(AND(I597="STANDARD",Q597="YES",H597&gt;'azure-standard-disk-prices'!B5,H597&lt;'azure-standard-disk-prices'!B6),1+IF(M597="YES",1),"")</f>
        <v>0</v>
      </c>
      <c r="AJ597" s="4">
        <f>IF(AND(I597="STANDARD",Q597="YES",H597&gt;'azure-standard-disk-prices'!B6,H597&lt;'azure-standard-disk-prices'!B7),1+IF(M597="YES",1),"")</f>
        <v>0</v>
      </c>
      <c r="AK597" s="4">
        <f>IF(AND(I597="STANDARD",Q597="YES",H597&gt;'azure-standard-disk-prices'!B7,H597&lt;'azure-standard-disk-prices'!B8),1+IF(M597="YES",1),"")</f>
        <v>0</v>
      </c>
      <c r="AL597" s="4">
        <f>IF(AND(I597="STANDARD",Q597="YES",H597&gt;'azure-standard-disk-prices'!B8,H597&lt;'azure-standard-disk-prices'!B9),1+IF(M597="YES",1),"")</f>
        <v>0</v>
      </c>
      <c r="AM597" s="4">
        <f>IF(AND(I596="PREMIUM",Q596="YES",H596&lt;'azure-premium-disk-prices'!B2,H596&gt;0),1+IF(M596="YES",1),"")</f>
        <v>0</v>
      </c>
      <c r="AN597" s="4">
        <f>IF(AND(I596="PREMIUM",Q596="YES",H596&gt;'azure-premium-disk-prices'!B2,H596&lt;'azure-premium-disk-prices'!B3),1+IF(M596="YES",1),"")</f>
        <v>0</v>
      </c>
      <c r="AO597" s="4">
        <f>IF(AND(I596="PREMIUM",Q596="YES",H596&gt;'azure-premium-disk-prices'!B3,H596&lt;'azure-premium-disk-prices'!B4),1+IF(M596="YES",1),"")</f>
        <v>0</v>
      </c>
      <c r="AP597" s="4">
        <f>IF(AND(I596="PREMIUM",Q596="YES",H596&gt;'azure-premium-disk-prices'!B4,H596&lt;'azure-premium-disk-prices'!B5),1+IF(M596="YES",1),"")</f>
        <v>0</v>
      </c>
      <c r="AQ597" s="4">
        <f>IF(AND(I596="PREMIUM",Q596="YES",H596&gt;'azure-premium-disk-prices'!B5,H596&lt;'azure-premium-disk-prices'!B6),1+IF(M596="YES",1),"")</f>
        <v>0</v>
      </c>
      <c r="AR597" s="4">
        <f>IF(AND(I596="PREMIUM",Q596="YES",H596&gt;'azure-premium-disk-prices'!B6,H596&lt;'azure-premium-disk-prices'!B7),1+IF(M596="YES",1),"")</f>
        <v>0</v>
      </c>
      <c r="AS597" s="4">
        <f>IF(AND(I596="PREMIUM",Q596="YES",H596&gt;'azure-premium-disk-prices'!B7,H596&lt;'azure-premium-disk-prices'!B8),1+IF(M596="YES",1),"")</f>
        <v>0</v>
      </c>
      <c r="AT597" s="4">
        <f>IF(AND(I596="PREMIUM",Q596="YES",H596&gt;'azure-premium-disk-prices'!B8,H596&lt;'azure-premium-disk-prices'!B9),1+IF(M596="YES",1),"")</f>
        <v>0</v>
      </c>
      <c r="AU597" s="4">
        <f>IF(AND(M597="YES", Q597="YES"),1,"")</f>
        <v>0</v>
      </c>
      <c r="AV597" s="4">
        <f>IF(AND(J597="STANDARD", Q597="YES"), IF(M597="YES",2,1) ,"")</f>
        <v>0</v>
      </c>
      <c r="AW597" s="4">
        <f>IF( AND(J597="PREMIUM",  Q597="YES"), IF(M597="YES",2,1) ,"")</f>
        <v>0</v>
      </c>
    </row>
    <row r="598" spans="5:49">
      <c r="E598" s="3"/>
      <c r="F598" s="3"/>
      <c r="G598" s="3"/>
      <c r="H598" s="3"/>
      <c r="I598" s="3" t="s">
        <v>9</v>
      </c>
      <c r="J598" s="3" t="s">
        <v>9</v>
      </c>
      <c r="K598" s="3" t="s">
        <v>5</v>
      </c>
      <c r="L598" s="3" t="s">
        <v>5</v>
      </c>
      <c r="M598" s="3" t="s">
        <v>5</v>
      </c>
      <c r="N598" s="3">
        <v>730</v>
      </c>
      <c r="O598" s="3" t="s">
        <v>5</v>
      </c>
      <c r="P598" s="3" t="s">
        <v>14</v>
      </c>
      <c r="Q598" s="4">
        <f>IF(AND(E598&lt;&gt;"", F598&lt;&gt;"", G598&lt;&gt;"", H598&lt;&gt;"", I598&lt;&gt;"", J598&lt;&gt;"", K598&lt;&gt;"", L598&lt;&gt;"", M598&lt;&gt;"", N598&lt;&gt;"", O598&lt;&gt;""),"YES","NO")</f>
        <v>0</v>
      </c>
      <c r="R598" s="4">
        <f>IF(AD598=AA598, U598, IF(AD598=AB598,W598,Y598))</f>
        <v>0</v>
      </c>
      <c r="S598" s="4">
        <f>AD598</f>
        <v>0</v>
      </c>
      <c r="T598" s="4">
        <f> IF(AA598="" ,"",IF(AD598=AA598, "PAYG", IF(AD598=AB598,"1Y RI","3Y RI")))</f>
        <v>0</v>
      </c>
      <c r="U598" s="4">
        <f>IF(Q598="YES", IF(K598="YES", VLOOKUP(V598 &amp; L598 &amp; K598,'azure-vm-prices-base'!G$2:H$124, 2, 0), VLOOKUP(V598 &amp; L598 &amp; "*",'azure-vm-prices-base'!G$2:H$124, 2, 0)), "")</f>
        <v>0</v>
      </c>
      <c r="V598" s="4">
        <f>IF(Q598="YES", IF(O598="NO" , IF(K598="YES", _xlfn.MINIFS('azure-vm-prices-base'!I$2:I$123, 'azure-vm-prices-base'!A$2:A$123,"&gt;="&amp;F598*(100-$B$2)/100, 'azure-vm-prices-base'!B$2:B$123,"&gt;="&amp;G598*(100-$B$2)/100, 'azure-vm-prices-base'!D$2:D$123,K598, 'azure-vm-prices-base'!E$2:E$123,L598), _xlfn.MINIFS('azure-vm-prices-base'!I$2:I$123, 'azure-vm-prices-base'!A$2:A$123,"&gt;="&amp;F598*(100-$B$2)/100, 'azure-vm-prices-base'!B$2:B$123,"&gt;="&amp;G598*(100-$B$2)/100, 'azure-vm-prices-base'!E$2:E$123,L598)), IF(K598="YES", _xlfn.MINIFS('azure-vm-prices-base'!C$2:C$123, 'azure-vm-prices-base'!A$2:A$123,"&gt;="&amp;F598*(100-$B$2)/100, 'azure-vm-prices-base'!B$2:B$123,"&gt;="&amp;G598*(100-$B$2)/100, 'azure-vm-prices-base'!D$2:D$123,K598, 'azure-vm-prices-base'!E$2:E$123,L598), _xlfn.MINIFS('azure-vm-prices-base'!C$2:C$123, 'azure-vm-prices-base'!A$2:A$123,"&gt;="&amp;F598*(100-$B$2)/100, 'azure-vm-prices-base'!B$2:B$123,"&gt;="&amp;G598*(100-$B$2)/100, 'azure-vm-prices-base'!E$2:E$123,L598))), "")</f>
        <v>0</v>
      </c>
      <c r="W598" s="4">
        <f>IF(Q598="YES", IF(K598="YES", VLOOKUP(X598 &amp; L598 &amp; K598,'azure-vm-prices-1Y'!G$2:H$124  , 2, 0), VLOOKUP(X598 &amp; L598 &amp; "*",'azure-vm-prices-1Y'!G$2:H$124, 2, 0)),   "")</f>
        <v>0</v>
      </c>
      <c r="X598" s="4">
        <f>IF(Q598="YES", IF(O598="NO" , IF(K598="YES", _xlfn.MINIFS('azure-vm-prices-1Y'!I$2:I$123,   'azure-vm-prices-1Y'!A$2:A$123,"&gt;="&amp;F598*(100-$B$2)/100,   'azure-vm-prices-1Y'!B$2:B$123,"&gt;="&amp;G598*(100-$B$2)/100,   'azure-vm-prices-1Y'!D$2:D$123,K598,   'azure-vm-prices-1Y'!E$2:E$123,L598),   _xlfn.MINIFS('azure-vm-prices-1Y'!I$2:I$123,   'azure-vm-prices-1Y'!A$2:A$123,"&gt;="&amp;F598*(100-$B$2)/100,   'azure-vm-prices-1Y'!B$2:B$123,"&gt;="&amp;G598*(100-$B$2)/100,   'azure-vm-prices-1Y'!E$2:E$123,L598)),   IF(K598="YES", _xlfn.MINIFS('azure-vm-prices-1Y'!C$2:C$123,   'azure-vm-prices-1Y'!A$2:A$123,"&gt;="&amp;F598*(100-$B$2)/100,   'azure-vm-prices-1Y'!B$2:B$123,"&gt;="&amp;G598*(100-$B$2)/100,   'azure-vm-prices-1Y'!D$2:D$123,K598,   'azure-vm-prices-1Y'!E$2:E$123,L598),   _xlfn.MINIFS('azure-vm-prices-1Y'!C$2:C$123,   'azure-vm-prices-1Y'!A$2:A$123,"&gt;="&amp;F598*(100-$B$2)/100,   'azure-vm-prices-1Y'!B$2:B$123,"&gt;="&amp;G598*(100-$B$2)/100,   'azure-vm-prices-1Y'!E$2:E$123,L598))),   "")</f>
        <v>0</v>
      </c>
      <c r="Y598" s="4">
        <f>IF(Q598="YES", IF(K598="YES", VLOOKUP(Z598 &amp; L598 &amp; K598,'azure-vm-prices-3Y'!G$2:H$124  , 2, 0), VLOOKUP(Z598 &amp; L598 &amp; "*",'azure-vm-prices-3Y'!G$2:H$124, 2, 0)),   "")</f>
        <v>0</v>
      </c>
      <c r="Z598" s="4">
        <f>IF(Q598="YES", IF(O598="NO" , IF(K598="YES", _xlfn.MINIFS('azure-vm-prices-3Y'!I$2:I$123,   'azure-vm-prices-3Y'!A$2:A$123,"&gt;="&amp;F598*(100-$B$2)/100,   'azure-vm-prices-3Y'!B$2:B$123,"&gt;="&amp;G598*(100-$B$2)/100,   'azure-vm-prices-3Y'!D$2:D$123,K598,   'azure-vm-prices-3Y'!E$2:E$123,L598),   _xlfn.MINIFS('azure-vm-prices-3Y'!I$2:I$123,   'azure-vm-prices-3Y'!A$2:A$123,"&gt;="&amp;F598*(100-$B$2)/100,   'azure-vm-prices-3Y'!B$2:B$123,"&gt;="&amp;G598*(100-$B$2)/100,   'azure-vm-prices-3Y'!E$2:E$123,L598)),   IF(K598="YES", _xlfn.MINIFS('azure-vm-prices-3Y'!C$2:C$123,   'azure-vm-prices-3Y'!A$2:A$123,"&gt;="&amp;F598*(100-$B$2)/100,   'azure-vm-prices-3Y'!B$2:B$123,"&gt;="&amp;G598*(100-$B$2)/100,   'azure-vm-prices-3Y'!D$2:D$123,K598,   'azure-vm-prices-3Y'!E$2:E$123,L598),   _xlfn.MINIFS('azure-vm-prices-3Y'!C$2:C$123,   'azure-vm-prices-3Y'!A$2:A$123,"&gt;="&amp;F598*(100-$B$2)/100,   'azure-vm-prices-3Y'!B$2:B$123,"&gt;="&amp;G598*(100-$B$2)/100,   'azure-vm-prices-3Y'!E$2:E$123,L598))),   "")</f>
        <v>0</v>
      </c>
      <c r="AA598" s="4">
        <f>IF(Q598="YES",N598*V598*12,"")</f>
        <v>0</v>
      </c>
      <c r="AB598" s="4">
        <f>IF(Q598="YES",X598*8760,"")</f>
        <v>0</v>
      </c>
      <c r="AC598" s="4">
        <f>IF(Q598="YES",Z598*8760,"")</f>
        <v>0</v>
      </c>
      <c r="AD598" s="4">
        <f>IF(Q598="YES",IF(P598="YES", MIN(AA598:AC598), AA598),"")</f>
        <v>0</v>
      </c>
      <c r="AE598" s="4">
        <f>IF(AND(I598="STANDARD",Q598="YES",H598&lt;'azure-standard-disk-prices'!B2, H598&gt;0),1+IF(M598="YES",1),"")</f>
        <v>0</v>
      </c>
      <c r="AF598" s="4">
        <f>IF(AND(I598="STANDARD",Q598="YES",H598&gt;'azure-standard-disk-prices'!B2,H598&lt;'azure-standard-disk-prices'!B3),1+IF(M598="YES",1),"")</f>
        <v>0</v>
      </c>
      <c r="AG598" s="4">
        <f>IF(AND(I598="STANDARD",Q598="YES",H598&gt;'azure-standard-disk-prices'!B3,H598&lt;'azure-standard-disk-prices'!B4),1+IF(M598="YES",1),"")</f>
        <v>0</v>
      </c>
      <c r="AH598" s="4">
        <f>IF(AND(I598="STANDARD",Q598="YES",H598&gt;'azure-standard-disk-prices'!B4,H598&lt;'azure-standard-disk-prices'!B5),1+IF(M598="YES",1),"")</f>
        <v>0</v>
      </c>
      <c r="AI598" s="4">
        <f>IF(AND(I598="STANDARD",Q598="YES",H598&gt;'azure-standard-disk-prices'!B5,H598&lt;'azure-standard-disk-prices'!B6),1+IF(M598="YES",1),"")</f>
        <v>0</v>
      </c>
      <c r="AJ598" s="4">
        <f>IF(AND(I598="STANDARD",Q598="YES",H598&gt;'azure-standard-disk-prices'!B6,H598&lt;'azure-standard-disk-prices'!B7),1+IF(M598="YES",1),"")</f>
        <v>0</v>
      </c>
      <c r="AK598" s="4">
        <f>IF(AND(I598="STANDARD",Q598="YES",H598&gt;'azure-standard-disk-prices'!B7,H598&lt;'azure-standard-disk-prices'!B8),1+IF(M598="YES",1),"")</f>
        <v>0</v>
      </c>
      <c r="AL598" s="4">
        <f>IF(AND(I598="STANDARD",Q598="YES",H598&gt;'azure-standard-disk-prices'!B8,H598&lt;'azure-standard-disk-prices'!B9),1+IF(M598="YES",1),"")</f>
        <v>0</v>
      </c>
      <c r="AM598" s="4">
        <f>IF(AND(I597="PREMIUM",Q597="YES",H597&lt;'azure-premium-disk-prices'!B2,H597&gt;0),1+IF(M597="YES",1),"")</f>
        <v>0</v>
      </c>
      <c r="AN598" s="4">
        <f>IF(AND(I597="PREMIUM",Q597="YES",H597&gt;'azure-premium-disk-prices'!B2,H597&lt;'azure-premium-disk-prices'!B3),1+IF(M597="YES",1),"")</f>
        <v>0</v>
      </c>
      <c r="AO598" s="4">
        <f>IF(AND(I597="PREMIUM",Q597="YES",H597&gt;'azure-premium-disk-prices'!B3,H597&lt;'azure-premium-disk-prices'!B4),1+IF(M597="YES",1),"")</f>
        <v>0</v>
      </c>
      <c r="AP598" s="4">
        <f>IF(AND(I597="PREMIUM",Q597="YES",H597&gt;'azure-premium-disk-prices'!B4,H597&lt;'azure-premium-disk-prices'!B5),1+IF(M597="YES",1),"")</f>
        <v>0</v>
      </c>
      <c r="AQ598" s="4">
        <f>IF(AND(I597="PREMIUM",Q597="YES",H597&gt;'azure-premium-disk-prices'!B5,H597&lt;'azure-premium-disk-prices'!B6),1+IF(M597="YES",1),"")</f>
        <v>0</v>
      </c>
      <c r="AR598" s="4">
        <f>IF(AND(I597="PREMIUM",Q597="YES",H597&gt;'azure-premium-disk-prices'!B6,H597&lt;'azure-premium-disk-prices'!B7),1+IF(M597="YES",1),"")</f>
        <v>0</v>
      </c>
      <c r="AS598" s="4">
        <f>IF(AND(I597="PREMIUM",Q597="YES",H597&gt;'azure-premium-disk-prices'!B7,H597&lt;'azure-premium-disk-prices'!B8),1+IF(M597="YES",1),"")</f>
        <v>0</v>
      </c>
      <c r="AT598" s="4">
        <f>IF(AND(I597="PREMIUM",Q597="YES",H597&gt;'azure-premium-disk-prices'!B8,H597&lt;'azure-premium-disk-prices'!B9),1+IF(M597="YES",1),"")</f>
        <v>0</v>
      </c>
      <c r="AU598" s="4">
        <f>IF(AND(M598="YES", Q598="YES"),1,"")</f>
        <v>0</v>
      </c>
      <c r="AV598" s="4">
        <f>IF(AND(J598="STANDARD", Q598="YES"), IF(M598="YES",2,1) ,"")</f>
        <v>0</v>
      </c>
      <c r="AW598" s="4">
        <f>IF( AND(J598="PREMIUM",  Q598="YES"), IF(M598="YES",2,1) ,"")</f>
        <v>0</v>
      </c>
    </row>
    <row r="599" spans="5:49">
      <c r="E599" s="3"/>
      <c r="F599" s="3"/>
      <c r="G599" s="3"/>
      <c r="H599" s="3"/>
      <c r="I599" s="3" t="s">
        <v>9</v>
      </c>
      <c r="J599" s="3" t="s">
        <v>9</v>
      </c>
      <c r="K599" s="3" t="s">
        <v>5</v>
      </c>
      <c r="L599" s="3" t="s">
        <v>5</v>
      </c>
      <c r="M599" s="3" t="s">
        <v>5</v>
      </c>
      <c r="N599" s="3">
        <v>730</v>
      </c>
      <c r="O599" s="3" t="s">
        <v>5</v>
      </c>
      <c r="P599" s="3" t="s">
        <v>14</v>
      </c>
      <c r="Q599" s="4">
        <f>IF(AND(E599&lt;&gt;"", F599&lt;&gt;"", G599&lt;&gt;"", H599&lt;&gt;"", I599&lt;&gt;"", J599&lt;&gt;"", K599&lt;&gt;"", L599&lt;&gt;"", M599&lt;&gt;"", N599&lt;&gt;"", O599&lt;&gt;""),"YES","NO")</f>
        <v>0</v>
      </c>
      <c r="R599" s="4">
        <f>IF(AD599=AA599, U599, IF(AD599=AB599,W599,Y599))</f>
        <v>0</v>
      </c>
      <c r="S599" s="4">
        <f>AD599</f>
        <v>0</v>
      </c>
      <c r="T599" s="4">
        <f> IF(AA599="" ,"",IF(AD599=AA599, "PAYG", IF(AD599=AB599,"1Y RI","3Y RI")))</f>
        <v>0</v>
      </c>
      <c r="U599" s="4">
        <f>IF(Q599="YES", IF(K599="YES", VLOOKUP(V599 &amp; L599 &amp; K599,'azure-vm-prices-base'!G$2:H$124, 2, 0), VLOOKUP(V599 &amp; L599 &amp; "*",'azure-vm-prices-base'!G$2:H$124, 2, 0)), "")</f>
        <v>0</v>
      </c>
      <c r="V599" s="4">
        <f>IF(Q599="YES", IF(O599="NO" , IF(K599="YES", _xlfn.MINIFS('azure-vm-prices-base'!I$2:I$123, 'azure-vm-prices-base'!A$2:A$123,"&gt;="&amp;F599*(100-$B$2)/100, 'azure-vm-prices-base'!B$2:B$123,"&gt;="&amp;G599*(100-$B$2)/100, 'azure-vm-prices-base'!D$2:D$123,K599, 'azure-vm-prices-base'!E$2:E$123,L599), _xlfn.MINIFS('azure-vm-prices-base'!I$2:I$123, 'azure-vm-prices-base'!A$2:A$123,"&gt;="&amp;F599*(100-$B$2)/100, 'azure-vm-prices-base'!B$2:B$123,"&gt;="&amp;G599*(100-$B$2)/100, 'azure-vm-prices-base'!E$2:E$123,L599)), IF(K599="YES", _xlfn.MINIFS('azure-vm-prices-base'!C$2:C$123, 'azure-vm-prices-base'!A$2:A$123,"&gt;="&amp;F599*(100-$B$2)/100, 'azure-vm-prices-base'!B$2:B$123,"&gt;="&amp;G599*(100-$B$2)/100, 'azure-vm-prices-base'!D$2:D$123,K599, 'azure-vm-prices-base'!E$2:E$123,L599), _xlfn.MINIFS('azure-vm-prices-base'!C$2:C$123, 'azure-vm-prices-base'!A$2:A$123,"&gt;="&amp;F599*(100-$B$2)/100, 'azure-vm-prices-base'!B$2:B$123,"&gt;="&amp;G599*(100-$B$2)/100, 'azure-vm-prices-base'!E$2:E$123,L599))), "")</f>
        <v>0</v>
      </c>
      <c r="W599" s="4">
        <f>IF(Q599="YES", IF(K599="YES", VLOOKUP(X599 &amp; L599 &amp; K599,'azure-vm-prices-1Y'!G$2:H$124  , 2, 0), VLOOKUP(X599 &amp; L599 &amp; "*",'azure-vm-prices-1Y'!G$2:H$124, 2, 0)),   "")</f>
        <v>0</v>
      </c>
      <c r="X599" s="4">
        <f>IF(Q599="YES", IF(O599="NO" , IF(K599="YES", _xlfn.MINIFS('azure-vm-prices-1Y'!I$2:I$123,   'azure-vm-prices-1Y'!A$2:A$123,"&gt;="&amp;F599*(100-$B$2)/100,   'azure-vm-prices-1Y'!B$2:B$123,"&gt;="&amp;G599*(100-$B$2)/100,   'azure-vm-prices-1Y'!D$2:D$123,K599,   'azure-vm-prices-1Y'!E$2:E$123,L599),   _xlfn.MINIFS('azure-vm-prices-1Y'!I$2:I$123,   'azure-vm-prices-1Y'!A$2:A$123,"&gt;="&amp;F599*(100-$B$2)/100,   'azure-vm-prices-1Y'!B$2:B$123,"&gt;="&amp;G599*(100-$B$2)/100,   'azure-vm-prices-1Y'!E$2:E$123,L599)),   IF(K599="YES", _xlfn.MINIFS('azure-vm-prices-1Y'!C$2:C$123,   'azure-vm-prices-1Y'!A$2:A$123,"&gt;="&amp;F599*(100-$B$2)/100,   'azure-vm-prices-1Y'!B$2:B$123,"&gt;="&amp;G599*(100-$B$2)/100,   'azure-vm-prices-1Y'!D$2:D$123,K599,   'azure-vm-prices-1Y'!E$2:E$123,L599),   _xlfn.MINIFS('azure-vm-prices-1Y'!C$2:C$123,   'azure-vm-prices-1Y'!A$2:A$123,"&gt;="&amp;F599*(100-$B$2)/100,   'azure-vm-prices-1Y'!B$2:B$123,"&gt;="&amp;G599*(100-$B$2)/100,   'azure-vm-prices-1Y'!E$2:E$123,L599))),   "")</f>
        <v>0</v>
      </c>
      <c r="Y599" s="4">
        <f>IF(Q599="YES", IF(K599="YES", VLOOKUP(Z599 &amp; L599 &amp; K599,'azure-vm-prices-3Y'!G$2:H$124  , 2, 0), VLOOKUP(Z599 &amp; L599 &amp; "*",'azure-vm-prices-3Y'!G$2:H$124, 2, 0)),   "")</f>
        <v>0</v>
      </c>
      <c r="Z599" s="4">
        <f>IF(Q599="YES", IF(O599="NO" , IF(K599="YES", _xlfn.MINIFS('azure-vm-prices-3Y'!I$2:I$123,   'azure-vm-prices-3Y'!A$2:A$123,"&gt;="&amp;F599*(100-$B$2)/100,   'azure-vm-prices-3Y'!B$2:B$123,"&gt;="&amp;G599*(100-$B$2)/100,   'azure-vm-prices-3Y'!D$2:D$123,K599,   'azure-vm-prices-3Y'!E$2:E$123,L599),   _xlfn.MINIFS('azure-vm-prices-3Y'!I$2:I$123,   'azure-vm-prices-3Y'!A$2:A$123,"&gt;="&amp;F599*(100-$B$2)/100,   'azure-vm-prices-3Y'!B$2:B$123,"&gt;="&amp;G599*(100-$B$2)/100,   'azure-vm-prices-3Y'!E$2:E$123,L599)),   IF(K599="YES", _xlfn.MINIFS('azure-vm-prices-3Y'!C$2:C$123,   'azure-vm-prices-3Y'!A$2:A$123,"&gt;="&amp;F599*(100-$B$2)/100,   'azure-vm-prices-3Y'!B$2:B$123,"&gt;="&amp;G599*(100-$B$2)/100,   'azure-vm-prices-3Y'!D$2:D$123,K599,   'azure-vm-prices-3Y'!E$2:E$123,L599),   _xlfn.MINIFS('azure-vm-prices-3Y'!C$2:C$123,   'azure-vm-prices-3Y'!A$2:A$123,"&gt;="&amp;F599*(100-$B$2)/100,   'azure-vm-prices-3Y'!B$2:B$123,"&gt;="&amp;G599*(100-$B$2)/100,   'azure-vm-prices-3Y'!E$2:E$123,L599))),   "")</f>
        <v>0</v>
      </c>
      <c r="AA599" s="4">
        <f>IF(Q599="YES",N599*V599*12,"")</f>
        <v>0</v>
      </c>
      <c r="AB599" s="4">
        <f>IF(Q599="YES",X599*8760,"")</f>
        <v>0</v>
      </c>
      <c r="AC599" s="4">
        <f>IF(Q599="YES",Z599*8760,"")</f>
        <v>0</v>
      </c>
      <c r="AD599" s="4">
        <f>IF(Q599="YES",IF(P599="YES", MIN(AA599:AC599), AA599),"")</f>
        <v>0</v>
      </c>
      <c r="AE599" s="4">
        <f>IF(AND(I599="STANDARD",Q599="YES",H599&lt;'azure-standard-disk-prices'!B2, H599&gt;0),1+IF(M599="YES",1),"")</f>
        <v>0</v>
      </c>
      <c r="AF599" s="4">
        <f>IF(AND(I599="STANDARD",Q599="YES",H599&gt;'azure-standard-disk-prices'!B2,H599&lt;'azure-standard-disk-prices'!B3),1+IF(M599="YES",1),"")</f>
        <v>0</v>
      </c>
      <c r="AG599" s="4">
        <f>IF(AND(I599="STANDARD",Q599="YES",H599&gt;'azure-standard-disk-prices'!B3,H599&lt;'azure-standard-disk-prices'!B4),1+IF(M599="YES",1),"")</f>
        <v>0</v>
      </c>
      <c r="AH599" s="4">
        <f>IF(AND(I599="STANDARD",Q599="YES",H599&gt;'azure-standard-disk-prices'!B4,H599&lt;'azure-standard-disk-prices'!B5),1+IF(M599="YES",1),"")</f>
        <v>0</v>
      </c>
      <c r="AI599" s="4">
        <f>IF(AND(I599="STANDARD",Q599="YES",H599&gt;'azure-standard-disk-prices'!B5,H599&lt;'azure-standard-disk-prices'!B6),1+IF(M599="YES",1),"")</f>
        <v>0</v>
      </c>
      <c r="AJ599" s="4">
        <f>IF(AND(I599="STANDARD",Q599="YES",H599&gt;'azure-standard-disk-prices'!B6,H599&lt;'azure-standard-disk-prices'!B7),1+IF(M599="YES",1),"")</f>
        <v>0</v>
      </c>
      <c r="AK599" s="4">
        <f>IF(AND(I599="STANDARD",Q599="YES",H599&gt;'azure-standard-disk-prices'!B7,H599&lt;'azure-standard-disk-prices'!B8),1+IF(M599="YES",1),"")</f>
        <v>0</v>
      </c>
      <c r="AL599" s="4">
        <f>IF(AND(I599="STANDARD",Q599="YES",H599&gt;'azure-standard-disk-prices'!B8,H599&lt;'azure-standard-disk-prices'!B9),1+IF(M599="YES",1),"")</f>
        <v>0</v>
      </c>
      <c r="AM599" s="4">
        <f>IF(AND(I598="PREMIUM",Q598="YES",H598&lt;'azure-premium-disk-prices'!B2,H598&gt;0),1+IF(M598="YES",1),"")</f>
        <v>0</v>
      </c>
      <c r="AN599" s="4">
        <f>IF(AND(I598="PREMIUM",Q598="YES",H598&gt;'azure-premium-disk-prices'!B2,H598&lt;'azure-premium-disk-prices'!B3),1+IF(M598="YES",1),"")</f>
        <v>0</v>
      </c>
      <c r="AO599" s="4">
        <f>IF(AND(I598="PREMIUM",Q598="YES",H598&gt;'azure-premium-disk-prices'!B3,H598&lt;'azure-premium-disk-prices'!B4),1+IF(M598="YES",1),"")</f>
        <v>0</v>
      </c>
      <c r="AP599" s="4">
        <f>IF(AND(I598="PREMIUM",Q598="YES",H598&gt;'azure-premium-disk-prices'!B4,H598&lt;'azure-premium-disk-prices'!B5),1+IF(M598="YES",1),"")</f>
        <v>0</v>
      </c>
      <c r="AQ599" s="4">
        <f>IF(AND(I598="PREMIUM",Q598="YES",H598&gt;'azure-premium-disk-prices'!B5,H598&lt;'azure-premium-disk-prices'!B6),1+IF(M598="YES",1),"")</f>
        <v>0</v>
      </c>
      <c r="AR599" s="4">
        <f>IF(AND(I598="PREMIUM",Q598="YES",H598&gt;'azure-premium-disk-prices'!B6,H598&lt;'azure-premium-disk-prices'!B7),1+IF(M598="YES",1),"")</f>
        <v>0</v>
      </c>
      <c r="AS599" s="4">
        <f>IF(AND(I598="PREMIUM",Q598="YES",H598&gt;'azure-premium-disk-prices'!B7,H598&lt;'azure-premium-disk-prices'!B8),1+IF(M598="YES",1),"")</f>
        <v>0</v>
      </c>
      <c r="AT599" s="4">
        <f>IF(AND(I598="PREMIUM",Q598="YES",H598&gt;'azure-premium-disk-prices'!B8,H598&lt;'azure-premium-disk-prices'!B9),1+IF(M598="YES",1),"")</f>
        <v>0</v>
      </c>
      <c r="AU599" s="4">
        <f>IF(AND(M599="YES", Q599="YES"),1,"")</f>
        <v>0</v>
      </c>
      <c r="AV599" s="4">
        <f>IF(AND(J599="STANDARD", Q599="YES"), IF(M599="YES",2,1) ,"")</f>
        <v>0</v>
      </c>
      <c r="AW599" s="4">
        <f>IF( AND(J599="PREMIUM",  Q599="YES"), IF(M599="YES",2,1) ,"")</f>
        <v>0</v>
      </c>
    </row>
    <row r="600" spans="5:49">
      <c r="E600" s="3"/>
      <c r="F600" s="3"/>
      <c r="G600" s="3"/>
      <c r="H600" s="3"/>
      <c r="I600" s="3" t="s">
        <v>9</v>
      </c>
      <c r="J600" s="3" t="s">
        <v>9</v>
      </c>
      <c r="K600" s="3" t="s">
        <v>5</v>
      </c>
      <c r="L600" s="3" t="s">
        <v>5</v>
      </c>
      <c r="M600" s="3" t="s">
        <v>5</v>
      </c>
      <c r="N600" s="3">
        <v>730</v>
      </c>
      <c r="O600" s="3" t="s">
        <v>5</v>
      </c>
      <c r="P600" s="3" t="s">
        <v>14</v>
      </c>
      <c r="Q600" s="4">
        <f>IF(AND(E600&lt;&gt;"", F600&lt;&gt;"", G600&lt;&gt;"", H600&lt;&gt;"", I600&lt;&gt;"", J600&lt;&gt;"", K600&lt;&gt;"", L600&lt;&gt;"", M600&lt;&gt;"", N600&lt;&gt;"", O600&lt;&gt;""),"YES","NO")</f>
        <v>0</v>
      </c>
      <c r="R600" s="4">
        <f>IF(AD600=AA600, U600, IF(AD600=AB600,W600,Y600))</f>
        <v>0</v>
      </c>
      <c r="S600" s="4">
        <f>AD600</f>
        <v>0</v>
      </c>
      <c r="T600" s="4">
        <f> IF(AA600="" ,"",IF(AD600=AA600, "PAYG", IF(AD600=AB600,"1Y RI","3Y RI")))</f>
        <v>0</v>
      </c>
      <c r="U600" s="4">
        <f>IF(Q600="YES", IF(K600="YES", VLOOKUP(V600 &amp; L600 &amp; K600,'azure-vm-prices-base'!G$2:H$124, 2, 0), VLOOKUP(V600 &amp; L600 &amp; "*",'azure-vm-prices-base'!G$2:H$124, 2, 0)), "")</f>
        <v>0</v>
      </c>
      <c r="V600" s="4">
        <f>IF(Q600="YES", IF(O600="NO" , IF(K600="YES", _xlfn.MINIFS('azure-vm-prices-base'!I$2:I$123, 'azure-vm-prices-base'!A$2:A$123,"&gt;="&amp;F600*(100-$B$2)/100, 'azure-vm-prices-base'!B$2:B$123,"&gt;="&amp;G600*(100-$B$2)/100, 'azure-vm-prices-base'!D$2:D$123,K600, 'azure-vm-prices-base'!E$2:E$123,L600), _xlfn.MINIFS('azure-vm-prices-base'!I$2:I$123, 'azure-vm-prices-base'!A$2:A$123,"&gt;="&amp;F600*(100-$B$2)/100, 'azure-vm-prices-base'!B$2:B$123,"&gt;="&amp;G600*(100-$B$2)/100, 'azure-vm-prices-base'!E$2:E$123,L600)), IF(K600="YES", _xlfn.MINIFS('azure-vm-prices-base'!C$2:C$123, 'azure-vm-prices-base'!A$2:A$123,"&gt;="&amp;F600*(100-$B$2)/100, 'azure-vm-prices-base'!B$2:B$123,"&gt;="&amp;G600*(100-$B$2)/100, 'azure-vm-prices-base'!D$2:D$123,K600, 'azure-vm-prices-base'!E$2:E$123,L600), _xlfn.MINIFS('azure-vm-prices-base'!C$2:C$123, 'azure-vm-prices-base'!A$2:A$123,"&gt;="&amp;F600*(100-$B$2)/100, 'azure-vm-prices-base'!B$2:B$123,"&gt;="&amp;G600*(100-$B$2)/100, 'azure-vm-prices-base'!E$2:E$123,L600))), "")</f>
        <v>0</v>
      </c>
      <c r="W600" s="4">
        <f>IF(Q600="YES", IF(K600="YES", VLOOKUP(X600 &amp; L600 &amp; K600,'azure-vm-prices-1Y'!G$2:H$124  , 2, 0), VLOOKUP(X600 &amp; L600 &amp; "*",'azure-vm-prices-1Y'!G$2:H$124, 2, 0)),   "")</f>
        <v>0</v>
      </c>
      <c r="X600" s="4">
        <f>IF(Q600="YES", IF(O600="NO" , IF(K600="YES", _xlfn.MINIFS('azure-vm-prices-1Y'!I$2:I$123,   'azure-vm-prices-1Y'!A$2:A$123,"&gt;="&amp;F600*(100-$B$2)/100,   'azure-vm-prices-1Y'!B$2:B$123,"&gt;="&amp;G600*(100-$B$2)/100,   'azure-vm-prices-1Y'!D$2:D$123,K600,   'azure-vm-prices-1Y'!E$2:E$123,L600),   _xlfn.MINIFS('azure-vm-prices-1Y'!I$2:I$123,   'azure-vm-prices-1Y'!A$2:A$123,"&gt;="&amp;F600*(100-$B$2)/100,   'azure-vm-prices-1Y'!B$2:B$123,"&gt;="&amp;G600*(100-$B$2)/100,   'azure-vm-prices-1Y'!E$2:E$123,L600)),   IF(K600="YES", _xlfn.MINIFS('azure-vm-prices-1Y'!C$2:C$123,   'azure-vm-prices-1Y'!A$2:A$123,"&gt;="&amp;F600*(100-$B$2)/100,   'azure-vm-prices-1Y'!B$2:B$123,"&gt;="&amp;G600*(100-$B$2)/100,   'azure-vm-prices-1Y'!D$2:D$123,K600,   'azure-vm-prices-1Y'!E$2:E$123,L600),   _xlfn.MINIFS('azure-vm-prices-1Y'!C$2:C$123,   'azure-vm-prices-1Y'!A$2:A$123,"&gt;="&amp;F600*(100-$B$2)/100,   'azure-vm-prices-1Y'!B$2:B$123,"&gt;="&amp;G600*(100-$B$2)/100,   'azure-vm-prices-1Y'!E$2:E$123,L600))),   "")</f>
        <v>0</v>
      </c>
      <c r="Y600" s="4">
        <f>IF(Q600="YES", IF(K600="YES", VLOOKUP(Z600 &amp; L600 &amp; K600,'azure-vm-prices-3Y'!G$2:H$124  , 2, 0), VLOOKUP(Z600 &amp; L600 &amp; "*",'azure-vm-prices-3Y'!G$2:H$124, 2, 0)),   "")</f>
        <v>0</v>
      </c>
      <c r="Z600" s="4">
        <f>IF(Q600="YES", IF(O600="NO" , IF(K600="YES", _xlfn.MINIFS('azure-vm-prices-3Y'!I$2:I$123,   'azure-vm-prices-3Y'!A$2:A$123,"&gt;="&amp;F600*(100-$B$2)/100,   'azure-vm-prices-3Y'!B$2:B$123,"&gt;="&amp;G600*(100-$B$2)/100,   'azure-vm-prices-3Y'!D$2:D$123,K600,   'azure-vm-prices-3Y'!E$2:E$123,L600),   _xlfn.MINIFS('azure-vm-prices-3Y'!I$2:I$123,   'azure-vm-prices-3Y'!A$2:A$123,"&gt;="&amp;F600*(100-$B$2)/100,   'azure-vm-prices-3Y'!B$2:B$123,"&gt;="&amp;G600*(100-$B$2)/100,   'azure-vm-prices-3Y'!E$2:E$123,L600)),   IF(K600="YES", _xlfn.MINIFS('azure-vm-prices-3Y'!C$2:C$123,   'azure-vm-prices-3Y'!A$2:A$123,"&gt;="&amp;F600*(100-$B$2)/100,   'azure-vm-prices-3Y'!B$2:B$123,"&gt;="&amp;G600*(100-$B$2)/100,   'azure-vm-prices-3Y'!D$2:D$123,K600,   'azure-vm-prices-3Y'!E$2:E$123,L600),   _xlfn.MINIFS('azure-vm-prices-3Y'!C$2:C$123,   'azure-vm-prices-3Y'!A$2:A$123,"&gt;="&amp;F600*(100-$B$2)/100,   'azure-vm-prices-3Y'!B$2:B$123,"&gt;="&amp;G600*(100-$B$2)/100,   'azure-vm-prices-3Y'!E$2:E$123,L600))),   "")</f>
        <v>0</v>
      </c>
      <c r="AA600" s="4">
        <f>IF(Q600="YES",N600*V600*12,"")</f>
        <v>0</v>
      </c>
      <c r="AB600" s="4">
        <f>IF(Q600="YES",X600*8760,"")</f>
        <v>0</v>
      </c>
      <c r="AC600" s="4">
        <f>IF(Q600="YES",Z600*8760,"")</f>
        <v>0</v>
      </c>
      <c r="AD600" s="4">
        <f>IF(Q600="YES",IF(P600="YES", MIN(AA600:AC600), AA600),"")</f>
        <v>0</v>
      </c>
      <c r="AE600" s="4">
        <f>IF(AND(I600="STANDARD",Q600="YES",H600&lt;'azure-standard-disk-prices'!B2, H600&gt;0),1+IF(M600="YES",1),"")</f>
        <v>0</v>
      </c>
      <c r="AF600" s="4">
        <f>IF(AND(I600="STANDARD",Q600="YES",H600&gt;'azure-standard-disk-prices'!B2,H600&lt;'azure-standard-disk-prices'!B3),1+IF(M600="YES",1),"")</f>
        <v>0</v>
      </c>
      <c r="AG600" s="4">
        <f>IF(AND(I600="STANDARD",Q600="YES",H600&gt;'azure-standard-disk-prices'!B3,H600&lt;'azure-standard-disk-prices'!B4),1+IF(M600="YES",1),"")</f>
        <v>0</v>
      </c>
      <c r="AH600" s="4">
        <f>IF(AND(I600="STANDARD",Q600="YES",H600&gt;'azure-standard-disk-prices'!B4,H600&lt;'azure-standard-disk-prices'!B5),1+IF(M600="YES",1),"")</f>
        <v>0</v>
      </c>
      <c r="AI600" s="4">
        <f>IF(AND(I600="STANDARD",Q600="YES",H600&gt;'azure-standard-disk-prices'!B5,H600&lt;'azure-standard-disk-prices'!B6),1+IF(M600="YES",1),"")</f>
        <v>0</v>
      </c>
      <c r="AJ600" s="4">
        <f>IF(AND(I600="STANDARD",Q600="YES",H600&gt;'azure-standard-disk-prices'!B6,H600&lt;'azure-standard-disk-prices'!B7),1+IF(M600="YES",1),"")</f>
        <v>0</v>
      </c>
      <c r="AK600" s="4">
        <f>IF(AND(I600="STANDARD",Q600="YES",H600&gt;'azure-standard-disk-prices'!B7,H600&lt;'azure-standard-disk-prices'!B8),1+IF(M600="YES",1),"")</f>
        <v>0</v>
      </c>
      <c r="AL600" s="4">
        <f>IF(AND(I600="STANDARD",Q600="YES",H600&gt;'azure-standard-disk-prices'!B8,H600&lt;'azure-standard-disk-prices'!B9),1+IF(M600="YES",1),"")</f>
        <v>0</v>
      </c>
      <c r="AM600" s="4">
        <f>IF(AND(I599="PREMIUM",Q599="YES",H599&lt;'azure-premium-disk-prices'!B2,H599&gt;0),1+IF(M599="YES",1),"")</f>
        <v>0</v>
      </c>
      <c r="AN600" s="4">
        <f>IF(AND(I599="PREMIUM",Q599="YES",H599&gt;'azure-premium-disk-prices'!B2,H599&lt;'azure-premium-disk-prices'!B3),1+IF(M599="YES",1),"")</f>
        <v>0</v>
      </c>
      <c r="AO600" s="4">
        <f>IF(AND(I599="PREMIUM",Q599="YES",H599&gt;'azure-premium-disk-prices'!B3,H599&lt;'azure-premium-disk-prices'!B4),1+IF(M599="YES",1),"")</f>
        <v>0</v>
      </c>
      <c r="AP600" s="4">
        <f>IF(AND(I599="PREMIUM",Q599="YES",H599&gt;'azure-premium-disk-prices'!B4,H599&lt;'azure-premium-disk-prices'!B5),1+IF(M599="YES",1),"")</f>
        <v>0</v>
      </c>
      <c r="AQ600" s="4">
        <f>IF(AND(I599="PREMIUM",Q599="YES",H599&gt;'azure-premium-disk-prices'!B5,H599&lt;'azure-premium-disk-prices'!B6),1+IF(M599="YES",1),"")</f>
        <v>0</v>
      </c>
      <c r="AR600" s="4">
        <f>IF(AND(I599="PREMIUM",Q599="YES",H599&gt;'azure-premium-disk-prices'!B6,H599&lt;'azure-premium-disk-prices'!B7),1+IF(M599="YES",1),"")</f>
        <v>0</v>
      </c>
      <c r="AS600" s="4">
        <f>IF(AND(I599="PREMIUM",Q599="YES",H599&gt;'azure-premium-disk-prices'!B7,H599&lt;'azure-premium-disk-prices'!B8),1+IF(M599="YES",1),"")</f>
        <v>0</v>
      </c>
      <c r="AT600" s="4">
        <f>IF(AND(I599="PREMIUM",Q599="YES",H599&gt;'azure-premium-disk-prices'!B8,H599&lt;'azure-premium-disk-prices'!B9),1+IF(M599="YES",1),"")</f>
        <v>0</v>
      </c>
      <c r="AU600" s="4">
        <f>IF(AND(M600="YES", Q600="YES"),1,"")</f>
        <v>0</v>
      </c>
      <c r="AV600" s="4">
        <f>IF(AND(J600="STANDARD", Q600="YES"), IF(M600="YES",2,1) ,"")</f>
        <v>0</v>
      </c>
      <c r="AW600" s="4">
        <f>IF( AND(J600="PREMIUM",  Q600="YES"), IF(M600="YES",2,1) ,"")</f>
        <v>0</v>
      </c>
    </row>
    <row r="601" spans="5:49">
      <c r="E601" s="3"/>
      <c r="F601" s="3"/>
      <c r="G601" s="3"/>
      <c r="H601" s="3"/>
      <c r="I601" s="3" t="s">
        <v>9</v>
      </c>
      <c r="J601" s="3" t="s">
        <v>9</v>
      </c>
      <c r="K601" s="3" t="s">
        <v>5</v>
      </c>
      <c r="L601" s="3" t="s">
        <v>5</v>
      </c>
      <c r="M601" s="3" t="s">
        <v>5</v>
      </c>
      <c r="N601" s="3">
        <v>730</v>
      </c>
      <c r="O601" s="3" t="s">
        <v>5</v>
      </c>
      <c r="P601" s="3" t="s">
        <v>14</v>
      </c>
      <c r="Q601" s="4">
        <f>IF(AND(E601&lt;&gt;"", F601&lt;&gt;"", G601&lt;&gt;"", H601&lt;&gt;"", I601&lt;&gt;"", J601&lt;&gt;"", K601&lt;&gt;"", L601&lt;&gt;"", M601&lt;&gt;"", N601&lt;&gt;"", O601&lt;&gt;""),"YES","NO")</f>
        <v>0</v>
      </c>
      <c r="R601" s="4">
        <f>IF(AD601=AA601, U601, IF(AD601=AB601,W601,Y601))</f>
        <v>0</v>
      </c>
      <c r="S601" s="4">
        <f>AD601</f>
        <v>0</v>
      </c>
      <c r="T601" s="4">
        <f> IF(AA601="" ,"",IF(AD601=AA601, "PAYG", IF(AD601=AB601,"1Y RI","3Y RI")))</f>
        <v>0</v>
      </c>
      <c r="U601" s="4">
        <f>IF(Q601="YES", IF(K601="YES", VLOOKUP(V601 &amp; L601 &amp; K601,'azure-vm-prices-base'!G$2:H$124, 2, 0), VLOOKUP(V601 &amp; L601 &amp; "*",'azure-vm-prices-base'!G$2:H$124, 2, 0)), "")</f>
        <v>0</v>
      </c>
      <c r="V601" s="4">
        <f>IF(Q601="YES", IF(O601="NO" , IF(K601="YES", _xlfn.MINIFS('azure-vm-prices-base'!I$2:I$123, 'azure-vm-prices-base'!A$2:A$123,"&gt;="&amp;F601*(100-$B$2)/100, 'azure-vm-prices-base'!B$2:B$123,"&gt;="&amp;G601*(100-$B$2)/100, 'azure-vm-prices-base'!D$2:D$123,K601, 'azure-vm-prices-base'!E$2:E$123,L601), _xlfn.MINIFS('azure-vm-prices-base'!I$2:I$123, 'azure-vm-prices-base'!A$2:A$123,"&gt;="&amp;F601*(100-$B$2)/100, 'azure-vm-prices-base'!B$2:B$123,"&gt;="&amp;G601*(100-$B$2)/100, 'azure-vm-prices-base'!E$2:E$123,L601)), IF(K601="YES", _xlfn.MINIFS('azure-vm-prices-base'!C$2:C$123, 'azure-vm-prices-base'!A$2:A$123,"&gt;="&amp;F601*(100-$B$2)/100, 'azure-vm-prices-base'!B$2:B$123,"&gt;="&amp;G601*(100-$B$2)/100, 'azure-vm-prices-base'!D$2:D$123,K601, 'azure-vm-prices-base'!E$2:E$123,L601), _xlfn.MINIFS('azure-vm-prices-base'!C$2:C$123, 'azure-vm-prices-base'!A$2:A$123,"&gt;="&amp;F601*(100-$B$2)/100, 'azure-vm-prices-base'!B$2:B$123,"&gt;="&amp;G601*(100-$B$2)/100, 'azure-vm-prices-base'!E$2:E$123,L601))), "")</f>
        <v>0</v>
      </c>
      <c r="W601" s="4">
        <f>IF(Q601="YES", IF(K601="YES", VLOOKUP(X601 &amp; L601 &amp; K601,'azure-vm-prices-1Y'!G$2:H$124  , 2, 0), VLOOKUP(X601 &amp; L601 &amp; "*",'azure-vm-prices-1Y'!G$2:H$124, 2, 0)),   "")</f>
        <v>0</v>
      </c>
      <c r="X601" s="4">
        <f>IF(Q601="YES", IF(O601="NO" , IF(K601="YES", _xlfn.MINIFS('azure-vm-prices-1Y'!I$2:I$123,   'azure-vm-prices-1Y'!A$2:A$123,"&gt;="&amp;F601*(100-$B$2)/100,   'azure-vm-prices-1Y'!B$2:B$123,"&gt;="&amp;G601*(100-$B$2)/100,   'azure-vm-prices-1Y'!D$2:D$123,K601,   'azure-vm-prices-1Y'!E$2:E$123,L601),   _xlfn.MINIFS('azure-vm-prices-1Y'!I$2:I$123,   'azure-vm-prices-1Y'!A$2:A$123,"&gt;="&amp;F601*(100-$B$2)/100,   'azure-vm-prices-1Y'!B$2:B$123,"&gt;="&amp;G601*(100-$B$2)/100,   'azure-vm-prices-1Y'!E$2:E$123,L601)),   IF(K601="YES", _xlfn.MINIFS('azure-vm-prices-1Y'!C$2:C$123,   'azure-vm-prices-1Y'!A$2:A$123,"&gt;="&amp;F601*(100-$B$2)/100,   'azure-vm-prices-1Y'!B$2:B$123,"&gt;="&amp;G601*(100-$B$2)/100,   'azure-vm-prices-1Y'!D$2:D$123,K601,   'azure-vm-prices-1Y'!E$2:E$123,L601),   _xlfn.MINIFS('azure-vm-prices-1Y'!C$2:C$123,   'azure-vm-prices-1Y'!A$2:A$123,"&gt;="&amp;F601*(100-$B$2)/100,   'azure-vm-prices-1Y'!B$2:B$123,"&gt;="&amp;G601*(100-$B$2)/100,   'azure-vm-prices-1Y'!E$2:E$123,L601))),   "")</f>
        <v>0</v>
      </c>
      <c r="Y601" s="4">
        <f>IF(Q601="YES", IF(K601="YES", VLOOKUP(Z601 &amp; L601 &amp; K601,'azure-vm-prices-3Y'!G$2:H$124  , 2, 0), VLOOKUP(Z601 &amp; L601 &amp; "*",'azure-vm-prices-3Y'!G$2:H$124, 2, 0)),   "")</f>
        <v>0</v>
      </c>
      <c r="Z601" s="4">
        <f>IF(Q601="YES", IF(O601="NO" , IF(K601="YES", _xlfn.MINIFS('azure-vm-prices-3Y'!I$2:I$123,   'azure-vm-prices-3Y'!A$2:A$123,"&gt;="&amp;F601*(100-$B$2)/100,   'azure-vm-prices-3Y'!B$2:B$123,"&gt;="&amp;G601*(100-$B$2)/100,   'azure-vm-prices-3Y'!D$2:D$123,K601,   'azure-vm-prices-3Y'!E$2:E$123,L601),   _xlfn.MINIFS('azure-vm-prices-3Y'!I$2:I$123,   'azure-vm-prices-3Y'!A$2:A$123,"&gt;="&amp;F601*(100-$B$2)/100,   'azure-vm-prices-3Y'!B$2:B$123,"&gt;="&amp;G601*(100-$B$2)/100,   'azure-vm-prices-3Y'!E$2:E$123,L601)),   IF(K601="YES", _xlfn.MINIFS('azure-vm-prices-3Y'!C$2:C$123,   'azure-vm-prices-3Y'!A$2:A$123,"&gt;="&amp;F601*(100-$B$2)/100,   'azure-vm-prices-3Y'!B$2:B$123,"&gt;="&amp;G601*(100-$B$2)/100,   'azure-vm-prices-3Y'!D$2:D$123,K601,   'azure-vm-prices-3Y'!E$2:E$123,L601),   _xlfn.MINIFS('azure-vm-prices-3Y'!C$2:C$123,   'azure-vm-prices-3Y'!A$2:A$123,"&gt;="&amp;F601*(100-$B$2)/100,   'azure-vm-prices-3Y'!B$2:B$123,"&gt;="&amp;G601*(100-$B$2)/100,   'azure-vm-prices-3Y'!E$2:E$123,L601))),   "")</f>
        <v>0</v>
      </c>
      <c r="AA601" s="4">
        <f>IF(Q601="YES",N601*V601*12,"")</f>
        <v>0</v>
      </c>
      <c r="AB601" s="4">
        <f>IF(Q601="YES",X601*8760,"")</f>
        <v>0</v>
      </c>
      <c r="AC601" s="4">
        <f>IF(Q601="YES",Z601*8760,"")</f>
        <v>0</v>
      </c>
      <c r="AD601" s="4">
        <f>IF(Q601="YES",IF(P601="YES", MIN(AA601:AC601), AA601),"")</f>
        <v>0</v>
      </c>
      <c r="AE601" s="4">
        <f>IF(AND(I601="STANDARD",Q601="YES",H601&lt;'azure-standard-disk-prices'!B2, H601&gt;0),1+IF(M601="YES",1),"")</f>
        <v>0</v>
      </c>
      <c r="AF601" s="4">
        <f>IF(AND(I601="STANDARD",Q601="YES",H601&gt;'azure-standard-disk-prices'!B2,H601&lt;'azure-standard-disk-prices'!B3),1+IF(M601="YES",1),"")</f>
        <v>0</v>
      </c>
      <c r="AG601" s="4">
        <f>IF(AND(I601="STANDARD",Q601="YES",H601&gt;'azure-standard-disk-prices'!B3,H601&lt;'azure-standard-disk-prices'!B4),1+IF(M601="YES",1),"")</f>
        <v>0</v>
      </c>
      <c r="AH601" s="4">
        <f>IF(AND(I601="STANDARD",Q601="YES",H601&gt;'azure-standard-disk-prices'!B4,H601&lt;'azure-standard-disk-prices'!B5),1+IF(M601="YES",1),"")</f>
        <v>0</v>
      </c>
      <c r="AI601" s="4">
        <f>IF(AND(I601="STANDARD",Q601="YES",H601&gt;'azure-standard-disk-prices'!B5,H601&lt;'azure-standard-disk-prices'!B6),1+IF(M601="YES",1),"")</f>
        <v>0</v>
      </c>
      <c r="AJ601" s="4">
        <f>IF(AND(I601="STANDARD",Q601="YES",H601&gt;'azure-standard-disk-prices'!B6,H601&lt;'azure-standard-disk-prices'!B7),1+IF(M601="YES",1),"")</f>
        <v>0</v>
      </c>
      <c r="AK601" s="4">
        <f>IF(AND(I601="STANDARD",Q601="YES",H601&gt;'azure-standard-disk-prices'!B7,H601&lt;'azure-standard-disk-prices'!B8),1+IF(M601="YES",1),"")</f>
        <v>0</v>
      </c>
      <c r="AL601" s="4">
        <f>IF(AND(I601="STANDARD",Q601="YES",H601&gt;'azure-standard-disk-prices'!B8,H601&lt;'azure-standard-disk-prices'!B9),1+IF(M601="YES",1),"")</f>
        <v>0</v>
      </c>
      <c r="AM601" s="4">
        <f>IF(AND(I600="PREMIUM",Q600="YES",H600&lt;'azure-premium-disk-prices'!B2,H600&gt;0),1+IF(M600="YES",1),"")</f>
        <v>0</v>
      </c>
      <c r="AN601" s="4">
        <f>IF(AND(I600="PREMIUM",Q600="YES",H600&gt;'azure-premium-disk-prices'!B2,H600&lt;'azure-premium-disk-prices'!B3),1+IF(M600="YES",1),"")</f>
        <v>0</v>
      </c>
      <c r="AO601" s="4">
        <f>IF(AND(I600="PREMIUM",Q600="YES",H600&gt;'azure-premium-disk-prices'!B3,H600&lt;'azure-premium-disk-prices'!B4),1+IF(M600="YES",1),"")</f>
        <v>0</v>
      </c>
      <c r="AP601" s="4">
        <f>IF(AND(I600="PREMIUM",Q600="YES",H600&gt;'azure-premium-disk-prices'!B4,H600&lt;'azure-premium-disk-prices'!B5),1+IF(M600="YES",1),"")</f>
        <v>0</v>
      </c>
      <c r="AQ601" s="4">
        <f>IF(AND(I600="PREMIUM",Q600="YES",H600&gt;'azure-premium-disk-prices'!B5,H600&lt;'azure-premium-disk-prices'!B6),1+IF(M600="YES",1),"")</f>
        <v>0</v>
      </c>
      <c r="AR601" s="4">
        <f>IF(AND(I600="PREMIUM",Q600="YES",H600&gt;'azure-premium-disk-prices'!B6,H600&lt;'azure-premium-disk-prices'!B7),1+IF(M600="YES",1),"")</f>
        <v>0</v>
      </c>
      <c r="AS601" s="4">
        <f>IF(AND(I600="PREMIUM",Q600="YES",H600&gt;'azure-premium-disk-prices'!B7,H600&lt;'azure-premium-disk-prices'!B8),1+IF(M600="YES",1),"")</f>
        <v>0</v>
      </c>
      <c r="AT601" s="4">
        <f>IF(AND(I600="PREMIUM",Q600="YES",H600&gt;'azure-premium-disk-prices'!B8,H600&lt;'azure-premium-disk-prices'!B9),1+IF(M600="YES",1),"")</f>
        <v>0</v>
      </c>
      <c r="AU601" s="4">
        <f>IF(AND(M601="YES", Q601="YES"),1,"")</f>
        <v>0</v>
      </c>
      <c r="AV601" s="4">
        <f>IF(AND(J601="STANDARD", Q601="YES"), IF(M601="YES",2,1) ,"")</f>
        <v>0</v>
      </c>
      <c r="AW601" s="4">
        <f>IF( AND(J601="PREMIUM",  Q601="YES"), IF(M601="YES",2,1) ,"")</f>
        <v>0</v>
      </c>
    </row>
    <row r="602" spans="5:49">
      <c r="E602" s="3"/>
      <c r="F602" s="3"/>
      <c r="G602" s="3"/>
      <c r="H602" s="3"/>
      <c r="I602" s="3" t="s">
        <v>9</v>
      </c>
      <c r="J602" s="3" t="s">
        <v>9</v>
      </c>
      <c r="K602" s="3" t="s">
        <v>5</v>
      </c>
      <c r="L602" s="3" t="s">
        <v>5</v>
      </c>
      <c r="M602" s="3" t="s">
        <v>5</v>
      </c>
      <c r="N602" s="3">
        <v>730</v>
      </c>
      <c r="O602" s="3" t="s">
        <v>5</v>
      </c>
      <c r="P602" s="3" t="s">
        <v>14</v>
      </c>
      <c r="Q602" s="4">
        <f>IF(AND(E602&lt;&gt;"", F602&lt;&gt;"", G602&lt;&gt;"", H602&lt;&gt;"", I602&lt;&gt;"", J602&lt;&gt;"", K602&lt;&gt;"", L602&lt;&gt;"", M602&lt;&gt;"", N602&lt;&gt;"", O602&lt;&gt;""),"YES","NO")</f>
        <v>0</v>
      </c>
      <c r="R602" s="4">
        <f>IF(AD602=AA602, U602, IF(AD602=AB602,W602,Y602))</f>
        <v>0</v>
      </c>
      <c r="S602" s="4">
        <f>AD602</f>
        <v>0</v>
      </c>
      <c r="T602" s="4">
        <f> IF(AA602="" ,"",IF(AD602=AA602, "PAYG", IF(AD602=AB602,"1Y RI","3Y RI")))</f>
        <v>0</v>
      </c>
      <c r="U602" s="4">
        <f>IF(Q602="YES", IF(K602="YES", VLOOKUP(V602 &amp; L602 &amp; K602,'azure-vm-prices-base'!G$2:H$124, 2, 0), VLOOKUP(V602 &amp; L602 &amp; "*",'azure-vm-prices-base'!G$2:H$124, 2, 0)), "")</f>
        <v>0</v>
      </c>
      <c r="V602" s="4">
        <f>IF(Q602="YES", IF(O602="NO" , IF(K602="YES", _xlfn.MINIFS('azure-vm-prices-base'!I$2:I$123, 'azure-vm-prices-base'!A$2:A$123,"&gt;="&amp;F602*(100-$B$2)/100, 'azure-vm-prices-base'!B$2:B$123,"&gt;="&amp;G602*(100-$B$2)/100, 'azure-vm-prices-base'!D$2:D$123,K602, 'azure-vm-prices-base'!E$2:E$123,L602), _xlfn.MINIFS('azure-vm-prices-base'!I$2:I$123, 'azure-vm-prices-base'!A$2:A$123,"&gt;="&amp;F602*(100-$B$2)/100, 'azure-vm-prices-base'!B$2:B$123,"&gt;="&amp;G602*(100-$B$2)/100, 'azure-vm-prices-base'!E$2:E$123,L602)), IF(K602="YES", _xlfn.MINIFS('azure-vm-prices-base'!C$2:C$123, 'azure-vm-prices-base'!A$2:A$123,"&gt;="&amp;F602*(100-$B$2)/100, 'azure-vm-prices-base'!B$2:B$123,"&gt;="&amp;G602*(100-$B$2)/100, 'azure-vm-prices-base'!D$2:D$123,K602, 'azure-vm-prices-base'!E$2:E$123,L602), _xlfn.MINIFS('azure-vm-prices-base'!C$2:C$123, 'azure-vm-prices-base'!A$2:A$123,"&gt;="&amp;F602*(100-$B$2)/100, 'azure-vm-prices-base'!B$2:B$123,"&gt;="&amp;G602*(100-$B$2)/100, 'azure-vm-prices-base'!E$2:E$123,L602))), "")</f>
        <v>0</v>
      </c>
      <c r="W602" s="4">
        <f>IF(Q602="YES", IF(K602="YES", VLOOKUP(X602 &amp; L602 &amp; K602,'azure-vm-prices-1Y'!G$2:H$124  , 2, 0), VLOOKUP(X602 &amp; L602 &amp; "*",'azure-vm-prices-1Y'!G$2:H$124, 2, 0)),   "")</f>
        <v>0</v>
      </c>
      <c r="X602" s="4">
        <f>IF(Q602="YES", IF(O602="NO" , IF(K602="YES", _xlfn.MINIFS('azure-vm-prices-1Y'!I$2:I$123,   'azure-vm-prices-1Y'!A$2:A$123,"&gt;="&amp;F602*(100-$B$2)/100,   'azure-vm-prices-1Y'!B$2:B$123,"&gt;="&amp;G602*(100-$B$2)/100,   'azure-vm-prices-1Y'!D$2:D$123,K602,   'azure-vm-prices-1Y'!E$2:E$123,L602),   _xlfn.MINIFS('azure-vm-prices-1Y'!I$2:I$123,   'azure-vm-prices-1Y'!A$2:A$123,"&gt;="&amp;F602*(100-$B$2)/100,   'azure-vm-prices-1Y'!B$2:B$123,"&gt;="&amp;G602*(100-$B$2)/100,   'azure-vm-prices-1Y'!E$2:E$123,L602)),   IF(K602="YES", _xlfn.MINIFS('azure-vm-prices-1Y'!C$2:C$123,   'azure-vm-prices-1Y'!A$2:A$123,"&gt;="&amp;F602*(100-$B$2)/100,   'azure-vm-prices-1Y'!B$2:B$123,"&gt;="&amp;G602*(100-$B$2)/100,   'azure-vm-prices-1Y'!D$2:D$123,K602,   'azure-vm-prices-1Y'!E$2:E$123,L602),   _xlfn.MINIFS('azure-vm-prices-1Y'!C$2:C$123,   'azure-vm-prices-1Y'!A$2:A$123,"&gt;="&amp;F602*(100-$B$2)/100,   'azure-vm-prices-1Y'!B$2:B$123,"&gt;="&amp;G602*(100-$B$2)/100,   'azure-vm-prices-1Y'!E$2:E$123,L602))),   "")</f>
        <v>0</v>
      </c>
      <c r="Y602" s="4">
        <f>IF(Q602="YES", IF(K602="YES", VLOOKUP(Z602 &amp; L602 &amp; K602,'azure-vm-prices-3Y'!G$2:H$124  , 2, 0), VLOOKUP(Z602 &amp; L602 &amp; "*",'azure-vm-prices-3Y'!G$2:H$124, 2, 0)),   "")</f>
        <v>0</v>
      </c>
      <c r="Z602" s="4">
        <f>IF(Q602="YES", IF(O602="NO" , IF(K602="YES", _xlfn.MINIFS('azure-vm-prices-3Y'!I$2:I$123,   'azure-vm-prices-3Y'!A$2:A$123,"&gt;="&amp;F602*(100-$B$2)/100,   'azure-vm-prices-3Y'!B$2:B$123,"&gt;="&amp;G602*(100-$B$2)/100,   'azure-vm-prices-3Y'!D$2:D$123,K602,   'azure-vm-prices-3Y'!E$2:E$123,L602),   _xlfn.MINIFS('azure-vm-prices-3Y'!I$2:I$123,   'azure-vm-prices-3Y'!A$2:A$123,"&gt;="&amp;F602*(100-$B$2)/100,   'azure-vm-prices-3Y'!B$2:B$123,"&gt;="&amp;G602*(100-$B$2)/100,   'azure-vm-prices-3Y'!E$2:E$123,L602)),   IF(K602="YES", _xlfn.MINIFS('azure-vm-prices-3Y'!C$2:C$123,   'azure-vm-prices-3Y'!A$2:A$123,"&gt;="&amp;F602*(100-$B$2)/100,   'azure-vm-prices-3Y'!B$2:B$123,"&gt;="&amp;G602*(100-$B$2)/100,   'azure-vm-prices-3Y'!D$2:D$123,K602,   'azure-vm-prices-3Y'!E$2:E$123,L602),   _xlfn.MINIFS('azure-vm-prices-3Y'!C$2:C$123,   'azure-vm-prices-3Y'!A$2:A$123,"&gt;="&amp;F602*(100-$B$2)/100,   'azure-vm-prices-3Y'!B$2:B$123,"&gt;="&amp;G602*(100-$B$2)/100,   'azure-vm-prices-3Y'!E$2:E$123,L602))),   "")</f>
        <v>0</v>
      </c>
      <c r="AA602" s="4">
        <f>IF(Q602="YES",N602*V602*12,"")</f>
        <v>0</v>
      </c>
      <c r="AB602" s="4">
        <f>IF(Q602="YES",X602*8760,"")</f>
        <v>0</v>
      </c>
      <c r="AC602" s="4">
        <f>IF(Q602="YES",Z602*8760,"")</f>
        <v>0</v>
      </c>
      <c r="AD602" s="4">
        <f>IF(Q602="YES",IF(P602="YES", MIN(AA602:AC602), AA602),"")</f>
        <v>0</v>
      </c>
      <c r="AE602" s="4">
        <f>IF(AND(I602="STANDARD",Q602="YES",H602&lt;'azure-standard-disk-prices'!B2, H602&gt;0),1+IF(M602="YES",1),"")</f>
        <v>0</v>
      </c>
      <c r="AF602" s="4">
        <f>IF(AND(I602="STANDARD",Q602="YES",H602&gt;'azure-standard-disk-prices'!B2,H602&lt;'azure-standard-disk-prices'!B3),1+IF(M602="YES",1),"")</f>
        <v>0</v>
      </c>
      <c r="AG602" s="4">
        <f>IF(AND(I602="STANDARD",Q602="YES",H602&gt;'azure-standard-disk-prices'!B3,H602&lt;'azure-standard-disk-prices'!B4),1+IF(M602="YES",1),"")</f>
        <v>0</v>
      </c>
      <c r="AH602" s="4">
        <f>IF(AND(I602="STANDARD",Q602="YES",H602&gt;'azure-standard-disk-prices'!B4,H602&lt;'azure-standard-disk-prices'!B5),1+IF(M602="YES",1),"")</f>
        <v>0</v>
      </c>
      <c r="AI602" s="4">
        <f>IF(AND(I602="STANDARD",Q602="YES",H602&gt;'azure-standard-disk-prices'!B5,H602&lt;'azure-standard-disk-prices'!B6),1+IF(M602="YES",1),"")</f>
        <v>0</v>
      </c>
      <c r="AJ602" s="4">
        <f>IF(AND(I602="STANDARD",Q602="YES",H602&gt;'azure-standard-disk-prices'!B6,H602&lt;'azure-standard-disk-prices'!B7),1+IF(M602="YES",1),"")</f>
        <v>0</v>
      </c>
      <c r="AK602" s="4">
        <f>IF(AND(I602="STANDARD",Q602="YES",H602&gt;'azure-standard-disk-prices'!B7,H602&lt;'azure-standard-disk-prices'!B8),1+IF(M602="YES",1),"")</f>
        <v>0</v>
      </c>
      <c r="AL602" s="4">
        <f>IF(AND(I602="STANDARD",Q602="YES",H602&gt;'azure-standard-disk-prices'!B8,H602&lt;'azure-standard-disk-prices'!B9),1+IF(M602="YES",1),"")</f>
        <v>0</v>
      </c>
      <c r="AM602" s="4">
        <f>IF(AND(I601="PREMIUM",Q601="YES",H601&lt;'azure-premium-disk-prices'!B2,H601&gt;0),1+IF(M601="YES",1),"")</f>
        <v>0</v>
      </c>
      <c r="AN602" s="4">
        <f>IF(AND(I601="PREMIUM",Q601="YES",H601&gt;'azure-premium-disk-prices'!B2,H601&lt;'azure-premium-disk-prices'!B3),1+IF(M601="YES",1),"")</f>
        <v>0</v>
      </c>
      <c r="AO602" s="4">
        <f>IF(AND(I601="PREMIUM",Q601="YES",H601&gt;'azure-premium-disk-prices'!B3,H601&lt;'azure-premium-disk-prices'!B4),1+IF(M601="YES",1),"")</f>
        <v>0</v>
      </c>
      <c r="AP602" s="4">
        <f>IF(AND(I601="PREMIUM",Q601="YES",H601&gt;'azure-premium-disk-prices'!B4,H601&lt;'azure-premium-disk-prices'!B5),1+IF(M601="YES",1),"")</f>
        <v>0</v>
      </c>
      <c r="AQ602" s="4">
        <f>IF(AND(I601="PREMIUM",Q601="YES",H601&gt;'azure-premium-disk-prices'!B5,H601&lt;'azure-premium-disk-prices'!B6),1+IF(M601="YES",1),"")</f>
        <v>0</v>
      </c>
      <c r="AR602" s="4">
        <f>IF(AND(I601="PREMIUM",Q601="YES",H601&gt;'azure-premium-disk-prices'!B6,H601&lt;'azure-premium-disk-prices'!B7),1+IF(M601="YES",1),"")</f>
        <v>0</v>
      </c>
      <c r="AS602" s="4">
        <f>IF(AND(I601="PREMIUM",Q601="YES",H601&gt;'azure-premium-disk-prices'!B7,H601&lt;'azure-premium-disk-prices'!B8),1+IF(M601="YES",1),"")</f>
        <v>0</v>
      </c>
      <c r="AT602" s="4">
        <f>IF(AND(I601="PREMIUM",Q601="YES",H601&gt;'azure-premium-disk-prices'!B8,H601&lt;'azure-premium-disk-prices'!B9),1+IF(M601="YES",1),"")</f>
        <v>0</v>
      </c>
      <c r="AU602" s="4">
        <f>IF(AND(M602="YES", Q602="YES"),1,"")</f>
        <v>0</v>
      </c>
      <c r="AV602" s="4">
        <f>IF(AND(J602="STANDARD", Q602="YES"), IF(M602="YES",2,1) ,"")</f>
        <v>0</v>
      </c>
      <c r="AW602" s="4">
        <f>IF( AND(J602="PREMIUM",  Q602="YES"), IF(M602="YES",2,1) ,"")</f>
        <v>0</v>
      </c>
    </row>
    <row r="603" spans="5:49">
      <c r="E603" s="3"/>
      <c r="F603" s="3"/>
      <c r="G603" s="3"/>
      <c r="H603" s="3"/>
      <c r="I603" s="3" t="s">
        <v>9</v>
      </c>
      <c r="J603" s="3" t="s">
        <v>9</v>
      </c>
      <c r="K603" s="3" t="s">
        <v>5</v>
      </c>
      <c r="L603" s="3" t="s">
        <v>5</v>
      </c>
      <c r="M603" s="3" t="s">
        <v>5</v>
      </c>
      <c r="N603" s="3">
        <v>730</v>
      </c>
      <c r="O603" s="3" t="s">
        <v>5</v>
      </c>
      <c r="P603" s="3" t="s">
        <v>14</v>
      </c>
      <c r="Q603" s="4">
        <f>IF(AND(E603&lt;&gt;"", F603&lt;&gt;"", G603&lt;&gt;"", H603&lt;&gt;"", I603&lt;&gt;"", J603&lt;&gt;"", K603&lt;&gt;"", L603&lt;&gt;"", M603&lt;&gt;"", N603&lt;&gt;"", O603&lt;&gt;""),"YES","NO")</f>
        <v>0</v>
      </c>
      <c r="R603" s="4">
        <f>IF(AD603=AA603, U603, IF(AD603=AB603,W603,Y603))</f>
        <v>0</v>
      </c>
      <c r="S603" s="4">
        <f>AD603</f>
        <v>0</v>
      </c>
      <c r="T603" s="4">
        <f> IF(AA603="" ,"",IF(AD603=AA603, "PAYG", IF(AD603=AB603,"1Y RI","3Y RI")))</f>
        <v>0</v>
      </c>
      <c r="U603" s="4">
        <f>IF(Q603="YES", IF(K603="YES", VLOOKUP(V603 &amp; L603 &amp; K603,'azure-vm-prices-base'!G$2:H$124, 2, 0), VLOOKUP(V603 &amp; L603 &amp; "*",'azure-vm-prices-base'!G$2:H$124, 2, 0)), "")</f>
        <v>0</v>
      </c>
      <c r="V603" s="4">
        <f>IF(Q603="YES", IF(O603="NO" , IF(K603="YES", _xlfn.MINIFS('azure-vm-prices-base'!I$2:I$123, 'azure-vm-prices-base'!A$2:A$123,"&gt;="&amp;F603*(100-$B$2)/100, 'azure-vm-prices-base'!B$2:B$123,"&gt;="&amp;G603*(100-$B$2)/100, 'azure-vm-prices-base'!D$2:D$123,K603, 'azure-vm-prices-base'!E$2:E$123,L603), _xlfn.MINIFS('azure-vm-prices-base'!I$2:I$123, 'azure-vm-prices-base'!A$2:A$123,"&gt;="&amp;F603*(100-$B$2)/100, 'azure-vm-prices-base'!B$2:B$123,"&gt;="&amp;G603*(100-$B$2)/100, 'azure-vm-prices-base'!E$2:E$123,L603)), IF(K603="YES", _xlfn.MINIFS('azure-vm-prices-base'!C$2:C$123, 'azure-vm-prices-base'!A$2:A$123,"&gt;="&amp;F603*(100-$B$2)/100, 'azure-vm-prices-base'!B$2:B$123,"&gt;="&amp;G603*(100-$B$2)/100, 'azure-vm-prices-base'!D$2:D$123,K603, 'azure-vm-prices-base'!E$2:E$123,L603), _xlfn.MINIFS('azure-vm-prices-base'!C$2:C$123, 'azure-vm-prices-base'!A$2:A$123,"&gt;="&amp;F603*(100-$B$2)/100, 'azure-vm-prices-base'!B$2:B$123,"&gt;="&amp;G603*(100-$B$2)/100, 'azure-vm-prices-base'!E$2:E$123,L603))), "")</f>
        <v>0</v>
      </c>
      <c r="W603" s="4">
        <f>IF(Q603="YES", IF(K603="YES", VLOOKUP(X603 &amp; L603 &amp; K603,'azure-vm-prices-1Y'!G$2:H$124  , 2, 0), VLOOKUP(X603 &amp; L603 &amp; "*",'azure-vm-prices-1Y'!G$2:H$124, 2, 0)),   "")</f>
        <v>0</v>
      </c>
      <c r="X603" s="4">
        <f>IF(Q603="YES", IF(O603="NO" , IF(K603="YES", _xlfn.MINIFS('azure-vm-prices-1Y'!I$2:I$123,   'azure-vm-prices-1Y'!A$2:A$123,"&gt;="&amp;F603*(100-$B$2)/100,   'azure-vm-prices-1Y'!B$2:B$123,"&gt;="&amp;G603*(100-$B$2)/100,   'azure-vm-prices-1Y'!D$2:D$123,K603,   'azure-vm-prices-1Y'!E$2:E$123,L603),   _xlfn.MINIFS('azure-vm-prices-1Y'!I$2:I$123,   'azure-vm-prices-1Y'!A$2:A$123,"&gt;="&amp;F603*(100-$B$2)/100,   'azure-vm-prices-1Y'!B$2:B$123,"&gt;="&amp;G603*(100-$B$2)/100,   'azure-vm-prices-1Y'!E$2:E$123,L603)),   IF(K603="YES", _xlfn.MINIFS('azure-vm-prices-1Y'!C$2:C$123,   'azure-vm-prices-1Y'!A$2:A$123,"&gt;="&amp;F603*(100-$B$2)/100,   'azure-vm-prices-1Y'!B$2:B$123,"&gt;="&amp;G603*(100-$B$2)/100,   'azure-vm-prices-1Y'!D$2:D$123,K603,   'azure-vm-prices-1Y'!E$2:E$123,L603),   _xlfn.MINIFS('azure-vm-prices-1Y'!C$2:C$123,   'azure-vm-prices-1Y'!A$2:A$123,"&gt;="&amp;F603*(100-$B$2)/100,   'azure-vm-prices-1Y'!B$2:B$123,"&gt;="&amp;G603*(100-$B$2)/100,   'azure-vm-prices-1Y'!E$2:E$123,L603))),   "")</f>
        <v>0</v>
      </c>
      <c r="Y603" s="4">
        <f>IF(Q603="YES", IF(K603="YES", VLOOKUP(Z603 &amp; L603 &amp; K603,'azure-vm-prices-3Y'!G$2:H$124  , 2, 0), VLOOKUP(Z603 &amp; L603 &amp; "*",'azure-vm-prices-3Y'!G$2:H$124, 2, 0)),   "")</f>
        <v>0</v>
      </c>
      <c r="Z603" s="4">
        <f>IF(Q603="YES", IF(O603="NO" , IF(K603="YES", _xlfn.MINIFS('azure-vm-prices-3Y'!I$2:I$123,   'azure-vm-prices-3Y'!A$2:A$123,"&gt;="&amp;F603*(100-$B$2)/100,   'azure-vm-prices-3Y'!B$2:B$123,"&gt;="&amp;G603*(100-$B$2)/100,   'azure-vm-prices-3Y'!D$2:D$123,K603,   'azure-vm-prices-3Y'!E$2:E$123,L603),   _xlfn.MINIFS('azure-vm-prices-3Y'!I$2:I$123,   'azure-vm-prices-3Y'!A$2:A$123,"&gt;="&amp;F603*(100-$B$2)/100,   'azure-vm-prices-3Y'!B$2:B$123,"&gt;="&amp;G603*(100-$B$2)/100,   'azure-vm-prices-3Y'!E$2:E$123,L603)),   IF(K603="YES", _xlfn.MINIFS('azure-vm-prices-3Y'!C$2:C$123,   'azure-vm-prices-3Y'!A$2:A$123,"&gt;="&amp;F603*(100-$B$2)/100,   'azure-vm-prices-3Y'!B$2:B$123,"&gt;="&amp;G603*(100-$B$2)/100,   'azure-vm-prices-3Y'!D$2:D$123,K603,   'azure-vm-prices-3Y'!E$2:E$123,L603),   _xlfn.MINIFS('azure-vm-prices-3Y'!C$2:C$123,   'azure-vm-prices-3Y'!A$2:A$123,"&gt;="&amp;F603*(100-$B$2)/100,   'azure-vm-prices-3Y'!B$2:B$123,"&gt;="&amp;G603*(100-$B$2)/100,   'azure-vm-prices-3Y'!E$2:E$123,L603))),   "")</f>
        <v>0</v>
      </c>
      <c r="AA603" s="4">
        <f>IF(Q603="YES",N603*V603*12,"")</f>
        <v>0</v>
      </c>
      <c r="AB603" s="4">
        <f>IF(Q603="YES",X603*8760,"")</f>
        <v>0</v>
      </c>
      <c r="AC603" s="4">
        <f>IF(Q603="YES",Z603*8760,"")</f>
        <v>0</v>
      </c>
      <c r="AD603" s="4">
        <f>IF(Q603="YES",IF(P603="YES", MIN(AA603:AC603), AA603),"")</f>
        <v>0</v>
      </c>
      <c r="AE603" s="4">
        <f>IF(AND(I603="STANDARD",Q603="YES",H603&lt;'azure-standard-disk-prices'!B2, H603&gt;0),1+IF(M603="YES",1),"")</f>
        <v>0</v>
      </c>
      <c r="AF603" s="4">
        <f>IF(AND(I603="STANDARD",Q603="YES",H603&gt;'azure-standard-disk-prices'!B2,H603&lt;'azure-standard-disk-prices'!B3),1+IF(M603="YES",1),"")</f>
        <v>0</v>
      </c>
      <c r="AG603" s="4">
        <f>IF(AND(I603="STANDARD",Q603="YES",H603&gt;'azure-standard-disk-prices'!B3,H603&lt;'azure-standard-disk-prices'!B4),1+IF(M603="YES",1),"")</f>
        <v>0</v>
      </c>
      <c r="AH603" s="4">
        <f>IF(AND(I603="STANDARD",Q603="YES",H603&gt;'azure-standard-disk-prices'!B4,H603&lt;'azure-standard-disk-prices'!B5),1+IF(M603="YES",1),"")</f>
        <v>0</v>
      </c>
      <c r="AI603" s="4">
        <f>IF(AND(I603="STANDARD",Q603="YES",H603&gt;'azure-standard-disk-prices'!B5,H603&lt;'azure-standard-disk-prices'!B6),1+IF(M603="YES",1),"")</f>
        <v>0</v>
      </c>
      <c r="AJ603" s="4">
        <f>IF(AND(I603="STANDARD",Q603="YES",H603&gt;'azure-standard-disk-prices'!B6,H603&lt;'azure-standard-disk-prices'!B7),1+IF(M603="YES",1),"")</f>
        <v>0</v>
      </c>
      <c r="AK603" s="4">
        <f>IF(AND(I603="STANDARD",Q603="YES",H603&gt;'azure-standard-disk-prices'!B7,H603&lt;'azure-standard-disk-prices'!B8),1+IF(M603="YES",1),"")</f>
        <v>0</v>
      </c>
      <c r="AL603" s="4">
        <f>IF(AND(I603="STANDARD",Q603="YES",H603&gt;'azure-standard-disk-prices'!B8,H603&lt;'azure-standard-disk-prices'!B9),1+IF(M603="YES",1),"")</f>
        <v>0</v>
      </c>
      <c r="AM603" s="4">
        <f>IF(AND(I602="PREMIUM",Q602="YES",H602&lt;'azure-premium-disk-prices'!B2,H602&gt;0),1+IF(M602="YES",1),"")</f>
        <v>0</v>
      </c>
      <c r="AN603" s="4">
        <f>IF(AND(I602="PREMIUM",Q602="YES",H602&gt;'azure-premium-disk-prices'!B2,H602&lt;'azure-premium-disk-prices'!B3),1+IF(M602="YES",1),"")</f>
        <v>0</v>
      </c>
      <c r="AO603" s="4">
        <f>IF(AND(I602="PREMIUM",Q602="YES",H602&gt;'azure-premium-disk-prices'!B3,H602&lt;'azure-premium-disk-prices'!B4),1+IF(M602="YES",1),"")</f>
        <v>0</v>
      </c>
      <c r="AP603" s="4">
        <f>IF(AND(I602="PREMIUM",Q602="YES",H602&gt;'azure-premium-disk-prices'!B4,H602&lt;'azure-premium-disk-prices'!B5),1+IF(M602="YES",1),"")</f>
        <v>0</v>
      </c>
      <c r="AQ603" s="4">
        <f>IF(AND(I602="PREMIUM",Q602="YES",H602&gt;'azure-premium-disk-prices'!B5,H602&lt;'azure-premium-disk-prices'!B6),1+IF(M602="YES",1),"")</f>
        <v>0</v>
      </c>
      <c r="AR603" s="4">
        <f>IF(AND(I602="PREMIUM",Q602="YES",H602&gt;'azure-premium-disk-prices'!B6,H602&lt;'azure-premium-disk-prices'!B7),1+IF(M602="YES",1),"")</f>
        <v>0</v>
      </c>
      <c r="AS603" s="4">
        <f>IF(AND(I602="PREMIUM",Q602="YES",H602&gt;'azure-premium-disk-prices'!B7,H602&lt;'azure-premium-disk-prices'!B8),1+IF(M602="YES",1),"")</f>
        <v>0</v>
      </c>
      <c r="AT603" s="4">
        <f>IF(AND(I602="PREMIUM",Q602="YES",H602&gt;'azure-premium-disk-prices'!B8,H602&lt;'azure-premium-disk-prices'!B9),1+IF(M602="YES",1),"")</f>
        <v>0</v>
      </c>
      <c r="AU603" s="4">
        <f>IF(AND(M603="YES", Q603="YES"),1,"")</f>
        <v>0</v>
      </c>
      <c r="AV603" s="4">
        <f>IF(AND(J603="STANDARD", Q603="YES"), IF(M603="YES",2,1) ,"")</f>
        <v>0</v>
      </c>
      <c r="AW603" s="4">
        <f>IF( AND(J603="PREMIUM",  Q603="YES"), IF(M603="YES",2,1) ,"")</f>
        <v>0</v>
      </c>
    </row>
    <row r="604" spans="5:49">
      <c r="E604" s="3"/>
      <c r="F604" s="3"/>
      <c r="G604" s="3"/>
      <c r="H604" s="3"/>
      <c r="I604" s="3" t="s">
        <v>9</v>
      </c>
      <c r="J604" s="3" t="s">
        <v>9</v>
      </c>
      <c r="K604" s="3" t="s">
        <v>5</v>
      </c>
      <c r="L604" s="3" t="s">
        <v>5</v>
      </c>
      <c r="M604" s="3" t="s">
        <v>5</v>
      </c>
      <c r="N604" s="3">
        <v>730</v>
      </c>
      <c r="O604" s="3" t="s">
        <v>5</v>
      </c>
      <c r="P604" s="3" t="s">
        <v>14</v>
      </c>
      <c r="Q604" s="4">
        <f>IF(AND(E604&lt;&gt;"", F604&lt;&gt;"", G604&lt;&gt;"", H604&lt;&gt;"", I604&lt;&gt;"", J604&lt;&gt;"", K604&lt;&gt;"", L604&lt;&gt;"", M604&lt;&gt;"", N604&lt;&gt;"", O604&lt;&gt;""),"YES","NO")</f>
        <v>0</v>
      </c>
      <c r="R604" s="4">
        <f>IF(AD604=AA604, U604, IF(AD604=AB604,W604,Y604))</f>
        <v>0</v>
      </c>
      <c r="S604" s="4">
        <f>AD604</f>
        <v>0</v>
      </c>
      <c r="T604" s="4">
        <f> IF(AA604="" ,"",IF(AD604=AA604, "PAYG", IF(AD604=AB604,"1Y RI","3Y RI")))</f>
        <v>0</v>
      </c>
      <c r="U604" s="4">
        <f>IF(Q604="YES", IF(K604="YES", VLOOKUP(V604 &amp; L604 &amp; K604,'azure-vm-prices-base'!G$2:H$124, 2, 0), VLOOKUP(V604 &amp; L604 &amp; "*",'azure-vm-prices-base'!G$2:H$124, 2, 0)), "")</f>
        <v>0</v>
      </c>
      <c r="V604" s="4">
        <f>IF(Q604="YES", IF(O604="NO" , IF(K604="YES", _xlfn.MINIFS('azure-vm-prices-base'!I$2:I$123, 'azure-vm-prices-base'!A$2:A$123,"&gt;="&amp;F604*(100-$B$2)/100, 'azure-vm-prices-base'!B$2:B$123,"&gt;="&amp;G604*(100-$B$2)/100, 'azure-vm-prices-base'!D$2:D$123,K604, 'azure-vm-prices-base'!E$2:E$123,L604), _xlfn.MINIFS('azure-vm-prices-base'!I$2:I$123, 'azure-vm-prices-base'!A$2:A$123,"&gt;="&amp;F604*(100-$B$2)/100, 'azure-vm-prices-base'!B$2:B$123,"&gt;="&amp;G604*(100-$B$2)/100, 'azure-vm-prices-base'!E$2:E$123,L604)), IF(K604="YES", _xlfn.MINIFS('azure-vm-prices-base'!C$2:C$123, 'azure-vm-prices-base'!A$2:A$123,"&gt;="&amp;F604*(100-$B$2)/100, 'azure-vm-prices-base'!B$2:B$123,"&gt;="&amp;G604*(100-$B$2)/100, 'azure-vm-prices-base'!D$2:D$123,K604, 'azure-vm-prices-base'!E$2:E$123,L604), _xlfn.MINIFS('azure-vm-prices-base'!C$2:C$123, 'azure-vm-prices-base'!A$2:A$123,"&gt;="&amp;F604*(100-$B$2)/100, 'azure-vm-prices-base'!B$2:B$123,"&gt;="&amp;G604*(100-$B$2)/100, 'azure-vm-prices-base'!E$2:E$123,L604))), "")</f>
        <v>0</v>
      </c>
      <c r="W604" s="4">
        <f>IF(Q604="YES", IF(K604="YES", VLOOKUP(X604 &amp; L604 &amp; K604,'azure-vm-prices-1Y'!G$2:H$124  , 2, 0), VLOOKUP(X604 &amp; L604 &amp; "*",'azure-vm-prices-1Y'!G$2:H$124, 2, 0)),   "")</f>
        <v>0</v>
      </c>
      <c r="X604" s="4">
        <f>IF(Q604="YES", IF(O604="NO" , IF(K604="YES", _xlfn.MINIFS('azure-vm-prices-1Y'!I$2:I$123,   'azure-vm-prices-1Y'!A$2:A$123,"&gt;="&amp;F604*(100-$B$2)/100,   'azure-vm-prices-1Y'!B$2:B$123,"&gt;="&amp;G604*(100-$B$2)/100,   'azure-vm-prices-1Y'!D$2:D$123,K604,   'azure-vm-prices-1Y'!E$2:E$123,L604),   _xlfn.MINIFS('azure-vm-prices-1Y'!I$2:I$123,   'azure-vm-prices-1Y'!A$2:A$123,"&gt;="&amp;F604*(100-$B$2)/100,   'azure-vm-prices-1Y'!B$2:B$123,"&gt;="&amp;G604*(100-$B$2)/100,   'azure-vm-prices-1Y'!E$2:E$123,L604)),   IF(K604="YES", _xlfn.MINIFS('azure-vm-prices-1Y'!C$2:C$123,   'azure-vm-prices-1Y'!A$2:A$123,"&gt;="&amp;F604*(100-$B$2)/100,   'azure-vm-prices-1Y'!B$2:B$123,"&gt;="&amp;G604*(100-$B$2)/100,   'azure-vm-prices-1Y'!D$2:D$123,K604,   'azure-vm-prices-1Y'!E$2:E$123,L604),   _xlfn.MINIFS('azure-vm-prices-1Y'!C$2:C$123,   'azure-vm-prices-1Y'!A$2:A$123,"&gt;="&amp;F604*(100-$B$2)/100,   'azure-vm-prices-1Y'!B$2:B$123,"&gt;="&amp;G604*(100-$B$2)/100,   'azure-vm-prices-1Y'!E$2:E$123,L604))),   "")</f>
        <v>0</v>
      </c>
      <c r="Y604" s="4">
        <f>IF(Q604="YES", IF(K604="YES", VLOOKUP(Z604 &amp; L604 &amp; K604,'azure-vm-prices-3Y'!G$2:H$124  , 2, 0), VLOOKUP(Z604 &amp; L604 &amp; "*",'azure-vm-prices-3Y'!G$2:H$124, 2, 0)),   "")</f>
        <v>0</v>
      </c>
      <c r="Z604" s="4">
        <f>IF(Q604="YES", IF(O604="NO" , IF(K604="YES", _xlfn.MINIFS('azure-vm-prices-3Y'!I$2:I$123,   'azure-vm-prices-3Y'!A$2:A$123,"&gt;="&amp;F604*(100-$B$2)/100,   'azure-vm-prices-3Y'!B$2:B$123,"&gt;="&amp;G604*(100-$B$2)/100,   'azure-vm-prices-3Y'!D$2:D$123,K604,   'azure-vm-prices-3Y'!E$2:E$123,L604),   _xlfn.MINIFS('azure-vm-prices-3Y'!I$2:I$123,   'azure-vm-prices-3Y'!A$2:A$123,"&gt;="&amp;F604*(100-$B$2)/100,   'azure-vm-prices-3Y'!B$2:B$123,"&gt;="&amp;G604*(100-$B$2)/100,   'azure-vm-prices-3Y'!E$2:E$123,L604)),   IF(K604="YES", _xlfn.MINIFS('azure-vm-prices-3Y'!C$2:C$123,   'azure-vm-prices-3Y'!A$2:A$123,"&gt;="&amp;F604*(100-$B$2)/100,   'azure-vm-prices-3Y'!B$2:B$123,"&gt;="&amp;G604*(100-$B$2)/100,   'azure-vm-prices-3Y'!D$2:D$123,K604,   'azure-vm-prices-3Y'!E$2:E$123,L604),   _xlfn.MINIFS('azure-vm-prices-3Y'!C$2:C$123,   'azure-vm-prices-3Y'!A$2:A$123,"&gt;="&amp;F604*(100-$B$2)/100,   'azure-vm-prices-3Y'!B$2:B$123,"&gt;="&amp;G604*(100-$B$2)/100,   'azure-vm-prices-3Y'!E$2:E$123,L604))),   "")</f>
        <v>0</v>
      </c>
      <c r="AA604" s="4">
        <f>IF(Q604="YES",N604*V604*12,"")</f>
        <v>0</v>
      </c>
      <c r="AB604" s="4">
        <f>IF(Q604="YES",X604*8760,"")</f>
        <v>0</v>
      </c>
      <c r="AC604" s="4">
        <f>IF(Q604="YES",Z604*8760,"")</f>
        <v>0</v>
      </c>
      <c r="AD604" s="4">
        <f>IF(Q604="YES",IF(P604="YES", MIN(AA604:AC604), AA604),"")</f>
        <v>0</v>
      </c>
      <c r="AE604" s="4">
        <f>IF(AND(I604="STANDARD",Q604="YES",H604&lt;'azure-standard-disk-prices'!B2, H604&gt;0),1+IF(M604="YES",1),"")</f>
        <v>0</v>
      </c>
      <c r="AF604" s="4">
        <f>IF(AND(I604="STANDARD",Q604="YES",H604&gt;'azure-standard-disk-prices'!B2,H604&lt;'azure-standard-disk-prices'!B3),1+IF(M604="YES",1),"")</f>
        <v>0</v>
      </c>
      <c r="AG604" s="4">
        <f>IF(AND(I604="STANDARD",Q604="YES",H604&gt;'azure-standard-disk-prices'!B3,H604&lt;'azure-standard-disk-prices'!B4),1+IF(M604="YES",1),"")</f>
        <v>0</v>
      </c>
      <c r="AH604" s="4">
        <f>IF(AND(I604="STANDARD",Q604="YES",H604&gt;'azure-standard-disk-prices'!B4,H604&lt;'azure-standard-disk-prices'!B5),1+IF(M604="YES",1),"")</f>
        <v>0</v>
      </c>
      <c r="AI604" s="4">
        <f>IF(AND(I604="STANDARD",Q604="YES",H604&gt;'azure-standard-disk-prices'!B5,H604&lt;'azure-standard-disk-prices'!B6),1+IF(M604="YES",1),"")</f>
        <v>0</v>
      </c>
      <c r="AJ604" s="4">
        <f>IF(AND(I604="STANDARD",Q604="YES",H604&gt;'azure-standard-disk-prices'!B6,H604&lt;'azure-standard-disk-prices'!B7),1+IF(M604="YES",1),"")</f>
        <v>0</v>
      </c>
      <c r="AK604" s="4">
        <f>IF(AND(I604="STANDARD",Q604="YES",H604&gt;'azure-standard-disk-prices'!B7,H604&lt;'azure-standard-disk-prices'!B8),1+IF(M604="YES",1),"")</f>
        <v>0</v>
      </c>
      <c r="AL604" s="4">
        <f>IF(AND(I604="STANDARD",Q604="YES",H604&gt;'azure-standard-disk-prices'!B8,H604&lt;'azure-standard-disk-prices'!B9),1+IF(M604="YES",1),"")</f>
        <v>0</v>
      </c>
      <c r="AM604" s="4">
        <f>IF(AND(I603="PREMIUM",Q603="YES",H603&lt;'azure-premium-disk-prices'!B2,H603&gt;0),1+IF(M603="YES",1),"")</f>
        <v>0</v>
      </c>
      <c r="AN604" s="4">
        <f>IF(AND(I603="PREMIUM",Q603="YES",H603&gt;'azure-premium-disk-prices'!B2,H603&lt;'azure-premium-disk-prices'!B3),1+IF(M603="YES",1),"")</f>
        <v>0</v>
      </c>
      <c r="AO604" s="4">
        <f>IF(AND(I603="PREMIUM",Q603="YES",H603&gt;'azure-premium-disk-prices'!B3,H603&lt;'azure-premium-disk-prices'!B4),1+IF(M603="YES",1),"")</f>
        <v>0</v>
      </c>
      <c r="AP604" s="4">
        <f>IF(AND(I603="PREMIUM",Q603="YES",H603&gt;'azure-premium-disk-prices'!B4,H603&lt;'azure-premium-disk-prices'!B5),1+IF(M603="YES",1),"")</f>
        <v>0</v>
      </c>
      <c r="AQ604" s="4">
        <f>IF(AND(I603="PREMIUM",Q603="YES",H603&gt;'azure-premium-disk-prices'!B5,H603&lt;'azure-premium-disk-prices'!B6),1+IF(M603="YES",1),"")</f>
        <v>0</v>
      </c>
      <c r="AR604" s="4">
        <f>IF(AND(I603="PREMIUM",Q603="YES",H603&gt;'azure-premium-disk-prices'!B6,H603&lt;'azure-premium-disk-prices'!B7),1+IF(M603="YES",1),"")</f>
        <v>0</v>
      </c>
      <c r="AS604" s="4">
        <f>IF(AND(I603="PREMIUM",Q603="YES",H603&gt;'azure-premium-disk-prices'!B7,H603&lt;'azure-premium-disk-prices'!B8),1+IF(M603="YES",1),"")</f>
        <v>0</v>
      </c>
      <c r="AT604" s="4">
        <f>IF(AND(I603="PREMIUM",Q603="YES",H603&gt;'azure-premium-disk-prices'!B8,H603&lt;'azure-premium-disk-prices'!B9),1+IF(M603="YES",1),"")</f>
        <v>0</v>
      </c>
      <c r="AU604" s="4">
        <f>IF(AND(M604="YES", Q604="YES"),1,"")</f>
        <v>0</v>
      </c>
      <c r="AV604" s="4">
        <f>IF(AND(J604="STANDARD", Q604="YES"), IF(M604="YES",2,1) ,"")</f>
        <v>0</v>
      </c>
      <c r="AW604" s="4">
        <f>IF( AND(J604="PREMIUM",  Q604="YES"), IF(M604="YES",2,1) ,"")</f>
        <v>0</v>
      </c>
    </row>
    <row r="605" spans="5:49">
      <c r="E605" s="3"/>
      <c r="F605" s="3"/>
      <c r="G605" s="3"/>
      <c r="H605" s="3"/>
      <c r="I605" s="3" t="s">
        <v>9</v>
      </c>
      <c r="J605" s="3" t="s">
        <v>9</v>
      </c>
      <c r="K605" s="3" t="s">
        <v>5</v>
      </c>
      <c r="L605" s="3" t="s">
        <v>5</v>
      </c>
      <c r="M605" s="3" t="s">
        <v>5</v>
      </c>
      <c r="N605" s="3">
        <v>730</v>
      </c>
      <c r="O605" s="3" t="s">
        <v>5</v>
      </c>
      <c r="P605" s="3" t="s">
        <v>14</v>
      </c>
      <c r="Q605" s="4">
        <f>IF(AND(E605&lt;&gt;"", F605&lt;&gt;"", G605&lt;&gt;"", H605&lt;&gt;"", I605&lt;&gt;"", J605&lt;&gt;"", K605&lt;&gt;"", L605&lt;&gt;"", M605&lt;&gt;"", N605&lt;&gt;"", O605&lt;&gt;""),"YES","NO")</f>
        <v>0</v>
      </c>
      <c r="R605" s="4">
        <f>IF(AD605=AA605, U605, IF(AD605=AB605,W605,Y605))</f>
        <v>0</v>
      </c>
      <c r="S605" s="4">
        <f>AD605</f>
        <v>0</v>
      </c>
      <c r="T605" s="4">
        <f> IF(AA605="" ,"",IF(AD605=AA605, "PAYG", IF(AD605=AB605,"1Y RI","3Y RI")))</f>
        <v>0</v>
      </c>
      <c r="U605" s="4">
        <f>IF(Q605="YES", IF(K605="YES", VLOOKUP(V605 &amp; L605 &amp; K605,'azure-vm-prices-base'!G$2:H$124, 2, 0), VLOOKUP(V605 &amp; L605 &amp; "*",'azure-vm-prices-base'!G$2:H$124, 2, 0)), "")</f>
        <v>0</v>
      </c>
      <c r="V605" s="4">
        <f>IF(Q605="YES", IF(O605="NO" , IF(K605="YES", _xlfn.MINIFS('azure-vm-prices-base'!I$2:I$123, 'azure-vm-prices-base'!A$2:A$123,"&gt;="&amp;F605*(100-$B$2)/100, 'azure-vm-prices-base'!B$2:B$123,"&gt;="&amp;G605*(100-$B$2)/100, 'azure-vm-prices-base'!D$2:D$123,K605, 'azure-vm-prices-base'!E$2:E$123,L605), _xlfn.MINIFS('azure-vm-prices-base'!I$2:I$123, 'azure-vm-prices-base'!A$2:A$123,"&gt;="&amp;F605*(100-$B$2)/100, 'azure-vm-prices-base'!B$2:B$123,"&gt;="&amp;G605*(100-$B$2)/100, 'azure-vm-prices-base'!E$2:E$123,L605)), IF(K605="YES", _xlfn.MINIFS('azure-vm-prices-base'!C$2:C$123, 'azure-vm-prices-base'!A$2:A$123,"&gt;="&amp;F605*(100-$B$2)/100, 'azure-vm-prices-base'!B$2:B$123,"&gt;="&amp;G605*(100-$B$2)/100, 'azure-vm-prices-base'!D$2:D$123,K605, 'azure-vm-prices-base'!E$2:E$123,L605), _xlfn.MINIFS('azure-vm-prices-base'!C$2:C$123, 'azure-vm-prices-base'!A$2:A$123,"&gt;="&amp;F605*(100-$B$2)/100, 'azure-vm-prices-base'!B$2:B$123,"&gt;="&amp;G605*(100-$B$2)/100, 'azure-vm-prices-base'!E$2:E$123,L605))), "")</f>
        <v>0</v>
      </c>
      <c r="W605" s="4">
        <f>IF(Q605="YES", IF(K605="YES", VLOOKUP(X605 &amp; L605 &amp; K605,'azure-vm-prices-1Y'!G$2:H$124  , 2, 0), VLOOKUP(X605 &amp; L605 &amp; "*",'azure-vm-prices-1Y'!G$2:H$124, 2, 0)),   "")</f>
        <v>0</v>
      </c>
      <c r="X605" s="4">
        <f>IF(Q605="YES", IF(O605="NO" , IF(K605="YES", _xlfn.MINIFS('azure-vm-prices-1Y'!I$2:I$123,   'azure-vm-prices-1Y'!A$2:A$123,"&gt;="&amp;F605*(100-$B$2)/100,   'azure-vm-prices-1Y'!B$2:B$123,"&gt;="&amp;G605*(100-$B$2)/100,   'azure-vm-prices-1Y'!D$2:D$123,K605,   'azure-vm-prices-1Y'!E$2:E$123,L605),   _xlfn.MINIFS('azure-vm-prices-1Y'!I$2:I$123,   'azure-vm-prices-1Y'!A$2:A$123,"&gt;="&amp;F605*(100-$B$2)/100,   'azure-vm-prices-1Y'!B$2:B$123,"&gt;="&amp;G605*(100-$B$2)/100,   'azure-vm-prices-1Y'!E$2:E$123,L605)),   IF(K605="YES", _xlfn.MINIFS('azure-vm-prices-1Y'!C$2:C$123,   'azure-vm-prices-1Y'!A$2:A$123,"&gt;="&amp;F605*(100-$B$2)/100,   'azure-vm-prices-1Y'!B$2:B$123,"&gt;="&amp;G605*(100-$B$2)/100,   'azure-vm-prices-1Y'!D$2:D$123,K605,   'azure-vm-prices-1Y'!E$2:E$123,L605),   _xlfn.MINIFS('azure-vm-prices-1Y'!C$2:C$123,   'azure-vm-prices-1Y'!A$2:A$123,"&gt;="&amp;F605*(100-$B$2)/100,   'azure-vm-prices-1Y'!B$2:B$123,"&gt;="&amp;G605*(100-$B$2)/100,   'azure-vm-prices-1Y'!E$2:E$123,L605))),   "")</f>
        <v>0</v>
      </c>
      <c r="Y605" s="4">
        <f>IF(Q605="YES", IF(K605="YES", VLOOKUP(Z605 &amp; L605 &amp; K605,'azure-vm-prices-3Y'!G$2:H$124  , 2, 0), VLOOKUP(Z605 &amp; L605 &amp; "*",'azure-vm-prices-3Y'!G$2:H$124, 2, 0)),   "")</f>
        <v>0</v>
      </c>
      <c r="Z605" s="4">
        <f>IF(Q605="YES", IF(O605="NO" , IF(K605="YES", _xlfn.MINIFS('azure-vm-prices-3Y'!I$2:I$123,   'azure-vm-prices-3Y'!A$2:A$123,"&gt;="&amp;F605*(100-$B$2)/100,   'azure-vm-prices-3Y'!B$2:B$123,"&gt;="&amp;G605*(100-$B$2)/100,   'azure-vm-prices-3Y'!D$2:D$123,K605,   'azure-vm-prices-3Y'!E$2:E$123,L605),   _xlfn.MINIFS('azure-vm-prices-3Y'!I$2:I$123,   'azure-vm-prices-3Y'!A$2:A$123,"&gt;="&amp;F605*(100-$B$2)/100,   'azure-vm-prices-3Y'!B$2:B$123,"&gt;="&amp;G605*(100-$B$2)/100,   'azure-vm-prices-3Y'!E$2:E$123,L605)),   IF(K605="YES", _xlfn.MINIFS('azure-vm-prices-3Y'!C$2:C$123,   'azure-vm-prices-3Y'!A$2:A$123,"&gt;="&amp;F605*(100-$B$2)/100,   'azure-vm-prices-3Y'!B$2:B$123,"&gt;="&amp;G605*(100-$B$2)/100,   'azure-vm-prices-3Y'!D$2:D$123,K605,   'azure-vm-prices-3Y'!E$2:E$123,L605),   _xlfn.MINIFS('azure-vm-prices-3Y'!C$2:C$123,   'azure-vm-prices-3Y'!A$2:A$123,"&gt;="&amp;F605*(100-$B$2)/100,   'azure-vm-prices-3Y'!B$2:B$123,"&gt;="&amp;G605*(100-$B$2)/100,   'azure-vm-prices-3Y'!E$2:E$123,L605))),   "")</f>
        <v>0</v>
      </c>
      <c r="AA605" s="4">
        <f>IF(Q605="YES",N605*V605*12,"")</f>
        <v>0</v>
      </c>
      <c r="AB605" s="4">
        <f>IF(Q605="YES",X605*8760,"")</f>
        <v>0</v>
      </c>
      <c r="AC605" s="4">
        <f>IF(Q605="YES",Z605*8760,"")</f>
        <v>0</v>
      </c>
      <c r="AD605" s="4">
        <f>IF(Q605="YES",IF(P605="YES", MIN(AA605:AC605), AA605),"")</f>
        <v>0</v>
      </c>
      <c r="AE605" s="4">
        <f>IF(AND(I605="STANDARD",Q605="YES",H605&lt;'azure-standard-disk-prices'!B2, H605&gt;0),1+IF(M605="YES",1),"")</f>
        <v>0</v>
      </c>
      <c r="AF605" s="4">
        <f>IF(AND(I605="STANDARD",Q605="YES",H605&gt;'azure-standard-disk-prices'!B2,H605&lt;'azure-standard-disk-prices'!B3),1+IF(M605="YES",1),"")</f>
        <v>0</v>
      </c>
      <c r="AG605" s="4">
        <f>IF(AND(I605="STANDARD",Q605="YES",H605&gt;'azure-standard-disk-prices'!B3,H605&lt;'azure-standard-disk-prices'!B4),1+IF(M605="YES",1),"")</f>
        <v>0</v>
      </c>
      <c r="AH605" s="4">
        <f>IF(AND(I605="STANDARD",Q605="YES",H605&gt;'azure-standard-disk-prices'!B4,H605&lt;'azure-standard-disk-prices'!B5),1+IF(M605="YES",1),"")</f>
        <v>0</v>
      </c>
      <c r="AI605" s="4">
        <f>IF(AND(I605="STANDARD",Q605="YES",H605&gt;'azure-standard-disk-prices'!B5,H605&lt;'azure-standard-disk-prices'!B6),1+IF(M605="YES",1),"")</f>
        <v>0</v>
      </c>
      <c r="AJ605" s="4">
        <f>IF(AND(I605="STANDARD",Q605="YES",H605&gt;'azure-standard-disk-prices'!B6,H605&lt;'azure-standard-disk-prices'!B7),1+IF(M605="YES",1),"")</f>
        <v>0</v>
      </c>
      <c r="AK605" s="4">
        <f>IF(AND(I605="STANDARD",Q605="YES",H605&gt;'azure-standard-disk-prices'!B7,H605&lt;'azure-standard-disk-prices'!B8),1+IF(M605="YES",1),"")</f>
        <v>0</v>
      </c>
      <c r="AL605" s="4">
        <f>IF(AND(I605="STANDARD",Q605="YES",H605&gt;'azure-standard-disk-prices'!B8,H605&lt;'azure-standard-disk-prices'!B9),1+IF(M605="YES",1),"")</f>
        <v>0</v>
      </c>
      <c r="AM605" s="4">
        <f>IF(AND(I604="PREMIUM",Q604="YES",H604&lt;'azure-premium-disk-prices'!B2,H604&gt;0),1+IF(M604="YES",1),"")</f>
        <v>0</v>
      </c>
      <c r="AN605" s="4">
        <f>IF(AND(I604="PREMIUM",Q604="YES",H604&gt;'azure-premium-disk-prices'!B2,H604&lt;'azure-premium-disk-prices'!B3),1+IF(M604="YES",1),"")</f>
        <v>0</v>
      </c>
      <c r="AO605" s="4">
        <f>IF(AND(I604="PREMIUM",Q604="YES",H604&gt;'azure-premium-disk-prices'!B3,H604&lt;'azure-premium-disk-prices'!B4),1+IF(M604="YES",1),"")</f>
        <v>0</v>
      </c>
      <c r="AP605" s="4">
        <f>IF(AND(I604="PREMIUM",Q604="YES",H604&gt;'azure-premium-disk-prices'!B4,H604&lt;'azure-premium-disk-prices'!B5),1+IF(M604="YES",1),"")</f>
        <v>0</v>
      </c>
      <c r="AQ605" s="4">
        <f>IF(AND(I604="PREMIUM",Q604="YES",H604&gt;'azure-premium-disk-prices'!B5,H604&lt;'azure-premium-disk-prices'!B6),1+IF(M604="YES",1),"")</f>
        <v>0</v>
      </c>
      <c r="AR605" s="4">
        <f>IF(AND(I604="PREMIUM",Q604="YES",H604&gt;'azure-premium-disk-prices'!B6,H604&lt;'azure-premium-disk-prices'!B7),1+IF(M604="YES",1),"")</f>
        <v>0</v>
      </c>
      <c r="AS605" s="4">
        <f>IF(AND(I604="PREMIUM",Q604="YES",H604&gt;'azure-premium-disk-prices'!B7,H604&lt;'azure-premium-disk-prices'!B8),1+IF(M604="YES",1),"")</f>
        <v>0</v>
      </c>
      <c r="AT605" s="4">
        <f>IF(AND(I604="PREMIUM",Q604="YES",H604&gt;'azure-premium-disk-prices'!B8,H604&lt;'azure-premium-disk-prices'!B9),1+IF(M604="YES",1),"")</f>
        <v>0</v>
      </c>
      <c r="AU605" s="4">
        <f>IF(AND(M605="YES", Q605="YES"),1,"")</f>
        <v>0</v>
      </c>
      <c r="AV605" s="4">
        <f>IF(AND(J605="STANDARD", Q605="YES"), IF(M605="YES",2,1) ,"")</f>
        <v>0</v>
      </c>
      <c r="AW605" s="4">
        <f>IF( AND(J605="PREMIUM",  Q605="YES"), IF(M605="YES",2,1) ,"")</f>
        <v>0</v>
      </c>
    </row>
    <row r="606" spans="5:49">
      <c r="E606" s="3"/>
      <c r="F606" s="3"/>
      <c r="G606" s="3"/>
      <c r="H606" s="3"/>
      <c r="I606" s="3" t="s">
        <v>9</v>
      </c>
      <c r="J606" s="3" t="s">
        <v>9</v>
      </c>
      <c r="K606" s="3" t="s">
        <v>5</v>
      </c>
      <c r="L606" s="3" t="s">
        <v>5</v>
      </c>
      <c r="M606" s="3" t="s">
        <v>5</v>
      </c>
      <c r="N606" s="3">
        <v>730</v>
      </c>
      <c r="O606" s="3" t="s">
        <v>5</v>
      </c>
      <c r="P606" s="3" t="s">
        <v>14</v>
      </c>
      <c r="Q606" s="4">
        <f>IF(AND(E606&lt;&gt;"", F606&lt;&gt;"", G606&lt;&gt;"", H606&lt;&gt;"", I606&lt;&gt;"", J606&lt;&gt;"", K606&lt;&gt;"", L606&lt;&gt;"", M606&lt;&gt;"", N606&lt;&gt;"", O606&lt;&gt;""),"YES","NO")</f>
        <v>0</v>
      </c>
      <c r="R606" s="4">
        <f>IF(AD606=AA606, U606, IF(AD606=AB606,W606,Y606))</f>
        <v>0</v>
      </c>
      <c r="S606" s="4">
        <f>AD606</f>
        <v>0</v>
      </c>
      <c r="T606" s="4">
        <f> IF(AA606="" ,"",IF(AD606=AA606, "PAYG", IF(AD606=AB606,"1Y RI","3Y RI")))</f>
        <v>0</v>
      </c>
      <c r="U606" s="4">
        <f>IF(Q606="YES", IF(K606="YES", VLOOKUP(V606 &amp; L606 &amp; K606,'azure-vm-prices-base'!G$2:H$124, 2, 0), VLOOKUP(V606 &amp; L606 &amp; "*",'azure-vm-prices-base'!G$2:H$124, 2, 0)), "")</f>
        <v>0</v>
      </c>
      <c r="V606" s="4">
        <f>IF(Q606="YES", IF(O606="NO" , IF(K606="YES", _xlfn.MINIFS('azure-vm-prices-base'!I$2:I$123, 'azure-vm-prices-base'!A$2:A$123,"&gt;="&amp;F606*(100-$B$2)/100, 'azure-vm-prices-base'!B$2:B$123,"&gt;="&amp;G606*(100-$B$2)/100, 'azure-vm-prices-base'!D$2:D$123,K606, 'azure-vm-prices-base'!E$2:E$123,L606), _xlfn.MINIFS('azure-vm-prices-base'!I$2:I$123, 'azure-vm-prices-base'!A$2:A$123,"&gt;="&amp;F606*(100-$B$2)/100, 'azure-vm-prices-base'!B$2:B$123,"&gt;="&amp;G606*(100-$B$2)/100, 'azure-vm-prices-base'!E$2:E$123,L606)), IF(K606="YES", _xlfn.MINIFS('azure-vm-prices-base'!C$2:C$123, 'azure-vm-prices-base'!A$2:A$123,"&gt;="&amp;F606*(100-$B$2)/100, 'azure-vm-prices-base'!B$2:B$123,"&gt;="&amp;G606*(100-$B$2)/100, 'azure-vm-prices-base'!D$2:D$123,K606, 'azure-vm-prices-base'!E$2:E$123,L606), _xlfn.MINIFS('azure-vm-prices-base'!C$2:C$123, 'azure-vm-prices-base'!A$2:A$123,"&gt;="&amp;F606*(100-$B$2)/100, 'azure-vm-prices-base'!B$2:B$123,"&gt;="&amp;G606*(100-$B$2)/100, 'azure-vm-prices-base'!E$2:E$123,L606))), "")</f>
        <v>0</v>
      </c>
      <c r="W606" s="4">
        <f>IF(Q606="YES", IF(K606="YES", VLOOKUP(X606 &amp; L606 &amp; K606,'azure-vm-prices-1Y'!G$2:H$124  , 2, 0), VLOOKUP(X606 &amp; L606 &amp; "*",'azure-vm-prices-1Y'!G$2:H$124, 2, 0)),   "")</f>
        <v>0</v>
      </c>
      <c r="X606" s="4">
        <f>IF(Q606="YES", IF(O606="NO" , IF(K606="YES", _xlfn.MINIFS('azure-vm-prices-1Y'!I$2:I$123,   'azure-vm-prices-1Y'!A$2:A$123,"&gt;="&amp;F606*(100-$B$2)/100,   'azure-vm-prices-1Y'!B$2:B$123,"&gt;="&amp;G606*(100-$B$2)/100,   'azure-vm-prices-1Y'!D$2:D$123,K606,   'azure-vm-prices-1Y'!E$2:E$123,L606),   _xlfn.MINIFS('azure-vm-prices-1Y'!I$2:I$123,   'azure-vm-prices-1Y'!A$2:A$123,"&gt;="&amp;F606*(100-$B$2)/100,   'azure-vm-prices-1Y'!B$2:B$123,"&gt;="&amp;G606*(100-$B$2)/100,   'azure-vm-prices-1Y'!E$2:E$123,L606)),   IF(K606="YES", _xlfn.MINIFS('azure-vm-prices-1Y'!C$2:C$123,   'azure-vm-prices-1Y'!A$2:A$123,"&gt;="&amp;F606*(100-$B$2)/100,   'azure-vm-prices-1Y'!B$2:B$123,"&gt;="&amp;G606*(100-$B$2)/100,   'azure-vm-prices-1Y'!D$2:D$123,K606,   'azure-vm-prices-1Y'!E$2:E$123,L606),   _xlfn.MINIFS('azure-vm-prices-1Y'!C$2:C$123,   'azure-vm-prices-1Y'!A$2:A$123,"&gt;="&amp;F606*(100-$B$2)/100,   'azure-vm-prices-1Y'!B$2:B$123,"&gt;="&amp;G606*(100-$B$2)/100,   'azure-vm-prices-1Y'!E$2:E$123,L606))),   "")</f>
        <v>0</v>
      </c>
      <c r="Y606" s="4">
        <f>IF(Q606="YES", IF(K606="YES", VLOOKUP(Z606 &amp; L606 &amp; K606,'azure-vm-prices-3Y'!G$2:H$124  , 2, 0), VLOOKUP(Z606 &amp; L606 &amp; "*",'azure-vm-prices-3Y'!G$2:H$124, 2, 0)),   "")</f>
        <v>0</v>
      </c>
      <c r="Z606" s="4">
        <f>IF(Q606="YES", IF(O606="NO" , IF(K606="YES", _xlfn.MINIFS('azure-vm-prices-3Y'!I$2:I$123,   'azure-vm-prices-3Y'!A$2:A$123,"&gt;="&amp;F606*(100-$B$2)/100,   'azure-vm-prices-3Y'!B$2:B$123,"&gt;="&amp;G606*(100-$B$2)/100,   'azure-vm-prices-3Y'!D$2:D$123,K606,   'azure-vm-prices-3Y'!E$2:E$123,L606),   _xlfn.MINIFS('azure-vm-prices-3Y'!I$2:I$123,   'azure-vm-prices-3Y'!A$2:A$123,"&gt;="&amp;F606*(100-$B$2)/100,   'azure-vm-prices-3Y'!B$2:B$123,"&gt;="&amp;G606*(100-$B$2)/100,   'azure-vm-prices-3Y'!E$2:E$123,L606)),   IF(K606="YES", _xlfn.MINIFS('azure-vm-prices-3Y'!C$2:C$123,   'azure-vm-prices-3Y'!A$2:A$123,"&gt;="&amp;F606*(100-$B$2)/100,   'azure-vm-prices-3Y'!B$2:B$123,"&gt;="&amp;G606*(100-$B$2)/100,   'azure-vm-prices-3Y'!D$2:D$123,K606,   'azure-vm-prices-3Y'!E$2:E$123,L606),   _xlfn.MINIFS('azure-vm-prices-3Y'!C$2:C$123,   'azure-vm-prices-3Y'!A$2:A$123,"&gt;="&amp;F606*(100-$B$2)/100,   'azure-vm-prices-3Y'!B$2:B$123,"&gt;="&amp;G606*(100-$B$2)/100,   'azure-vm-prices-3Y'!E$2:E$123,L606))),   "")</f>
        <v>0</v>
      </c>
      <c r="AA606" s="4">
        <f>IF(Q606="YES",N606*V606*12,"")</f>
        <v>0</v>
      </c>
      <c r="AB606" s="4">
        <f>IF(Q606="YES",X606*8760,"")</f>
        <v>0</v>
      </c>
      <c r="AC606" s="4">
        <f>IF(Q606="YES",Z606*8760,"")</f>
        <v>0</v>
      </c>
      <c r="AD606" s="4">
        <f>IF(Q606="YES",IF(P606="YES", MIN(AA606:AC606), AA606),"")</f>
        <v>0</v>
      </c>
      <c r="AE606" s="4">
        <f>IF(AND(I606="STANDARD",Q606="YES",H606&lt;'azure-standard-disk-prices'!B2, H606&gt;0),1+IF(M606="YES",1),"")</f>
        <v>0</v>
      </c>
      <c r="AF606" s="4">
        <f>IF(AND(I606="STANDARD",Q606="YES",H606&gt;'azure-standard-disk-prices'!B2,H606&lt;'azure-standard-disk-prices'!B3),1+IF(M606="YES",1),"")</f>
        <v>0</v>
      </c>
      <c r="AG606" s="4">
        <f>IF(AND(I606="STANDARD",Q606="YES",H606&gt;'azure-standard-disk-prices'!B3,H606&lt;'azure-standard-disk-prices'!B4),1+IF(M606="YES",1),"")</f>
        <v>0</v>
      </c>
      <c r="AH606" s="4">
        <f>IF(AND(I606="STANDARD",Q606="YES",H606&gt;'azure-standard-disk-prices'!B4,H606&lt;'azure-standard-disk-prices'!B5),1+IF(M606="YES",1),"")</f>
        <v>0</v>
      </c>
      <c r="AI606" s="4">
        <f>IF(AND(I606="STANDARD",Q606="YES",H606&gt;'azure-standard-disk-prices'!B5,H606&lt;'azure-standard-disk-prices'!B6),1+IF(M606="YES",1),"")</f>
        <v>0</v>
      </c>
      <c r="AJ606" s="4">
        <f>IF(AND(I606="STANDARD",Q606="YES",H606&gt;'azure-standard-disk-prices'!B6,H606&lt;'azure-standard-disk-prices'!B7),1+IF(M606="YES",1),"")</f>
        <v>0</v>
      </c>
      <c r="AK606" s="4">
        <f>IF(AND(I606="STANDARD",Q606="YES",H606&gt;'azure-standard-disk-prices'!B7,H606&lt;'azure-standard-disk-prices'!B8),1+IF(M606="YES",1),"")</f>
        <v>0</v>
      </c>
      <c r="AL606" s="4">
        <f>IF(AND(I606="STANDARD",Q606="YES",H606&gt;'azure-standard-disk-prices'!B8,H606&lt;'azure-standard-disk-prices'!B9),1+IF(M606="YES",1),"")</f>
        <v>0</v>
      </c>
      <c r="AM606" s="4">
        <f>IF(AND(I605="PREMIUM",Q605="YES",H605&lt;'azure-premium-disk-prices'!B2,H605&gt;0),1+IF(M605="YES",1),"")</f>
        <v>0</v>
      </c>
      <c r="AN606" s="4">
        <f>IF(AND(I605="PREMIUM",Q605="YES",H605&gt;'azure-premium-disk-prices'!B2,H605&lt;'azure-premium-disk-prices'!B3),1+IF(M605="YES",1),"")</f>
        <v>0</v>
      </c>
      <c r="AO606" s="4">
        <f>IF(AND(I605="PREMIUM",Q605="YES",H605&gt;'azure-premium-disk-prices'!B3,H605&lt;'azure-premium-disk-prices'!B4),1+IF(M605="YES",1),"")</f>
        <v>0</v>
      </c>
      <c r="AP606" s="4">
        <f>IF(AND(I605="PREMIUM",Q605="YES",H605&gt;'azure-premium-disk-prices'!B4,H605&lt;'azure-premium-disk-prices'!B5),1+IF(M605="YES",1),"")</f>
        <v>0</v>
      </c>
      <c r="AQ606" s="4">
        <f>IF(AND(I605="PREMIUM",Q605="YES",H605&gt;'azure-premium-disk-prices'!B5,H605&lt;'azure-premium-disk-prices'!B6),1+IF(M605="YES",1),"")</f>
        <v>0</v>
      </c>
      <c r="AR606" s="4">
        <f>IF(AND(I605="PREMIUM",Q605="YES",H605&gt;'azure-premium-disk-prices'!B6,H605&lt;'azure-premium-disk-prices'!B7),1+IF(M605="YES",1),"")</f>
        <v>0</v>
      </c>
      <c r="AS606" s="4">
        <f>IF(AND(I605="PREMIUM",Q605="YES",H605&gt;'azure-premium-disk-prices'!B7,H605&lt;'azure-premium-disk-prices'!B8),1+IF(M605="YES",1),"")</f>
        <v>0</v>
      </c>
      <c r="AT606" s="4">
        <f>IF(AND(I605="PREMIUM",Q605="YES",H605&gt;'azure-premium-disk-prices'!B8,H605&lt;'azure-premium-disk-prices'!B9),1+IF(M605="YES",1),"")</f>
        <v>0</v>
      </c>
      <c r="AU606" s="4">
        <f>IF(AND(M606="YES", Q606="YES"),1,"")</f>
        <v>0</v>
      </c>
      <c r="AV606" s="4">
        <f>IF(AND(J606="STANDARD", Q606="YES"), IF(M606="YES",2,1) ,"")</f>
        <v>0</v>
      </c>
      <c r="AW606" s="4">
        <f>IF( AND(J606="PREMIUM",  Q606="YES"), IF(M606="YES",2,1) ,"")</f>
        <v>0</v>
      </c>
    </row>
    <row r="607" spans="5:49">
      <c r="E607" s="3"/>
      <c r="F607" s="3"/>
      <c r="G607" s="3"/>
      <c r="H607" s="3"/>
      <c r="I607" s="3" t="s">
        <v>9</v>
      </c>
      <c r="J607" s="3" t="s">
        <v>9</v>
      </c>
      <c r="K607" s="3" t="s">
        <v>5</v>
      </c>
      <c r="L607" s="3" t="s">
        <v>5</v>
      </c>
      <c r="M607" s="3" t="s">
        <v>5</v>
      </c>
      <c r="N607" s="3">
        <v>730</v>
      </c>
      <c r="O607" s="3" t="s">
        <v>5</v>
      </c>
      <c r="P607" s="3" t="s">
        <v>14</v>
      </c>
      <c r="Q607" s="4">
        <f>IF(AND(E607&lt;&gt;"", F607&lt;&gt;"", G607&lt;&gt;"", H607&lt;&gt;"", I607&lt;&gt;"", J607&lt;&gt;"", K607&lt;&gt;"", L607&lt;&gt;"", M607&lt;&gt;"", N607&lt;&gt;"", O607&lt;&gt;""),"YES","NO")</f>
        <v>0</v>
      </c>
      <c r="R607" s="4">
        <f>IF(AD607=AA607, U607, IF(AD607=AB607,W607,Y607))</f>
        <v>0</v>
      </c>
      <c r="S607" s="4">
        <f>AD607</f>
        <v>0</v>
      </c>
      <c r="T607" s="4">
        <f> IF(AA607="" ,"",IF(AD607=AA607, "PAYG", IF(AD607=AB607,"1Y RI","3Y RI")))</f>
        <v>0</v>
      </c>
      <c r="U607" s="4">
        <f>IF(Q607="YES", IF(K607="YES", VLOOKUP(V607 &amp; L607 &amp; K607,'azure-vm-prices-base'!G$2:H$124, 2, 0), VLOOKUP(V607 &amp; L607 &amp; "*",'azure-vm-prices-base'!G$2:H$124, 2, 0)), "")</f>
        <v>0</v>
      </c>
      <c r="V607" s="4">
        <f>IF(Q607="YES", IF(O607="NO" , IF(K607="YES", _xlfn.MINIFS('azure-vm-prices-base'!I$2:I$123, 'azure-vm-prices-base'!A$2:A$123,"&gt;="&amp;F607*(100-$B$2)/100, 'azure-vm-prices-base'!B$2:B$123,"&gt;="&amp;G607*(100-$B$2)/100, 'azure-vm-prices-base'!D$2:D$123,K607, 'azure-vm-prices-base'!E$2:E$123,L607), _xlfn.MINIFS('azure-vm-prices-base'!I$2:I$123, 'azure-vm-prices-base'!A$2:A$123,"&gt;="&amp;F607*(100-$B$2)/100, 'azure-vm-prices-base'!B$2:B$123,"&gt;="&amp;G607*(100-$B$2)/100, 'azure-vm-prices-base'!E$2:E$123,L607)), IF(K607="YES", _xlfn.MINIFS('azure-vm-prices-base'!C$2:C$123, 'azure-vm-prices-base'!A$2:A$123,"&gt;="&amp;F607*(100-$B$2)/100, 'azure-vm-prices-base'!B$2:B$123,"&gt;="&amp;G607*(100-$B$2)/100, 'azure-vm-prices-base'!D$2:D$123,K607, 'azure-vm-prices-base'!E$2:E$123,L607), _xlfn.MINIFS('azure-vm-prices-base'!C$2:C$123, 'azure-vm-prices-base'!A$2:A$123,"&gt;="&amp;F607*(100-$B$2)/100, 'azure-vm-prices-base'!B$2:B$123,"&gt;="&amp;G607*(100-$B$2)/100, 'azure-vm-prices-base'!E$2:E$123,L607))), "")</f>
        <v>0</v>
      </c>
      <c r="W607" s="4">
        <f>IF(Q607="YES", IF(K607="YES", VLOOKUP(X607 &amp; L607 &amp; K607,'azure-vm-prices-1Y'!G$2:H$124  , 2, 0), VLOOKUP(X607 &amp; L607 &amp; "*",'azure-vm-prices-1Y'!G$2:H$124, 2, 0)),   "")</f>
        <v>0</v>
      </c>
      <c r="X607" s="4">
        <f>IF(Q607="YES", IF(O607="NO" , IF(K607="YES", _xlfn.MINIFS('azure-vm-prices-1Y'!I$2:I$123,   'azure-vm-prices-1Y'!A$2:A$123,"&gt;="&amp;F607*(100-$B$2)/100,   'azure-vm-prices-1Y'!B$2:B$123,"&gt;="&amp;G607*(100-$B$2)/100,   'azure-vm-prices-1Y'!D$2:D$123,K607,   'azure-vm-prices-1Y'!E$2:E$123,L607),   _xlfn.MINIFS('azure-vm-prices-1Y'!I$2:I$123,   'azure-vm-prices-1Y'!A$2:A$123,"&gt;="&amp;F607*(100-$B$2)/100,   'azure-vm-prices-1Y'!B$2:B$123,"&gt;="&amp;G607*(100-$B$2)/100,   'azure-vm-prices-1Y'!E$2:E$123,L607)),   IF(K607="YES", _xlfn.MINIFS('azure-vm-prices-1Y'!C$2:C$123,   'azure-vm-prices-1Y'!A$2:A$123,"&gt;="&amp;F607*(100-$B$2)/100,   'azure-vm-prices-1Y'!B$2:B$123,"&gt;="&amp;G607*(100-$B$2)/100,   'azure-vm-prices-1Y'!D$2:D$123,K607,   'azure-vm-prices-1Y'!E$2:E$123,L607),   _xlfn.MINIFS('azure-vm-prices-1Y'!C$2:C$123,   'azure-vm-prices-1Y'!A$2:A$123,"&gt;="&amp;F607*(100-$B$2)/100,   'azure-vm-prices-1Y'!B$2:B$123,"&gt;="&amp;G607*(100-$B$2)/100,   'azure-vm-prices-1Y'!E$2:E$123,L607))),   "")</f>
        <v>0</v>
      </c>
      <c r="Y607" s="4">
        <f>IF(Q607="YES", IF(K607="YES", VLOOKUP(Z607 &amp; L607 &amp; K607,'azure-vm-prices-3Y'!G$2:H$124  , 2, 0), VLOOKUP(Z607 &amp; L607 &amp; "*",'azure-vm-prices-3Y'!G$2:H$124, 2, 0)),   "")</f>
        <v>0</v>
      </c>
      <c r="Z607" s="4">
        <f>IF(Q607="YES", IF(O607="NO" , IF(K607="YES", _xlfn.MINIFS('azure-vm-prices-3Y'!I$2:I$123,   'azure-vm-prices-3Y'!A$2:A$123,"&gt;="&amp;F607*(100-$B$2)/100,   'azure-vm-prices-3Y'!B$2:B$123,"&gt;="&amp;G607*(100-$B$2)/100,   'azure-vm-prices-3Y'!D$2:D$123,K607,   'azure-vm-prices-3Y'!E$2:E$123,L607),   _xlfn.MINIFS('azure-vm-prices-3Y'!I$2:I$123,   'azure-vm-prices-3Y'!A$2:A$123,"&gt;="&amp;F607*(100-$B$2)/100,   'azure-vm-prices-3Y'!B$2:B$123,"&gt;="&amp;G607*(100-$B$2)/100,   'azure-vm-prices-3Y'!E$2:E$123,L607)),   IF(K607="YES", _xlfn.MINIFS('azure-vm-prices-3Y'!C$2:C$123,   'azure-vm-prices-3Y'!A$2:A$123,"&gt;="&amp;F607*(100-$B$2)/100,   'azure-vm-prices-3Y'!B$2:B$123,"&gt;="&amp;G607*(100-$B$2)/100,   'azure-vm-prices-3Y'!D$2:D$123,K607,   'azure-vm-prices-3Y'!E$2:E$123,L607),   _xlfn.MINIFS('azure-vm-prices-3Y'!C$2:C$123,   'azure-vm-prices-3Y'!A$2:A$123,"&gt;="&amp;F607*(100-$B$2)/100,   'azure-vm-prices-3Y'!B$2:B$123,"&gt;="&amp;G607*(100-$B$2)/100,   'azure-vm-prices-3Y'!E$2:E$123,L607))),   "")</f>
        <v>0</v>
      </c>
      <c r="AA607" s="4">
        <f>IF(Q607="YES",N607*V607*12,"")</f>
        <v>0</v>
      </c>
      <c r="AB607" s="4">
        <f>IF(Q607="YES",X607*8760,"")</f>
        <v>0</v>
      </c>
      <c r="AC607" s="4">
        <f>IF(Q607="YES",Z607*8760,"")</f>
        <v>0</v>
      </c>
      <c r="AD607" s="4">
        <f>IF(Q607="YES",IF(P607="YES", MIN(AA607:AC607), AA607),"")</f>
        <v>0</v>
      </c>
      <c r="AE607" s="4">
        <f>IF(AND(I607="STANDARD",Q607="YES",H607&lt;'azure-standard-disk-prices'!B2, H607&gt;0),1+IF(M607="YES",1),"")</f>
        <v>0</v>
      </c>
      <c r="AF607" s="4">
        <f>IF(AND(I607="STANDARD",Q607="YES",H607&gt;'azure-standard-disk-prices'!B2,H607&lt;'azure-standard-disk-prices'!B3),1+IF(M607="YES",1),"")</f>
        <v>0</v>
      </c>
      <c r="AG607" s="4">
        <f>IF(AND(I607="STANDARD",Q607="YES",H607&gt;'azure-standard-disk-prices'!B3,H607&lt;'azure-standard-disk-prices'!B4),1+IF(M607="YES",1),"")</f>
        <v>0</v>
      </c>
      <c r="AH607" s="4">
        <f>IF(AND(I607="STANDARD",Q607="YES",H607&gt;'azure-standard-disk-prices'!B4,H607&lt;'azure-standard-disk-prices'!B5),1+IF(M607="YES",1),"")</f>
        <v>0</v>
      </c>
      <c r="AI607" s="4">
        <f>IF(AND(I607="STANDARD",Q607="YES",H607&gt;'azure-standard-disk-prices'!B5,H607&lt;'azure-standard-disk-prices'!B6),1+IF(M607="YES",1),"")</f>
        <v>0</v>
      </c>
      <c r="AJ607" s="4">
        <f>IF(AND(I607="STANDARD",Q607="YES",H607&gt;'azure-standard-disk-prices'!B6,H607&lt;'azure-standard-disk-prices'!B7),1+IF(M607="YES",1),"")</f>
        <v>0</v>
      </c>
      <c r="AK607" s="4">
        <f>IF(AND(I607="STANDARD",Q607="YES",H607&gt;'azure-standard-disk-prices'!B7,H607&lt;'azure-standard-disk-prices'!B8),1+IF(M607="YES",1),"")</f>
        <v>0</v>
      </c>
      <c r="AL607" s="4">
        <f>IF(AND(I607="STANDARD",Q607="YES",H607&gt;'azure-standard-disk-prices'!B8,H607&lt;'azure-standard-disk-prices'!B9),1+IF(M607="YES",1),"")</f>
        <v>0</v>
      </c>
      <c r="AM607" s="4">
        <f>IF(AND(I606="PREMIUM",Q606="YES",H606&lt;'azure-premium-disk-prices'!B2,H606&gt;0),1+IF(M606="YES",1),"")</f>
        <v>0</v>
      </c>
      <c r="AN607" s="4">
        <f>IF(AND(I606="PREMIUM",Q606="YES",H606&gt;'azure-premium-disk-prices'!B2,H606&lt;'azure-premium-disk-prices'!B3),1+IF(M606="YES",1),"")</f>
        <v>0</v>
      </c>
      <c r="AO607" s="4">
        <f>IF(AND(I606="PREMIUM",Q606="YES",H606&gt;'azure-premium-disk-prices'!B3,H606&lt;'azure-premium-disk-prices'!B4),1+IF(M606="YES",1),"")</f>
        <v>0</v>
      </c>
      <c r="AP607" s="4">
        <f>IF(AND(I606="PREMIUM",Q606="YES",H606&gt;'azure-premium-disk-prices'!B4,H606&lt;'azure-premium-disk-prices'!B5),1+IF(M606="YES",1),"")</f>
        <v>0</v>
      </c>
      <c r="AQ607" s="4">
        <f>IF(AND(I606="PREMIUM",Q606="YES",H606&gt;'azure-premium-disk-prices'!B5,H606&lt;'azure-premium-disk-prices'!B6),1+IF(M606="YES",1),"")</f>
        <v>0</v>
      </c>
      <c r="AR607" s="4">
        <f>IF(AND(I606="PREMIUM",Q606="YES",H606&gt;'azure-premium-disk-prices'!B6,H606&lt;'azure-premium-disk-prices'!B7),1+IF(M606="YES",1),"")</f>
        <v>0</v>
      </c>
      <c r="AS607" s="4">
        <f>IF(AND(I606="PREMIUM",Q606="YES",H606&gt;'azure-premium-disk-prices'!B7,H606&lt;'azure-premium-disk-prices'!B8),1+IF(M606="YES",1),"")</f>
        <v>0</v>
      </c>
      <c r="AT607" s="4">
        <f>IF(AND(I606="PREMIUM",Q606="YES",H606&gt;'azure-premium-disk-prices'!B8,H606&lt;'azure-premium-disk-prices'!B9),1+IF(M606="YES",1),"")</f>
        <v>0</v>
      </c>
      <c r="AU607" s="4">
        <f>IF(AND(M607="YES", Q607="YES"),1,"")</f>
        <v>0</v>
      </c>
      <c r="AV607" s="4">
        <f>IF(AND(J607="STANDARD", Q607="YES"), IF(M607="YES",2,1) ,"")</f>
        <v>0</v>
      </c>
      <c r="AW607" s="4">
        <f>IF( AND(J607="PREMIUM",  Q607="YES"), IF(M607="YES",2,1) ,"")</f>
        <v>0</v>
      </c>
    </row>
    <row r="608" spans="5:49">
      <c r="E608" s="3"/>
      <c r="F608" s="3"/>
      <c r="G608" s="3"/>
      <c r="H608" s="3"/>
      <c r="I608" s="3" t="s">
        <v>9</v>
      </c>
      <c r="J608" s="3" t="s">
        <v>9</v>
      </c>
      <c r="K608" s="3" t="s">
        <v>5</v>
      </c>
      <c r="L608" s="3" t="s">
        <v>5</v>
      </c>
      <c r="M608" s="3" t="s">
        <v>5</v>
      </c>
      <c r="N608" s="3">
        <v>730</v>
      </c>
      <c r="O608" s="3" t="s">
        <v>5</v>
      </c>
      <c r="P608" s="3" t="s">
        <v>14</v>
      </c>
      <c r="Q608" s="4">
        <f>IF(AND(E608&lt;&gt;"", F608&lt;&gt;"", G608&lt;&gt;"", H608&lt;&gt;"", I608&lt;&gt;"", J608&lt;&gt;"", K608&lt;&gt;"", L608&lt;&gt;"", M608&lt;&gt;"", N608&lt;&gt;"", O608&lt;&gt;""),"YES","NO")</f>
        <v>0</v>
      </c>
      <c r="R608" s="4">
        <f>IF(AD608=AA608, U608, IF(AD608=AB608,W608,Y608))</f>
        <v>0</v>
      </c>
      <c r="S608" s="4">
        <f>AD608</f>
        <v>0</v>
      </c>
      <c r="T608" s="4">
        <f> IF(AA608="" ,"",IF(AD608=AA608, "PAYG", IF(AD608=AB608,"1Y RI","3Y RI")))</f>
        <v>0</v>
      </c>
      <c r="U608" s="4">
        <f>IF(Q608="YES", IF(K608="YES", VLOOKUP(V608 &amp; L608 &amp; K608,'azure-vm-prices-base'!G$2:H$124, 2, 0), VLOOKUP(V608 &amp; L608 &amp; "*",'azure-vm-prices-base'!G$2:H$124, 2, 0)), "")</f>
        <v>0</v>
      </c>
      <c r="V608" s="4">
        <f>IF(Q608="YES", IF(O608="NO" , IF(K608="YES", _xlfn.MINIFS('azure-vm-prices-base'!I$2:I$123, 'azure-vm-prices-base'!A$2:A$123,"&gt;="&amp;F608*(100-$B$2)/100, 'azure-vm-prices-base'!B$2:B$123,"&gt;="&amp;G608*(100-$B$2)/100, 'azure-vm-prices-base'!D$2:D$123,K608, 'azure-vm-prices-base'!E$2:E$123,L608), _xlfn.MINIFS('azure-vm-prices-base'!I$2:I$123, 'azure-vm-prices-base'!A$2:A$123,"&gt;="&amp;F608*(100-$B$2)/100, 'azure-vm-prices-base'!B$2:B$123,"&gt;="&amp;G608*(100-$B$2)/100, 'azure-vm-prices-base'!E$2:E$123,L608)), IF(K608="YES", _xlfn.MINIFS('azure-vm-prices-base'!C$2:C$123, 'azure-vm-prices-base'!A$2:A$123,"&gt;="&amp;F608*(100-$B$2)/100, 'azure-vm-prices-base'!B$2:B$123,"&gt;="&amp;G608*(100-$B$2)/100, 'azure-vm-prices-base'!D$2:D$123,K608, 'azure-vm-prices-base'!E$2:E$123,L608), _xlfn.MINIFS('azure-vm-prices-base'!C$2:C$123, 'azure-vm-prices-base'!A$2:A$123,"&gt;="&amp;F608*(100-$B$2)/100, 'azure-vm-prices-base'!B$2:B$123,"&gt;="&amp;G608*(100-$B$2)/100, 'azure-vm-prices-base'!E$2:E$123,L608))), "")</f>
        <v>0</v>
      </c>
      <c r="W608" s="4">
        <f>IF(Q608="YES", IF(K608="YES", VLOOKUP(X608 &amp; L608 &amp; K608,'azure-vm-prices-1Y'!G$2:H$124  , 2, 0), VLOOKUP(X608 &amp; L608 &amp; "*",'azure-vm-prices-1Y'!G$2:H$124, 2, 0)),   "")</f>
        <v>0</v>
      </c>
      <c r="X608" s="4">
        <f>IF(Q608="YES", IF(O608="NO" , IF(K608="YES", _xlfn.MINIFS('azure-vm-prices-1Y'!I$2:I$123,   'azure-vm-prices-1Y'!A$2:A$123,"&gt;="&amp;F608*(100-$B$2)/100,   'azure-vm-prices-1Y'!B$2:B$123,"&gt;="&amp;G608*(100-$B$2)/100,   'azure-vm-prices-1Y'!D$2:D$123,K608,   'azure-vm-prices-1Y'!E$2:E$123,L608),   _xlfn.MINIFS('azure-vm-prices-1Y'!I$2:I$123,   'azure-vm-prices-1Y'!A$2:A$123,"&gt;="&amp;F608*(100-$B$2)/100,   'azure-vm-prices-1Y'!B$2:B$123,"&gt;="&amp;G608*(100-$B$2)/100,   'azure-vm-prices-1Y'!E$2:E$123,L608)),   IF(K608="YES", _xlfn.MINIFS('azure-vm-prices-1Y'!C$2:C$123,   'azure-vm-prices-1Y'!A$2:A$123,"&gt;="&amp;F608*(100-$B$2)/100,   'azure-vm-prices-1Y'!B$2:B$123,"&gt;="&amp;G608*(100-$B$2)/100,   'azure-vm-prices-1Y'!D$2:D$123,K608,   'azure-vm-prices-1Y'!E$2:E$123,L608),   _xlfn.MINIFS('azure-vm-prices-1Y'!C$2:C$123,   'azure-vm-prices-1Y'!A$2:A$123,"&gt;="&amp;F608*(100-$B$2)/100,   'azure-vm-prices-1Y'!B$2:B$123,"&gt;="&amp;G608*(100-$B$2)/100,   'azure-vm-prices-1Y'!E$2:E$123,L608))),   "")</f>
        <v>0</v>
      </c>
      <c r="Y608" s="4">
        <f>IF(Q608="YES", IF(K608="YES", VLOOKUP(Z608 &amp; L608 &amp; K608,'azure-vm-prices-3Y'!G$2:H$124  , 2, 0), VLOOKUP(Z608 &amp; L608 &amp; "*",'azure-vm-prices-3Y'!G$2:H$124, 2, 0)),   "")</f>
        <v>0</v>
      </c>
      <c r="Z608" s="4">
        <f>IF(Q608="YES", IF(O608="NO" , IF(K608="YES", _xlfn.MINIFS('azure-vm-prices-3Y'!I$2:I$123,   'azure-vm-prices-3Y'!A$2:A$123,"&gt;="&amp;F608*(100-$B$2)/100,   'azure-vm-prices-3Y'!B$2:B$123,"&gt;="&amp;G608*(100-$B$2)/100,   'azure-vm-prices-3Y'!D$2:D$123,K608,   'azure-vm-prices-3Y'!E$2:E$123,L608),   _xlfn.MINIFS('azure-vm-prices-3Y'!I$2:I$123,   'azure-vm-prices-3Y'!A$2:A$123,"&gt;="&amp;F608*(100-$B$2)/100,   'azure-vm-prices-3Y'!B$2:B$123,"&gt;="&amp;G608*(100-$B$2)/100,   'azure-vm-prices-3Y'!E$2:E$123,L608)),   IF(K608="YES", _xlfn.MINIFS('azure-vm-prices-3Y'!C$2:C$123,   'azure-vm-prices-3Y'!A$2:A$123,"&gt;="&amp;F608*(100-$B$2)/100,   'azure-vm-prices-3Y'!B$2:B$123,"&gt;="&amp;G608*(100-$B$2)/100,   'azure-vm-prices-3Y'!D$2:D$123,K608,   'azure-vm-prices-3Y'!E$2:E$123,L608),   _xlfn.MINIFS('azure-vm-prices-3Y'!C$2:C$123,   'azure-vm-prices-3Y'!A$2:A$123,"&gt;="&amp;F608*(100-$B$2)/100,   'azure-vm-prices-3Y'!B$2:B$123,"&gt;="&amp;G608*(100-$B$2)/100,   'azure-vm-prices-3Y'!E$2:E$123,L608))),   "")</f>
        <v>0</v>
      </c>
      <c r="AA608" s="4">
        <f>IF(Q608="YES",N608*V608*12,"")</f>
        <v>0</v>
      </c>
      <c r="AB608" s="4">
        <f>IF(Q608="YES",X608*8760,"")</f>
        <v>0</v>
      </c>
      <c r="AC608" s="4">
        <f>IF(Q608="YES",Z608*8760,"")</f>
        <v>0</v>
      </c>
      <c r="AD608" s="4">
        <f>IF(Q608="YES",IF(P608="YES", MIN(AA608:AC608), AA608),"")</f>
        <v>0</v>
      </c>
      <c r="AE608" s="4">
        <f>IF(AND(I608="STANDARD",Q608="YES",H608&lt;'azure-standard-disk-prices'!B2, H608&gt;0),1+IF(M608="YES",1),"")</f>
        <v>0</v>
      </c>
      <c r="AF608" s="4">
        <f>IF(AND(I608="STANDARD",Q608="YES",H608&gt;'azure-standard-disk-prices'!B2,H608&lt;'azure-standard-disk-prices'!B3),1+IF(M608="YES",1),"")</f>
        <v>0</v>
      </c>
      <c r="AG608" s="4">
        <f>IF(AND(I608="STANDARD",Q608="YES",H608&gt;'azure-standard-disk-prices'!B3,H608&lt;'azure-standard-disk-prices'!B4),1+IF(M608="YES",1),"")</f>
        <v>0</v>
      </c>
      <c r="AH608" s="4">
        <f>IF(AND(I608="STANDARD",Q608="YES",H608&gt;'azure-standard-disk-prices'!B4,H608&lt;'azure-standard-disk-prices'!B5),1+IF(M608="YES",1),"")</f>
        <v>0</v>
      </c>
      <c r="AI608" s="4">
        <f>IF(AND(I608="STANDARD",Q608="YES",H608&gt;'azure-standard-disk-prices'!B5,H608&lt;'azure-standard-disk-prices'!B6),1+IF(M608="YES",1),"")</f>
        <v>0</v>
      </c>
      <c r="AJ608" s="4">
        <f>IF(AND(I608="STANDARD",Q608="YES",H608&gt;'azure-standard-disk-prices'!B6,H608&lt;'azure-standard-disk-prices'!B7),1+IF(M608="YES",1),"")</f>
        <v>0</v>
      </c>
      <c r="AK608" s="4">
        <f>IF(AND(I608="STANDARD",Q608="YES",H608&gt;'azure-standard-disk-prices'!B7,H608&lt;'azure-standard-disk-prices'!B8),1+IF(M608="YES",1),"")</f>
        <v>0</v>
      </c>
      <c r="AL608" s="4">
        <f>IF(AND(I608="STANDARD",Q608="YES",H608&gt;'azure-standard-disk-prices'!B8,H608&lt;'azure-standard-disk-prices'!B9),1+IF(M608="YES",1),"")</f>
        <v>0</v>
      </c>
      <c r="AM608" s="4">
        <f>IF(AND(I607="PREMIUM",Q607="YES",H607&lt;'azure-premium-disk-prices'!B2,H607&gt;0),1+IF(M607="YES",1),"")</f>
        <v>0</v>
      </c>
      <c r="AN608" s="4">
        <f>IF(AND(I607="PREMIUM",Q607="YES",H607&gt;'azure-premium-disk-prices'!B2,H607&lt;'azure-premium-disk-prices'!B3),1+IF(M607="YES",1),"")</f>
        <v>0</v>
      </c>
      <c r="AO608" s="4">
        <f>IF(AND(I607="PREMIUM",Q607="YES",H607&gt;'azure-premium-disk-prices'!B3,H607&lt;'azure-premium-disk-prices'!B4),1+IF(M607="YES",1),"")</f>
        <v>0</v>
      </c>
      <c r="AP608" s="4">
        <f>IF(AND(I607="PREMIUM",Q607="YES",H607&gt;'azure-premium-disk-prices'!B4,H607&lt;'azure-premium-disk-prices'!B5),1+IF(M607="YES",1),"")</f>
        <v>0</v>
      </c>
      <c r="AQ608" s="4">
        <f>IF(AND(I607="PREMIUM",Q607="YES",H607&gt;'azure-premium-disk-prices'!B5,H607&lt;'azure-premium-disk-prices'!B6),1+IF(M607="YES",1),"")</f>
        <v>0</v>
      </c>
      <c r="AR608" s="4">
        <f>IF(AND(I607="PREMIUM",Q607="YES",H607&gt;'azure-premium-disk-prices'!B6,H607&lt;'azure-premium-disk-prices'!B7),1+IF(M607="YES",1),"")</f>
        <v>0</v>
      </c>
      <c r="AS608" s="4">
        <f>IF(AND(I607="PREMIUM",Q607="YES",H607&gt;'azure-premium-disk-prices'!B7,H607&lt;'azure-premium-disk-prices'!B8),1+IF(M607="YES",1),"")</f>
        <v>0</v>
      </c>
      <c r="AT608" s="4">
        <f>IF(AND(I607="PREMIUM",Q607="YES",H607&gt;'azure-premium-disk-prices'!B8,H607&lt;'azure-premium-disk-prices'!B9),1+IF(M607="YES",1),"")</f>
        <v>0</v>
      </c>
      <c r="AU608" s="4">
        <f>IF(AND(M608="YES", Q608="YES"),1,"")</f>
        <v>0</v>
      </c>
      <c r="AV608" s="4">
        <f>IF(AND(J608="STANDARD", Q608="YES"), IF(M608="YES",2,1) ,"")</f>
        <v>0</v>
      </c>
      <c r="AW608" s="4">
        <f>IF( AND(J608="PREMIUM",  Q608="YES"), IF(M608="YES",2,1) ,"")</f>
        <v>0</v>
      </c>
    </row>
    <row r="609" spans="5:49">
      <c r="E609" s="3"/>
      <c r="F609" s="3"/>
      <c r="G609" s="3"/>
      <c r="H609" s="3"/>
      <c r="I609" s="3" t="s">
        <v>9</v>
      </c>
      <c r="J609" s="3" t="s">
        <v>9</v>
      </c>
      <c r="K609" s="3" t="s">
        <v>5</v>
      </c>
      <c r="L609" s="3" t="s">
        <v>5</v>
      </c>
      <c r="M609" s="3" t="s">
        <v>5</v>
      </c>
      <c r="N609" s="3">
        <v>730</v>
      </c>
      <c r="O609" s="3" t="s">
        <v>5</v>
      </c>
      <c r="P609" s="3" t="s">
        <v>14</v>
      </c>
      <c r="Q609" s="4">
        <f>IF(AND(E609&lt;&gt;"", F609&lt;&gt;"", G609&lt;&gt;"", H609&lt;&gt;"", I609&lt;&gt;"", J609&lt;&gt;"", K609&lt;&gt;"", L609&lt;&gt;"", M609&lt;&gt;"", N609&lt;&gt;"", O609&lt;&gt;""),"YES","NO")</f>
        <v>0</v>
      </c>
      <c r="R609" s="4">
        <f>IF(AD609=AA609, U609, IF(AD609=AB609,W609,Y609))</f>
        <v>0</v>
      </c>
      <c r="S609" s="4">
        <f>AD609</f>
        <v>0</v>
      </c>
      <c r="T609" s="4">
        <f> IF(AA609="" ,"",IF(AD609=AA609, "PAYG", IF(AD609=AB609,"1Y RI","3Y RI")))</f>
        <v>0</v>
      </c>
      <c r="U609" s="4">
        <f>IF(Q609="YES", IF(K609="YES", VLOOKUP(V609 &amp; L609 &amp; K609,'azure-vm-prices-base'!G$2:H$124, 2, 0), VLOOKUP(V609 &amp; L609 &amp; "*",'azure-vm-prices-base'!G$2:H$124, 2, 0)), "")</f>
        <v>0</v>
      </c>
      <c r="V609" s="4">
        <f>IF(Q609="YES", IF(O609="NO" , IF(K609="YES", _xlfn.MINIFS('azure-vm-prices-base'!I$2:I$123, 'azure-vm-prices-base'!A$2:A$123,"&gt;="&amp;F609*(100-$B$2)/100, 'azure-vm-prices-base'!B$2:B$123,"&gt;="&amp;G609*(100-$B$2)/100, 'azure-vm-prices-base'!D$2:D$123,K609, 'azure-vm-prices-base'!E$2:E$123,L609), _xlfn.MINIFS('azure-vm-prices-base'!I$2:I$123, 'azure-vm-prices-base'!A$2:A$123,"&gt;="&amp;F609*(100-$B$2)/100, 'azure-vm-prices-base'!B$2:B$123,"&gt;="&amp;G609*(100-$B$2)/100, 'azure-vm-prices-base'!E$2:E$123,L609)), IF(K609="YES", _xlfn.MINIFS('azure-vm-prices-base'!C$2:C$123, 'azure-vm-prices-base'!A$2:A$123,"&gt;="&amp;F609*(100-$B$2)/100, 'azure-vm-prices-base'!B$2:B$123,"&gt;="&amp;G609*(100-$B$2)/100, 'azure-vm-prices-base'!D$2:D$123,K609, 'azure-vm-prices-base'!E$2:E$123,L609), _xlfn.MINIFS('azure-vm-prices-base'!C$2:C$123, 'azure-vm-prices-base'!A$2:A$123,"&gt;="&amp;F609*(100-$B$2)/100, 'azure-vm-prices-base'!B$2:B$123,"&gt;="&amp;G609*(100-$B$2)/100, 'azure-vm-prices-base'!E$2:E$123,L609))), "")</f>
        <v>0</v>
      </c>
      <c r="W609" s="4">
        <f>IF(Q609="YES", IF(K609="YES", VLOOKUP(X609 &amp; L609 &amp; K609,'azure-vm-prices-1Y'!G$2:H$124  , 2, 0), VLOOKUP(X609 &amp; L609 &amp; "*",'azure-vm-prices-1Y'!G$2:H$124, 2, 0)),   "")</f>
        <v>0</v>
      </c>
      <c r="X609" s="4">
        <f>IF(Q609="YES", IF(O609="NO" , IF(K609="YES", _xlfn.MINIFS('azure-vm-prices-1Y'!I$2:I$123,   'azure-vm-prices-1Y'!A$2:A$123,"&gt;="&amp;F609*(100-$B$2)/100,   'azure-vm-prices-1Y'!B$2:B$123,"&gt;="&amp;G609*(100-$B$2)/100,   'azure-vm-prices-1Y'!D$2:D$123,K609,   'azure-vm-prices-1Y'!E$2:E$123,L609),   _xlfn.MINIFS('azure-vm-prices-1Y'!I$2:I$123,   'azure-vm-prices-1Y'!A$2:A$123,"&gt;="&amp;F609*(100-$B$2)/100,   'azure-vm-prices-1Y'!B$2:B$123,"&gt;="&amp;G609*(100-$B$2)/100,   'azure-vm-prices-1Y'!E$2:E$123,L609)),   IF(K609="YES", _xlfn.MINIFS('azure-vm-prices-1Y'!C$2:C$123,   'azure-vm-prices-1Y'!A$2:A$123,"&gt;="&amp;F609*(100-$B$2)/100,   'azure-vm-prices-1Y'!B$2:B$123,"&gt;="&amp;G609*(100-$B$2)/100,   'azure-vm-prices-1Y'!D$2:D$123,K609,   'azure-vm-prices-1Y'!E$2:E$123,L609),   _xlfn.MINIFS('azure-vm-prices-1Y'!C$2:C$123,   'azure-vm-prices-1Y'!A$2:A$123,"&gt;="&amp;F609*(100-$B$2)/100,   'azure-vm-prices-1Y'!B$2:B$123,"&gt;="&amp;G609*(100-$B$2)/100,   'azure-vm-prices-1Y'!E$2:E$123,L609))),   "")</f>
        <v>0</v>
      </c>
      <c r="Y609" s="4">
        <f>IF(Q609="YES", IF(K609="YES", VLOOKUP(Z609 &amp; L609 &amp; K609,'azure-vm-prices-3Y'!G$2:H$124  , 2, 0), VLOOKUP(Z609 &amp; L609 &amp; "*",'azure-vm-prices-3Y'!G$2:H$124, 2, 0)),   "")</f>
        <v>0</v>
      </c>
      <c r="Z609" s="4">
        <f>IF(Q609="YES", IF(O609="NO" , IF(K609="YES", _xlfn.MINIFS('azure-vm-prices-3Y'!I$2:I$123,   'azure-vm-prices-3Y'!A$2:A$123,"&gt;="&amp;F609*(100-$B$2)/100,   'azure-vm-prices-3Y'!B$2:B$123,"&gt;="&amp;G609*(100-$B$2)/100,   'azure-vm-prices-3Y'!D$2:D$123,K609,   'azure-vm-prices-3Y'!E$2:E$123,L609),   _xlfn.MINIFS('azure-vm-prices-3Y'!I$2:I$123,   'azure-vm-prices-3Y'!A$2:A$123,"&gt;="&amp;F609*(100-$B$2)/100,   'azure-vm-prices-3Y'!B$2:B$123,"&gt;="&amp;G609*(100-$B$2)/100,   'azure-vm-prices-3Y'!E$2:E$123,L609)),   IF(K609="YES", _xlfn.MINIFS('azure-vm-prices-3Y'!C$2:C$123,   'azure-vm-prices-3Y'!A$2:A$123,"&gt;="&amp;F609*(100-$B$2)/100,   'azure-vm-prices-3Y'!B$2:B$123,"&gt;="&amp;G609*(100-$B$2)/100,   'azure-vm-prices-3Y'!D$2:D$123,K609,   'azure-vm-prices-3Y'!E$2:E$123,L609),   _xlfn.MINIFS('azure-vm-prices-3Y'!C$2:C$123,   'azure-vm-prices-3Y'!A$2:A$123,"&gt;="&amp;F609*(100-$B$2)/100,   'azure-vm-prices-3Y'!B$2:B$123,"&gt;="&amp;G609*(100-$B$2)/100,   'azure-vm-prices-3Y'!E$2:E$123,L609))),   "")</f>
        <v>0</v>
      </c>
      <c r="AA609" s="4">
        <f>IF(Q609="YES",N609*V609*12,"")</f>
        <v>0</v>
      </c>
      <c r="AB609" s="4">
        <f>IF(Q609="YES",X609*8760,"")</f>
        <v>0</v>
      </c>
      <c r="AC609" s="4">
        <f>IF(Q609="YES",Z609*8760,"")</f>
        <v>0</v>
      </c>
      <c r="AD609" s="4">
        <f>IF(Q609="YES",IF(P609="YES", MIN(AA609:AC609), AA609),"")</f>
        <v>0</v>
      </c>
      <c r="AE609" s="4">
        <f>IF(AND(I609="STANDARD",Q609="YES",H609&lt;'azure-standard-disk-prices'!B2, H609&gt;0),1+IF(M609="YES",1),"")</f>
        <v>0</v>
      </c>
      <c r="AF609" s="4">
        <f>IF(AND(I609="STANDARD",Q609="YES",H609&gt;'azure-standard-disk-prices'!B2,H609&lt;'azure-standard-disk-prices'!B3),1+IF(M609="YES",1),"")</f>
        <v>0</v>
      </c>
      <c r="AG609" s="4">
        <f>IF(AND(I609="STANDARD",Q609="YES",H609&gt;'azure-standard-disk-prices'!B3,H609&lt;'azure-standard-disk-prices'!B4),1+IF(M609="YES",1),"")</f>
        <v>0</v>
      </c>
      <c r="AH609" s="4">
        <f>IF(AND(I609="STANDARD",Q609="YES",H609&gt;'azure-standard-disk-prices'!B4,H609&lt;'azure-standard-disk-prices'!B5),1+IF(M609="YES",1),"")</f>
        <v>0</v>
      </c>
      <c r="AI609" s="4">
        <f>IF(AND(I609="STANDARD",Q609="YES",H609&gt;'azure-standard-disk-prices'!B5,H609&lt;'azure-standard-disk-prices'!B6),1+IF(M609="YES",1),"")</f>
        <v>0</v>
      </c>
      <c r="AJ609" s="4">
        <f>IF(AND(I609="STANDARD",Q609="YES",H609&gt;'azure-standard-disk-prices'!B6,H609&lt;'azure-standard-disk-prices'!B7),1+IF(M609="YES",1),"")</f>
        <v>0</v>
      </c>
      <c r="AK609" s="4">
        <f>IF(AND(I609="STANDARD",Q609="YES",H609&gt;'azure-standard-disk-prices'!B7,H609&lt;'azure-standard-disk-prices'!B8),1+IF(M609="YES",1),"")</f>
        <v>0</v>
      </c>
      <c r="AL609" s="4">
        <f>IF(AND(I609="STANDARD",Q609="YES",H609&gt;'azure-standard-disk-prices'!B8,H609&lt;'azure-standard-disk-prices'!B9),1+IF(M609="YES",1),"")</f>
        <v>0</v>
      </c>
      <c r="AM609" s="4">
        <f>IF(AND(I608="PREMIUM",Q608="YES",H608&lt;'azure-premium-disk-prices'!B2,H608&gt;0),1+IF(M608="YES",1),"")</f>
        <v>0</v>
      </c>
      <c r="AN609" s="4">
        <f>IF(AND(I608="PREMIUM",Q608="YES",H608&gt;'azure-premium-disk-prices'!B2,H608&lt;'azure-premium-disk-prices'!B3),1+IF(M608="YES",1),"")</f>
        <v>0</v>
      </c>
      <c r="AO609" s="4">
        <f>IF(AND(I608="PREMIUM",Q608="YES",H608&gt;'azure-premium-disk-prices'!B3,H608&lt;'azure-premium-disk-prices'!B4),1+IF(M608="YES",1),"")</f>
        <v>0</v>
      </c>
      <c r="AP609" s="4">
        <f>IF(AND(I608="PREMIUM",Q608="YES",H608&gt;'azure-premium-disk-prices'!B4,H608&lt;'azure-premium-disk-prices'!B5),1+IF(M608="YES",1),"")</f>
        <v>0</v>
      </c>
      <c r="AQ609" s="4">
        <f>IF(AND(I608="PREMIUM",Q608="YES",H608&gt;'azure-premium-disk-prices'!B5,H608&lt;'azure-premium-disk-prices'!B6),1+IF(M608="YES",1),"")</f>
        <v>0</v>
      </c>
      <c r="AR609" s="4">
        <f>IF(AND(I608="PREMIUM",Q608="YES",H608&gt;'azure-premium-disk-prices'!B6,H608&lt;'azure-premium-disk-prices'!B7),1+IF(M608="YES",1),"")</f>
        <v>0</v>
      </c>
      <c r="AS609" s="4">
        <f>IF(AND(I608="PREMIUM",Q608="YES",H608&gt;'azure-premium-disk-prices'!B7,H608&lt;'azure-premium-disk-prices'!B8),1+IF(M608="YES",1),"")</f>
        <v>0</v>
      </c>
      <c r="AT609" s="4">
        <f>IF(AND(I608="PREMIUM",Q608="YES",H608&gt;'azure-premium-disk-prices'!B8,H608&lt;'azure-premium-disk-prices'!B9),1+IF(M608="YES",1),"")</f>
        <v>0</v>
      </c>
      <c r="AU609" s="4">
        <f>IF(AND(M609="YES", Q609="YES"),1,"")</f>
        <v>0</v>
      </c>
      <c r="AV609" s="4">
        <f>IF(AND(J609="STANDARD", Q609="YES"), IF(M609="YES",2,1) ,"")</f>
        <v>0</v>
      </c>
      <c r="AW609" s="4">
        <f>IF( AND(J609="PREMIUM",  Q609="YES"), IF(M609="YES",2,1) ,"")</f>
        <v>0</v>
      </c>
    </row>
    <row r="610" spans="5:49">
      <c r="E610" s="3"/>
      <c r="F610" s="3"/>
      <c r="G610" s="3"/>
      <c r="H610" s="3"/>
      <c r="I610" s="3" t="s">
        <v>9</v>
      </c>
      <c r="J610" s="3" t="s">
        <v>9</v>
      </c>
      <c r="K610" s="3" t="s">
        <v>5</v>
      </c>
      <c r="L610" s="3" t="s">
        <v>5</v>
      </c>
      <c r="M610" s="3" t="s">
        <v>5</v>
      </c>
      <c r="N610" s="3">
        <v>730</v>
      </c>
      <c r="O610" s="3" t="s">
        <v>5</v>
      </c>
      <c r="P610" s="3" t="s">
        <v>14</v>
      </c>
      <c r="Q610" s="4">
        <f>IF(AND(E610&lt;&gt;"", F610&lt;&gt;"", G610&lt;&gt;"", H610&lt;&gt;"", I610&lt;&gt;"", J610&lt;&gt;"", K610&lt;&gt;"", L610&lt;&gt;"", M610&lt;&gt;"", N610&lt;&gt;"", O610&lt;&gt;""),"YES","NO")</f>
        <v>0</v>
      </c>
      <c r="R610" s="4">
        <f>IF(AD610=AA610, U610, IF(AD610=AB610,W610,Y610))</f>
        <v>0</v>
      </c>
      <c r="S610" s="4">
        <f>AD610</f>
        <v>0</v>
      </c>
      <c r="T610" s="4">
        <f> IF(AA610="" ,"",IF(AD610=AA610, "PAYG", IF(AD610=AB610,"1Y RI","3Y RI")))</f>
        <v>0</v>
      </c>
      <c r="U610" s="4">
        <f>IF(Q610="YES", IF(K610="YES", VLOOKUP(V610 &amp; L610 &amp; K610,'azure-vm-prices-base'!G$2:H$124, 2, 0), VLOOKUP(V610 &amp; L610 &amp; "*",'azure-vm-prices-base'!G$2:H$124, 2, 0)), "")</f>
        <v>0</v>
      </c>
      <c r="V610" s="4">
        <f>IF(Q610="YES", IF(O610="NO" , IF(K610="YES", _xlfn.MINIFS('azure-vm-prices-base'!I$2:I$123, 'azure-vm-prices-base'!A$2:A$123,"&gt;="&amp;F610*(100-$B$2)/100, 'azure-vm-prices-base'!B$2:B$123,"&gt;="&amp;G610*(100-$B$2)/100, 'azure-vm-prices-base'!D$2:D$123,K610, 'azure-vm-prices-base'!E$2:E$123,L610), _xlfn.MINIFS('azure-vm-prices-base'!I$2:I$123, 'azure-vm-prices-base'!A$2:A$123,"&gt;="&amp;F610*(100-$B$2)/100, 'azure-vm-prices-base'!B$2:B$123,"&gt;="&amp;G610*(100-$B$2)/100, 'azure-vm-prices-base'!E$2:E$123,L610)), IF(K610="YES", _xlfn.MINIFS('azure-vm-prices-base'!C$2:C$123, 'azure-vm-prices-base'!A$2:A$123,"&gt;="&amp;F610*(100-$B$2)/100, 'azure-vm-prices-base'!B$2:B$123,"&gt;="&amp;G610*(100-$B$2)/100, 'azure-vm-prices-base'!D$2:D$123,K610, 'azure-vm-prices-base'!E$2:E$123,L610), _xlfn.MINIFS('azure-vm-prices-base'!C$2:C$123, 'azure-vm-prices-base'!A$2:A$123,"&gt;="&amp;F610*(100-$B$2)/100, 'azure-vm-prices-base'!B$2:B$123,"&gt;="&amp;G610*(100-$B$2)/100, 'azure-vm-prices-base'!E$2:E$123,L610))), "")</f>
        <v>0</v>
      </c>
      <c r="W610" s="4">
        <f>IF(Q610="YES", IF(K610="YES", VLOOKUP(X610 &amp; L610 &amp; K610,'azure-vm-prices-1Y'!G$2:H$124  , 2, 0), VLOOKUP(X610 &amp; L610 &amp; "*",'azure-vm-prices-1Y'!G$2:H$124, 2, 0)),   "")</f>
        <v>0</v>
      </c>
      <c r="X610" s="4">
        <f>IF(Q610="YES", IF(O610="NO" , IF(K610="YES", _xlfn.MINIFS('azure-vm-prices-1Y'!I$2:I$123,   'azure-vm-prices-1Y'!A$2:A$123,"&gt;="&amp;F610*(100-$B$2)/100,   'azure-vm-prices-1Y'!B$2:B$123,"&gt;="&amp;G610*(100-$B$2)/100,   'azure-vm-prices-1Y'!D$2:D$123,K610,   'azure-vm-prices-1Y'!E$2:E$123,L610),   _xlfn.MINIFS('azure-vm-prices-1Y'!I$2:I$123,   'azure-vm-prices-1Y'!A$2:A$123,"&gt;="&amp;F610*(100-$B$2)/100,   'azure-vm-prices-1Y'!B$2:B$123,"&gt;="&amp;G610*(100-$B$2)/100,   'azure-vm-prices-1Y'!E$2:E$123,L610)),   IF(K610="YES", _xlfn.MINIFS('azure-vm-prices-1Y'!C$2:C$123,   'azure-vm-prices-1Y'!A$2:A$123,"&gt;="&amp;F610*(100-$B$2)/100,   'azure-vm-prices-1Y'!B$2:B$123,"&gt;="&amp;G610*(100-$B$2)/100,   'azure-vm-prices-1Y'!D$2:D$123,K610,   'azure-vm-prices-1Y'!E$2:E$123,L610),   _xlfn.MINIFS('azure-vm-prices-1Y'!C$2:C$123,   'azure-vm-prices-1Y'!A$2:A$123,"&gt;="&amp;F610*(100-$B$2)/100,   'azure-vm-prices-1Y'!B$2:B$123,"&gt;="&amp;G610*(100-$B$2)/100,   'azure-vm-prices-1Y'!E$2:E$123,L610))),   "")</f>
        <v>0</v>
      </c>
      <c r="Y610" s="4">
        <f>IF(Q610="YES", IF(K610="YES", VLOOKUP(Z610 &amp; L610 &amp; K610,'azure-vm-prices-3Y'!G$2:H$124  , 2, 0), VLOOKUP(Z610 &amp; L610 &amp; "*",'azure-vm-prices-3Y'!G$2:H$124, 2, 0)),   "")</f>
        <v>0</v>
      </c>
      <c r="Z610" s="4">
        <f>IF(Q610="YES", IF(O610="NO" , IF(K610="YES", _xlfn.MINIFS('azure-vm-prices-3Y'!I$2:I$123,   'azure-vm-prices-3Y'!A$2:A$123,"&gt;="&amp;F610*(100-$B$2)/100,   'azure-vm-prices-3Y'!B$2:B$123,"&gt;="&amp;G610*(100-$B$2)/100,   'azure-vm-prices-3Y'!D$2:D$123,K610,   'azure-vm-prices-3Y'!E$2:E$123,L610),   _xlfn.MINIFS('azure-vm-prices-3Y'!I$2:I$123,   'azure-vm-prices-3Y'!A$2:A$123,"&gt;="&amp;F610*(100-$B$2)/100,   'azure-vm-prices-3Y'!B$2:B$123,"&gt;="&amp;G610*(100-$B$2)/100,   'azure-vm-prices-3Y'!E$2:E$123,L610)),   IF(K610="YES", _xlfn.MINIFS('azure-vm-prices-3Y'!C$2:C$123,   'azure-vm-prices-3Y'!A$2:A$123,"&gt;="&amp;F610*(100-$B$2)/100,   'azure-vm-prices-3Y'!B$2:B$123,"&gt;="&amp;G610*(100-$B$2)/100,   'azure-vm-prices-3Y'!D$2:D$123,K610,   'azure-vm-prices-3Y'!E$2:E$123,L610),   _xlfn.MINIFS('azure-vm-prices-3Y'!C$2:C$123,   'azure-vm-prices-3Y'!A$2:A$123,"&gt;="&amp;F610*(100-$B$2)/100,   'azure-vm-prices-3Y'!B$2:B$123,"&gt;="&amp;G610*(100-$B$2)/100,   'azure-vm-prices-3Y'!E$2:E$123,L610))),   "")</f>
        <v>0</v>
      </c>
      <c r="AA610" s="4">
        <f>IF(Q610="YES",N610*V610*12,"")</f>
        <v>0</v>
      </c>
      <c r="AB610" s="4">
        <f>IF(Q610="YES",X610*8760,"")</f>
        <v>0</v>
      </c>
      <c r="AC610" s="4">
        <f>IF(Q610="YES",Z610*8760,"")</f>
        <v>0</v>
      </c>
      <c r="AD610" s="4">
        <f>IF(Q610="YES",IF(P610="YES", MIN(AA610:AC610), AA610),"")</f>
        <v>0</v>
      </c>
      <c r="AE610" s="4">
        <f>IF(AND(I610="STANDARD",Q610="YES",H610&lt;'azure-standard-disk-prices'!B2, H610&gt;0),1+IF(M610="YES",1),"")</f>
        <v>0</v>
      </c>
      <c r="AF610" s="4">
        <f>IF(AND(I610="STANDARD",Q610="YES",H610&gt;'azure-standard-disk-prices'!B2,H610&lt;'azure-standard-disk-prices'!B3),1+IF(M610="YES",1),"")</f>
        <v>0</v>
      </c>
      <c r="AG610" s="4">
        <f>IF(AND(I610="STANDARD",Q610="YES",H610&gt;'azure-standard-disk-prices'!B3,H610&lt;'azure-standard-disk-prices'!B4),1+IF(M610="YES",1),"")</f>
        <v>0</v>
      </c>
      <c r="AH610" s="4">
        <f>IF(AND(I610="STANDARD",Q610="YES",H610&gt;'azure-standard-disk-prices'!B4,H610&lt;'azure-standard-disk-prices'!B5),1+IF(M610="YES",1),"")</f>
        <v>0</v>
      </c>
      <c r="AI610" s="4">
        <f>IF(AND(I610="STANDARD",Q610="YES",H610&gt;'azure-standard-disk-prices'!B5,H610&lt;'azure-standard-disk-prices'!B6),1+IF(M610="YES",1),"")</f>
        <v>0</v>
      </c>
      <c r="AJ610" s="4">
        <f>IF(AND(I610="STANDARD",Q610="YES",H610&gt;'azure-standard-disk-prices'!B6,H610&lt;'azure-standard-disk-prices'!B7),1+IF(M610="YES",1),"")</f>
        <v>0</v>
      </c>
      <c r="AK610" s="4">
        <f>IF(AND(I610="STANDARD",Q610="YES",H610&gt;'azure-standard-disk-prices'!B7,H610&lt;'azure-standard-disk-prices'!B8),1+IF(M610="YES",1),"")</f>
        <v>0</v>
      </c>
      <c r="AL610" s="4">
        <f>IF(AND(I610="STANDARD",Q610="YES",H610&gt;'azure-standard-disk-prices'!B8,H610&lt;'azure-standard-disk-prices'!B9),1+IF(M610="YES",1),"")</f>
        <v>0</v>
      </c>
      <c r="AM610" s="4">
        <f>IF(AND(I609="PREMIUM",Q609="YES",H609&lt;'azure-premium-disk-prices'!B2,H609&gt;0),1+IF(M609="YES",1),"")</f>
        <v>0</v>
      </c>
      <c r="AN610" s="4">
        <f>IF(AND(I609="PREMIUM",Q609="YES",H609&gt;'azure-premium-disk-prices'!B2,H609&lt;'azure-premium-disk-prices'!B3),1+IF(M609="YES",1),"")</f>
        <v>0</v>
      </c>
      <c r="AO610" s="4">
        <f>IF(AND(I609="PREMIUM",Q609="YES",H609&gt;'azure-premium-disk-prices'!B3,H609&lt;'azure-premium-disk-prices'!B4),1+IF(M609="YES",1),"")</f>
        <v>0</v>
      </c>
      <c r="AP610" s="4">
        <f>IF(AND(I609="PREMIUM",Q609="YES",H609&gt;'azure-premium-disk-prices'!B4,H609&lt;'azure-premium-disk-prices'!B5),1+IF(M609="YES",1),"")</f>
        <v>0</v>
      </c>
      <c r="AQ610" s="4">
        <f>IF(AND(I609="PREMIUM",Q609="YES",H609&gt;'azure-premium-disk-prices'!B5,H609&lt;'azure-premium-disk-prices'!B6),1+IF(M609="YES",1),"")</f>
        <v>0</v>
      </c>
      <c r="AR610" s="4">
        <f>IF(AND(I609="PREMIUM",Q609="YES",H609&gt;'azure-premium-disk-prices'!B6,H609&lt;'azure-premium-disk-prices'!B7),1+IF(M609="YES",1),"")</f>
        <v>0</v>
      </c>
      <c r="AS610" s="4">
        <f>IF(AND(I609="PREMIUM",Q609="YES",H609&gt;'azure-premium-disk-prices'!B7,H609&lt;'azure-premium-disk-prices'!B8),1+IF(M609="YES",1),"")</f>
        <v>0</v>
      </c>
      <c r="AT610" s="4">
        <f>IF(AND(I609="PREMIUM",Q609="YES",H609&gt;'azure-premium-disk-prices'!B8,H609&lt;'azure-premium-disk-prices'!B9),1+IF(M609="YES",1),"")</f>
        <v>0</v>
      </c>
      <c r="AU610" s="4">
        <f>IF(AND(M610="YES", Q610="YES"),1,"")</f>
        <v>0</v>
      </c>
      <c r="AV610" s="4">
        <f>IF(AND(J610="STANDARD", Q610="YES"), IF(M610="YES",2,1) ,"")</f>
        <v>0</v>
      </c>
      <c r="AW610" s="4">
        <f>IF( AND(J610="PREMIUM",  Q610="YES"), IF(M610="YES",2,1) ,"")</f>
        <v>0</v>
      </c>
    </row>
    <row r="611" spans="5:49">
      <c r="E611" s="3"/>
      <c r="F611" s="3"/>
      <c r="G611" s="3"/>
      <c r="H611" s="3"/>
      <c r="I611" s="3" t="s">
        <v>9</v>
      </c>
      <c r="J611" s="3" t="s">
        <v>9</v>
      </c>
      <c r="K611" s="3" t="s">
        <v>5</v>
      </c>
      <c r="L611" s="3" t="s">
        <v>5</v>
      </c>
      <c r="M611" s="3" t="s">
        <v>5</v>
      </c>
      <c r="N611" s="3">
        <v>730</v>
      </c>
      <c r="O611" s="3" t="s">
        <v>5</v>
      </c>
      <c r="P611" s="3" t="s">
        <v>14</v>
      </c>
      <c r="Q611" s="4">
        <f>IF(AND(E611&lt;&gt;"", F611&lt;&gt;"", G611&lt;&gt;"", H611&lt;&gt;"", I611&lt;&gt;"", J611&lt;&gt;"", K611&lt;&gt;"", L611&lt;&gt;"", M611&lt;&gt;"", N611&lt;&gt;"", O611&lt;&gt;""),"YES","NO")</f>
        <v>0</v>
      </c>
      <c r="R611" s="4">
        <f>IF(AD611=AA611, U611, IF(AD611=AB611,W611,Y611))</f>
        <v>0</v>
      </c>
      <c r="S611" s="4">
        <f>AD611</f>
        <v>0</v>
      </c>
      <c r="T611" s="4">
        <f> IF(AA611="" ,"",IF(AD611=AA611, "PAYG", IF(AD611=AB611,"1Y RI","3Y RI")))</f>
        <v>0</v>
      </c>
      <c r="U611" s="4">
        <f>IF(Q611="YES", IF(K611="YES", VLOOKUP(V611 &amp; L611 &amp; K611,'azure-vm-prices-base'!G$2:H$124, 2, 0), VLOOKUP(V611 &amp; L611 &amp; "*",'azure-vm-prices-base'!G$2:H$124, 2, 0)), "")</f>
        <v>0</v>
      </c>
      <c r="V611" s="4">
        <f>IF(Q611="YES", IF(O611="NO" , IF(K611="YES", _xlfn.MINIFS('azure-vm-prices-base'!I$2:I$123, 'azure-vm-prices-base'!A$2:A$123,"&gt;="&amp;F611*(100-$B$2)/100, 'azure-vm-prices-base'!B$2:B$123,"&gt;="&amp;G611*(100-$B$2)/100, 'azure-vm-prices-base'!D$2:D$123,K611, 'azure-vm-prices-base'!E$2:E$123,L611), _xlfn.MINIFS('azure-vm-prices-base'!I$2:I$123, 'azure-vm-prices-base'!A$2:A$123,"&gt;="&amp;F611*(100-$B$2)/100, 'azure-vm-prices-base'!B$2:B$123,"&gt;="&amp;G611*(100-$B$2)/100, 'azure-vm-prices-base'!E$2:E$123,L611)), IF(K611="YES", _xlfn.MINIFS('azure-vm-prices-base'!C$2:C$123, 'azure-vm-prices-base'!A$2:A$123,"&gt;="&amp;F611*(100-$B$2)/100, 'azure-vm-prices-base'!B$2:B$123,"&gt;="&amp;G611*(100-$B$2)/100, 'azure-vm-prices-base'!D$2:D$123,K611, 'azure-vm-prices-base'!E$2:E$123,L611), _xlfn.MINIFS('azure-vm-prices-base'!C$2:C$123, 'azure-vm-prices-base'!A$2:A$123,"&gt;="&amp;F611*(100-$B$2)/100, 'azure-vm-prices-base'!B$2:B$123,"&gt;="&amp;G611*(100-$B$2)/100, 'azure-vm-prices-base'!E$2:E$123,L611))), "")</f>
        <v>0</v>
      </c>
      <c r="W611" s="4">
        <f>IF(Q611="YES", IF(K611="YES", VLOOKUP(X611 &amp; L611 &amp; K611,'azure-vm-prices-1Y'!G$2:H$124  , 2, 0), VLOOKUP(X611 &amp; L611 &amp; "*",'azure-vm-prices-1Y'!G$2:H$124, 2, 0)),   "")</f>
        <v>0</v>
      </c>
      <c r="X611" s="4">
        <f>IF(Q611="YES", IF(O611="NO" , IF(K611="YES", _xlfn.MINIFS('azure-vm-prices-1Y'!I$2:I$123,   'azure-vm-prices-1Y'!A$2:A$123,"&gt;="&amp;F611*(100-$B$2)/100,   'azure-vm-prices-1Y'!B$2:B$123,"&gt;="&amp;G611*(100-$B$2)/100,   'azure-vm-prices-1Y'!D$2:D$123,K611,   'azure-vm-prices-1Y'!E$2:E$123,L611),   _xlfn.MINIFS('azure-vm-prices-1Y'!I$2:I$123,   'azure-vm-prices-1Y'!A$2:A$123,"&gt;="&amp;F611*(100-$B$2)/100,   'azure-vm-prices-1Y'!B$2:B$123,"&gt;="&amp;G611*(100-$B$2)/100,   'azure-vm-prices-1Y'!E$2:E$123,L611)),   IF(K611="YES", _xlfn.MINIFS('azure-vm-prices-1Y'!C$2:C$123,   'azure-vm-prices-1Y'!A$2:A$123,"&gt;="&amp;F611*(100-$B$2)/100,   'azure-vm-prices-1Y'!B$2:B$123,"&gt;="&amp;G611*(100-$B$2)/100,   'azure-vm-prices-1Y'!D$2:D$123,K611,   'azure-vm-prices-1Y'!E$2:E$123,L611),   _xlfn.MINIFS('azure-vm-prices-1Y'!C$2:C$123,   'azure-vm-prices-1Y'!A$2:A$123,"&gt;="&amp;F611*(100-$B$2)/100,   'azure-vm-prices-1Y'!B$2:B$123,"&gt;="&amp;G611*(100-$B$2)/100,   'azure-vm-prices-1Y'!E$2:E$123,L611))),   "")</f>
        <v>0</v>
      </c>
      <c r="Y611" s="4">
        <f>IF(Q611="YES", IF(K611="YES", VLOOKUP(Z611 &amp; L611 &amp; K611,'azure-vm-prices-3Y'!G$2:H$124  , 2, 0), VLOOKUP(Z611 &amp; L611 &amp; "*",'azure-vm-prices-3Y'!G$2:H$124, 2, 0)),   "")</f>
        <v>0</v>
      </c>
      <c r="Z611" s="4">
        <f>IF(Q611="YES", IF(O611="NO" , IF(K611="YES", _xlfn.MINIFS('azure-vm-prices-3Y'!I$2:I$123,   'azure-vm-prices-3Y'!A$2:A$123,"&gt;="&amp;F611*(100-$B$2)/100,   'azure-vm-prices-3Y'!B$2:B$123,"&gt;="&amp;G611*(100-$B$2)/100,   'azure-vm-prices-3Y'!D$2:D$123,K611,   'azure-vm-prices-3Y'!E$2:E$123,L611),   _xlfn.MINIFS('azure-vm-prices-3Y'!I$2:I$123,   'azure-vm-prices-3Y'!A$2:A$123,"&gt;="&amp;F611*(100-$B$2)/100,   'azure-vm-prices-3Y'!B$2:B$123,"&gt;="&amp;G611*(100-$B$2)/100,   'azure-vm-prices-3Y'!E$2:E$123,L611)),   IF(K611="YES", _xlfn.MINIFS('azure-vm-prices-3Y'!C$2:C$123,   'azure-vm-prices-3Y'!A$2:A$123,"&gt;="&amp;F611*(100-$B$2)/100,   'azure-vm-prices-3Y'!B$2:B$123,"&gt;="&amp;G611*(100-$B$2)/100,   'azure-vm-prices-3Y'!D$2:D$123,K611,   'azure-vm-prices-3Y'!E$2:E$123,L611),   _xlfn.MINIFS('azure-vm-prices-3Y'!C$2:C$123,   'azure-vm-prices-3Y'!A$2:A$123,"&gt;="&amp;F611*(100-$B$2)/100,   'azure-vm-prices-3Y'!B$2:B$123,"&gt;="&amp;G611*(100-$B$2)/100,   'azure-vm-prices-3Y'!E$2:E$123,L611))),   "")</f>
        <v>0</v>
      </c>
      <c r="AA611" s="4">
        <f>IF(Q611="YES",N611*V611*12,"")</f>
        <v>0</v>
      </c>
      <c r="AB611" s="4">
        <f>IF(Q611="YES",X611*8760,"")</f>
        <v>0</v>
      </c>
      <c r="AC611" s="4">
        <f>IF(Q611="YES",Z611*8760,"")</f>
        <v>0</v>
      </c>
      <c r="AD611" s="4">
        <f>IF(Q611="YES",IF(P611="YES", MIN(AA611:AC611), AA611),"")</f>
        <v>0</v>
      </c>
      <c r="AE611" s="4">
        <f>IF(AND(I611="STANDARD",Q611="YES",H611&lt;'azure-standard-disk-prices'!B2, H611&gt;0),1+IF(M611="YES",1),"")</f>
        <v>0</v>
      </c>
      <c r="AF611" s="4">
        <f>IF(AND(I611="STANDARD",Q611="YES",H611&gt;'azure-standard-disk-prices'!B2,H611&lt;'azure-standard-disk-prices'!B3),1+IF(M611="YES",1),"")</f>
        <v>0</v>
      </c>
      <c r="AG611" s="4">
        <f>IF(AND(I611="STANDARD",Q611="YES",H611&gt;'azure-standard-disk-prices'!B3,H611&lt;'azure-standard-disk-prices'!B4),1+IF(M611="YES",1),"")</f>
        <v>0</v>
      </c>
      <c r="AH611" s="4">
        <f>IF(AND(I611="STANDARD",Q611="YES",H611&gt;'azure-standard-disk-prices'!B4,H611&lt;'azure-standard-disk-prices'!B5),1+IF(M611="YES",1),"")</f>
        <v>0</v>
      </c>
      <c r="AI611" s="4">
        <f>IF(AND(I611="STANDARD",Q611="YES",H611&gt;'azure-standard-disk-prices'!B5,H611&lt;'azure-standard-disk-prices'!B6),1+IF(M611="YES",1),"")</f>
        <v>0</v>
      </c>
      <c r="AJ611" s="4">
        <f>IF(AND(I611="STANDARD",Q611="YES",H611&gt;'azure-standard-disk-prices'!B6,H611&lt;'azure-standard-disk-prices'!B7),1+IF(M611="YES",1),"")</f>
        <v>0</v>
      </c>
      <c r="AK611" s="4">
        <f>IF(AND(I611="STANDARD",Q611="YES",H611&gt;'azure-standard-disk-prices'!B7,H611&lt;'azure-standard-disk-prices'!B8),1+IF(M611="YES",1),"")</f>
        <v>0</v>
      </c>
      <c r="AL611" s="4">
        <f>IF(AND(I611="STANDARD",Q611="YES",H611&gt;'azure-standard-disk-prices'!B8,H611&lt;'azure-standard-disk-prices'!B9),1+IF(M611="YES",1),"")</f>
        <v>0</v>
      </c>
      <c r="AM611" s="4">
        <f>IF(AND(I610="PREMIUM",Q610="YES",H610&lt;'azure-premium-disk-prices'!B2,H610&gt;0),1+IF(M610="YES",1),"")</f>
        <v>0</v>
      </c>
      <c r="AN611" s="4">
        <f>IF(AND(I610="PREMIUM",Q610="YES",H610&gt;'azure-premium-disk-prices'!B2,H610&lt;'azure-premium-disk-prices'!B3),1+IF(M610="YES",1),"")</f>
        <v>0</v>
      </c>
      <c r="AO611" s="4">
        <f>IF(AND(I610="PREMIUM",Q610="YES",H610&gt;'azure-premium-disk-prices'!B3,H610&lt;'azure-premium-disk-prices'!B4),1+IF(M610="YES",1),"")</f>
        <v>0</v>
      </c>
      <c r="AP611" s="4">
        <f>IF(AND(I610="PREMIUM",Q610="YES",H610&gt;'azure-premium-disk-prices'!B4,H610&lt;'azure-premium-disk-prices'!B5),1+IF(M610="YES",1),"")</f>
        <v>0</v>
      </c>
      <c r="AQ611" s="4">
        <f>IF(AND(I610="PREMIUM",Q610="YES",H610&gt;'azure-premium-disk-prices'!B5,H610&lt;'azure-premium-disk-prices'!B6),1+IF(M610="YES",1),"")</f>
        <v>0</v>
      </c>
      <c r="AR611" s="4">
        <f>IF(AND(I610="PREMIUM",Q610="YES",H610&gt;'azure-premium-disk-prices'!B6,H610&lt;'azure-premium-disk-prices'!B7),1+IF(M610="YES",1),"")</f>
        <v>0</v>
      </c>
      <c r="AS611" s="4">
        <f>IF(AND(I610="PREMIUM",Q610="YES",H610&gt;'azure-premium-disk-prices'!B7,H610&lt;'azure-premium-disk-prices'!B8),1+IF(M610="YES",1),"")</f>
        <v>0</v>
      </c>
      <c r="AT611" s="4">
        <f>IF(AND(I610="PREMIUM",Q610="YES",H610&gt;'azure-premium-disk-prices'!B8,H610&lt;'azure-premium-disk-prices'!B9),1+IF(M610="YES",1),"")</f>
        <v>0</v>
      </c>
      <c r="AU611" s="4">
        <f>IF(AND(M611="YES", Q611="YES"),1,"")</f>
        <v>0</v>
      </c>
      <c r="AV611" s="4">
        <f>IF(AND(J611="STANDARD", Q611="YES"), IF(M611="YES",2,1) ,"")</f>
        <v>0</v>
      </c>
      <c r="AW611" s="4">
        <f>IF( AND(J611="PREMIUM",  Q611="YES"), IF(M611="YES",2,1) ,"")</f>
        <v>0</v>
      </c>
    </row>
    <row r="612" spans="5:49">
      <c r="E612" s="3"/>
      <c r="F612" s="3"/>
      <c r="G612" s="3"/>
      <c r="H612" s="3"/>
      <c r="I612" s="3" t="s">
        <v>9</v>
      </c>
      <c r="J612" s="3" t="s">
        <v>9</v>
      </c>
      <c r="K612" s="3" t="s">
        <v>5</v>
      </c>
      <c r="L612" s="3" t="s">
        <v>5</v>
      </c>
      <c r="M612" s="3" t="s">
        <v>5</v>
      </c>
      <c r="N612" s="3">
        <v>730</v>
      </c>
      <c r="O612" s="3" t="s">
        <v>5</v>
      </c>
      <c r="P612" s="3" t="s">
        <v>14</v>
      </c>
      <c r="Q612" s="4">
        <f>IF(AND(E612&lt;&gt;"", F612&lt;&gt;"", G612&lt;&gt;"", H612&lt;&gt;"", I612&lt;&gt;"", J612&lt;&gt;"", K612&lt;&gt;"", L612&lt;&gt;"", M612&lt;&gt;"", N612&lt;&gt;"", O612&lt;&gt;""),"YES","NO")</f>
        <v>0</v>
      </c>
      <c r="R612" s="4">
        <f>IF(AD612=AA612, U612, IF(AD612=AB612,W612,Y612))</f>
        <v>0</v>
      </c>
      <c r="S612" s="4">
        <f>AD612</f>
        <v>0</v>
      </c>
      <c r="T612" s="4">
        <f> IF(AA612="" ,"",IF(AD612=AA612, "PAYG", IF(AD612=AB612,"1Y RI","3Y RI")))</f>
        <v>0</v>
      </c>
      <c r="U612" s="4">
        <f>IF(Q612="YES", IF(K612="YES", VLOOKUP(V612 &amp; L612 &amp; K612,'azure-vm-prices-base'!G$2:H$124, 2, 0), VLOOKUP(V612 &amp; L612 &amp; "*",'azure-vm-prices-base'!G$2:H$124, 2, 0)), "")</f>
        <v>0</v>
      </c>
      <c r="V612" s="4">
        <f>IF(Q612="YES", IF(O612="NO" , IF(K612="YES", _xlfn.MINIFS('azure-vm-prices-base'!I$2:I$123, 'azure-vm-prices-base'!A$2:A$123,"&gt;="&amp;F612*(100-$B$2)/100, 'azure-vm-prices-base'!B$2:B$123,"&gt;="&amp;G612*(100-$B$2)/100, 'azure-vm-prices-base'!D$2:D$123,K612, 'azure-vm-prices-base'!E$2:E$123,L612), _xlfn.MINIFS('azure-vm-prices-base'!I$2:I$123, 'azure-vm-prices-base'!A$2:A$123,"&gt;="&amp;F612*(100-$B$2)/100, 'azure-vm-prices-base'!B$2:B$123,"&gt;="&amp;G612*(100-$B$2)/100, 'azure-vm-prices-base'!E$2:E$123,L612)), IF(K612="YES", _xlfn.MINIFS('azure-vm-prices-base'!C$2:C$123, 'azure-vm-prices-base'!A$2:A$123,"&gt;="&amp;F612*(100-$B$2)/100, 'azure-vm-prices-base'!B$2:B$123,"&gt;="&amp;G612*(100-$B$2)/100, 'azure-vm-prices-base'!D$2:D$123,K612, 'azure-vm-prices-base'!E$2:E$123,L612), _xlfn.MINIFS('azure-vm-prices-base'!C$2:C$123, 'azure-vm-prices-base'!A$2:A$123,"&gt;="&amp;F612*(100-$B$2)/100, 'azure-vm-prices-base'!B$2:B$123,"&gt;="&amp;G612*(100-$B$2)/100, 'azure-vm-prices-base'!E$2:E$123,L612))), "")</f>
        <v>0</v>
      </c>
      <c r="W612" s="4">
        <f>IF(Q612="YES", IF(K612="YES", VLOOKUP(X612 &amp; L612 &amp; K612,'azure-vm-prices-1Y'!G$2:H$124  , 2, 0), VLOOKUP(X612 &amp; L612 &amp; "*",'azure-vm-prices-1Y'!G$2:H$124, 2, 0)),   "")</f>
        <v>0</v>
      </c>
      <c r="X612" s="4">
        <f>IF(Q612="YES", IF(O612="NO" , IF(K612="YES", _xlfn.MINIFS('azure-vm-prices-1Y'!I$2:I$123,   'azure-vm-prices-1Y'!A$2:A$123,"&gt;="&amp;F612*(100-$B$2)/100,   'azure-vm-prices-1Y'!B$2:B$123,"&gt;="&amp;G612*(100-$B$2)/100,   'azure-vm-prices-1Y'!D$2:D$123,K612,   'azure-vm-prices-1Y'!E$2:E$123,L612),   _xlfn.MINIFS('azure-vm-prices-1Y'!I$2:I$123,   'azure-vm-prices-1Y'!A$2:A$123,"&gt;="&amp;F612*(100-$B$2)/100,   'azure-vm-prices-1Y'!B$2:B$123,"&gt;="&amp;G612*(100-$B$2)/100,   'azure-vm-prices-1Y'!E$2:E$123,L612)),   IF(K612="YES", _xlfn.MINIFS('azure-vm-prices-1Y'!C$2:C$123,   'azure-vm-prices-1Y'!A$2:A$123,"&gt;="&amp;F612*(100-$B$2)/100,   'azure-vm-prices-1Y'!B$2:B$123,"&gt;="&amp;G612*(100-$B$2)/100,   'azure-vm-prices-1Y'!D$2:D$123,K612,   'azure-vm-prices-1Y'!E$2:E$123,L612),   _xlfn.MINIFS('azure-vm-prices-1Y'!C$2:C$123,   'azure-vm-prices-1Y'!A$2:A$123,"&gt;="&amp;F612*(100-$B$2)/100,   'azure-vm-prices-1Y'!B$2:B$123,"&gt;="&amp;G612*(100-$B$2)/100,   'azure-vm-prices-1Y'!E$2:E$123,L612))),   "")</f>
        <v>0</v>
      </c>
      <c r="Y612" s="4">
        <f>IF(Q612="YES", IF(K612="YES", VLOOKUP(Z612 &amp; L612 &amp; K612,'azure-vm-prices-3Y'!G$2:H$124  , 2, 0), VLOOKUP(Z612 &amp; L612 &amp; "*",'azure-vm-prices-3Y'!G$2:H$124, 2, 0)),   "")</f>
        <v>0</v>
      </c>
      <c r="Z612" s="4">
        <f>IF(Q612="YES", IF(O612="NO" , IF(K612="YES", _xlfn.MINIFS('azure-vm-prices-3Y'!I$2:I$123,   'azure-vm-prices-3Y'!A$2:A$123,"&gt;="&amp;F612*(100-$B$2)/100,   'azure-vm-prices-3Y'!B$2:B$123,"&gt;="&amp;G612*(100-$B$2)/100,   'azure-vm-prices-3Y'!D$2:D$123,K612,   'azure-vm-prices-3Y'!E$2:E$123,L612),   _xlfn.MINIFS('azure-vm-prices-3Y'!I$2:I$123,   'azure-vm-prices-3Y'!A$2:A$123,"&gt;="&amp;F612*(100-$B$2)/100,   'azure-vm-prices-3Y'!B$2:B$123,"&gt;="&amp;G612*(100-$B$2)/100,   'azure-vm-prices-3Y'!E$2:E$123,L612)),   IF(K612="YES", _xlfn.MINIFS('azure-vm-prices-3Y'!C$2:C$123,   'azure-vm-prices-3Y'!A$2:A$123,"&gt;="&amp;F612*(100-$B$2)/100,   'azure-vm-prices-3Y'!B$2:B$123,"&gt;="&amp;G612*(100-$B$2)/100,   'azure-vm-prices-3Y'!D$2:D$123,K612,   'azure-vm-prices-3Y'!E$2:E$123,L612),   _xlfn.MINIFS('azure-vm-prices-3Y'!C$2:C$123,   'azure-vm-prices-3Y'!A$2:A$123,"&gt;="&amp;F612*(100-$B$2)/100,   'azure-vm-prices-3Y'!B$2:B$123,"&gt;="&amp;G612*(100-$B$2)/100,   'azure-vm-prices-3Y'!E$2:E$123,L612))),   "")</f>
        <v>0</v>
      </c>
      <c r="AA612" s="4">
        <f>IF(Q612="YES",N612*V612*12,"")</f>
        <v>0</v>
      </c>
      <c r="AB612" s="4">
        <f>IF(Q612="YES",X612*8760,"")</f>
        <v>0</v>
      </c>
      <c r="AC612" s="4">
        <f>IF(Q612="YES",Z612*8760,"")</f>
        <v>0</v>
      </c>
      <c r="AD612" s="4">
        <f>IF(Q612="YES",IF(P612="YES", MIN(AA612:AC612), AA612),"")</f>
        <v>0</v>
      </c>
      <c r="AE612" s="4">
        <f>IF(AND(I612="STANDARD",Q612="YES",H612&lt;'azure-standard-disk-prices'!B2, H612&gt;0),1+IF(M612="YES",1),"")</f>
        <v>0</v>
      </c>
      <c r="AF612" s="4">
        <f>IF(AND(I612="STANDARD",Q612="YES",H612&gt;'azure-standard-disk-prices'!B2,H612&lt;'azure-standard-disk-prices'!B3),1+IF(M612="YES",1),"")</f>
        <v>0</v>
      </c>
      <c r="AG612" s="4">
        <f>IF(AND(I612="STANDARD",Q612="YES",H612&gt;'azure-standard-disk-prices'!B3,H612&lt;'azure-standard-disk-prices'!B4),1+IF(M612="YES",1),"")</f>
        <v>0</v>
      </c>
      <c r="AH612" s="4">
        <f>IF(AND(I612="STANDARD",Q612="YES",H612&gt;'azure-standard-disk-prices'!B4,H612&lt;'azure-standard-disk-prices'!B5),1+IF(M612="YES",1),"")</f>
        <v>0</v>
      </c>
      <c r="AI612" s="4">
        <f>IF(AND(I612="STANDARD",Q612="YES",H612&gt;'azure-standard-disk-prices'!B5,H612&lt;'azure-standard-disk-prices'!B6),1+IF(M612="YES",1),"")</f>
        <v>0</v>
      </c>
      <c r="AJ612" s="4">
        <f>IF(AND(I612="STANDARD",Q612="YES",H612&gt;'azure-standard-disk-prices'!B6,H612&lt;'azure-standard-disk-prices'!B7),1+IF(M612="YES",1),"")</f>
        <v>0</v>
      </c>
      <c r="AK612" s="4">
        <f>IF(AND(I612="STANDARD",Q612="YES",H612&gt;'azure-standard-disk-prices'!B7,H612&lt;'azure-standard-disk-prices'!B8),1+IF(M612="YES",1),"")</f>
        <v>0</v>
      </c>
      <c r="AL612" s="4">
        <f>IF(AND(I612="STANDARD",Q612="YES",H612&gt;'azure-standard-disk-prices'!B8,H612&lt;'azure-standard-disk-prices'!B9),1+IF(M612="YES",1),"")</f>
        <v>0</v>
      </c>
      <c r="AM612" s="4">
        <f>IF(AND(I611="PREMIUM",Q611="YES",H611&lt;'azure-premium-disk-prices'!B2,H611&gt;0),1+IF(M611="YES",1),"")</f>
        <v>0</v>
      </c>
      <c r="AN612" s="4">
        <f>IF(AND(I611="PREMIUM",Q611="YES",H611&gt;'azure-premium-disk-prices'!B2,H611&lt;'azure-premium-disk-prices'!B3),1+IF(M611="YES",1),"")</f>
        <v>0</v>
      </c>
      <c r="AO612" s="4">
        <f>IF(AND(I611="PREMIUM",Q611="YES",H611&gt;'azure-premium-disk-prices'!B3,H611&lt;'azure-premium-disk-prices'!B4),1+IF(M611="YES",1),"")</f>
        <v>0</v>
      </c>
      <c r="AP612" s="4">
        <f>IF(AND(I611="PREMIUM",Q611="YES",H611&gt;'azure-premium-disk-prices'!B4,H611&lt;'azure-premium-disk-prices'!B5),1+IF(M611="YES",1),"")</f>
        <v>0</v>
      </c>
      <c r="AQ612" s="4">
        <f>IF(AND(I611="PREMIUM",Q611="YES",H611&gt;'azure-premium-disk-prices'!B5,H611&lt;'azure-premium-disk-prices'!B6),1+IF(M611="YES",1),"")</f>
        <v>0</v>
      </c>
      <c r="AR612" s="4">
        <f>IF(AND(I611="PREMIUM",Q611="YES",H611&gt;'azure-premium-disk-prices'!B6,H611&lt;'azure-premium-disk-prices'!B7),1+IF(M611="YES",1),"")</f>
        <v>0</v>
      </c>
      <c r="AS612" s="4">
        <f>IF(AND(I611="PREMIUM",Q611="YES",H611&gt;'azure-premium-disk-prices'!B7,H611&lt;'azure-premium-disk-prices'!B8),1+IF(M611="YES",1),"")</f>
        <v>0</v>
      </c>
      <c r="AT612" s="4">
        <f>IF(AND(I611="PREMIUM",Q611="YES",H611&gt;'azure-premium-disk-prices'!B8,H611&lt;'azure-premium-disk-prices'!B9),1+IF(M611="YES",1),"")</f>
        <v>0</v>
      </c>
      <c r="AU612" s="4">
        <f>IF(AND(M612="YES", Q612="YES"),1,"")</f>
        <v>0</v>
      </c>
      <c r="AV612" s="4">
        <f>IF(AND(J612="STANDARD", Q612="YES"), IF(M612="YES",2,1) ,"")</f>
        <v>0</v>
      </c>
      <c r="AW612" s="4">
        <f>IF( AND(J612="PREMIUM",  Q612="YES"), IF(M612="YES",2,1) ,"")</f>
        <v>0</v>
      </c>
    </row>
    <row r="613" spans="5:49">
      <c r="E613" s="3"/>
      <c r="F613" s="3"/>
      <c r="G613" s="3"/>
      <c r="H613" s="3"/>
      <c r="I613" s="3" t="s">
        <v>9</v>
      </c>
      <c r="J613" s="3" t="s">
        <v>9</v>
      </c>
      <c r="K613" s="3" t="s">
        <v>5</v>
      </c>
      <c r="L613" s="3" t="s">
        <v>5</v>
      </c>
      <c r="M613" s="3" t="s">
        <v>5</v>
      </c>
      <c r="N613" s="3">
        <v>730</v>
      </c>
      <c r="O613" s="3" t="s">
        <v>5</v>
      </c>
      <c r="P613" s="3" t="s">
        <v>14</v>
      </c>
      <c r="Q613" s="4">
        <f>IF(AND(E613&lt;&gt;"", F613&lt;&gt;"", G613&lt;&gt;"", H613&lt;&gt;"", I613&lt;&gt;"", J613&lt;&gt;"", K613&lt;&gt;"", L613&lt;&gt;"", M613&lt;&gt;"", N613&lt;&gt;"", O613&lt;&gt;""),"YES","NO")</f>
        <v>0</v>
      </c>
      <c r="R613" s="4">
        <f>IF(AD613=AA613, U613, IF(AD613=AB613,W613,Y613))</f>
        <v>0</v>
      </c>
      <c r="S613" s="4">
        <f>AD613</f>
        <v>0</v>
      </c>
      <c r="T613" s="4">
        <f> IF(AA613="" ,"",IF(AD613=AA613, "PAYG", IF(AD613=AB613,"1Y RI","3Y RI")))</f>
        <v>0</v>
      </c>
      <c r="U613" s="4">
        <f>IF(Q613="YES", IF(K613="YES", VLOOKUP(V613 &amp; L613 &amp; K613,'azure-vm-prices-base'!G$2:H$124, 2, 0), VLOOKUP(V613 &amp; L613 &amp; "*",'azure-vm-prices-base'!G$2:H$124, 2, 0)), "")</f>
        <v>0</v>
      </c>
      <c r="V613" s="4">
        <f>IF(Q613="YES", IF(O613="NO" , IF(K613="YES", _xlfn.MINIFS('azure-vm-prices-base'!I$2:I$123, 'azure-vm-prices-base'!A$2:A$123,"&gt;="&amp;F613*(100-$B$2)/100, 'azure-vm-prices-base'!B$2:B$123,"&gt;="&amp;G613*(100-$B$2)/100, 'azure-vm-prices-base'!D$2:D$123,K613, 'azure-vm-prices-base'!E$2:E$123,L613), _xlfn.MINIFS('azure-vm-prices-base'!I$2:I$123, 'azure-vm-prices-base'!A$2:A$123,"&gt;="&amp;F613*(100-$B$2)/100, 'azure-vm-prices-base'!B$2:B$123,"&gt;="&amp;G613*(100-$B$2)/100, 'azure-vm-prices-base'!E$2:E$123,L613)), IF(K613="YES", _xlfn.MINIFS('azure-vm-prices-base'!C$2:C$123, 'azure-vm-prices-base'!A$2:A$123,"&gt;="&amp;F613*(100-$B$2)/100, 'azure-vm-prices-base'!B$2:B$123,"&gt;="&amp;G613*(100-$B$2)/100, 'azure-vm-prices-base'!D$2:D$123,K613, 'azure-vm-prices-base'!E$2:E$123,L613), _xlfn.MINIFS('azure-vm-prices-base'!C$2:C$123, 'azure-vm-prices-base'!A$2:A$123,"&gt;="&amp;F613*(100-$B$2)/100, 'azure-vm-prices-base'!B$2:B$123,"&gt;="&amp;G613*(100-$B$2)/100, 'azure-vm-prices-base'!E$2:E$123,L613))), "")</f>
        <v>0</v>
      </c>
      <c r="W613" s="4">
        <f>IF(Q613="YES", IF(K613="YES", VLOOKUP(X613 &amp; L613 &amp; K613,'azure-vm-prices-1Y'!G$2:H$124  , 2, 0), VLOOKUP(X613 &amp; L613 &amp; "*",'azure-vm-prices-1Y'!G$2:H$124, 2, 0)),   "")</f>
        <v>0</v>
      </c>
      <c r="X613" s="4">
        <f>IF(Q613="YES", IF(O613="NO" , IF(K613="YES", _xlfn.MINIFS('azure-vm-prices-1Y'!I$2:I$123,   'azure-vm-prices-1Y'!A$2:A$123,"&gt;="&amp;F613*(100-$B$2)/100,   'azure-vm-prices-1Y'!B$2:B$123,"&gt;="&amp;G613*(100-$B$2)/100,   'azure-vm-prices-1Y'!D$2:D$123,K613,   'azure-vm-prices-1Y'!E$2:E$123,L613),   _xlfn.MINIFS('azure-vm-prices-1Y'!I$2:I$123,   'azure-vm-prices-1Y'!A$2:A$123,"&gt;="&amp;F613*(100-$B$2)/100,   'azure-vm-prices-1Y'!B$2:B$123,"&gt;="&amp;G613*(100-$B$2)/100,   'azure-vm-prices-1Y'!E$2:E$123,L613)),   IF(K613="YES", _xlfn.MINIFS('azure-vm-prices-1Y'!C$2:C$123,   'azure-vm-prices-1Y'!A$2:A$123,"&gt;="&amp;F613*(100-$B$2)/100,   'azure-vm-prices-1Y'!B$2:B$123,"&gt;="&amp;G613*(100-$B$2)/100,   'azure-vm-prices-1Y'!D$2:D$123,K613,   'azure-vm-prices-1Y'!E$2:E$123,L613),   _xlfn.MINIFS('azure-vm-prices-1Y'!C$2:C$123,   'azure-vm-prices-1Y'!A$2:A$123,"&gt;="&amp;F613*(100-$B$2)/100,   'azure-vm-prices-1Y'!B$2:B$123,"&gt;="&amp;G613*(100-$B$2)/100,   'azure-vm-prices-1Y'!E$2:E$123,L613))),   "")</f>
        <v>0</v>
      </c>
      <c r="Y613" s="4">
        <f>IF(Q613="YES", IF(K613="YES", VLOOKUP(Z613 &amp; L613 &amp; K613,'azure-vm-prices-3Y'!G$2:H$124  , 2, 0), VLOOKUP(Z613 &amp; L613 &amp; "*",'azure-vm-prices-3Y'!G$2:H$124, 2, 0)),   "")</f>
        <v>0</v>
      </c>
      <c r="Z613" s="4">
        <f>IF(Q613="YES", IF(O613="NO" , IF(K613="YES", _xlfn.MINIFS('azure-vm-prices-3Y'!I$2:I$123,   'azure-vm-prices-3Y'!A$2:A$123,"&gt;="&amp;F613*(100-$B$2)/100,   'azure-vm-prices-3Y'!B$2:B$123,"&gt;="&amp;G613*(100-$B$2)/100,   'azure-vm-prices-3Y'!D$2:D$123,K613,   'azure-vm-prices-3Y'!E$2:E$123,L613),   _xlfn.MINIFS('azure-vm-prices-3Y'!I$2:I$123,   'azure-vm-prices-3Y'!A$2:A$123,"&gt;="&amp;F613*(100-$B$2)/100,   'azure-vm-prices-3Y'!B$2:B$123,"&gt;="&amp;G613*(100-$B$2)/100,   'azure-vm-prices-3Y'!E$2:E$123,L613)),   IF(K613="YES", _xlfn.MINIFS('azure-vm-prices-3Y'!C$2:C$123,   'azure-vm-prices-3Y'!A$2:A$123,"&gt;="&amp;F613*(100-$B$2)/100,   'azure-vm-prices-3Y'!B$2:B$123,"&gt;="&amp;G613*(100-$B$2)/100,   'azure-vm-prices-3Y'!D$2:D$123,K613,   'azure-vm-prices-3Y'!E$2:E$123,L613),   _xlfn.MINIFS('azure-vm-prices-3Y'!C$2:C$123,   'azure-vm-prices-3Y'!A$2:A$123,"&gt;="&amp;F613*(100-$B$2)/100,   'azure-vm-prices-3Y'!B$2:B$123,"&gt;="&amp;G613*(100-$B$2)/100,   'azure-vm-prices-3Y'!E$2:E$123,L613))),   "")</f>
        <v>0</v>
      </c>
      <c r="AA613" s="4">
        <f>IF(Q613="YES",N613*V613*12,"")</f>
        <v>0</v>
      </c>
      <c r="AB613" s="4">
        <f>IF(Q613="YES",X613*8760,"")</f>
        <v>0</v>
      </c>
      <c r="AC613" s="4">
        <f>IF(Q613="YES",Z613*8760,"")</f>
        <v>0</v>
      </c>
      <c r="AD613" s="4">
        <f>IF(Q613="YES",IF(P613="YES", MIN(AA613:AC613), AA613),"")</f>
        <v>0</v>
      </c>
      <c r="AE613" s="4">
        <f>IF(AND(I613="STANDARD",Q613="YES",H613&lt;'azure-standard-disk-prices'!B2, H613&gt;0),1+IF(M613="YES",1),"")</f>
        <v>0</v>
      </c>
      <c r="AF613" s="4">
        <f>IF(AND(I613="STANDARD",Q613="YES",H613&gt;'azure-standard-disk-prices'!B2,H613&lt;'azure-standard-disk-prices'!B3),1+IF(M613="YES",1),"")</f>
        <v>0</v>
      </c>
      <c r="AG613" s="4">
        <f>IF(AND(I613="STANDARD",Q613="YES",H613&gt;'azure-standard-disk-prices'!B3,H613&lt;'azure-standard-disk-prices'!B4),1+IF(M613="YES",1),"")</f>
        <v>0</v>
      </c>
      <c r="AH613" s="4">
        <f>IF(AND(I613="STANDARD",Q613="YES",H613&gt;'azure-standard-disk-prices'!B4,H613&lt;'azure-standard-disk-prices'!B5),1+IF(M613="YES",1),"")</f>
        <v>0</v>
      </c>
      <c r="AI613" s="4">
        <f>IF(AND(I613="STANDARD",Q613="YES",H613&gt;'azure-standard-disk-prices'!B5,H613&lt;'azure-standard-disk-prices'!B6),1+IF(M613="YES",1),"")</f>
        <v>0</v>
      </c>
      <c r="AJ613" s="4">
        <f>IF(AND(I613="STANDARD",Q613="YES",H613&gt;'azure-standard-disk-prices'!B6,H613&lt;'azure-standard-disk-prices'!B7),1+IF(M613="YES",1),"")</f>
        <v>0</v>
      </c>
      <c r="AK613" s="4">
        <f>IF(AND(I613="STANDARD",Q613="YES",H613&gt;'azure-standard-disk-prices'!B7,H613&lt;'azure-standard-disk-prices'!B8),1+IF(M613="YES",1),"")</f>
        <v>0</v>
      </c>
      <c r="AL613" s="4">
        <f>IF(AND(I613="STANDARD",Q613="YES",H613&gt;'azure-standard-disk-prices'!B8,H613&lt;'azure-standard-disk-prices'!B9),1+IF(M613="YES",1),"")</f>
        <v>0</v>
      </c>
      <c r="AM613" s="4">
        <f>IF(AND(I612="PREMIUM",Q612="YES",H612&lt;'azure-premium-disk-prices'!B2,H612&gt;0),1+IF(M612="YES",1),"")</f>
        <v>0</v>
      </c>
      <c r="AN613" s="4">
        <f>IF(AND(I612="PREMIUM",Q612="YES",H612&gt;'azure-premium-disk-prices'!B2,H612&lt;'azure-premium-disk-prices'!B3),1+IF(M612="YES",1),"")</f>
        <v>0</v>
      </c>
      <c r="AO613" s="4">
        <f>IF(AND(I612="PREMIUM",Q612="YES",H612&gt;'azure-premium-disk-prices'!B3,H612&lt;'azure-premium-disk-prices'!B4),1+IF(M612="YES",1),"")</f>
        <v>0</v>
      </c>
      <c r="AP613" s="4">
        <f>IF(AND(I612="PREMIUM",Q612="YES",H612&gt;'azure-premium-disk-prices'!B4,H612&lt;'azure-premium-disk-prices'!B5),1+IF(M612="YES",1),"")</f>
        <v>0</v>
      </c>
      <c r="AQ613" s="4">
        <f>IF(AND(I612="PREMIUM",Q612="YES",H612&gt;'azure-premium-disk-prices'!B5,H612&lt;'azure-premium-disk-prices'!B6),1+IF(M612="YES",1),"")</f>
        <v>0</v>
      </c>
      <c r="AR613" s="4">
        <f>IF(AND(I612="PREMIUM",Q612="YES",H612&gt;'azure-premium-disk-prices'!B6,H612&lt;'azure-premium-disk-prices'!B7),1+IF(M612="YES",1),"")</f>
        <v>0</v>
      </c>
      <c r="AS613" s="4">
        <f>IF(AND(I612="PREMIUM",Q612="YES",H612&gt;'azure-premium-disk-prices'!B7,H612&lt;'azure-premium-disk-prices'!B8),1+IF(M612="YES",1),"")</f>
        <v>0</v>
      </c>
      <c r="AT613" s="4">
        <f>IF(AND(I612="PREMIUM",Q612="YES",H612&gt;'azure-premium-disk-prices'!B8,H612&lt;'azure-premium-disk-prices'!B9),1+IF(M612="YES",1),"")</f>
        <v>0</v>
      </c>
      <c r="AU613" s="4">
        <f>IF(AND(M613="YES", Q613="YES"),1,"")</f>
        <v>0</v>
      </c>
      <c r="AV613" s="4">
        <f>IF(AND(J613="STANDARD", Q613="YES"), IF(M613="YES",2,1) ,"")</f>
        <v>0</v>
      </c>
      <c r="AW613" s="4">
        <f>IF( AND(J613="PREMIUM",  Q613="YES"), IF(M613="YES",2,1) ,"")</f>
        <v>0</v>
      </c>
    </row>
    <row r="614" spans="5:49">
      <c r="E614" s="3"/>
      <c r="F614" s="3"/>
      <c r="G614" s="3"/>
      <c r="H614" s="3"/>
      <c r="I614" s="3" t="s">
        <v>9</v>
      </c>
      <c r="J614" s="3" t="s">
        <v>9</v>
      </c>
      <c r="K614" s="3" t="s">
        <v>5</v>
      </c>
      <c r="L614" s="3" t="s">
        <v>5</v>
      </c>
      <c r="M614" s="3" t="s">
        <v>5</v>
      </c>
      <c r="N614" s="3">
        <v>730</v>
      </c>
      <c r="O614" s="3" t="s">
        <v>5</v>
      </c>
      <c r="P614" s="3" t="s">
        <v>14</v>
      </c>
      <c r="Q614" s="4">
        <f>IF(AND(E614&lt;&gt;"", F614&lt;&gt;"", G614&lt;&gt;"", H614&lt;&gt;"", I614&lt;&gt;"", J614&lt;&gt;"", K614&lt;&gt;"", L614&lt;&gt;"", M614&lt;&gt;"", N614&lt;&gt;"", O614&lt;&gt;""),"YES","NO")</f>
        <v>0</v>
      </c>
      <c r="R614" s="4">
        <f>IF(AD614=AA614, U614, IF(AD614=AB614,W614,Y614))</f>
        <v>0</v>
      </c>
      <c r="S614" s="4">
        <f>AD614</f>
        <v>0</v>
      </c>
      <c r="T614" s="4">
        <f> IF(AA614="" ,"",IF(AD614=AA614, "PAYG", IF(AD614=AB614,"1Y RI","3Y RI")))</f>
        <v>0</v>
      </c>
      <c r="U614" s="4">
        <f>IF(Q614="YES", IF(K614="YES", VLOOKUP(V614 &amp; L614 &amp; K614,'azure-vm-prices-base'!G$2:H$124, 2, 0), VLOOKUP(V614 &amp; L614 &amp; "*",'azure-vm-prices-base'!G$2:H$124, 2, 0)), "")</f>
        <v>0</v>
      </c>
      <c r="V614" s="4">
        <f>IF(Q614="YES", IF(O614="NO" , IF(K614="YES", _xlfn.MINIFS('azure-vm-prices-base'!I$2:I$123, 'azure-vm-prices-base'!A$2:A$123,"&gt;="&amp;F614*(100-$B$2)/100, 'azure-vm-prices-base'!B$2:B$123,"&gt;="&amp;G614*(100-$B$2)/100, 'azure-vm-prices-base'!D$2:D$123,K614, 'azure-vm-prices-base'!E$2:E$123,L614), _xlfn.MINIFS('azure-vm-prices-base'!I$2:I$123, 'azure-vm-prices-base'!A$2:A$123,"&gt;="&amp;F614*(100-$B$2)/100, 'azure-vm-prices-base'!B$2:B$123,"&gt;="&amp;G614*(100-$B$2)/100, 'azure-vm-prices-base'!E$2:E$123,L614)), IF(K614="YES", _xlfn.MINIFS('azure-vm-prices-base'!C$2:C$123, 'azure-vm-prices-base'!A$2:A$123,"&gt;="&amp;F614*(100-$B$2)/100, 'azure-vm-prices-base'!B$2:B$123,"&gt;="&amp;G614*(100-$B$2)/100, 'azure-vm-prices-base'!D$2:D$123,K614, 'azure-vm-prices-base'!E$2:E$123,L614), _xlfn.MINIFS('azure-vm-prices-base'!C$2:C$123, 'azure-vm-prices-base'!A$2:A$123,"&gt;="&amp;F614*(100-$B$2)/100, 'azure-vm-prices-base'!B$2:B$123,"&gt;="&amp;G614*(100-$B$2)/100, 'azure-vm-prices-base'!E$2:E$123,L614))), "")</f>
        <v>0</v>
      </c>
      <c r="W614" s="4">
        <f>IF(Q614="YES", IF(K614="YES", VLOOKUP(X614 &amp; L614 &amp; K614,'azure-vm-prices-1Y'!G$2:H$124  , 2, 0), VLOOKUP(X614 &amp; L614 &amp; "*",'azure-vm-prices-1Y'!G$2:H$124, 2, 0)),   "")</f>
        <v>0</v>
      </c>
      <c r="X614" s="4">
        <f>IF(Q614="YES", IF(O614="NO" , IF(K614="YES", _xlfn.MINIFS('azure-vm-prices-1Y'!I$2:I$123,   'azure-vm-prices-1Y'!A$2:A$123,"&gt;="&amp;F614*(100-$B$2)/100,   'azure-vm-prices-1Y'!B$2:B$123,"&gt;="&amp;G614*(100-$B$2)/100,   'azure-vm-prices-1Y'!D$2:D$123,K614,   'azure-vm-prices-1Y'!E$2:E$123,L614),   _xlfn.MINIFS('azure-vm-prices-1Y'!I$2:I$123,   'azure-vm-prices-1Y'!A$2:A$123,"&gt;="&amp;F614*(100-$B$2)/100,   'azure-vm-prices-1Y'!B$2:B$123,"&gt;="&amp;G614*(100-$B$2)/100,   'azure-vm-prices-1Y'!E$2:E$123,L614)),   IF(K614="YES", _xlfn.MINIFS('azure-vm-prices-1Y'!C$2:C$123,   'azure-vm-prices-1Y'!A$2:A$123,"&gt;="&amp;F614*(100-$B$2)/100,   'azure-vm-prices-1Y'!B$2:B$123,"&gt;="&amp;G614*(100-$B$2)/100,   'azure-vm-prices-1Y'!D$2:D$123,K614,   'azure-vm-prices-1Y'!E$2:E$123,L614),   _xlfn.MINIFS('azure-vm-prices-1Y'!C$2:C$123,   'azure-vm-prices-1Y'!A$2:A$123,"&gt;="&amp;F614*(100-$B$2)/100,   'azure-vm-prices-1Y'!B$2:B$123,"&gt;="&amp;G614*(100-$B$2)/100,   'azure-vm-prices-1Y'!E$2:E$123,L614))),   "")</f>
        <v>0</v>
      </c>
      <c r="Y614" s="4">
        <f>IF(Q614="YES", IF(K614="YES", VLOOKUP(Z614 &amp; L614 &amp; K614,'azure-vm-prices-3Y'!G$2:H$124  , 2, 0), VLOOKUP(Z614 &amp; L614 &amp; "*",'azure-vm-prices-3Y'!G$2:H$124, 2, 0)),   "")</f>
        <v>0</v>
      </c>
      <c r="Z614" s="4">
        <f>IF(Q614="YES", IF(O614="NO" , IF(K614="YES", _xlfn.MINIFS('azure-vm-prices-3Y'!I$2:I$123,   'azure-vm-prices-3Y'!A$2:A$123,"&gt;="&amp;F614*(100-$B$2)/100,   'azure-vm-prices-3Y'!B$2:B$123,"&gt;="&amp;G614*(100-$B$2)/100,   'azure-vm-prices-3Y'!D$2:D$123,K614,   'azure-vm-prices-3Y'!E$2:E$123,L614),   _xlfn.MINIFS('azure-vm-prices-3Y'!I$2:I$123,   'azure-vm-prices-3Y'!A$2:A$123,"&gt;="&amp;F614*(100-$B$2)/100,   'azure-vm-prices-3Y'!B$2:B$123,"&gt;="&amp;G614*(100-$B$2)/100,   'azure-vm-prices-3Y'!E$2:E$123,L614)),   IF(K614="YES", _xlfn.MINIFS('azure-vm-prices-3Y'!C$2:C$123,   'azure-vm-prices-3Y'!A$2:A$123,"&gt;="&amp;F614*(100-$B$2)/100,   'azure-vm-prices-3Y'!B$2:B$123,"&gt;="&amp;G614*(100-$B$2)/100,   'azure-vm-prices-3Y'!D$2:D$123,K614,   'azure-vm-prices-3Y'!E$2:E$123,L614),   _xlfn.MINIFS('azure-vm-prices-3Y'!C$2:C$123,   'azure-vm-prices-3Y'!A$2:A$123,"&gt;="&amp;F614*(100-$B$2)/100,   'azure-vm-prices-3Y'!B$2:B$123,"&gt;="&amp;G614*(100-$B$2)/100,   'azure-vm-prices-3Y'!E$2:E$123,L614))),   "")</f>
        <v>0</v>
      </c>
      <c r="AA614" s="4">
        <f>IF(Q614="YES",N614*V614*12,"")</f>
        <v>0</v>
      </c>
      <c r="AB614" s="4">
        <f>IF(Q614="YES",X614*8760,"")</f>
        <v>0</v>
      </c>
      <c r="AC614" s="4">
        <f>IF(Q614="YES",Z614*8760,"")</f>
        <v>0</v>
      </c>
      <c r="AD614" s="4">
        <f>IF(Q614="YES",IF(P614="YES", MIN(AA614:AC614), AA614),"")</f>
        <v>0</v>
      </c>
      <c r="AE614" s="4">
        <f>IF(AND(I614="STANDARD",Q614="YES",H614&lt;'azure-standard-disk-prices'!B2, H614&gt;0),1+IF(M614="YES",1),"")</f>
        <v>0</v>
      </c>
      <c r="AF614" s="4">
        <f>IF(AND(I614="STANDARD",Q614="YES",H614&gt;'azure-standard-disk-prices'!B2,H614&lt;'azure-standard-disk-prices'!B3),1+IF(M614="YES",1),"")</f>
        <v>0</v>
      </c>
      <c r="AG614" s="4">
        <f>IF(AND(I614="STANDARD",Q614="YES",H614&gt;'azure-standard-disk-prices'!B3,H614&lt;'azure-standard-disk-prices'!B4),1+IF(M614="YES",1),"")</f>
        <v>0</v>
      </c>
      <c r="AH614" s="4">
        <f>IF(AND(I614="STANDARD",Q614="YES",H614&gt;'azure-standard-disk-prices'!B4,H614&lt;'azure-standard-disk-prices'!B5),1+IF(M614="YES",1),"")</f>
        <v>0</v>
      </c>
      <c r="AI614" s="4">
        <f>IF(AND(I614="STANDARD",Q614="YES",H614&gt;'azure-standard-disk-prices'!B5,H614&lt;'azure-standard-disk-prices'!B6),1+IF(M614="YES",1),"")</f>
        <v>0</v>
      </c>
      <c r="AJ614" s="4">
        <f>IF(AND(I614="STANDARD",Q614="YES",H614&gt;'azure-standard-disk-prices'!B6,H614&lt;'azure-standard-disk-prices'!B7),1+IF(M614="YES",1),"")</f>
        <v>0</v>
      </c>
      <c r="AK614" s="4">
        <f>IF(AND(I614="STANDARD",Q614="YES",H614&gt;'azure-standard-disk-prices'!B7,H614&lt;'azure-standard-disk-prices'!B8),1+IF(M614="YES",1),"")</f>
        <v>0</v>
      </c>
      <c r="AL614" s="4">
        <f>IF(AND(I614="STANDARD",Q614="YES",H614&gt;'azure-standard-disk-prices'!B8,H614&lt;'azure-standard-disk-prices'!B9),1+IF(M614="YES",1),"")</f>
        <v>0</v>
      </c>
      <c r="AM614" s="4">
        <f>IF(AND(I613="PREMIUM",Q613="YES",H613&lt;'azure-premium-disk-prices'!B2,H613&gt;0),1+IF(M613="YES",1),"")</f>
        <v>0</v>
      </c>
      <c r="AN614" s="4">
        <f>IF(AND(I613="PREMIUM",Q613="YES",H613&gt;'azure-premium-disk-prices'!B2,H613&lt;'azure-premium-disk-prices'!B3),1+IF(M613="YES",1),"")</f>
        <v>0</v>
      </c>
      <c r="AO614" s="4">
        <f>IF(AND(I613="PREMIUM",Q613="YES",H613&gt;'azure-premium-disk-prices'!B3,H613&lt;'azure-premium-disk-prices'!B4),1+IF(M613="YES",1),"")</f>
        <v>0</v>
      </c>
      <c r="AP614" s="4">
        <f>IF(AND(I613="PREMIUM",Q613="YES",H613&gt;'azure-premium-disk-prices'!B4,H613&lt;'azure-premium-disk-prices'!B5),1+IF(M613="YES",1),"")</f>
        <v>0</v>
      </c>
      <c r="AQ614" s="4">
        <f>IF(AND(I613="PREMIUM",Q613="YES",H613&gt;'azure-premium-disk-prices'!B5,H613&lt;'azure-premium-disk-prices'!B6),1+IF(M613="YES",1),"")</f>
        <v>0</v>
      </c>
      <c r="AR614" s="4">
        <f>IF(AND(I613="PREMIUM",Q613="YES",H613&gt;'azure-premium-disk-prices'!B6,H613&lt;'azure-premium-disk-prices'!B7),1+IF(M613="YES",1),"")</f>
        <v>0</v>
      </c>
      <c r="AS614" s="4">
        <f>IF(AND(I613="PREMIUM",Q613="YES",H613&gt;'azure-premium-disk-prices'!B7,H613&lt;'azure-premium-disk-prices'!B8),1+IF(M613="YES",1),"")</f>
        <v>0</v>
      </c>
      <c r="AT614" s="4">
        <f>IF(AND(I613="PREMIUM",Q613="YES",H613&gt;'azure-premium-disk-prices'!B8,H613&lt;'azure-premium-disk-prices'!B9),1+IF(M613="YES",1),"")</f>
        <v>0</v>
      </c>
      <c r="AU614" s="4">
        <f>IF(AND(M614="YES", Q614="YES"),1,"")</f>
        <v>0</v>
      </c>
      <c r="AV614" s="4">
        <f>IF(AND(J614="STANDARD", Q614="YES"), IF(M614="YES",2,1) ,"")</f>
        <v>0</v>
      </c>
      <c r="AW614" s="4">
        <f>IF( AND(J614="PREMIUM",  Q614="YES"), IF(M614="YES",2,1) ,"")</f>
        <v>0</v>
      </c>
    </row>
    <row r="615" spans="5:49">
      <c r="E615" s="3"/>
      <c r="F615" s="3"/>
      <c r="G615" s="3"/>
      <c r="H615" s="3"/>
      <c r="I615" s="3" t="s">
        <v>9</v>
      </c>
      <c r="J615" s="3" t="s">
        <v>9</v>
      </c>
      <c r="K615" s="3" t="s">
        <v>5</v>
      </c>
      <c r="L615" s="3" t="s">
        <v>5</v>
      </c>
      <c r="M615" s="3" t="s">
        <v>5</v>
      </c>
      <c r="N615" s="3">
        <v>730</v>
      </c>
      <c r="O615" s="3" t="s">
        <v>5</v>
      </c>
      <c r="P615" s="3" t="s">
        <v>14</v>
      </c>
      <c r="Q615" s="4">
        <f>IF(AND(E615&lt;&gt;"", F615&lt;&gt;"", G615&lt;&gt;"", H615&lt;&gt;"", I615&lt;&gt;"", J615&lt;&gt;"", K615&lt;&gt;"", L615&lt;&gt;"", M615&lt;&gt;"", N615&lt;&gt;"", O615&lt;&gt;""),"YES","NO")</f>
        <v>0</v>
      </c>
      <c r="R615" s="4">
        <f>IF(AD615=AA615, U615, IF(AD615=AB615,W615,Y615))</f>
        <v>0</v>
      </c>
      <c r="S615" s="4">
        <f>AD615</f>
        <v>0</v>
      </c>
      <c r="T615" s="4">
        <f> IF(AA615="" ,"",IF(AD615=AA615, "PAYG", IF(AD615=AB615,"1Y RI","3Y RI")))</f>
        <v>0</v>
      </c>
      <c r="U615" s="4">
        <f>IF(Q615="YES", IF(K615="YES", VLOOKUP(V615 &amp; L615 &amp; K615,'azure-vm-prices-base'!G$2:H$124, 2, 0), VLOOKUP(V615 &amp; L615 &amp; "*",'azure-vm-prices-base'!G$2:H$124, 2, 0)), "")</f>
        <v>0</v>
      </c>
      <c r="V615" s="4">
        <f>IF(Q615="YES", IF(O615="NO" , IF(K615="YES", _xlfn.MINIFS('azure-vm-prices-base'!I$2:I$123, 'azure-vm-prices-base'!A$2:A$123,"&gt;="&amp;F615*(100-$B$2)/100, 'azure-vm-prices-base'!B$2:B$123,"&gt;="&amp;G615*(100-$B$2)/100, 'azure-vm-prices-base'!D$2:D$123,K615, 'azure-vm-prices-base'!E$2:E$123,L615), _xlfn.MINIFS('azure-vm-prices-base'!I$2:I$123, 'azure-vm-prices-base'!A$2:A$123,"&gt;="&amp;F615*(100-$B$2)/100, 'azure-vm-prices-base'!B$2:B$123,"&gt;="&amp;G615*(100-$B$2)/100, 'azure-vm-prices-base'!E$2:E$123,L615)), IF(K615="YES", _xlfn.MINIFS('azure-vm-prices-base'!C$2:C$123, 'azure-vm-prices-base'!A$2:A$123,"&gt;="&amp;F615*(100-$B$2)/100, 'azure-vm-prices-base'!B$2:B$123,"&gt;="&amp;G615*(100-$B$2)/100, 'azure-vm-prices-base'!D$2:D$123,K615, 'azure-vm-prices-base'!E$2:E$123,L615), _xlfn.MINIFS('azure-vm-prices-base'!C$2:C$123, 'azure-vm-prices-base'!A$2:A$123,"&gt;="&amp;F615*(100-$B$2)/100, 'azure-vm-prices-base'!B$2:B$123,"&gt;="&amp;G615*(100-$B$2)/100, 'azure-vm-prices-base'!E$2:E$123,L615))), "")</f>
        <v>0</v>
      </c>
      <c r="W615" s="4">
        <f>IF(Q615="YES", IF(K615="YES", VLOOKUP(X615 &amp; L615 &amp; K615,'azure-vm-prices-1Y'!G$2:H$124  , 2, 0), VLOOKUP(X615 &amp; L615 &amp; "*",'azure-vm-prices-1Y'!G$2:H$124, 2, 0)),   "")</f>
        <v>0</v>
      </c>
      <c r="X615" s="4">
        <f>IF(Q615="YES", IF(O615="NO" , IF(K615="YES", _xlfn.MINIFS('azure-vm-prices-1Y'!I$2:I$123,   'azure-vm-prices-1Y'!A$2:A$123,"&gt;="&amp;F615*(100-$B$2)/100,   'azure-vm-prices-1Y'!B$2:B$123,"&gt;="&amp;G615*(100-$B$2)/100,   'azure-vm-prices-1Y'!D$2:D$123,K615,   'azure-vm-prices-1Y'!E$2:E$123,L615),   _xlfn.MINIFS('azure-vm-prices-1Y'!I$2:I$123,   'azure-vm-prices-1Y'!A$2:A$123,"&gt;="&amp;F615*(100-$B$2)/100,   'azure-vm-prices-1Y'!B$2:B$123,"&gt;="&amp;G615*(100-$B$2)/100,   'azure-vm-prices-1Y'!E$2:E$123,L615)),   IF(K615="YES", _xlfn.MINIFS('azure-vm-prices-1Y'!C$2:C$123,   'azure-vm-prices-1Y'!A$2:A$123,"&gt;="&amp;F615*(100-$B$2)/100,   'azure-vm-prices-1Y'!B$2:B$123,"&gt;="&amp;G615*(100-$B$2)/100,   'azure-vm-prices-1Y'!D$2:D$123,K615,   'azure-vm-prices-1Y'!E$2:E$123,L615),   _xlfn.MINIFS('azure-vm-prices-1Y'!C$2:C$123,   'azure-vm-prices-1Y'!A$2:A$123,"&gt;="&amp;F615*(100-$B$2)/100,   'azure-vm-prices-1Y'!B$2:B$123,"&gt;="&amp;G615*(100-$B$2)/100,   'azure-vm-prices-1Y'!E$2:E$123,L615))),   "")</f>
        <v>0</v>
      </c>
      <c r="Y615" s="4">
        <f>IF(Q615="YES", IF(K615="YES", VLOOKUP(Z615 &amp; L615 &amp; K615,'azure-vm-prices-3Y'!G$2:H$124  , 2, 0), VLOOKUP(Z615 &amp; L615 &amp; "*",'azure-vm-prices-3Y'!G$2:H$124, 2, 0)),   "")</f>
        <v>0</v>
      </c>
      <c r="Z615" s="4">
        <f>IF(Q615="YES", IF(O615="NO" , IF(K615="YES", _xlfn.MINIFS('azure-vm-prices-3Y'!I$2:I$123,   'azure-vm-prices-3Y'!A$2:A$123,"&gt;="&amp;F615*(100-$B$2)/100,   'azure-vm-prices-3Y'!B$2:B$123,"&gt;="&amp;G615*(100-$B$2)/100,   'azure-vm-prices-3Y'!D$2:D$123,K615,   'azure-vm-prices-3Y'!E$2:E$123,L615),   _xlfn.MINIFS('azure-vm-prices-3Y'!I$2:I$123,   'azure-vm-prices-3Y'!A$2:A$123,"&gt;="&amp;F615*(100-$B$2)/100,   'azure-vm-prices-3Y'!B$2:B$123,"&gt;="&amp;G615*(100-$B$2)/100,   'azure-vm-prices-3Y'!E$2:E$123,L615)),   IF(K615="YES", _xlfn.MINIFS('azure-vm-prices-3Y'!C$2:C$123,   'azure-vm-prices-3Y'!A$2:A$123,"&gt;="&amp;F615*(100-$B$2)/100,   'azure-vm-prices-3Y'!B$2:B$123,"&gt;="&amp;G615*(100-$B$2)/100,   'azure-vm-prices-3Y'!D$2:D$123,K615,   'azure-vm-prices-3Y'!E$2:E$123,L615),   _xlfn.MINIFS('azure-vm-prices-3Y'!C$2:C$123,   'azure-vm-prices-3Y'!A$2:A$123,"&gt;="&amp;F615*(100-$B$2)/100,   'azure-vm-prices-3Y'!B$2:B$123,"&gt;="&amp;G615*(100-$B$2)/100,   'azure-vm-prices-3Y'!E$2:E$123,L615))),   "")</f>
        <v>0</v>
      </c>
      <c r="AA615" s="4">
        <f>IF(Q615="YES",N615*V615*12,"")</f>
        <v>0</v>
      </c>
      <c r="AB615" s="4">
        <f>IF(Q615="YES",X615*8760,"")</f>
        <v>0</v>
      </c>
      <c r="AC615" s="4">
        <f>IF(Q615="YES",Z615*8760,"")</f>
        <v>0</v>
      </c>
      <c r="AD615" s="4">
        <f>IF(Q615="YES",IF(P615="YES", MIN(AA615:AC615), AA615),"")</f>
        <v>0</v>
      </c>
      <c r="AE615" s="4">
        <f>IF(AND(I615="STANDARD",Q615="YES",H615&lt;'azure-standard-disk-prices'!B2, H615&gt;0),1+IF(M615="YES",1),"")</f>
        <v>0</v>
      </c>
      <c r="AF615" s="4">
        <f>IF(AND(I615="STANDARD",Q615="YES",H615&gt;'azure-standard-disk-prices'!B2,H615&lt;'azure-standard-disk-prices'!B3),1+IF(M615="YES",1),"")</f>
        <v>0</v>
      </c>
      <c r="AG615" s="4">
        <f>IF(AND(I615="STANDARD",Q615="YES",H615&gt;'azure-standard-disk-prices'!B3,H615&lt;'azure-standard-disk-prices'!B4),1+IF(M615="YES",1),"")</f>
        <v>0</v>
      </c>
      <c r="AH615" s="4">
        <f>IF(AND(I615="STANDARD",Q615="YES",H615&gt;'azure-standard-disk-prices'!B4,H615&lt;'azure-standard-disk-prices'!B5),1+IF(M615="YES",1),"")</f>
        <v>0</v>
      </c>
      <c r="AI615" s="4">
        <f>IF(AND(I615="STANDARD",Q615="YES",H615&gt;'azure-standard-disk-prices'!B5,H615&lt;'azure-standard-disk-prices'!B6),1+IF(M615="YES",1),"")</f>
        <v>0</v>
      </c>
      <c r="AJ615" s="4">
        <f>IF(AND(I615="STANDARD",Q615="YES",H615&gt;'azure-standard-disk-prices'!B6,H615&lt;'azure-standard-disk-prices'!B7),1+IF(M615="YES",1),"")</f>
        <v>0</v>
      </c>
      <c r="AK615" s="4">
        <f>IF(AND(I615="STANDARD",Q615="YES",H615&gt;'azure-standard-disk-prices'!B7,H615&lt;'azure-standard-disk-prices'!B8),1+IF(M615="YES",1),"")</f>
        <v>0</v>
      </c>
      <c r="AL615" s="4">
        <f>IF(AND(I615="STANDARD",Q615="YES",H615&gt;'azure-standard-disk-prices'!B8,H615&lt;'azure-standard-disk-prices'!B9),1+IF(M615="YES",1),"")</f>
        <v>0</v>
      </c>
      <c r="AM615" s="4">
        <f>IF(AND(I614="PREMIUM",Q614="YES",H614&lt;'azure-premium-disk-prices'!B2,H614&gt;0),1+IF(M614="YES",1),"")</f>
        <v>0</v>
      </c>
      <c r="AN615" s="4">
        <f>IF(AND(I614="PREMIUM",Q614="YES",H614&gt;'azure-premium-disk-prices'!B2,H614&lt;'azure-premium-disk-prices'!B3),1+IF(M614="YES",1),"")</f>
        <v>0</v>
      </c>
      <c r="AO615" s="4">
        <f>IF(AND(I614="PREMIUM",Q614="YES",H614&gt;'azure-premium-disk-prices'!B3,H614&lt;'azure-premium-disk-prices'!B4),1+IF(M614="YES",1),"")</f>
        <v>0</v>
      </c>
      <c r="AP615" s="4">
        <f>IF(AND(I614="PREMIUM",Q614="YES",H614&gt;'azure-premium-disk-prices'!B4,H614&lt;'azure-premium-disk-prices'!B5),1+IF(M614="YES",1),"")</f>
        <v>0</v>
      </c>
      <c r="AQ615" s="4">
        <f>IF(AND(I614="PREMIUM",Q614="YES",H614&gt;'azure-premium-disk-prices'!B5,H614&lt;'azure-premium-disk-prices'!B6),1+IF(M614="YES",1),"")</f>
        <v>0</v>
      </c>
      <c r="AR615" s="4">
        <f>IF(AND(I614="PREMIUM",Q614="YES",H614&gt;'azure-premium-disk-prices'!B6,H614&lt;'azure-premium-disk-prices'!B7),1+IF(M614="YES",1),"")</f>
        <v>0</v>
      </c>
      <c r="AS615" s="4">
        <f>IF(AND(I614="PREMIUM",Q614="YES",H614&gt;'azure-premium-disk-prices'!B7,H614&lt;'azure-premium-disk-prices'!B8),1+IF(M614="YES",1),"")</f>
        <v>0</v>
      </c>
      <c r="AT615" s="4">
        <f>IF(AND(I614="PREMIUM",Q614="YES",H614&gt;'azure-premium-disk-prices'!B8,H614&lt;'azure-premium-disk-prices'!B9),1+IF(M614="YES",1),"")</f>
        <v>0</v>
      </c>
      <c r="AU615" s="4">
        <f>IF(AND(M615="YES", Q615="YES"),1,"")</f>
        <v>0</v>
      </c>
      <c r="AV615" s="4">
        <f>IF(AND(J615="STANDARD", Q615="YES"), IF(M615="YES",2,1) ,"")</f>
        <v>0</v>
      </c>
      <c r="AW615" s="4">
        <f>IF( AND(J615="PREMIUM",  Q615="YES"), IF(M615="YES",2,1) ,"")</f>
        <v>0</v>
      </c>
    </row>
    <row r="616" spans="5:49">
      <c r="E616" s="3"/>
      <c r="F616" s="3"/>
      <c r="G616" s="3"/>
      <c r="H616" s="3"/>
      <c r="I616" s="3" t="s">
        <v>9</v>
      </c>
      <c r="J616" s="3" t="s">
        <v>9</v>
      </c>
      <c r="K616" s="3" t="s">
        <v>5</v>
      </c>
      <c r="L616" s="3" t="s">
        <v>5</v>
      </c>
      <c r="M616" s="3" t="s">
        <v>5</v>
      </c>
      <c r="N616" s="3">
        <v>730</v>
      </c>
      <c r="O616" s="3" t="s">
        <v>5</v>
      </c>
      <c r="P616" s="3" t="s">
        <v>14</v>
      </c>
      <c r="Q616" s="4">
        <f>IF(AND(E616&lt;&gt;"", F616&lt;&gt;"", G616&lt;&gt;"", H616&lt;&gt;"", I616&lt;&gt;"", J616&lt;&gt;"", K616&lt;&gt;"", L616&lt;&gt;"", M616&lt;&gt;"", N616&lt;&gt;"", O616&lt;&gt;""),"YES","NO")</f>
        <v>0</v>
      </c>
      <c r="R616" s="4">
        <f>IF(AD616=AA616, U616, IF(AD616=AB616,W616,Y616))</f>
        <v>0</v>
      </c>
      <c r="S616" s="4">
        <f>AD616</f>
        <v>0</v>
      </c>
      <c r="T616" s="4">
        <f> IF(AA616="" ,"",IF(AD616=AA616, "PAYG", IF(AD616=AB616,"1Y RI","3Y RI")))</f>
        <v>0</v>
      </c>
      <c r="U616" s="4">
        <f>IF(Q616="YES", IF(K616="YES", VLOOKUP(V616 &amp; L616 &amp; K616,'azure-vm-prices-base'!G$2:H$124, 2, 0), VLOOKUP(V616 &amp; L616 &amp; "*",'azure-vm-prices-base'!G$2:H$124, 2, 0)), "")</f>
        <v>0</v>
      </c>
      <c r="V616" s="4">
        <f>IF(Q616="YES", IF(O616="NO" , IF(K616="YES", _xlfn.MINIFS('azure-vm-prices-base'!I$2:I$123, 'azure-vm-prices-base'!A$2:A$123,"&gt;="&amp;F616*(100-$B$2)/100, 'azure-vm-prices-base'!B$2:B$123,"&gt;="&amp;G616*(100-$B$2)/100, 'azure-vm-prices-base'!D$2:D$123,K616, 'azure-vm-prices-base'!E$2:E$123,L616), _xlfn.MINIFS('azure-vm-prices-base'!I$2:I$123, 'azure-vm-prices-base'!A$2:A$123,"&gt;="&amp;F616*(100-$B$2)/100, 'azure-vm-prices-base'!B$2:B$123,"&gt;="&amp;G616*(100-$B$2)/100, 'azure-vm-prices-base'!E$2:E$123,L616)), IF(K616="YES", _xlfn.MINIFS('azure-vm-prices-base'!C$2:C$123, 'azure-vm-prices-base'!A$2:A$123,"&gt;="&amp;F616*(100-$B$2)/100, 'azure-vm-prices-base'!B$2:B$123,"&gt;="&amp;G616*(100-$B$2)/100, 'azure-vm-prices-base'!D$2:D$123,K616, 'azure-vm-prices-base'!E$2:E$123,L616), _xlfn.MINIFS('azure-vm-prices-base'!C$2:C$123, 'azure-vm-prices-base'!A$2:A$123,"&gt;="&amp;F616*(100-$B$2)/100, 'azure-vm-prices-base'!B$2:B$123,"&gt;="&amp;G616*(100-$B$2)/100, 'azure-vm-prices-base'!E$2:E$123,L616))), "")</f>
        <v>0</v>
      </c>
      <c r="W616" s="4">
        <f>IF(Q616="YES", IF(K616="YES", VLOOKUP(X616 &amp; L616 &amp; K616,'azure-vm-prices-1Y'!G$2:H$124  , 2, 0), VLOOKUP(X616 &amp; L616 &amp; "*",'azure-vm-prices-1Y'!G$2:H$124, 2, 0)),   "")</f>
        <v>0</v>
      </c>
      <c r="X616" s="4">
        <f>IF(Q616="YES", IF(O616="NO" , IF(K616="YES", _xlfn.MINIFS('azure-vm-prices-1Y'!I$2:I$123,   'azure-vm-prices-1Y'!A$2:A$123,"&gt;="&amp;F616*(100-$B$2)/100,   'azure-vm-prices-1Y'!B$2:B$123,"&gt;="&amp;G616*(100-$B$2)/100,   'azure-vm-prices-1Y'!D$2:D$123,K616,   'azure-vm-prices-1Y'!E$2:E$123,L616),   _xlfn.MINIFS('azure-vm-prices-1Y'!I$2:I$123,   'azure-vm-prices-1Y'!A$2:A$123,"&gt;="&amp;F616*(100-$B$2)/100,   'azure-vm-prices-1Y'!B$2:B$123,"&gt;="&amp;G616*(100-$B$2)/100,   'azure-vm-prices-1Y'!E$2:E$123,L616)),   IF(K616="YES", _xlfn.MINIFS('azure-vm-prices-1Y'!C$2:C$123,   'azure-vm-prices-1Y'!A$2:A$123,"&gt;="&amp;F616*(100-$B$2)/100,   'azure-vm-prices-1Y'!B$2:B$123,"&gt;="&amp;G616*(100-$B$2)/100,   'azure-vm-prices-1Y'!D$2:D$123,K616,   'azure-vm-prices-1Y'!E$2:E$123,L616),   _xlfn.MINIFS('azure-vm-prices-1Y'!C$2:C$123,   'azure-vm-prices-1Y'!A$2:A$123,"&gt;="&amp;F616*(100-$B$2)/100,   'azure-vm-prices-1Y'!B$2:B$123,"&gt;="&amp;G616*(100-$B$2)/100,   'azure-vm-prices-1Y'!E$2:E$123,L616))),   "")</f>
        <v>0</v>
      </c>
      <c r="Y616" s="4">
        <f>IF(Q616="YES", IF(K616="YES", VLOOKUP(Z616 &amp; L616 &amp; K616,'azure-vm-prices-3Y'!G$2:H$124  , 2, 0), VLOOKUP(Z616 &amp; L616 &amp; "*",'azure-vm-prices-3Y'!G$2:H$124, 2, 0)),   "")</f>
        <v>0</v>
      </c>
      <c r="Z616" s="4">
        <f>IF(Q616="YES", IF(O616="NO" , IF(K616="YES", _xlfn.MINIFS('azure-vm-prices-3Y'!I$2:I$123,   'azure-vm-prices-3Y'!A$2:A$123,"&gt;="&amp;F616*(100-$B$2)/100,   'azure-vm-prices-3Y'!B$2:B$123,"&gt;="&amp;G616*(100-$B$2)/100,   'azure-vm-prices-3Y'!D$2:D$123,K616,   'azure-vm-prices-3Y'!E$2:E$123,L616),   _xlfn.MINIFS('azure-vm-prices-3Y'!I$2:I$123,   'azure-vm-prices-3Y'!A$2:A$123,"&gt;="&amp;F616*(100-$B$2)/100,   'azure-vm-prices-3Y'!B$2:B$123,"&gt;="&amp;G616*(100-$B$2)/100,   'azure-vm-prices-3Y'!E$2:E$123,L616)),   IF(K616="YES", _xlfn.MINIFS('azure-vm-prices-3Y'!C$2:C$123,   'azure-vm-prices-3Y'!A$2:A$123,"&gt;="&amp;F616*(100-$B$2)/100,   'azure-vm-prices-3Y'!B$2:B$123,"&gt;="&amp;G616*(100-$B$2)/100,   'azure-vm-prices-3Y'!D$2:D$123,K616,   'azure-vm-prices-3Y'!E$2:E$123,L616),   _xlfn.MINIFS('azure-vm-prices-3Y'!C$2:C$123,   'azure-vm-prices-3Y'!A$2:A$123,"&gt;="&amp;F616*(100-$B$2)/100,   'azure-vm-prices-3Y'!B$2:B$123,"&gt;="&amp;G616*(100-$B$2)/100,   'azure-vm-prices-3Y'!E$2:E$123,L616))),   "")</f>
        <v>0</v>
      </c>
      <c r="AA616" s="4">
        <f>IF(Q616="YES",N616*V616*12,"")</f>
        <v>0</v>
      </c>
      <c r="AB616" s="4">
        <f>IF(Q616="YES",X616*8760,"")</f>
        <v>0</v>
      </c>
      <c r="AC616" s="4">
        <f>IF(Q616="YES",Z616*8760,"")</f>
        <v>0</v>
      </c>
      <c r="AD616" s="4">
        <f>IF(Q616="YES",IF(P616="YES", MIN(AA616:AC616), AA616),"")</f>
        <v>0</v>
      </c>
      <c r="AE616" s="4">
        <f>IF(AND(I616="STANDARD",Q616="YES",H616&lt;'azure-standard-disk-prices'!B2, H616&gt;0),1+IF(M616="YES",1),"")</f>
        <v>0</v>
      </c>
      <c r="AF616" s="4">
        <f>IF(AND(I616="STANDARD",Q616="YES",H616&gt;'azure-standard-disk-prices'!B2,H616&lt;'azure-standard-disk-prices'!B3),1+IF(M616="YES",1),"")</f>
        <v>0</v>
      </c>
      <c r="AG616" s="4">
        <f>IF(AND(I616="STANDARD",Q616="YES",H616&gt;'azure-standard-disk-prices'!B3,H616&lt;'azure-standard-disk-prices'!B4),1+IF(M616="YES",1),"")</f>
        <v>0</v>
      </c>
      <c r="AH616" s="4">
        <f>IF(AND(I616="STANDARD",Q616="YES",H616&gt;'azure-standard-disk-prices'!B4,H616&lt;'azure-standard-disk-prices'!B5),1+IF(M616="YES",1),"")</f>
        <v>0</v>
      </c>
      <c r="AI616" s="4">
        <f>IF(AND(I616="STANDARD",Q616="YES",H616&gt;'azure-standard-disk-prices'!B5,H616&lt;'azure-standard-disk-prices'!B6),1+IF(M616="YES",1),"")</f>
        <v>0</v>
      </c>
      <c r="AJ616" s="4">
        <f>IF(AND(I616="STANDARD",Q616="YES",H616&gt;'azure-standard-disk-prices'!B6,H616&lt;'azure-standard-disk-prices'!B7),1+IF(M616="YES",1),"")</f>
        <v>0</v>
      </c>
      <c r="AK616" s="4">
        <f>IF(AND(I616="STANDARD",Q616="YES",H616&gt;'azure-standard-disk-prices'!B7,H616&lt;'azure-standard-disk-prices'!B8),1+IF(M616="YES",1),"")</f>
        <v>0</v>
      </c>
      <c r="AL616" s="4">
        <f>IF(AND(I616="STANDARD",Q616="YES",H616&gt;'azure-standard-disk-prices'!B8,H616&lt;'azure-standard-disk-prices'!B9),1+IF(M616="YES",1),"")</f>
        <v>0</v>
      </c>
      <c r="AM616" s="4">
        <f>IF(AND(I615="PREMIUM",Q615="YES",H615&lt;'azure-premium-disk-prices'!B2,H615&gt;0),1+IF(M615="YES",1),"")</f>
        <v>0</v>
      </c>
      <c r="AN616" s="4">
        <f>IF(AND(I615="PREMIUM",Q615="YES",H615&gt;'azure-premium-disk-prices'!B2,H615&lt;'azure-premium-disk-prices'!B3),1+IF(M615="YES",1),"")</f>
        <v>0</v>
      </c>
      <c r="AO616" s="4">
        <f>IF(AND(I615="PREMIUM",Q615="YES",H615&gt;'azure-premium-disk-prices'!B3,H615&lt;'azure-premium-disk-prices'!B4),1+IF(M615="YES",1),"")</f>
        <v>0</v>
      </c>
      <c r="AP616" s="4">
        <f>IF(AND(I615="PREMIUM",Q615="YES",H615&gt;'azure-premium-disk-prices'!B4,H615&lt;'azure-premium-disk-prices'!B5),1+IF(M615="YES",1),"")</f>
        <v>0</v>
      </c>
      <c r="AQ616" s="4">
        <f>IF(AND(I615="PREMIUM",Q615="YES",H615&gt;'azure-premium-disk-prices'!B5,H615&lt;'azure-premium-disk-prices'!B6),1+IF(M615="YES",1),"")</f>
        <v>0</v>
      </c>
      <c r="AR616" s="4">
        <f>IF(AND(I615="PREMIUM",Q615="YES",H615&gt;'azure-premium-disk-prices'!B6,H615&lt;'azure-premium-disk-prices'!B7),1+IF(M615="YES",1),"")</f>
        <v>0</v>
      </c>
      <c r="AS616" s="4">
        <f>IF(AND(I615="PREMIUM",Q615="YES",H615&gt;'azure-premium-disk-prices'!B7,H615&lt;'azure-premium-disk-prices'!B8),1+IF(M615="YES",1),"")</f>
        <v>0</v>
      </c>
      <c r="AT616" s="4">
        <f>IF(AND(I615="PREMIUM",Q615="YES",H615&gt;'azure-premium-disk-prices'!B8,H615&lt;'azure-premium-disk-prices'!B9),1+IF(M615="YES",1),"")</f>
        <v>0</v>
      </c>
      <c r="AU616" s="4">
        <f>IF(AND(M616="YES", Q616="YES"),1,"")</f>
        <v>0</v>
      </c>
      <c r="AV616" s="4">
        <f>IF(AND(J616="STANDARD", Q616="YES"), IF(M616="YES",2,1) ,"")</f>
        <v>0</v>
      </c>
      <c r="AW616" s="4">
        <f>IF( AND(J616="PREMIUM",  Q616="YES"), IF(M616="YES",2,1) ,"")</f>
        <v>0</v>
      </c>
    </row>
    <row r="617" spans="5:49">
      <c r="E617" s="3"/>
      <c r="F617" s="3"/>
      <c r="G617" s="3"/>
      <c r="H617" s="3"/>
      <c r="I617" s="3" t="s">
        <v>9</v>
      </c>
      <c r="J617" s="3" t="s">
        <v>9</v>
      </c>
      <c r="K617" s="3" t="s">
        <v>5</v>
      </c>
      <c r="L617" s="3" t="s">
        <v>5</v>
      </c>
      <c r="M617" s="3" t="s">
        <v>5</v>
      </c>
      <c r="N617" s="3">
        <v>730</v>
      </c>
      <c r="O617" s="3" t="s">
        <v>5</v>
      </c>
      <c r="P617" s="3" t="s">
        <v>14</v>
      </c>
      <c r="Q617" s="4">
        <f>IF(AND(E617&lt;&gt;"", F617&lt;&gt;"", G617&lt;&gt;"", H617&lt;&gt;"", I617&lt;&gt;"", J617&lt;&gt;"", K617&lt;&gt;"", L617&lt;&gt;"", M617&lt;&gt;"", N617&lt;&gt;"", O617&lt;&gt;""),"YES","NO")</f>
        <v>0</v>
      </c>
      <c r="R617" s="4">
        <f>IF(AD617=AA617, U617, IF(AD617=AB617,W617,Y617))</f>
        <v>0</v>
      </c>
      <c r="S617" s="4">
        <f>AD617</f>
        <v>0</v>
      </c>
      <c r="T617" s="4">
        <f> IF(AA617="" ,"",IF(AD617=AA617, "PAYG", IF(AD617=AB617,"1Y RI","3Y RI")))</f>
        <v>0</v>
      </c>
      <c r="U617" s="4">
        <f>IF(Q617="YES", IF(K617="YES", VLOOKUP(V617 &amp; L617 &amp; K617,'azure-vm-prices-base'!G$2:H$124, 2, 0), VLOOKUP(V617 &amp; L617 &amp; "*",'azure-vm-prices-base'!G$2:H$124, 2, 0)), "")</f>
        <v>0</v>
      </c>
      <c r="V617" s="4">
        <f>IF(Q617="YES", IF(O617="NO" , IF(K617="YES", _xlfn.MINIFS('azure-vm-prices-base'!I$2:I$123, 'azure-vm-prices-base'!A$2:A$123,"&gt;="&amp;F617*(100-$B$2)/100, 'azure-vm-prices-base'!B$2:B$123,"&gt;="&amp;G617*(100-$B$2)/100, 'azure-vm-prices-base'!D$2:D$123,K617, 'azure-vm-prices-base'!E$2:E$123,L617), _xlfn.MINIFS('azure-vm-prices-base'!I$2:I$123, 'azure-vm-prices-base'!A$2:A$123,"&gt;="&amp;F617*(100-$B$2)/100, 'azure-vm-prices-base'!B$2:B$123,"&gt;="&amp;G617*(100-$B$2)/100, 'azure-vm-prices-base'!E$2:E$123,L617)), IF(K617="YES", _xlfn.MINIFS('azure-vm-prices-base'!C$2:C$123, 'azure-vm-prices-base'!A$2:A$123,"&gt;="&amp;F617*(100-$B$2)/100, 'azure-vm-prices-base'!B$2:B$123,"&gt;="&amp;G617*(100-$B$2)/100, 'azure-vm-prices-base'!D$2:D$123,K617, 'azure-vm-prices-base'!E$2:E$123,L617), _xlfn.MINIFS('azure-vm-prices-base'!C$2:C$123, 'azure-vm-prices-base'!A$2:A$123,"&gt;="&amp;F617*(100-$B$2)/100, 'azure-vm-prices-base'!B$2:B$123,"&gt;="&amp;G617*(100-$B$2)/100, 'azure-vm-prices-base'!E$2:E$123,L617))), "")</f>
        <v>0</v>
      </c>
      <c r="W617" s="4">
        <f>IF(Q617="YES", IF(K617="YES", VLOOKUP(X617 &amp; L617 &amp; K617,'azure-vm-prices-1Y'!G$2:H$124  , 2, 0), VLOOKUP(X617 &amp; L617 &amp; "*",'azure-vm-prices-1Y'!G$2:H$124, 2, 0)),   "")</f>
        <v>0</v>
      </c>
      <c r="X617" s="4">
        <f>IF(Q617="YES", IF(O617="NO" , IF(K617="YES", _xlfn.MINIFS('azure-vm-prices-1Y'!I$2:I$123,   'azure-vm-prices-1Y'!A$2:A$123,"&gt;="&amp;F617*(100-$B$2)/100,   'azure-vm-prices-1Y'!B$2:B$123,"&gt;="&amp;G617*(100-$B$2)/100,   'azure-vm-prices-1Y'!D$2:D$123,K617,   'azure-vm-prices-1Y'!E$2:E$123,L617),   _xlfn.MINIFS('azure-vm-prices-1Y'!I$2:I$123,   'azure-vm-prices-1Y'!A$2:A$123,"&gt;="&amp;F617*(100-$B$2)/100,   'azure-vm-prices-1Y'!B$2:B$123,"&gt;="&amp;G617*(100-$B$2)/100,   'azure-vm-prices-1Y'!E$2:E$123,L617)),   IF(K617="YES", _xlfn.MINIFS('azure-vm-prices-1Y'!C$2:C$123,   'azure-vm-prices-1Y'!A$2:A$123,"&gt;="&amp;F617*(100-$B$2)/100,   'azure-vm-prices-1Y'!B$2:B$123,"&gt;="&amp;G617*(100-$B$2)/100,   'azure-vm-prices-1Y'!D$2:D$123,K617,   'azure-vm-prices-1Y'!E$2:E$123,L617),   _xlfn.MINIFS('azure-vm-prices-1Y'!C$2:C$123,   'azure-vm-prices-1Y'!A$2:A$123,"&gt;="&amp;F617*(100-$B$2)/100,   'azure-vm-prices-1Y'!B$2:B$123,"&gt;="&amp;G617*(100-$B$2)/100,   'azure-vm-prices-1Y'!E$2:E$123,L617))),   "")</f>
        <v>0</v>
      </c>
      <c r="Y617" s="4">
        <f>IF(Q617="YES", IF(K617="YES", VLOOKUP(Z617 &amp; L617 &amp; K617,'azure-vm-prices-3Y'!G$2:H$124  , 2, 0), VLOOKUP(Z617 &amp; L617 &amp; "*",'azure-vm-prices-3Y'!G$2:H$124, 2, 0)),   "")</f>
        <v>0</v>
      </c>
      <c r="Z617" s="4">
        <f>IF(Q617="YES", IF(O617="NO" , IF(K617="YES", _xlfn.MINIFS('azure-vm-prices-3Y'!I$2:I$123,   'azure-vm-prices-3Y'!A$2:A$123,"&gt;="&amp;F617*(100-$B$2)/100,   'azure-vm-prices-3Y'!B$2:B$123,"&gt;="&amp;G617*(100-$B$2)/100,   'azure-vm-prices-3Y'!D$2:D$123,K617,   'azure-vm-prices-3Y'!E$2:E$123,L617),   _xlfn.MINIFS('azure-vm-prices-3Y'!I$2:I$123,   'azure-vm-prices-3Y'!A$2:A$123,"&gt;="&amp;F617*(100-$B$2)/100,   'azure-vm-prices-3Y'!B$2:B$123,"&gt;="&amp;G617*(100-$B$2)/100,   'azure-vm-prices-3Y'!E$2:E$123,L617)),   IF(K617="YES", _xlfn.MINIFS('azure-vm-prices-3Y'!C$2:C$123,   'azure-vm-prices-3Y'!A$2:A$123,"&gt;="&amp;F617*(100-$B$2)/100,   'azure-vm-prices-3Y'!B$2:B$123,"&gt;="&amp;G617*(100-$B$2)/100,   'azure-vm-prices-3Y'!D$2:D$123,K617,   'azure-vm-prices-3Y'!E$2:E$123,L617),   _xlfn.MINIFS('azure-vm-prices-3Y'!C$2:C$123,   'azure-vm-prices-3Y'!A$2:A$123,"&gt;="&amp;F617*(100-$B$2)/100,   'azure-vm-prices-3Y'!B$2:B$123,"&gt;="&amp;G617*(100-$B$2)/100,   'azure-vm-prices-3Y'!E$2:E$123,L617))),   "")</f>
        <v>0</v>
      </c>
      <c r="AA617" s="4">
        <f>IF(Q617="YES",N617*V617*12,"")</f>
        <v>0</v>
      </c>
      <c r="AB617" s="4">
        <f>IF(Q617="YES",X617*8760,"")</f>
        <v>0</v>
      </c>
      <c r="AC617" s="4">
        <f>IF(Q617="YES",Z617*8760,"")</f>
        <v>0</v>
      </c>
      <c r="AD617" s="4">
        <f>IF(Q617="YES",IF(P617="YES", MIN(AA617:AC617), AA617),"")</f>
        <v>0</v>
      </c>
      <c r="AE617" s="4">
        <f>IF(AND(I617="STANDARD",Q617="YES",H617&lt;'azure-standard-disk-prices'!B2, H617&gt;0),1+IF(M617="YES",1),"")</f>
        <v>0</v>
      </c>
      <c r="AF617" s="4">
        <f>IF(AND(I617="STANDARD",Q617="YES",H617&gt;'azure-standard-disk-prices'!B2,H617&lt;'azure-standard-disk-prices'!B3),1+IF(M617="YES",1),"")</f>
        <v>0</v>
      </c>
      <c r="AG617" s="4">
        <f>IF(AND(I617="STANDARD",Q617="YES",H617&gt;'azure-standard-disk-prices'!B3,H617&lt;'azure-standard-disk-prices'!B4),1+IF(M617="YES",1),"")</f>
        <v>0</v>
      </c>
      <c r="AH617" s="4">
        <f>IF(AND(I617="STANDARD",Q617="YES",H617&gt;'azure-standard-disk-prices'!B4,H617&lt;'azure-standard-disk-prices'!B5),1+IF(M617="YES",1),"")</f>
        <v>0</v>
      </c>
      <c r="AI617" s="4">
        <f>IF(AND(I617="STANDARD",Q617="YES",H617&gt;'azure-standard-disk-prices'!B5,H617&lt;'azure-standard-disk-prices'!B6),1+IF(M617="YES",1),"")</f>
        <v>0</v>
      </c>
      <c r="AJ617" s="4">
        <f>IF(AND(I617="STANDARD",Q617="YES",H617&gt;'azure-standard-disk-prices'!B6,H617&lt;'azure-standard-disk-prices'!B7),1+IF(M617="YES",1),"")</f>
        <v>0</v>
      </c>
      <c r="AK617" s="4">
        <f>IF(AND(I617="STANDARD",Q617="YES",H617&gt;'azure-standard-disk-prices'!B7,H617&lt;'azure-standard-disk-prices'!B8),1+IF(M617="YES",1),"")</f>
        <v>0</v>
      </c>
      <c r="AL617" s="4">
        <f>IF(AND(I617="STANDARD",Q617="YES",H617&gt;'azure-standard-disk-prices'!B8,H617&lt;'azure-standard-disk-prices'!B9),1+IF(M617="YES",1),"")</f>
        <v>0</v>
      </c>
      <c r="AM617" s="4">
        <f>IF(AND(I616="PREMIUM",Q616="YES",H616&lt;'azure-premium-disk-prices'!B2,H616&gt;0),1+IF(M616="YES",1),"")</f>
        <v>0</v>
      </c>
      <c r="AN617" s="4">
        <f>IF(AND(I616="PREMIUM",Q616="YES",H616&gt;'azure-premium-disk-prices'!B2,H616&lt;'azure-premium-disk-prices'!B3),1+IF(M616="YES",1),"")</f>
        <v>0</v>
      </c>
      <c r="AO617" s="4">
        <f>IF(AND(I616="PREMIUM",Q616="YES",H616&gt;'azure-premium-disk-prices'!B3,H616&lt;'azure-premium-disk-prices'!B4),1+IF(M616="YES",1),"")</f>
        <v>0</v>
      </c>
      <c r="AP617" s="4">
        <f>IF(AND(I616="PREMIUM",Q616="YES",H616&gt;'azure-premium-disk-prices'!B4,H616&lt;'azure-premium-disk-prices'!B5),1+IF(M616="YES",1),"")</f>
        <v>0</v>
      </c>
      <c r="AQ617" s="4">
        <f>IF(AND(I616="PREMIUM",Q616="YES",H616&gt;'azure-premium-disk-prices'!B5,H616&lt;'azure-premium-disk-prices'!B6),1+IF(M616="YES",1),"")</f>
        <v>0</v>
      </c>
      <c r="AR617" s="4">
        <f>IF(AND(I616="PREMIUM",Q616="YES",H616&gt;'azure-premium-disk-prices'!B6,H616&lt;'azure-premium-disk-prices'!B7),1+IF(M616="YES",1),"")</f>
        <v>0</v>
      </c>
      <c r="AS617" s="4">
        <f>IF(AND(I616="PREMIUM",Q616="YES",H616&gt;'azure-premium-disk-prices'!B7,H616&lt;'azure-premium-disk-prices'!B8),1+IF(M616="YES",1),"")</f>
        <v>0</v>
      </c>
      <c r="AT617" s="4">
        <f>IF(AND(I616="PREMIUM",Q616="YES",H616&gt;'azure-premium-disk-prices'!B8,H616&lt;'azure-premium-disk-prices'!B9),1+IF(M616="YES",1),"")</f>
        <v>0</v>
      </c>
      <c r="AU617" s="4">
        <f>IF(AND(M617="YES", Q617="YES"),1,"")</f>
        <v>0</v>
      </c>
      <c r="AV617" s="4">
        <f>IF(AND(J617="STANDARD", Q617="YES"), IF(M617="YES",2,1) ,"")</f>
        <v>0</v>
      </c>
      <c r="AW617" s="4">
        <f>IF( AND(J617="PREMIUM",  Q617="YES"), IF(M617="YES",2,1) ,"")</f>
        <v>0</v>
      </c>
    </row>
    <row r="618" spans="5:49">
      <c r="E618" s="3"/>
      <c r="F618" s="3"/>
      <c r="G618" s="3"/>
      <c r="H618" s="3"/>
      <c r="I618" s="3" t="s">
        <v>9</v>
      </c>
      <c r="J618" s="3" t="s">
        <v>9</v>
      </c>
      <c r="K618" s="3" t="s">
        <v>5</v>
      </c>
      <c r="L618" s="3" t="s">
        <v>5</v>
      </c>
      <c r="M618" s="3" t="s">
        <v>5</v>
      </c>
      <c r="N618" s="3">
        <v>730</v>
      </c>
      <c r="O618" s="3" t="s">
        <v>5</v>
      </c>
      <c r="P618" s="3" t="s">
        <v>14</v>
      </c>
      <c r="Q618" s="4">
        <f>IF(AND(E618&lt;&gt;"", F618&lt;&gt;"", G618&lt;&gt;"", H618&lt;&gt;"", I618&lt;&gt;"", J618&lt;&gt;"", K618&lt;&gt;"", L618&lt;&gt;"", M618&lt;&gt;"", N618&lt;&gt;"", O618&lt;&gt;""),"YES","NO")</f>
        <v>0</v>
      </c>
      <c r="R618" s="4">
        <f>IF(AD618=AA618, U618, IF(AD618=AB618,W618,Y618))</f>
        <v>0</v>
      </c>
      <c r="S618" s="4">
        <f>AD618</f>
        <v>0</v>
      </c>
      <c r="T618" s="4">
        <f> IF(AA618="" ,"",IF(AD618=AA618, "PAYG", IF(AD618=AB618,"1Y RI","3Y RI")))</f>
        <v>0</v>
      </c>
      <c r="U618" s="4">
        <f>IF(Q618="YES", IF(K618="YES", VLOOKUP(V618 &amp; L618 &amp; K618,'azure-vm-prices-base'!G$2:H$124, 2, 0), VLOOKUP(V618 &amp; L618 &amp; "*",'azure-vm-prices-base'!G$2:H$124, 2, 0)), "")</f>
        <v>0</v>
      </c>
      <c r="V618" s="4">
        <f>IF(Q618="YES", IF(O618="NO" , IF(K618="YES", _xlfn.MINIFS('azure-vm-prices-base'!I$2:I$123, 'azure-vm-prices-base'!A$2:A$123,"&gt;="&amp;F618*(100-$B$2)/100, 'azure-vm-prices-base'!B$2:B$123,"&gt;="&amp;G618*(100-$B$2)/100, 'azure-vm-prices-base'!D$2:D$123,K618, 'azure-vm-prices-base'!E$2:E$123,L618), _xlfn.MINIFS('azure-vm-prices-base'!I$2:I$123, 'azure-vm-prices-base'!A$2:A$123,"&gt;="&amp;F618*(100-$B$2)/100, 'azure-vm-prices-base'!B$2:B$123,"&gt;="&amp;G618*(100-$B$2)/100, 'azure-vm-prices-base'!E$2:E$123,L618)), IF(K618="YES", _xlfn.MINIFS('azure-vm-prices-base'!C$2:C$123, 'azure-vm-prices-base'!A$2:A$123,"&gt;="&amp;F618*(100-$B$2)/100, 'azure-vm-prices-base'!B$2:B$123,"&gt;="&amp;G618*(100-$B$2)/100, 'azure-vm-prices-base'!D$2:D$123,K618, 'azure-vm-prices-base'!E$2:E$123,L618), _xlfn.MINIFS('azure-vm-prices-base'!C$2:C$123, 'azure-vm-prices-base'!A$2:A$123,"&gt;="&amp;F618*(100-$B$2)/100, 'azure-vm-prices-base'!B$2:B$123,"&gt;="&amp;G618*(100-$B$2)/100, 'azure-vm-prices-base'!E$2:E$123,L618))), "")</f>
        <v>0</v>
      </c>
      <c r="W618" s="4">
        <f>IF(Q618="YES", IF(K618="YES", VLOOKUP(X618 &amp; L618 &amp; K618,'azure-vm-prices-1Y'!G$2:H$124  , 2, 0), VLOOKUP(X618 &amp; L618 &amp; "*",'azure-vm-prices-1Y'!G$2:H$124, 2, 0)),   "")</f>
        <v>0</v>
      </c>
      <c r="X618" s="4">
        <f>IF(Q618="YES", IF(O618="NO" , IF(K618="YES", _xlfn.MINIFS('azure-vm-prices-1Y'!I$2:I$123,   'azure-vm-prices-1Y'!A$2:A$123,"&gt;="&amp;F618*(100-$B$2)/100,   'azure-vm-prices-1Y'!B$2:B$123,"&gt;="&amp;G618*(100-$B$2)/100,   'azure-vm-prices-1Y'!D$2:D$123,K618,   'azure-vm-prices-1Y'!E$2:E$123,L618),   _xlfn.MINIFS('azure-vm-prices-1Y'!I$2:I$123,   'azure-vm-prices-1Y'!A$2:A$123,"&gt;="&amp;F618*(100-$B$2)/100,   'azure-vm-prices-1Y'!B$2:B$123,"&gt;="&amp;G618*(100-$B$2)/100,   'azure-vm-prices-1Y'!E$2:E$123,L618)),   IF(K618="YES", _xlfn.MINIFS('azure-vm-prices-1Y'!C$2:C$123,   'azure-vm-prices-1Y'!A$2:A$123,"&gt;="&amp;F618*(100-$B$2)/100,   'azure-vm-prices-1Y'!B$2:B$123,"&gt;="&amp;G618*(100-$B$2)/100,   'azure-vm-prices-1Y'!D$2:D$123,K618,   'azure-vm-prices-1Y'!E$2:E$123,L618),   _xlfn.MINIFS('azure-vm-prices-1Y'!C$2:C$123,   'azure-vm-prices-1Y'!A$2:A$123,"&gt;="&amp;F618*(100-$B$2)/100,   'azure-vm-prices-1Y'!B$2:B$123,"&gt;="&amp;G618*(100-$B$2)/100,   'azure-vm-prices-1Y'!E$2:E$123,L618))),   "")</f>
        <v>0</v>
      </c>
      <c r="Y618" s="4">
        <f>IF(Q618="YES", IF(K618="YES", VLOOKUP(Z618 &amp; L618 &amp; K618,'azure-vm-prices-3Y'!G$2:H$124  , 2, 0), VLOOKUP(Z618 &amp; L618 &amp; "*",'azure-vm-prices-3Y'!G$2:H$124, 2, 0)),   "")</f>
        <v>0</v>
      </c>
      <c r="Z618" s="4">
        <f>IF(Q618="YES", IF(O618="NO" , IF(K618="YES", _xlfn.MINIFS('azure-vm-prices-3Y'!I$2:I$123,   'azure-vm-prices-3Y'!A$2:A$123,"&gt;="&amp;F618*(100-$B$2)/100,   'azure-vm-prices-3Y'!B$2:B$123,"&gt;="&amp;G618*(100-$B$2)/100,   'azure-vm-prices-3Y'!D$2:D$123,K618,   'azure-vm-prices-3Y'!E$2:E$123,L618),   _xlfn.MINIFS('azure-vm-prices-3Y'!I$2:I$123,   'azure-vm-prices-3Y'!A$2:A$123,"&gt;="&amp;F618*(100-$B$2)/100,   'azure-vm-prices-3Y'!B$2:B$123,"&gt;="&amp;G618*(100-$B$2)/100,   'azure-vm-prices-3Y'!E$2:E$123,L618)),   IF(K618="YES", _xlfn.MINIFS('azure-vm-prices-3Y'!C$2:C$123,   'azure-vm-prices-3Y'!A$2:A$123,"&gt;="&amp;F618*(100-$B$2)/100,   'azure-vm-prices-3Y'!B$2:B$123,"&gt;="&amp;G618*(100-$B$2)/100,   'azure-vm-prices-3Y'!D$2:D$123,K618,   'azure-vm-prices-3Y'!E$2:E$123,L618),   _xlfn.MINIFS('azure-vm-prices-3Y'!C$2:C$123,   'azure-vm-prices-3Y'!A$2:A$123,"&gt;="&amp;F618*(100-$B$2)/100,   'azure-vm-prices-3Y'!B$2:B$123,"&gt;="&amp;G618*(100-$B$2)/100,   'azure-vm-prices-3Y'!E$2:E$123,L618))),   "")</f>
        <v>0</v>
      </c>
      <c r="AA618" s="4">
        <f>IF(Q618="YES",N618*V618*12,"")</f>
        <v>0</v>
      </c>
      <c r="AB618" s="4">
        <f>IF(Q618="YES",X618*8760,"")</f>
        <v>0</v>
      </c>
      <c r="AC618" s="4">
        <f>IF(Q618="YES",Z618*8760,"")</f>
        <v>0</v>
      </c>
      <c r="AD618" s="4">
        <f>IF(Q618="YES",IF(P618="YES", MIN(AA618:AC618), AA618),"")</f>
        <v>0</v>
      </c>
      <c r="AE618" s="4">
        <f>IF(AND(I618="STANDARD",Q618="YES",H618&lt;'azure-standard-disk-prices'!B2, H618&gt;0),1+IF(M618="YES",1),"")</f>
        <v>0</v>
      </c>
      <c r="AF618" s="4">
        <f>IF(AND(I618="STANDARD",Q618="YES",H618&gt;'azure-standard-disk-prices'!B2,H618&lt;'azure-standard-disk-prices'!B3),1+IF(M618="YES",1),"")</f>
        <v>0</v>
      </c>
      <c r="AG618" s="4">
        <f>IF(AND(I618="STANDARD",Q618="YES",H618&gt;'azure-standard-disk-prices'!B3,H618&lt;'azure-standard-disk-prices'!B4),1+IF(M618="YES",1),"")</f>
        <v>0</v>
      </c>
      <c r="AH618" s="4">
        <f>IF(AND(I618="STANDARD",Q618="YES",H618&gt;'azure-standard-disk-prices'!B4,H618&lt;'azure-standard-disk-prices'!B5),1+IF(M618="YES",1),"")</f>
        <v>0</v>
      </c>
      <c r="AI618" s="4">
        <f>IF(AND(I618="STANDARD",Q618="YES",H618&gt;'azure-standard-disk-prices'!B5,H618&lt;'azure-standard-disk-prices'!B6),1+IF(M618="YES",1),"")</f>
        <v>0</v>
      </c>
      <c r="AJ618" s="4">
        <f>IF(AND(I618="STANDARD",Q618="YES",H618&gt;'azure-standard-disk-prices'!B6,H618&lt;'azure-standard-disk-prices'!B7),1+IF(M618="YES",1),"")</f>
        <v>0</v>
      </c>
      <c r="AK618" s="4">
        <f>IF(AND(I618="STANDARD",Q618="YES",H618&gt;'azure-standard-disk-prices'!B7,H618&lt;'azure-standard-disk-prices'!B8),1+IF(M618="YES",1),"")</f>
        <v>0</v>
      </c>
      <c r="AL618" s="4">
        <f>IF(AND(I618="STANDARD",Q618="YES",H618&gt;'azure-standard-disk-prices'!B8,H618&lt;'azure-standard-disk-prices'!B9),1+IF(M618="YES",1),"")</f>
        <v>0</v>
      </c>
      <c r="AM618" s="4">
        <f>IF(AND(I617="PREMIUM",Q617="YES",H617&lt;'azure-premium-disk-prices'!B2,H617&gt;0),1+IF(M617="YES",1),"")</f>
        <v>0</v>
      </c>
      <c r="AN618" s="4">
        <f>IF(AND(I617="PREMIUM",Q617="YES",H617&gt;'azure-premium-disk-prices'!B2,H617&lt;'azure-premium-disk-prices'!B3),1+IF(M617="YES",1),"")</f>
        <v>0</v>
      </c>
      <c r="AO618" s="4">
        <f>IF(AND(I617="PREMIUM",Q617="YES",H617&gt;'azure-premium-disk-prices'!B3,H617&lt;'azure-premium-disk-prices'!B4),1+IF(M617="YES",1),"")</f>
        <v>0</v>
      </c>
      <c r="AP618" s="4">
        <f>IF(AND(I617="PREMIUM",Q617="YES",H617&gt;'azure-premium-disk-prices'!B4,H617&lt;'azure-premium-disk-prices'!B5),1+IF(M617="YES",1),"")</f>
        <v>0</v>
      </c>
      <c r="AQ618" s="4">
        <f>IF(AND(I617="PREMIUM",Q617="YES",H617&gt;'azure-premium-disk-prices'!B5,H617&lt;'azure-premium-disk-prices'!B6),1+IF(M617="YES",1),"")</f>
        <v>0</v>
      </c>
      <c r="AR618" s="4">
        <f>IF(AND(I617="PREMIUM",Q617="YES",H617&gt;'azure-premium-disk-prices'!B6,H617&lt;'azure-premium-disk-prices'!B7),1+IF(M617="YES",1),"")</f>
        <v>0</v>
      </c>
      <c r="AS618" s="4">
        <f>IF(AND(I617="PREMIUM",Q617="YES",H617&gt;'azure-premium-disk-prices'!B7,H617&lt;'azure-premium-disk-prices'!B8),1+IF(M617="YES",1),"")</f>
        <v>0</v>
      </c>
      <c r="AT618" s="4">
        <f>IF(AND(I617="PREMIUM",Q617="YES",H617&gt;'azure-premium-disk-prices'!B8,H617&lt;'azure-premium-disk-prices'!B9),1+IF(M617="YES",1),"")</f>
        <v>0</v>
      </c>
      <c r="AU618" s="4">
        <f>IF(AND(M618="YES", Q618="YES"),1,"")</f>
        <v>0</v>
      </c>
      <c r="AV618" s="4">
        <f>IF(AND(J618="STANDARD", Q618="YES"), IF(M618="YES",2,1) ,"")</f>
        <v>0</v>
      </c>
      <c r="AW618" s="4">
        <f>IF( AND(J618="PREMIUM",  Q618="YES"), IF(M618="YES",2,1) ,"")</f>
        <v>0</v>
      </c>
    </row>
    <row r="619" spans="5:49">
      <c r="E619" s="3"/>
      <c r="F619" s="3"/>
      <c r="G619" s="3"/>
      <c r="H619" s="3"/>
      <c r="I619" s="3" t="s">
        <v>9</v>
      </c>
      <c r="J619" s="3" t="s">
        <v>9</v>
      </c>
      <c r="K619" s="3" t="s">
        <v>5</v>
      </c>
      <c r="L619" s="3" t="s">
        <v>5</v>
      </c>
      <c r="M619" s="3" t="s">
        <v>5</v>
      </c>
      <c r="N619" s="3">
        <v>730</v>
      </c>
      <c r="O619" s="3" t="s">
        <v>5</v>
      </c>
      <c r="P619" s="3" t="s">
        <v>14</v>
      </c>
      <c r="Q619" s="4">
        <f>IF(AND(E619&lt;&gt;"", F619&lt;&gt;"", G619&lt;&gt;"", H619&lt;&gt;"", I619&lt;&gt;"", J619&lt;&gt;"", K619&lt;&gt;"", L619&lt;&gt;"", M619&lt;&gt;"", N619&lt;&gt;"", O619&lt;&gt;""),"YES","NO")</f>
        <v>0</v>
      </c>
      <c r="R619" s="4">
        <f>IF(AD619=AA619, U619, IF(AD619=AB619,W619,Y619))</f>
        <v>0</v>
      </c>
      <c r="S619" s="4">
        <f>AD619</f>
        <v>0</v>
      </c>
      <c r="T619" s="4">
        <f> IF(AA619="" ,"",IF(AD619=AA619, "PAYG", IF(AD619=AB619,"1Y RI","3Y RI")))</f>
        <v>0</v>
      </c>
      <c r="U619" s="4">
        <f>IF(Q619="YES", IF(K619="YES", VLOOKUP(V619 &amp; L619 &amp; K619,'azure-vm-prices-base'!G$2:H$124, 2, 0), VLOOKUP(V619 &amp; L619 &amp; "*",'azure-vm-prices-base'!G$2:H$124, 2, 0)), "")</f>
        <v>0</v>
      </c>
      <c r="V619" s="4">
        <f>IF(Q619="YES", IF(O619="NO" , IF(K619="YES", _xlfn.MINIFS('azure-vm-prices-base'!I$2:I$123, 'azure-vm-prices-base'!A$2:A$123,"&gt;="&amp;F619*(100-$B$2)/100, 'azure-vm-prices-base'!B$2:B$123,"&gt;="&amp;G619*(100-$B$2)/100, 'azure-vm-prices-base'!D$2:D$123,K619, 'azure-vm-prices-base'!E$2:E$123,L619), _xlfn.MINIFS('azure-vm-prices-base'!I$2:I$123, 'azure-vm-prices-base'!A$2:A$123,"&gt;="&amp;F619*(100-$B$2)/100, 'azure-vm-prices-base'!B$2:B$123,"&gt;="&amp;G619*(100-$B$2)/100, 'azure-vm-prices-base'!E$2:E$123,L619)), IF(K619="YES", _xlfn.MINIFS('azure-vm-prices-base'!C$2:C$123, 'azure-vm-prices-base'!A$2:A$123,"&gt;="&amp;F619*(100-$B$2)/100, 'azure-vm-prices-base'!B$2:B$123,"&gt;="&amp;G619*(100-$B$2)/100, 'azure-vm-prices-base'!D$2:D$123,K619, 'azure-vm-prices-base'!E$2:E$123,L619), _xlfn.MINIFS('azure-vm-prices-base'!C$2:C$123, 'azure-vm-prices-base'!A$2:A$123,"&gt;="&amp;F619*(100-$B$2)/100, 'azure-vm-prices-base'!B$2:B$123,"&gt;="&amp;G619*(100-$B$2)/100, 'azure-vm-prices-base'!E$2:E$123,L619))), "")</f>
        <v>0</v>
      </c>
      <c r="W619" s="4">
        <f>IF(Q619="YES", IF(K619="YES", VLOOKUP(X619 &amp; L619 &amp; K619,'azure-vm-prices-1Y'!G$2:H$124  , 2, 0), VLOOKUP(X619 &amp; L619 &amp; "*",'azure-vm-prices-1Y'!G$2:H$124, 2, 0)),   "")</f>
        <v>0</v>
      </c>
      <c r="X619" s="4">
        <f>IF(Q619="YES", IF(O619="NO" , IF(K619="YES", _xlfn.MINIFS('azure-vm-prices-1Y'!I$2:I$123,   'azure-vm-prices-1Y'!A$2:A$123,"&gt;="&amp;F619*(100-$B$2)/100,   'azure-vm-prices-1Y'!B$2:B$123,"&gt;="&amp;G619*(100-$B$2)/100,   'azure-vm-prices-1Y'!D$2:D$123,K619,   'azure-vm-prices-1Y'!E$2:E$123,L619),   _xlfn.MINIFS('azure-vm-prices-1Y'!I$2:I$123,   'azure-vm-prices-1Y'!A$2:A$123,"&gt;="&amp;F619*(100-$B$2)/100,   'azure-vm-prices-1Y'!B$2:B$123,"&gt;="&amp;G619*(100-$B$2)/100,   'azure-vm-prices-1Y'!E$2:E$123,L619)),   IF(K619="YES", _xlfn.MINIFS('azure-vm-prices-1Y'!C$2:C$123,   'azure-vm-prices-1Y'!A$2:A$123,"&gt;="&amp;F619*(100-$B$2)/100,   'azure-vm-prices-1Y'!B$2:B$123,"&gt;="&amp;G619*(100-$B$2)/100,   'azure-vm-prices-1Y'!D$2:D$123,K619,   'azure-vm-prices-1Y'!E$2:E$123,L619),   _xlfn.MINIFS('azure-vm-prices-1Y'!C$2:C$123,   'azure-vm-prices-1Y'!A$2:A$123,"&gt;="&amp;F619*(100-$B$2)/100,   'azure-vm-prices-1Y'!B$2:B$123,"&gt;="&amp;G619*(100-$B$2)/100,   'azure-vm-prices-1Y'!E$2:E$123,L619))),   "")</f>
        <v>0</v>
      </c>
      <c r="Y619" s="4">
        <f>IF(Q619="YES", IF(K619="YES", VLOOKUP(Z619 &amp; L619 &amp; K619,'azure-vm-prices-3Y'!G$2:H$124  , 2, 0), VLOOKUP(Z619 &amp; L619 &amp; "*",'azure-vm-prices-3Y'!G$2:H$124, 2, 0)),   "")</f>
        <v>0</v>
      </c>
      <c r="Z619" s="4">
        <f>IF(Q619="YES", IF(O619="NO" , IF(K619="YES", _xlfn.MINIFS('azure-vm-prices-3Y'!I$2:I$123,   'azure-vm-prices-3Y'!A$2:A$123,"&gt;="&amp;F619*(100-$B$2)/100,   'azure-vm-prices-3Y'!B$2:B$123,"&gt;="&amp;G619*(100-$B$2)/100,   'azure-vm-prices-3Y'!D$2:D$123,K619,   'azure-vm-prices-3Y'!E$2:E$123,L619),   _xlfn.MINIFS('azure-vm-prices-3Y'!I$2:I$123,   'azure-vm-prices-3Y'!A$2:A$123,"&gt;="&amp;F619*(100-$B$2)/100,   'azure-vm-prices-3Y'!B$2:B$123,"&gt;="&amp;G619*(100-$B$2)/100,   'azure-vm-prices-3Y'!E$2:E$123,L619)),   IF(K619="YES", _xlfn.MINIFS('azure-vm-prices-3Y'!C$2:C$123,   'azure-vm-prices-3Y'!A$2:A$123,"&gt;="&amp;F619*(100-$B$2)/100,   'azure-vm-prices-3Y'!B$2:B$123,"&gt;="&amp;G619*(100-$B$2)/100,   'azure-vm-prices-3Y'!D$2:D$123,K619,   'azure-vm-prices-3Y'!E$2:E$123,L619),   _xlfn.MINIFS('azure-vm-prices-3Y'!C$2:C$123,   'azure-vm-prices-3Y'!A$2:A$123,"&gt;="&amp;F619*(100-$B$2)/100,   'azure-vm-prices-3Y'!B$2:B$123,"&gt;="&amp;G619*(100-$B$2)/100,   'azure-vm-prices-3Y'!E$2:E$123,L619))),   "")</f>
        <v>0</v>
      </c>
      <c r="AA619" s="4">
        <f>IF(Q619="YES",N619*V619*12,"")</f>
        <v>0</v>
      </c>
      <c r="AB619" s="4">
        <f>IF(Q619="YES",X619*8760,"")</f>
        <v>0</v>
      </c>
      <c r="AC619" s="4">
        <f>IF(Q619="YES",Z619*8760,"")</f>
        <v>0</v>
      </c>
      <c r="AD619" s="4">
        <f>IF(Q619="YES",IF(P619="YES", MIN(AA619:AC619), AA619),"")</f>
        <v>0</v>
      </c>
      <c r="AE619" s="4">
        <f>IF(AND(I619="STANDARD",Q619="YES",H619&lt;'azure-standard-disk-prices'!B2, H619&gt;0),1+IF(M619="YES",1),"")</f>
        <v>0</v>
      </c>
      <c r="AF619" s="4">
        <f>IF(AND(I619="STANDARD",Q619="YES",H619&gt;'azure-standard-disk-prices'!B2,H619&lt;'azure-standard-disk-prices'!B3),1+IF(M619="YES",1),"")</f>
        <v>0</v>
      </c>
      <c r="AG619" s="4">
        <f>IF(AND(I619="STANDARD",Q619="YES",H619&gt;'azure-standard-disk-prices'!B3,H619&lt;'azure-standard-disk-prices'!B4),1+IF(M619="YES",1),"")</f>
        <v>0</v>
      </c>
      <c r="AH619" s="4">
        <f>IF(AND(I619="STANDARD",Q619="YES",H619&gt;'azure-standard-disk-prices'!B4,H619&lt;'azure-standard-disk-prices'!B5),1+IF(M619="YES",1),"")</f>
        <v>0</v>
      </c>
      <c r="AI619" s="4">
        <f>IF(AND(I619="STANDARD",Q619="YES",H619&gt;'azure-standard-disk-prices'!B5,H619&lt;'azure-standard-disk-prices'!B6),1+IF(M619="YES",1),"")</f>
        <v>0</v>
      </c>
      <c r="AJ619" s="4">
        <f>IF(AND(I619="STANDARD",Q619="YES",H619&gt;'azure-standard-disk-prices'!B6,H619&lt;'azure-standard-disk-prices'!B7),1+IF(M619="YES",1),"")</f>
        <v>0</v>
      </c>
      <c r="AK619" s="4">
        <f>IF(AND(I619="STANDARD",Q619="YES",H619&gt;'azure-standard-disk-prices'!B7,H619&lt;'azure-standard-disk-prices'!B8),1+IF(M619="YES",1),"")</f>
        <v>0</v>
      </c>
      <c r="AL619" s="4">
        <f>IF(AND(I619="STANDARD",Q619="YES",H619&gt;'azure-standard-disk-prices'!B8,H619&lt;'azure-standard-disk-prices'!B9),1+IF(M619="YES",1),"")</f>
        <v>0</v>
      </c>
      <c r="AM619" s="4">
        <f>IF(AND(I618="PREMIUM",Q618="YES",H618&lt;'azure-premium-disk-prices'!B2,H618&gt;0),1+IF(M618="YES",1),"")</f>
        <v>0</v>
      </c>
      <c r="AN619" s="4">
        <f>IF(AND(I618="PREMIUM",Q618="YES",H618&gt;'azure-premium-disk-prices'!B2,H618&lt;'azure-premium-disk-prices'!B3),1+IF(M618="YES",1),"")</f>
        <v>0</v>
      </c>
      <c r="AO619" s="4">
        <f>IF(AND(I618="PREMIUM",Q618="YES",H618&gt;'azure-premium-disk-prices'!B3,H618&lt;'azure-premium-disk-prices'!B4),1+IF(M618="YES",1),"")</f>
        <v>0</v>
      </c>
      <c r="AP619" s="4">
        <f>IF(AND(I618="PREMIUM",Q618="YES",H618&gt;'azure-premium-disk-prices'!B4,H618&lt;'azure-premium-disk-prices'!B5),1+IF(M618="YES",1),"")</f>
        <v>0</v>
      </c>
      <c r="AQ619" s="4">
        <f>IF(AND(I618="PREMIUM",Q618="YES",H618&gt;'azure-premium-disk-prices'!B5,H618&lt;'azure-premium-disk-prices'!B6),1+IF(M618="YES",1),"")</f>
        <v>0</v>
      </c>
      <c r="AR619" s="4">
        <f>IF(AND(I618="PREMIUM",Q618="YES",H618&gt;'azure-premium-disk-prices'!B6,H618&lt;'azure-premium-disk-prices'!B7),1+IF(M618="YES",1),"")</f>
        <v>0</v>
      </c>
      <c r="AS619" s="4">
        <f>IF(AND(I618="PREMIUM",Q618="YES",H618&gt;'azure-premium-disk-prices'!B7,H618&lt;'azure-premium-disk-prices'!B8),1+IF(M618="YES",1),"")</f>
        <v>0</v>
      </c>
      <c r="AT619" s="4">
        <f>IF(AND(I618="PREMIUM",Q618="YES",H618&gt;'azure-premium-disk-prices'!B8,H618&lt;'azure-premium-disk-prices'!B9),1+IF(M618="YES",1),"")</f>
        <v>0</v>
      </c>
      <c r="AU619" s="4">
        <f>IF(AND(M619="YES", Q619="YES"),1,"")</f>
        <v>0</v>
      </c>
      <c r="AV619" s="4">
        <f>IF(AND(J619="STANDARD", Q619="YES"), IF(M619="YES",2,1) ,"")</f>
        <v>0</v>
      </c>
      <c r="AW619" s="4">
        <f>IF( AND(J619="PREMIUM",  Q619="YES"), IF(M619="YES",2,1) ,"")</f>
        <v>0</v>
      </c>
    </row>
    <row r="620" spans="5:49">
      <c r="E620" s="3"/>
      <c r="F620" s="3"/>
      <c r="G620" s="3"/>
      <c r="H620" s="3"/>
      <c r="I620" s="3" t="s">
        <v>9</v>
      </c>
      <c r="J620" s="3" t="s">
        <v>9</v>
      </c>
      <c r="K620" s="3" t="s">
        <v>5</v>
      </c>
      <c r="L620" s="3" t="s">
        <v>5</v>
      </c>
      <c r="M620" s="3" t="s">
        <v>5</v>
      </c>
      <c r="N620" s="3">
        <v>730</v>
      </c>
      <c r="O620" s="3" t="s">
        <v>5</v>
      </c>
      <c r="P620" s="3" t="s">
        <v>14</v>
      </c>
      <c r="Q620" s="4">
        <f>IF(AND(E620&lt;&gt;"", F620&lt;&gt;"", G620&lt;&gt;"", H620&lt;&gt;"", I620&lt;&gt;"", J620&lt;&gt;"", K620&lt;&gt;"", L620&lt;&gt;"", M620&lt;&gt;"", N620&lt;&gt;"", O620&lt;&gt;""),"YES","NO")</f>
        <v>0</v>
      </c>
      <c r="R620" s="4">
        <f>IF(AD620=AA620, U620, IF(AD620=AB620,W620,Y620))</f>
        <v>0</v>
      </c>
      <c r="S620" s="4">
        <f>AD620</f>
        <v>0</v>
      </c>
      <c r="T620" s="4">
        <f> IF(AA620="" ,"",IF(AD620=AA620, "PAYG", IF(AD620=AB620,"1Y RI","3Y RI")))</f>
        <v>0</v>
      </c>
      <c r="U620" s="4">
        <f>IF(Q620="YES", IF(K620="YES", VLOOKUP(V620 &amp; L620 &amp; K620,'azure-vm-prices-base'!G$2:H$124, 2, 0), VLOOKUP(V620 &amp; L620 &amp; "*",'azure-vm-prices-base'!G$2:H$124, 2, 0)), "")</f>
        <v>0</v>
      </c>
      <c r="V620" s="4">
        <f>IF(Q620="YES", IF(O620="NO" , IF(K620="YES", _xlfn.MINIFS('azure-vm-prices-base'!I$2:I$123, 'azure-vm-prices-base'!A$2:A$123,"&gt;="&amp;F620*(100-$B$2)/100, 'azure-vm-prices-base'!B$2:B$123,"&gt;="&amp;G620*(100-$B$2)/100, 'azure-vm-prices-base'!D$2:D$123,K620, 'azure-vm-prices-base'!E$2:E$123,L620), _xlfn.MINIFS('azure-vm-prices-base'!I$2:I$123, 'azure-vm-prices-base'!A$2:A$123,"&gt;="&amp;F620*(100-$B$2)/100, 'azure-vm-prices-base'!B$2:B$123,"&gt;="&amp;G620*(100-$B$2)/100, 'azure-vm-prices-base'!E$2:E$123,L620)), IF(K620="YES", _xlfn.MINIFS('azure-vm-prices-base'!C$2:C$123, 'azure-vm-prices-base'!A$2:A$123,"&gt;="&amp;F620*(100-$B$2)/100, 'azure-vm-prices-base'!B$2:B$123,"&gt;="&amp;G620*(100-$B$2)/100, 'azure-vm-prices-base'!D$2:D$123,K620, 'azure-vm-prices-base'!E$2:E$123,L620), _xlfn.MINIFS('azure-vm-prices-base'!C$2:C$123, 'azure-vm-prices-base'!A$2:A$123,"&gt;="&amp;F620*(100-$B$2)/100, 'azure-vm-prices-base'!B$2:B$123,"&gt;="&amp;G620*(100-$B$2)/100, 'azure-vm-prices-base'!E$2:E$123,L620))), "")</f>
        <v>0</v>
      </c>
      <c r="W620" s="4">
        <f>IF(Q620="YES", IF(K620="YES", VLOOKUP(X620 &amp; L620 &amp; K620,'azure-vm-prices-1Y'!G$2:H$124  , 2, 0), VLOOKUP(X620 &amp; L620 &amp; "*",'azure-vm-prices-1Y'!G$2:H$124, 2, 0)),   "")</f>
        <v>0</v>
      </c>
      <c r="X620" s="4">
        <f>IF(Q620="YES", IF(O620="NO" , IF(K620="YES", _xlfn.MINIFS('azure-vm-prices-1Y'!I$2:I$123,   'azure-vm-prices-1Y'!A$2:A$123,"&gt;="&amp;F620*(100-$B$2)/100,   'azure-vm-prices-1Y'!B$2:B$123,"&gt;="&amp;G620*(100-$B$2)/100,   'azure-vm-prices-1Y'!D$2:D$123,K620,   'azure-vm-prices-1Y'!E$2:E$123,L620),   _xlfn.MINIFS('azure-vm-prices-1Y'!I$2:I$123,   'azure-vm-prices-1Y'!A$2:A$123,"&gt;="&amp;F620*(100-$B$2)/100,   'azure-vm-prices-1Y'!B$2:B$123,"&gt;="&amp;G620*(100-$B$2)/100,   'azure-vm-prices-1Y'!E$2:E$123,L620)),   IF(K620="YES", _xlfn.MINIFS('azure-vm-prices-1Y'!C$2:C$123,   'azure-vm-prices-1Y'!A$2:A$123,"&gt;="&amp;F620*(100-$B$2)/100,   'azure-vm-prices-1Y'!B$2:B$123,"&gt;="&amp;G620*(100-$B$2)/100,   'azure-vm-prices-1Y'!D$2:D$123,K620,   'azure-vm-prices-1Y'!E$2:E$123,L620),   _xlfn.MINIFS('azure-vm-prices-1Y'!C$2:C$123,   'azure-vm-prices-1Y'!A$2:A$123,"&gt;="&amp;F620*(100-$B$2)/100,   'azure-vm-prices-1Y'!B$2:B$123,"&gt;="&amp;G620*(100-$B$2)/100,   'azure-vm-prices-1Y'!E$2:E$123,L620))),   "")</f>
        <v>0</v>
      </c>
      <c r="Y620" s="4">
        <f>IF(Q620="YES", IF(K620="YES", VLOOKUP(Z620 &amp; L620 &amp; K620,'azure-vm-prices-3Y'!G$2:H$124  , 2, 0), VLOOKUP(Z620 &amp; L620 &amp; "*",'azure-vm-prices-3Y'!G$2:H$124, 2, 0)),   "")</f>
        <v>0</v>
      </c>
      <c r="Z620" s="4">
        <f>IF(Q620="YES", IF(O620="NO" , IF(K620="YES", _xlfn.MINIFS('azure-vm-prices-3Y'!I$2:I$123,   'azure-vm-prices-3Y'!A$2:A$123,"&gt;="&amp;F620*(100-$B$2)/100,   'azure-vm-prices-3Y'!B$2:B$123,"&gt;="&amp;G620*(100-$B$2)/100,   'azure-vm-prices-3Y'!D$2:D$123,K620,   'azure-vm-prices-3Y'!E$2:E$123,L620),   _xlfn.MINIFS('azure-vm-prices-3Y'!I$2:I$123,   'azure-vm-prices-3Y'!A$2:A$123,"&gt;="&amp;F620*(100-$B$2)/100,   'azure-vm-prices-3Y'!B$2:B$123,"&gt;="&amp;G620*(100-$B$2)/100,   'azure-vm-prices-3Y'!E$2:E$123,L620)),   IF(K620="YES", _xlfn.MINIFS('azure-vm-prices-3Y'!C$2:C$123,   'azure-vm-prices-3Y'!A$2:A$123,"&gt;="&amp;F620*(100-$B$2)/100,   'azure-vm-prices-3Y'!B$2:B$123,"&gt;="&amp;G620*(100-$B$2)/100,   'azure-vm-prices-3Y'!D$2:D$123,K620,   'azure-vm-prices-3Y'!E$2:E$123,L620),   _xlfn.MINIFS('azure-vm-prices-3Y'!C$2:C$123,   'azure-vm-prices-3Y'!A$2:A$123,"&gt;="&amp;F620*(100-$B$2)/100,   'azure-vm-prices-3Y'!B$2:B$123,"&gt;="&amp;G620*(100-$B$2)/100,   'azure-vm-prices-3Y'!E$2:E$123,L620))),   "")</f>
        <v>0</v>
      </c>
      <c r="AA620" s="4">
        <f>IF(Q620="YES",N620*V620*12,"")</f>
        <v>0</v>
      </c>
      <c r="AB620" s="4">
        <f>IF(Q620="YES",X620*8760,"")</f>
        <v>0</v>
      </c>
      <c r="AC620" s="4">
        <f>IF(Q620="YES",Z620*8760,"")</f>
        <v>0</v>
      </c>
      <c r="AD620" s="4">
        <f>IF(Q620="YES",IF(P620="YES", MIN(AA620:AC620), AA620),"")</f>
        <v>0</v>
      </c>
      <c r="AE620" s="4">
        <f>IF(AND(I620="STANDARD",Q620="YES",H620&lt;'azure-standard-disk-prices'!B2, H620&gt;0),1+IF(M620="YES",1),"")</f>
        <v>0</v>
      </c>
      <c r="AF620" s="4">
        <f>IF(AND(I620="STANDARD",Q620="YES",H620&gt;'azure-standard-disk-prices'!B2,H620&lt;'azure-standard-disk-prices'!B3),1+IF(M620="YES",1),"")</f>
        <v>0</v>
      </c>
      <c r="AG620" s="4">
        <f>IF(AND(I620="STANDARD",Q620="YES",H620&gt;'azure-standard-disk-prices'!B3,H620&lt;'azure-standard-disk-prices'!B4),1+IF(M620="YES",1),"")</f>
        <v>0</v>
      </c>
      <c r="AH620" s="4">
        <f>IF(AND(I620="STANDARD",Q620="YES",H620&gt;'azure-standard-disk-prices'!B4,H620&lt;'azure-standard-disk-prices'!B5),1+IF(M620="YES",1),"")</f>
        <v>0</v>
      </c>
      <c r="AI620" s="4">
        <f>IF(AND(I620="STANDARD",Q620="YES",H620&gt;'azure-standard-disk-prices'!B5,H620&lt;'azure-standard-disk-prices'!B6),1+IF(M620="YES",1),"")</f>
        <v>0</v>
      </c>
      <c r="AJ620" s="4">
        <f>IF(AND(I620="STANDARD",Q620="YES",H620&gt;'azure-standard-disk-prices'!B6,H620&lt;'azure-standard-disk-prices'!B7),1+IF(M620="YES",1),"")</f>
        <v>0</v>
      </c>
      <c r="AK620" s="4">
        <f>IF(AND(I620="STANDARD",Q620="YES",H620&gt;'azure-standard-disk-prices'!B7,H620&lt;'azure-standard-disk-prices'!B8),1+IF(M620="YES",1),"")</f>
        <v>0</v>
      </c>
      <c r="AL620" s="4">
        <f>IF(AND(I620="STANDARD",Q620="YES",H620&gt;'azure-standard-disk-prices'!B8,H620&lt;'azure-standard-disk-prices'!B9),1+IF(M620="YES",1),"")</f>
        <v>0</v>
      </c>
      <c r="AM620" s="4">
        <f>IF(AND(I619="PREMIUM",Q619="YES",H619&lt;'azure-premium-disk-prices'!B2,H619&gt;0),1+IF(M619="YES",1),"")</f>
        <v>0</v>
      </c>
      <c r="AN620" s="4">
        <f>IF(AND(I619="PREMIUM",Q619="YES",H619&gt;'azure-premium-disk-prices'!B2,H619&lt;'azure-premium-disk-prices'!B3),1+IF(M619="YES",1),"")</f>
        <v>0</v>
      </c>
      <c r="AO620" s="4">
        <f>IF(AND(I619="PREMIUM",Q619="YES",H619&gt;'azure-premium-disk-prices'!B3,H619&lt;'azure-premium-disk-prices'!B4),1+IF(M619="YES",1),"")</f>
        <v>0</v>
      </c>
      <c r="AP620" s="4">
        <f>IF(AND(I619="PREMIUM",Q619="YES",H619&gt;'azure-premium-disk-prices'!B4,H619&lt;'azure-premium-disk-prices'!B5),1+IF(M619="YES",1),"")</f>
        <v>0</v>
      </c>
      <c r="AQ620" s="4">
        <f>IF(AND(I619="PREMIUM",Q619="YES",H619&gt;'azure-premium-disk-prices'!B5,H619&lt;'azure-premium-disk-prices'!B6),1+IF(M619="YES",1),"")</f>
        <v>0</v>
      </c>
      <c r="AR620" s="4">
        <f>IF(AND(I619="PREMIUM",Q619="YES",H619&gt;'azure-premium-disk-prices'!B6,H619&lt;'azure-premium-disk-prices'!B7),1+IF(M619="YES",1),"")</f>
        <v>0</v>
      </c>
      <c r="AS620" s="4">
        <f>IF(AND(I619="PREMIUM",Q619="YES",H619&gt;'azure-premium-disk-prices'!B7,H619&lt;'azure-premium-disk-prices'!B8),1+IF(M619="YES",1),"")</f>
        <v>0</v>
      </c>
      <c r="AT620" s="4">
        <f>IF(AND(I619="PREMIUM",Q619="YES",H619&gt;'azure-premium-disk-prices'!B8,H619&lt;'azure-premium-disk-prices'!B9),1+IF(M619="YES",1),"")</f>
        <v>0</v>
      </c>
      <c r="AU620" s="4">
        <f>IF(AND(M620="YES", Q620="YES"),1,"")</f>
        <v>0</v>
      </c>
      <c r="AV620" s="4">
        <f>IF(AND(J620="STANDARD", Q620="YES"), IF(M620="YES",2,1) ,"")</f>
        <v>0</v>
      </c>
      <c r="AW620" s="4">
        <f>IF( AND(J620="PREMIUM",  Q620="YES"), IF(M620="YES",2,1) ,"")</f>
        <v>0</v>
      </c>
    </row>
    <row r="621" spans="5:49">
      <c r="E621" s="3"/>
      <c r="F621" s="3"/>
      <c r="G621" s="3"/>
      <c r="H621" s="3"/>
      <c r="I621" s="3" t="s">
        <v>9</v>
      </c>
      <c r="J621" s="3" t="s">
        <v>9</v>
      </c>
      <c r="K621" s="3" t="s">
        <v>5</v>
      </c>
      <c r="L621" s="3" t="s">
        <v>5</v>
      </c>
      <c r="M621" s="3" t="s">
        <v>5</v>
      </c>
      <c r="N621" s="3">
        <v>730</v>
      </c>
      <c r="O621" s="3" t="s">
        <v>5</v>
      </c>
      <c r="P621" s="3" t="s">
        <v>14</v>
      </c>
      <c r="Q621" s="4">
        <f>IF(AND(E621&lt;&gt;"", F621&lt;&gt;"", G621&lt;&gt;"", H621&lt;&gt;"", I621&lt;&gt;"", J621&lt;&gt;"", K621&lt;&gt;"", L621&lt;&gt;"", M621&lt;&gt;"", N621&lt;&gt;"", O621&lt;&gt;""),"YES","NO")</f>
        <v>0</v>
      </c>
      <c r="R621" s="4">
        <f>IF(AD621=AA621, U621, IF(AD621=AB621,W621,Y621))</f>
        <v>0</v>
      </c>
      <c r="S621" s="4">
        <f>AD621</f>
        <v>0</v>
      </c>
      <c r="T621" s="4">
        <f> IF(AA621="" ,"",IF(AD621=AA621, "PAYG", IF(AD621=AB621,"1Y RI","3Y RI")))</f>
        <v>0</v>
      </c>
      <c r="U621" s="4">
        <f>IF(Q621="YES", IF(K621="YES", VLOOKUP(V621 &amp; L621 &amp; K621,'azure-vm-prices-base'!G$2:H$124, 2, 0), VLOOKUP(V621 &amp; L621 &amp; "*",'azure-vm-prices-base'!G$2:H$124, 2, 0)), "")</f>
        <v>0</v>
      </c>
      <c r="V621" s="4">
        <f>IF(Q621="YES", IF(O621="NO" , IF(K621="YES", _xlfn.MINIFS('azure-vm-prices-base'!I$2:I$123, 'azure-vm-prices-base'!A$2:A$123,"&gt;="&amp;F621*(100-$B$2)/100, 'azure-vm-prices-base'!B$2:B$123,"&gt;="&amp;G621*(100-$B$2)/100, 'azure-vm-prices-base'!D$2:D$123,K621, 'azure-vm-prices-base'!E$2:E$123,L621), _xlfn.MINIFS('azure-vm-prices-base'!I$2:I$123, 'azure-vm-prices-base'!A$2:A$123,"&gt;="&amp;F621*(100-$B$2)/100, 'azure-vm-prices-base'!B$2:B$123,"&gt;="&amp;G621*(100-$B$2)/100, 'azure-vm-prices-base'!E$2:E$123,L621)), IF(K621="YES", _xlfn.MINIFS('azure-vm-prices-base'!C$2:C$123, 'azure-vm-prices-base'!A$2:A$123,"&gt;="&amp;F621*(100-$B$2)/100, 'azure-vm-prices-base'!B$2:B$123,"&gt;="&amp;G621*(100-$B$2)/100, 'azure-vm-prices-base'!D$2:D$123,K621, 'azure-vm-prices-base'!E$2:E$123,L621), _xlfn.MINIFS('azure-vm-prices-base'!C$2:C$123, 'azure-vm-prices-base'!A$2:A$123,"&gt;="&amp;F621*(100-$B$2)/100, 'azure-vm-prices-base'!B$2:B$123,"&gt;="&amp;G621*(100-$B$2)/100, 'azure-vm-prices-base'!E$2:E$123,L621))), "")</f>
        <v>0</v>
      </c>
      <c r="W621" s="4">
        <f>IF(Q621="YES", IF(K621="YES", VLOOKUP(X621 &amp; L621 &amp; K621,'azure-vm-prices-1Y'!G$2:H$124  , 2, 0), VLOOKUP(X621 &amp; L621 &amp; "*",'azure-vm-prices-1Y'!G$2:H$124, 2, 0)),   "")</f>
        <v>0</v>
      </c>
      <c r="X621" s="4">
        <f>IF(Q621="YES", IF(O621="NO" , IF(K621="YES", _xlfn.MINIFS('azure-vm-prices-1Y'!I$2:I$123,   'azure-vm-prices-1Y'!A$2:A$123,"&gt;="&amp;F621*(100-$B$2)/100,   'azure-vm-prices-1Y'!B$2:B$123,"&gt;="&amp;G621*(100-$B$2)/100,   'azure-vm-prices-1Y'!D$2:D$123,K621,   'azure-vm-prices-1Y'!E$2:E$123,L621),   _xlfn.MINIFS('azure-vm-prices-1Y'!I$2:I$123,   'azure-vm-prices-1Y'!A$2:A$123,"&gt;="&amp;F621*(100-$B$2)/100,   'azure-vm-prices-1Y'!B$2:B$123,"&gt;="&amp;G621*(100-$B$2)/100,   'azure-vm-prices-1Y'!E$2:E$123,L621)),   IF(K621="YES", _xlfn.MINIFS('azure-vm-prices-1Y'!C$2:C$123,   'azure-vm-prices-1Y'!A$2:A$123,"&gt;="&amp;F621*(100-$B$2)/100,   'azure-vm-prices-1Y'!B$2:B$123,"&gt;="&amp;G621*(100-$B$2)/100,   'azure-vm-prices-1Y'!D$2:D$123,K621,   'azure-vm-prices-1Y'!E$2:E$123,L621),   _xlfn.MINIFS('azure-vm-prices-1Y'!C$2:C$123,   'azure-vm-prices-1Y'!A$2:A$123,"&gt;="&amp;F621*(100-$B$2)/100,   'azure-vm-prices-1Y'!B$2:B$123,"&gt;="&amp;G621*(100-$B$2)/100,   'azure-vm-prices-1Y'!E$2:E$123,L621))),   "")</f>
        <v>0</v>
      </c>
      <c r="Y621" s="4">
        <f>IF(Q621="YES", IF(K621="YES", VLOOKUP(Z621 &amp; L621 &amp; K621,'azure-vm-prices-3Y'!G$2:H$124  , 2, 0), VLOOKUP(Z621 &amp; L621 &amp; "*",'azure-vm-prices-3Y'!G$2:H$124, 2, 0)),   "")</f>
        <v>0</v>
      </c>
      <c r="Z621" s="4">
        <f>IF(Q621="YES", IF(O621="NO" , IF(K621="YES", _xlfn.MINIFS('azure-vm-prices-3Y'!I$2:I$123,   'azure-vm-prices-3Y'!A$2:A$123,"&gt;="&amp;F621*(100-$B$2)/100,   'azure-vm-prices-3Y'!B$2:B$123,"&gt;="&amp;G621*(100-$B$2)/100,   'azure-vm-prices-3Y'!D$2:D$123,K621,   'azure-vm-prices-3Y'!E$2:E$123,L621),   _xlfn.MINIFS('azure-vm-prices-3Y'!I$2:I$123,   'azure-vm-prices-3Y'!A$2:A$123,"&gt;="&amp;F621*(100-$B$2)/100,   'azure-vm-prices-3Y'!B$2:B$123,"&gt;="&amp;G621*(100-$B$2)/100,   'azure-vm-prices-3Y'!E$2:E$123,L621)),   IF(K621="YES", _xlfn.MINIFS('azure-vm-prices-3Y'!C$2:C$123,   'azure-vm-prices-3Y'!A$2:A$123,"&gt;="&amp;F621*(100-$B$2)/100,   'azure-vm-prices-3Y'!B$2:B$123,"&gt;="&amp;G621*(100-$B$2)/100,   'azure-vm-prices-3Y'!D$2:D$123,K621,   'azure-vm-prices-3Y'!E$2:E$123,L621),   _xlfn.MINIFS('azure-vm-prices-3Y'!C$2:C$123,   'azure-vm-prices-3Y'!A$2:A$123,"&gt;="&amp;F621*(100-$B$2)/100,   'azure-vm-prices-3Y'!B$2:B$123,"&gt;="&amp;G621*(100-$B$2)/100,   'azure-vm-prices-3Y'!E$2:E$123,L621))),   "")</f>
        <v>0</v>
      </c>
      <c r="AA621" s="4">
        <f>IF(Q621="YES",N621*V621*12,"")</f>
        <v>0</v>
      </c>
      <c r="AB621" s="4">
        <f>IF(Q621="YES",X621*8760,"")</f>
        <v>0</v>
      </c>
      <c r="AC621" s="4">
        <f>IF(Q621="YES",Z621*8760,"")</f>
        <v>0</v>
      </c>
      <c r="AD621" s="4">
        <f>IF(Q621="YES",IF(P621="YES", MIN(AA621:AC621), AA621),"")</f>
        <v>0</v>
      </c>
      <c r="AE621" s="4">
        <f>IF(AND(I621="STANDARD",Q621="YES",H621&lt;'azure-standard-disk-prices'!B2, H621&gt;0),1+IF(M621="YES",1),"")</f>
        <v>0</v>
      </c>
      <c r="AF621" s="4">
        <f>IF(AND(I621="STANDARD",Q621="YES",H621&gt;'azure-standard-disk-prices'!B2,H621&lt;'azure-standard-disk-prices'!B3),1+IF(M621="YES",1),"")</f>
        <v>0</v>
      </c>
      <c r="AG621" s="4">
        <f>IF(AND(I621="STANDARD",Q621="YES",H621&gt;'azure-standard-disk-prices'!B3,H621&lt;'azure-standard-disk-prices'!B4),1+IF(M621="YES",1),"")</f>
        <v>0</v>
      </c>
      <c r="AH621" s="4">
        <f>IF(AND(I621="STANDARD",Q621="YES",H621&gt;'azure-standard-disk-prices'!B4,H621&lt;'azure-standard-disk-prices'!B5),1+IF(M621="YES",1),"")</f>
        <v>0</v>
      </c>
      <c r="AI621" s="4">
        <f>IF(AND(I621="STANDARD",Q621="YES",H621&gt;'azure-standard-disk-prices'!B5,H621&lt;'azure-standard-disk-prices'!B6),1+IF(M621="YES",1),"")</f>
        <v>0</v>
      </c>
      <c r="AJ621" s="4">
        <f>IF(AND(I621="STANDARD",Q621="YES",H621&gt;'azure-standard-disk-prices'!B6,H621&lt;'azure-standard-disk-prices'!B7),1+IF(M621="YES",1),"")</f>
        <v>0</v>
      </c>
      <c r="AK621" s="4">
        <f>IF(AND(I621="STANDARD",Q621="YES",H621&gt;'azure-standard-disk-prices'!B7,H621&lt;'azure-standard-disk-prices'!B8),1+IF(M621="YES",1),"")</f>
        <v>0</v>
      </c>
      <c r="AL621" s="4">
        <f>IF(AND(I621="STANDARD",Q621="YES",H621&gt;'azure-standard-disk-prices'!B8,H621&lt;'azure-standard-disk-prices'!B9),1+IF(M621="YES",1),"")</f>
        <v>0</v>
      </c>
      <c r="AM621" s="4">
        <f>IF(AND(I620="PREMIUM",Q620="YES",H620&lt;'azure-premium-disk-prices'!B2,H620&gt;0),1+IF(M620="YES",1),"")</f>
        <v>0</v>
      </c>
      <c r="AN621" s="4">
        <f>IF(AND(I620="PREMIUM",Q620="YES",H620&gt;'azure-premium-disk-prices'!B2,H620&lt;'azure-premium-disk-prices'!B3),1+IF(M620="YES",1),"")</f>
        <v>0</v>
      </c>
      <c r="AO621" s="4">
        <f>IF(AND(I620="PREMIUM",Q620="YES",H620&gt;'azure-premium-disk-prices'!B3,H620&lt;'azure-premium-disk-prices'!B4),1+IF(M620="YES",1),"")</f>
        <v>0</v>
      </c>
      <c r="AP621" s="4">
        <f>IF(AND(I620="PREMIUM",Q620="YES",H620&gt;'azure-premium-disk-prices'!B4,H620&lt;'azure-premium-disk-prices'!B5),1+IF(M620="YES",1),"")</f>
        <v>0</v>
      </c>
      <c r="AQ621" s="4">
        <f>IF(AND(I620="PREMIUM",Q620="YES",H620&gt;'azure-premium-disk-prices'!B5,H620&lt;'azure-premium-disk-prices'!B6),1+IF(M620="YES",1),"")</f>
        <v>0</v>
      </c>
      <c r="AR621" s="4">
        <f>IF(AND(I620="PREMIUM",Q620="YES",H620&gt;'azure-premium-disk-prices'!B6,H620&lt;'azure-premium-disk-prices'!B7),1+IF(M620="YES",1),"")</f>
        <v>0</v>
      </c>
      <c r="AS621" s="4">
        <f>IF(AND(I620="PREMIUM",Q620="YES",H620&gt;'azure-premium-disk-prices'!B7,H620&lt;'azure-premium-disk-prices'!B8),1+IF(M620="YES",1),"")</f>
        <v>0</v>
      </c>
      <c r="AT621" s="4">
        <f>IF(AND(I620="PREMIUM",Q620="YES",H620&gt;'azure-premium-disk-prices'!B8,H620&lt;'azure-premium-disk-prices'!B9),1+IF(M620="YES",1),"")</f>
        <v>0</v>
      </c>
      <c r="AU621" s="4">
        <f>IF(AND(M621="YES", Q621="YES"),1,"")</f>
        <v>0</v>
      </c>
      <c r="AV621" s="4">
        <f>IF(AND(J621="STANDARD", Q621="YES"), IF(M621="YES",2,1) ,"")</f>
        <v>0</v>
      </c>
      <c r="AW621" s="4">
        <f>IF( AND(J621="PREMIUM",  Q621="YES"), IF(M621="YES",2,1) ,"")</f>
        <v>0</v>
      </c>
    </row>
    <row r="622" spans="5:49">
      <c r="E622" s="3"/>
      <c r="F622" s="3"/>
      <c r="G622" s="3"/>
      <c r="H622" s="3"/>
      <c r="I622" s="3" t="s">
        <v>9</v>
      </c>
      <c r="J622" s="3" t="s">
        <v>9</v>
      </c>
      <c r="K622" s="3" t="s">
        <v>5</v>
      </c>
      <c r="L622" s="3" t="s">
        <v>5</v>
      </c>
      <c r="M622" s="3" t="s">
        <v>5</v>
      </c>
      <c r="N622" s="3">
        <v>730</v>
      </c>
      <c r="O622" s="3" t="s">
        <v>5</v>
      </c>
      <c r="P622" s="3" t="s">
        <v>14</v>
      </c>
      <c r="Q622" s="4">
        <f>IF(AND(E622&lt;&gt;"", F622&lt;&gt;"", G622&lt;&gt;"", H622&lt;&gt;"", I622&lt;&gt;"", J622&lt;&gt;"", K622&lt;&gt;"", L622&lt;&gt;"", M622&lt;&gt;"", N622&lt;&gt;"", O622&lt;&gt;""),"YES","NO")</f>
        <v>0</v>
      </c>
      <c r="R622" s="4">
        <f>IF(AD622=AA622, U622, IF(AD622=AB622,W622,Y622))</f>
        <v>0</v>
      </c>
      <c r="S622" s="4">
        <f>AD622</f>
        <v>0</v>
      </c>
      <c r="T622" s="4">
        <f> IF(AA622="" ,"",IF(AD622=AA622, "PAYG", IF(AD622=AB622,"1Y RI","3Y RI")))</f>
        <v>0</v>
      </c>
      <c r="U622" s="4">
        <f>IF(Q622="YES", IF(K622="YES", VLOOKUP(V622 &amp; L622 &amp; K622,'azure-vm-prices-base'!G$2:H$124, 2, 0), VLOOKUP(V622 &amp; L622 &amp; "*",'azure-vm-prices-base'!G$2:H$124, 2, 0)), "")</f>
        <v>0</v>
      </c>
      <c r="V622" s="4">
        <f>IF(Q622="YES", IF(O622="NO" , IF(K622="YES", _xlfn.MINIFS('azure-vm-prices-base'!I$2:I$123, 'azure-vm-prices-base'!A$2:A$123,"&gt;="&amp;F622*(100-$B$2)/100, 'azure-vm-prices-base'!B$2:B$123,"&gt;="&amp;G622*(100-$B$2)/100, 'azure-vm-prices-base'!D$2:D$123,K622, 'azure-vm-prices-base'!E$2:E$123,L622), _xlfn.MINIFS('azure-vm-prices-base'!I$2:I$123, 'azure-vm-prices-base'!A$2:A$123,"&gt;="&amp;F622*(100-$B$2)/100, 'azure-vm-prices-base'!B$2:B$123,"&gt;="&amp;G622*(100-$B$2)/100, 'azure-vm-prices-base'!E$2:E$123,L622)), IF(K622="YES", _xlfn.MINIFS('azure-vm-prices-base'!C$2:C$123, 'azure-vm-prices-base'!A$2:A$123,"&gt;="&amp;F622*(100-$B$2)/100, 'azure-vm-prices-base'!B$2:B$123,"&gt;="&amp;G622*(100-$B$2)/100, 'azure-vm-prices-base'!D$2:D$123,K622, 'azure-vm-prices-base'!E$2:E$123,L622), _xlfn.MINIFS('azure-vm-prices-base'!C$2:C$123, 'azure-vm-prices-base'!A$2:A$123,"&gt;="&amp;F622*(100-$B$2)/100, 'azure-vm-prices-base'!B$2:B$123,"&gt;="&amp;G622*(100-$B$2)/100, 'azure-vm-prices-base'!E$2:E$123,L622))), "")</f>
        <v>0</v>
      </c>
      <c r="W622" s="4">
        <f>IF(Q622="YES", IF(K622="YES", VLOOKUP(X622 &amp; L622 &amp; K622,'azure-vm-prices-1Y'!G$2:H$124  , 2, 0), VLOOKUP(X622 &amp; L622 &amp; "*",'azure-vm-prices-1Y'!G$2:H$124, 2, 0)),   "")</f>
        <v>0</v>
      </c>
      <c r="X622" s="4">
        <f>IF(Q622="YES", IF(O622="NO" , IF(K622="YES", _xlfn.MINIFS('azure-vm-prices-1Y'!I$2:I$123,   'azure-vm-prices-1Y'!A$2:A$123,"&gt;="&amp;F622*(100-$B$2)/100,   'azure-vm-prices-1Y'!B$2:B$123,"&gt;="&amp;G622*(100-$B$2)/100,   'azure-vm-prices-1Y'!D$2:D$123,K622,   'azure-vm-prices-1Y'!E$2:E$123,L622),   _xlfn.MINIFS('azure-vm-prices-1Y'!I$2:I$123,   'azure-vm-prices-1Y'!A$2:A$123,"&gt;="&amp;F622*(100-$B$2)/100,   'azure-vm-prices-1Y'!B$2:B$123,"&gt;="&amp;G622*(100-$B$2)/100,   'azure-vm-prices-1Y'!E$2:E$123,L622)),   IF(K622="YES", _xlfn.MINIFS('azure-vm-prices-1Y'!C$2:C$123,   'azure-vm-prices-1Y'!A$2:A$123,"&gt;="&amp;F622*(100-$B$2)/100,   'azure-vm-prices-1Y'!B$2:B$123,"&gt;="&amp;G622*(100-$B$2)/100,   'azure-vm-prices-1Y'!D$2:D$123,K622,   'azure-vm-prices-1Y'!E$2:E$123,L622),   _xlfn.MINIFS('azure-vm-prices-1Y'!C$2:C$123,   'azure-vm-prices-1Y'!A$2:A$123,"&gt;="&amp;F622*(100-$B$2)/100,   'azure-vm-prices-1Y'!B$2:B$123,"&gt;="&amp;G622*(100-$B$2)/100,   'azure-vm-prices-1Y'!E$2:E$123,L622))),   "")</f>
        <v>0</v>
      </c>
      <c r="Y622" s="4">
        <f>IF(Q622="YES", IF(K622="YES", VLOOKUP(Z622 &amp; L622 &amp; K622,'azure-vm-prices-3Y'!G$2:H$124  , 2, 0), VLOOKUP(Z622 &amp; L622 &amp; "*",'azure-vm-prices-3Y'!G$2:H$124, 2, 0)),   "")</f>
        <v>0</v>
      </c>
      <c r="Z622" s="4">
        <f>IF(Q622="YES", IF(O622="NO" , IF(K622="YES", _xlfn.MINIFS('azure-vm-prices-3Y'!I$2:I$123,   'azure-vm-prices-3Y'!A$2:A$123,"&gt;="&amp;F622*(100-$B$2)/100,   'azure-vm-prices-3Y'!B$2:B$123,"&gt;="&amp;G622*(100-$B$2)/100,   'azure-vm-prices-3Y'!D$2:D$123,K622,   'azure-vm-prices-3Y'!E$2:E$123,L622),   _xlfn.MINIFS('azure-vm-prices-3Y'!I$2:I$123,   'azure-vm-prices-3Y'!A$2:A$123,"&gt;="&amp;F622*(100-$B$2)/100,   'azure-vm-prices-3Y'!B$2:B$123,"&gt;="&amp;G622*(100-$B$2)/100,   'azure-vm-prices-3Y'!E$2:E$123,L622)),   IF(K622="YES", _xlfn.MINIFS('azure-vm-prices-3Y'!C$2:C$123,   'azure-vm-prices-3Y'!A$2:A$123,"&gt;="&amp;F622*(100-$B$2)/100,   'azure-vm-prices-3Y'!B$2:B$123,"&gt;="&amp;G622*(100-$B$2)/100,   'azure-vm-prices-3Y'!D$2:D$123,K622,   'azure-vm-prices-3Y'!E$2:E$123,L622),   _xlfn.MINIFS('azure-vm-prices-3Y'!C$2:C$123,   'azure-vm-prices-3Y'!A$2:A$123,"&gt;="&amp;F622*(100-$B$2)/100,   'azure-vm-prices-3Y'!B$2:B$123,"&gt;="&amp;G622*(100-$B$2)/100,   'azure-vm-prices-3Y'!E$2:E$123,L622))),   "")</f>
        <v>0</v>
      </c>
      <c r="AA622" s="4">
        <f>IF(Q622="YES",N622*V622*12,"")</f>
        <v>0</v>
      </c>
      <c r="AB622" s="4">
        <f>IF(Q622="YES",X622*8760,"")</f>
        <v>0</v>
      </c>
      <c r="AC622" s="4">
        <f>IF(Q622="YES",Z622*8760,"")</f>
        <v>0</v>
      </c>
      <c r="AD622" s="4">
        <f>IF(Q622="YES",IF(P622="YES", MIN(AA622:AC622), AA622),"")</f>
        <v>0</v>
      </c>
      <c r="AE622" s="4">
        <f>IF(AND(I622="STANDARD",Q622="YES",H622&lt;'azure-standard-disk-prices'!B2, H622&gt;0),1+IF(M622="YES",1),"")</f>
        <v>0</v>
      </c>
      <c r="AF622" s="4">
        <f>IF(AND(I622="STANDARD",Q622="YES",H622&gt;'azure-standard-disk-prices'!B2,H622&lt;'azure-standard-disk-prices'!B3),1+IF(M622="YES",1),"")</f>
        <v>0</v>
      </c>
      <c r="AG622" s="4">
        <f>IF(AND(I622="STANDARD",Q622="YES",H622&gt;'azure-standard-disk-prices'!B3,H622&lt;'azure-standard-disk-prices'!B4),1+IF(M622="YES",1),"")</f>
        <v>0</v>
      </c>
      <c r="AH622" s="4">
        <f>IF(AND(I622="STANDARD",Q622="YES",H622&gt;'azure-standard-disk-prices'!B4,H622&lt;'azure-standard-disk-prices'!B5),1+IF(M622="YES",1),"")</f>
        <v>0</v>
      </c>
      <c r="AI622" s="4">
        <f>IF(AND(I622="STANDARD",Q622="YES",H622&gt;'azure-standard-disk-prices'!B5,H622&lt;'azure-standard-disk-prices'!B6),1+IF(M622="YES",1),"")</f>
        <v>0</v>
      </c>
      <c r="AJ622" s="4">
        <f>IF(AND(I622="STANDARD",Q622="YES",H622&gt;'azure-standard-disk-prices'!B6,H622&lt;'azure-standard-disk-prices'!B7),1+IF(M622="YES",1),"")</f>
        <v>0</v>
      </c>
      <c r="AK622" s="4">
        <f>IF(AND(I622="STANDARD",Q622="YES",H622&gt;'azure-standard-disk-prices'!B7,H622&lt;'azure-standard-disk-prices'!B8),1+IF(M622="YES",1),"")</f>
        <v>0</v>
      </c>
      <c r="AL622" s="4">
        <f>IF(AND(I622="STANDARD",Q622="YES",H622&gt;'azure-standard-disk-prices'!B8,H622&lt;'azure-standard-disk-prices'!B9),1+IF(M622="YES",1),"")</f>
        <v>0</v>
      </c>
      <c r="AM622" s="4">
        <f>IF(AND(I621="PREMIUM",Q621="YES",H621&lt;'azure-premium-disk-prices'!B2,H621&gt;0),1+IF(M621="YES",1),"")</f>
        <v>0</v>
      </c>
      <c r="AN622" s="4">
        <f>IF(AND(I621="PREMIUM",Q621="YES",H621&gt;'azure-premium-disk-prices'!B2,H621&lt;'azure-premium-disk-prices'!B3),1+IF(M621="YES",1),"")</f>
        <v>0</v>
      </c>
      <c r="AO622" s="4">
        <f>IF(AND(I621="PREMIUM",Q621="YES",H621&gt;'azure-premium-disk-prices'!B3,H621&lt;'azure-premium-disk-prices'!B4),1+IF(M621="YES",1),"")</f>
        <v>0</v>
      </c>
      <c r="AP622" s="4">
        <f>IF(AND(I621="PREMIUM",Q621="YES",H621&gt;'azure-premium-disk-prices'!B4,H621&lt;'azure-premium-disk-prices'!B5),1+IF(M621="YES",1),"")</f>
        <v>0</v>
      </c>
      <c r="AQ622" s="4">
        <f>IF(AND(I621="PREMIUM",Q621="YES",H621&gt;'azure-premium-disk-prices'!B5,H621&lt;'azure-premium-disk-prices'!B6),1+IF(M621="YES",1),"")</f>
        <v>0</v>
      </c>
      <c r="AR622" s="4">
        <f>IF(AND(I621="PREMIUM",Q621="YES",H621&gt;'azure-premium-disk-prices'!B6,H621&lt;'azure-premium-disk-prices'!B7),1+IF(M621="YES",1),"")</f>
        <v>0</v>
      </c>
      <c r="AS622" s="4">
        <f>IF(AND(I621="PREMIUM",Q621="YES",H621&gt;'azure-premium-disk-prices'!B7,H621&lt;'azure-premium-disk-prices'!B8),1+IF(M621="YES",1),"")</f>
        <v>0</v>
      </c>
      <c r="AT622" s="4">
        <f>IF(AND(I621="PREMIUM",Q621="YES",H621&gt;'azure-premium-disk-prices'!B8,H621&lt;'azure-premium-disk-prices'!B9),1+IF(M621="YES",1),"")</f>
        <v>0</v>
      </c>
      <c r="AU622" s="4">
        <f>IF(AND(M622="YES", Q622="YES"),1,"")</f>
        <v>0</v>
      </c>
      <c r="AV622" s="4">
        <f>IF(AND(J622="STANDARD", Q622="YES"), IF(M622="YES",2,1) ,"")</f>
        <v>0</v>
      </c>
      <c r="AW622" s="4">
        <f>IF( AND(J622="PREMIUM",  Q622="YES"), IF(M622="YES",2,1) ,"")</f>
        <v>0</v>
      </c>
    </row>
    <row r="623" spans="5:49">
      <c r="E623" s="3"/>
      <c r="F623" s="3"/>
      <c r="G623" s="3"/>
      <c r="H623" s="3"/>
      <c r="I623" s="3" t="s">
        <v>9</v>
      </c>
      <c r="J623" s="3" t="s">
        <v>9</v>
      </c>
      <c r="K623" s="3" t="s">
        <v>5</v>
      </c>
      <c r="L623" s="3" t="s">
        <v>5</v>
      </c>
      <c r="M623" s="3" t="s">
        <v>5</v>
      </c>
      <c r="N623" s="3">
        <v>730</v>
      </c>
      <c r="O623" s="3" t="s">
        <v>5</v>
      </c>
      <c r="P623" s="3" t="s">
        <v>14</v>
      </c>
      <c r="Q623" s="4">
        <f>IF(AND(E623&lt;&gt;"", F623&lt;&gt;"", G623&lt;&gt;"", H623&lt;&gt;"", I623&lt;&gt;"", J623&lt;&gt;"", K623&lt;&gt;"", L623&lt;&gt;"", M623&lt;&gt;"", N623&lt;&gt;"", O623&lt;&gt;""),"YES","NO")</f>
        <v>0</v>
      </c>
      <c r="R623" s="4">
        <f>IF(AD623=AA623, U623, IF(AD623=AB623,W623,Y623))</f>
        <v>0</v>
      </c>
      <c r="S623" s="4">
        <f>AD623</f>
        <v>0</v>
      </c>
      <c r="T623" s="4">
        <f> IF(AA623="" ,"",IF(AD623=AA623, "PAYG", IF(AD623=AB623,"1Y RI","3Y RI")))</f>
        <v>0</v>
      </c>
      <c r="U623" s="4">
        <f>IF(Q623="YES", IF(K623="YES", VLOOKUP(V623 &amp; L623 &amp; K623,'azure-vm-prices-base'!G$2:H$124, 2, 0), VLOOKUP(V623 &amp; L623 &amp; "*",'azure-vm-prices-base'!G$2:H$124, 2, 0)), "")</f>
        <v>0</v>
      </c>
      <c r="V623" s="4">
        <f>IF(Q623="YES", IF(O623="NO" , IF(K623="YES", _xlfn.MINIFS('azure-vm-prices-base'!I$2:I$123, 'azure-vm-prices-base'!A$2:A$123,"&gt;="&amp;F623*(100-$B$2)/100, 'azure-vm-prices-base'!B$2:B$123,"&gt;="&amp;G623*(100-$B$2)/100, 'azure-vm-prices-base'!D$2:D$123,K623, 'azure-vm-prices-base'!E$2:E$123,L623), _xlfn.MINIFS('azure-vm-prices-base'!I$2:I$123, 'azure-vm-prices-base'!A$2:A$123,"&gt;="&amp;F623*(100-$B$2)/100, 'azure-vm-prices-base'!B$2:B$123,"&gt;="&amp;G623*(100-$B$2)/100, 'azure-vm-prices-base'!E$2:E$123,L623)), IF(K623="YES", _xlfn.MINIFS('azure-vm-prices-base'!C$2:C$123, 'azure-vm-prices-base'!A$2:A$123,"&gt;="&amp;F623*(100-$B$2)/100, 'azure-vm-prices-base'!B$2:B$123,"&gt;="&amp;G623*(100-$B$2)/100, 'azure-vm-prices-base'!D$2:D$123,K623, 'azure-vm-prices-base'!E$2:E$123,L623), _xlfn.MINIFS('azure-vm-prices-base'!C$2:C$123, 'azure-vm-prices-base'!A$2:A$123,"&gt;="&amp;F623*(100-$B$2)/100, 'azure-vm-prices-base'!B$2:B$123,"&gt;="&amp;G623*(100-$B$2)/100, 'azure-vm-prices-base'!E$2:E$123,L623))), "")</f>
        <v>0</v>
      </c>
      <c r="W623" s="4">
        <f>IF(Q623="YES", IF(K623="YES", VLOOKUP(X623 &amp; L623 &amp; K623,'azure-vm-prices-1Y'!G$2:H$124  , 2, 0), VLOOKUP(X623 &amp; L623 &amp; "*",'azure-vm-prices-1Y'!G$2:H$124, 2, 0)),   "")</f>
        <v>0</v>
      </c>
      <c r="X623" s="4">
        <f>IF(Q623="YES", IF(O623="NO" , IF(K623="YES", _xlfn.MINIFS('azure-vm-prices-1Y'!I$2:I$123,   'azure-vm-prices-1Y'!A$2:A$123,"&gt;="&amp;F623*(100-$B$2)/100,   'azure-vm-prices-1Y'!B$2:B$123,"&gt;="&amp;G623*(100-$B$2)/100,   'azure-vm-prices-1Y'!D$2:D$123,K623,   'azure-vm-prices-1Y'!E$2:E$123,L623),   _xlfn.MINIFS('azure-vm-prices-1Y'!I$2:I$123,   'azure-vm-prices-1Y'!A$2:A$123,"&gt;="&amp;F623*(100-$B$2)/100,   'azure-vm-prices-1Y'!B$2:B$123,"&gt;="&amp;G623*(100-$B$2)/100,   'azure-vm-prices-1Y'!E$2:E$123,L623)),   IF(K623="YES", _xlfn.MINIFS('azure-vm-prices-1Y'!C$2:C$123,   'azure-vm-prices-1Y'!A$2:A$123,"&gt;="&amp;F623*(100-$B$2)/100,   'azure-vm-prices-1Y'!B$2:B$123,"&gt;="&amp;G623*(100-$B$2)/100,   'azure-vm-prices-1Y'!D$2:D$123,K623,   'azure-vm-prices-1Y'!E$2:E$123,L623),   _xlfn.MINIFS('azure-vm-prices-1Y'!C$2:C$123,   'azure-vm-prices-1Y'!A$2:A$123,"&gt;="&amp;F623*(100-$B$2)/100,   'azure-vm-prices-1Y'!B$2:B$123,"&gt;="&amp;G623*(100-$B$2)/100,   'azure-vm-prices-1Y'!E$2:E$123,L623))),   "")</f>
        <v>0</v>
      </c>
      <c r="Y623" s="4">
        <f>IF(Q623="YES", IF(K623="YES", VLOOKUP(Z623 &amp; L623 &amp; K623,'azure-vm-prices-3Y'!G$2:H$124  , 2, 0), VLOOKUP(Z623 &amp; L623 &amp; "*",'azure-vm-prices-3Y'!G$2:H$124, 2, 0)),   "")</f>
        <v>0</v>
      </c>
      <c r="Z623" s="4">
        <f>IF(Q623="YES", IF(O623="NO" , IF(K623="YES", _xlfn.MINIFS('azure-vm-prices-3Y'!I$2:I$123,   'azure-vm-prices-3Y'!A$2:A$123,"&gt;="&amp;F623*(100-$B$2)/100,   'azure-vm-prices-3Y'!B$2:B$123,"&gt;="&amp;G623*(100-$B$2)/100,   'azure-vm-prices-3Y'!D$2:D$123,K623,   'azure-vm-prices-3Y'!E$2:E$123,L623),   _xlfn.MINIFS('azure-vm-prices-3Y'!I$2:I$123,   'azure-vm-prices-3Y'!A$2:A$123,"&gt;="&amp;F623*(100-$B$2)/100,   'azure-vm-prices-3Y'!B$2:B$123,"&gt;="&amp;G623*(100-$B$2)/100,   'azure-vm-prices-3Y'!E$2:E$123,L623)),   IF(K623="YES", _xlfn.MINIFS('azure-vm-prices-3Y'!C$2:C$123,   'azure-vm-prices-3Y'!A$2:A$123,"&gt;="&amp;F623*(100-$B$2)/100,   'azure-vm-prices-3Y'!B$2:B$123,"&gt;="&amp;G623*(100-$B$2)/100,   'azure-vm-prices-3Y'!D$2:D$123,K623,   'azure-vm-prices-3Y'!E$2:E$123,L623),   _xlfn.MINIFS('azure-vm-prices-3Y'!C$2:C$123,   'azure-vm-prices-3Y'!A$2:A$123,"&gt;="&amp;F623*(100-$B$2)/100,   'azure-vm-prices-3Y'!B$2:B$123,"&gt;="&amp;G623*(100-$B$2)/100,   'azure-vm-prices-3Y'!E$2:E$123,L623))),   "")</f>
        <v>0</v>
      </c>
      <c r="AA623" s="4">
        <f>IF(Q623="YES",N623*V623*12,"")</f>
        <v>0</v>
      </c>
      <c r="AB623" s="4">
        <f>IF(Q623="YES",X623*8760,"")</f>
        <v>0</v>
      </c>
      <c r="AC623" s="4">
        <f>IF(Q623="YES",Z623*8760,"")</f>
        <v>0</v>
      </c>
      <c r="AD623" s="4">
        <f>IF(Q623="YES",IF(P623="YES", MIN(AA623:AC623), AA623),"")</f>
        <v>0</v>
      </c>
      <c r="AE623" s="4">
        <f>IF(AND(I623="STANDARD",Q623="YES",H623&lt;'azure-standard-disk-prices'!B2, H623&gt;0),1+IF(M623="YES",1),"")</f>
        <v>0</v>
      </c>
      <c r="AF623" s="4">
        <f>IF(AND(I623="STANDARD",Q623="YES",H623&gt;'azure-standard-disk-prices'!B2,H623&lt;'azure-standard-disk-prices'!B3),1+IF(M623="YES",1),"")</f>
        <v>0</v>
      </c>
      <c r="AG623" s="4">
        <f>IF(AND(I623="STANDARD",Q623="YES",H623&gt;'azure-standard-disk-prices'!B3,H623&lt;'azure-standard-disk-prices'!B4),1+IF(M623="YES",1),"")</f>
        <v>0</v>
      </c>
      <c r="AH623" s="4">
        <f>IF(AND(I623="STANDARD",Q623="YES",H623&gt;'azure-standard-disk-prices'!B4,H623&lt;'azure-standard-disk-prices'!B5),1+IF(M623="YES",1),"")</f>
        <v>0</v>
      </c>
      <c r="AI623" s="4">
        <f>IF(AND(I623="STANDARD",Q623="YES",H623&gt;'azure-standard-disk-prices'!B5,H623&lt;'azure-standard-disk-prices'!B6),1+IF(M623="YES",1),"")</f>
        <v>0</v>
      </c>
      <c r="AJ623" s="4">
        <f>IF(AND(I623="STANDARD",Q623="YES",H623&gt;'azure-standard-disk-prices'!B6,H623&lt;'azure-standard-disk-prices'!B7),1+IF(M623="YES",1),"")</f>
        <v>0</v>
      </c>
      <c r="AK623" s="4">
        <f>IF(AND(I623="STANDARD",Q623="YES",H623&gt;'azure-standard-disk-prices'!B7,H623&lt;'azure-standard-disk-prices'!B8),1+IF(M623="YES",1),"")</f>
        <v>0</v>
      </c>
      <c r="AL623" s="4">
        <f>IF(AND(I623="STANDARD",Q623="YES",H623&gt;'azure-standard-disk-prices'!B8,H623&lt;'azure-standard-disk-prices'!B9),1+IF(M623="YES",1),"")</f>
        <v>0</v>
      </c>
      <c r="AM623" s="4">
        <f>IF(AND(I622="PREMIUM",Q622="YES",H622&lt;'azure-premium-disk-prices'!B2,H622&gt;0),1+IF(M622="YES",1),"")</f>
        <v>0</v>
      </c>
      <c r="AN623" s="4">
        <f>IF(AND(I622="PREMIUM",Q622="YES",H622&gt;'azure-premium-disk-prices'!B2,H622&lt;'azure-premium-disk-prices'!B3),1+IF(M622="YES",1),"")</f>
        <v>0</v>
      </c>
      <c r="AO623" s="4">
        <f>IF(AND(I622="PREMIUM",Q622="YES",H622&gt;'azure-premium-disk-prices'!B3,H622&lt;'azure-premium-disk-prices'!B4),1+IF(M622="YES",1),"")</f>
        <v>0</v>
      </c>
      <c r="AP623" s="4">
        <f>IF(AND(I622="PREMIUM",Q622="YES",H622&gt;'azure-premium-disk-prices'!B4,H622&lt;'azure-premium-disk-prices'!B5),1+IF(M622="YES",1),"")</f>
        <v>0</v>
      </c>
      <c r="AQ623" s="4">
        <f>IF(AND(I622="PREMIUM",Q622="YES",H622&gt;'azure-premium-disk-prices'!B5,H622&lt;'azure-premium-disk-prices'!B6),1+IF(M622="YES",1),"")</f>
        <v>0</v>
      </c>
      <c r="AR623" s="4">
        <f>IF(AND(I622="PREMIUM",Q622="YES",H622&gt;'azure-premium-disk-prices'!B6,H622&lt;'azure-premium-disk-prices'!B7),1+IF(M622="YES",1),"")</f>
        <v>0</v>
      </c>
      <c r="AS623" s="4">
        <f>IF(AND(I622="PREMIUM",Q622="YES",H622&gt;'azure-premium-disk-prices'!B7,H622&lt;'azure-premium-disk-prices'!B8),1+IF(M622="YES",1),"")</f>
        <v>0</v>
      </c>
      <c r="AT623" s="4">
        <f>IF(AND(I622="PREMIUM",Q622="YES",H622&gt;'azure-premium-disk-prices'!B8,H622&lt;'azure-premium-disk-prices'!B9),1+IF(M622="YES",1),"")</f>
        <v>0</v>
      </c>
      <c r="AU623" s="4">
        <f>IF(AND(M623="YES", Q623="YES"),1,"")</f>
        <v>0</v>
      </c>
      <c r="AV623" s="4">
        <f>IF(AND(J623="STANDARD", Q623="YES"), IF(M623="YES",2,1) ,"")</f>
        <v>0</v>
      </c>
      <c r="AW623" s="4">
        <f>IF( AND(J623="PREMIUM",  Q623="YES"), IF(M623="YES",2,1) ,"")</f>
        <v>0</v>
      </c>
    </row>
    <row r="624" spans="5:49">
      <c r="E624" s="3"/>
      <c r="F624" s="3"/>
      <c r="G624" s="3"/>
      <c r="H624" s="3"/>
      <c r="I624" s="3" t="s">
        <v>9</v>
      </c>
      <c r="J624" s="3" t="s">
        <v>9</v>
      </c>
      <c r="K624" s="3" t="s">
        <v>5</v>
      </c>
      <c r="L624" s="3" t="s">
        <v>5</v>
      </c>
      <c r="M624" s="3" t="s">
        <v>5</v>
      </c>
      <c r="N624" s="3">
        <v>730</v>
      </c>
      <c r="O624" s="3" t="s">
        <v>5</v>
      </c>
      <c r="P624" s="3" t="s">
        <v>14</v>
      </c>
      <c r="Q624" s="4">
        <f>IF(AND(E624&lt;&gt;"", F624&lt;&gt;"", G624&lt;&gt;"", H624&lt;&gt;"", I624&lt;&gt;"", J624&lt;&gt;"", K624&lt;&gt;"", L624&lt;&gt;"", M624&lt;&gt;"", N624&lt;&gt;"", O624&lt;&gt;""),"YES","NO")</f>
        <v>0</v>
      </c>
      <c r="R624" s="4">
        <f>IF(AD624=AA624, U624, IF(AD624=AB624,W624,Y624))</f>
        <v>0</v>
      </c>
      <c r="S624" s="4">
        <f>AD624</f>
        <v>0</v>
      </c>
      <c r="T624" s="4">
        <f> IF(AA624="" ,"",IF(AD624=AA624, "PAYG", IF(AD624=AB624,"1Y RI","3Y RI")))</f>
        <v>0</v>
      </c>
      <c r="U624" s="4">
        <f>IF(Q624="YES", IF(K624="YES", VLOOKUP(V624 &amp; L624 &amp; K624,'azure-vm-prices-base'!G$2:H$124, 2, 0), VLOOKUP(V624 &amp; L624 &amp; "*",'azure-vm-prices-base'!G$2:H$124, 2, 0)), "")</f>
        <v>0</v>
      </c>
      <c r="V624" s="4">
        <f>IF(Q624="YES", IF(O624="NO" , IF(K624="YES", _xlfn.MINIFS('azure-vm-prices-base'!I$2:I$123, 'azure-vm-prices-base'!A$2:A$123,"&gt;="&amp;F624*(100-$B$2)/100, 'azure-vm-prices-base'!B$2:B$123,"&gt;="&amp;G624*(100-$B$2)/100, 'azure-vm-prices-base'!D$2:D$123,K624, 'azure-vm-prices-base'!E$2:E$123,L624), _xlfn.MINIFS('azure-vm-prices-base'!I$2:I$123, 'azure-vm-prices-base'!A$2:A$123,"&gt;="&amp;F624*(100-$B$2)/100, 'azure-vm-prices-base'!B$2:B$123,"&gt;="&amp;G624*(100-$B$2)/100, 'azure-vm-prices-base'!E$2:E$123,L624)), IF(K624="YES", _xlfn.MINIFS('azure-vm-prices-base'!C$2:C$123, 'azure-vm-prices-base'!A$2:A$123,"&gt;="&amp;F624*(100-$B$2)/100, 'azure-vm-prices-base'!B$2:B$123,"&gt;="&amp;G624*(100-$B$2)/100, 'azure-vm-prices-base'!D$2:D$123,K624, 'azure-vm-prices-base'!E$2:E$123,L624), _xlfn.MINIFS('azure-vm-prices-base'!C$2:C$123, 'azure-vm-prices-base'!A$2:A$123,"&gt;="&amp;F624*(100-$B$2)/100, 'azure-vm-prices-base'!B$2:B$123,"&gt;="&amp;G624*(100-$B$2)/100, 'azure-vm-prices-base'!E$2:E$123,L624))), "")</f>
        <v>0</v>
      </c>
      <c r="W624" s="4">
        <f>IF(Q624="YES", IF(K624="YES", VLOOKUP(X624 &amp; L624 &amp; K624,'azure-vm-prices-1Y'!G$2:H$124  , 2, 0), VLOOKUP(X624 &amp; L624 &amp; "*",'azure-vm-prices-1Y'!G$2:H$124, 2, 0)),   "")</f>
        <v>0</v>
      </c>
      <c r="X624" s="4">
        <f>IF(Q624="YES", IF(O624="NO" , IF(K624="YES", _xlfn.MINIFS('azure-vm-prices-1Y'!I$2:I$123,   'azure-vm-prices-1Y'!A$2:A$123,"&gt;="&amp;F624*(100-$B$2)/100,   'azure-vm-prices-1Y'!B$2:B$123,"&gt;="&amp;G624*(100-$B$2)/100,   'azure-vm-prices-1Y'!D$2:D$123,K624,   'azure-vm-prices-1Y'!E$2:E$123,L624),   _xlfn.MINIFS('azure-vm-prices-1Y'!I$2:I$123,   'azure-vm-prices-1Y'!A$2:A$123,"&gt;="&amp;F624*(100-$B$2)/100,   'azure-vm-prices-1Y'!B$2:B$123,"&gt;="&amp;G624*(100-$B$2)/100,   'azure-vm-prices-1Y'!E$2:E$123,L624)),   IF(K624="YES", _xlfn.MINIFS('azure-vm-prices-1Y'!C$2:C$123,   'azure-vm-prices-1Y'!A$2:A$123,"&gt;="&amp;F624*(100-$B$2)/100,   'azure-vm-prices-1Y'!B$2:B$123,"&gt;="&amp;G624*(100-$B$2)/100,   'azure-vm-prices-1Y'!D$2:D$123,K624,   'azure-vm-prices-1Y'!E$2:E$123,L624),   _xlfn.MINIFS('azure-vm-prices-1Y'!C$2:C$123,   'azure-vm-prices-1Y'!A$2:A$123,"&gt;="&amp;F624*(100-$B$2)/100,   'azure-vm-prices-1Y'!B$2:B$123,"&gt;="&amp;G624*(100-$B$2)/100,   'azure-vm-prices-1Y'!E$2:E$123,L624))),   "")</f>
        <v>0</v>
      </c>
      <c r="Y624" s="4">
        <f>IF(Q624="YES", IF(K624="YES", VLOOKUP(Z624 &amp; L624 &amp; K624,'azure-vm-prices-3Y'!G$2:H$124  , 2, 0), VLOOKUP(Z624 &amp; L624 &amp; "*",'azure-vm-prices-3Y'!G$2:H$124, 2, 0)),   "")</f>
        <v>0</v>
      </c>
      <c r="Z624" s="4">
        <f>IF(Q624="YES", IF(O624="NO" , IF(K624="YES", _xlfn.MINIFS('azure-vm-prices-3Y'!I$2:I$123,   'azure-vm-prices-3Y'!A$2:A$123,"&gt;="&amp;F624*(100-$B$2)/100,   'azure-vm-prices-3Y'!B$2:B$123,"&gt;="&amp;G624*(100-$B$2)/100,   'azure-vm-prices-3Y'!D$2:D$123,K624,   'azure-vm-prices-3Y'!E$2:E$123,L624),   _xlfn.MINIFS('azure-vm-prices-3Y'!I$2:I$123,   'azure-vm-prices-3Y'!A$2:A$123,"&gt;="&amp;F624*(100-$B$2)/100,   'azure-vm-prices-3Y'!B$2:B$123,"&gt;="&amp;G624*(100-$B$2)/100,   'azure-vm-prices-3Y'!E$2:E$123,L624)),   IF(K624="YES", _xlfn.MINIFS('azure-vm-prices-3Y'!C$2:C$123,   'azure-vm-prices-3Y'!A$2:A$123,"&gt;="&amp;F624*(100-$B$2)/100,   'azure-vm-prices-3Y'!B$2:B$123,"&gt;="&amp;G624*(100-$B$2)/100,   'azure-vm-prices-3Y'!D$2:D$123,K624,   'azure-vm-prices-3Y'!E$2:E$123,L624),   _xlfn.MINIFS('azure-vm-prices-3Y'!C$2:C$123,   'azure-vm-prices-3Y'!A$2:A$123,"&gt;="&amp;F624*(100-$B$2)/100,   'azure-vm-prices-3Y'!B$2:B$123,"&gt;="&amp;G624*(100-$B$2)/100,   'azure-vm-prices-3Y'!E$2:E$123,L624))),   "")</f>
        <v>0</v>
      </c>
      <c r="AA624" s="4">
        <f>IF(Q624="YES",N624*V624*12,"")</f>
        <v>0</v>
      </c>
      <c r="AB624" s="4">
        <f>IF(Q624="YES",X624*8760,"")</f>
        <v>0</v>
      </c>
      <c r="AC624" s="4">
        <f>IF(Q624="YES",Z624*8760,"")</f>
        <v>0</v>
      </c>
      <c r="AD624" s="4">
        <f>IF(Q624="YES",IF(P624="YES", MIN(AA624:AC624), AA624),"")</f>
        <v>0</v>
      </c>
      <c r="AE624" s="4">
        <f>IF(AND(I624="STANDARD",Q624="YES",H624&lt;'azure-standard-disk-prices'!B2, H624&gt;0),1+IF(M624="YES",1),"")</f>
        <v>0</v>
      </c>
      <c r="AF624" s="4">
        <f>IF(AND(I624="STANDARD",Q624="YES",H624&gt;'azure-standard-disk-prices'!B2,H624&lt;'azure-standard-disk-prices'!B3),1+IF(M624="YES",1),"")</f>
        <v>0</v>
      </c>
      <c r="AG624" s="4">
        <f>IF(AND(I624="STANDARD",Q624="YES",H624&gt;'azure-standard-disk-prices'!B3,H624&lt;'azure-standard-disk-prices'!B4),1+IF(M624="YES",1),"")</f>
        <v>0</v>
      </c>
      <c r="AH624" s="4">
        <f>IF(AND(I624="STANDARD",Q624="YES",H624&gt;'azure-standard-disk-prices'!B4,H624&lt;'azure-standard-disk-prices'!B5),1+IF(M624="YES",1),"")</f>
        <v>0</v>
      </c>
      <c r="AI624" s="4">
        <f>IF(AND(I624="STANDARD",Q624="YES",H624&gt;'azure-standard-disk-prices'!B5,H624&lt;'azure-standard-disk-prices'!B6),1+IF(M624="YES",1),"")</f>
        <v>0</v>
      </c>
      <c r="AJ624" s="4">
        <f>IF(AND(I624="STANDARD",Q624="YES",H624&gt;'azure-standard-disk-prices'!B6,H624&lt;'azure-standard-disk-prices'!B7),1+IF(M624="YES",1),"")</f>
        <v>0</v>
      </c>
      <c r="AK624" s="4">
        <f>IF(AND(I624="STANDARD",Q624="YES",H624&gt;'azure-standard-disk-prices'!B7,H624&lt;'azure-standard-disk-prices'!B8),1+IF(M624="YES",1),"")</f>
        <v>0</v>
      </c>
      <c r="AL624" s="4">
        <f>IF(AND(I624="STANDARD",Q624="YES",H624&gt;'azure-standard-disk-prices'!B8,H624&lt;'azure-standard-disk-prices'!B9),1+IF(M624="YES",1),"")</f>
        <v>0</v>
      </c>
      <c r="AM624" s="4">
        <f>IF(AND(I623="PREMIUM",Q623="YES",H623&lt;'azure-premium-disk-prices'!B2,H623&gt;0),1+IF(M623="YES",1),"")</f>
        <v>0</v>
      </c>
      <c r="AN624" s="4">
        <f>IF(AND(I623="PREMIUM",Q623="YES",H623&gt;'azure-premium-disk-prices'!B2,H623&lt;'azure-premium-disk-prices'!B3),1+IF(M623="YES",1),"")</f>
        <v>0</v>
      </c>
      <c r="AO624" s="4">
        <f>IF(AND(I623="PREMIUM",Q623="YES",H623&gt;'azure-premium-disk-prices'!B3,H623&lt;'azure-premium-disk-prices'!B4),1+IF(M623="YES",1),"")</f>
        <v>0</v>
      </c>
      <c r="AP624" s="4">
        <f>IF(AND(I623="PREMIUM",Q623="YES",H623&gt;'azure-premium-disk-prices'!B4,H623&lt;'azure-premium-disk-prices'!B5),1+IF(M623="YES",1),"")</f>
        <v>0</v>
      </c>
      <c r="AQ624" s="4">
        <f>IF(AND(I623="PREMIUM",Q623="YES",H623&gt;'azure-premium-disk-prices'!B5,H623&lt;'azure-premium-disk-prices'!B6),1+IF(M623="YES",1),"")</f>
        <v>0</v>
      </c>
      <c r="AR624" s="4">
        <f>IF(AND(I623="PREMIUM",Q623="YES",H623&gt;'azure-premium-disk-prices'!B6,H623&lt;'azure-premium-disk-prices'!B7),1+IF(M623="YES",1),"")</f>
        <v>0</v>
      </c>
      <c r="AS624" s="4">
        <f>IF(AND(I623="PREMIUM",Q623="YES",H623&gt;'azure-premium-disk-prices'!B7,H623&lt;'azure-premium-disk-prices'!B8),1+IF(M623="YES",1),"")</f>
        <v>0</v>
      </c>
      <c r="AT624" s="4">
        <f>IF(AND(I623="PREMIUM",Q623="YES",H623&gt;'azure-premium-disk-prices'!B8,H623&lt;'azure-premium-disk-prices'!B9),1+IF(M623="YES",1),"")</f>
        <v>0</v>
      </c>
      <c r="AU624" s="4">
        <f>IF(AND(M624="YES", Q624="YES"),1,"")</f>
        <v>0</v>
      </c>
      <c r="AV624" s="4">
        <f>IF(AND(J624="STANDARD", Q624="YES"), IF(M624="YES",2,1) ,"")</f>
        <v>0</v>
      </c>
      <c r="AW624" s="4">
        <f>IF( AND(J624="PREMIUM",  Q624="YES"), IF(M624="YES",2,1) ,"")</f>
        <v>0</v>
      </c>
    </row>
    <row r="625" spans="5:49">
      <c r="E625" s="3"/>
      <c r="F625" s="3"/>
      <c r="G625" s="3"/>
      <c r="H625" s="3"/>
      <c r="I625" s="3" t="s">
        <v>9</v>
      </c>
      <c r="J625" s="3" t="s">
        <v>9</v>
      </c>
      <c r="K625" s="3" t="s">
        <v>5</v>
      </c>
      <c r="L625" s="3" t="s">
        <v>5</v>
      </c>
      <c r="M625" s="3" t="s">
        <v>5</v>
      </c>
      <c r="N625" s="3">
        <v>730</v>
      </c>
      <c r="O625" s="3" t="s">
        <v>5</v>
      </c>
      <c r="P625" s="3" t="s">
        <v>14</v>
      </c>
      <c r="Q625" s="4">
        <f>IF(AND(E625&lt;&gt;"", F625&lt;&gt;"", G625&lt;&gt;"", H625&lt;&gt;"", I625&lt;&gt;"", J625&lt;&gt;"", K625&lt;&gt;"", L625&lt;&gt;"", M625&lt;&gt;"", N625&lt;&gt;"", O625&lt;&gt;""),"YES","NO")</f>
        <v>0</v>
      </c>
      <c r="R625" s="4">
        <f>IF(AD625=AA625, U625, IF(AD625=AB625,W625,Y625))</f>
        <v>0</v>
      </c>
      <c r="S625" s="4">
        <f>AD625</f>
        <v>0</v>
      </c>
      <c r="T625" s="4">
        <f> IF(AA625="" ,"",IF(AD625=AA625, "PAYG", IF(AD625=AB625,"1Y RI","3Y RI")))</f>
        <v>0</v>
      </c>
      <c r="U625" s="4">
        <f>IF(Q625="YES", IF(K625="YES", VLOOKUP(V625 &amp; L625 &amp; K625,'azure-vm-prices-base'!G$2:H$124, 2, 0), VLOOKUP(V625 &amp; L625 &amp; "*",'azure-vm-prices-base'!G$2:H$124, 2, 0)), "")</f>
        <v>0</v>
      </c>
      <c r="V625" s="4">
        <f>IF(Q625="YES", IF(O625="NO" , IF(K625="YES", _xlfn.MINIFS('azure-vm-prices-base'!I$2:I$123, 'azure-vm-prices-base'!A$2:A$123,"&gt;="&amp;F625*(100-$B$2)/100, 'azure-vm-prices-base'!B$2:B$123,"&gt;="&amp;G625*(100-$B$2)/100, 'azure-vm-prices-base'!D$2:D$123,K625, 'azure-vm-prices-base'!E$2:E$123,L625), _xlfn.MINIFS('azure-vm-prices-base'!I$2:I$123, 'azure-vm-prices-base'!A$2:A$123,"&gt;="&amp;F625*(100-$B$2)/100, 'azure-vm-prices-base'!B$2:B$123,"&gt;="&amp;G625*(100-$B$2)/100, 'azure-vm-prices-base'!E$2:E$123,L625)), IF(K625="YES", _xlfn.MINIFS('azure-vm-prices-base'!C$2:C$123, 'azure-vm-prices-base'!A$2:A$123,"&gt;="&amp;F625*(100-$B$2)/100, 'azure-vm-prices-base'!B$2:B$123,"&gt;="&amp;G625*(100-$B$2)/100, 'azure-vm-prices-base'!D$2:D$123,K625, 'azure-vm-prices-base'!E$2:E$123,L625), _xlfn.MINIFS('azure-vm-prices-base'!C$2:C$123, 'azure-vm-prices-base'!A$2:A$123,"&gt;="&amp;F625*(100-$B$2)/100, 'azure-vm-prices-base'!B$2:B$123,"&gt;="&amp;G625*(100-$B$2)/100, 'azure-vm-prices-base'!E$2:E$123,L625))), "")</f>
        <v>0</v>
      </c>
      <c r="W625" s="4">
        <f>IF(Q625="YES", IF(K625="YES", VLOOKUP(X625 &amp; L625 &amp; K625,'azure-vm-prices-1Y'!G$2:H$124  , 2, 0), VLOOKUP(X625 &amp; L625 &amp; "*",'azure-vm-prices-1Y'!G$2:H$124, 2, 0)),   "")</f>
        <v>0</v>
      </c>
      <c r="X625" s="4">
        <f>IF(Q625="YES", IF(O625="NO" , IF(K625="YES", _xlfn.MINIFS('azure-vm-prices-1Y'!I$2:I$123,   'azure-vm-prices-1Y'!A$2:A$123,"&gt;="&amp;F625*(100-$B$2)/100,   'azure-vm-prices-1Y'!B$2:B$123,"&gt;="&amp;G625*(100-$B$2)/100,   'azure-vm-prices-1Y'!D$2:D$123,K625,   'azure-vm-prices-1Y'!E$2:E$123,L625),   _xlfn.MINIFS('azure-vm-prices-1Y'!I$2:I$123,   'azure-vm-prices-1Y'!A$2:A$123,"&gt;="&amp;F625*(100-$B$2)/100,   'azure-vm-prices-1Y'!B$2:B$123,"&gt;="&amp;G625*(100-$B$2)/100,   'azure-vm-prices-1Y'!E$2:E$123,L625)),   IF(K625="YES", _xlfn.MINIFS('azure-vm-prices-1Y'!C$2:C$123,   'azure-vm-prices-1Y'!A$2:A$123,"&gt;="&amp;F625*(100-$B$2)/100,   'azure-vm-prices-1Y'!B$2:B$123,"&gt;="&amp;G625*(100-$B$2)/100,   'azure-vm-prices-1Y'!D$2:D$123,K625,   'azure-vm-prices-1Y'!E$2:E$123,L625),   _xlfn.MINIFS('azure-vm-prices-1Y'!C$2:C$123,   'azure-vm-prices-1Y'!A$2:A$123,"&gt;="&amp;F625*(100-$B$2)/100,   'azure-vm-prices-1Y'!B$2:B$123,"&gt;="&amp;G625*(100-$B$2)/100,   'azure-vm-prices-1Y'!E$2:E$123,L625))),   "")</f>
        <v>0</v>
      </c>
      <c r="Y625" s="4">
        <f>IF(Q625="YES", IF(K625="YES", VLOOKUP(Z625 &amp; L625 &amp; K625,'azure-vm-prices-3Y'!G$2:H$124  , 2, 0), VLOOKUP(Z625 &amp; L625 &amp; "*",'azure-vm-prices-3Y'!G$2:H$124, 2, 0)),   "")</f>
        <v>0</v>
      </c>
      <c r="Z625" s="4">
        <f>IF(Q625="YES", IF(O625="NO" , IF(K625="YES", _xlfn.MINIFS('azure-vm-prices-3Y'!I$2:I$123,   'azure-vm-prices-3Y'!A$2:A$123,"&gt;="&amp;F625*(100-$B$2)/100,   'azure-vm-prices-3Y'!B$2:B$123,"&gt;="&amp;G625*(100-$B$2)/100,   'azure-vm-prices-3Y'!D$2:D$123,K625,   'azure-vm-prices-3Y'!E$2:E$123,L625),   _xlfn.MINIFS('azure-vm-prices-3Y'!I$2:I$123,   'azure-vm-prices-3Y'!A$2:A$123,"&gt;="&amp;F625*(100-$B$2)/100,   'azure-vm-prices-3Y'!B$2:B$123,"&gt;="&amp;G625*(100-$B$2)/100,   'azure-vm-prices-3Y'!E$2:E$123,L625)),   IF(K625="YES", _xlfn.MINIFS('azure-vm-prices-3Y'!C$2:C$123,   'azure-vm-prices-3Y'!A$2:A$123,"&gt;="&amp;F625*(100-$B$2)/100,   'azure-vm-prices-3Y'!B$2:B$123,"&gt;="&amp;G625*(100-$B$2)/100,   'azure-vm-prices-3Y'!D$2:D$123,K625,   'azure-vm-prices-3Y'!E$2:E$123,L625),   _xlfn.MINIFS('azure-vm-prices-3Y'!C$2:C$123,   'azure-vm-prices-3Y'!A$2:A$123,"&gt;="&amp;F625*(100-$B$2)/100,   'azure-vm-prices-3Y'!B$2:B$123,"&gt;="&amp;G625*(100-$B$2)/100,   'azure-vm-prices-3Y'!E$2:E$123,L625))),   "")</f>
        <v>0</v>
      </c>
      <c r="AA625" s="4">
        <f>IF(Q625="YES",N625*V625*12,"")</f>
        <v>0</v>
      </c>
      <c r="AB625" s="4">
        <f>IF(Q625="YES",X625*8760,"")</f>
        <v>0</v>
      </c>
      <c r="AC625" s="4">
        <f>IF(Q625="YES",Z625*8760,"")</f>
        <v>0</v>
      </c>
      <c r="AD625" s="4">
        <f>IF(Q625="YES",IF(P625="YES", MIN(AA625:AC625), AA625),"")</f>
        <v>0</v>
      </c>
      <c r="AE625" s="4">
        <f>IF(AND(I625="STANDARD",Q625="YES",H625&lt;'azure-standard-disk-prices'!B2, H625&gt;0),1+IF(M625="YES",1),"")</f>
        <v>0</v>
      </c>
      <c r="AF625" s="4">
        <f>IF(AND(I625="STANDARD",Q625="YES",H625&gt;'azure-standard-disk-prices'!B2,H625&lt;'azure-standard-disk-prices'!B3),1+IF(M625="YES",1),"")</f>
        <v>0</v>
      </c>
      <c r="AG625" s="4">
        <f>IF(AND(I625="STANDARD",Q625="YES",H625&gt;'azure-standard-disk-prices'!B3,H625&lt;'azure-standard-disk-prices'!B4),1+IF(M625="YES",1),"")</f>
        <v>0</v>
      </c>
      <c r="AH625" s="4">
        <f>IF(AND(I625="STANDARD",Q625="YES",H625&gt;'azure-standard-disk-prices'!B4,H625&lt;'azure-standard-disk-prices'!B5),1+IF(M625="YES",1),"")</f>
        <v>0</v>
      </c>
      <c r="AI625" s="4">
        <f>IF(AND(I625="STANDARD",Q625="YES",H625&gt;'azure-standard-disk-prices'!B5,H625&lt;'azure-standard-disk-prices'!B6),1+IF(M625="YES",1),"")</f>
        <v>0</v>
      </c>
      <c r="AJ625" s="4">
        <f>IF(AND(I625="STANDARD",Q625="YES",H625&gt;'azure-standard-disk-prices'!B6,H625&lt;'azure-standard-disk-prices'!B7),1+IF(M625="YES",1),"")</f>
        <v>0</v>
      </c>
      <c r="AK625" s="4">
        <f>IF(AND(I625="STANDARD",Q625="YES",H625&gt;'azure-standard-disk-prices'!B7,H625&lt;'azure-standard-disk-prices'!B8),1+IF(M625="YES",1),"")</f>
        <v>0</v>
      </c>
      <c r="AL625" s="4">
        <f>IF(AND(I625="STANDARD",Q625="YES",H625&gt;'azure-standard-disk-prices'!B8,H625&lt;'azure-standard-disk-prices'!B9),1+IF(M625="YES",1),"")</f>
        <v>0</v>
      </c>
      <c r="AM625" s="4">
        <f>IF(AND(I624="PREMIUM",Q624="YES",H624&lt;'azure-premium-disk-prices'!B2,H624&gt;0),1+IF(M624="YES",1),"")</f>
        <v>0</v>
      </c>
      <c r="AN625" s="4">
        <f>IF(AND(I624="PREMIUM",Q624="YES",H624&gt;'azure-premium-disk-prices'!B2,H624&lt;'azure-premium-disk-prices'!B3),1+IF(M624="YES",1),"")</f>
        <v>0</v>
      </c>
      <c r="AO625" s="4">
        <f>IF(AND(I624="PREMIUM",Q624="YES",H624&gt;'azure-premium-disk-prices'!B3,H624&lt;'azure-premium-disk-prices'!B4),1+IF(M624="YES",1),"")</f>
        <v>0</v>
      </c>
      <c r="AP625" s="4">
        <f>IF(AND(I624="PREMIUM",Q624="YES",H624&gt;'azure-premium-disk-prices'!B4,H624&lt;'azure-premium-disk-prices'!B5),1+IF(M624="YES",1),"")</f>
        <v>0</v>
      </c>
      <c r="AQ625" s="4">
        <f>IF(AND(I624="PREMIUM",Q624="YES",H624&gt;'azure-premium-disk-prices'!B5,H624&lt;'azure-premium-disk-prices'!B6),1+IF(M624="YES",1),"")</f>
        <v>0</v>
      </c>
      <c r="AR625" s="4">
        <f>IF(AND(I624="PREMIUM",Q624="YES",H624&gt;'azure-premium-disk-prices'!B6,H624&lt;'azure-premium-disk-prices'!B7),1+IF(M624="YES",1),"")</f>
        <v>0</v>
      </c>
      <c r="AS625" s="4">
        <f>IF(AND(I624="PREMIUM",Q624="YES",H624&gt;'azure-premium-disk-prices'!B7,H624&lt;'azure-premium-disk-prices'!B8),1+IF(M624="YES",1),"")</f>
        <v>0</v>
      </c>
      <c r="AT625" s="4">
        <f>IF(AND(I624="PREMIUM",Q624="YES",H624&gt;'azure-premium-disk-prices'!B8,H624&lt;'azure-premium-disk-prices'!B9),1+IF(M624="YES",1),"")</f>
        <v>0</v>
      </c>
      <c r="AU625" s="4">
        <f>IF(AND(M625="YES", Q625="YES"),1,"")</f>
        <v>0</v>
      </c>
      <c r="AV625" s="4">
        <f>IF(AND(J625="STANDARD", Q625="YES"), IF(M625="YES",2,1) ,"")</f>
        <v>0</v>
      </c>
      <c r="AW625" s="4">
        <f>IF( AND(J625="PREMIUM",  Q625="YES"), IF(M625="YES",2,1) ,"")</f>
        <v>0</v>
      </c>
    </row>
    <row r="626" spans="5:49">
      <c r="E626" s="3"/>
      <c r="F626" s="3"/>
      <c r="G626" s="3"/>
      <c r="H626" s="3"/>
      <c r="I626" s="3" t="s">
        <v>9</v>
      </c>
      <c r="J626" s="3" t="s">
        <v>9</v>
      </c>
      <c r="K626" s="3" t="s">
        <v>5</v>
      </c>
      <c r="L626" s="3" t="s">
        <v>5</v>
      </c>
      <c r="M626" s="3" t="s">
        <v>5</v>
      </c>
      <c r="N626" s="3">
        <v>730</v>
      </c>
      <c r="O626" s="3" t="s">
        <v>5</v>
      </c>
      <c r="P626" s="3" t="s">
        <v>14</v>
      </c>
      <c r="Q626" s="4">
        <f>IF(AND(E626&lt;&gt;"", F626&lt;&gt;"", G626&lt;&gt;"", H626&lt;&gt;"", I626&lt;&gt;"", J626&lt;&gt;"", K626&lt;&gt;"", L626&lt;&gt;"", M626&lt;&gt;"", N626&lt;&gt;"", O626&lt;&gt;""),"YES","NO")</f>
        <v>0</v>
      </c>
      <c r="R626" s="4">
        <f>IF(AD626=AA626, U626, IF(AD626=AB626,W626,Y626))</f>
        <v>0</v>
      </c>
      <c r="S626" s="4">
        <f>AD626</f>
        <v>0</v>
      </c>
      <c r="T626" s="4">
        <f> IF(AA626="" ,"",IF(AD626=AA626, "PAYG", IF(AD626=AB626,"1Y RI","3Y RI")))</f>
        <v>0</v>
      </c>
      <c r="U626" s="4">
        <f>IF(Q626="YES", IF(K626="YES", VLOOKUP(V626 &amp; L626 &amp; K626,'azure-vm-prices-base'!G$2:H$124, 2, 0), VLOOKUP(V626 &amp; L626 &amp; "*",'azure-vm-prices-base'!G$2:H$124, 2, 0)), "")</f>
        <v>0</v>
      </c>
      <c r="V626" s="4">
        <f>IF(Q626="YES", IF(O626="NO" , IF(K626="YES", _xlfn.MINIFS('azure-vm-prices-base'!I$2:I$123, 'azure-vm-prices-base'!A$2:A$123,"&gt;="&amp;F626*(100-$B$2)/100, 'azure-vm-prices-base'!B$2:B$123,"&gt;="&amp;G626*(100-$B$2)/100, 'azure-vm-prices-base'!D$2:D$123,K626, 'azure-vm-prices-base'!E$2:E$123,L626), _xlfn.MINIFS('azure-vm-prices-base'!I$2:I$123, 'azure-vm-prices-base'!A$2:A$123,"&gt;="&amp;F626*(100-$B$2)/100, 'azure-vm-prices-base'!B$2:B$123,"&gt;="&amp;G626*(100-$B$2)/100, 'azure-vm-prices-base'!E$2:E$123,L626)), IF(K626="YES", _xlfn.MINIFS('azure-vm-prices-base'!C$2:C$123, 'azure-vm-prices-base'!A$2:A$123,"&gt;="&amp;F626*(100-$B$2)/100, 'azure-vm-prices-base'!B$2:B$123,"&gt;="&amp;G626*(100-$B$2)/100, 'azure-vm-prices-base'!D$2:D$123,K626, 'azure-vm-prices-base'!E$2:E$123,L626), _xlfn.MINIFS('azure-vm-prices-base'!C$2:C$123, 'azure-vm-prices-base'!A$2:A$123,"&gt;="&amp;F626*(100-$B$2)/100, 'azure-vm-prices-base'!B$2:B$123,"&gt;="&amp;G626*(100-$B$2)/100, 'azure-vm-prices-base'!E$2:E$123,L626))), "")</f>
        <v>0</v>
      </c>
      <c r="W626" s="4">
        <f>IF(Q626="YES", IF(K626="YES", VLOOKUP(X626 &amp; L626 &amp; K626,'azure-vm-prices-1Y'!G$2:H$124  , 2, 0), VLOOKUP(X626 &amp; L626 &amp; "*",'azure-vm-prices-1Y'!G$2:H$124, 2, 0)),   "")</f>
        <v>0</v>
      </c>
      <c r="X626" s="4">
        <f>IF(Q626="YES", IF(O626="NO" , IF(K626="YES", _xlfn.MINIFS('azure-vm-prices-1Y'!I$2:I$123,   'azure-vm-prices-1Y'!A$2:A$123,"&gt;="&amp;F626*(100-$B$2)/100,   'azure-vm-prices-1Y'!B$2:B$123,"&gt;="&amp;G626*(100-$B$2)/100,   'azure-vm-prices-1Y'!D$2:D$123,K626,   'azure-vm-prices-1Y'!E$2:E$123,L626),   _xlfn.MINIFS('azure-vm-prices-1Y'!I$2:I$123,   'azure-vm-prices-1Y'!A$2:A$123,"&gt;="&amp;F626*(100-$B$2)/100,   'azure-vm-prices-1Y'!B$2:B$123,"&gt;="&amp;G626*(100-$B$2)/100,   'azure-vm-prices-1Y'!E$2:E$123,L626)),   IF(K626="YES", _xlfn.MINIFS('azure-vm-prices-1Y'!C$2:C$123,   'azure-vm-prices-1Y'!A$2:A$123,"&gt;="&amp;F626*(100-$B$2)/100,   'azure-vm-prices-1Y'!B$2:B$123,"&gt;="&amp;G626*(100-$B$2)/100,   'azure-vm-prices-1Y'!D$2:D$123,K626,   'azure-vm-prices-1Y'!E$2:E$123,L626),   _xlfn.MINIFS('azure-vm-prices-1Y'!C$2:C$123,   'azure-vm-prices-1Y'!A$2:A$123,"&gt;="&amp;F626*(100-$B$2)/100,   'azure-vm-prices-1Y'!B$2:B$123,"&gt;="&amp;G626*(100-$B$2)/100,   'azure-vm-prices-1Y'!E$2:E$123,L626))),   "")</f>
        <v>0</v>
      </c>
      <c r="Y626" s="4">
        <f>IF(Q626="YES", IF(K626="YES", VLOOKUP(Z626 &amp; L626 &amp; K626,'azure-vm-prices-3Y'!G$2:H$124  , 2, 0), VLOOKUP(Z626 &amp; L626 &amp; "*",'azure-vm-prices-3Y'!G$2:H$124, 2, 0)),   "")</f>
        <v>0</v>
      </c>
      <c r="Z626" s="4">
        <f>IF(Q626="YES", IF(O626="NO" , IF(K626="YES", _xlfn.MINIFS('azure-vm-prices-3Y'!I$2:I$123,   'azure-vm-prices-3Y'!A$2:A$123,"&gt;="&amp;F626*(100-$B$2)/100,   'azure-vm-prices-3Y'!B$2:B$123,"&gt;="&amp;G626*(100-$B$2)/100,   'azure-vm-prices-3Y'!D$2:D$123,K626,   'azure-vm-prices-3Y'!E$2:E$123,L626),   _xlfn.MINIFS('azure-vm-prices-3Y'!I$2:I$123,   'azure-vm-prices-3Y'!A$2:A$123,"&gt;="&amp;F626*(100-$B$2)/100,   'azure-vm-prices-3Y'!B$2:B$123,"&gt;="&amp;G626*(100-$B$2)/100,   'azure-vm-prices-3Y'!E$2:E$123,L626)),   IF(K626="YES", _xlfn.MINIFS('azure-vm-prices-3Y'!C$2:C$123,   'azure-vm-prices-3Y'!A$2:A$123,"&gt;="&amp;F626*(100-$B$2)/100,   'azure-vm-prices-3Y'!B$2:B$123,"&gt;="&amp;G626*(100-$B$2)/100,   'azure-vm-prices-3Y'!D$2:D$123,K626,   'azure-vm-prices-3Y'!E$2:E$123,L626),   _xlfn.MINIFS('azure-vm-prices-3Y'!C$2:C$123,   'azure-vm-prices-3Y'!A$2:A$123,"&gt;="&amp;F626*(100-$B$2)/100,   'azure-vm-prices-3Y'!B$2:B$123,"&gt;="&amp;G626*(100-$B$2)/100,   'azure-vm-prices-3Y'!E$2:E$123,L626))),   "")</f>
        <v>0</v>
      </c>
      <c r="AA626" s="4">
        <f>IF(Q626="YES",N626*V626*12,"")</f>
        <v>0</v>
      </c>
      <c r="AB626" s="4">
        <f>IF(Q626="YES",X626*8760,"")</f>
        <v>0</v>
      </c>
      <c r="AC626" s="4">
        <f>IF(Q626="YES",Z626*8760,"")</f>
        <v>0</v>
      </c>
      <c r="AD626" s="4">
        <f>IF(Q626="YES",IF(P626="YES", MIN(AA626:AC626), AA626),"")</f>
        <v>0</v>
      </c>
      <c r="AE626" s="4">
        <f>IF(AND(I626="STANDARD",Q626="YES",H626&lt;'azure-standard-disk-prices'!B2, H626&gt;0),1+IF(M626="YES",1),"")</f>
        <v>0</v>
      </c>
      <c r="AF626" s="4">
        <f>IF(AND(I626="STANDARD",Q626="YES",H626&gt;'azure-standard-disk-prices'!B2,H626&lt;'azure-standard-disk-prices'!B3),1+IF(M626="YES",1),"")</f>
        <v>0</v>
      </c>
      <c r="AG626" s="4">
        <f>IF(AND(I626="STANDARD",Q626="YES",H626&gt;'azure-standard-disk-prices'!B3,H626&lt;'azure-standard-disk-prices'!B4),1+IF(M626="YES",1),"")</f>
        <v>0</v>
      </c>
      <c r="AH626" s="4">
        <f>IF(AND(I626="STANDARD",Q626="YES",H626&gt;'azure-standard-disk-prices'!B4,H626&lt;'azure-standard-disk-prices'!B5),1+IF(M626="YES",1),"")</f>
        <v>0</v>
      </c>
      <c r="AI626" s="4">
        <f>IF(AND(I626="STANDARD",Q626="YES",H626&gt;'azure-standard-disk-prices'!B5,H626&lt;'azure-standard-disk-prices'!B6),1+IF(M626="YES",1),"")</f>
        <v>0</v>
      </c>
      <c r="AJ626" s="4">
        <f>IF(AND(I626="STANDARD",Q626="YES",H626&gt;'azure-standard-disk-prices'!B6,H626&lt;'azure-standard-disk-prices'!B7),1+IF(M626="YES",1),"")</f>
        <v>0</v>
      </c>
      <c r="AK626" s="4">
        <f>IF(AND(I626="STANDARD",Q626="YES",H626&gt;'azure-standard-disk-prices'!B7,H626&lt;'azure-standard-disk-prices'!B8),1+IF(M626="YES",1),"")</f>
        <v>0</v>
      </c>
      <c r="AL626" s="4">
        <f>IF(AND(I626="STANDARD",Q626="YES",H626&gt;'azure-standard-disk-prices'!B8,H626&lt;'azure-standard-disk-prices'!B9),1+IF(M626="YES",1),"")</f>
        <v>0</v>
      </c>
      <c r="AM626" s="4">
        <f>IF(AND(I625="PREMIUM",Q625="YES",H625&lt;'azure-premium-disk-prices'!B2,H625&gt;0),1+IF(M625="YES",1),"")</f>
        <v>0</v>
      </c>
      <c r="AN626" s="4">
        <f>IF(AND(I625="PREMIUM",Q625="YES",H625&gt;'azure-premium-disk-prices'!B2,H625&lt;'azure-premium-disk-prices'!B3),1+IF(M625="YES",1),"")</f>
        <v>0</v>
      </c>
      <c r="AO626" s="4">
        <f>IF(AND(I625="PREMIUM",Q625="YES",H625&gt;'azure-premium-disk-prices'!B3,H625&lt;'azure-premium-disk-prices'!B4),1+IF(M625="YES",1),"")</f>
        <v>0</v>
      </c>
      <c r="AP626" s="4">
        <f>IF(AND(I625="PREMIUM",Q625="YES",H625&gt;'azure-premium-disk-prices'!B4,H625&lt;'azure-premium-disk-prices'!B5),1+IF(M625="YES",1),"")</f>
        <v>0</v>
      </c>
      <c r="AQ626" s="4">
        <f>IF(AND(I625="PREMIUM",Q625="YES",H625&gt;'azure-premium-disk-prices'!B5,H625&lt;'azure-premium-disk-prices'!B6),1+IF(M625="YES",1),"")</f>
        <v>0</v>
      </c>
      <c r="AR626" s="4">
        <f>IF(AND(I625="PREMIUM",Q625="YES",H625&gt;'azure-premium-disk-prices'!B6,H625&lt;'azure-premium-disk-prices'!B7),1+IF(M625="YES",1),"")</f>
        <v>0</v>
      </c>
      <c r="AS626" s="4">
        <f>IF(AND(I625="PREMIUM",Q625="YES",H625&gt;'azure-premium-disk-prices'!B7,H625&lt;'azure-premium-disk-prices'!B8),1+IF(M625="YES",1),"")</f>
        <v>0</v>
      </c>
      <c r="AT626" s="4">
        <f>IF(AND(I625="PREMIUM",Q625="YES",H625&gt;'azure-premium-disk-prices'!B8,H625&lt;'azure-premium-disk-prices'!B9),1+IF(M625="YES",1),"")</f>
        <v>0</v>
      </c>
      <c r="AU626" s="4">
        <f>IF(AND(M626="YES", Q626="YES"),1,"")</f>
        <v>0</v>
      </c>
      <c r="AV626" s="4">
        <f>IF(AND(J626="STANDARD", Q626="YES"), IF(M626="YES",2,1) ,"")</f>
        <v>0</v>
      </c>
      <c r="AW626" s="4">
        <f>IF( AND(J626="PREMIUM",  Q626="YES"), IF(M626="YES",2,1) ,"")</f>
        <v>0</v>
      </c>
    </row>
    <row r="627" spans="5:49">
      <c r="E627" s="3"/>
      <c r="F627" s="3"/>
      <c r="G627" s="3"/>
      <c r="H627" s="3"/>
      <c r="I627" s="3" t="s">
        <v>9</v>
      </c>
      <c r="J627" s="3" t="s">
        <v>9</v>
      </c>
      <c r="K627" s="3" t="s">
        <v>5</v>
      </c>
      <c r="L627" s="3" t="s">
        <v>5</v>
      </c>
      <c r="M627" s="3" t="s">
        <v>5</v>
      </c>
      <c r="N627" s="3">
        <v>730</v>
      </c>
      <c r="O627" s="3" t="s">
        <v>5</v>
      </c>
      <c r="P627" s="3" t="s">
        <v>14</v>
      </c>
      <c r="Q627" s="4">
        <f>IF(AND(E627&lt;&gt;"", F627&lt;&gt;"", G627&lt;&gt;"", H627&lt;&gt;"", I627&lt;&gt;"", J627&lt;&gt;"", K627&lt;&gt;"", L627&lt;&gt;"", M627&lt;&gt;"", N627&lt;&gt;"", O627&lt;&gt;""),"YES","NO")</f>
        <v>0</v>
      </c>
      <c r="R627" s="4">
        <f>IF(AD627=AA627, U627, IF(AD627=AB627,W627,Y627))</f>
        <v>0</v>
      </c>
      <c r="S627" s="4">
        <f>AD627</f>
        <v>0</v>
      </c>
      <c r="T627" s="4">
        <f> IF(AA627="" ,"",IF(AD627=AA627, "PAYG", IF(AD627=AB627,"1Y RI","3Y RI")))</f>
        <v>0</v>
      </c>
      <c r="U627" s="4">
        <f>IF(Q627="YES", IF(K627="YES", VLOOKUP(V627 &amp; L627 &amp; K627,'azure-vm-prices-base'!G$2:H$124, 2, 0), VLOOKUP(V627 &amp; L627 &amp; "*",'azure-vm-prices-base'!G$2:H$124, 2, 0)), "")</f>
        <v>0</v>
      </c>
      <c r="V627" s="4">
        <f>IF(Q627="YES", IF(O627="NO" , IF(K627="YES", _xlfn.MINIFS('azure-vm-prices-base'!I$2:I$123, 'azure-vm-prices-base'!A$2:A$123,"&gt;="&amp;F627*(100-$B$2)/100, 'azure-vm-prices-base'!B$2:B$123,"&gt;="&amp;G627*(100-$B$2)/100, 'azure-vm-prices-base'!D$2:D$123,K627, 'azure-vm-prices-base'!E$2:E$123,L627), _xlfn.MINIFS('azure-vm-prices-base'!I$2:I$123, 'azure-vm-prices-base'!A$2:A$123,"&gt;="&amp;F627*(100-$B$2)/100, 'azure-vm-prices-base'!B$2:B$123,"&gt;="&amp;G627*(100-$B$2)/100, 'azure-vm-prices-base'!E$2:E$123,L627)), IF(K627="YES", _xlfn.MINIFS('azure-vm-prices-base'!C$2:C$123, 'azure-vm-prices-base'!A$2:A$123,"&gt;="&amp;F627*(100-$B$2)/100, 'azure-vm-prices-base'!B$2:B$123,"&gt;="&amp;G627*(100-$B$2)/100, 'azure-vm-prices-base'!D$2:D$123,K627, 'azure-vm-prices-base'!E$2:E$123,L627), _xlfn.MINIFS('azure-vm-prices-base'!C$2:C$123, 'azure-vm-prices-base'!A$2:A$123,"&gt;="&amp;F627*(100-$B$2)/100, 'azure-vm-prices-base'!B$2:B$123,"&gt;="&amp;G627*(100-$B$2)/100, 'azure-vm-prices-base'!E$2:E$123,L627))), "")</f>
        <v>0</v>
      </c>
      <c r="W627" s="4">
        <f>IF(Q627="YES", IF(K627="YES", VLOOKUP(X627 &amp; L627 &amp; K627,'azure-vm-prices-1Y'!G$2:H$124  , 2, 0), VLOOKUP(X627 &amp; L627 &amp; "*",'azure-vm-prices-1Y'!G$2:H$124, 2, 0)),   "")</f>
        <v>0</v>
      </c>
      <c r="X627" s="4">
        <f>IF(Q627="YES", IF(O627="NO" , IF(K627="YES", _xlfn.MINIFS('azure-vm-prices-1Y'!I$2:I$123,   'azure-vm-prices-1Y'!A$2:A$123,"&gt;="&amp;F627*(100-$B$2)/100,   'azure-vm-prices-1Y'!B$2:B$123,"&gt;="&amp;G627*(100-$B$2)/100,   'azure-vm-prices-1Y'!D$2:D$123,K627,   'azure-vm-prices-1Y'!E$2:E$123,L627),   _xlfn.MINIFS('azure-vm-prices-1Y'!I$2:I$123,   'azure-vm-prices-1Y'!A$2:A$123,"&gt;="&amp;F627*(100-$B$2)/100,   'azure-vm-prices-1Y'!B$2:B$123,"&gt;="&amp;G627*(100-$B$2)/100,   'azure-vm-prices-1Y'!E$2:E$123,L627)),   IF(K627="YES", _xlfn.MINIFS('azure-vm-prices-1Y'!C$2:C$123,   'azure-vm-prices-1Y'!A$2:A$123,"&gt;="&amp;F627*(100-$B$2)/100,   'azure-vm-prices-1Y'!B$2:B$123,"&gt;="&amp;G627*(100-$B$2)/100,   'azure-vm-prices-1Y'!D$2:D$123,K627,   'azure-vm-prices-1Y'!E$2:E$123,L627),   _xlfn.MINIFS('azure-vm-prices-1Y'!C$2:C$123,   'azure-vm-prices-1Y'!A$2:A$123,"&gt;="&amp;F627*(100-$B$2)/100,   'azure-vm-prices-1Y'!B$2:B$123,"&gt;="&amp;G627*(100-$B$2)/100,   'azure-vm-prices-1Y'!E$2:E$123,L627))),   "")</f>
        <v>0</v>
      </c>
      <c r="Y627" s="4">
        <f>IF(Q627="YES", IF(K627="YES", VLOOKUP(Z627 &amp; L627 &amp; K627,'azure-vm-prices-3Y'!G$2:H$124  , 2, 0), VLOOKUP(Z627 &amp; L627 &amp; "*",'azure-vm-prices-3Y'!G$2:H$124, 2, 0)),   "")</f>
        <v>0</v>
      </c>
      <c r="Z627" s="4">
        <f>IF(Q627="YES", IF(O627="NO" , IF(K627="YES", _xlfn.MINIFS('azure-vm-prices-3Y'!I$2:I$123,   'azure-vm-prices-3Y'!A$2:A$123,"&gt;="&amp;F627*(100-$B$2)/100,   'azure-vm-prices-3Y'!B$2:B$123,"&gt;="&amp;G627*(100-$B$2)/100,   'azure-vm-prices-3Y'!D$2:D$123,K627,   'azure-vm-prices-3Y'!E$2:E$123,L627),   _xlfn.MINIFS('azure-vm-prices-3Y'!I$2:I$123,   'azure-vm-prices-3Y'!A$2:A$123,"&gt;="&amp;F627*(100-$B$2)/100,   'azure-vm-prices-3Y'!B$2:B$123,"&gt;="&amp;G627*(100-$B$2)/100,   'azure-vm-prices-3Y'!E$2:E$123,L627)),   IF(K627="YES", _xlfn.MINIFS('azure-vm-prices-3Y'!C$2:C$123,   'azure-vm-prices-3Y'!A$2:A$123,"&gt;="&amp;F627*(100-$B$2)/100,   'azure-vm-prices-3Y'!B$2:B$123,"&gt;="&amp;G627*(100-$B$2)/100,   'azure-vm-prices-3Y'!D$2:D$123,K627,   'azure-vm-prices-3Y'!E$2:E$123,L627),   _xlfn.MINIFS('azure-vm-prices-3Y'!C$2:C$123,   'azure-vm-prices-3Y'!A$2:A$123,"&gt;="&amp;F627*(100-$B$2)/100,   'azure-vm-prices-3Y'!B$2:B$123,"&gt;="&amp;G627*(100-$B$2)/100,   'azure-vm-prices-3Y'!E$2:E$123,L627))),   "")</f>
        <v>0</v>
      </c>
      <c r="AA627" s="4">
        <f>IF(Q627="YES",N627*V627*12,"")</f>
        <v>0</v>
      </c>
      <c r="AB627" s="4">
        <f>IF(Q627="YES",X627*8760,"")</f>
        <v>0</v>
      </c>
      <c r="AC627" s="4">
        <f>IF(Q627="YES",Z627*8760,"")</f>
        <v>0</v>
      </c>
      <c r="AD627" s="4">
        <f>IF(Q627="YES",IF(P627="YES", MIN(AA627:AC627), AA627),"")</f>
        <v>0</v>
      </c>
      <c r="AE627" s="4">
        <f>IF(AND(I627="STANDARD",Q627="YES",H627&lt;'azure-standard-disk-prices'!B2, H627&gt;0),1+IF(M627="YES",1),"")</f>
        <v>0</v>
      </c>
      <c r="AF627" s="4">
        <f>IF(AND(I627="STANDARD",Q627="YES",H627&gt;'azure-standard-disk-prices'!B2,H627&lt;'azure-standard-disk-prices'!B3),1+IF(M627="YES",1),"")</f>
        <v>0</v>
      </c>
      <c r="AG627" s="4">
        <f>IF(AND(I627="STANDARD",Q627="YES",H627&gt;'azure-standard-disk-prices'!B3,H627&lt;'azure-standard-disk-prices'!B4),1+IF(M627="YES",1),"")</f>
        <v>0</v>
      </c>
      <c r="AH627" s="4">
        <f>IF(AND(I627="STANDARD",Q627="YES",H627&gt;'azure-standard-disk-prices'!B4,H627&lt;'azure-standard-disk-prices'!B5),1+IF(M627="YES",1),"")</f>
        <v>0</v>
      </c>
      <c r="AI627" s="4">
        <f>IF(AND(I627="STANDARD",Q627="YES",H627&gt;'azure-standard-disk-prices'!B5,H627&lt;'azure-standard-disk-prices'!B6),1+IF(M627="YES",1),"")</f>
        <v>0</v>
      </c>
      <c r="AJ627" s="4">
        <f>IF(AND(I627="STANDARD",Q627="YES",H627&gt;'azure-standard-disk-prices'!B6,H627&lt;'azure-standard-disk-prices'!B7),1+IF(M627="YES",1),"")</f>
        <v>0</v>
      </c>
      <c r="AK627" s="4">
        <f>IF(AND(I627="STANDARD",Q627="YES",H627&gt;'azure-standard-disk-prices'!B7,H627&lt;'azure-standard-disk-prices'!B8),1+IF(M627="YES",1),"")</f>
        <v>0</v>
      </c>
      <c r="AL627" s="4">
        <f>IF(AND(I627="STANDARD",Q627="YES",H627&gt;'azure-standard-disk-prices'!B8,H627&lt;'azure-standard-disk-prices'!B9),1+IF(M627="YES",1),"")</f>
        <v>0</v>
      </c>
      <c r="AM627" s="4">
        <f>IF(AND(I626="PREMIUM",Q626="YES",H626&lt;'azure-premium-disk-prices'!B2,H626&gt;0),1+IF(M626="YES",1),"")</f>
        <v>0</v>
      </c>
      <c r="AN627" s="4">
        <f>IF(AND(I626="PREMIUM",Q626="YES",H626&gt;'azure-premium-disk-prices'!B2,H626&lt;'azure-premium-disk-prices'!B3),1+IF(M626="YES",1),"")</f>
        <v>0</v>
      </c>
      <c r="AO627" s="4">
        <f>IF(AND(I626="PREMIUM",Q626="YES",H626&gt;'azure-premium-disk-prices'!B3,H626&lt;'azure-premium-disk-prices'!B4),1+IF(M626="YES",1),"")</f>
        <v>0</v>
      </c>
      <c r="AP627" s="4">
        <f>IF(AND(I626="PREMIUM",Q626="YES",H626&gt;'azure-premium-disk-prices'!B4,H626&lt;'azure-premium-disk-prices'!B5),1+IF(M626="YES",1),"")</f>
        <v>0</v>
      </c>
      <c r="AQ627" s="4">
        <f>IF(AND(I626="PREMIUM",Q626="YES",H626&gt;'azure-premium-disk-prices'!B5,H626&lt;'azure-premium-disk-prices'!B6),1+IF(M626="YES",1),"")</f>
        <v>0</v>
      </c>
      <c r="AR627" s="4">
        <f>IF(AND(I626="PREMIUM",Q626="YES",H626&gt;'azure-premium-disk-prices'!B6,H626&lt;'azure-premium-disk-prices'!B7),1+IF(M626="YES",1),"")</f>
        <v>0</v>
      </c>
      <c r="AS627" s="4">
        <f>IF(AND(I626="PREMIUM",Q626="YES",H626&gt;'azure-premium-disk-prices'!B7,H626&lt;'azure-premium-disk-prices'!B8),1+IF(M626="YES",1),"")</f>
        <v>0</v>
      </c>
      <c r="AT627" s="4">
        <f>IF(AND(I626="PREMIUM",Q626="YES",H626&gt;'azure-premium-disk-prices'!B8,H626&lt;'azure-premium-disk-prices'!B9),1+IF(M626="YES",1),"")</f>
        <v>0</v>
      </c>
      <c r="AU627" s="4">
        <f>IF(AND(M627="YES", Q627="YES"),1,"")</f>
        <v>0</v>
      </c>
      <c r="AV627" s="4">
        <f>IF(AND(J627="STANDARD", Q627="YES"), IF(M627="YES",2,1) ,"")</f>
        <v>0</v>
      </c>
      <c r="AW627" s="4">
        <f>IF( AND(J627="PREMIUM",  Q627="YES"), IF(M627="YES",2,1) ,"")</f>
        <v>0</v>
      </c>
    </row>
    <row r="628" spans="5:49">
      <c r="E628" s="3"/>
      <c r="F628" s="3"/>
      <c r="G628" s="3"/>
      <c r="H628" s="3"/>
      <c r="I628" s="3" t="s">
        <v>9</v>
      </c>
      <c r="J628" s="3" t="s">
        <v>9</v>
      </c>
      <c r="K628" s="3" t="s">
        <v>5</v>
      </c>
      <c r="L628" s="3" t="s">
        <v>5</v>
      </c>
      <c r="M628" s="3" t="s">
        <v>5</v>
      </c>
      <c r="N628" s="3">
        <v>730</v>
      </c>
      <c r="O628" s="3" t="s">
        <v>5</v>
      </c>
      <c r="P628" s="3" t="s">
        <v>14</v>
      </c>
      <c r="Q628" s="4">
        <f>IF(AND(E628&lt;&gt;"", F628&lt;&gt;"", G628&lt;&gt;"", H628&lt;&gt;"", I628&lt;&gt;"", J628&lt;&gt;"", K628&lt;&gt;"", L628&lt;&gt;"", M628&lt;&gt;"", N628&lt;&gt;"", O628&lt;&gt;""),"YES","NO")</f>
        <v>0</v>
      </c>
      <c r="R628" s="4">
        <f>IF(AD628=AA628, U628, IF(AD628=AB628,W628,Y628))</f>
        <v>0</v>
      </c>
      <c r="S628" s="4">
        <f>AD628</f>
        <v>0</v>
      </c>
      <c r="T628" s="4">
        <f> IF(AA628="" ,"",IF(AD628=AA628, "PAYG", IF(AD628=AB628,"1Y RI","3Y RI")))</f>
        <v>0</v>
      </c>
      <c r="U628" s="4">
        <f>IF(Q628="YES", IF(K628="YES", VLOOKUP(V628 &amp; L628 &amp; K628,'azure-vm-prices-base'!G$2:H$124, 2, 0), VLOOKUP(V628 &amp; L628 &amp; "*",'azure-vm-prices-base'!G$2:H$124, 2, 0)), "")</f>
        <v>0</v>
      </c>
      <c r="V628" s="4">
        <f>IF(Q628="YES", IF(O628="NO" , IF(K628="YES", _xlfn.MINIFS('azure-vm-prices-base'!I$2:I$123, 'azure-vm-prices-base'!A$2:A$123,"&gt;="&amp;F628*(100-$B$2)/100, 'azure-vm-prices-base'!B$2:B$123,"&gt;="&amp;G628*(100-$B$2)/100, 'azure-vm-prices-base'!D$2:D$123,K628, 'azure-vm-prices-base'!E$2:E$123,L628), _xlfn.MINIFS('azure-vm-prices-base'!I$2:I$123, 'azure-vm-prices-base'!A$2:A$123,"&gt;="&amp;F628*(100-$B$2)/100, 'azure-vm-prices-base'!B$2:B$123,"&gt;="&amp;G628*(100-$B$2)/100, 'azure-vm-prices-base'!E$2:E$123,L628)), IF(K628="YES", _xlfn.MINIFS('azure-vm-prices-base'!C$2:C$123, 'azure-vm-prices-base'!A$2:A$123,"&gt;="&amp;F628*(100-$B$2)/100, 'azure-vm-prices-base'!B$2:B$123,"&gt;="&amp;G628*(100-$B$2)/100, 'azure-vm-prices-base'!D$2:D$123,K628, 'azure-vm-prices-base'!E$2:E$123,L628), _xlfn.MINIFS('azure-vm-prices-base'!C$2:C$123, 'azure-vm-prices-base'!A$2:A$123,"&gt;="&amp;F628*(100-$B$2)/100, 'azure-vm-prices-base'!B$2:B$123,"&gt;="&amp;G628*(100-$B$2)/100, 'azure-vm-prices-base'!E$2:E$123,L628))), "")</f>
        <v>0</v>
      </c>
      <c r="W628" s="4">
        <f>IF(Q628="YES", IF(K628="YES", VLOOKUP(X628 &amp; L628 &amp; K628,'azure-vm-prices-1Y'!G$2:H$124  , 2, 0), VLOOKUP(X628 &amp; L628 &amp; "*",'azure-vm-prices-1Y'!G$2:H$124, 2, 0)),   "")</f>
        <v>0</v>
      </c>
      <c r="X628" s="4">
        <f>IF(Q628="YES", IF(O628="NO" , IF(K628="YES", _xlfn.MINIFS('azure-vm-prices-1Y'!I$2:I$123,   'azure-vm-prices-1Y'!A$2:A$123,"&gt;="&amp;F628*(100-$B$2)/100,   'azure-vm-prices-1Y'!B$2:B$123,"&gt;="&amp;G628*(100-$B$2)/100,   'azure-vm-prices-1Y'!D$2:D$123,K628,   'azure-vm-prices-1Y'!E$2:E$123,L628),   _xlfn.MINIFS('azure-vm-prices-1Y'!I$2:I$123,   'azure-vm-prices-1Y'!A$2:A$123,"&gt;="&amp;F628*(100-$B$2)/100,   'azure-vm-prices-1Y'!B$2:B$123,"&gt;="&amp;G628*(100-$B$2)/100,   'azure-vm-prices-1Y'!E$2:E$123,L628)),   IF(K628="YES", _xlfn.MINIFS('azure-vm-prices-1Y'!C$2:C$123,   'azure-vm-prices-1Y'!A$2:A$123,"&gt;="&amp;F628*(100-$B$2)/100,   'azure-vm-prices-1Y'!B$2:B$123,"&gt;="&amp;G628*(100-$B$2)/100,   'azure-vm-prices-1Y'!D$2:D$123,K628,   'azure-vm-prices-1Y'!E$2:E$123,L628),   _xlfn.MINIFS('azure-vm-prices-1Y'!C$2:C$123,   'azure-vm-prices-1Y'!A$2:A$123,"&gt;="&amp;F628*(100-$B$2)/100,   'azure-vm-prices-1Y'!B$2:B$123,"&gt;="&amp;G628*(100-$B$2)/100,   'azure-vm-prices-1Y'!E$2:E$123,L628))),   "")</f>
        <v>0</v>
      </c>
      <c r="Y628" s="4">
        <f>IF(Q628="YES", IF(K628="YES", VLOOKUP(Z628 &amp; L628 &amp; K628,'azure-vm-prices-3Y'!G$2:H$124  , 2, 0), VLOOKUP(Z628 &amp; L628 &amp; "*",'azure-vm-prices-3Y'!G$2:H$124, 2, 0)),   "")</f>
        <v>0</v>
      </c>
      <c r="Z628" s="4">
        <f>IF(Q628="YES", IF(O628="NO" , IF(K628="YES", _xlfn.MINIFS('azure-vm-prices-3Y'!I$2:I$123,   'azure-vm-prices-3Y'!A$2:A$123,"&gt;="&amp;F628*(100-$B$2)/100,   'azure-vm-prices-3Y'!B$2:B$123,"&gt;="&amp;G628*(100-$B$2)/100,   'azure-vm-prices-3Y'!D$2:D$123,K628,   'azure-vm-prices-3Y'!E$2:E$123,L628),   _xlfn.MINIFS('azure-vm-prices-3Y'!I$2:I$123,   'azure-vm-prices-3Y'!A$2:A$123,"&gt;="&amp;F628*(100-$B$2)/100,   'azure-vm-prices-3Y'!B$2:B$123,"&gt;="&amp;G628*(100-$B$2)/100,   'azure-vm-prices-3Y'!E$2:E$123,L628)),   IF(K628="YES", _xlfn.MINIFS('azure-vm-prices-3Y'!C$2:C$123,   'azure-vm-prices-3Y'!A$2:A$123,"&gt;="&amp;F628*(100-$B$2)/100,   'azure-vm-prices-3Y'!B$2:B$123,"&gt;="&amp;G628*(100-$B$2)/100,   'azure-vm-prices-3Y'!D$2:D$123,K628,   'azure-vm-prices-3Y'!E$2:E$123,L628),   _xlfn.MINIFS('azure-vm-prices-3Y'!C$2:C$123,   'azure-vm-prices-3Y'!A$2:A$123,"&gt;="&amp;F628*(100-$B$2)/100,   'azure-vm-prices-3Y'!B$2:B$123,"&gt;="&amp;G628*(100-$B$2)/100,   'azure-vm-prices-3Y'!E$2:E$123,L628))),   "")</f>
        <v>0</v>
      </c>
      <c r="AA628" s="4">
        <f>IF(Q628="YES",N628*V628*12,"")</f>
        <v>0</v>
      </c>
      <c r="AB628" s="4">
        <f>IF(Q628="YES",X628*8760,"")</f>
        <v>0</v>
      </c>
      <c r="AC628" s="4">
        <f>IF(Q628="YES",Z628*8760,"")</f>
        <v>0</v>
      </c>
      <c r="AD628" s="4">
        <f>IF(Q628="YES",IF(P628="YES", MIN(AA628:AC628), AA628),"")</f>
        <v>0</v>
      </c>
      <c r="AE628" s="4">
        <f>IF(AND(I628="STANDARD",Q628="YES",H628&lt;'azure-standard-disk-prices'!B2, H628&gt;0),1+IF(M628="YES",1),"")</f>
        <v>0</v>
      </c>
      <c r="AF628" s="4">
        <f>IF(AND(I628="STANDARD",Q628="YES",H628&gt;'azure-standard-disk-prices'!B2,H628&lt;'azure-standard-disk-prices'!B3),1+IF(M628="YES",1),"")</f>
        <v>0</v>
      </c>
      <c r="AG628" s="4">
        <f>IF(AND(I628="STANDARD",Q628="YES",H628&gt;'azure-standard-disk-prices'!B3,H628&lt;'azure-standard-disk-prices'!B4),1+IF(M628="YES",1),"")</f>
        <v>0</v>
      </c>
      <c r="AH628" s="4">
        <f>IF(AND(I628="STANDARD",Q628="YES",H628&gt;'azure-standard-disk-prices'!B4,H628&lt;'azure-standard-disk-prices'!B5),1+IF(M628="YES",1),"")</f>
        <v>0</v>
      </c>
      <c r="AI628" s="4">
        <f>IF(AND(I628="STANDARD",Q628="YES",H628&gt;'azure-standard-disk-prices'!B5,H628&lt;'azure-standard-disk-prices'!B6),1+IF(M628="YES",1),"")</f>
        <v>0</v>
      </c>
      <c r="AJ628" s="4">
        <f>IF(AND(I628="STANDARD",Q628="YES",H628&gt;'azure-standard-disk-prices'!B6,H628&lt;'azure-standard-disk-prices'!B7),1+IF(M628="YES",1),"")</f>
        <v>0</v>
      </c>
      <c r="AK628" s="4">
        <f>IF(AND(I628="STANDARD",Q628="YES",H628&gt;'azure-standard-disk-prices'!B7,H628&lt;'azure-standard-disk-prices'!B8),1+IF(M628="YES",1),"")</f>
        <v>0</v>
      </c>
      <c r="AL628" s="4">
        <f>IF(AND(I628="STANDARD",Q628="YES",H628&gt;'azure-standard-disk-prices'!B8,H628&lt;'azure-standard-disk-prices'!B9),1+IF(M628="YES",1),"")</f>
        <v>0</v>
      </c>
      <c r="AM628" s="4">
        <f>IF(AND(I627="PREMIUM",Q627="YES",H627&lt;'azure-premium-disk-prices'!B2,H627&gt;0),1+IF(M627="YES",1),"")</f>
        <v>0</v>
      </c>
      <c r="AN628" s="4">
        <f>IF(AND(I627="PREMIUM",Q627="YES",H627&gt;'azure-premium-disk-prices'!B2,H627&lt;'azure-premium-disk-prices'!B3),1+IF(M627="YES",1),"")</f>
        <v>0</v>
      </c>
      <c r="AO628" s="4">
        <f>IF(AND(I627="PREMIUM",Q627="YES",H627&gt;'azure-premium-disk-prices'!B3,H627&lt;'azure-premium-disk-prices'!B4),1+IF(M627="YES",1),"")</f>
        <v>0</v>
      </c>
      <c r="AP628" s="4">
        <f>IF(AND(I627="PREMIUM",Q627="YES",H627&gt;'azure-premium-disk-prices'!B4,H627&lt;'azure-premium-disk-prices'!B5),1+IF(M627="YES",1),"")</f>
        <v>0</v>
      </c>
      <c r="AQ628" s="4">
        <f>IF(AND(I627="PREMIUM",Q627="YES",H627&gt;'azure-premium-disk-prices'!B5,H627&lt;'azure-premium-disk-prices'!B6),1+IF(M627="YES",1),"")</f>
        <v>0</v>
      </c>
      <c r="AR628" s="4">
        <f>IF(AND(I627="PREMIUM",Q627="YES",H627&gt;'azure-premium-disk-prices'!B6,H627&lt;'azure-premium-disk-prices'!B7),1+IF(M627="YES",1),"")</f>
        <v>0</v>
      </c>
      <c r="AS628" s="4">
        <f>IF(AND(I627="PREMIUM",Q627="YES",H627&gt;'azure-premium-disk-prices'!B7,H627&lt;'azure-premium-disk-prices'!B8),1+IF(M627="YES",1),"")</f>
        <v>0</v>
      </c>
      <c r="AT628" s="4">
        <f>IF(AND(I627="PREMIUM",Q627="YES",H627&gt;'azure-premium-disk-prices'!B8,H627&lt;'azure-premium-disk-prices'!B9),1+IF(M627="YES",1),"")</f>
        <v>0</v>
      </c>
      <c r="AU628" s="4">
        <f>IF(AND(M628="YES", Q628="YES"),1,"")</f>
        <v>0</v>
      </c>
      <c r="AV628" s="4">
        <f>IF(AND(J628="STANDARD", Q628="YES"), IF(M628="YES",2,1) ,"")</f>
        <v>0</v>
      </c>
      <c r="AW628" s="4">
        <f>IF( AND(J628="PREMIUM",  Q628="YES"), IF(M628="YES",2,1) ,"")</f>
        <v>0</v>
      </c>
    </row>
    <row r="629" spans="5:49">
      <c r="E629" s="3"/>
      <c r="F629" s="3"/>
      <c r="G629" s="3"/>
      <c r="H629" s="3"/>
      <c r="I629" s="3" t="s">
        <v>9</v>
      </c>
      <c r="J629" s="3" t="s">
        <v>9</v>
      </c>
      <c r="K629" s="3" t="s">
        <v>5</v>
      </c>
      <c r="L629" s="3" t="s">
        <v>5</v>
      </c>
      <c r="M629" s="3" t="s">
        <v>5</v>
      </c>
      <c r="N629" s="3">
        <v>730</v>
      </c>
      <c r="O629" s="3" t="s">
        <v>5</v>
      </c>
      <c r="P629" s="3" t="s">
        <v>14</v>
      </c>
      <c r="Q629" s="4">
        <f>IF(AND(E629&lt;&gt;"", F629&lt;&gt;"", G629&lt;&gt;"", H629&lt;&gt;"", I629&lt;&gt;"", J629&lt;&gt;"", K629&lt;&gt;"", L629&lt;&gt;"", M629&lt;&gt;"", N629&lt;&gt;"", O629&lt;&gt;""),"YES","NO")</f>
        <v>0</v>
      </c>
      <c r="R629" s="4">
        <f>IF(AD629=AA629, U629, IF(AD629=AB629,W629,Y629))</f>
        <v>0</v>
      </c>
      <c r="S629" s="4">
        <f>AD629</f>
        <v>0</v>
      </c>
      <c r="T629" s="4">
        <f> IF(AA629="" ,"",IF(AD629=AA629, "PAYG", IF(AD629=AB629,"1Y RI","3Y RI")))</f>
        <v>0</v>
      </c>
      <c r="U629" s="4">
        <f>IF(Q629="YES", IF(K629="YES", VLOOKUP(V629 &amp; L629 &amp; K629,'azure-vm-prices-base'!G$2:H$124, 2, 0), VLOOKUP(V629 &amp; L629 &amp; "*",'azure-vm-prices-base'!G$2:H$124, 2, 0)), "")</f>
        <v>0</v>
      </c>
      <c r="V629" s="4">
        <f>IF(Q629="YES", IF(O629="NO" , IF(K629="YES", _xlfn.MINIFS('azure-vm-prices-base'!I$2:I$123, 'azure-vm-prices-base'!A$2:A$123,"&gt;="&amp;F629*(100-$B$2)/100, 'azure-vm-prices-base'!B$2:B$123,"&gt;="&amp;G629*(100-$B$2)/100, 'azure-vm-prices-base'!D$2:D$123,K629, 'azure-vm-prices-base'!E$2:E$123,L629), _xlfn.MINIFS('azure-vm-prices-base'!I$2:I$123, 'azure-vm-prices-base'!A$2:A$123,"&gt;="&amp;F629*(100-$B$2)/100, 'azure-vm-prices-base'!B$2:B$123,"&gt;="&amp;G629*(100-$B$2)/100, 'azure-vm-prices-base'!E$2:E$123,L629)), IF(K629="YES", _xlfn.MINIFS('azure-vm-prices-base'!C$2:C$123, 'azure-vm-prices-base'!A$2:A$123,"&gt;="&amp;F629*(100-$B$2)/100, 'azure-vm-prices-base'!B$2:B$123,"&gt;="&amp;G629*(100-$B$2)/100, 'azure-vm-prices-base'!D$2:D$123,K629, 'azure-vm-prices-base'!E$2:E$123,L629), _xlfn.MINIFS('azure-vm-prices-base'!C$2:C$123, 'azure-vm-prices-base'!A$2:A$123,"&gt;="&amp;F629*(100-$B$2)/100, 'azure-vm-prices-base'!B$2:B$123,"&gt;="&amp;G629*(100-$B$2)/100, 'azure-vm-prices-base'!E$2:E$123,L629))), "")</f>
        <v>0</v>
      </c>
      <c r="W629" s="4">
        <f>IF(Q629="YES", IF(K629="YES", VLOOKUP(X629 &amp; L629 &amp; K629,'azure-vm-prices-1Y'!G$2:H$124  , 2, 0), VLOOKUP(X629 &amp; L629 &amp; "*",'azure-vm-prices-1Y'!G$2:H$124, 2, 0)),   "")</f>
        <v>0</v>
      </c>
      <c r="X629" s="4">
        <f>IF(Q629="YES", IF(O629="NO" , IF(K629="YES", _xlfn.MINIFS('azure-vm-prices-1Y'!I$2:I$123,   'azure-vm-prices-1Y'!A$2:A$123,"&gt;="&amp;F629*(100-$B$2)/100,   'azure-vm-prices-1Y'!B$2:B$123,"&gt;="&amp;G629*(100-$B$2)/100,   'azure-vm-prices-1Y'!D$2:D$123,K629,   'azure-vm-prices-1Y'!E$2:E$123,L629),   _xlfn.MINIFS('azure-vm-prices-1Y'!I$2:I$123,   'azure-vm-prices-1Y'!A$2:A$123,"&gt;="&amp;F629*(100-$B$2)/100,   'azure-vm-prices-1Y'!B$2:B$123,"&gt;="&amp;G629*(100-$B$2)/100,   'azure-vm-prices-1Y'!E$2:E$123,L629)),   IF(K629="YES", _xlfn.MINIFS('azure-vm-prices-1Y'!C$2:C$123,   'azure-vm-prices-1Y'!A$2:A$123,"&gt;="&amp;F629*(100-$B$2)/100,   'azure-vm-prices-1Y'!B$2:B$123,"&gt;="&amp;G629*(100-$B$2)/100,   'azure-vm-prices-1Y'!D$2:D$123,K629,   'azure-vm-prices-1Y'!E$2:E$123,L629),   _xlfn.MINIFS('azure-vm-prices-1Y'!C$2:C$123,   'azure-vm-prices-1Y'!A$2:A$123,"&gt;="&amp;F629*(100-$B$2)/100,   'azure-vm-prices-1Y'!B$2:B$123,"&gt;="&amp;G629*(100-$B$2)/100,   'azure-vm-prices-1Y'!E$2:E$123,L629))),   "")</f>
        <v>0</v>
      </c>
      <c r="Y629" s="4">
        <f>IF(Q629="YES", IF(K629="YES", VLOOKUP(Z629 &amp; L629 &amp; K629,'azure-vm-prices-3Y'!G$2:H$124  , 2, 0), VLOOKUP(Z629 &amp; L629 &amp; "*",'azure-vm-prices-3Y'!G$2:H$124, 2, 0)),   "")</f>
        <v>0</v>
      </c>
      <c r="Z629" s="4">
        <f>IF(Q629="YES", IF(O629="NO" , IF(K629="YES", _xlfn.MINIFS('azure-vm-prices-3Y'!I$2:I$123,   'azure-vm-prices-3Y'!A$2:A$123,"&gt;="&amp;F629*(100-$B$2)/100,   'azure-vm-prices-3Y'!B$2:B$123,"&gt;="&amp;G629*(100-$B$2)/100,   'azure-vm-prices-3Y'!D$2:D$123,K629,   'azure-vm-prices-3Y'!E$2:E$123,L629),   _xlfn.MINIFS('azure-vm-prices-3Y'!I$2:I$123,   'azure-vm-prices-3Y'!A$2:A$123,"&gt;="&amp;F629*(100-$B$2)/100,   'azure-vm-prices-3Y'!B$2:B$123,"&gt;="&amp;G629*(100-$B$2)/100,   'azure-vm-prices-3Y'!E$2:E$123,L629)),   IF(K629="YES", _xlfn.MINIFS('azure-vm-prices-3Y'!C$2:C$123,   'azure-vm-prices-3Y'!A$2:A$123,"&gt;="&amp;F629*(100-$B$2)/100,   'azure-vm-prices-3Y'!B$2:B$123,"&gt;="&amp;G629*(100-$B$2)/100,   'azure-vm-prices-3Y'!D$2:D$123,K629,   'azure-vm-prices-3Y'!E$2:E$123,L629),   _xlfn.MINIFS('azure-vm-prices-3Y'!C$2:C$123,   'azure-vm-prices-3Y'!A$2:A$123,"&gt;="&amp;F629*(100-$B$2)/100,   'azure-vm-prices-3Y'!B$2:B$123,"&gt;="&amp;G629*(100-$B$2)/100,   'azure-vm-prices-3Y'!E$2:E$123,L629))),   "")</f>
        <v>0</v>
      </c>
      <c r="AA629" s="4">
        <f>IF(Q629="YES",N629*V629*12,"")</f>
        <v>0</v>
      </c>
      <c r="AB629" s="4">
        <f>IF(Q629="YES",X629*8760,"")</f>
        <v>0</v>
      </c>
      <c r="AC629" s="4">
        <f>IF(Q629="YES",Z629*8760,"")</f>
        <v>0</v>
      </c>
      <c r="AD629" s="4">
        <f>IF(Q629="YES",IF(P629="YES", MIN(AA629:AC629), AA629),"")</f>
        <v>0</v>
      </c>
      <c r="AE629" s="4">
        <f>IF(AND(I629="STANDARD",Q629="YES",H629&lt;'azure-standard-disk-prices'!B2, H629&gt;0),1+IF(M629="YES",1),"")</f>
        <v>0</v>
      </c>
      <c r="AF629" s="4">
        <f>IF(AND(I629="STANDARD",Q629="YES",H629&gt;'azure-standard-disk-prices'!B2,H629&lt;'azure-standard-disk-prices'!B3),1+IF(M629="YES",1),"")</f>
        <v>0</v>
      </c>
      <c r="AG629" s="4">
        <f>IF(AND(I629="STANDARD",Q629="YES",H629&gt;'azure-standard-disk-prices'!B3,H629&lt;'azure-standard-disk-prices'!B4),1+IF(M629="YES",1),"")</f>
        <v>0</v>
      </c>
      <c r="AH629" s="4">
        <f>IF(AND(I629="STANDARD",Q629="YES",H629&gt;'azure-standard-disk-prices'!B4,H629&lt;'azure-standard-disk-prices'!B5),1+IF(M629="YES",1),"")</f>
        <v>0</v>
      </c>
      <c r="AI629" s="4">
        <f>IF(AND(I629="STANDARD",Q629="YES",H629&gt;'azure-standard-disk-prices'!B5,H629&lt;'azure-standard-disk-prices'!B6),1+IF(M629="YES",1),"")</f>
        <v>0</v>
      </c>
      <c r="AJ629" s="4">
        <f>IF(AND(I629="STANDARD",Q629="YES",H629&gt;'azure-standard-disk-prices'!B6,H629&lt;'azure-standard-disk-prices'!B7),1+IF(M629="YES",1),"")</f>
        <v>0</v>
      </c>
      <c r="AK629" s="4">
        <f>IF(AND(I629="STANDARD",Q629="YES",H629&gt;'azure-standard-disk-prices'!B7,H629&lt;'azure-standard-disk-prices'!B8),1+IF(M629="YES",1),"")</f>
        <v>0</v>
      </c>
      <c r="AL629" s="4">
        <f>IF(AND(I629="STANDARD",Q629="YES",H629&gt;'azure-standard-disk-prices'!B8,H629&lt;'azure-standard-disk-prices'!B9),1+IF(M629="YES",1),"")</f>
        <v>0</v>
      </c>
      <c r="AM629" s="4">
        <f>IF(AND(I628="PREMIUM",Q628="YES",H628&lt;'azure-premium-disk-prices'!B2,H628&gt;0),1+IF(M628="YES",1),"")</f>
        <v>0</v>
      </c>
      <c r="AN629" s="4">
        <f>IF(AND(I628="PREMIUM",Q628="YES",H628&gt;'azure-premium-disk-prices'!B2,H628&lt;'azure-premium-disk-prices'!B3),1+IF(M628="YES",1),"")</f>
        <v>0</v>
      </c>
      <c r="AO629" s="4">
        <f>IF(AND(I628="PREMIUM",Q628="YES",H628&gt;'azure-premium-disk-prices'!B3,H628&lt;'azure-premium-disk-prices'!B4),1+IF(M628="YES",1),"")</f>
        <v>0</v>
      </c>
      <c r="AP629" s="4">
        <f>IF(AND(I628="PREMIUM",Q628="YES",H628&gt;'azure-premium-disk-prices'!B4,H628&lt;'azure-premium-disk-prices'!B5),1+IF(M628="YES",1),"")</f>
        <v>0</v>
      </c>
      <c r="AQ629" s="4">
        <f>IF(AND(I628="PREMIUM",Q628="YES",H628&gt;'azure-premium-disk-prices'!B5,H628&lt;'azure-premium-disk-prices'!B6),1+IF(M628="YES",1),"")</f>
        <v>0</v>
      </c>
      <c r="AR629" s="4">
        <f>IF(AND(I628="PREMIUM",Q628="YES",H628&gt;'azure-premium-disk-prices'!B6,H628&lt;'azure-premium-disk-prices'!B7),1+IF(M628="YES",1),"")</f>
        <v>0</v>
      </c>
      <c r="AS629" s="4">
        <f>IF(AND(I628="PREMIUM",Q628="YES",H628&gt;'azure-premium-disk-prices'!B7,H628&lt;'azure-premium-disk-prices'!B8),1+IF(M628="YES",1),"")</f>
        <v>0</v>
      </c>
      <c r="AT629" s="4">
        <f>IF(AND(I628="PREMIUM",Q628="YES",H628&gt;'azure-premium-disk-prices'!B8,H628&lt;'azure-premium-disk-prices'!B9),1+IF(M628="YES",1),"")</f>
        <v>0</v>
      </c>
      <c r="AU629" s="4">
        <f>IF(AND(M629="YES", Q629="YES"),1,"")</f>
        <v>0</v>
      </c>
      <c r="AV629" s="4">
        <f>IF(AND(J629="STANDARD", Q629="YES"), IF(M629="YES",2,1) ,"")</f>
        <v>0</v>
      </c>
      <c r="AW629" s="4">
        <f>IF( AND(J629="PREMIUM",  Q629="YES"), IF(M629="YES",2,1) ,"")</f>
        <v>0</v>
      </c>
    </row>
    <row r="630" spans="5:49">
      <c r="E630" s="3"/>
      <c r="F630" s="3"/>
      <c r="G630" s="3"/>
      <c r="H630" s="3"/>
      <c r="I630" s="3" t="s">
        <v>9</v>
      </c>
      <c r="J630" s="3" t="s">
        <v>9</v>
      </c>
      <c r="K630" s="3" t="s">
        <v>5</v>
      </c>
      <c r="L630" s="3" t="s">
        <v>5</v>
      </c>
      <c r="M630" s="3" t="s">
        <v>5</v>
      </c>
      <c r="N630" s="3">
        <v>730</v>
      </c>
      <c r="O630" s="3" t="s">
        <v>5</v>
      </c>
      <c r="P630" s="3" t="s">
        <v>14</v>
      </c>
      <c r="Q630" s="4">
        <f>IF(AND(E630&lt;&gt;"", F630&lt;&gt;"", G630&lt;&gt;"", H630&lt;&gt;"", I630&lt;&gt;"", J630&lt;&gt;"", K630&lt;&gt;"", L630&lt;&gt;"", M630&lt;&gt;"", N630&lt;&gt;"", O630&lt;&gt;""),"YES","NO")</f>
        <v>0</v>
      </c>
      <c r="R630" s="4">
        <f>IF(AD630=AA630, U630, IF(AD630=AB630,W630,Y630))</f>
        <v>0</v>
      </c>
      <c r="S630" s="4">
        <f>AD630</f>
        <v>0</v>
      </c>
      <c r="T630" s="4">
        <f> IF(AA630="" ,"",IF(AD630=AA630, "PAYG", IF(AD630=AB630,"1Y RI","3Y RI")))</f>
        <v>0</v>
      </c>
      <c r="U630" s="4">
        <f>IF(Q630="YES", IF(K630="YES", VLOOKUP(V630 &amp; L630 &amp; K630,'azure-vm-prices-base'!G$2:H$124, 2, 0), VLOOKUP(V630 &amp; L630 &amp; "*",'azure-vm-prices-base'!G$2:H$124, 2, 0)), "")</f>
        <v>0</v>
      </c>
      <c r="V630" s="4">
        <f>IF(Q630="YES", IF(O630="NO" , IF(K630="YES", _xlfn.MINIFS('azure-vm-prices-base'!I$2:I$123, 'azure-vm-prices-base'!A$2:A$123,"&gt;="&amp;F630*(100-$B$2)/100, 'azure-vm-prices-base'!B$2:B$123,"&gt;="&amp;G630*(100-$B$2)/100, 'azure-vm-prices-base'!D$2:D$123,K630, 'azure-vm-prices-base'!E$2:E$123,L630), _xlfn.MINIFS('azure-vm-prices-base'!I$2:I$123, 'azure-vm-prices-base'!A$2:A$123,"&gt;="&amp;F630*(100-$B$2)/100, 'azure-vm-prices-base'!B$2:B$123,"&gt;="&amp;G630*(100-$B$2)/100, 'azure-vm-prices-base'!E$2:E$123,L630)), IF(K630="YES", _xlfn.MINIFS('azure-vm-prices-base'!C$2:C$123, 'azure-vm-prices-base'!A$2:A$123,"&gt;="&amp;F630*(100-$B$2)/100, 'azure-vm-prices-base'!B$2:B$123,"&gt;="&amp;G630*(100-$B$2)/100, 'azure-vm-prices-base'!D$2:D$123,K630, 'azure-vm-prices-base'!E$2:E$123,L630), _xlfn.MINIFS('azure-vm-prices-base'!C$2:C$123, 'azure-vm-prices-base'!A$2:A$123,"&gt;="&amp;F630*(100-$B$2)/100, 'azure-vm-prices-base'!B$2:B$123,"&gt;="&amp;G630*(100-$B$2)/100, 'azure-vm-prices-base'!E$2:E$123,L630))), "")</f>
        <v>0</v>
      </c>
      <c r="W630" s="4">
        <f>IF(Q630="YES", IF(K630="YES", VLOOKUP(X630 &amp; L630 &amp; K630,'azure-vm-prices-1Y'!G$2:H$124  , 2, 0), VLOOKUP(X630 &amp; L630 &amp; "*",'azure-vm-prices-1Y'!G$2:H$124, 2, 0)),   "")</f>
        <v>0</v>
      </c>
      <c r="X630" s="4">
        <f>IF(Q630="YES", IF(O630="NO" , IF(K630="YES", _xlfn.MINIFS('azure-vm-prices-1Y'!I$2:I$123,   'azure-vm-prices-1Y'!A$2:A$123,"&gt;="&amp;F630*(100-$B$2)/100,   'azure-vm-prices-1Y'!B$2:B$123,"&gt;="&amp;G630*(100-$B$2)/100,   'azure-vm-prices-1Y'!D$2:D$123,K630,   'azure-vm-prices-1Y'!E$2:E$123,L630),   _xlfn.MINIFS('azure-vm-prices-1Y'!I$2:I$123,   'azure-vm-prices-1Y'!A$2:A$123,"&gt;="&amp;F630*(100-$B$2)/100,   'azure-vm-prices-1Y'!B$2:B$123,"&gt;="&amp;G630*(100-$B$2)/100,   'azure-vm-prices-1Y'!E$2:E$123,L630)),   IF(K630="YES", _xlfn.MINIFS('azure-vm-prices-1Y'!C$2:C$123,   'azure-vm-prices-1Y'!A$2:A$123,"&gt;="&amp;F630*(100-$B$2)/100,   'azure-vm-prices-1Y'!B$2:B$123,"&gt;="&amp;G630*(100-$B$2)/100,   'azure-vm-prices-1Y'!D$2:D$123,K630,   'azure-vm-prices-1Y'!E$2:E$123,L630),   _xlfn.MINIFS('azure-vm-prices-1Y'!C$2:C$123,   'azure-vm-prices-1Y'!A$2:A$123,"&gt;="&amp;F630*(100-$B$2)/100,   'azure-vm-prices-1Y'!B$2:B$123,"&gt;="&amp;G630*(100-$B$2)/100,   'azure-vm-prices-1Y'!E$2:E$123,L630))),   "")</f>
        <v>0</v>
      </c>
      <c r="Y630" s="4">
        <f>IF(Q630="YES", IF(K630="YES", VLOOKUP(Z630 &amp; L630 &amp; K630,'azure-vm-prices-3Y'!G$2:H$124  , 2, 0), VLOOKUP(Z630 &amp; L630 &amp; "*",'azure-vm-prices-3Y'!G$2:H$124, 2, 0)),   "")</f>
        <v>0</v>
      </c>
      <c r="Z630" s="4">
        <f>IF(Q630="YES", IF(O630="NO" , IF(K630="YES", _xlfn.MINIFS('azure-vm-prices-3Y'!I$2:I$123,   'azure-vm-prices-3Y'!A$2:A$123,"&gt;="&amp;F630*(100-$B$2)/100,   'azure-vm-prices-3Y'!B$2:B$123,"&gt;="&amp;G630*(100-$B$2)/100,   'azure-vm-prices-3Y'!D$2:D$123,K630,   'azure-vm-prices-3Y'!E$2:E$123,L630),   _xlfn.MINIFS('azure-vm-prices-3Y'!I$2:I$123,   'azure-vm-prices-3Y'!A$2:A$123,"&gt;="&amp;F630*(100-$B$2)/100,   'azure-vm-prices-3Y'!B$2:B$123,"&gt;="&amp;G630*(100-$B$2)/100,   'azure-vm-prices-3Y'!E$2:E$123,L630)),   IF(K630="YES", _xlfn.MINIFS('azure-vm-prices-3Y'!C$2:C$123,   'azure-vm-prices-3Y'!A$2:A$123,"&gt;="&amp;F630*(100-$B$2)/100,   'azure-vm-prices-3Y'!B$2:B$123,"&gt;="&amp;G630*(100-$B$2)/100,   'azure-vm-prices-3Y'!D$2:D$123,K630,   'azure-vm-prices-3Y'!E$2:E$123,L630),   _xlfn.MINIFS('azure-vm-prices-3Y'!C$2:C$123,   'azure-vm-prices-3Y'!A$2:A$123,"&gt;="&amp;F630*(100-$B$2)/100,   'azure-vm-prices-3Y'!B$2:B$123,"&gt;="&amp;G630*(100-$B$2)/100,   'azure-vm-prices-3Y'!E$2:E$123,L630))),   "")</f>
        <v>0</v>
      </c>
      <c r="AA630" s="4">
        <f>IF(Q630="YES",N630*V630*12,"")</f>
        <v>0</v>
      </c>
      <c r="AB630" s="4">
        <f>IF(Q630="YES",X630*8760,"")</f>
        <v>0</v>
      </c>
      <c r="AC630" s="4">
        <f>IF(Q630="YES",Z630*8760,"")</f>
        <v>0</v>
      </c>
      <c r="AD630" s="4">
        <f>IF(Q630="YES",IF(P630="YES", MIN(AA630:AC630), AA630),"")</f>
        <v>0</v>
      </c>
      <c r="AE630" s="4">
        <f>IF(AND(I630="STANDARD",Q630="YES",H630&lt;'azure-standard-disk-prices'!B2, H630&gt;0),1+IF(M630="YES",1),"")</f>
        <v>0</v>
      </c>
      <c r="AF630" s="4">
        <f>IF(AND(I630="STANDARD",Q630="YES",H630&gt;'azure-standard-disk-prices'!B2,H630&lt;'azure-standard-disk-prices'!B3),1+IF(M630="YES",1),"")</f>
        <v>0</v>
      </c>
      <c r="AG630" s="4">
        <f>IF(AND(I630="STANDARD",Q630="YES",H630&gt;'azure-standard-disk-prices'!B3,H630&lt;'azure-standard-disk-prices'!B4),1+IF(M630="YES",1),"")</f>
        <v>0</v>
      </c>
      <c r="AH630" s="4">
        <f>IF(AND(I630="STANDARD",Q630="YES",H630&gt;'azure-standard-disk-prices'!B4,H630&lt;'azure-standard-disk-prices'!B5),1+IF(M630="YES",1),"")</f>
        <v>0</v>
      </c>
      <c r="AI630" s="4">
        <f>IF(AND(I630="STANDARD",Q630="YES",H630&gt;'azure-standard-disk-prices'!B5,H630&lt;'azure-standard-disk-prices'!B6),1+IF(M630="YES",1),"")</f>
        <v>0</v>
      </c>
      <c r="AJ630" s="4">
        <f>IF(AND(I630="STANDARD",Q630="YES",H630&gt;'azure-standard-disk-prices'!B6,H630&lt;'azure-standard-disk-prices'!B7),1+IF(M630="YES",1),"")</f>
        <v>0</v>
      </c>
      <c r="AK630" s="4">
        <f>IF(AND(I630="STANDARD",Q630="YES",H630&gt;'azure-standard-disk-prices'!B7,H630&lt;'azure-standard-disk-prices'!B8),1+IF(M630="YES",1),"")</f>
        <v>0</v>
      </c>
      <c r="AL630" s="4">
        <f>IF(AND(I630="STANDARD",Q630="YES",H630&gt;'azure-standard-disk-prices'!B8,H630&lt;'azure-standard-disk-prices'!B9),1+IF(M630="YES",1),"")</f>
        <v>0</v>
      </c>
      <c r="AM630" s="4">
        <f>IF(AND(I629="PREMIUM",Q629="YES",H629&lt;'azure-premium-disk-prices'!B2,H629&gt;0),1+IF(M629="YES",1),"")</f>
        <v>0</v>
      </c>
      <c r="AN630" s="4">
        <f>IF(AND(I629="PREMIUM",Q629="YES",H629&gt;'azure-premium-disk-prices'!B2,H629&lt;'azure-premium-disk-prices'!B3),1+IF(M629="YES",1),"")</f>
        <v>0</v>
      </c>
      <c r="AO630" s="4">
        <f>IF(AND(I629="PREMIUM",Q629="YES",H629&gt;'azure-premium-disk-prices'!B3,H629&lt;'azure-premium-disk-prices'!B4),1+IF(M629="YES",1),"")</f>
        <v>0</v>
      </c>
      <c r="AP630" s="4">
        <f>IF(AND(I629="PREMIUM",Q629="YES",H629&gt;'azure-premium-disk-prices'!B4,H629&lt;'azure-premium-disk-prices'!B5),1+IF(M629="YES",1),"")</f>
        <v>0</v>
      </c>
      <c r="AQ630" s="4">
        <f>IF(AND(I629="PREMIUM",Q629="YES",H629&gt;'azure-premium-disk-prices'!B5,H629&lt;'azure-premium-disk-prices'!B6),1+IF(M629="YES",1),"")</f>
        <v>0</v>
      </c>
      <c r="AR630" s="4">
        <f>IF(AND(I629="PREMIUM",Q629="YES",H629&gt;'azure-premium-disk-prices'!B6,H629&lt;'azure-premium-disk-prices'!B7),1+IF(M629="YES",1),"")</f>
        <v>0</v>
      </c>
      <c r="AS630" s="4">
        <f>IF(AND(I629="PREMIUM",Q629="YES",H629&gt;'azure-premium-disk-prices'!B7,H629&lt;'azure-premium-disk-prices'!B8),1+IF(M629="YES",1),"")</f>
        <v>0</v>
      </c>
      <c r="AT630" s="4">
        <f>IF(AND(I629="PREMIUM",Q629="YES",H629&gt;'azure-premium-disk-prices'!B8,H629&lt;'azure-premium-disk-prices'!B9),1+IF(M629="YES",1),"")</f>
        <v>0</v>
      </c>
      <c r="AU630" s="4">
        <f>IF(AND(M630="YES", Q630="YES"),1,"")</f>
        <v>0</v>
      </c>
      <c r="AV630" s="4">
        <f>IF(AND(J630="STANDARD", Q630="YES"), IF(M630="YES",2,1) ,"")</f>
        <v>0</v>
      </c>
      <c r="AW630" s="4">
        <f>IF( AND(J630="PREMIUM",  Q630="YES"), IF(M630="YES",2,1) ,"")</f>
        <v>0</v>
      </c>
    </row>
    <row r="631" spans="5:49">
      <c r="E631" s="3"/>
      <c r="F631" s="3"/>
      <c r="G631" s="3"/>
      <c r="H631" s="3"/>
      <c r="I631" s="3" t="s">
        <v>9</v>
      </c>
      <c r="J631" s="3" t="s">
        <v>9</v>
      </c>
      <c r="K631" s="3" t="s">
        <v>5</v>
      </c>
      <c r="L631" s="3" t="s">
        <v>5</v>
      </c>
      <c r="M631" s="3" t="s">
        <v>5</v>
      </c>
      <c r="N631" s="3">
        <v>730</v>
      </c>
      <c r="O631" s="3" t="s">
        <v>5</v>
      </c>
      <c r="P631" s="3" t="s">
        <v>14</v>
      </c>
      <c r="Q631" s="4">
        <f>IF(AND(E631&lt;&gt;"", F631&lt;&gt;"", G631&lt;&gt;"", H631&lt;&gt;"", I631&lt;&gt;"", J631&lt;&gt;"", K631&lt;&gt;"", L631&lt;&gt;"", M631&lt;&gt;"", N631&lt;&gt;"", O631&lt;&gt;""),"YES","NO")</f>
        <v>0</v>
      </c>
      <c r="R631" s="4">
        <f>IF(AD631=AA631, U631, IF(AD631=AB631,W631,Y631))</f>
        <v>0</v>
      </c>
      <c r="S631" s="4">
        <f>AD631</f>
        <v>0</v>
      </c>
      <c r="T631" s="4">
        <f> IF(AA631="" ,"",IF(AD631=AA631, "PAYG", IF(AD631=AB631,"1Y RI","3Y RI")))</f>
        <v>0</v>
      </c>
      <c r="U631" s="4">
        <f>IF(Q631="YES", IF(K631="YES", VLOOKUP(V631 &amp; L631 &amp; K631,'azure-vm-prices-base'!G$2:H$124, 2, 0), VLOOKUP(V631 &amp; L631 &amp; "*",'azure-vm-prices-base'!G$2:H$124, 2, 0)), "")</f>
        <v>0</v>
      </c>
      <c r="V631" s="4">
        <f>IF(Q631="YES", IF(O631="NO" , IF(K631="YES", _xlfn.MINIFS('azure-vm-prices-base'!I$2:I$123, 'azure-vm-prices-base'!A$2:A$123,"&gt;="&amp;F631*(100-$B$2)/100, 'azure-vm-prices-base'!B$2:B$123,"&gt;="&amp;G631*(100-$B$2)/100, 'azure-vm-prices-base'!D$2:D$123,K631, 'azure-vm-prices-base'!E$2:E$123,L631), _xlfn.MINIFS('azure-vm-prices-base'!I$2:I$123, 'azure-vm-prices-base'!A$2:A$123,"&gt;="&amp;F631*(100-$B$2)/100, 'azure-vm-prices-base'!B$2:B$123,"&gt;="&amp;G631*(100-$B$2)/100, 'azure-vm-prices-base'!E$2:E$123,L631)), IF(K631="YES", _xlfn.MINIFS('azure-vm-prices-base'!C$2:C$123, 'azure-vm-prices-base'!A$2:A$123,"&gt;="&amp;F631*(100-$B$2)/100, 'azure-vm-prices-base'!B$2:B$123,"&gt;="&amp;G631*(100-$B$2)/100, 'azure-vm-prices-base'!D$2:D$123,K631, 'azure-vm-prices-base'!E$2:E$123,L631), _xlfn.MINIFS('azure-vm-prices-base'!C$2:C$123, 'azure-vm-prices-base'!A$2:A$123,"&gt;="&amp;F631*(100-$B$2)/100, 'azure-vm-prices-base'!B$2:B$123,"&gt;="&amp;G631*(100-$B$2)/100, 'azure-vm-prices-base'!E$2:E$123,L631))), "")</f>
        <v>0</v>
      </c>
      <c r="W631" s="4">
        <f>IF(Q631="YES", IF(K631="YES", VLOOKUP(X631 &amp; L631 &amp; K631,'azure-vm-prices-1Y'!G$2:H$124  , 2, 0), VLOOKUP(X631 &amp; L631 &amp; "*",'azure-vm-prices-1Y'!G$2:H$124, 2, 0)),   "")</f>
        <v>0</v>
      </c>
      <c r="X631" s="4">
        <f>IF(Q631="YES", IF(O631="NO" , IF(K631="YES", _xlfn.MINIFS('azure-vm-prices-1Y'!I$2:I$123,   'azure-vm-prices-1Y'!A$2:A$123,"&gt;="&amp;F631*(100-$B$2)/100,   'azure-vm-prices-1Y'!B$2:B$123,"&gt;="&amp;G631*(100-$B$2)/100,   'azure-vm-prices-1Y'!D$2:D$123,K631,   'azure-vm-prices-1Y'!E$2:E$123,L631),   _xlfn.MINIFS('azure-vm-prices-1Y'!I$2:I$123,   'azure-vm-prices-1Y'!A$2:A$123,"&gt;="&amp;F631*(100-$B$2)/100,   'azure-vm-prices-1Y'!B$2:B$123,"&gt;="&amp;G631*(100-$B$2)/100,   'azure-vm-prices-1Y'!E$2:E$123,L631)),   IF(K631="YES", _xlfn.MINIFS('azure-vm-prices-1Y'!C$2:C$123,   'azure-vm-prices-1Y'!A$2:A$123,"&gt;="&amp;F631*(100-$B$2)/100,   'azure-vm-prices-1Y'!B$2:B$123,"&gt;="&amp;G631*(100-$B$2)/100,   'azure-vm-prices-1Y'!D$2:D$123,K631,   'azure-vm-prices-1Y'!E$2:E$123,L631),   _xlfn.MINIFS('azure-vm-prices-1Y'!C$2:C$123,   'azure-vm-prices-1Y'!A$2:A$123,"&gt;="&amp;F631*(100-$B$2)/100,   'azure-vm-prices-1Y'!B$2:B$123,"&gt;="&amp;G631*(100-$B$2)/100,   'azure-vm-prices-1Y'!E$2:E$123,L631))),   "")</f>
        <v>0</v>
      </c>
      <c r="Y631" s="4">
        <f>IF(Q631="YES", IF(K631="YES", VLOOKUP(Z631 &amp; L631 &amp; K631,'azure-vm-prices-3Y'!G$2:H$124  , 2, 0), VLOOKUP(Z631 &amp; L631 &amp; "*",'azure-vm-prices-3Y'!G$2:H$124, 2, 0)),   "")</f>
        <v>0</v>
      </c>
      <c r="Z631" s="4">
        <f>IF(Q631="YES", IF(O631="NO" , IF(K631="YES", _xlfn.MINIFS('azure-vm-prices-3Y'!I$2:I$123,   'azure-vm-prices-3Y'!A$2:A$123,"&gt;="&amp;F631*(100-$B$2)/100,   'azure-vm-prices-3Y'!B$2:B$123,"&gt;="&amp;G631*(100-$B$2)/100,   'azure-vm-prices-3Y'!D$2:D$123,K631,   'azure-vm-prices-3Y'!E$2:E$123,L631),   _xlfn.MINIFS('azure-vm-prices-3Y'!I$2:I$123,   'azure-vm-prices-3Y'!A$2:A$123,"&gt;="&amp;F631*(100-$B$2)/100,   'azure-vm-prices-3Y'!B$2:B$123,"&gt;="&amp;G631*(100-$B$2)/100,   'azure-vm-prices-3Y'!E$2:E$123,L631)),   IF(K631="YES", _xlfn.MINIFS('azure-vm-prices-3Y'!C$2:C$123,   'azure-vm-prices-3Y'!A$2:A$123,"&gt;="&amp;F631*(100-$B$2)/100,   'azure-vm-prices-3Y'!B$2:B$123,"&gt;="&amp;G631*(100-$B$2)/100,   'azure-vm-prices-3Y'!D$2:D$123,K631,   'azure-vm-prices-3Y'!E$2:E$123,L631),   _xlfn.MINIFS('azure-vm-prices-3Y'!C$2:C$123,   'azure-vm-prices-3Y'!A$2:A$123,"&gt;="&amp;F631*(100-$B$2)/100,   'azure-vm-prices-3Y'!B$2:B$123,"&gt;="&amp;G631*(100-$B$2)/100,   'azure-vm-prices-3Y'!E$2:E$123,L631))),   "")</f>
        <v>0</v>
      </c>
      <c r="AA631" s="4">
        <f>IF(Q631="YES",N631*V631*12,"")</f>
        <v>0</v>
      </c>
      <c r="AB631" s="4">
        <f>IF(Q631="YES",X631*8760,"")</f>
        <v>0</v>
      </c>
      <c r="AC631" s="4">
        <f>IF(Q631="YES",Z631*8760,"")</f>
        <v>0</v>
      </c>
      <c r="AD631" s="4">
        <f>IF(Q631="YES",IF(P631="YES", MIN(AA631:AC631), AA631),"")</f>
        <v>0</v>
      </c>
      <c r="AE631" s="4">
        <f>IF(AND(I631="STANDARD",Q631="YES",H631&lt;'azure-standard-disk-prices'!B2, H631&gt;0),1+IF(M631="YES",1),"")</f>
        <v>0</v>
      </c>
      <c r="AF631" s="4">
        <f>IF(AND(I631="STANDARD",Q631="YES",H631&gt;'azure-standard-disk-prices'!B2,H631&lt;'azure-standard-disk-prices'!B3),1+IF(M631="YES",1),"")</f>
        <v>0</v>
      </c>
      <c r="AG631" s="4">
        <f>IF(AND(I631="STANDARD",Q631="YES",H631&gt;'azure-standard-disk-prices'!B3,H631&lt;'azure-standard-disk-prices'!B4),1+IF(M631="YES",1),"")</f>
        <v>0</v>
      </c>
      <c r="AH631" s="4">
        <f>IF(AND(I631="STANDARD",Q631="YES",H631&gt;'azure-standard-disk-prices'!B4,H631&lt;'azure-standard-disk-prices'!B5),1+IF(M631="YES",1),"")</f>
        <v>0</v>
      </c>
      <c r="AI631" s="4">
        <f>IF(AND(I631="STANDARD",Q631="YES",H631&gt;'azure-standard-disk-prices'!B5,H631&lt;'azure-standard-disk-prices'!B6),1+IF(M631="YES",1),"")</f>
        <v>0</v>
      </c>
      <c r="AJ631" s="4">
        <f>IF(AND(I631="STANDARD",Q631="YES",H631&gt;'azure-standard-disk-prices'!B6,H631&lt;'azure-standard-disk-prices'!B7),1+IF(M631="YES",1),"")</f>
        <v>0</v>
      </c>
      <c r="AK631" s="4">
        <f>IF(AND(I631="STANDARD",Q631="YES",H631&gt;'azure-standard-disk-prices'!B7,H631&lt;'azure-standard-disk-prices'!B8),1+IF(M631="YES",1),"")</f>
        <v>0</v>
      </c>
      <c r="AL631" s="4">
        <f>IF(AND(I631="STANDARD",Q631="YES",H631&gt;'azure-standard-disk-prices'!B8,H631&lt;'azure-standard-disk-prices'!B9),1+IF(M631="YES",1),"")</f>
        <v>0</v>
      </c>
      <c r="AM631" s="4">
        <f>IF(AND(I630="PREMIUM",Q630="YES",H630&lt;'azure-premium-disk-prices'!B2,H630&gt;0),1+IF(M630="YES",1),"")</f>
        <v>0</v>
      </c>
      <c r="AN631" s="4">
        <f>IF(AND(I630="PREMIUM",Q630="YES",H630&gt;'azure-premium-disk-prices'!B2,H630&lt;'azure-premium-disk-prices'!B3),1+IF(M630="YES",1),"")</f>
        <v>0</v>
      </c>
      <c r="AO631" s="4">
        <f>IF(AND(I630="PREMIUM",Q630="YES",H630&gt;'azure-premium-disk-prices'!B3,H630&lt;'azure-premium-disk-prices'!B4),1+IF(M630="YES",1),"")</f>
        <v>0</v>
      </c>
      <c r="AP631" s="4">
        <f>IF(AND(I630="PREMIUM",Q630="YES",H630&gt;'azure-premium-disk-prices'!B4,H630&lt;'azure-premium-disk-prices'!B5),1+IF(M630="YES",1),"")</f>
        <v>0</v>
      </c>
      <c r="AQ631" s="4">
        <f>IF(AND(I630="PREMIUM",Q630="YES",H630&gt;'azure-premium-disk-prices'!B5,H630&lt;'azure-premium-disk-prices'!B6),1+IF(M630="YES",1),"")</f>
        <v>0</v>
      </c>
      <c r="AR631" s="4">
        <f>IF(AND(I630="PREMIUM",Q630="YES",H630&gt;'azure-premium-disk-prices'!B6,H630&lt;'azure-premium-disk-prices'!B7),1+IF(M630="YES",1),"")</f>
        <v>0</v>
      </c>
      <c r="AS631" s="4">
        <f>IF(AND(I630="PREMIUM",Q630="YES",H630&gt;'azure-premium-disk-prices'!B7,H630&lt;'azure-premium-disk-prices'!B8),1+IF(M630="YES",1),"")</f>
        <v>0</v>
      </c>
      <c r="AT631" s="4">
        <f>IF(AND(I630="PREMIUM",Q630="YES",H630&gt;'azure-premium-disk-prices'!B8,H630&lt;'azure-premium-disk-prices'!B9),1+IF(M630="YES",1),"")</f>
        <v>0</v>
      </c>
      <c r="AU631" s="4">
        <f>IF(AND(M631="YES", Q631="YES"),1,"")</f>
        <v>0</v>
      </c>
      <c r="AV631" s="4">
        <f>IF(AND(J631="STANDARD", Q631="YES"), IF(M631="YES",2,1) ,"")</f>
        <v>0</v>
      </c>
      <c r="AW631" s="4">
        <f>IF( AND(J631="PREMIUM",  Q631="YES"), IF(M631="YES",2,1) ,"")</f>
        <v>0</v>
      </c>
    </row>
    <row r="632" spans="5:49">
      <c r="E632" s="3"/>
      <c r="F632" s="3"/>
      <c r="G632" s="3"/>
      <c r="H632" s="3"/>
      <c r="I632" s="3" t="s">
        <v>9</v>
      </c>
      <c r="J632" s="3" t="s">
        <v>9</v>
      </c>
      <c r="K632" s="3" t="s">
        <v>5</v>
      </c>
      <c r="L632" s="3" t="s">
        <v>5</v>
      </c>
      <c r="M632" s="3" t="s">
        <v>5</v>
      </c>
      <c r="N632" s="3">
        <v>730</v>
      </c>
      <c r="O632" s="3" t="s">
        <v>5</v>
      </c>
      <c r="P632" s="3" t="s">
        <v>14</v>
      </c>
      <c r="Q632" s="4">
        <f>IF(AND(E632&lt;&gt;"", F632&lt;&gt;"", G632&lt;&gt;"", H632&lt;&gt;"", I632&lt;&gt;"", J632&lt;&gt;"", K632&lt;&gt;"", L632&lt;&gt;"", M632&lt;&gt;"", N632&lt;&gt;"", O632&lt;&gt;""),"YES","NO")</f>
        <v>0</v>
      </c>
      <c r="R632" s="4">
        <f>IF(AD632=AA632, U632, IF(AD632=AB632,W632,Y632))</f>
        <v>0</v>
      </c>
      <c r="S632" s="4">
        <f>AD632</f>
        <v>0</v>
      </c>
      <c r="T632" s="4">
        <f> IF(AA632="" ,"",IF(AD632=AA632, "PAYG", IF(AD632=AB632,"1Y RI","3Y RI")))</f>
        <v>0</v>
      </c>
      <c r="U632" s="4">
        <f>IF(Q632="YES", IF(K632="YES", VLOOKUP(V632 &amp; L632 &amp; K632,'azure-vm-prices-base'!G$2:H$124, 2, 0), VLOOKUP(V632 &amp; L632 &amp; "*",'azure-vm-prices-base'!G$2:H$124, 2, 0)), "")</f>
        <v>0</v>
      </c>
      <c r="V632" s="4">
        <f>IF(Q632="YES", IF(O632="NO" , IF(K632="YES", _xlfn.MINIFS('azure-vm-prices-base'!I$2:I$123, 'azure-vm-prices-base'!A$2:A$123,"&gt;="&amp;F632*(100-$B$2)/100, 'azure-vm-prices-base'!B$2:B$123,"&gt;="&amp;G632*(100-$B$2)/100, 'azure-vm-prices-base'!D$2:D$123,K632, 'azure-vm-prices-base'!E$2:E$123,L632), _xlfn.MINIFS('azure-vm-prices-base'!I$2:I$123, 'azure-vm-prices-base'!A$2:A$123,"&gt;="&amp;F632*(100-$B$2)/100, 'azure-vm-prices-base'!B$2:B$123,"&gt;="&amp;G632*(100-$B$2)/100, 'azure-vm-prices-base'!E$2:E$123,L632)), IF(K632="YES", _xlfn.MINIFS('azure-vm-prices-base'!C$2:C$123, 'azure-vm-prices-base'!A$2:A$123,"&gt;="&amp;F632*(100-$B$2)/100, 'azure-vm-prices-base'!B$2:B$123,"&gt;="&amp;G632*(100-$B$2)/100, 'azure-vm-prices-base'!D$2:D$123,K632, 'azure-vm-prices-base'!E$2:E$123,L632), _xlfn.MINIFS('azure-vm-prices-base'!C$2:C$123, 'azure-vm-prices-base'!A$2:A$123,"&gt;="&amp;F632*(100-$B$2)/100, 'azure-vm-prices-base'!B$2:B$123,"&gt;="&amp;G632*(100-$B$2)/100, 'azure-vm-prices-base'!E$2:E$123,L632))), "")</f>
        <v>0</v>
      </c>
      <c r="W632" s="4">
        <f>IF(Q632="YES", IF(K632="YES", VLOOKUP(X632 &amp; L632 &amp; K632,'azure-vm-prices-1Y'!G$2:H$124  , 2, 0), VLOOKUP(X632 &amp; L632 &amp; "*",'azure-vm-prices-1Y'!G$2:H$124, 2, 0)),   "")</f>
        <v>0</v>
      </c>
      <c r="X632" s="4">
        <f>IF(Q632="YES", IF(O632="NO" , IF(K632="YES", _xlfn.MINIFS('azure-vm-prices-1Y'!I$2:I$123,   'azure-vm-prices-1Y'!A$2:A$123,"&gt;="&amp;F632*(100-$B$2)/100,   'azure-vm-prices-1Y'!B$2:B$123,"&gt;="&amp;G632*(100-$B$2)/100,   'azure-vm-prices-1Y'!D$2:D$123,K632,   'azure-vm-prices-1Y'!E$2:E$123,L632),   _xlfn.MINIFS('azure-vm-prices-1Y'!I$2:I$123,   'azure-vm-prices-1Y'!A$2:A$123,"&gt;="&amp;F632*(100-$B$2)/100,   'azure-vm-prices-1Y'!B$2:B$123,"&gt;="&amp;G632*(100-$B$2)/100,   'azure-vm-prices-1Y'!E$2:E$123,L632)),   IF(K632="YES", _xlfn.MINIFS('azure-vm-prices-1Y'!C$2:C$123,   'azure-vm-prices-1Y'!A$2:A$123,"&gt;="&amp;F632*(100-$B$2)/100,   'azure-vm-prices-1Y'!B$2:B$123,"&gt;="&amp;G632*(100-$B$2)/100,   'azure-vm-prices-1Y'!D$2:D$123,K632,   'azure-vm-prices-1Y'!E$2:E$123,L632),   _xlfn.MINIFS('azure-vm-prices-1Y'!C$2:C$123,   'azure-vm-prices-1Y'!A$2:A$123,"&gt;="&amp;F632*(100-$B$2)/100,   'azure-vm-prices-1Y'!B$2:B$123,"&gt;="&amp;G632*(100-$B$2)/100,   'azure-vm-prices-1Y'!E$2:E$123,L632))),   "")</f>
        <v>0</v>
      </c>
      <c r="Y632" s="4">
        <f>IF(Q632="YES", IF(K632="YES", VLOOKUP(Z632 &amp; L632 &amp; K632,'azure-vm-prices-3Y'!G$2:H$124  , 2, 0), VLOOKUP(Z632 &amp; L632 &amp; "*",'azure-vm-prices-3Y'!G$2:H$124, 2, 0)),   "")</f>
        <v>0</v>
      </c>
      <c r="Z632" s="4">
        <f>IF(Q632="YES", IF(O632="NO" , IF(K632="YES", _xlfn.MINIFS('azure-vm-prices-3Y'!I$2:I$123,   'azure-vm-prices-3Y'!A$2:A$123,"&gt;="&amp;F632*(100-$B$2)/100,   'azure-vm-prices-3Y'!B$2:B$123,"&gt;="&amp;G632*(100-$B$2)/100,   'azure-vm-prices-3Y'!D$2:D$123,K632,   'azure-vm-prices-3Y'!E$2:E$123,L632),   _xlfn.MINIFS('azure-vm-prices-3Y'!I$2:I$123,   'azure-vm-prices-3Y'!A$2:A$123,"&gt;="&amp;F632*(100-$B$2)/100,   'azure-vm-prices-3Y'!B$2:B$123,"&gt;="&amp;G632*(100-$B$2)/100,   'azure-vm-prices-3Y'!E$2:E$123,L632)),   IF(K632="YES", _xlfn.MINIFS('azure-vm-prices-3Y'!C$2:C$123,   'azure-vm-prices-3Y'!A$2:A$123,"&gt;="&amp;F632*(100-$B$2)/100,   'azure-vm-prices-3Y'!B$2:B$123,"&gt;="&amp;G632*(100-$B$2)/100,   'azure-vm-prices-3Y'!D$2:D$123,K632,   'azure-vm-prices-3Y'!E$2:E$123,L632),   _xlfn.MINIFS('azure-vm-prices-3Y'!C$2:C$123,   'azure-vm-prices-3Y'!A$2:A$123,"&gt;="&amp;F632*(100-$B$2)/100,   'azure-vm-prices-3Y'!B$2:B$123,"&gt;="&amp;G632*(100-$B$2)/100,   'azure-vm-prices-3Y'!E$2:E$123,L632))),   "")</f>
        <v>0</v>
      </c>
      <c r="AA632" s="4">
        <f>IF(Q632="YES",N632*V632*12,"")</f>
        <v>0</v>
      </c>
      <c r="AB632" s="4">
        <f>IF(Q632="YES",X632*8760,"")</f>
        <v>0</v>
      </c>
      <c r="AC632" s="4">
        <f>IF(Q632="YES",Z632*8760,"")</f>
        <v>0</v>
      </c>
      <c r="AD632" s="4">
        <f>IF(Q632="YES",IF(P632="YES", MIN(AA632:AC632), AA632),"")</f>
        <v>0</v>
      </c>
      <c r="AE632" s="4">
        <f>IF(AND(I632="STANDARD",Q632="YES",H632&lt;'azure-standard-disk-prices'!B2, H632&gt;0),1+IF(M632="YES",1),"")</f>
        <v>0</v>
      </c>
      <c r="AF632" s="4">
        <f>IF(AND(I632="STANDARD",Q632="YES",H632&gt;'azure-standard-disk-prices'!B2,H632&lt;'azure-standard-disk-prices'!B3),1+IF(M632="YES",1),"")</f>
        <v>0</v>
      </c>
      <c r="AG632" s="4">
        <f>IF(AND(I632="STANDARD",Q632="YES",H632&gt;'azure-standard-disk-prices'!B3,H632&lt;'azure-standard-disk-prices'!B4),1+IF(M632="YES",1),"")</f>
        <v>0</v>
      </c>
      <c r="AH632" s="4">
        <f>IF(AND(I632="STANDARD",Q632="YES",H632&gt;'azure-standard-disk-prices'!B4,H632&lt;'azure-standard-disk-prices'!B5),1+IF(M632="YES",1),"")</f>
        <v>0</v>
      </c>
      <c r="AI632" s="4">
        <f>IF(AND(I632="STANDARD",Q632="YES",H632&gt;'azure-standard-disk-prices'!B5,H632&lt;'azure-standard-disk-prices'!B6),1+IF(M632="YES",1),"")</f>
        <v>0</v>
      </c>
      <c r="AJ632" s="4">
        <f>IF(AND(I632="STANDARD",Q632="YES",H632&gt;'azure-standard-disk-prices'!B6,H632&lt;'azure-standard-disk-prices'!B7),1+IF(M632="YES",1),"")</f>
        <v>0</v>
      </c>
      <c r="AK632" s="4">
        <f>IF(AND(I632="STANDARD",Q632="YES",H632&gt;'azure-standard-disk-prices'!B7,H632&lt;'azure-standard-disk-prices'!B8),1+IF(M632="YES",1),"")</f>
        <v>0</v>
      </c>
      <c r="AL632" s="4">
        <f>IF(AND(I632="STANDARD",Q632="YES",H632&gt;'azure-standard-disk-prices'!B8,H632&lt;'azure-standard-disk-prices'!B9),1+IF(M632="YES",1),"")</f>
        <v>0</v>
      </c>
      <c r="AM632" s="4">
        <f>IF(AND(I631="PREMIUM",Q631="YES",H631&lt;'azure-premium-disk-prices'!B2,H631&gt;0),1+IF(M631="YES",1),"")</f>
        <v>0</v>
      </c>
      <c r="AN632" s="4">
        <f>IF(AND(I631="PREMIUM",Q631="YES",H631&gt;'azure-premium-disk-prices'!B2,H631&lt;'azure-premium-disk-prices'!B3),1+IF(M631="YES",1),"")</f>
        <v>0</v>
      </c>
      <c r="AO632" s="4">
        <f>IF(AND(I631="PREMIUM",Q631="YES",H631&gt;'azure-premium-disk-prices'!B3,H631&lt;'azure-premium-disk-prices'!B4),1+IF(M631="YES",1),"")</f>
        <v>0</v>
      </c>
      <c r="AP632" s="4">
        <f>IF(AND(I631="PREMIUM",Q631="YES",H631&gt;'azure-premium-disk-prices'!B4,H631&lt;'azure-premium-disk-prices'!B5),1+IF(M631="YES",1),"")</f>
        <v>0</v>
      </c>
      <c r="AQ632" s="4">
        <f>IF(AND(I631="PREMIUM",Q631="YES",H631&gt;'azure-premium-disk-prices'!B5,H631&lt;'azure-premium-disk-prices'!B6),1+IF(M631="YES",1),"")</f>
        <v>0</v>
      </c>
      <c r="AR632" s="4">
        <f>IF(AND(I631="PREMIUM",Q631="YES",H631&gt;'azure-premium-disk-prices'!B6,H631&lt;'azure-premium-disk-prices'!B7),1+IF(M631="YES",1),"")</f>
        <v>0</v>
      </c>
      <c r="AS632" s="4">
        <f>IF(AND(I631="PREMIUM",Q631="YES",H631&gt;'azure-premium-disk-prices'!B7,H631&lt;'azure-premium-disk-prices'!B8),1+IF(M631="YES",1),"")</f>
        <v>0</v>
      </c>
      <c r="AT632" s="4">
        <f>IF(AND(I631="PREMIUM",Q631="YES",H631&gt;'azure-premium-disk-prices'!B8,H631&lt;'azure-premium-disk-prices'!B9),1+IF(M631="YES",1),"")</f>
        <v>0</v>
      </c>
      <c r="AU632" s="4">
        <f>IF(AND(M632="YES", Q632="YES"),1,"")</f>
        <v>0</v>
      </c>
      <c r="AV632" s="4">
        <f>IF(AND(J632="STANDARD", Q632="YES"), IF(M632="YES",2,1) ,"")</f>
        <v>0</v>
      </c>
      <c r="AW632" s="4">
        <f>IF( AND(J632="PREMIUM",  Q632="YES"), IF(M632="YES",2,1) ,"")</f>
        <v>0</v>
      </c>
    </row>
    <row r="633" spans="5:49">
      <c r="E633" s="3"/>
      <c r="F633" s="3"/>
      <c r="G633" s="3"/>
      <c r="H633" s="3"/>
      <c r="I633" s="3" t="s">
        <v>9</v>
      </c>
      <c r="J633" s="3" t="s">
        <v>9</v>
      </c>
      <c r="K633" s="3" t="s">
        <v>5</v>
      </c>
      <c r="L633" s="3" t="s">
        <v>5</v>
      </c>
      <c r="M633" s="3" t="s">
        <v>5</v>
      </c>
      <c r="N633" s="3">
        <v>730</v>
      </c>
      <c r="O633" s="3" t="s">
        <v>5</v>
      </c>
      <c r="P633" s="3" t="s">
        <v>14</v>
      </c>
      <c r="Q633" s="4">
        <f>IF(AND(E633&lt;&gt;"", F633&lt;&gt;"", G633&lt;&gt;"", H633&lt;&gt;"", I633&lt;&gt;"", J633&lt;&gt;"", K633&lt;&gt;"", L633&lt;&gt;"", M633&lt;&gt;"", N633&lt;&gt;"", O633&lt;&gt;""),"YES","NO")</f>
        <v>0</v>
      </c>
      <c r="R633" s="4">
        <f>IF(AD633=AA633, U633, IF(AD633=AB633,W633,Y633))</f>
        <v>0</v>
      </c>
      <c r="S633" s="4">
        <f>AD633</f>
        <v>0</v>
      </c>
      <c r="T633" s="4">
        <f> IF(AA633="" ,"",IF(AD633=AA633, "PAYG", IF(AD633=AB633,"1Y RI","3Y RI")))</f>
        <v>0</v>
      </c>
      <c r="U633" s="4">
        <f>IF(Q633="YES", IF(K633="YES", VLOOKUP(V633 &amp; L633 &amp; K633,'azure-vm-prices-base'!G$2:H$124, 2, 0), VLOOKUP(V633 &amp; L633 &amp; "*",'azure-vm-prices-base'!G$2:H$124, 2, 0)), "")</f>
        <v>0</v>
      </c>
      <c r="V633" s="4">
        <f>IF(Q633="YES", IF(O633="NO" , IF(K633="YES", _xlfn.MINIFS('azure-vm-prices-base'!I$2:I$123, 'azure-vm-prices-base'!A$2:A$123,"&gt;="&amp;F633*(100-$B$2)/100, 'azure-vm-prices-base'!B$2:B$123,"&gt;="&amp;G633*(100-$B$2)/100, 'azure-vm-prices-base'!D$2:D$123,K633, 'azure-vm-prices-base'!E$2:E$123,L633), _xlfn.MINIFS('azure-vm-prices-base'!I$2:I$123, 'azure-vm-prices-base'!A$2:A$123,"&gt;="&amp;F633*(100-$B$2)/100, 'azure-vm-prices-base'!B$2:B$123,"&gt;="&amp;G633*(100-$B$2)/100, 'azure-vm-prices-base'!E$2:E$123,L633)), IF(K633="YES", _xlfn.MINIFS('azure-vm-prices-base'!C$2:C$123, 'azure-vm-prices-base'!A$2:A$123,"&gt;="&amp;F633*(100-$B$2)/100, 'azure-vm-prices-base'!B$2:B$123,"&gt;="&amp;G633*(100-$B$2)/100, 'azure-vm-prices-base'!D$2:D$123,K633, 'azure-vm-prices-base'!E$2:E$123,L633), _xlfn.MINIFS('azure-vm-prices-base'!C$2:C$123, 'azure-vm-prices-base'!A$2:A$123,"&gt;="&amp;F633*(100-$B$2)/100, 'azure-vm-prices-base'!B$2:B$123,"&gt;="&amp;G633*(100-$B$2)/100, 'azure-vm-prices-base'!E$2:E$123,L633))), "")</f>
        <v>0</v>
      </c>
      <c r="W633" s="4">
        <f>IF(Q633="YES", IF(K633="YES", VLOOKUP(X633 &amp; L633 &amp; K633,'azure-vm-prices-1Y'!G$2:H$124  , 2, 0), VLOOKUP(X633 &amp; L633 &amp; "*",'azure-vm-prices-1Y'!G$2:H$124, 2, 0)),   "")</f>
        <v>0</v>
      </c>
      <c r="X633" s="4">
        <f>IF(Q633="YES", IF(O633="NO" , IF(K633="YES", _xlfn.MINIFS('azure-vm-prices-1Y'!I$2:I$123,   'azure-vm-prices-1Y'!A$2:A$123,"&gt;="&amp;F633*(100-$B$2)/100,   'azure-vm-prices-1Y'!B$2:B$123,"&gt;="&amp;G633*(100-$B$2)/100,   'azure-vm-prices-1Y'!D$2:D$123,K633,   'azure-vm-prices-1Y'!E$2:E$123,L633),   _xlfn.MINIFS('azure-vm-prices-1Y'!I$2:I$123,   'azure-vm-prices-1Y'!A$2:A$123,"&gt;="&amp;F633*(100-$B$2)/100,   'azure-vm-prices-1Y'!B$2:B$123,"&gt;="&amp;G633*(100-$B$2)/100,   'azure-vm-prices-1Y'!E$2:E$123,L633)),   IF(K633="YES", _xlfn.MINIFS('azure-vm-prices-1Y'!C$2:C$123,   'azure-vm-prices-1Y'!A$2:A$123,"&gt;="&amp;F633*(100-$B$2)/100,   'azure-vm-prices-1Y'!B$2:B$123,"&gt;="&amp;G633*(100-$B$2)/100,   'azure-vm-prices-1Y'!D$2:D$123,K633,   'azure-vm-prices-1Y'!E$2:E$123,L633),   _xlfn.MINIFS('azure-vm-prices-1Y'!C$2:C$123,   'azure-vm-prices-1Y'!A$2:A$123,"&gt;="&amp;F633*(100-$B$2)/100,   'azure-vm-prices-1Y'!B$2:B$123,"&gt;="&amp;G633*(100-$B$2)/100,   'azure-vm-prices-1Y'!E$2:E$123,L633))),   "")</f>
        <v>0</v>
      </c>
      <c r="Y633" s="4">
        <f>IF(Q633="YES", IF(K633="YES", VLOOKUP(Z633 &amp; L633 &amp; K633,'azure-vm-prices-3Y'!G$2:H$124  , 2, 0), VLOOKUP(Z633 &amp; L633 &amp; "*",'azure-vm-prices-3Y'!G$2:H$124, 2, 0)),   "")</f>
        <v>0</v>
      </c>
      <c r="Z633" s="4">
        <f>IF(Q633="YES", IF(O633="NO" , IF(K633="YES", _xlfn.MINIFS('azure-vm-prices-3Y'!I$2:I$123,   'azure-vm-prices-3Y'!A$2:A$123,"&gt;="&amp;F633*(100-$B$2)/100,   'azure-vm-prices-3Y'!B$2:B$123,"&gt;="&amp;G633*(100-$B$2)/100,   'azure-vm-prices-3Y'!D$2:D$123,K633,   'azure-vm-prices-3Y'!E$2:E$123,L633),   _xlfn.MINIFS('azure-vm-prices-3Y'!I$2:I$123,   'azure-vm-prices-3Y'!A$2:A$123,"&gt;="&amp;F633*(100-$B$2)/100,   'azure-vm-prices-3Y'!B$2:B$123,"&gt;="&amp;G633*(100-$B$2)/100,   'azure-vm-prices-3Y'!E$2:E$123,L633)),   IF(K633="YES", _xlfn.MINIFS('azure-vm-prices-3Y'!C$2:C$123,   'azure-vm-prices-3Y'!A$2:A$123,"&gt;="&amp;F633*(100-$B$2)/100,   'azure-vm-prices-3Y'!B$2:B$123,"&gt;="&amp;G633*(100-$B$2)/100,   'azure-vm-prices-3Y'!D$2:D$123,K633,   'azure-vm-prices-3Y'!E$2:E$123,L633),   _xlfn.MINIFS('azure-vm-prices-3Y'!C$2:C$123,   'azure-vm-prices-3Y'!A$2:A$123,"&gt;="&amp;F633*(100-$B$2)/100,   'azure-vm-prices-3Y'!B$2:B$123,"&gt;="&amp;G633*(100-$B$2)/100,   'azure-vm-prices-3Y'!E$2:E$123,L633))),   "")</f>
        <v>0</v>
      </c>
      <c r="AA633" s="4">
        <f>IF(Q633="YES",N633*V633*12,"")</f>
        <v>0</v>
      </c>
      <c r="AB633" s="4">
        <f>IF(Q633="YES",X633*8760,"")</f>
        <v>0</v>
      </c>
      <c r="AC633" s="4">
        <f>IF(Q633="YES",Z633*8760,"")</f>
        <v>0</v>
      </c>
      <c r="AD633" s="4">
        <f>IF(Q633="YES",IF(P633="YES", MIN(AA633:AC633), AA633),"")</f>
        <v>0</v>
      </c>
      <c r="AE633" s="4">
        <f>IF(AND(I633="STANDARD",Q633="YES",H633&lt;'azure-standard-disk-prices'!B2, H633&gt;0),1+IF(M633="YES",1),"")</f>
        <v>0</v>
      </c>
      <c r="AF633" s="4">
        <f>IF(AND(I633="STANDARD",Q633="YES",H633&gt;'azure-standard-disk-prices'!B2,H633&lt;'azure-standard-disk-prices'!B3),1+IF(M633="YES",1),"")</f>
        <v>0</v>
      </c>
      <c r="AG633" s="4">
        <f>IF(AND(I633="STANDARD",Q633="YES",H633&gt;'azure-standard-disk-prices'!B3,H633&lt;'azure-standard-disk-prices'!B4),1+IF(M633="YES",1),"")</f>
        <v>0</v>
      </c>
      <c r="AH633" s="4">
        <f>IF(AND(I633="STANDARD",Q633="YES",H633&gt;'azure-standard-disk-prices'!B4,H633&lt;'azure-standard-disk-prices'!B5),1+IF(M633="YES",1),"")</f>
        <v>0</v>
      </c>
      <c r="AI633" s="4">
        <f>IF(AND(I633="STANDARD",Q633="YES",H633&gt;'azure-standard-disk-prices'!B5,H633&lt;'azure-standard-disk-prices'!B6),1+IF(M633="YES",1),"")</f>
        <v>0</v>
      </c>
      <c r="AJ633" s="4">
        <f>IF(AND(I633="STANDARD",Q633="YES",H633&gt;'azure-standard-disk-prices'!B6,H633&lt;'azure-standard-disk-prices'!B7),1+IF(M633="YES",1),"")</f>
        <v>0</v>
      </c>
      <c r="AK633" s="4">
        <f>IF(AND(I633="STANDARD",Q633="YES",H633&gt;'azure-standard-disk-prices'!B7,H633&lt;'azure-standard-disk-prices'!B8),1+IF(M633="YES",1),"")</f>
        <v>0</v>
      </c>
      <c r="AL633" s="4">
        <f>IF(AND(I633="STANDARD",Q633="YES",H633&gt;'azure-standard-disk-prices'!B8,H633&lt;'azure-standard-disk-prices'!B9),1+IF(M633="YES",1),"")</f>
        <v>0</v>
      </c>
      <c r="AM633" s="4">
        <f>IF(AND(I632="PREMIUM",Q632="YES",H632&lt;'azure-premium-disk-prices'!B2,H632&gt;0),1+IF(M632="YES",1),"")</f>
        <v>0</v>
      </c>
      <c r="AN633" s="4">
        <f>IF(AND(I632="PREMIUM",Q632="YES",H632&gt;'azure-premium-disk-prices'!B2,H632&lt;'azure-premium-disk-prices'!B3),1+IF(M632="YES",1),"")</f>
        <v>0</v>
      </c>
      <c r="AO633" s="4">
        <f>IF(AND(I632="PREMIUM",Q632="YES",H632&gt;'azure-premium-disk-prices'!B3,H632&lt;'azure-premium-disk-prices'!B4),1+IF(M632="YES",1),"")</f>
        <v>0</v>
      </c>
      <c r="AP633" s="4">
        <f>IF(AND(I632="PREMIUM",Q632="YES",H632&gt;'azure-premium-disk-prices'!B4,H632&lt;'azure-premium-disk-prices'!B5),1+IF(M632="YES",1),"")</f>
        <v>0</v>
      </c>
      <c r="AQ633" s="4">
        <f>IF(AND(I632="PREMIUM",Q632="YES",H632&gt;'azure-premium-disk-prices'!B5,H632&lt;'azure-premium-disk-prices'!B6),1+IF(M632="YES",1),"")</f>
        <v>0</v>
      </c>
      <c r="AR633" s="4">
        <f>IF(AND(I632="PREMIUM",Q632="YES",H632&gt;'azure-premium-disk-prices'!B6,H632&lt;'azure-premium-disk-prices'!B7),1+IF(M632="YES",1),"")</f>
        <v>0</v>
      </c>
      <c r="AS633" s="4">
        <f>IF(AND(I632="PREMIUM",Q632="YES",H632&gt;'azure-premium-disk-prices'!B7,H632&lt;'azure-premium-disk-prices'!B8),1+IF(M632="YES",1),"")</f>
        <v>0</v>
      </c>
      <c r="AT633" s="4">
        <f>IF(AND(I632="PREMIUM",Q632="YES",H632&gt;'azure-premium-disk-prices'!B8,H632&lt;'azure-premium-disk-prices'!B9),1+IF(M632="YES",1),"")</f>
        <v>0</v>
      </c>
      <c r="AU633" s="4">
        <f>IF(AND(M633="YES", Q633="YES"),1,"")</f>
        <v>0</v>
      </c>
      <c r="AV633" s="4">
        <f>IF(AND(J633="STANDARD", Q633="YES"), IF(M633="YES",2,1) ,"")</f>
        <v>0</v>
      </c>
      <c r="AW633" s="4">
        <f>IF( AND(J633="PREMIUM",  Q633="YES"), IF(M633="YES",2,1) ,"")</f>
        <v>0</v>
      </c>
    </row>
    <row r="634" spans="5:49">
      <c r="E634" s="3"/>
      <c r="F634" s="3"/>
      <c r="G634" s="3"/>
      <c r="H634" s="3"/>
      <c r="I634" s="3" t="s">
        <v>9</v>
      </c>
      <c r="J634" s="3" t="s">
        <v>9</v>
      </c>
      <c r="K634" s="3" t="s">
        <v>5</v>
      </c>
      <c r="L634" s="3" t="s">
        <v>5</v>
      </c>
      <c r="M634" s="3" t="s">
        <v>5</v>
      </c>
      <c r="N634" s="3">
        <v>730</v>
      </c>
      <c r="O634" s="3" t="s">
        <v>5</v>
      </c>
      <c r="P634" s="3" t="s">
        <v>14</v>
      </c>
      <c r="Q634" s="4">
        <f>IF(AND(E634&lt;&gt;"", F634&lt;&gt;"", G634&lt;&gt;"", H634&lt;&gt;"", I634&lt;&gt;"", J634&lt;&gt;"", K634&lt;&gt;"", L634&lt;&gt;"", M634&lt;&gt;"", N634&lt;&gt;"", O634&lt;&gt;""),"YES","NO")</f>
        <v>0</v>
      </c>
      <c r="R634" s="4">
        <f>IF(AD634=AA634, U634, IF(AD634=AB634,W634,Y634))</f>
        <v>0</v>
      </c>
      <c r="S634" s="4">
        <f>AD634</f>
        <v>0</v>
      </c>
      <c r="T634" s="4">
        <f> IF(AA634="" ,"",IF(AD634=AA634, "PAYG", IF(AD634=AB634,"1Y RI","3Y RI")))</f>
        <v>0</v>
      </c>
      <c r="U634" s="4">
        <f>IF(Q634="YES", IF(K634="YES", VLOOKUP(V634 &amp; L634 &amp; K634,'azure-vm-prices-base'!G$2:H$124, 2, 0), VLOOKUP(V634 &amp; L634 &amp; "*",'azure-vm-prices-base'!G$2:H$124, 2, 0)), "")</f>
        <v>0</v>
      </c>
      <c r="V634" s="4">
        <f>IF(Q634="YES", IF(O634="NO" , IF(K634="YES", _xlfn.MINIFS('azure-vm-prices-base'!I$2:I$123, 'azure-vm-prices-base'!A$2:A$123,"&gt;="&amp;F634*(100-$B$2)/100, 'azure-vm-prices-base'!B$2:B$123,"&gt;="&amp;G634*(100-$B$2)/100, 'azure-vm-prices-base'!D$2:D$123,K634, 'azure-vm-prices-base'!E$2:E$123,L634), _xlfn.MINIFS('azure-vm-prices-base'!I$2:I$123, 'azure-vm-prices-base'!A$2:A$123,"&gt;="&amp;F634*(100-$B$2)/100, 'azure-vm-prices-base'!B$2:B$123,"&gt;="&amp;G634*(100-$B$2)/100, 'azure-vm-prices-base'!E$2:E$123,L634)), IF(K634="YES", _xlfn.MINIFS('azure-vm-prices-base'!C$2:C$123, 'azure-vm-prices-base'!A$2:A$123,"&gt;="&amp;F634*(100-$B$2)/100, 'azure-vm-prices-base'!B$2:B$123,"&gt;="&amp;G634*(100-$B$2)/100, 'azure-vm-prices-base'!D$2:D$123,K634, 'azure-vm-prices-base'!E$2:E$123,L634), _xlfn.MINIFS('azure-vm-prices-base'!C$2:C$123, 'azure-vm-prices-base'!A$2:A$123,"&gt;="&amp;F634*(100-$B$2)/100, 'azure-vm-prices-base'!B$2:B$123,"&gt;="&amp;G634*(100-$B$2)/100, 'azure-vm-prices-base'!E$2:E$123,L634))), "")</f>
        <v>0</v>
      </c>
      <c r="W634" s="4">
        <f>IF(Q634="YES", IF(K634="YES", VLOOKUP(X634 &amp; L634 &amp; K634,'azure-vm-prices-1Y'!G$2:H$124  , 2, 0), VLOOKUP(X634 &amp; L634 &amp; "*",'azure-vm-prices-1Y'!G$2:H$124, 2, 0)),   "")</f>
        <v>0</v>
      </c>
      <c r="X634" s="4">
        <f>IF(Q634="YES", IF(O634="NO" , IF(K634="YES", _xlfn.MINIFS('azure-vm-prices-1Y'!I$2:I$123,   'azure-vm-prices-1Y'!A$2:A$123,"&gt;="&amp;F634*(100-$B$2)/100,   'azure-vm-prices-1Y'!B$2:B$123,"&gt;="&amp;G634*(100-$B$2)/100,   'azure-vm-prices-1Y'!D$2:D$123,K634,   'azure-vm-prices-1Y'!E$2:E$123,L634),   _xlfn.MINIFS('azure-vm-prices-1Y'!I$2:I$123,   'azure-vm-prices-1Y'!A$2:A$123,"&gt;="&amp;F634*(100-$B$2)/100,   'azure-vm-prices-1Y'!B$2:B$123,"&gt;="&amp;G634*(100-$B$2)/100,   'azure-vm-prices-1Y'!E$2:E$123,L634)),   IF(K634="YES", _xlfn.MINIFS('azure-vm-prices-1Y'!C$2:C$123,   'azure-vm-prices-1Y'!A$2:A$123,"&gt;="&amp;F634*(100-$B$2)/100,   'azure-vm-prices-1Y'!B$2:B$123,"&gt;="&amp;G634*(100-$B$2)/100,   'azure-vm-prices-1Y'!D$2:D$123,K634,   'azure-vm-prices-1Y'!E$2:E$123,L634),   _xlfn.MINIFS('azure-vm-prices-1Y'!C$2:C$123,   'azure-vm-prices-1Y'!A$2:A$123,"&gt;="&amp;F634*(100-$B$2)/100,   'azure-vm-prices-1Y'!B$2:B$123,"&gt;="&amp;G634*(100-$B$2)/100,   'azure-vm-prices-1Y'!E$2:E$123,L634))),   "")</f>
        <v>0</v>
      </c>
      <c r="Y634" s="4">
        <f>IF(Q634="YES", IF(K634="YES", VLOOKUP(Z634 &amp; L634 &amp; K634,'azure-vm-prices-3Y'!G$2:H$124  , 2, 0), VLOOKUP(Z634 &amp; L634 &amp; "*",'azure-vm-prices-3Y'!G$2:H$124, 2, 0)),   "")</f>
        <v>0</v>
      </c>
      <c r="Z634" s="4">
        <f>IF(Q634="YES", IF(O634="NO" , IF(K634="YES", _xlfn.MINIFS('azure-vm-prices-3Y'!I$2:I$123,   'azure-vm-prices-3Y'!A$2:A$123,"&gt;="&amp;F634*(100-$B$2)/100,   'azure-vm-prices-3Y'!B$2:B$123,"&gt;="&amp;G634*(100-$B$2)/100,   'azure-vm-prices-3Y'!D$2:D$123,K634,   'azure-vm-prices-3Y'!E$2:E$123,L634),   _xlfn.MINIFS('azure-vm-prices-3Y'!I$2:I$123,   'azure-vm-prices-3Y'!A$2:A$123,"&gt;="&amp;F634*(100-$B$2)/100,   'azure-vm-prices-3Y'!B$2:B$123,"&gt;="&amp;G634*(100-$B$2)/100,   'azure-vm-prices-3Y'!E$2:E$123,L634)),   IF(K634="YES", _xlfn.MINIFS('azure-vm-prices-3Y'!C$2:C$123,   'azure-vm-prices-3Y'!A$2:A$123,"&gt;="&amp;F634*(100-$B$2)/100,   'azure-vm-prices-3Y'!B$2:B$123,"&gt;="&amp;G634*(100-$B$2)/100,   'azure-vm-prices-3Y'!D$2:D$123,K634,   'azure-vm-prices-3Y'!E$2:E$123,L634),   _xlfn.MINIFS('azure-vm-prices-3Y'!C$2:C$123,   'azure-vm-prices-3Y'!A$2:A$123,"&gt;="&amp;F634*(100-$B$2)/100,   'azure-vm-prices-3Y'!B$2:B$123,"&gt;="&amp;G634*(100-$B$2)/100,   'azure-vm-prices-3Y'!E$2:E$123,L634))),   "")</f>
        <v>0</v>
      </c>
      <c r="AA634" s="4">
        <f>IF(Q634="YES",N634*V634*12,"")</f>
        <v>0</v>
      </c>
      <c r="AB634" s="4">
        <f>IF(Q634="YES",X634*8760,"")</f>
        <v>0</v>
      </c>
      <c r="AC634" s="4">
        <f>IF(Q634="YES",Z634*8760,"")</f>
        <v>0</v>
      </c>
      <c r="AD634" s="4">
        <f>IF(Q634="YES",IF(P634="YES", MIN(AA634:AC634), AA634),"")</f>
        <v>0</v>
      </c>
      <c r="AE634" s="4">
        <f>IF(AND(I634="STANDARD",Q634="YES",H634&lt;'azure-standard-disk-prices'!B2, H634&gt;0),1+IF(M634="YES",1),"")</f>
        <v>0</v>
      </c>
      <c r="AF634" s="4">
        <f>IF(AND(I634="STANDARD",Q634="YES",H634&gt;'azure-standard-disk-prices'!B2,H634&lt;'azure-standard-disk-prices'!B3),1+IF(M634="YES",1),"")</f>
        <v>0</v>
      </c>
      <c r="AG634" s="4">
        <f>IF(AND(I634="STANDARD",Q634="YES",H634&gt;'azure-standard-disk-prices'!B3,H634&lt;'azure-standard-disk-prices'!B4),1+IF(M634="YES",1),"")</f>
        <v>0</v>
      </c>
      <c r="AH634" s="4">
        <f>IF(AND(I634="STANDARD",Q634="YES",H634&gt;'azure-standard-disk-prices'!B4,H634&lt;'azure-standard-disk-prices'!B5),1+IF(M634="YES",1),"")</f>
        <v>0</v>
      </c>
      <c r="AI634" s="4">
        <f>IF(AND(I634="STANDARD",Q634="YES",H634&gt;'azure-standard-disk-prices'!B5,H634&lt;'azure-standard-disk-prices'!B6),1+IF(M634="YES",1),"")</f>
        <v>0</v>
      </c>
      <c r="AJ634" s="4">
        <f>IF(AND(I634="STANDARD",Q634="YES",H634&gt;'azure-standard-disk-prices'!B6,H634&lt;'azure-standard-disk-prices'!B7),1+IF(M634="YES",1),"")</f>
        <v>0</v>
      </c>
      <c r="AK634" s="4">
        <f>IF(AND(I634="STANDARD",Q634="YES",H634&gt;'azure-standard-disk-prices'!B7,H634&lt;'azure-standard-disk-prices'!B8),1+IF(M634="YES",1),"")</f>
        <v>0</v>
      </c>
      <c r="AL634" s="4">
        <f>IF(AND(I634="STANDARD",Q634="YES",H634&gt;'azure-standard-disk-prices'!B8,H634&lt;'azure-standard-disk-prices'!B9),1+IF(M634="YES",1),"")</f>
        <v>0</v>
      </c>
      <c r="AM634" s="4">
        <f>IF(AND(I633="PREMIUM",Q633="YES",H633&lt;'azure-premium-disk-prices'!B2,H633&gt;0),1+IF(M633="YES",1),"")</f>
        <v>0</v>
      </c>
      <c r="AN634" s="4">
        <f>IF(AND(I633="PREMIUM",Q633="YES",H633&gt;'azure-premium-disk-prices'!B2,H633&lt;'azure-premium-disk-prices'!B3),1+IF(M633="YES",1),"")</f>
        <v>0</v>
      </c>
      <c r="AO634" s="4">
        <f>IF(AND(I633="PREMIUM",Q633="YES",H633&gt;'azure-premium-disk-prices'!B3,H633&lt;'azure-premium-disk-prices'!B4),1+IF(M633="YES",1),"")</f>
        <v>0</v>
      </c>
      <c r="AP634" s="4">
        <f>IF(AND(I633="PREMIUM",Q633="YES",H633&gt;'azure-premium-disk-prices'!B4,H633&lt;'azure-premium-disk-prices'!B5),1+IF(M633="YES",1),"")</f>
        <v>0</v>
      </c>
      <c r="AQ634" s="4">
        <f>IF(AND(I633="PREMIUM",Q633="YES",H633&gt;'azure-premium-disk-prices'!B5,H633&lt;'azure-premium-disk-prices'!B6),1+IF(M633="YES",1),"")</f>
        <v>0</v>
      </c>
      <c r="AR634" s="4">
        <f>IF(AND(I633="PREMIUM",Q633="YES",H633&gt;'azure-premium-disk-prices'!B6,H633&lt;'azure-premium-disk-prices'!B7),1+IF(M633="YES",1),"")</f>
        <v>0</v>
      </c>
      <c r="AS634" s="4">
        <f>IF(AND(I633="PREMIUM",Q633="YES",H633&gt;'azure-premium-disk-prices'!B7,H633&lt;'azure-premium-disk-prices'!B8),1+IF(M633="YES",1),"")</f>
        <v>0</v>
      </c>
      <c r="AT634" s="4">
        <f>IF(AND(I633="PREMIUM",Q633="YES",H633&gt;'azure-premium-disk-prices'!B8,H633&lt;'azure-premium-disk-prices'!B9),1+IF(M633="YES",1),"")</f>
        <v>0</v>
      </c>
      <c r="AU634" s="4">
        <f>IF(AND(M634="YES", Q634="YES"),1,"")</f>
        <v>0</v>
      </c>
      <c r="AV634" s="4">
        <f>IF(AND(J634="STANDARD", Q634="YES"), IF(M634="YES",2,1) ,"")</f>
        <v>0</v>
      </c>
      <c r="AW634" s="4">
        <f>IF( AND(J634="PREMIUM",  Q634="YES"), IF(M634="YES",2,1) ,"")</f>
        <v>0</v>
      </c>
    </row>
    <row r="635" spans="5:49">
      <c r="E635" s="3"/>
      <c r="F635" s="3"/>
      <c r="G635" s="3"/>
      <c r="H635" s="3"/>
      <c r="I635" s="3" t="s">
        <v>9</v>
      </c>
      <c r="J635" s="3" t="s">
        <v>9</v>
      </c>
      <c r="K635" s="3" t="s">
        <v>5</v>
      </c>
      <c r="L635" s="3" t="s">
        <v>5</v>
      </c>
      <c r="M635" s="3" t="s">
        <v>5</v>
      </c>
      <c r="N635" s="3">
        <v>730</v>
      </c>
      <c r="O635" s="3" t="s">
        <v>5</v>
      </c>
      <c r="P635" s="3" t="s">
        <v>14</v>
      </c>
      <c r="Q635" s="4">
        <f>IF(AND(E635&lt;&gt;"", F635&lt;&gt;"", G635&lt;&gt;"", H635&lt;&gt;"", I635&lt;&gt;"", J635&lt;&gt;"", K635&lt;&gt;"", L635&lt;&gt;"", M635&lt;&gt;"", N635&lt;&gt;"", O635&lt;&gt;""),"YES","NO")</f>
        <v>0</v>
      </c>
      <c r="R635" s="4">
        <f>IF(AD635=AA635, U635, IF(AD635=AB635,W635,Y635))</f>
        <v>0</v>
      </c>
      <c r="S635" s="4">
        <f>AD635</f>
        <v>0</v>
      </c>
      <c r="T635" s="4">
        <f> IF(AA635="" ,"",IF(AD635=AA635, "PAYG", IF(AD635=AB635,"1Y RI","3Y RI")))</f>
        <v>0</v>
      </c>
      <c r="U635" s="4">
        <f>IF(Q635="YES", IF(K635="YES", VLOOKUP(V635 &amp; L635 &amp; K635,'azure-vm-prices-base'!G$2:H$124, 2, 0), VLOOKUP(V635 &amp; L635 &amp; "*",'azure-vm-prices-base'!G$2:H$124, 2, 0)), "")</f>
        <v>0</v>
      </c>
      <c r="V635" s="4">
        <f>IF(Q635="YES", IF(O635="NO" , IF(K635="YES", _xlfn.MINIFS('azure-vm-prices-base'!I$2:I$123, 'azure-vm-prices-base'!A$2:A$123,"&gt;="&amp;F635*(100-$B$2)/100, 'azure-vm-prices-base'!B$2:B$123,"&gt;="&amp;G635*(100-$B$2)/100, 'azure-vm-prices-base'!D$2:D$123,K635, 'azure-vm-prices-base'!E$2:E$123,L635), _xlfn.MINIFS('azure-vm-prices-base'!I$2:I$123, 'azure-vm-prices-base'!A$2:A$123,"&gt;="&amp;F635*(100-$B$2)/100, 'azure-vm-prices-base'!B$2:B$123,"&gt;="&amp;G635*(100-$B$2)/100, 'azure-vm-prices-base'!E$2:E$123,L635)), IF(K635="YES", _xlfn.MINIFS('azure-vm-prices-base'!C$2:C$123, 'azure-vm-prices-base'!A$2:A$123,"&gt;="&amp;F635*(100-$B$2)/100, 'azure-vm-prices-base'!B$2:B$123,"&gt;="&amp;G635*(100-$B$2)/100, 'azure-vm-prices-base'!D$2:D$123,K635, 'azure-vm-prices-base'!E$2:E$123,L635), _xlfn.MINIFS('azure-vm-prices-base'!C$2:C$123, 'azure-vm-prices-base'!A$2:A$123,"&gt;="&amp;F635*(100-$B$2)/100, 'azure-vm-prices-base'!B$2:B$123,"&gt;="&amp;G635*(100-$B$2)/100, 'azure-vm-prices-base'!E$2:E$123,L635))), "")</f>
        <v>0</v>
      </c>
      <c r="W635" s="4">
        <f>IF(Q635="YES", IF(K635="YES", VLOOKUP(X635 &amp; L635 &amp; K635,'azure-vm-prices-1Y'!G$2:H$124  , 2, 0), VLOOKUP(X635 &amp; L635 &amp; "*",'azure-vm-prices-1Y'!G$2:H$124, 2, 0)),   "")</f>
        <v>0</v>
      </c>
      <c r="X635" s="4">
        <f>IF(Q635="YES", IF(O635="NO" , IF(K635="YES", _xlfn.MINIFS('azure-vm-prices-1Y'!I$2:I$123,   'azure-vm-prices-1Y'!A$2:A$123,"&gt;="&amp;F635*(100-$B$2)/100,   'azure-vm-prices-1Y'!B$2:B$123,"&gt;="&amp;G635*(100-$B$2)/100,   'azure-vm-prices-1Y'!D$2:D$123,K635,   'azure-vm-prices-1Y'!E$2:E$123,L635),   _xlfn.MINIFS('azure-vm-prices-1Y'!I$2:I$123,   'azure-vm-prices-1Y'!A$2:A$123,"&gt;="&amp;F635*(100-$B$2)/100,   'azure-vm-prices-1Y'!B$2:B$123,"&gt;="&amp;G635*(100-$B$2)/100,   'azure-vm-prices-1Y'!E$2:E$123,L635)),   IF(K635="YES", _xlfn.MINIFS('azure-vm-prices-1Y'!C$2:C$123,   'azure-vm-prices-1Y'!A$2:A$123,"&gt;="&amp;F635*(100-$B$2)/100,   'azure-vm-prices-1Y'!B$2:B$123,"&gt;="&amp;G635*(100-$B$2)/100,   'azure-vm-prices-1Y'!D$2:D$123,K635,   'azure-vm-prices-1Y'!E$2:E$123,L635),   _xlfn.MINIFS('azure-vm-prices-1Y'!C$2:C$123,   'azure-vm-prices-1Y'!A$2:A$123,"&gt;="&amp;F635*(100-$B$2)/100,   'azure-vm-prices-1Y'!B$2:B$123,"&gt;="&amp;G635*(100-$B$2)/100,   'azure-vm-prices-1Y'!E$2:E$123,L635))),   "")</f>
        <v>0</v>
      </c>
      <c r="Y635" s="4">
        <f>IF(Q635="YES", IF(K635="YES", VLOOKUP(Z635 &amp; L635 &amp; K635,'azure-vm-prices-3Y'!G$2:H$124  , 2, 0), VLOOKUP(Z635 &amp; L635 &amp; "*",'azure-vm-prices-3Y'!G$2:H$124, 2, 0)),   "")</f>
        <v>0</v>
      </c>
      <c r="Z635" s="4">
        <f>IF(Q635="YES", IF(O635="NO" , IF(K635="YES", _xlfn.MINIFS('azure-vm-prices-3Y'!I$2:I$123,   'azure-vm-prices-3Y'!A$2:A$123,"&gt;="&amp;F635*(100-$B$2)/100,   'azure-vm-prices-3Y'!B$2:B$123,"&gt;="&amp;G635*(100-$B$2)/100,   'azure-vm-prices-3Y'!D$2:D$123,K635,   'azure-vm-prices-3Y'!E$2:E$123,L635),   _xlfn.MINIFS('azure-vm-prices-3Y'!I$2:I$123,   'azure-vm-prices-3Y'!A$2:A$123,"&gt;="&amp;F635*(100-$B$2)/100,   'azure-vm-prices-3Y'!B$2:B$123,"&gt;="&amp;G635*(100-$B$2)/100,   'azure-vm-prices-3Y'!E$2:E$123,L635)),   IF(K635="YES", _xlfn.MINIFS('azure-vm-prices-3Y'!C$2:C$123,   'azure-vm-prices-3Y'!A$2:A$123,"&gt;="&amp;F635*(100-$B$2)/100,   'azure-vm-prices-3Y'!B$2:B$123,"&gt;="&amp;G635*(100-$B$2)/100,   'azure-vm-prices-3Y'!D$2:D$123,K635,   'azure-vm-prices-3Y'!E$2:E$123,L635),   _xlfn.MINIFS('azure-vm-prices-3Y'!C$2:C$123,   'azure-vm-prices-3Y'!A$2:A$123,"&gt;="&amp;F635*(100-$B$2)/100,   'azure-vm-prices-3Y'!B$2:B$123,"&gt;="&amp;G635*(100-$B$2)/100,   'azure-vm-prices-3Y'!E$2:E$123,L635))),   "")</f>
        <v>0</v>
      </c>
      <c r="AA635" s="4">
        <f>IF(Q635="YES",N635*V635*12,"")</f>
        <v>0</v>
      </c>
      <c r="AB635" s="4">
        <f>IF(Q635="YES",X635*8760,"")</f>
        <v>0</v>
      </c>
      <c r="AC635" s="4">
        <f>IF(Q635="YES",Z635*8760,"")</f>
        <v>0</v>
      </c>
      <c r="AD635" s="4">
        <f>IF(Q635="YES",IF(P635="YES", MIN(AA635:AC635), AA635),"")</f>
        <v>0</v>
      </c>
      <c r="AE635" s="4">
        <f>IF(AND(I635="STANDARD",Q635="YES",H635&lt;'azure-standard-disk-prices'!B2, H635&gt;0),1+IF(M635="YES",1),"")</f>
        <v>0</v>
      </c>
      <c r="AF635" s="4">
        <f>IF(AND(I635="STANDARD",Q635="YES",H635&gt;'azure-standard-disk-prices'!B2,H635&lt;'azure-standard-disk-prices'!B3),1+IF(M635="YES",1),"")</f>
        <v>0</v>
      </c>
      <c r="AG635" s="4">
        <f>IF(AND(I635="STANDARD",Q635="YES",H635&gt;'azure-standard-disk-prices'!B3,H635&lt;'azure-standard-disk-prices'!B4),1+IF(M635="YES",1),"")</f>
        <v>0</v>
      </c>
      <c r="AH635" s="4">
        <f>IF(AND(I635="STANDARD",Q635="YES",H635&gt;'azure-standard-disk-prices'!B4,H635&lt;'azure-standard-disk-prices'!B5),1+IF(M635="YES",1),"")</f>
        <v>0</v>
      </c>
      <c r="AI635" s="4">
        <f>IF(AND(I635="STANDARD",Q635="YES",H635&gt;'azure-standard-disk-prices'!B5,H635&lt;'azure-standard-disk-prices'!B6),1+IF(M635="YES",1),"")</f>
        <v>0</v>
      </c>
      <c r="AJ635" s="4">
        <f>IF(AND(I635="STANDARD",Q635="YES",H635&gt;'azure-standard-disk-prices'!B6,H635&lt;'azure-standard-disk-prices'!B7),1+IF(M635="YES",1),"")</f>
        <v>0</v>
      </c>
      <c r="AK635" s="4">
        <f>IF(AND(I635="STANDARD",Q635="YES",H635&gt;'azure-standard-disk-prices'!B7,H635&lt;'azure-standard-disk-prices'!B8),1+IF(M635="YES",1),"")</f>
        <v>0</v>
      </c>
      <c r="AL635" s="4">
        <f>IF(AND(I635="STANDARD",Q635="YES",H635&gt;'azure-standard-disk-prices'!B8,H635&lt;'azure-standard-disk-prices'!B9),1+IF(M635="YES",1),"")</f>
        <v>0</v>
      </c>
      <c r="AM635" s="4">
        <f>IF(AND(I634="PREMIUM",Q634="YES",H634&lt;'azure-premium-disk-prices'!B2,H634&gt;0),1+IF(M634="YES",1),"")</f>
        <v>0</v>
      </c>
      <c r="AN635" s="4">
        <f>IF(AND(I634="PREMIUM",Q634="YES",H634&gt;'azure-premium-disk-prices'!B2,H634&lt;'azure-premium-disk-prices'!B3),1+IF(M634="YES",1),"")</f>
        <v>0</v>
      </c>
      <c r="AO635" s="4">
        <f>IF(AND(I634="PREMIUM",Q634="YES",H634&gt;'azure-premium-disk-prices'!B3,H634&lt;'azure-premium-disk-prices'!B4),1+IF(M634="YES",1),"")</f>
        <v>0</v>
      </c>
      <c r="AP635" s="4">
        <f>IF(AND(I634="PREMIUM",Q634="YES",H634&gt;'azure-premium-disk-prices'!B4,H634&lt;'azure-premium-disk-prices'!B5),1+IF(M634="YES",1),"")</f>
        <v>0</v>
      </c>
      <c r="AQ635" s="4">
        <f>IF(AND(I634="PREMIUM",Q634="YES",H634&gt;'azure-premium-disk-prices'!B5,H634&lt;'azure-premium-disk-prices'!B6),1+IF(M634="YES",1),"")</f>
        <v>0</v>
      </c>
      <c r="AR635" s="4">
        <f>IF(AND(I634="PREMIUM",Q634="YES",H634&gt;'azure-premium-disk-prices'!B6,H634&lt;'azure-premium-disk-prices'!B7),1+IF(M634="YES",1),"")</f>
        <v>0</v>
      </c>
      <c r="AS635" s="4">
        <f>IF(AND(I634="PREMIUM",Q634="YES",H634&gt;'azure-premium-disk-prices'!B7,H634&lt;'azure-premium-disk-prices'!B8),1+IF(M634="YES",1),"")</f>
        <v>0</v>
      </c>
      <c r="AT635" s="4">
        <f>IF(AND(I634="PREMIUM",Q634="YES",H634&gt;'azure-premium-disk-prices'!B8,H634&lt;'azure-premium-disk-prices'!B9),1+IF(M634="YES",1),"")</f>
        <v>0</v>
      </c>
      <c r="AU635" s="4">
        <f>IF(AND(M635="YES", Q635="YES"),1,"")</f>
        <v>0</v>
      </c>
      <c r="AV635" s="4">
        <f>IF(AND(J635="STANDARD", Q635="YES"), IF(M635="YES",2,1) ,"")</f>
        <v>0</v>
      </c>
      <c r="AW635" s="4">
        <f>IF( AND(J635="PREMIUM",  Q635="YES"), IF(M635="YES",2,1) ,"")</f>
        <v>0</v>
      </c>
    </row>
    <row r="636" spans="5:49">
      <c r="E636" s="3"/>
      <c r="F636" s="3"/>
      <c r="G636" s="3"/>
      <c r="H636" s="3"/>
      <c r="I636" s="3" t="s">
        <v>9</v>
      </c>
      <c r="J636" s="3" t="s">
        <v>9</v>
      </c>
      <c r="K636" s="3" t="s">
        <v>5</v>
      </c>
      <c r="L636" s="3" t="s">
        <v>5</v>
      </c>
      <c r="M636" s="3" t="s">
        <v>5</v>
      </c>
      <c r="N636" s="3">
        <v>730</v>
      </c>
      <c r="O636" s="3" t="s">
        <v>5</v>
      </c>
      <c r="P636" s="3" t="s">
        <v>14</v>
      </c>
      <c r="Q636" s="4">
        <f>IF(AND(E636&lt;&gt;"", F636&lt;&gt;"", G636&lt;&gt;"", H636&lt;&gt;"", I636&lt;&gt;"", J636&lt;&gt;"", K636&lt;&gt;"", L636&lt;&gt;"", M636&lt;&gt;"", N636&lt;&gt;"", O636&lt;&gt;""),"YES","NO")</f>
        <v>0</v>
      </c>
      <c r="R636" s="4">
        <f>IF(AD636=AA636, U636, IF(AD636=AB636,W636,Y636))</f>
        <v>0</v>
      </c>
      <c r="S636" s="4">
        <f>AD636</f>
        <v>0</v>
      </c>
      <c r="T636" s="4">
        <f> IF(AA636="" ,"",IF(AD636=AA636, "PAYG", IF(AD636=AB636,"1Y RI","3Y RI")))</f>
        <v>0</v>
      </c>
      <c r="U636" s="4">
        <f>IF(Q636="YES", IF(K636="YES", VLOOKUP(V636 &amp; L636 &amp; K636,'azure-vm-prices-base'!G$2:H$124, 2, 0), VLOOKUP(V636 &amp; L636 &amp; "*",'azure-vm-prices-base'!G$2:H$124, 2, 0)), "")</f>
        <v>0</v>
      </c>
      <c r="V636" s="4">
        <f>IF(Q636="YES", IF(O636="NO" , IF(K636="YES", _xlfn.MINIFS('azure-vm-prices-base'!I$2:I$123, 'azure-vm-prices-base'!A$2:A$123,"&gt;="&amp;F636*(100-$B$2)/100, 'azure-vm-prices-base'!B$2:B$123,"&gt;="&amp;G636*(100-$B$2)/100, 'azure-vm-prices-base'!D$2:D$123,K636, 'azure-vm-prices-base'!E$2:E$123,L636), _xlfn.MINIFS('azure-vm-prices-base'!I$2:I$123, 'azure-vm-prices-base'!A$2:A$123,"&gt;="&amp;F636*(100-$B$2)/100, 'azure-vm-prices-base'!B$2:B$123,"&gt;="&amp;G636*(100-$B$2)/100, 'azure-vm-prices-base'!E$2:E$123,L636)), IF(K636="YES", _xlfn.MINIFS('azure-vm-prices-base'!C$2:C$123, 'azure-vm-prices-base'!A$2:A$123,"&gt;="&amp;F636*(100-$B$2)/100, 'azure-vm-prices-base'!B$2:B$123,"&gt;="&amp;G636*(100-$B$2)/100, 'azure-vm-prices-base'!D$2:D$123,K636, 'azure-vm-prices-base'!E$2:E$123,L636), _xlfn.MINIFS('azure-vm-prices-base'!C$2:C$123, 'azure-vm-prices-base'!A$2:A$123,"&gt;="&amp;F636*(100-$B$2)/100, 'azure-vm-prices-base'!B$2:B$123,"&gt;="&amp;G636*(100-$B$2)/100, 'azure-vm-prices-base'!E$2:E$123,L636))), "")</f>
        <v>0</v>
      </c>
      <c r="W636" s="4">
        <f>IF(Q636="YES", IF(K636="YES", VLOOKUP(X636 &amp; L636 &amp; K636,'azure-vm-prices-1Y'!G$2:H$124  , 2, 0), VLOOKUP(X636 &amp; L636 &amp; "*",'azure-vm-prices-1Y'!G$2:H$124, 2, 0)),   "")</f>
        <v>0</v>
      </c>
      <c r="X636" s="4">
        <f>IF(Q636="YES", IF(O636="NO" , IF(K636="YES", _xlfn.MINIFS('azure-vm-prices-1Y'!I$2:I$123,   'azure-vm-prices-1Y'!A$2:A$123,"&gt;="&amp;F636*(100-$B$2)/100,   'azure-vm-prices-1Y'!B$2:B$123,"&gt;="&amp;G636*(100-$B$2)/100,   'azure-vm-prices-1Y'!D$2:D$123,K636,   'azure-vm-prices-1Y'!E$2:E$123,L636),   _xlfn.MINIFS('azure-vm-prices-1Y'!I$2:I$123,   'azure-vm-prices-1Y'!A$2:A$123,"&gt;="&amp;F636*(100-$B$2)/100,   'azure-vm-prices-1Y'!B$2:B$123,"&gt;="&amp;G636*(100-$B$2)/100,   'azure-vm-prices-1Y'!E$2:E$123,L636)),   IF(K636="YES", _xlfn.MINIFS('azure-vm-prices-1Y'!C$2:C$123,   'azure-vm-prices-1Y'!A$2:A$123,"&gt;="&amp;F636*(100-$B$2)/100,   'azure-vm-prices-1Y'!B$2:B$123,"&gt;="&amp;G636*(100-$B$2)/100,   'azure-vm-prices-1Y'!D$2:D$123,K636,   'azure-vm-prices-1Y'!E$2:E$123,L636),   _xlfn.MINIFS('azure-vm-prices-1Y'!C$2:C$123,   'azure-vm-prices-1Y'!A$2:A$123,"&gt;="&amp;F636*(100-$B$2)/100,   'azure-vm-prices-1Y'!B$2:B$123,"&gt;="&amp;G636*(100-$B$2)/100,   'azure-vm-prices-1Y'!E$2:E$123,L636))),   "")</f>
        <v>0</v>
      </c>
      <c r="Y636" s="4">
        <f>IF(Q636="YES", IF(K636="YES", VLOOKUP(Z636 &amp; L636 &amp; K636,'azure-vm-prices-3Y'!G$2:H$124  , 2, 0), VLOOKUP(Z636 &amp; L636 &amp; "*",'azure-vm-prices-3Y'!G$2:H$124, 2, 0)),   "")</f>
        <v>0</v>
      </c>
      <c r="Z636" s="4">
        <f>IF(Q636="YES", IF(O636="NO" , IF(K636="YES", _xlfn.MINIFS('azure-vm-prices-3Y'!I$2:I$123,   'azure-vm-prices-3Y'!A$2:A$123,"&gt;="&amp;F636*(100-$B$2)/100,   'azure-vm-prices-3Y'!B$2:B$123,"&gt;="&amp;G636*(100-$B$2)/100,   'azure-vm-prices-3Y'!D$2:D$123,K636,   'azure-vm-prices-3Y'!E$2:E$123,L636),   _xlfn.MINIFS('azure-vm-prices-3Y'!I$2:I$123,   'azure-vm-prices-3Y'!A$2:A$123,"&gt;="&amp;F636*(100-$B$2)/100,   'azure-vm-prices-3Y'!B$2:B$123,"&gt;="&amp;G636*(100-$B$2)/100,   'azure-vm-prices-3Y'!E$2:E$123,L636)),   IF(K636="YES", _xlfn.MINIFS('azure-vm-prices-3Y'!C$2:C$123,   'azure-vm-prices-3Y'!A$2:A$123,"&gt;="&amp;F636*(100-$B$2)/100,   'azure-vm-prices-3Y'!B$2:B$123,"&gt;="&amp;G636*(100-$B$2)/100,   'azure-vm-prices-3Y'!D$2:D$123,K636,   'azure-vm-prices-3Y'!E$2:E$123,L636),   _xlfn.MINIFS('azure-vm-prices-3Y'!C$2:C$123,   'azure-vm-prices-3Y'!A$2:A$123,"&gt;="&amp;F636*(100-$B$2)/100,   'azure-vm-prices-3Y'!B$2:B$123,"&gt;="&amp;G636*(100-$B$2)/100,   'azure-vm-prices-3Y'!E$2:E$123,L636))),   "")</f>
        <v>0</v>
      </c>
      <c r="AA636" s="4">
        <f>IF(Q636="YES",N636*V636*12,"")</f>
        <v>0</v>
      </c>
      <c r="AB636" s="4">
        <f>IF(Q636="YES",X636*8760,"")</f>
        <v>0</v>
      </c>
      <c r="AC636" s="4">
        <f>IF(Q636="YES",Z636*8760,"")</f>
        <v>0</v>
      </c>
      <c r="AD636" s="4">
        <f>IF(Q636="YES",IF(P636="YES", MIN(AA636:AC636), AA636),"")</f>
        <v>0</v>
      </c>
      <c r="AE636" s="4">
        <f>IF(AND(I636="STANDARD",Q636="YES",H636&lt;'azure-standard-disk-prices'!B2, H636&gt;0),1+IF(M636="YES",1),"")</f>
        <v>0</v>
      </c>
      <c r="AF636" s="4">
        <f>IF(AND(I636="STANDARD",Q636="YES",H636&gt;'azure-standard-disk-prices'!B2,H636&lt;'azure-standard-disk-prices'!B3),1+IF(M636="YES",1),"")</f>
        <v>0</v>
      </c>
      <c r="AG636" s="4">
        <f>IF(AND(I636="STANDARD",Q636="YES",H636&gt;'azure-standard-disk-prices'!B3,H636&lt;'azure-standard-disk-prices'!B4),1+IF(M636="YES",1),"")</f>
        <v>0</v>
      </c>
      <c r="AH636" s="4">
        <f>IF(AND(I636="STANDARD",Q636="YES",H636&gt;'azure-standard-disk-prices'!B4,H636&lt;'azure-standard-disk-prices'!B5),1+IF(M636="YES",1),"")</f>
        <v>0</v>
      </c>
      <c r="AI636" s="4">
        <f>IF(AND(I636="STANDARD",Q636="YES",H636&gt;'azure-standard-disk-prices'!B5,H636&lt;'azure-standard-disk-prices'!B6),1+IF(M636="YES",1),"")</f>
        <v>0</v>
      </c>
      <c r="AJ636" s="4">
        <f>IF(AND(I636="STANDARD",Q636="YES",H636&gt;'azure-standard-disk-prices'!B6,H636&lt;'azure-standard-disk-prices'!B7),1+IF(M636="YES",1),"")</f>
        <v>0</v>
      </c>
      <c r="AK636" s="4">
        <f>IF(AND(I636="STANDARD",Q636="YES",H636&gt;'azure-standard-disk-prices'!B7,H636&lt;'azure-standard-disk-prices'!B8),1+IF(M636="YES",1),"")</f>
        <v>0</v>
      </c>
      <c r="AL636" s="4">
        <f>IF(AND(I636="STANDARD",Q636="YES",H636&gt;'azure-standard-disk-prices'!B8,H636&lt;'azure-standard-disk-prices'!B9),1+IF(M636="YES",1),"")</f>
        <v>0</v>
      </c>
      <c r="AM636" s="4">
        <f>IF(AND(I635="PREMIUM",Q635="YES",H635&lt;'azure-premium-disk-prices'!B2,H635&gt;0),1+IF(M635="YES",1),"")</f>
        <v>0</v>
      </c>
      <c r="AN636" s="4">
        <f>IF(AND(I635="PREMIUM",Q635="YES",H635&gt;'azure-premium-disk-prices'!B2,H635&lt;'azure-premium-disk-prices'!B3),1+IF(M635="YES",1),"")</f>
        <v>0</v>
      </c>
      <c r="AO636" s="4">
        <f>IF(AND(I635="PREMIUM",Q635="YES",H635&gt;'azure-premium-disk-prices'!B3,H635&lt;'azure-premium-disk-prices'!B4),1+IF(M635="YES",1),"")</f>
        <v>0</v>
      </c>
      <c r="AP636" s="4">
        <f>IF(AND(I635="PREMIUM",Q635="YES",H635&gt;'azure-premium-disk-prices'!B4,H635&lt;'azure-premium-disk-prices'!B5),1+IF(M635="YES",1),"")</f>
        <v>0</v>
      </c>
      <c r="AQ636" s="4">
        <f>IF(AND(I635="PREMIUM",Q635="YES",H635&gt;'azure-premium-disk-prices'!B5,H635&lt;'azure-premium-disk-prices'!B6),1+IF(M635="YES",1),"")</f>
        <v>0</v>
      </c>
      <c r="AR636" s="4">
        <f>IF(AND(I635="PREMIUM",Q635="YES",H635&gt;'azure-premium-disk-prices'!B6,H635&lt;'azure-premium-disk-prices'!B7),1+IF(M635="YES",1),"")</f>
        <v>0</v>
      </c>
      <c r="AS636" s="4">
        <f>IF(AND(I635="PREMIUM",Q635="YES",H635&gt;'azure-premium-disk-prices'!B7,H635&lt;'azure-premium-disk-prices'!B8),1+IF(M635="YES",1),"")</f>
        <v>0</v>
      </c>
      <c r="AT636" s="4">
        <f>IF(AND(I635="PREMIUM",Q635="YES",H635&gt;'azure-premium-disk-prices'!B8,H635&lt;'azure-premium-disk-prices'!B9),1+IF(M635="YES",1),"")</f>
        <v>0</v>
      </c>
      <c r="AU636" s="4">
        <f>IF(AND(M636="YES", Q636="YES"),1,"")</f>
        <v>0</v>
      </c>
      <c r="AV636" s="4">
        <f>IF(AND(J636="STANDARD", Q636="YES"), IF(M636="YES",2,1) ,"")</f>
        <v>0</v>
      </c>
      <c r="AW636" s="4">
        <f>IF( AND(J636="PREMIUM",  Q636="YES"), IF(M636="YES",2,1) ,"")</f>
        <v>0</v>
      </c>
    </row>
    <row r="637" spans="5:49">
      <c r="E637" s="3"/>
      <c r="F637" s="3"/>
      <c r="G637" s="3"/>
      <c r="H637" s="3"/>
      <c r="I637" s="3" t="s">
        <v>9</v>
      </c>
      <c r="J637" s="3" t="s">
        <v>9</v>
      </c>
      <c r="K637" s="3" t="s">
        <v>5</v>
      </c>
      <c r="L637" s="3" t="s">
        <v>5</v>
      </c>
      <c r="M637" s="3" t="s">
        <v>5</v>
      </c>
      <c r="N637" s="3">
        <v>730</v>
      </c>
      <c r="O637" s="3" t="s">
        <v>5</v>
      </c>
      <c r="P637" s="3" t="s">
        <v>14</v>
      </c>
      <c r="Q637" s="4">
        <f>IF(AND(E637&lt;&gt;"", F637&lt;&gt;"", G637&lt;&gt;"", H637&lt;&gt;"", I637&lt;&gt;"", J637&lt;&gt;"", K637&lt;&gt;"", L637&lt;&gt;"", M637&lt;&gt;"", N637&lt;&gt;"", O637&lt;&gt;""),"YES","NO")</f>
        <v>0</v>
      </c>
      <c r="R637" s="4">
        <f>IF(AD637=AA637, U637, IF(AD637=AB637,W637,Y637))</f>
        <v>0</v>
      </c>
      <c r="S637" s="4">
        <f>AD637</f>
        <v>0</v>
      </c>
      <c r="T637" s="4">
        <f> IF(AA637="" ,"",IF(AD637=AA637, "PAYG", IF(AD637=AB637,"1Y RI","3Y RI")))</f>
        <v>0</v>
      </c>
      <c r="U637" s="4">
        <f>IF(Q637="YES", IF(K637="YES", VLOOKUP(V637 &amp; L637 &amp; K637,'azure-vm-prices-base'!G$2:H$124, 2, 0), VLOOKUP(V637 &amp; L637 &amp; "*",'azure-vm-prices-base'!G$2:H$124, 2, 0)), "")</f>
        <v>0</v>
      </c>
      <c r="V637" s="4">
        <f>IF(Q637="YES", IF(O637="NO" , IF(K637="YES", _xlfn.MINIFS('azure-vm-prices-base'!I$2:I$123, 'azure-vm-prices-base'!A$2:A$123,"&gt;="&amp;F637*(100-$B$2)/100, 'azure-vm-prices-base'!B$2:B$123,"&gt;="&amp;G637*(100-$B$2)/100, 'azure-vm-prices-base'!D$2:D$123,K637, 'azure-vm-prices-base'!E$2:E$123,L637), _xlfn.MINIFS('azure-vm-prices-base'!I$2:I$123, 'azure-vm-prices-base'!A$2:A$123,"&gt;="&amp;F637*(100-$B$2)/100, 'azure-vm-prices-base'!B$2:B$123,"&gt;="&amp;G637*(100-$B$2)/100, 'azure-vm-prices-base'!E$2:E$123,L637)), IF(K637="YES", _xlfn.MINIFS('azure-vm-prices-base'!C$2:C$123, 'azure-vm-prices-base'!A$2:A$123,"&gt;="&amp;F637*(100-$B$2)/100, 'azure-vm-prices-base'!B$2:B$123,"&gt;="&amp;G637*(100-$B$2)/100, 'azure-vm-prices-base'!D$2:D$123,K637, 'azure-vm-prices-base'!E$2:E$123,L637), _xlfn.MINIFS('azure-vm-prices-base'!C$2:C$123, 'azure-vm-prices-base'!A$2:A$123,"&gt;="&amp;F637*(100-$B$2)/100, 'azure-vm-prices-base'!B$2:B$123,"&gt;="&amp;G637*(100-$B$2)/100, 'azure-vm-prices-base'!E$2:E$123,L637))), "")</f>
        <v>0</v>
      </c>
      <c r="W637" s="4">
        <f>IF(Q637="YES", IF(K637="YES", VLOOKUP(X637 &amp; L637 &amp; K637,'azure-vm-prices-1Y'!G$2:H$124  , 2, 0), VLOOKUP(X637 &amp; L637 &amp; "*",'azure-vm-prices-1Y'!G$2:H$124, 2, 0)),   "")</f>
        <v>0</v>
      </c>
      <c r="X637" s="4">
        <f>IF(Q637="YES", IF(O637="NO" , IF(K637="YES", _xlfn.MINIFS('azure-vm-prices-1Y'!I$2:I$123,   'azure-vm-prices-1Y'!A$2:A$123,"&gt;="&amp;F637*(100-$B$2)/100,   'azure-vm-prices-1Y'!B$2:B$123,"&gt;="&amp;G637*(100-$B$2)/100,   'azure-vm-prices-1Y'!D$2:D$123,K637,   'azure-vm-prices-1Y'!E$2:E$123,L637),   _xlfn.MINIFS('azure-vm-prices-1Y'!I$2:I$123,   'azure-vm-prices-1Y'!A$2:A$123,"&gt;="&amp;F637*(100-$B$2)/100,   'azure-vm-prices-1Y'!B$2:B$123,"&gt;="&amp;G637*(100-$B$2)/100,   'azure-vm-prices-1Y'!E$2:E$123,L637)),   IF(K637="YES", _xlfn.MINIFS('azure-vm-prices-1Y'!C$2:C$123,   'azure-vm-prices-1Y'!A$2:A$123,"&gt;="&amp;F637*(100-$B$2)/100,   'azure-vm-prices-1Y'!B$2:B$123,"&gt;="&amp;G637*(100-$B$2)/100,   'azure-vm-prices-1Y'!D$2:D$123,K637,   'azure-vm-prices-1Y'!E$2:E$123,L637),   _xlfn.MINIFS('azure-vm-prices-1Y'!C$2:C$123,   'azure-vm-prices-1Y'!A$2:A$123,"&gt;="&amp;F637*(100-$B$2)/100,   'azure-vm-prices-1Y'!B$2:B$123,"&gt;="&amp;G637*(100-$B$2)/100,   'azure-vm-prices-1Y'!E$2:E$123,L637))),   "")</f>
        <v>0</v>
      </c>
      <c r="Y637" s="4">
        <f>IF(Q637="YES", IF(K637="YES", VLOOKUP(Z637 &amp; L637 &amp; K637,'azure-vm-prices-3Y'!G$2:H$124  , 2, 0), VLOOKUP(Z637 &amp; L637 &amp; "*",'azure-vm-prices-3Y'!G$2:H$124, 2, 0)),   "")</f>
        <v>0</v>
      </c>
      <c r="Z637" s="4">
        <f>IF(Q637="YES", IF(O637="NO" , IF(K637="YES", _xlfn.MINIFS('azure-vm-prices-3Y'!I$2:I$123,   'azure-vm-prices-3Y'!A$2:A$123,"&gt;="&amp;F637*(100-$B$2)/100,   'azure-vm-prices-3Y'!B$2:B$123,"&gt;="&amp;G637*(100-$B$2)/100,   'azure-vm-prices-3Y'!D$2:D$123,K637,   'azure-vm-prices-3Y'!E$2:E$123,L637),   _xlfn.MINIFS('azure-vm-prices-3Y'!I$2:I$123,   'azure-vm-prices-3Y'!A$2:A$123,"&gt;="&amp;F637*(100-$B$2)/100,   'azure-vm-prices-3Y'!B$2:B$123,"&gt;="&amp;G637*(100-$B$2)/100,   'azure-vm-prices-3Y'!E$2:E$123,L637)),   IF(K637="YES", _xlfn.MINIFS('azure-vm-prices-3Y'!C$2:C$123,   'azure-vm-prices-3Y'!A$2:A$123,"&gt;="&amp;F637*(100-$B$2)/100,   'azure-vm-prices-3Y'!B$2:B$123,"&gt;="&amp;G637*(100-$B$2)/100,   'azure-vm-prices-3Y'!D$2:D$123,K637,   'azure-vm-prices-3Y'!E$2:E$123,L637),   _xlfn.MINIFS('azure-vm-prices-3Y'!C$2:C$123,   'azure-vm-prices-3Y'!A$2:A$123,"&gt;="&amp;F637*(100-$B$2)/100,   'azure-vm-prices-3Y'!B$2:B$123,"&gt;="&amp;G637*(100-$B$2)/100,   'azure-vm-prices-3Y'!E$2:E$123,L637))),   "")</f>
        <v>0</v>
      </c>
      <c r="AA637" s="4">
        <f>IF(Q637="YES",N637*V637*12,"")</f>
        <v>0</v>
      </c>
      <c r="AB637" s="4">
        <f>IF(Q637="YES",X637*8760,"")</f>
        <v>0</v>
      </c>
      <c r="AC637" s="4">
        <f>IF(Q637="YES",Z637*8760,"")</f>
        <v>0</v>
      </c>
      <c r="AD637" s="4">
        <f>IF(Q637="YES",IF(P637="YES", MIN(AA637:AC637), AA637),"")</f>
        <v>0</v>
      </c>
      <c r="AE637" s="4">
        <f>IF(AND(I637="STANDARD",Q637="YES",H637&lt;'azure-standard-disk-prices'!B2, H637&gt;0),1+IF(M637="YES",1),"")</f>
        <v>0</v>
      </c>
      <c r="AF637" s="4">
        <f>IF(AND(I637="STANDARD",Q637="YES",H637&gt;'azure-standard-disk-prices'!B2,H637&lt;'azure-standard-disk-prices'!B3),1+IF(M637="YES",1),"")</f>
        <v>0</v>
      </c>
      <c r="AG637" s="4">
        <f>IF(AND(I637="STANDARD",Q637="YES",H637&gt;'azure-standard-disk-prices'!B3,H637&lt;'azure-standard-disk-prices'!B4),1+IF(M637="YES",1),"")</f>
        <v>0</v>
      </c>
      <c r="AH637" s="4">
        <f>IF(AND(I637="STANDARD",Q637="YES",H637&gt;'azure-standard-disk-prices'!B4,H637&lt;'azure-standard-disk-prices'!B5),1+IF(M637="YES",1),"")</f>
        <v>0</v>
      </c>
      <c r="AI637" s="4">
        <f>IF(AND(I637="STANDARD",Q637="YES",H637&gt;'azure-standard-disk-prices'!B5,H637&lt;'azure-standard-disk-prices'!B6),1+IF(M637="YES",1),"")</f>
        <v>0</v>
      </c>
      <c r="AJ637" s="4">
        <f>IF(AND(I637="STANDARD",Q637="YES",H637&gt;'azure-standard-disk-prices'!B6,H637&lt;'azure-standard-disk-prices'!B7),1+IF(M637="YES",1),"")</f>
        <v>0</v>
      </c>
      <c r="AK637" s="4">
        <f>IF(AND(I637="STANDARD",Q637="YES",H637&gt;'azure-standard-disk-prices'!B7,H637&lt;'azure-standard-disk-prices'!B8),1+IF(M637="YES",1),"")</f>
        <v>0</v>
      </c>
      <c r="AL637" s="4">
        <f>IF(AND(I637="STANDARD",Q637="YES",H637&gt;'azure-standard-disk-prices'!B8,H637&lt;'azure-standard-disk-prices'!B9),1+IF(M637="YES",1),"")</f>
        <v>0</v>
      </c>
      <c r="AM637" s="4">
        <f>IF(AND(I636="PREMIUM",Q636="YES",H636&lt;'azure-premium-disk-prices'!B2,H636&gt;0),1+IF(M636="YES",1),"")</f>
        <v>0</v>
      </c>
      <c r="AN637" s="4">
        <f>IF(AND(I636="PREMIUM",Q636="YES",H636&gt;'azure-premium-disk-prices'!B2,H636&lt;'azure-premium-disk-prices'!B3),1+IF(M636="YES",1),"")</f>
        <v>0</v>
      </c>
      <c r="AO637" s="4">
        <f>IF(AND(I636="PREMIUM",Q636="YES",H636&gt;'azure-premium-disk-prices'!B3,H636&lt;'azure-premium-disk-prices'!B4),1+IF(M636="YES",1),"")</f>
        <v>0</v>
      </c>
      <c r="AP637" s="4">
        <f>IF(AND(I636="PREMIUM",Q636="YES",H636&gt;'azure-premium-disk-prices'!B4,H636&lt;'azure-premium-disk-prices'!B5),1+IF(M636="YES",1),"")</f>
        <v>0</v>
      </c>
      <c r="AQ637" s="4">
        <f>IF(AND(I636="PREMIUM",Q636="YES",H636&gt;'azure-premium-disk-prices'!B5,H636&lt;'azure-premium-disk-prices'!B6),1+IF(M636="YES",1),"")</f>
        <v>0</v>
      </c>
      <c r="AR637" s="4">
        <f>IF(AND(I636="PREMIUM",Q636="YES",H636&gt;'azure-premium-disk-prices'!B6,H636&lt;'azure-premium-disk-prices'!B7),1+IF(M636="YES",1),"")</f>
        <v>0</v>
      </c>
      <c r="AS637" s="4">
        <f>IF(AND(I636="PREMIUM",Q636="YES",H636&gt;'azure-premium-disk-prices'!B7,H636&lt;'azure-premium-disk-prices'!B8),1+IF(M636="YES",1),"")</f>
        <v>0</v>
      </c>
      <c r="AT637" s="4">
        <f>IF(AND(I636="PREMIUM",Q636="YES",H636&gt;'azure-premium-disk-prices'!B8,H636&lt;'azure-premium-disk-prices'!B9),1+IF(M636="YES",1),"")</f>
        <v>0</v>
      </c>
      <c r="AU637" s="4">
        <f>IF(AND(M637="YES", Q637="YES"),1,"")</f>
        <v>0</v>
      </c>
      <c r="AV637" s="4">
        <f>IF(AND(J637="STANDARD", Q637="YES"), IF(M637="YES",2,1) ,"")</f>
        <v>0</v>
      </c>
      <c r="AW637" s="4">
        <f>IF( AND(J637="PREMIUM",  Q637="YES"), IF(M637="YES",2,1) ,"")</f>
        <v>0</v>
      </c>
    </row>
    <row r="638" spans="5:49">
      <c r="E638" s="3"/>
      <c r="F638" s="3"/>
      <c r="G638" s="3"/>
      <c r="H638" s="3"/>
      <c r="I638" s="3" t="s">
        <v>9</v>
      </c>
      <c r="J638" s="3" t="s">
        <v>9</v>
      </c>
      <c r="K638" s="3" t="s">
        <v>5</v>
      </c>
      <c r="L638" s="3" t="s">
        <v>5</v>
      </c>
      <c r="M638" s="3" t="s">
        <v>5</v>
      </c>
      <c r="N638" s="3">
        <v>730</v>
      </c>
      <c r="O638" s="3" t="s">
        <v>5</v>
      </c>
      <c r="P638" s="3" t="s">
        <v>14</v>
      </c>
      <c r="Q638" s="4">
        <f>IF(AND(E638&lt;&gt;"", F638&lt;&gt;"", G638&lt;&gt;"", H638&lt;&gt;"", I638&lt;&gt;"", J638&lt;&gt;"", K638&lt;&gt;"", L638&lt;&gt;"", M638&lt;&gt;"", N638&lt;&gt;"", O638&lt;&gt;""),"YES","NO")</f>
        <v>0</v>
      </c>
      <c r="R638" s="4">
        <f>IF(AD638=AA638, U638, IF(AD638=AB638,W638,Y638))</f>
        <v>0</v>
      </c>
      <c r="S638" s="4">
        <f>AD638</f>
        <v>0</v>
      </c>
      <c r="T638" s="4">
        <f> IF(AA638="" ,"",IF(AD638=AA638, "PAYG", IF(AD638=AB638,"1Y RI","3Y RI")))</f>
        <v>0</v>
      </c>
      <c r="U638" s="4">
        <f>IF(Q638="YES", IF(K638="YES", VLOOKUP(V638 &amp; L638 &amp; K638,'azure-vm-prices-base'!G$2:H$124, 2, 0), VLOOKUP(V638 &amp; L638 &amp; "*",'azure-vm-prices-base'!G$2:H$124, 2, 0)), "")</f>
        <v>0</v>
      </c>
      <c r="V638" s="4">
        <f>IF(Q638="YES", IF(O638="NO" , IF(K638="YES", _xlfn.MINIFS('azure-vm-prices-base'!I$2:I$123, 'azure-vm-prices-base'!A$2:A$123,"&gt;="&amp;F638*(100-$B$2)/100, 'azure-vm-prices-base'!B$2:B$123,"&gt;="&amp;G638*(100-$B$2)/100, 'azure-vm-prices-base'!D$2:D$123,K638, 'azure-vm-prices-base'!E$2:E$123,L638), _xlfn.MINIFS('azure-vm-prices-base'!I$2:I$123, 'azure-vm-prices-base'!A$2:A$123,"&gt;="&amp;F638*(100-$B$2)/100, 'azure-vm-prices-base'!B$2:B$123,"&gt;="&amp;G638*(100-$B$2)/100, 'azure-vm-prices-base'!E$2:E$123,L638)), IF(K638="YES", _xlfn.MINIFS('azure-vm-prices-base'!C$2:C$123, 'azure-vm-prices-base'!A$2:A$123,"&gt;="&amp;F638*(100-$B$2)/100, 'azure-vm-prices-base'!B$2:B$123,"&gt;="&amp;G638*(100-$B$2)/100, 'azure-vm-prices-base'!D$2:D$123,K638, 'azure-vm-prices-base'!E$2:E$123,L638), _xlfn.MINIFS('azure-vm-prices-base'!C$2:C$123, 'azure-vm-prices-base'!A$2:A$123,"&gt;="&amp;F638*(100-$B$2)/100, 'azure-vm-prices-base'!B$2:B$123,"&gt;="&amp;G638*(100-$B$2)/100, 'azure-vm-prices-base'!E$2:E$123,L638))), "")</f>
        <v>0</v>
      </c>
      <c r="W638" s="4">
        <f>IF(Q638="YES", IF(K638="YES", VLOOKUP(X638 &amp; L638 &amp; K638,'azure-vm-prices-1Y'!G$2:H$124  , 2, 0), VLOOKUP(X638 &amp; L638 &amp; "*",'azure-vm-prices-1Y'!G$2:H$124, 2, 0)),   "")</f>
        <v>0</v>
      </c>
      <c r="X638" s="4">
        <f>IF(Q638="YES", IF(O638="NO" , IF(K638="YES", _xlfn.MINIFS('azure-vm-prices-1Y'!I$2:I$123,   'azure-vm-prices-1Y'!A$2:A$123,"&gt;="&amp;F638*(100-$B$2)/100,   'azure-vm-prices-1Y'!B$2:B$123,"&gt;="&amp;G638*(100-$B$2)/100,   'azure-vm-prices-1Y'!D$2:D$123,K638,   'azure-vm-prices-1Y'!E$2:E$123,L638),   _xlfn.MINIFS('azure-vm-prices-1Y'!I$2:I$123,   'azure-vm-prices-1Y'!A$2:A$123,"&gt;="&amp;F638*(100-$B$2)/100,   'azure-vm-prices-1Y'!B$2:B$123,"&gt;="&amp;G638*(100-$B$2)/100,   'azure-vm-prices-1Y'!E$2:E$123,L638)),   IF(K638="YES", _xlfn.MINIFS('azure-vm-prices-1Y'!C$2:C$123,   'azure-vm-prices-1Y'!A$2:A$123,"&gt;="&amp;F638*(100-$B$2)/100,   'azure-vm-prices-1Y'!B$2:B$123,"&gt;="&amp;G638*(100-$B$2)/100,   'azure-vm-prices-1Y'!D$2:D$123,K638,   'azure-vm-prices-1Y'!E$2:E$123,L638),   _xlfn.MINIFS('azure-vm-prices-1Y'!C$2:C$123,   'azure-vm-prices-1Y'!A$2:A$123,"&gt;="&amp;F638*(100-$B$2)/100,   'azure-vm-prices-1Y'!B$2:B$123,"&gt;="&amp;G638*(100-$B$2)/100,   'azure-vm-prices-1Y'!E$2:E$123,L638))),   "")</f>
        <v>0</v>
      </c>
      <c r="Y638" s="4">
        <f>IF(Q638="YES", IF(K638="YES", VLOOKUP(Z638 &amp; L638 &amp; K638,'azure-vm-prices-3Y'!G$2:H$124  , 2, 0), VLOOKUP(Z638 &amp; L638 &amp; "*",'azure-vm-prices-3Y'!G$2:H$124, 2, 0)),   "")</f>
        <v>0</v>
      </c>
      <c r="Z638" s="4">
        <f>IF(Q638="YES", IF(O638="NO" , IF(K638="YES", _xlfn.MINIFS('azure-vm-prices-3Y'!I$2:I$123,   'azure-vm-prices-3Y'!A$2:A$123,"&gt;="&amp;F638*(100-$B$2)/100,   'azure-vm-prices-3Y'!B$2:B$123,"&gt;="&amp;G638*(100-$B$2)/100,   'azure-vm-prices-3Y'!D$2:D$123,K638,   'azure-vm-prices-3Y'!E$2:E$123,L638),   _xlfn.MINIFS('azure-vm-prices-3Y'!I$2:I$123,   'azure-vm-prices-3Y'!A$2:A$123,"&gt;="&amp;F638*(100-$B$2)/100,   'azure-vm-prices-3Y'!B$2:B$123,"&gt;="&amp;G638*(100-$B$2)/100,   'azure-vm-prices-3Y'!E$2:E$123,L638)),   IF(K638="YES", _xlfn.MINIFS('azure-vm-prices-3Y'!C$2:C$123,   'azure-vm-prices-3Y'!A$2:A$123,"&gt;="&amp;F638*(100-$B$2)/100,   'azure-vm-prices-3Y'!B$2:B$123,"&gt;="&amp;G638*(100-$B$2)/100,   'azure-vm-prices-3Y'!D$2:D$123,K638,   'azure-vm-prices-3Y'!E$2:E$123,L638),   _xlfn.MINIFS('azure-vm-prices-3Y'!C$2:C$123,   'azure-vm-prices-3Y'!A$2:A$123,"&gt;="&amp;F638*(100-$B$2)/100,   'azure-vm-prices-3Y'!B$2:B$123,"&gt;="&amp;G638*(100-$B$2)/100,   'azure-vm-prices-3Y'!E$2:E$123,L638))),   "")</f>
        <v>0</v>
      </c>
      <c r="AA638" s="4">
        <f>IF(Q638="YES",N638*V638*12,"")</f>
        <v>0</v>
      </c>
      <c r="AB638" s="4">
        <f>IF(Q638="YES",X638*8760,"")</f>
        <v>0</v>
      </c>
      <c r="AC638" s="4">
        <f>IF(Q638="YES",Z638*8760,"")</f>
        <v>0</v>
      </c>
      <c r="AD638" s="4">
        <f>IF(Q638="YES",IF(P638="YES", MIN(AA638:AC638), AA638),"")</f>
        <v>0</v>
      </c>
      <c r="AE638" s="4">
        <f>IF(AND(I638="STANDARD",Q638="YES",H638&lt;'azure-standard-disk-prices'!B2, H638&gt;0),1+IF(M638="YES",1),"")</f>
        <v>0</v>
      </c>
      <c r="AF638" s="4">
        <f>IF(AND(I638="STANDARD",Q638="YES",H638&gt;'azure-standard-disk-prices'!B2,H638&lt;'azure-standard-disk-prices'!B3),1+IF(M638="YES",1),"")</f>
        <v>0</v>
      </c>
      <c r="AG638" s="4">
        <f>IF(AND(I638="STANDARD",Q638="YES",H638&gt;'azure-standard-disk-prices'!B3,H638&lt;'azure-standard-disk-prices'!B4),1+IF(M638="YES",1),"")</f>
        <v>0</v>
      </c>
      <c r="AH638" s="4">
        <f>IF(AND(I638="STANDARD",Q638="YES",H638&gt;'azure-standard-disk-prices'!B4,H638&lt;'azure-standard-disk-prices'!B5),1+IF(M638="YES",1),"")</f>
        <v>0</v>
      </c>
      <c r="AI638" s="4">
        <f>IF(AND(I638="STANDARD",Q638="YES",H638&gt;'azure-standard-disk-prices'!B5,H638&lt;'azure-standard-disk-prices'!B6),1+IF(M638="YES",1),"")</f>
        <v>0</v>
      </c>
      <c r="AJ638" s="4">
        <f>IF(AND(I638="STANDARD",Q638="YES",H638&gt;'azure-standard-disk-prices'!B6,H638&lt;'azure-standard-disk-prices'!B7),1+IF(M638="YES",1),"")</f>
        <v>0</v>
      </c>
      <c r="AK638" s="4">
        <f>IF(AND(I638="STANDARD",Q638="YES",H638&gt;'azure-standard-disk-prices'!B7,H638&lt;'azure-standard-disk-prices'!B8),1+IF(M638="YES",1),"")</f>
        <v>0</v>
      </c>
      <c r="AL638" s="4">
        <f>IF(AND(I638="STANDARD",Q638="YES",H638&gt;'azure-standard-disk-prices'!B8,H638&lt;'azure-standard-disk-prices'!B9),1+IF(M638="YES",1),"")</f>
        <v>0</v>
      </c>
      <c r="AM638" s="4">
        <f>IF(AND(I637="PREMIUM",Q637="YES",H637&lt;'azure-premium-disk-prices'!B2,H637&gt;0),1+IF(M637="YES",1),"")</f>
        <v>0</v>
      </c>
      <c r="AN638" s="4">
        <f>IF(AND(I637="PREMIUM",Q637="YES",H637&gt;'azure-premium-disk-prices'!B2,H637&lt;'azure-premium-disk-prices'!B3),1+IF(M637="YES",1),"")</f>
        <v>0</v>
      </c>
      <c r="AO638" s="4">
        <f>IF(AND(I637="PREMIUM",Q637="YES",H637&gt;'azure-premium-disk-prices'!B3,H637&lt;'azure-premium-disk-prices'!B4),1+IF(M637="YES",1),"")</f>
        <v>0</v>
      </c>
      <c r="AP638" s="4">
        <f>IF(AND(I637="PREMIUM",Q637="YES",H637&gt;'azure-premium-disk-prices'!B4,H637&lt;'azure-premium-disk-prices'!B5),1+IF(M637="YES",1),"")</f>
        <v>0</v>
      </c>
      <c r="AQ638" s="4">
        <f>IF(AND(I637="PREMIUM",Q637="YES",H637&gt;'azure-premium-disk-prices'!B5,H637&lt;'azure-premium-disk-prices'!B6),1+IF(M637="YES",1),"")</f>
        <v>0</v>
      </c>
      <c r="AR638" s="4">
        <f>IF(AND(I637="PREMIUM",Q637="YES",H637&gt;'azure-premium-disk-prices'!B6,H637&lt;'azure-premium-disk-prices'!B7),1+IF(M637="YES",1),"")</f>
        <v>0</v>
      </c>
      <c r="AS638" s="4">
        <f>IF(AND(I637="PREMIUM",Q637="YES",H637&gt;'azure-premium-disk-prices'!B7,H637&lt;'azure-premium-disk-prices'!B8),1+IF(M637="YES",1),"")</f>
        <v>0</v>
      </c>
      <c r="AT638" s="4">
        <f>IF(AND(I637="PREMIUM",Q637="YES",H637&gt;'azure-premium-disk-prices'!B8,H637&lt;'azure-premium-disk-prices'!B9),1+IF(M637="YES",1),"")</f>
        <v>0</v>
      </c>
      <c r="AU638" s="4">
        <f>IF(AND(M638="YES", Q638="YES"),1,"")</f>
        <v>0</v>
      </c>
      <c r="AV638" s="4">
        <f>IF(AND(J638="STANDARD", Q638="YES"), IF(M638="YES",2,1) ,"")</f>
        <v>0</v>
      </c>
      <c r="AW638" s="4">
        <f>IF( AND(J638="PREMIUM",  Q638="YES"), IF(M638="YES",2,1) ,"")</f>
        <v>0</v>
      </c>
    </row>
    <row r="639" spans="5:49">
      <c r="E639" s="3"/>
      <c r="F639" s="3"/>
      <c r="G639" s="3"/>
      <c r="H639" s="3"/>
      <c r="I639" s="3" t="s">
        <v>9</v>
      </c>
      <c r="J639" s="3" t="s">
        <v>9</v>
      </c>
      <c r="K639" s="3" t="s">
        <v>5</v>
      </c>
      <c r="L639" s="3" t="s">
        <v>5</v>
      </c>
      <c r="M639" s="3" t="s">
        <v>5</v>
      </c>
      <c r="N639" s="3">
        <v>730</v>
      </c>
      <c r="O639" s="3" t="s">
        <v>5</v>
      </c>
      <c r="P639" s="3" t="s">
        <v>14</v>
      </c>
      <c r="Q639" s="4">
        <f>IF(AND(E639&lt;&gt;"", F639&lt;&gt;"", G639&lt;&gt;"", H639&lt;&gt;"", I639&lt;&gt;"", J639&lt;&gt;"", K639&lt;&gt;"", L639&lt;&gt;"", M639&lt;&gt;"", N639&lt;&gt;"", O639&lt;&gt;""),"YES","NO")</f>
        <v>0</v>
      </c>
      <c r="R639" s="4">
        <f>IF(AD639=AA639, U639, IF(AD639=AB639,W639,Y639))</f>
        <v>0</v>
      </c>
      <c r="S639" s="4">
        <f>AD639</f>
        <v>0</v>
      </c>
      <c r="T639" s="4">
        <f> IF(AA639="" ,"",IF(AD639=AA639, "PAYG", IF(AD639=AB639,"1Y RI","3Y RI")))</f>
        <v>0</v>
      </c>
      <c r="U639" s="4">
        <f>IF(Q639="YES", IF(K639="YES", VLOOKUP(V639 &amp; L639 &amp; K639,'azure-vm-prices-base'!G$2:H$124, 2, 0), VLOOKUP(V639 &amp; L639 &amp; "*",'azure-vm-prices-base'!G$2:H$124, 2, 0)), "")</f>
        <v>0</v>
      </c>
      <c r="V639" s="4">
        <f>IF(Q639="YES", IF(O639="NO" , IF(K639="YES", _xlfn.MINIFS('azure-vm-prices-base'!I$2:I$123, 'azure-vm-prices-base'!A$2:A$123,"&gt;="&amp;F639*(100-$B$2)/100, 'azure-vm-prices-base'!B$2:B$123,"&gt;="&amp;G639*(100-$B$2)/100, 'azure-vm-prices-base'!D$2:D$123,K639, 'azure-vm-prices-base'!E$2:E$123,L639), _xlfn.MINIFS('azure-vm-prices-base'!I$2:I$123, 'azure-vm-prices-base'!A$2:A$123,"&gt;="&amp;F639*(100-$B$2)/100, 'azure-vm-prices-base'!B$2:B$123,"&gt;="&amp;G639*(100-$B$2)/100, 'azure-vm-prices-base'!E$2:E$123,L639)), IF(K639="YES", _xlfn.MINIFS('azure-vm-prices-base'!C$2:C$123, 'azure-vm-prices-base'!A$2:A$123,"&gt;="&amp;F639*(100-$B$2)/100, 'azure-vm-prices-base'!B$2:B$123,"&gt;="&amp;G639*(100-$B$2)/100, 'azure-vm-prices-base'!D$2:D$123,K639, 'azure-vm-prices-base'!E$2:E$123,L639), _xlfn.MINIFS('azure-vm-prices-base'!C$2:C$123, 'azure-vm-prices-base'!A$2:A$123,"&gt;="&amp;F639*(100-$B$2)/100, 'azure-vm-prices-base'!B$2:B$123,"&gt;="&amp;G639*(100-$B$2)/100, 'azure-vm-prices-base'!E$2:E$123,L639))), "")</f>
        <v>0</v>
      </c>
      <c r="W639" s="4">
        <f>IF(Q639="YES", IF(K639="YES", VLOOKUP(X639 &amp; L639 &amp; K639,'azure-vm-prices-1Y'!G$2:H$124  , 2, 0), VLOOKUP(X639 &amp; L639 &amp; "*",'azure-vm-prices-1Y'!G$2:H$124, 2, 0)),   "")</f>
        <v>0</v>
      </c>
      <c r="X639" s="4">
        <f>IF(Q639="YES", IF(O639="NO" , IF(K639="YES", _xlfn.MINIFS('azure-vm-prices-1Y'!I$2:I$123,   'azure-vm-prices-1Y'!A$2:A$123,"&gt;="&amp;F639*(100-$B$2)/100,   'azure-vm-prices-1Y'!B$2:B$123,"&gt;="&amp;G639*(100-$B$2)/100,   'azure-vm-prices-1Y'!D$2:D$123,K639,   'azure-vm-prices-1Y'!E$2:E$123,L639),   _xlfn.MINIFS('azure-vm-prices-1Y'!I$2:I$123,   'azure-vm-prices-1Y'!A$2:A$123,"&gt;="&amp;F639*(100-$B$2)/100,   'azure-vm-prices-1Y'!B$2:B$123,"&gt;="&amp;G639*(100-$B$2)/100,   'azure-vm-prices-1Y'!E$2:E$123,L639)),   IF(K639="YES", _xlfn.MINIFS('azure-vm-prices-1Y'!C$2:C$123,   'azure-vm-prices-1Y'!A$2:A$123,"&gt;="&amp;F639*(100-$B$2)/100,   'azure-vm-prices-1Y'!B$2:B$123,"&gt;="&amp;G639*(100-$B$2)/100,   'azure-vm-prices-1Y'!D$2:D$123,K639,   'azure-vm-prices-1Y'!E$2:E$123,L639),   _xlfn.MINIFS('azure-vm-prices-1Y'!C$2:C$123,   'azure-vm-prices-1Y'!A$2:A$123,"&gt;="&amp;F639*(100-$B$2)/100,   'azure-vm-prices-1Y'!B$2:B$123,"&gt;="&amp;G639*(100-$B$2)/100,   'azure-vm-prices-1Y'!E$2:E$123,L639))),   "")</f>
        <v>0</v>
      </c>
      <c r="Y639" s="4">
        <f>IF(Q639="YES", IF(K639="YES", VLOOKUP(Z639 &amp; L639 &amp; K639,'azure-vm-prices-3Y'!G$2:H$124  , 2, 0), VLOOKUP(Z639 &amp; L639 &amp; "*",'azure-vm-prices-3Y'!G$2:H$124, 2, 0)),   "")</f>
        <v>0</v>
      </c>
      <c r="Z639" s="4">
        <f>IF(Q639="YES", IF(O639="NO" , IF(K639="YES", _xlfn.MINIFS('azure-vm-prices-3Y'!I$2:I$123,   'azure-vm-prices-3Y'!A$2:A$123,"&gt;="&amp;F639*(100-$B$2)/100,   'azure-vm-prices-3Y'!B$2:B$123,"&gt;="&amp;G639*(100-$B$2)/100,   'azure-vm-prices-3Y'!D$2:D$123,K639,   'azure-vm-prices-3Y'!E$2:E$123,L639),   _xlfn.MINIFS('azure-vm-prices-3Y'!I$2:I$123,   'azure-vm-prices-3Y'!A$2:A$123,"&gt;="&amp;F639*(100-$B$2)/100,   'azure-vm-prices-3Y'!B$2:B$123,"&gt;="&amp;G639*(100-$B$2)/100,   'azure-vm-prices-3Y'!E$2:E$123,L639)),   IF(K639="YES", _xlfn.MINIFS('azure-vm-prices-3Y'!C$2:C$123,   'azure-vm-prices-3Y'!A$2:A$123,"&gt;="&amp;F639*(100-$B$2)/100,   'azure-vm-prices-3Y'!B$2:B$123,"&gt;="&amp;G639*(100-$B$2)/100,   'azure-vm-prices-3Y'!D$2:D$123,K639,   'azure-vm-prices-3Y'!E$2:E$123,L639),   _xlfn.MINIFS('azure-vm-prices-3Y'!C$2:C$123,   'azure-vm-prices-3Y'!A$2:A$123,"&gt;="&amp;F639*(100-$B$2)/100,   'azure-vm-prices-3Y'!B$2:B$123,"&gt;="&amp;G639*(100-$B$2)/100,   'azure-vm-prices-3Y'!E$2:E$123,L639))),   "")</f>
        <v>0</v>
      </c>
      <c r="AA639" s="4">
        <f>IF(Q639="YES",N639*V639*12,"")</f>
        <v>0</v>
      </c>
      <c r="AB639" s="4">
        <f>IF(Q639="YES",X639*8760,"")</f>
        <v>0</v>
      </c>
      <c r="AC639" s="4">
        <f>IF(Q639="YES",Z639*8760,"")</f>
        <v>0</v>
      </c>
      <c r="AD639" s="4">
        <f>IF(Q639="YES",IF(P639="YES", MIN(AA639:AC639), AA639),"")</f>
        <v>0</v>
      </c>
      <c r="AE639" s="4">
        <f>IF(AND(I639="STANDARD",Q639="YES",H639&lt;'azure-standard-disk-prices'!B2, H639&gt;0),1+IF(M639="YES",1),"")</f>
        <v>0</v>
      </c>
      <c r="AF639" s="4">
        <f>IF(AND(I639="STANDARD",Q639="YES",H639&gt;'azure-standard-disk-prices'!B2,H639&lt;'azure-standard-disk-prices'!B3),1+IF(M639="YES",1),"")</f>
        <v>0</v>
      </c>
      <c r="AG639" s="4">
        <f>IF(AND(I639="STANDARD",Q639="YES",H639&gt;'azure-standard-disk-prices'!B3,H639&lt;'azure-standard-disk-prices'!B4),1+IF(M639="YES",1),"")</f>
        <v>0</v>
      </c>
      <c r="AH639" s="4">
        <f>IF(AND(I639="STANDARD",Q639="YES",H639&gt;'azure-standard-disk-prices'!B4,H639&lt;'azure-standard-disk-prices'!B5),1+IF(M639="YES",1),"")</f>
        <v>0</v>
      </c>
      <c r="AI639" s="4">
        <f>IF(AND(I639="STANDARD",Q639="YES",H639&gt;'azure-standard-disk-prices'!B5,H639&lt;'azure-standard-disk-prices'!B6),1+IF(M639="YES",1),"")</f>
        <v>0</v>
      </c>
      <c r="AJ639" s="4">
        <f>IF(AND(I639="STANDARD",Q639="YES",H639&gt;'azure-standard-disk-prices'!B6,H639&lt;'azure-standard-disk-prices'!B7),1+IF(M639="YES",1),"")</f>
        <v>0</v>
      </c>
      <c r="AK639" s="4">
        <f>IF(AND(I639="STANDARD",Q639="YES",H639&gt;'azure-standard-disk-prices'!B7,H639&lt;'azure-standard-disk-prices'!B8),1+IF(M639="YES",1),"")</f>
        <v>0</v>
      </c>
      <c r="AL639" s="4">
        <f>IF(AND(I639="STANDARD",Q639="YES",H639&gt;'azure-standard-disk-prices'!B8,H639&lt;'azure-standard-disk-prices'!B9),1+IF(M639="YES",1),"")</f>
        <v>0</v>
      </c>
      <c r="AM639" s="4">
        <f>IF(AND(I638="PREMIUM",Q638="YES",H638&lt;'azure-premium-disk-prices'!B2,H638&gt;0),1+IF(M638="YES",1),"")</f>
        <v>0</v>
      </c>
      <c r="AN639" s="4">
        <f>IF(AND(I638="PREMIUM",Q638="YES",H638&gt;'azure-premium-disk-prices'!B2,H638&lt;'azure-premium-disk-prices'!B3),1+IF(M638="YES",1),"")</f>
        <v>0</v>
      </c>
      <c r="AO639" s="4">
        <f>IF(AND(I638="PREMIUM",Q638="YES",H638&gt;'azure-premium-disk-prices'!B3,H638&lt;'azure-premium-disk-prices'!B4),1+IF(M638="YES",1),"")</f>
        <v>0</v>
      </c>
      <c r="AP639" s="4">
        <f>IF(AND(I638="PREMIUM",Q638="YES",H638&gt;'azure-premium-disk-prices'!B4,H638&lt;'azure-premium-disk-prices'!B5),1+IF(M638="YES",1),"")</f>
        <v>0</v>
      </c>
      <c r="AQ639" s="4">
        <f>IF(AND(I638="PREMIUM",Q638="YES",H638&gt;'azure-premium-disk-prices'!B5,H638&lt;'azure-premium-disk-prices'!B6),1+IF(M638="YES",1),"")</f>
        <v>0</v>
      </c>
      <c r="AR639" s="4">
        <f>IF(AND(I638="PREMIUM",Q638="YES",H638&gt;'azure-premium-disk-prices'!B6,H638&lt;'azure-premium-disk-prices'!B7),1+IF(M638="YES",1),"")</f>
        <v>0</v>
      </c>
      <c r="AS639" s="4">
        <f>IF(AND(I638="PREMIUM",Q638="YES",H638&gt;'azure-premium-disk-prices'!B7,H638&lt;'azure-premium-disk-prices'!B8),1+IF(M638="YES",1),"")</f>
        <v>0</v>
      </c>
      <c r="AT639" s="4">
        <f>IF(AND(I638="PREMIUM",Q638="YES",H638&gt;'azure-premium-disk-prices'!B8,H638&lt;'azure-premium-disk-prices'!B9),1+IF(M638="YES",1),"")</f>
        <v>0</v>
      </c>
      <c r="AU639" s="4">
        <f>IF(AND(M639="YES", Q639="YES"),1,"")</f>
        <v>0</v>
      </c>
      <c r="AV639" s="4">
        <f>IF(AND(J639="STANDARD", Q639="YES"), IF(M639="YES",2,1) ,"")</f>
        <v>0</v>
      </c>
      <c r="AW639" s="4">
        <f>IF( AND(J639="PREMIUM",  Q639="YES"), IF(M639="YES",2,1) ,"")</f>
        <v>0</v>
      </c>
    </row>
    <row r="640" spans="5:49">
      <c r="E640" s="3"/>
      <c r="F640" s="3"/>
      <c r="G640" s="3"/>
      <c r="H640" s="3"/>
      <c r="I640" s="3" t="s">
        <v>9</v>
      </c>
      <c r="J640" s="3" t="s">
        <v>9</v>
      </c>
      <c r="K640" s="3" t="s">
        <v>5</v>
      </c>
      <c r="L640" s="3" t="s">
        <v>5</v>
      </c>
      <c r="M640" s="3" t="s">
        <v>5</v>
      </c>
      <c r="N640" s="3">
        <v>730</v>
      </c>
      <c r="O640" s="3" t="s">
        <v>5</v>
      </c>
      <c r="P640" s="3" t="s">
        <v>14</v>
      </c>
      <c r="Q640" s="4">
        <f>IF(AND(E640&lt;&gt;"", F640&lt;&gt;"", G640&lt;&gt;"", H640&lt;&gt;"", I640&lt;&gt;"", J640&lt;&gt;"", K640&lt;&gt;"", L640&lt;&gt;"", M640&lt;&gt;"", N640&lt;&gt;"", O640&lt;&gt;""),"YES","NO")</f>
        <v>0</v>
      </c>
      <c r="R640" s="4">
        <f>IF(AD640=AA640, U640, IF(AD640=AB640,W640,Y640))</f>
        <v>0</v>
      </c>
      <c r="S640" s="4">
        <f>AD640</f>
        <v>0</v>
      </c>
      <c r="T640" s="4">
        <f> IF(AA640="" ,"",IF(AD640=AA640, "PAYG", IF(AD640=AB640,"1Y RI","3Y RI")))</f>
        <v>0</v>
      </c>
      <c r="U640" s="4">
        <f>IF(Q640="YES", IF(K640="YES", VLOOKUP(V640 &amp; L640 &amp; K640,'azure-vm-prices-base'!G$2:H$124, 2, 0), VLOOKUP(V640 &amp; L640 &amp; "*",'azure-vm-prices-base'!G$2:H$124, 2, 0)), "")</f>
        <v>0</v>
      </c>
      <c r="V640" s="4">
        <f>IF(Q640="YES", IF(O640="NO" , IF(K640="YES", _xlfn.MINIFS('azure-vm-prices-base'!I$2:I$123, 'azure-vm-prices-base'!A$2:A$123,"&gt;="&amp;F640*(100-$B$2)/100, 'azure-vm-prices-base'!B$2:B$123,"&gt;="&amp;G640*(100-$B$2)/100, 'azure-vm-prices-base'!D$2:D$123,K640, 'azure-vm-prices-base'!E$2:E$123,L640), _xlfn.MINIFS('azure-vm-prices-base'!I$2:I$123, 'azure-vm-prices-base'!A$2:A$123,"&gt;="&amp;F640*(100-$B$2)/100, 'azure-vm-prices-base'!B$2:B$123,"&gt;="&amp;G640*(100-$B$2)/100, 'azure-vm-prices-base'!E$2:E$123,L640)), IF(K640="YES", _xlfn.MINIFS('azure-vm-prices-base'!C$2:C$123, 'azure-vm-prices-base'!A$2:A$123,"&gt;="&amp;F640*(100-$B$2)/100, 'azure-vm-prices-base'!B$2:B$123,"&gt;="&amp;G640*(100-$B$2)/100, 'azure-vm-prices-base'!D$2:D$123,K640, 'azure-vm-prices-base'!E$2:E$123,L640), _xlfn.MINIFS('azure-vm-prices-base'!C$2:C$123, 'azure-vm-prices-base'!A$2:A$123,"&gt;="&amp;F640*(100-$B$2)/100, 'azure-vm-prices-base'!B$2:B$123,"&gt;="&amp;G640*(100-$B$2)/100, 'azure-vm-prices-base'!E$2:E$123,L640))), "")</f>
        <v>0</v>
      </c>
      <c r="W640" s="4">
        <f>IF(Q640="YES", IF(K640="YES", VLOOKUP(X640 &amp; L640 &amp; K640,'azure-vm-prices-1Y'!G$2:H$124  , 2, 0), VLOOKUP(X640 &amp; L640 &amp; "*",'azure-vm-prices-1Y'!G$2:H$124, 2, 0)),   "")</f>
        <v>0</v>
      </c>
      <c r="X640" s="4">
        <f>IF(Q640="YES", IF(O640="NO" , IF(K640="YES", _xlfn.MINIFS('azure-vm-prices-1Y'!I$2:I$123,   'azure-vm-prices-1Y'!A$2:A$123,"&gt;="&amp;F640*(100-$B$2)/100,   'azure-vm-prices-1Y'!B$2:B$123,"&gt;="&amp;G640*(100-$B$2)/100,   'azure-vm-prices-1Y'!D$2:D$123,K640,   'azure-vm-prices-1Y'!E$2:E$123,L640),   _xlfn.MINIFS('azure-vm-prices-1Y'!I$2:I$123,   'azure-vm-prices-1Y'!A$2:A$123,"&gt;="&amp;F640*(100-$B$2)/100,   'azure-vm-prices-1Y'!B$2:B$123,"&gt;="&amp;G640*(100-$B$2)/100,   'azure-vm-prices-1Y'!E$2:E$123,L640)),   IF(K640="YES", _xlfn.MINIFS('azure-vm-prices-1Y'!C$2:C$123,   'azure-vm-prices-1Y'!A$2:A$123,"&gt;="&amp;F640*(100-$B$2)/100,   'azure-vm-prices-1Y'!B$2:B$123,"&gt;="&amp;G640*(100-$B$2)/100,   'azure-vm-prices-1Y'!D$2:D$123,K640,   'azure-vm-prices-1Y'!E$2:E$123,L640),   _xlfn.MINIFS('azure-vm-prices-1Y'!C$2:C$123,   'azure-vm-prices-1Y'!A$2:A$123,"&gt;="&amp;F640*(100-$B$2)/100,   'azure-vm-prices-1Y'!B$2:B$123,"&gt;="&amp;G640*(100-$B$2)/100,   'azure-vm-prices-1Y'!E$2:E$123,L640))),   "")</f>
        <v>0</v>
      </c>
      <c r="Y640" s="4">
        <f>IF(Q640="YES", IF(K640="YES", VLOOKUP(Z640 &amp; L640 &amp; K640,'azure-vm-prices-3Y'!G$2:H$124  , 2, 0), VLOOKUP(Z640 &amp; L640 &amp; "*",'azure-vm-prices-3Y'!G$2:H$124, 2, 0)),   "")</f>
        <v>0</v>
      </c>
      <c r="Z640" s="4">
        <f>IF(Q640="YES", IF(O640="NO" , IF(K640="YES", _xlfn.MINIFS('azure-vm-prices-3Y'!I$2:I$123,   'azure-vm-prices-3Y'!A$2:A$123,"&gt;="&amp;F640*(100-$B$2)/100,   'azure-vm-prices-3Y'!B$2:B$123,"&gt;="&amp;G640*(100-$B$2)/100,   'azure-vm-prices-3Y'!D$2:D$123,K640,   'azure-vm-prices-3Y'!E$2:E$123,L640),   _xlfn.MINIFS('azure-vm-prices-3Y'!I$2:I$123,   'azure-vm-prices-3Y'!A$2:A$123,"&gt;="&amp;F640*(100-$B$2)/100,   'azure-vm-prices-3Y'!B$2:B$123,"&gt;="&amp;G640*(100-$B$2)/100,   'azure-vm-prices-3Y'!E$2:E$123,L640)),   IF(K640="YES", _xlfn.MINIFS('azure-vm-prices-3Y'!C$2:C$123,   'azure-vm-prices-3Y'!A$2:A$123,"&gt;="&amp;F640*(100-$B$2)/100,   'azure-vm-prices-3Y'!B$2:B$123,"&gt;="&amp;G640*(100-$B$2)/100,   'azure-vm-prices-3Y'!D$2:D$123,K640,   'azure-vm-prices-3Y'!E$2:E$123,L640),   _xlfn.MINIFS('azure-vm-prices-3Y'!C$2:C$123,   'azure-vm-prices-3Y'!A$2:A$123,"&gt;="&amp;F640*(100-$B$2)/100,   'azure-vm-prices-3Y'!B$2:B$123,"&gt;="&amp;G640*(100-$B$2)/100,   'azure-vm-prices-3Y'!E$2:E$123,L640))),   "")</f>
        <v>0</v>
      </c>
      <c r="AA640" s="4">
        <f>IF(Q640="YES",N640*V640*12,"")</f>
        <v>0</v>
      </c>
      <c r="AB640" s="4">
        <f>IF(Q640="YES",X640*8760,"")</f>
        <v>0</v>
      </c>
      <c r="AC640" s="4">
        <f>IF(Q640="YES",Z640*8760,"")</f>
        <v>0</v>
      </c>
      <c r="AD640" s="4">
        <f>IF(Q640="YES",IF(P640="YES", MIN(AA640:AC640), AA640),"")</f>
        <v>0</v>
      </c>
      <c r="AE640" s="4">
        <f>IF(AND(I640="STANDARD",Q640="YES",H640&lt;'azure-standard-disk-prices'!B2, H640&gt;0),1+IF(M640="YES",1),"")</f>
        <v>0</v>
      </c>
      <c r="AF640" s="4">
        <f>IF(AND(I640="STANDARD",Q640="YES",H640&gt;'azure-standard-disk-prices'!B2,H640&lt;'azure-standard-disk-prices'!B3),1+IF(M640="YES",1),"")</f>
        <v>0</v>
      </c>
      <c r="AG640" s="4">
        <f>IF(AND(I640="STANDARD",Q640="YES",H640&gt;'azure-standard-disk-prices'!B3,H640&lt;'azure-standard-disk-prices'!B4),1+IF(M640="YES",1),"")</f>
        <v>0</v>
      </c>
      <c r="AH640" s="4">
        <f>IF(AND(I640="STANDARD",Q640="YES",H640&gt;'azure-standard-disk-prices'!B4,H640&lt;'azure-standard-disk-prices'!B5),1+IF(M640="YES",1),"")</f>
        <v>0</v>
      </c>
      <c r="AI640" s="4">
        <f>IF(AND(I640="STANDARD",Q640="YES",H640&gt;'azure-standard-disk-prices'!B5,H640&lt;'azure-standard-disk-prices'!B6),1+IF(M640="YES",1),"")</f>
        <v>0</v>
      </c>
      <c r="AJ640" s="4">
        <f>IF(AND(I640="STANDARD",Q640="YES",H640&gt;'azure-standard-disk-prices'!B6,H640&lt;'azure-standard-disk-prices'!B7),1+IF(M640="YES",1),"")</f>
        <v>0</v>
      </c>
      <c r="AK640" s="4">
        <f>IF(AND(I640="STANDARD",Q640="YES",H640&gt;'azure-standard-disk-prices'!B7,H640&lt;'azure-standard-disk-prices'!B8),1+IF(M640="YES",1),"")</f>
        <v>0</v>
      </c>
      <c r="AL640" s="4">
        <f>IF(AND(I640="STANDARD",Q640="YES",H640&gt;'azure-standard-disk-prices'!B8,H640&lt;'azure-standard-disk-prices'!B9),1+IF(M640="YES",1),"")</f>
        <v>0</v>
      </c>
      <c r="AM640" s="4">
        <f>IF(AND(I639="PREMIUM",Q639="YES",H639&lt;'azure-premium-disk-prices'!B2,H639&gt;0),1+IF(M639="YES",1),"")</f>
        <v>0</v>
      </c>
      <c r="AN640" s="4">
        <f>IF(AND(I639="PREMIUM",Q639="YES",H639&gt;'azure-premium-disk-prices'!B2,H639&lt;'azure-premium-disk-prices'!B3),1+IF(M639="YES",1),"")</f>
        <v>0</v>
      </c>
      <c r="AO640" s="4">
        <f>IF(AND(I639="PREMIUM",Q639="YES",H639&gt;'azure-premium-disk-prices'!B3,H639&lt;'azure-premium-disk-prices'!B4),1+IF(M639="YES",1),"")</f>
        <v>0</v>
      </c>
      <c r="AP640" s="4">
        <f>IF(AND(I639="PREMIUM",Q639="YES",H639&gt;'azure-premium-disk-prices'!B4,H639&lt;'azure-premium-disk-prices'!B5),1+IF(M639="YES",1),"")</f>
        <v>0</v>
      </c>
      <c r="AQ640" s="4">
        <f>IF(AND(I639="PREMIUM",Q639="YES",H639&gt;'azure-premium-disk-prices'!B5,H639&lt;'azure-premium-disk-prices'!B6),1+IF(M639="YES",1),"")</f>
        <v>0</v>
      </c>
      <c r="AR640" s="4">
        <f>IF(AND(I639="PREMIUM",Q639="YES",H639&gt;'azure-premium-disk-prices'!B6,H639&lt;'azure-premium-disk-prices'!B7),1+IF(M639="YES",1),"")</f>
        <v>0</v>
      </c>
      <c r="AS640" s="4">
        <f>IF(AND(I639="PREMIUM",Q639="YES",H639&gt;'azure-premium-disk-prices'!B7,H639&lt;'azure-premium-disk-prices'!B8),1+IF(M639="YES",1),"")</f>
        <v>0</v>
      </c>
      <c r="AT640" s="4">
        <f>IF(AND(I639="PREMIUM",Q639="YES",H639&gt;'azure-premium-disk-prices'!B8,H639&lt;'azure-premium-disk-prices'!B9),1+IF(M639="YES",1),"")</f>
        <v>0</v>
      </c>
      <c r="AU640" s="4">
        <f>IF(AND(M640="YES", Q640="YES"),1,"")</f>
        <v>0</v>
      </c>
      <c r="AV640" s="4">
        <f>IF(AND(J640="STANDARD", Q640="YES"), IF(M640="YES",2,1) ,"")</f>
        <v>0</v>
      </c>
      <c r="AW640" s="4">
        <f>IF( AND(J640="PREMIUM",  Q640="YES"), IF(M640="YES",2,1) ,"")</f>
        <v>0</v>
      </c>
    </row>
    <row r="641" spans="5:49">
      <c r="E641" s="3"/>
      <c r="F641" s="3"/>
      <c r="G641" s="3"/>
      <c r="H641" s="3"/>
      <c r="I641" s="3" t="s">
        <v>9</v>
      </c>
      <c r="J641" s="3" t="s">
        <v>9</v>
      </c>
      <c r="K641" s="3" t="s">
        <v>5</v>
      </c>
      <c r="L641" s="3" t="s">
        <v>5</v>
      </c>
      <c r="M641" s="3" t="s">
        <v>5</v>
      </c>
      <c r="N641" s="3">
        <v>730</v>
      </c>
      <c r="O641" s="3" t="s">
        <v>5</v>
      </c>
      <c r="P641" s="3" t="s">
        <v>14</v>
      </c>
      <c r="Q641" s="4">
        <f>IF(AND(E641&lt;&gt;"", F641&lt;&gt;"", G641&lt;&gt;"", H641&lt;&gt;"", I641&lt;&gt;"", J641&lt;&gt;"", K641&lt;&gt;"", L641&lt;&gt;"", M641&lt;&gt;"", N641&lt;&gt;"", O641&lt;&gt;""),"YES","NO")</f>
        <v>0</v>
      </c>
      <c r="R641" s="4">
        <f>IF(AD641=AA641, U641, IF(AD641=AB641,W641,Y641))</f>
        <v>0</v>
      </c>
      <c r="S641" s="4">
        <f>AD641</f>
        <v>0</v>
      </c>
      <c r="T641" s="4">
        <f> IF(AA641="" ,"",IF(AD641=AA641, "PAYG", IF(AD641=AB641,"1Y RI","3Y RI")))</f>
        <v>0</v>
      </c>
      <c r="U641" s="4">
        <f>IF(Q641="YES", IF(K641="YES", VLOOKUP(V641 &amp; L641 &amp; K641,'azure-vm-prices-base'!G$2:H$124, 2, 0), VLOOKUP(V641 &amp; L641 &amp; "*",'azure-vm-prices-base'!G$2:H$124, 2, 0)), "")</f>
        <v>0</v>
      </c>
      <c r="V641" s="4">
        <f>IF(Q641="YES", IF(O641="NO" , IF(K641="YES", _xlfn.MINIFS('azure-vm-prices-base'!I$2:I$123, 'azure-vm-prices-base'!A$2:A$123,"&gt;="&amp;F641*(100-$B$2)/100, 'azure-vm-prices-base'!B$2:B$123,"&gt;="&amp;G641*(100-$B$2)/100, 'azure-vm-prices-base'!D$2:D$123,K641, 'azure-vm-prices-base'!E$2:E$123,L641), _xlfn.MINIFS('azure-vm-prices-base'!I$2:I$123, 'azure-vm-prices-base'!A$2:A$123,"&gt;="&amp;F641*(100-$B$2)/100, 'azure-vm-prices-base'!B$2:B$123,"&gt;="&amp;G641*(100-$B$2)/100, 'azure-vm-prices-base'!E$2:E$123,L641)), IF(K641="YES", _xlfn.MINIFS('azure-vm-prices-base'!C$2:C$123, 'azure-vm-prices-base'!A$2:A$123,"&gt;="&amp;F641*(100-$B$2)/100, 'azure-vm-prices-base'!B$2:B$123,"&gt;="&amp;G641*(100-$B$2)/100, 'azure-vm-prices-base'!D$2:D$123,K641, 'azure-vm-prices-base'!E$2:E$123,L641), _xlfn.MINIFS('azure-vm-prices-base'!C$2:C$123, 'azure-vm-prices-base'!A$2:A$123,"&gt;="&amp;F641*(100-$B$2)/100, 'azure-vm-prices-base'!B$2:B$123,"&gt;="&amp;G641*(100-$B$2)/100, 'azure-vm-prices-base'!E$2:E$123,L641))), "")</f>
        <v>0</v>
      </c>
      <c r="W641" s="4">
        <f>IF(Q641="YES", IF(K641="YES", VLOOKUP(X641 &amp; L641 &amp; K641,'azure-vm-prices-1Y'!G$2:H$124  , 2, 0), VLOOKUP(X641 &amp; L641 &amp; "*",'azure-vm-prices-1Y'!G$2:H$124, 2, 0)),   "")</f>
        <v>0</v>
      </c>
      <c r="X641" s="4">
        <f>IF(Q641="YES", IF(O641="NO" , IF(K641="YES", _xlfn.MINIFS('azure-vm-prices-1Y'!I$2:I$123,   'azure-vm-prices-1Y'!A$2:A$123,"&gt;="&amp;F641*(100-$B$2)/100,   'azure-vm-prices-1Y'!B$2:B$123,"&gt;="&amp;G641*(100-$B$2)/100,   'azure-vm-prices-1Y'!D$2:D$123,K641,   'azure-vm-prices-1Y'!E$2:E$123,L641),   _xlfn.MINIFS('azure-vm-prices-1Y'!I$2:I$123,   'azure-vm-prices-1Y'!A$2:A$123,"&gt;="&amp;F641*(100-$B$2)/100,   'azure-vm-prices-1Y'!B$2:B$123,"&gt;="&amp;G641*(100-$B$2)/100,   'azure-vm-prices-1Y'!E$2:E$123,L641)),   IF(K641="YES", _xlfn.MINIFS('azure-vm-prices-1Y'!C$2:C$123,   'azure-vm-prices-1Y'!A$2:A$123,"&gt;="&amp;F641*(100-$B$2)/100,   'azure-vm-prices-1Y'!B$2:B$123,"&gt;="&amp;G641*(100-$B$2)/100,   'azure-vm-prices-1Y'!D$2:D$123,K641,   'azure-vm-prices-1Y'!E$2:E$123,L641),   _xlfn.MINIFS('azure-vm-prices-1Y'!C$2:C$123,   'azure-vm-prices-1Y'!A$2:A$123,"&gt;="&amp;F641*(100-$B$2)/100,   'azure-vm-prices-1Y'!B$2:B$123,"&gt;="&amp;G641*(100-$B$2)/100,   'azure-vm-prices-1Y'!E$2:E$123,L641))),   "")</f>
        <v>0</v>
      </c>
      <c r="Y641" s="4">
        <f>IF(Q641="YES", IF(K641="YES", VLOOKUP(Z641 &amp; L641 &amp; K641,'azure-vm-prices-3Y'!G$2:H$124  , 2, 0), VLOOKUP(Z641 &amp; L641 &amp; "*",'azure-vm-prices-3Y'!G$2:H$124, 2, 0)),   "")</f>
        <v>0</v>
      </c>
      <c r="Z641" s="4">
        <f>IF(Q641="YES", IF(O641="NO" , IF(K641="YES", _xlfn.MINIFS('azure-vm-prices-3Y'!I$2:I$123,   'azure-vm-prices-3Y'!A$2:A$123,"&gt;="&amp;F641*(100-$B$2)/100,   'azure-vm-prices-3Y'!B$2:B$123,"&gt;="&amp;G641*(100-$B$2)/100,   'azure-vm-prices-3Y'!D$2:D$123,K641,   'azure-vm-prices-3Y'!E$2:E$123,L641),   _xlfn.MINIFS('azure-vm-prices-3Y'!I$2:I$123,   'azure-vm-prices-3Y'!A$2:A$123,"&gt;="&amp;F641*(100-$B$2)/100,   'azure-vm-prices-3Y'!B$2:B$123,"&gt;="&amp;G641*(100-$B$2)/100,   'azure-vm-prices-3Y'!E$2:E$123,L641)),   IF(K641="YES", _xlfn.MINIFS('azure-vm-prices-3Y'!C$2:C$123,   'azure-vm-prices-3Y'!A$2:A$123,"&gt;="&amp;F641*(100-$B$2)/100,   'azure-vm-prices-3Y'!B$2:B$123,"&gt;="&amp;G641*(100-$B$2)/100,   'azure-vm-prices-3Y'!D$2:D$123,K641,   'azure-vm-prices-3Y'!E$2:E$123,L641),   _xlfn.MINIFS('azure-vm-prices-3Y'!C$2:C$123,   'azure-vm-prices-3Y'!A$2:A$123,"&gt;="&amp;F641*(100-$B$2)/100,   'azure-vm-prices-3Y'!B$2:B$123,"&gt;="&amp;G641*(100-$B$2)/100,   'azure-vm-prices-3Y'!E$2:E$123,L641))),   "")</f>
        <v>0</v>
      </c>
      <c r="AA641" s="4">
        <f>IF(Q641="YES",N641*V641*12,"")</f>
        <v>0</v>
      </c>
      <c r="AB641" s="4">
        <f>IF(Q641="YES",X641*8760,"")</f>
        <v>0</v>
      </c>
      <c r="AC641" s="4">
        <f>IF(Q641="YES",Z641*8760,"")</f>
        <v>0</v>
      </c>
      <c r="AD641" s="4">
        <f>IF(Q641="YES",IF(P641="YES", MIN(AA641:AC641), AA641),"")</f>
        <v>0</v>
      </c>
      <c r="AE641" s="4">
        <f>IF(AND(I641="STANDARD",Q641="YES",H641&lt;'azure-standard-disk-prices'!B2, H641&gt;0),1+IF(M641="YES",1),"")</f>
        <v>0</v>
      </c>
      <c r="AF641" s="4">
        <f>IF(AND(I641="STANDARD",Q641="YES",H641&gt;'azure-standard-disk-prices'!B2,H641&lt;'azure-standard-disk-prices'!B3),1+IF(M641="YES",1),"")</f>
        <v>0</v>
      </c>
      <c r="AG641" s="4">
        <f>IF(AND(I641="STANDARD",Q641="YES",H641&gt;'azure-standard-disk-prices'!B3,H641&lt;'azure-standard-disk-prices'!B4),1+IF(M641="YES",1),"")</f>
        <v>0</v>
      </c>
      <c r="AH641" s="4">
        <f>IF(AND(I641="STANDARD",Q641="YES",H641&gt;'azure-standard-disk-prices'!B4,H641&lt;'azure-standard-disk-prices'!B5),1+IF(M641="YES",1),"")</f>
        <v>0</v>
      </c>
      <c r="AI641" s="4">
        <f>IF(AND(I641="STANDARD",Q641="YES",H641&gt;'azure-standard-disk-prices'!B5,H641&lt;'azure-standard-disk-prices'!B6),1+IF(M641="YES",1),"")</f>
        <v>0</v>
      </c>
      <c r="AJ641" s="4">
        <f>IF(AND(I641="STANDARD",Q641="YES",H641&gt;'azure-standard-disk-prices'!B6,H641&lt;'azure-standard-disk-prices'!B7),1+IF(M641="YES",1),"")</f>
        <v>0</v>
      </c>
      <c r="AK641" s="4">
        <f>IF(AND(I641="STANDARD",Q641="YES",H641&gt;'azure-standard-disk-prices'!B7,H641&lt;'azure-standard-disk-prices'!B8),1+IF(M641="YES",1),"")</f>
        <v>0</v>
      </c>
      <c r="AL641" s="4">
        <f>IF(AND(I641="STANDARD",Q641="YES",H641&gt;'azure-standard-disk-prices'!B8,H641&lt;'azure-standard-disk-prices'!B9),1+IF(M641="YES",1),"")</f>
        <v>0</v>
      </c>
      <c r="AM641" s="4">
        <f>IF(AND(I640="PREMIUM",Q640="YES",H640&lt;'azure-premium-disk-prices'!B2,H640&gt;0),1+IF(M640="YES",1),"")</f>
        <v>0</v>
      </c>
      <c r="AN641" s="4">
        <f>IF(AND(I640="PREMIUM",Q640="YES",H640&gt;'azure-premium-disk-prices'!B2,H640&lt;'azure-premium-disk-prices'!B3),1+IF(M640="YES",1),"")</f>
        <v>0</v>
      </c>
      <c r="AO641" s="4">
        <f>IF(AND(I640="PREMIUM",Q640="YES",H640&gt;'azure-premium-disk-prices'!B3,H640&lt;'azure-premium-disk-prices'!B4),1+IF(M640="YES",1),"")</f>
        <v>0</v>
      </c>
      <c r="AP641" s="4">
        <f>IF(AND(I640="PREMIUM",Q640="YES",H640&gt;'azure-premium-disk-prices'!B4,H640&lt;'azure-premium-disk-prices'!B5),1+IF(M640="YES",1),"")</f>
        <v>0</v>
      </c>
      <c r="AQ641" s="4">
        <f>IF(AND(I640="PREMIUM",Q640="YES",H640&gt;'azure-premium-disk-prices'!B5,H640&lt;'azure-premium-disk-prices'!B6),1+IF(M640="YES",1),"")</f>
        <v>0</v>
      </c>
      <c r="AR641" s="4">
        <f>IF(AND(I640="PREMIUM",Q640="YES",H640&gt;'azure-premium-disk-prices'!B6,H640&lt;'azure-premium-disk-prices'!B7),1+IF(M640="YES",1),"")</f>
        <v>0</v>
      </c>
      <c r="AS641" s="4">
        <f>IF(AND(I640="PREMIUM",Q640="YES",H640&gt;'azure-premium-disk-prices'!B7,H640&lt;'azure-premium-disk-prices'!B8),1+IF(M640="YES",1),"")</f>
        <v>0</v>
      </c>
      <c r="AT641" s="4">
        <f>IF(AND(I640="PREMIUM",Q640="YES",H640&gt;'azure-premium-disk-prices'!B8,H640&lt;'azure-premium-disk-prices'!B9),1+IF(M640="YES",1),"")</f>
        <v>0</v>
      </c>
      <c r="AU641" s="4">
        <f>IF(AND(M641="YES", Q641="YES"),1,"")</f>
        <v>0</v>
      </c>
      <c r="AV641" s="4">
        <f>IF(AND(J641="STANDARD", Q641="YES"), IF(M641="YES",2,1) ,"")</f>
        <v>0</v>
      </c>
      <c r="AW641" s="4">
        <f>IF( AND(J641="PREMIUM",  Q641="YES"), IF(M641="YES",2,1) ,"")</f>
        <v>0</v>
      </c>
    </row>
    <row r="642" spans="5:49">
      <c r="E642" s="3"/>
      <c r="F642" s="3"/>
      <c r="G642" s="3"/>
      <c r="H642" s="3"/>
      <c r="I642" s="3" t="s">
        <v>9</v>
      </c>
      <c r="J642" s="3" t="s">
        <v>9</v>
      </c>
      <c r="K642" s="3" t="s">
        <v>5</v>
      </c>
      <c r="L642" s="3" t="s">
        <v>5</v>
      </c>
      <c r="M642" s="3" t="s">
        <v>5</v>
      </c>
      <c r="N642" s="3">
        <v>730</v>
      </c>
      <c r="O642" s="3" t="s">
        <v>5</v>
      </c>
      <c r="P642" s="3" t="s">
        <v>14</v>
      </c>
      <c r="Q642" s="4">
        <f>IF(AND(E642&lt;&gt;"", F642&lt;&gt;"", G642&lt;&gt;"", H642&lt;&gt;"", I642&lt;&gt;"", J642&lt;&gt;"", K642&lt;&gt;"", L642&lt;&gt;"", M642&lt;&gt;"", N642&lt;&gt;"", O642&lt;&gt;""),"YES","NO")</f>
        <v>0</v>
      </c>
      <c r="R642" s="4">
        <f>IF(AD642=AA642, U642, IF(AD642=AB642,W642,Y642))</f>
        <v>0</v>
      </c>
      <c r="S642" s="4">
        <f>AD642</f>
        <v>0</v>
      </c>
      <c r="T642" s="4">
        <f> IF(AA642="" ,"",IF(AD642=AA642, "PAYG", IF(AD642=AB642,"1Y RI","3Y RI")))</f>
        <v>0</v>
      </c>
      <c r="U642" s="4">
        <f>IF(Q642="YES", IF(K642="YES", VLOOKUP(V642 &amp; L642 &amp; K642,'azure-vm-prices-base'!G$2:H$124, 2, 0), VLOOKUP(V642 &amp; L642 &amp; "*",'azure-vm-prices-base'!G$2:H$124, 2, 0)), "")</f>
        <v>0</v>
      </c>
      <c r="V642" s="4">
        <f>IF(Q642="YES", IF(O642="NO" , IF(K642="YES", _xlfn.MINIFS('azure-vm-prices-base'!I$2:I$123, 'azure-vm-prices-base'!A$2:A$123,"&gt;="&amp;F642*(100-$B$2)/100, 'azure-vm-prices-base'!B$2:B$123,"&gt;="&amp;G642*(100-$B$2)/100, 'azure-vm-prices-base'!D$2:D$123,K642, 'azure-vm-prices-base'!E$2:E$123,L642), _xlfn.MINIFS('azure-vm-prices-base'!I$2:I$123, 'azure-vm-prices-base'!A$2:A$123,"&gt;="&amp;F642*(100-$B$2)/100, 'azure-vm-prices-base'!B$2:B$123,"&gt;="&amp;G642*(100-$B$2)/100, 'azure-vm-prices-base'!E$2:E$123,L642)), IF(K642="YES", _xlfn.MINIFS('azure-vm-prices-base'!C$2:C$123, 'azure-vm-prices-base'!A$2:A$123,"&gt;="&amp;F642*(100-$B$2)/100, 'azure-vm-prices-base'!B$2:B$123,"&gt;="&amp;G642*(100-$B$2)/100, 'azure-vm-prices-base'!D$2:D$123,K642, 'azure-vm-prices-base'!E$2:E$123,L642), _xlfn.MINIFS('azure-vm-prices-base'!C$2:C$123, 'azure-vm-prices-base'!A$2:A$123,"&gt;="&amp;F642*(100-$B$2)/100, 'azure-vm-prices-base'!B$2:B$123,"&gt;="&amp;G642*(100-$B$2)/100, 'azure-vm-prices-base'!E$2:E$123,L642))), "")</f>
        <v>0</v>
      </c>
      <c r="W642" s="4">
        <f>IF(Q642="YES", IF(K642="YES", VLOOKUP(X642 &amp; L642 &amp; K642,'azure-vm-prices-1Y'!G$2:H$124  , 2, 0), VLOOKUP(X642 &amp; L642 &amp; "*",'azure-vm-prices-1Y'!G$2:H$124, 2, 0)),   "")</f>
        <v>0</v>
      </c>
      <c r="X642" s="4">
        <f>IF(Q642="YES", IF(O642="NO" , IF(K642="YES", _xlfn.MINIFS('azure-vm-prices-1Y'!I$2:I$123,   'azure-vm-prices-1Y'!A$2:A$123,"&gt;="&amp;F642*(100-$B$2)/100,   'azure-vm-prices-1Y'!B$2:B$123,"&gt;="&amp;G642*(100-$B$2)/100,   'azure-vm-prices-1Y'!D$2:D$123,K642,   'azure-vm-prices-1Y'!E$2:E$123,L642),   _xlfn.MINIFS('azure-vm-prices-1Y'!I$2:I$123,   'azure-vm-prices-1Y'!A$2:A$123,"&gt;="&amp;F642*(100-$B$2)/100,   'azure-vm-prices-1Y'!B$2:B$123,"&gt;="&amp;G642*(100-$B$2)/100,   'azure-vm-prices-1Y'!E$2:E$123,L642)),   IF(K642="YES", _xlfn.MINIFS('azure-vm-prices-1Y'!C$2:C$123,   'azure-vm-prices-1Y'!A$2:A$123,"&gt;="&amp;F642*(100-$B$2)/100,   'azure-vm-prices-1Y'!B$2:B$123,"&gt;="&amp;G642*(100-$B$2)/100,   'azure-vm-prices-1Y'!D$2:D$123,K642,   'azure-vm-prices-1Y'!E$2:E$123,L642),   _xlfn.MINIFS('azure-vm-prices-1Y'!C$2:C$123,   'azure-vm-prices-1Y'!A$2:A$123,"&gt;="&amp;F642*(100-$B$2)/100,   'azure-vm-prices-1Y'!B$2:B$123,"&gt;="&amp;G642*(100-$B$2)/100,   'azure-vm-prices-1Y'!E$2:E$123,L642))),   "")</f>
        <v>0</v>
      </c>
      <c r="Y642" s="4">
        <f>IF(Q642="YES", IF(K642="YES", VLOOKUP(Z642 &amp; L642 &amp; K642,'azure-vm-prices-3Y'!G$2:H$124  , 2, 0), VLOOKUP(Z642 &amp; L642 &amp; "*",'azure-vm-prices-3Y'!G$2:H$124, 2, 0)),   "")</f>
        <v>0</v>
      </c>
      <c r="Z642" s="4">
        <f>IF(Q642="YES", IF(O642="NO" , IF(K642="YES", _xlfn.MINIFS('azure-vm-prices-3Y'!I$2:I$123,   'azure-vm-prices-3Y'!A$2:A$123,"&gt;="&amp;F642*(100-$B$2)/100,   'azure-vm-prices-3Y'!B$2:B$123,"&gt;="&amp;G642*(100-$B$2)/100,   'azure-vm-prices-3Y'!D$2:D$123,K642,   'azure-vm-prices-3Y'!E$2:E$123,L642),   _xlfn.MINIFS('azure-vm-prices-3Y'!I$2:I$123,   'azure-vm-prices-3Y'!A$2:A$123,"&gt;="&amp;F642*(100-$B$2)/100,   'azure-vm-prices-3Y'!B$2:B$123,"&gt;="&amp;G642*(100-$B$2)/100,   'azure-vm-prices-3Y'!E$2:E$123,L642)),   IF(K642="YES", _xlfn.MINIFS('azure-vm-prices-3Y'!C$2:C$123,   'azure-vm-prices-3Y'!A$2:A$123,"&gt;="&amp;F642*(100-$B$2)/100,   'azure-vm-prices-3Y'!B$2:B$123,"&gt;="&amp;G642*(100-$B$2)/100,   'azure-vm-prices-3Y'!D$2:D$123,K642,   'azure-vm-prices-3Y'!E$2:E$123,L642),   _xlfn.MINIFS('azure-vm-prices-3Y'!C$2:C$123,   'azure-vm-prices-3Y'!A$2:A$123,"&gt;="&amp;F642*(100-$B$2)/100,   'azure-vm-prices-3Y'!B$2:B$123,"&gt;="&amp;G642*(100-$B$2)/100,   'azure-vm-prices-3Y'!E$2:E$123,L642))),   "")</f>
        <v>0</v>
      </c>
      <c r="AA642" s="4">
        <f>IF(Q642="YES",N642*V642*12,"")</f>
        <v>0</v>
      </c>
      <c r="AB642" s="4">
        <f>IF(Q642="YES",X642*8760,"")</f>
        <v>0</v>
      </c>
      <c r="AC642" s="4">
        <f>IF(Q642="YES",Z642*8760,"")</f>
        <v>0</v>
      </c>
      <c r="AD642" s="4">
        <f>IF(Q642="YES",IF(P642="YES", MIN(AA642:AC642), AA642),"")</f>
        <v>0</v>
      </c>
      <c r="AE642" s="4">
        <f>IF(AND(I642="STANDARD",Q642="YES",H642&lt;'azure-standard-disk-prices'!B2, H642&gt;0),1+IF(M642="YES",1),"")</f>
        <v>0</v>
      </c>
      <c r="AF642" s="4">
        <f>IF(AND(I642="STANDARD",Q642="YES",H642&gt;'azure-standard-disk-prices'!B2,H642&lt;'azure-standard-disk-prices'!B3),1+IF(M642="YES",1),"")</f>
        <v>0</v>
      </c>
      <c r="AG642" s="4">
        <f>IF(AND(I642="STANDARD",Q642="YES",H642&gt;'azure-standard-disk-prices'!B3,H642&lt;'azure-standard-disk-prices'!B4),1+IF(M642="YES",1),"")</f>
        <v>0</v>
      </c>
      <c r="AH642" s="4">
        <f>IF(AND(I642="STANDARD",Q642="YES",H642&gt;'azure-standard-disk-prices'!B4,H642&lt;'azure-standard-disk-prices'!B5),1+IF(M642="YES",1),"")</f>
        <v>0</v>
      </c>
      <c r="AI642" s="4">
        <f>IF(AND(I642="STANDARD",Q642="YES",H642&gt;'azure-standard-disk-prices'!B5,H642&lt;'azure-standard-disk-prices'!B6),1+IF(M642="YES",1),"")</f>
        <v>0</v>
      </c>
      <c r="AJ642" s="4">
        <f>IF(AND(I642="STANDARD",Q642="YES",H642&gt;'azure-standard-disk-prices'!B6,H642&lt;'azure-standard-disk-prices'!B7),1+IF(M642="YES",1),"")</f>
        <v>0</v>
      </c>
      <c r="AK642" s="4">
        <f>IF(AND(I642="STANDARD",Q642="YES",H642&gt;'azure-standard-disk-prices'!B7,H642&lt;'azure-standard-disk-prices'!B8),1+IF(M642="YES",1),"")</f>
        <v>0</v>
      </c>
      <c r="AL642" s="4">
        <f>IF(AND(I642="STANDARD",Q642="YES",H642&gt;'azure-standard-disk-prices'!B8,H642&lt;'azure-standard-disk-prices'!B9),1+IF(M642="YES",1),"")</f>
        <v>0</v>
      </c>
      <c r="AM642" s="4">
        <f>IF(AND(I641="PREMIUM",Q641="YES",H641&lt;'azure-premium-disk-prices'!B2,H641&gt;0),1+IF(M641="YES",1),"")</f>
        <v>0</v>
      </c>
      <c r="AN642" s="4">
        <f>IF(AND(I641="PREMIUM",Q641="YES",H641&gt;'azure-premium-disk-prices'!B2,H641&lt;'azure-premium-disk-prices'!B3),1+IF(M641="YES",1),"")</f>
        <v>0</v>
      </c>
      <c r="AO642" s="4">
        <f>IF(AND(I641="PREMIUM",Q641="YES",H641&gt;'azure-premium-disk-prices'!B3,H641&lt;'azure-premium-disk-prices'!B4),1+IF(M641="YES",1),"")</f>
        <v>0</v>
      </c>
      <c r="AP642" s="4">
        <f>IF(AND(I641="PREMIUM",Q641="YES",H641&gt;'azure-premium-disk-prices'!B4,H641&lt;'azure-premium-disk-prices'!B5),1+IF(M641="YES",1),"")</f>
        <v>0</v>
      </c>
      <c r="AQ642" s="4">
        <f>IF(AND(I641="PREMIUM",Q641="YES",H641&gt;'azure-premium-disk-prices'!B5,H641&lt;'azure-premium-disk-prices'!B6),1+IF(M641="YES",1),"")</f>
        <v>0</v>
      </c>
      <c r="AR642" s="4">
        <f>IF(AND(I641="PREMIUM",Q641="YES",H641&gt;'azure-premium-disk-prices'!B6,H641&lt;'azure-premium-disk-prices'!B7),1+IF(M641="YES",1),"")</f>
        <v>0</v>
      </c>
      <c r="AS642" s="4">
        <f>IF(AND(I641="PREMIUM",Q641="YES",H641&gt;'azure-premium-disk-prices'!B7,H641&lt;'azure-premium-disk-prices'!B8),1+IF(M641="YES",1),"")</f>
        <v>0</v>
      </c>
      <c r="AT642" s="4">
        <f>IF(AND(I641="PREMIUM",Q641="YES",H641&gt;'azure-premium-disk-prices'!B8,H641&lt;'azure-premium-disk-prices'!B9),1+IF(M641="YES",1),"")</f>
        <v>0</v>
      </c>
      <c r="AU642" s="4">
        <f>IF(AND(M642="YES", Q642="YES"),1,"")</f>
        <v>0</v>
      </c>
      <c r="AV642" s="4">
        <f>IF(AND(J642="STANDARD", Q642="YES"), IF(M642="YES",2,1) ,"")</f>
        <v>0</v>
      </c>
      <c r="AW642" s="4">
        <f>IF( AND(J642="PREMIUM",  Q642="YES"), IF(M642="YES",2,1) ,"")</f>
        <v>0</v>
      </c>
    </row>
    <row r="643" spans="5:49">
      <c r="E643" s="3"/>
      <c r="F643" s="3"/>
      <c r="G643" s="3"/>
      <c r="H643" s="3"/>
      <c r="I643" s="3" t="s">
        <v>9</v>
      </c>
      <c r="J643" s="3" t="s">
        <v>9</v>
      </c>
      <c r="K643" s="3" t="s">
        <v>5</v>
      </c>
      <c r="L643" s="3" t="s">
        <v>5</v>
      </c>
      <c r="M643" s="3" t="s">
        <v>5</v>
      </c>
      <c r="N643" s="3">
        <v>730</v>
      </c>
      <c r="O643" s="3" t="s">
        <v>5</v>
      </c>
      <c r="P643" s="3" t="s">
        <v>14</v>
      </c>
      <c r="Q643" s="4">
        <f>IF(AND(E643&lt;&gt;"", F643&lt;&gt;"", G643&lt;&gt;"", H643&lt;&gt;"", I643&lt;&gt;"", J643&lt;&gt;"", K643&lt;&gt;"", L643&lt;&gt;"", M643&lt;&gt;"", N643&lt;&gt;"", O643&lt;&gt;""),"YES","NO")</f>
        <v>0</v>
      </c>
      <c r="R643" s="4">
        <f>IF(AD643=AA643, U643, IF(AD643=AB643,W643,Y643))</f>
        <v>0</v>
      </c>
      <c r="S643" s="4">
        <f>AD643</f>
        <v>0</v>
      </c>
      <c r="T643" s="4">
        <f> IF(AA643="" ,"",IF(AD643=AA643, "PAYG", IF(AD643=AB643,"1Y RI","3Y RI")))</f>
        <v>0</v>
      </c>
      <c r="U643" s="4">
        <f>IF(Q643="YES", IF(K643="YES", VLOOKUP(V643 &amp; L643 &amp; K643,'azure-vm-prices-base'!G$2:H$124, 2, 0), VLOOKUP(V643 &amp; L643 &amp; "*",'azure-vm-prices-base'!G$2:H$124, 2, 0)), "")</f>
        <v>0</v>
      </c>
      <c r="V643" s="4">
        <f>IF(Q643="YES", IF(O643="NO" , IF(K643="YES", _xlfn.MINIFS('azure-vm-prices-base'!I$2:I$123, 'azure-vm-prices-base'!A$2:A$123,"&gt;="&amp;F643*(100-$B$2)/100, 'azure-vm-prices-base'!B$2:B$123,"&gt;="&amp;G643*(100-$B$2)/100, 'azure-vm-prices-base'!D$2:D$123,K643, 'azure-vm-prices-base'!E$2:E$123,L643), _xlfn.MINIFS('azure-vm-prices-base'!I$2:I$123, 'azure-vm-prices-base'!A$2:A$123,"&gt;="&amp;F643*(100-$B$2)/100, 'azure-vm-prices-base'!B$2:B$123,"&gt;="&amp;G643*(100-$B$2)/100, 'azure-vm-prices-base'!E$2:E$123,L643)), IF(K643="YES", _xlfn.MINIFS('azure-vm-prices-base'!C$2:C$123, 'azure-vm-prices-base'!A$2:A$123,"&gt;="&amp;F643*(100-$B$2)/100, 'azure-vm-prices-base'!B$2:B$123,"&gt;="&amp;G643*(100-$B$2)/100, 'azure-vm-prices-base'!D$2:D$123,K643, 'azure-vm-prices-base'!E$2:E$123,L643), _xlfn.MINIFS('azure-vm-prices-base'!C$2:C$123, 'azure-vm-prices-base'!A$2:A$123,"&gt;="&amp;F643*(100-$B$2)/100, 'azure-vm-prices-base'!B$2:B$123,"&gt;="&amp;G643*(100-$B$2)/100, 'azure-vm-prices-base'!E$2:E$123,L643))), "")</f>
        <v>0</v>
      </c>
      <c r="W643" s="4">
        <f>IF(Q643="YES", IF(K643="YES", VLOOKUP(X643 &amp; L643 &amp; K643,'azure-vm-prices-1Y'!G$2:H$124  , 2, 0), VLOOKUP(X643 &amp; L643 &amp; "*",'azure-vm-prices-1Y'!G$2:H$124, 2, 0)),   "")</f>
        <v>0</v>
      </c>
      <c r="X643" s="4">
        <f>IF(Q643="YES", IF(O643="NO" , IF(K643="YES", _xlfn.MINIFS('azure-vm-prices-1Y'!I$2:I$123,   'azure-vm-prices-1Y'!A$2:A$123,"&gt;="&amp;F643*(100-$B$2)/100,   'azure-vm-prices-1Y'!B$2:B$123,"&gt;="&amp;G643*(100-$B$2)/100,   'azure-vm-prices-1Y'!D$2:D$123,K643,   'azure-vm-prices-1Y'!E$2:E$123,L643),   _xlfn.MINIFS('azure-vm-prices-1Y'!I$2:I$123,   'azure-vm-prices-1Y'!A$2:A$123,"&gt;="&amp;F643*(100-$B$2)/100,   'azure-vm-prices-1Y'!B$2:B$123,"&gt;="&amp;G643*(100-$B$2)/100,   'azure-vm-prices-1Y'!E$2:E$123,L643)),   IF(K643="YES", _xlfn.MINIFS('azure-vm-prices-1Y'!C$2:C$123,   'azure-vm-prices-1Y'!A$2:A$123,"&gt;="&amp;F643*(100-$B$2)/100,   'azure-vm-prices-1Y'!B$2:B$123,"&gt;="&amp;G643*(100-$B$2)/100,   'azure-vm-prices-1Y'!D$2:D$123,K643,   'azure-vm-prices-1Y'!E$2:E$123,L643),   _xlfn.MINIFS('azure-vm-prices-1Y'!C$2:C$123,   'azure-vm-prices-1Y'!A$2:A$123,"&gt;="&amp;F643*(100-$B$2)/100,   'azure-vm-prices-1Y'!B$2:B$123,"&gt;="&amp;G643*(100-$B$2)/100,   'azure-vm-prices-1Y'!E$2:E$123,L643))),   "")</f>
        <v>0</v>
      </c>
      <c r="Y643" s="4">
        <f>IF(Q643="YES", IF(K643="YES", VLOOKUP(Z643 &amp; L643 &amp; K643,'azure-vm-prices-3Y'!G$2:H$124  , 2, 0), VLOOKUP(Z643 &amp; L643 &amp; "*",'azure-vm-prices-3Y'!G$2:H$124, 2, 0)),   "")</f>
        <v>0</v>
      </c>
      <c r="Z643" s="4">
        <f>IF(Q643="YES", IF(O643="NO" , IF(K643="YES", _xlfn.MINIFS('azure-vm-prices-3Y'!I$2:I$123,   'azure-vm-prices-3Y'!A$2:A$123,"&gt;="&amp;F643*(100-$B$2)/100,   'azure-vm-prices-3Y'!B$2:B$123,"&gt;="&amp;G643*(100-$B$2)/100,   'azure-vm-prices-3Y'!D$2:D$123,K643,   'azure-vm-prices-3Y'!E$2:E$123,L643),   _xlfn.MINIFS('azure-vm-prices-3Y'!I$2:I$123,   'azure-vm-prices-3Y'!A$2:A$123,"&gt;="&amp;F643*(100-$B$2)/100,   'azure-vm-prices-3Y'!B$2:B$123,"&gt;="&amp;G643*(100-$B$2)/100,   'azure-vm-prices-3Y'!E$2:E$123,L643)),   IF(K643="YES", _xlfn.MINIFS('azure-vm-prices-3Y'!C$2:C$123,   'azure-vm-prices-3Y'!A$2:A$123,"&gt;="&amp;F643*(100-$B$2)/100,   'azure-vm-prices-3Y'!B$2:B$123,"&gt;="&amp;G643*(100-$B$2)/100,   'azure-vm-prices-3Y'!D$2:D$123,K643,   'azure-vm-prices-3Y'!E$2:E$123,L643),   _xlfn.MINIFS('azure-vm-prices-3Y'!C$2:C$123,   'azure-vm-prices-3Y'!A$2:A$123,"&gt;="&amp;F643*(100-$B$2)/100,   'azure-vm-prices-3Y'!B$2:B$123,"&gt;="&amp;G643*(100-$B$2)/100,   'azure-vm-prices-3Y'!E$2:E$123,L643))),   "")</f>
        <v>0</v>
      </c>
      <c r="AA643" s="4">
        <f>IF(Q643="YES",N643*V643*12,"")</f>
        <v>0</v>
      </c>
      <c r="AB643" s="4">
        <f>IF(Q643="YES",X643*8760,"")</f>
        <v>0</v>
      </c>
      <c r="AC643" s="4">
        <f>IF(Q643="YES",Z643*8760,"")</f>
        <v>0</v>
      </c>
      <c r="AD643" s="4">
        <f>IF(Q643="YES",IF(P643="YES", MIN(AA643:AC643), AA643),"")</f>
        <v>0</v>
      </c>
      <c r="AE643" s="4">
        <f>IF(AND(I643="STANDARD",Q643="YES",H643&lt;'azure-standard-disk-prices'!B2, H643&gt;0),1+IF(M643="YES",1),"")</f>
        <v>0</v>
      </c>
      <c r="AF643" s="4">
        <f>IF(AND(I643="STANDARD",Q643="YES",H643&gt;'azure-standard-disk-prices'!B2,H643&lt;'azure-standard-disk-prices'!B3),1+IF(M643="YES",1),"")</f>
        <v>0</v>
      </c>
      <c r="AG643" s="4">
        <f>IF(AND(I643="STANDARD",Q643="YES",H643&gt;'azure-standard-disk-prices'!B3,H643&lt;'azure-standard-disk-prices'!B4),1+IF(M643="YES",1),"")</f>
        <v>0</v>
      </c>
      <c r="AH643" s="4">
        <f>IF(AND(I643="STANDARD",Q643="YES",H643&gt;'azure-standard-disk-prices'!B4,H643&lt;'azure-standard-disk-prices'!B5),1+IF(M643="YES",1),"")</f>
        <v>0</v>
      </c>
      <c r="AI643" s="4">
        <f>IF(AND(I643="STANDARD",Q643="YES",H643&gt;'azure-standard-disk-prices'!B5,H643&lt;'azure-standard-disk-prices'!B6),1+IF(M643="YES",1),"")</f>
        <v>0</v>
      </c>
      <c r="AJ643" s="4">
        <f>IF(AND(I643="STANDARD",Q643="YES",H643&gt;'azure-standard-disk-prices'!B6,H643&lt;'azure-standard-disk-prices'!B7),1+IF(M643="YES",1),"")</f>
        <v>0</v>
      </c>
      <c r="AK643" s="4">
        <f>IF(AND(I643="STANDARD",Q643="YES",H643&gt;'azure-standard-disk-prices'!B7,H643&lt;'azure-standard-disk-prices'!B8),1+IF(M643="YES",1),"")</f>
        <v>0</v>
      </c>
      <c r="AL643" s="4">
        <f>IF(AND(I643="STANDARD",Q643="YES",H643&gt;'azure-standard-disk-prices'!B8,H643&lt;'azure-standard-disk-prices'!B9),1+IF(M643="YES",1),"")</f>
        <v>0</v>
      </c>
      <c r="AM643" s="4">
        <f>IF(AND(I642="PREMIUM",Q642="YES",H642&lt;'azure-premium-disk-prices'!B2,H642&gt;0),1+IF(M642="YES",1),"")</f>
        <v>0</v>
      </c>
      <c r="AN643" s="4">
        <f>IF(AND(I642="PREMIUM",Q642="YES",H642&gt;'azure-premium-disk-prices'!B2,H642&lt;'azure-premium-disk-prices'!B3),1+IF(M642="YES",1),"")</f>
        <v>0</v>
      </c>
      <c r="AO643" s="4">
        <f>IF(AND(I642="PREMIUM",Q642="YES",H642&gt;'azure-premium-disk-prices'!B3,H642&lt;'azure-premium-disk-prices'!B4),1+IF(M642="YES",1),"")</f>
        <v>0</v>
      </c>
      <c r="AP643" s="4">
        <f>IF(AND(I642="PREMIUM",Q642="YES",H642&gt;'azure-premium-disk-prices'!B4,H642&lt;'azure-premium-disk-prices'!B5),1+IF(M642="YES",1),"")</f>
        <v>0</v>
      </c>
      <c r="AQ643" s="4">
        <f>IF(AND(I642="PREMIUM",Q642="YES",H642&gt;'azure-premium-disk-prices'!B5,H642&lt;'azure-premium-disk-prices'!B6),1+IF(M642="YES",1),"")</f>
        <v>0</v>
      </c>
      <c r="AR643" s="4">
        <f>IF(AND(I642="PREMIUM",Q642="YES",H642&gt;'azure-premium-disk-prices'!B6,H642&lt;'azure-premium-disk-prices'!B7),1+IF(M642="YES",1),"")</f>
        <v>0</v>
      </c>
      <c r="AS643" s="4">
        <f>IF(AND(I642="PREMIUM",Q642="YES",H642&gt;'azure-premium-disk-prices'!B7,H642&lt;'azure-premium-disk-prices'!B8),1+IF(M642="YES",1),"")</f>
        <v>0</v>
      </c>
      <c r="AT643" s="4">
        <f>IF(AND(I642="PREMIUM",Q642="YES",H642&gt;'azure-premium-disk-prices'!B8,H642&lt;'azure-premium-disk-prices'!B9),1+IF(M642="YES",1),"")</f>
        <v>0</v>
      </c>
      <c r="AU643" s="4">
        <f>IF(AND(M643="YES", Q643="YES"),1,"")</f>
        <v>0</v>
      </c>
      <c r="AV643" s="4">
        <f>IF(AND(J643="STANDARD", Q643="YES"), IF(M643="YES",2,1) ,"")</f>
        <v>0</v>
      </c>
      <c r="AW643" s="4">
        <f>IF( AND(J643="PREMIUM",  Q643="YES"), IF(M643="YES",2,1) ,"")</f>
        <v>0</v>
      </c>
    </row>
    <row r="644" spans="5:49">
      <c r="E644" s="3"/>
      <c r="F644" s="3"/>
      <c r="G644" s="3"/>
      <c r="H644" s="3"/>
      <c r="I644" s="3" t="s">
        <v>9</v>
      </c>
      <c r="J644" s="3" t="s">
        <v>9</v>
      </c>
      <c r="K644" s="3" t="s">
        <v>5</v>
      </c>
      <c r="L644" s="3" t="s">
        <v>5</v>
      </c>
      <c r="M644" s="3" t="s">
        <v>5</v>
      </c>
      <c r="N644" s="3">
        <v>730</v>
      </c>
      <c r="O644" s="3" t="s">
        <v>5</v>
      </c>
      <c r="P644" s="3" t="s">
        <v>14</v>
      </c>
      <c r="Q644" s="4">
        <f>IF(AND(E644&lt;&gt;"", F644&lt;&gt;"", G644&lt;&gt;"", H644&lt;&gt;"", I644&lt;&gt;"", J644&lt;&gt;"", K644&lt;&gt;"", L644&lt;&gt;"", M644&lt;&gt;"", N644&lt;&gt;"", O644&lt;&gt;""),"YES","NO")</f>
        <v>0</v>
      </c>
      <c r="R644" s="4">
        <f>IF(AD644=AA644, U644, IF(AD644=AB644,W644,Y644))</f>
        <v>0</v>
      </c>
      <c r="S644" s="4">
        <f>AD644</f>
        <v>0</v>
      </c>
      <c r="T644" s="4">
        <f> IF(AA644="" ,"",IF(AD644=AA644, "PAYG", IF(AD644=AB644,"1Y RI","3Y RI")))</f>
        <v>0</v>
      </c>
      <c r="U644" s="4">
        <f>IF(Q644="YES", IF(K644="YES", VLOOKUP(V644 &amp; L644 &amp; K644,'azure-vm-prices-base'!G$2:H$124, 2, 0), VLOOKUP(V644 &amp; L644 &amp; "*",'azure-vm-prices-base'!G$2:H$124, 2, 0)), "")</f>
        <v>0</v>
      </c>
      <c r="V644" s="4">
        <f>IF(Q644="YES", IF(O644="NO" , IF(K644="YES", _xlfn.MINIFS('azure-vm-prices-base'!I$2:I$123, 'azure-vm-prices-base'!A$2:A$123,"&gt;="&amp;F644*(100-$B$2)/100, 'azure-vm-prices-base'!B$2:B$123,"&gt;="&amp;G644*(100-$B$2)/100, 'azure-vm-prices-base'!D$2:D$123,K644, 'azure-vm-prices-base'!E$2:E$123,L644), _xlfn.MINIFS('azure-vm-prices-base'!I$2:I$123, 'azure-vm-prices-base'!A$2:A$123,"&gt;="&amp;F644*(100-$B$2)/100, 'azure-vm-prices-base'!B$2:B$123,"&gt;="&amp;G644*(100-$B$2)/100, 'azure-vm-prices-base'!E$2:E$123,L644)), IF(K644="YES", _xlfn.MINIFS('azure-vm-prices-base'!C$2:C$123, 'azure-vm-prices-base'!A$2:A$123,"&gt;="&amp;F644*(100-$B$2)/100, 'azure-vm-prices-base'!B$2:B$123,"&gt;="&amp;G644*(100-$B$2)/100, 'azure-vm-prices-base'!D$2:D$123,K644, 'azure-vm-prices-base'!E$2:E$123,L644), _xlfn.MINIFS('azure-vm-prices-base'!C$2:C$123, 'azure-vm-prices-base'!A$2:A$123,"&gt;="&amp;F644*(100-$B$2)/100, 'azure-vm-prices-base'!B$2:B$123,"&gt;="&amp;G644*(100-$B$2)/100, 'azure-vm-prices-base'!E$2:E$123,L644))), "")</f>
        <v>0</v>
      </c>
      <c r="W644" s="4">
        <f>IF(Q644="YES", IF(K644="YES", VLOOKUP(X644 &amp; L644 &amp; K644,'azure-vm-prices-1Y'!G$2:H$124  , 2, 0), VLOOKUP(X644 &amp; L644 &amp; "*",'azure-vm-prices-1Y'!G$2:H$124, 2, 0)),   "")</f>
        <v>0</v>
      </c>
      <c r="X644" s="4">
        <f>IF(Q644="YES", IF(O644="NO" , IF(K644="YES", _xlfn.MINIFS('azure-vm-prices-1Y'!I$2:I$123,   'azure-vm-prices-1Y'!A$2:A$123,"&gt;="&amp;F644*(100-$B$2)/100,   'azure-vm-prices-1Y'!B$2:B$123,"&gt;="&amp;G644*(100-$B$2)/100,   'azure-vm-prices-1Y'!D$2:D$123,K644,   'azure-vm-prices-1Y'!E$2:E$123,L644),   _xlfn.MINIFS('azure-vm-prices-1Y'!I$2:I$123,   'azure-vm-prices-1Y'!A$2:A$123,"&gt;="&amp;F644*(100-$B$2)/100,   'azure-vm-prices-1Y'!B$2:B$123,"&gt;="&amp;G644*(100-$B$2)/100,   'azure-vm-prices-1Y'!E$2:E$123,L644)),   IF(K644="YES", _xlfn.MINIFS('azure-vm-prices-1Y'!C$2:C$123,   'azure-vm-prices-1Y'!A$2:A$123,"&gt;="&amp;F644*(100-$B$2)/100,   'azure-vm-prices-1Y'!B$2:B$123,"&gt;="&amp;G644*(100-$B$2)/100,   'azure-vm-prices-1Y'!D$2:D$123,K644,   'azure-vm-prices-1Y'!E$2:E$123,L644),   _xlfn.MINIFS('azure-vm-prices-1Y'!C$2:C$123,   'azure-vm-prices-1Y'!A$2:A$123,"&gt;="&amp;F644*(100-$B$2)/100,   'azure-vm-prices-1Y'!B$2:B$123,"&gt;="&amp;G644*(100-$B$2)/100,   'azure-vm-prices-1Y'!E$2:E$123,L644))),   "")</f>
        <v>0</v>
      </c>
      <c r="Y644" s="4">
        <f>IF(Q644="YES", IF(K644="YES", VLOOKUP(Z644 &amp; L644 &amp; K644,'azure-vm-prices-3Y'!G$2:H$124  , 2, 0), VLOOKUP(Z644 &amp; L644 &amp; "*",'azure-vm-prices-3Y'!G$2:H$124, 2, 0)),   "")</f>
        <v>0</v>
      </c>
      <c r="Z644" s="4">
        <f>IF(Q644="YES", IF(O644="NO" , IF(K644="YES", _xlfn.MINIFS('azure-vm-prices-3Y'!I$2:I$123,   'azure-vm-prices-3Y'!A$2:A$123,"&gt;="&amp;F644*(100-$B$2)/100,   'azure-vm-prices-3Y'!B$2:B$123,"&gt;="&amp;G644*(100-$B$2)/100,   'azure-vm-prices-3Y'!D$2:D$123,K644,   'azure-vm-prices-3Y'!E$2:E$123,L644),   _xlfn.MINIFS('azure-vm-prices-3Y'!I$2:I$123,   'azure-vm-prices-3Y'!A$2:A$123,"&gt;="&amp;F644*(100-$B$2)/100,   'azure-vm-prices-3Y'!B$2:B$123,"&gt;="&amp;G644*(100-$B$2)/100,   'azure-vm-prices-3Y'!E$2:E$123,L644)),   IF(K644="YES", _xlfn.MINIFS('azure-vm-prices-3Y'!C$2:C$123,   'azure-vm-prices-3Y'!A$2:A$123,"&gt;="&amp;F644*(100-$B$2)/100,   'azure-vm-prices-3Y'!B$2:B$123,"&gt;="&amp;G644*(100-$B$2)/100,   'azure-vm-prices-3Y'!D$2:D$123,K644,   'azure-vm-prices-3Y'!E$2:E$123,L644),   _xlfn.MINIFS('azure-vm-prices-3Y'!C$2:C$123,   'azure-vm-prices-3Y'!A$2:A$123,"&gt;="&amp;F644*(100-$B$2)/100,   'azure-vm-prices-3Y'!B$2:B$123,"&gt;="&amp;G644*(100-$B$2)/100,   'azure-vm-prices-3Y'!E$2:E$123,L644))),   "")</f>
        <v>0</v>
      </c>
      <c r="AA644" s="4">
        <f>IF(Q644="YES",N644*V644*12,"")</f>
        <v>0</v>
      </c>
      <c r="AB644" s="4">
        <f>IF(Q644="YES",X644*8760,"")</f>
        <v>0</v>
      </c>
      <c r="AC644" s="4">
        <f>IF(Q644="YES",Z644*8760,"")</f>
        <v>0</v>
      </c>
      <c r="AD644" s="4">
        <f>IF(Q644="YES",IF(P644="YES", MIN(AA644:AC644), AA644),"")</f>
        <v>0</v>
      </c>
      <c r="AE644" s="4">
        <f>IF(AND(I644="STANDARD",Q644="YES",H644&lt;'azure-standard-disk-prices'!B2, H644&gt;0),1+IF(M644="YES",1),"")</f>
        <v>0</v>
      </c>
      <c r="AF644" s="4">
        <f>IF(AND(I644="STANDARD",Q644="YES",H644&gt;'azure-standard-disk-prices'!B2,H644&lt;'azure-standard-disk-prices'!B3),1+IF(M644="YES",1),"")</f>
        <v>0</v>
      </c>
      <c r="AG644" s="4">
        <f>IF(AND(I644="STANDARD",Q644="YES",H644&gt;'azure-standard-disk-prices'!B3,H644&lt;'azure-standard-disk-prices'!B4),1+IF(M644="YES",1),"")</f>
        <v>0</v>
      </c>
      <c r="AH644" s="4">
        <f>IF(AND(I644="STANDARD",Q644="YES",H644&gt;'azure-standard-disk-prices'!B4,H644&lt;'azure-standard-disk-prices'!B5),1+IF(M644="YES",1),"")</f>
        <v>0</v>
      </c>
      <c r="AI644" s="4">
        <f>IF(AND(I644="STANDARD",Q644="YES",H644&gt;'azure-standard-disk-prices'!B5,H644&lt;'azure-standard-disk-prices'!B6),1+IF(M644="YES",1),"")</f>
        <v>0</v>
      </c>
      <c r="AJ644" s="4">
        <f>IF(AND(I644="STANDARD",Q644="YES",H644&gt;'azure-standard-disk-prices'!B6,H644&lt;'azure-standard-disk-prices'!B7),1+IF(M644="YES",1),"")</f>
        <v>0</v>
      </c>
      <c r="AK644" s="4">
        <f>IF(AND(I644="STANDARD",Q644="YES",H644&gt;'azure-standard-disk-prices'!B7,H644&lt;'azure-standard-disk-prices'!B8),1+IF(M644="YES",1),"")</f>
        <v>0</v>
      </c>
      <c r="AL644" s="4">
        <f>IF(AND(I644="STANDARD",Q644="YES",H644&gt;'azure-standard-disk-prices'!B8,H644&lt;'azure-standard-disk-prices'!B9),1+IF(M644="YES",1),"")</f>
        <v>0</v>
      </c>
      <c r="AM644" s="4">
        <f>IF(AND(I643="PREMIUM",Q643="YES",H643&lt;'azure-premium-disk-prices'!B2,H643&gt;0),1+IF(M643="YES",1),"")</f>
        <v>0</v>
      </c>
      <c r="AN644" s="4">
        <f>IF(AND(I643="PREMIUM",Q643="YES",H643&gt;'azure-premium-disk-prices'!B2,H643&lt;'azure-premium-disk-prices'!B3),1+IF(M643="YES",1),"")</f>
        <v>0</v>
      </c>
      <c r="AO644" s="4">
        <f>IF(AND(I643="PREMIUM",Q643="YES",H643&gt;'azure-premium-disk-prices'!B3,H643&lt;'azure-premium-disk-prices'!B4),1+IF(M643="YES",1),"")</f>
        <v>0</v>
      </c>
      <c r="AP644" s="4">
        <f>IF(AND(I643="PREMIUM",Q643="YES",H643&gt;'azure-premium-disk-prices'!B4,H643&lt;'azure-premium-disk-prices'!B5),1+IF(M643="YES",1),"")</f>
        <v>0</v>
      </c>
      <c r="AQ644" s="4">
        <f>IF(AND(I643="PREMIUM",Q643="YES",H643&gt;'azure-premium-disk-prices'!B5,H643&lt;'azure-premium-disk-prices'!B6),1+IF(M643="YES",1),"")</f>
        <v>0</v>
      </c>
      <c r="AR644" s="4">
        <f>IF(AND(I643="PREMIUM",Q643="YES",H643&gt;'azure-premium-disk-prices'!B6,H643&lt;'azure-premium-disk-prices'!B7),1+IF(M643="YES",1),"")</f>
        <v>0</v>
      </c>
      <c r="AS644" s="4">
        <f>IF(AND(I643="PREMIUM",Q643="YES",H643&gt;'azure-premium-disk-prices'!B7,H643&lt;'azure-premium-disk-prices'!B8),1+IF(M643="YES",1),"")</f>
        <v>0</v>
      </c>
      <c r="AT644" s="4">
        <f>IF(AND(I643="PREMIUM",Q643="YES",H643&gt;'azure-premium-disk-prices'!B8,H643&lt;'azure-premium-disk-prices'!B9),1+IF(M643="YES",1),"")</f>
        <v>0</v>
      </c>
      <c r="AU644" s="4">
        <f>IF(AND(M644="YES", Q644="YES"),1,"")</f>
        <v>0</v>
      </c>
      <c r="AV644" s="4">
        <f>IF(AND(J644="STANDARD", Q644="YES"), IF(M644="YES",2,1) ,"")</f>
        <v>0</v>
      </c>
      <c r="AW644" s="4">
        <f>IF( AND(J644="PREMIUM",  Q644="YES"), IF(M644="YES",2,1) ,"")</f>
        <v>0</v>
      </c>
    </row>
    <row r="645" spans="5:49">
      <c r="E645" s="3"/>
      <c r="F645" s="3"/>
      <c r="G645" s="3"/>
      <c r="H645" s="3"/>
      <c r="I645" s="3" t="s">
        <v>9</v>
      </c>
      <c r="J645" s="3" t="s">
        <v>9</v>
      </c>
      <c r="K645" s="3" t="s">
        <v>5</v>
      </c>
      <c r="L645" s="3" t="s">
        <v>5</v>
      </c>
      <c r="M645" s="3" t="s">
        <v>5</v>
      </c>
      <c r="N645" s="3">
        <v>730</v>
      </c>
      <c r="O645" s="3" t="s">
        <v>5</v>
      </c>
      <c r="P645" s="3" t="s">
        <v>14</v>
      </c>
      <c r="Q645" s="4">
        <f>IF(AND(E645&lt;&gt;"", F645&lt;&gt;"", G645&lt;&gt;"", H645&lt;&gt;"", I645&lt;&gt;"", J645&lt;&gt;"", K645&lt;&gt;"", L645&lt;&gt;"", M645&lt;&gt;"", N645&lt;&gt;"", O645&lt;&gt;""),"YES","NO")</f>
        <v>0</v>
      </c>
      <c r="R645" s="4">
        <f>IF(AD645=AA645, U645, IF(AD645=AB645,W645,Y645))</f>
        <v>0</v>
      </c>
      <c r="S645" s="4">
        <f>AD645</f>
        <v>0</v>
      </c>
      <c r="T645" s="4">
        <f> IF(AA645="" ,"",IF(AD645=AA645, "PAYG", IF(AD645=AB645,"1Y RI","3Y RI")))</f>
        <v>0</v>
      </c>
      <c r="U645" s="4">
        <f>IF(Q645="YES", IF(K645="YES", VLOOKUP(V645 &amp; L645 &amp; K645,'azure-vm-prices-base'!G$2:H$124, 2, 0), VLOOKUP(V645 &amp; L645 &amp; "*",'azure-vm-prices-base'!G$2:H$124, 2, 0)), "")</f>
        <v>0</v>
      </c>
      <c r="V645" s="4">
        <f>IF(Q645="YES", IF(O645="NO" , IF(K645="YES", _xlfn.MINIFS('azure-vm-prices-base'!I$2:I$123, 'azure-vm-prices-base'!A$2:A$123,"&gt;="&amp;F645*(100-$B$2)/100, 'azure-vm-prices-base'!B$2:B$123,"&gt;="&amp;G645*(100-$B$2)/100, 'azure-vm-prices-base'!D$2:D$123,K645, 'azure-vm-prices-base'!E$2:E$123,L645), _xlfn.MINIFS('azure-vm-prices-base'!I$2:I$123, 'azure-vm-prices-base'!A$2:A$123,"&gt;="&amp;F645*(100-$B$2)/100, 'azure-vm-prices-base'!B$2:B$123,"&gt;="&amp;G645*(100-$B$2)/100, 'azure-vm-prices-base'!E$2:E$123,L645)), IF(K645="YES", _xlfn.MINIFS('azure-vm-prices-base'!C$2:C$123, 'azure-vm-prices-base'!A$2:A$123,"&gt;="&amp;F645*(100-$B$2)/100, 'azure-vm-prices-base'!B$2:B$123,"&gt;="&amp;G645*(100-$B$2)/100, 'azure-vm-prices-base'!D$2:D$123,K645, 'azure-vm-prices-base'!E$2:E$123,L645), _xlfn.MINIFS('azure-vm-prices-base'!C$2:C$123, 'azure-vm-prices-base'!A$2:A$123,"&gt;="&amp;F645*(100-$B$2)/100, 'azure-vm-prices-base'!B$2:B$123,"&gt;="&amp;G645*(100-$B$2)/100, 'azure-vm-prices-base'!E$2:E$123,L645))), "")</f>
        <v>0</v>
      </c>
      <c r="W645" s="4">
        <f>IF(Q645="YES", IF(K645="YES", VLOOKUP(X645 &amp; L645 &amp; K645,'azure-vm-prices-1Y'!G$2:H$124  , 2, 0), VLOOKUP(X645 &amp; L645 &amp; "*",'azure-vm-prices-1Y'!G$2:H$124, 2, 0)),   "")</f>
        <v>0</v>
      </c>
      <c r="X645" s="4">
        <f>IF(Q645="YES", IF(O645="NO" , IF(K645="YES", _xlfn.MINIFS('azure-vm-prices-1Y'!I$2:I$123,   'azure-vm-prices-1Y'!A$2:A$123,"&gt;="&amp;F645*(100-$B$2)/100,   'azure-vm-prices-1Y'!B$2:B$123,"&gt;="&amp;G645*(100-$B$2)/100,   'azure-vm-prices-1Y'!D$2:D$123,K645,   'azure-vm-prices-1Y'!E$2:E$123,L645),   _xlfn.MINIFS('azure-vm-prices-1Y'!I$2:I$123,   'azure-vm-prices-1Y'!A$2:A$123,"&gt;="&amp;F645*(100-$B$2)/100,   'azure-vm-prices-1Y'!B$2:B$123,"&gt;="&amp;G645*(100-$B$2)/100,   'azure-vm-prices-1Y'!E$2:E$123,L645)),   IF(K645="YES", _xlfn.MINIFS('azure-vm-prices-1Y'!C$2:C$123,   'azure-vm-prices-1Y'!A$2:A$123,"&gt;="&amp;F645*(100-$B$2)/100,   'azure-vm-prices-1Y'!B$2:B$123,"&gt;="&amp;G645*(100-$B$2)/100,   'azure-vm-prices-1Y'!D$2:D$123,K645,   'azure-vm-prices-1Y'!E$2:E$123,L645),   _xlfn.MINIFS('azure-vm-prices-1Y'!C$2:C$123,   'azure-vm-prices-1Y'!A$2:A$123,"&gt;="&amp;F645*(100-$B$2)/100,   'azure-vm-prices-1Y'!B$2:B$123,"&gt;="&amp;G645*(100-$B$2)/100,   'azure-vm-prices-1Y'!E$2:E$123,L645))),   "")</f>
        <v>0</v>
      </c>
      <c r="Y645" s="4">
        <f>IF(Q645="YES", IF(K645="YES", VLOOKUP(Z645 &amp; L645 &amp; K645,'azure-vm-prices-3Y'!G$2:H$124  , 2, 0), VLOOKUP(Z645 &amp; L645 &amp; "*",'azure-vm-prices-3Y'!G$2:H$124, 2, 0)),   "")</f>
        <v>0</v>
      </c>
      <c r="Z645" s="4">
        <f>IF(Q645="YES", IF(O645="NO" , IF(K645="YES", _xlfn.MINIFS('azure-vm-prices-3Y'!I$2:I$123,   'azure-vm-prices-3Y'!A$2:A$123,"&gt;="&amp;F645*(100-$B$2)/100,   'azure-vm-prices-3Y'!B$2:B$123,"&gt;="&amp;G645*(100-$B$2)/100,   'azure-vm-prices-3Y'!D$2:D$123,K645,   'azure-vm-prices-3Y'!E$2:E$123,L645),   _xlfn.MINIFS('azure-vm-prices-3Y'!I$2:I$123,   'azure-vm-prices-3Y'!A$2:A$123,"&gt;="&amp;F645*(100-$B$2)/100,   'azure-vm-prices-3Y'!B$2:B$123,"&gt;="&amp;G645*(100-$B$2)/100,   'azure-vm-prices-3Y'!E$2:E$123,L645)),   IF(K645="YES", _xlfn.MINIFS('azure-vm-prices-3Y'!C$2:C$123,   'azure-vm-prices-3Y'!A$2:A$123,"&gt;="&amp;F645*(100-$B$2)/100,   'azure-vm-prices-3Y'!B$2:B$123,"&gt;="&amp;G645*(100-$B$2)/100,   'azure-vm-prices-3Y'!D$2:D$123,K645,   'azure-vm-prices-3Y'!E$2:E$123,L645),   _xlfn.MINIFS('azure-vm-prices-3Y'!C$2:C$123,   'azure-vm-prices-3Y'!A$2:A$123,"&gt;="&amp;F645*(100-$B$2)/100,   'azure-vm-prices-3Y'!B$2:B$123,"&gt;="&amp;G645*(100-$B$2)/100,   'azure-vm-prices-3Y'!E$2:E$123,L645))),   "")</f>
        <v>0</v>
      </c>
      <c r="AA645" s="4">
        <f>IF(Q645="YES",N645*V645*12,"")</f>
        <v>0</v>
      </c>
      <c r="AB645" s="4">
        <f>IF(Q645="YES",X645*8760,"")</f>
        <v>0</v>
      </c>
      <c r="AC645" s="4">
        <f>IF(Q645="YES",Z645*8760,"")</f>
        <v>0</v>
      </c>
      <c r="AD645" s="4">
        <f>IF(Q645="YES",IF(P645="YES", MIN(AA645:AC645), AA645),"")</f>
        <v>0</v>
      </c>
      <c r="AE645" s="4">
        <f>IF(AND(I645="STANDARD",Q645="YES",H645&lt;'azure-standard-disk-prices'!B2, H645&gt;0),1+IF(M645="YES",1),"")</f>
        <v>0</v>
      </c>
      <c r="AF645" s="4">
        <f>IF(AND(I645="STANDARD",Q645="YES",H645&gt;'azure-standard-disk-prices'!B2,H645&lt;'azure-standard-disk-prices'!B3),1+IF(M645="YES",1),"")</f>
        <v>0</v>
      </c>
      <c r="AG645" s="4">
        <f>IF(AND(I645="STANDARD",Q645="YES",H645&gt;'azure-standard-disk-prices'!B3,H645&lt;'azure-standard-disk-prices'!B4),1+IF(M645="YES",1),"")</f>
        <v>0</v>
      </c>
      <c r="AH645" s="4">
        <f>IF(AND(I645="STANDARD",Q645="YES",H645&gt;'azure-standard-disk-prices'!B4,H645&lt;'azure-standard-disk-prices'!B5),1+IF(M645="YES",1),"")</f>
        <v>0</v>
      </c>
      <c r="AI645" s="4">
        <f>IF(AND(I645="STANDARD",Q645="YES",H645&gt;'azure-standard-disk-prices'!B5,H645&lt;'azure-standard-disk-prices'!B6),1+IF(M645="YES",1),"")</f>
        <v>0</v>
      </c>
      <c r="AJ645" s="4">
        <f>IF(AND(I645="STANDARD",Q645="YES",H645&gt;'azure-standard-disk-prices'!B6,H645&lt;'azure-standard-disk-prices'!B7),1+IF(M645="YES",1),"")</f>
        <v>0</v>
      </c>
      <c r="AK645" s="4">
        <f>IF(AND(I645="STANDARD",Q645="YES",H645&gt;'azure-standard-disk-prices'!B7,H645&lt;'azure-standard-disk-prices'!B8),1+IF(M645="YES",1),"")</f>
        <v>0</v>
      </c>
      <c r="AL645" s="4">
        <f>IF(AND(I645="STANDARD",Q645="YES",H645&gt;'azure-standard-disk-prices'!B8,H645&lt;'azure-standard-disk-prices'!B9),1+IF(M645="YES",1),"")</f>
        <v>0</v>
      </c>
      <c r="AM645" s="4">
        <f>IF(AND(I644="PREMIUM",Q644="YES",H644&lt;'azure-premium-disk-prices'!B2,H644&gt;0),1+IF(M644="YES",1),"")</f>
        <v>0</v>
      </c>
      <c r="AN645" s="4">
        <f>IF(AND(I644="PREMIUM",Q644="YES",H644&gt;'azure-premium-disk-prices'!B2,H644&lt;'azure-premium-disk-prices'!B3),1+IF(M644="YES",1),"")</f>
        <v>0</v>
      </c>
      <c r="AO645" s="4">
        <f>IF(AND(I644="PREMIUM",Q644="YES",H644&gt;'azure-premium-disk-prices'!B3,H644&lt;'azure-premium-disk-prices'!B4),1+IF(M644="YES",1),"")</f>
        <v>0</v>
      </c>
      <c r="AP645" s="4">
        <f>IF(AND(I644="PREMIUM",Q644="YES",H644&gt;'azure-premium-disk-prices'!B4,H644&lt;'azure-premium-disk-prices'!B5),1+IF(M644="YES",1),"")</f>
        <v>0</v>
      </c>
      <c r="AQ645" s="4">
        <f>IF(AND(I644="PREMIUM",Q644="YES",H644&gt;'azure-premium-disk-prices'!B5,H644&lt;'azure-premium-disk-prices'!B6),1+IF(M644="YES",1),"")</f>
        <v>0</v>
      </c>
      <c r="AR645" s="4">
        <f>IF(AND(I644="PREMIUM",Q644="YES",H644&gt;'azure-premium-disk-prices'!B6,H644&lt;'azure-premium-disk-prices'!B7),1+IF(M644="YES",1),"")</f>
        <v>0</v>
      </c>
      <c r="AS645" s="4">
        <f>IF(AND(I644="PREMIUM",Q644="YES",H644&gt;'azure-premium-disk-prices'!B7,H644&lt;'azure-premium-disk-prices'!B8),1+IF(M644="YES",1),"")</f>
        <v>0</v>
      </c>
      <c r="AT645" s="4">
        <f>IF(AND(I644="PREMIUM",Q644="YES",H644&gt;'azure-premium-disk-prices'!B8,H644&lt;'azure-premium-disk-prices'!B9),1+IF(M644="YES",1),"")</f>
        <v>0</v>
      </c>
      <c r="AU645" s="4">
        <f>IF(AND(M645="YES", Q645="YES"),1,"")</f>
        <v>0</v>
      </c>
      <c r="AV645" s="4">
        <f>IF(AND(J645="STANDARD", Q645="YES"), IF(M645="YES",2,1) ,"")</f>
        <v>0</v>
      </c>
      <c r="AW645" s="4">
        <f>IF( AND(J645="PREMIUM",  Q645="YES"), IF(M645="YES",2,1) ,"")</f>
        <v>0</v>
      </c>
    </row>
    <row r="646" spans="5:49">
      <c r="E646" s="3"/>
      <c r="F646" s="3"/>
      <c r="G646" s="3"/>
      <c r="H646" s="3"/>
      <c r="I646" s="3" t="s">
        <v>9</v>
      </c>
      <c r="J646" s="3" t="s">
        <v>9</v>
      </c>
      <c r="K646" s="3" t="s">
        <v>5</v>
      </c>
      <c r="L646" s="3" t="s">
        <v>5</v>
      </c>
      <c r="M646" s="3" t="s">
        <v>5</v>
      </c>
      <c r="N646" s="3">
        <v>730</v>
      </c>
      <c r="O646" s="3" t="s">
        <v>5</v>
      </c>
      <c r="P646" s="3" t="s">
        <v>14</v>
      </c>
      <c r="Q646" s="4">
        <f>IF(AND(E646&lt;&gt;"", F646&lt;&gt;"", G646&lt;&gt;"", H646&lt;&gt;"", I646&lt;&gt;"", J646&lt;&gt;"", K646&lt;&gt;"", L646&lt;&gt;"", M646&lt;&gt;"", N646&lt;&gt;"", O646&lt;&gt;""),"YES","NO")</f>
        <v>0</v>
      </c>
      <c r="R646" s="4">
        <f>IF(AD646=AA646, U646, IF(AD646=AB646,W646,Y646))</f>
        <v>0</v>
      </c>
      <c r="S646" s="4">
        <f>AD646</f>
        <v>0</v>
      </c>
      <c r="T646" s="4">
        <f> IF(AA646="" ,"",IF(AD646=AA646, "PAYG", IF(AD646=AB646,"1Y RI","3Y RI")))</f>
        <v>0</v>
      </c>
      <c r="U646" s="4">
        <f>IF(Q646="YES", IF(K646="YES", VLOOKUP(V646 &amp; L646 &amp; K646,'azure-vm-prices-base'!G$2:H$124, 2, 0), VLOOKUP(V646 &amp; L646 &amp; "*",'azure-vm-prices-base'!G$2:H$124, 2, 0)), "")</f>
        <v>0</v>
      </c>
      <c r="V646" s="4">
        <f>IF(Q646="YES", IF(O646="NO" , IF(K646="YES", _xlfn.MINIFS('azure-vm-prices-base'!I$2:I$123, 'azure-vm-prices-base'!A$2:A$123,"&gt;="&amp;F646*(100-$B$2)/100, 'azure-vm-prices-base'!B$2:B$123,"&gt;="&amp;G646*(100-$B$2)/100, 'azure-vm-prices-base'!D$2:D$123,K646, 'azure-vm-prices-base'!E$2:E$123,L646), _xlfn.MINIFS('azure-vm-prices-base'!I$2:I$123, 'azure-vm-prices-base'!A$2:A$123,"&gt;="&amp;F646*(100-$B$2)/100, 'azure-vm-prices-base'!B$2:B$123,"&gt;="&amp;G646*(100-$B$2)/100, 'azure-vm-prices-base'!E$2:E$123,L646)), IF(K646="YES", _xlfn.MINIFS('azure-vm-prices-base'!C$2:C$123, 'azure-vm-prices-base'!A$2:A$123,"&gt;="&amp;F646*(100-$B$2)/100, 'azure-vm-prices-base'!B$2:B$123,"&gt;="&amp;G646*(100-$B$2)/100, 'azure-vm-prices-base'!D$2:D$123,K646, 'azure-vm-prices-base'!E$2:E$123,L646), _xlfn.MINIFS('azure-vm-prices-base'!C$2:C$123, 'azure-vm-prices-base'!A$2:A$123,"&gt;="&amp;F646*(100-$B$2)/100, 'azure-vm-prices-base'!B$2:B$123,"&gt;="&amp;G646*(100-$B$2)/100, 'azure-vm-prices-base'!E$2:E$123,L646))), "")</f>
        <v>0</v>
      </c>
      <c r="W646" s="4">
        <f>IF(Q646="YES", IF(K646="YES", VLOOKUP(X646 &amp; L646 &amp; K646,'azure-vm-prices-1Y'!G$2:H$124  , 2, 0), VLOOKUP(X646 &amp; L646 &amp; "*",'azure-vm-prices-1Y'!G$2:H$124, 2, 0)),   "")</f>
        <v>0</v>
      </c>
      <c r="X646" s="4">
        <f>IF(Q646="YES", IF(O646="NO" , IF(K646="YES", _xlfn.MINIFS('azure-vm-prices-1Y'!I$2:I$123,   'azure-vm-prices-1Y'!A$2:A$123,"&gt;="&amp;F646*(100-$B$2)/100,   'azure-vm-prices-1Y'!B$2:B$123,"&gt;="&amp;G646*(100-$B$2)/100,   'azure-vm-prices-1Y'!D$2:D$123,K646,   'azure-vm-prices-1Y'!E$2:E$123,L646),   _xlfn.MINIFS('azure-vm-prices-1Y'!I$2:I$123,   'azure-vm-prices-1Y'!A$2:A$123,"&gt;="&amp;F646*(100-$B$2)/100,   'azure-vm-prices-1Y'!B$2:B$123,"&gt;="&amp;G646*(100-$B$2)/100,   'azure-vm-prices-1Y'!E$2:E$123,L646)),   IF(K646="YES", _xlfn.MINIFS('azure-vm-prices-1Y'!C$2:C$123,   'azure-vm-prices-1Y'!A$2:A$123,"&gt;="&amp;F646*(100-$B$2)/100,   'azure-vm-prices-1Y'!B$2:B$123,"&gt;="&amp;G646*(100-$B$2)/100,   'azure-vm-prices-1Y'!D$2:D$123,K646,   'azure-vm-prices-1Y'!E$2:E$123,L646),   _xlfn.MINIFS('azure-vm-prices-1Y'!C$2:C$123,   'azure-vm-prices-1Y'!A$2:A$123,"&gt;="&amp;F646*(100-$B$2)/100,   'azure-vm-prices-1Y'!B$2:B$123,"&gt;="&amp;G646*(100-$B$2)/100,   'azure-vm-prices-1Y'!E$2:E$123,L646))),   "")</f>
        <v>0</v>
      </c>
      <c r="Y646" s="4">
        <f>IF(Q646="YES", IF(K646="YES", VLOOKUP(Z646 &amp; L646 &amp; K646,'azure-vm-prices-3Y'!G$2:H$124  , 2, 0), VLOOKUP(Z646 &amp; L646 &amp; "*",'azure-vm-prices-3Y'!G$2:H$124, 2, 0)),   "")</f>
        <v>0</v>
      </c>
      <c r="Z646" s="4">
        <f>IF(Q646="YES", IF(O646="NO" , IF(K646="YES", _xlfn.MINIFS('azure-vm-prices-3Y'!I$2:I$123,   'azure-vm-prices-3Y'!A$2:A$123,"&gt;="&amp;F646*(100-$B$2)/100,   'azure-vm-prices-3Y'!B$2:B$123,"&gt;="&amp;G646*(100-$B$2)/100,   'azure-vm-prices-3Y'!D$2:D$123,K646,   'azure-vm-prices-3Y'!E$2:E$123,L646),   _xlfn.MINIFS('azure-vm-prices-3Y'!I$2:I$123,   'azure-vm-prices-3Y'!A$2:A$123,"&gt;="&amp;F646*(100-$B$2)/100,   'azure-vm-prices-3Y'!B$2:B$123,"&gt;="&amp;G646*(100-$B$2)/100,   'azure-vm-prices-3Y'!E$2:E$123,L646)),   IF(K646="YES", _xlfn.MINIFS('azure-vm-prices-3Y'!C$2:C$123,   'azure-vm-prices-3Y'!A$2:A$123,"&gt;="&amp;F646*(100-$B$2)/100,   'azure-vm-prices-3Y'!B$2:B$123,"&gt;="&amp;G646*(100-$B$2)/100,   'azure-vm-prices-3Y'!D$2:D$123,K646,   'azure-vm-prices-3Y'!E$2:E$123,L646),   _xlfn.MINIFS('azure-vm-prices-3Y'!C$2:C$123,   'azure-vm-prices-3Y'!A$2:A$123,"&gt;="&amp;F646*(100-$B$2)/100,   'azure-vm-prices-3Y'!B$2:B$123,"&gt;="&amp;G646*(100-$B$2)/100,   'azure-vm-prices-3Y'!E$2:E$123,L646))),   "")</f>
        <v>0</v>
      </c>
      <c r="AA646" s="4">
        <f>IF(Q646="YES",N646*V646*12,"")</f>
        <v>0</v>
      </c>
      <c r="AB646" s="4">
        <f>IF(Q646="YES",X646*8760,"")</f>
        <v>0</v>
      </c>
      <c r="AC646" s="4">
        <f>IF(Q646="YES",Z646*8760,"")</f>
        <v>0</v>
      </c>
      <c r="AD646" s="4">
        <f>IF(Q646="YES",IF(P646="YES", MIN(AA646:AC646), AA646),"")</f>
        <v>0</v>
      </c>
      <c r="AE646" s="4">
        <f>IF(AND(I646="STANDARD",Q646="YES",H646&lt;'azure-standard-disk-prices'!B2, H646&gt;0),1+IF(M646="YES",1),"")</f>
        <v>0</v>
      </c>
      <c r="AF646" s="4">
        <f>IF(AND(I646="STANDARD",Q646="YES",H646&gt;'azure-standard-disk-prices'!B2,H646&lt;'azure-standard-disk-prices'!B3),1+IF(M646="YES",1),"")</f>
        <v>0</v>
      </c>
      <c r="AG646" s="4">
        <f>IF(AND(I646="STANDARD",Q646="YES",H646&gt;'azure-standard-disk-prices'!B3,H646&lt;'azure-standard-disk-prices'!B4),1+IF(M646="YES",1),"")</f>
        <v>0</v>
      </c>
      <c r="AH646" s="4">
        <f>IF(AND(I646="STANDARD",Q646="YES",H646&gt;'azure-standard-disk-prices'!B4,H646&lt;'azure-standard-disk-prices'!B5),1+IF(M646="YES",1),"")</f>
        <v>0</v>
      </c>
      <c r="AI646" s="4">
        <f>IF(AND(I646="STANDARD",Q646="YES",H646&gt;'azure-standard-disk-prices'!B5,H646&lt;'azure-standard-disk-prices'!B6),1+IF(M646="YES",1),"")</f>
        <v>0</v>
      </c>
      <c r="AJ646" s="4">
        <f>IF(AND(I646="STANDARD",Q646="YES",H646&gt;'azure-standard-disk-prices'!B6,H646&lt;'azure-standard-disk-prices'!B7),1+IF(M646="YES",1),"")</f>
        <v>0</v>
      </c>
      <c r="AK646" s="4">
        <f>IF(AND(I646="STANDARD",Q646="YES",H646&gt;'azure-standard-disk-prices'!B7,H646&lt;'azure-standard-disk-prices'!B8),1+IF(M646="YES",1),"")</f>
        <v>0</v>
      </c>
      <c r="AL646" s="4">
        <f>IF(AND(I646="STANDARD",Q646="YES",H646&gt;'azure-standard-disk-prices'!B8,H646&lt;'azure-standard-disk-prices'!B9),1+IF(M646="YES",1),"")</f>
        <v>0</v>
      </c>
      <c r="AM646" s="4">
        <f>IF(AND(I645="PREMIUM",Q645="YES",H645&lt;'azure-premium-disk-prices'!B2,H645&gt;0),1+IF(M645="YES",1),"")</f>
        <v>0</v>
      </c>
      <c r="AN646" s="4">
        <f>IF(AND(I645="PREMIUM",Q645="YES",H645&gt;'azure-premium-disk-prices'!B2,H645&lt;'azure-premium-disk-prices'!B3),1+IF(M645="YES",1),"")</f>
        <v>0</v>
      </c>
      <c r="AO646" s="4">
        <f>IF(AND(I645="PREMIUM",Q645="YES",H645&gt;'azure-premium-disk-prices'!B3,H645&lt;'azure-premium-disk-prices'!B4),1+IF(M645="YES",1),"")</f>
        <v>0</v>
      </c>
      <c r="AP646" s="4">
        <f>IF(AND(I645="PREMIUM",Q645="YES",H645&gt;'azure-premium-disk-prices'!B4,H645&lt;'azure-premium-disk-prices'!B5),1+IF(M645="YES",1),"")</f>
        <v>0</v>
      </c>
      <c r="AQ646" s="4">
        <f>IF(AND(I645="PREMIUM",Q645="YES",H645&gt;'azure-premium-disk-prices'!B5,H645&lt;'azure-premium-disk-prices'!B6),1+IF(M645="YES",1),"")</f>
        <v>0</v>
      </c>
      <c r="AR646" s="4">
        <f>IF(AND(I645="PREMIUM",Q645="YES",H645&gt;'azure-premium-disk-prices'!B6,H645&lt;'azure-premium-disk-prices'!B7),1+IF(M645="YES",1),"")</f>
        <v>0</v>
      </c>
      <c r="AS646" s="4">
        <f>IF(AND(I645="PREMIUM",Q645="YES",H645&gt;'azure-premium-disk-prices'!B7,H645&lt;'azure-premium-disk-prices'!B8),1+IF(M645="YES",1),"")</f>
        <v>0</v>
      </c>
      <c r="AT646" s="4">
        <f>IF(AND(I645="PREMIUM",Q645="YES",H645&gt;'azure-premium-disk-prices'!B8,H645&lt;'azure-premium-disk-prices'!B9),1+IF(M645="YES",1),"")</f>
        <v>0</v>
      </c>
      <c r="AU646" s="4">
        <f>IF(AND(M646="YES", Q646="YES"),1,"")</f>
        <v>0</v>
      </c>
      <c r="AV646" s="4">
        <f>IF(AND(J646="STANDARD", Q646="YES"), IF(M646="YES",2,1) ,"")</f>
        <v>0</v>
      </c>
      <c r="AW646" s="4">
        <f>IF( AND(J646="PREMIUM",  Q646="YES"), IF(M646="YES",2,1) ,"")</f>
        <v>0</v>
      </c>
    </row>
    <row r="647" spans="5:49">
      <c r="E647" s="3"/>
      <c r="F647" s="3"/>
      <c r="G647" s="3"/>
      <c r="H647" s="3"/>
      <c r="I647" s="3" t="s">
        <v>9</v>
      </c>
      <c r="J647" s="3" t="s">
        <v>9</v>
      </c>
      <c r="K647" s="3" t="s">
        <v>5</v>
      </c>
      <c r="L647" s="3" t="s">
        <v>5</v>
      </c>
      <c r="M647" s="3" t="s">
        <v>5</v>
      </c>
      <c r="N647" s="3">
        <v>730</v>
      </c>
      <c r="O647" s="3" t="s">
        <v>5</v>
      </c>
      <c r="P647" s="3" t="s">
        <v>14</v>
      </c>
      <c r="Q647" s="4">
        <f>IF(AND(E647&lt;&gt;"", F647&lt;&gt;"", G647&lt;&gt;"", H647&lt;&gt;"", I647&lt;&gt;"", J647&lt;&gt;"", K647&lt;&gt;"", L647&lt;&gt;"", M647&lt;&gt;"", N647&lt;&gt;"", O647&lt;&gt;""),"YES","NO")</f>
        <v>0</v>
      </c>
      <c r="R647" s="4">
        <f>IF(AD647=AA647, U647, IF(AD647=AB647,W647,Y647))</f>
        <v>0</v>
      </c>
      <c r="S647" s="4">
        <f>AD647</f>
        <v>0</v>
      </c>
      <c r="T647" s="4">
        <f> IF(AA647="" ,"",IF(AD647=AA647, "PAYG", IF(AD647=AB647,"1Y RI","3Y RI")))</f>
        <v>0</v>
      </c>
      <c r="U647" s="4">
        <f>IF(Q647="YES", IF(K647="YES", VLOOKUP(V647 &amp; L647 &amp; K647,'azure-vm-prices-base'!G$2:H$124, 2, 0), VLOOKUP(V647 &amp; L647 &amp; "*",'azure-vm-prices-base'!G$2:H$124, 2, 0)), "")</f>
        <v>0</v>
      </c>
      <c r="V647" s="4">
        <f>IF(Q647="YES", IF(O647="NO" , IF(K647="YES", _xlfn.MINIFS('azure-vm-prices-base'!I$2:I$123, 'azure-vm-prices-base'!A$2:A$123,"&gt;="&amp;F647*(100-$B$2)/100, 'azure-vm-prices-base'!B$2:B$123,"&gt;="&amp;G647*(100-$B$2)/100, 'azure-vm-prices-base'!D$2:D$123,K647, 'azure-vm-prices-base'!E$2:E$123,L647), _xlfn.MINIFS('azure-vm-prices-base'!I$2:I$123, 'azure-vm-prices-base'!A$2:A$123,"&gt;="&amp;F647*(100-$B$2)/100, 'azure-vm-prices-base'!B$2:B$123,"&gt;="&amp;G647*(100-$B$2)/100, 'azure-vm-prices-base'!E$2:E$123,L647)), IF(K647="YES", _xlfn.MINIFS('azure-vm-prices-base'!C$2:C$123, 'azure-vm-prices-base'!A$2:A$123,"&gt;="&amp;F647*(100-$B$2)/100, 'azure-vm-prices-base'!B$2:B$123,"&gt;="&amp;G647*(100-$B$2)/100, 'azure-vm-prices-base'!D$2:D$123,K647, 'azure-vm-prices-base'!E$2:E$123,L647), _xlfn.MINIFS('azure-vm-prices-base'!C$2:C$123, 'azure-vm-prices-base'!A$2:A$123,"&gt;="&amp;F647*(100-$B$2)/100, 'azure-vm-prices-base'!B$2:B$123,"&gt;="&amp;G647*(100-$B$2)/100, 'azure-vm-prices-base'!E$2:E$123,L647))), "")</f>
        <v>0</v>
      </c>
      <c r="W647" s="4">
        <f>IF(Q647="YES", IF(K647="YES", VLOOKUP(X647 &amp; L647 &amp; K647,'azure-vm-prices-1Y'!G$2:H$124  , 2, 0), VLOOKUP(X647 &amp; L647 &amp; "*",'azure-vm-prices-1Y'!G$2:H$124, 2, 0)),   "")</f>
        <v>0</v>
      </c>
      <c r="X647" s="4">
        <f>IF(Q647="YES", IF(O647="NO" , IF(K647="YES", _xlfn.MINIFS('azure-vm-prices-1Y'!I$2:I$123,   'azure-vm-prices-1Y'!A$2:A$123,"&gt;="&amp;F647*(100-$B$2)/100,   'azure-vm-prices-1Y'!B$2:B$123,"&gt;="&amp;G647*(100-$B$2)/100,   'azure-vm-prices-1Y'!D$2:D$123,K647,   'azure-vm-prices-1Y'!E$2:E$123,L647),   _xlfn.MINIFS('azure-vm-prices-1Y'!I$2:I$123,   'azure-vm-prices-1Y'!A$2:A$123,"&gt;="&amp;F647*(100-$B$2)/100,   'azure-vm-prices-1Y'!B$2:B$123,"&gt;="&amp;G647*(100-$B$2)/100,   'azure-vm-prices-1Y'!E$2:E$123,L647)),   IF(K647="YES", _xlfn.MINIFS('azure-vm-prices-1Y'!C$2:C$123,   'azure-vm-prices-1Y'!A$2:A$123,"&gt;="&amp;F647*(100-$B$2)/100,   'azure-vm-prices-1Y'!B$2:B$123,"&gt;="&amp;G647*(100-$B$2)/100,   'azure-vm-prices-1Y'!D$2:D$123,K647,   'azure-vm-prices-1Y'!E$2:E$123,L647),   _xlfn.MINIFS('azure-vm-prices-1Y'!C$2:C$123,   'azure-vm-prices-1Y'!A$2:A$123,"&gt;="&amp;F647*(100-$B$2)/100,   'azure-vm-prices-1Y'!B$2:B$123,"&gt;="&amp;G647*(100-$B$2)/100,   'azure-vm-prices-1Y'!E$2:E$123,L647))),   "")</f>
        <v>0</v>
      </c>
      <c r="Y647" s="4">
        <f>IF(Q647="YES", IF(K647="YES", VLOOKUP(Z647 &amp; L647 &amp; K647,'azure-vm-prices-3Y'!G$2:H$124  , 2, 0), VLOOKUP(Z647 &amp; L647 &amp; "*",'azure-vm-prices-3Y'!G$2:H$124, 2, 0)),   "")</f>
        <v>0</v>
      </c>
      <c r="Z647" s="4">
        <f>IF(Q647="YES", IF(O647="NO" , IF(K647="YES", _xlfn.MINIFS('azure-vm-prices-3Y'!I$2:I$123,   'azure-vm-prices-3Y'!A$2:A$123,"&gt;="&amp;F647*(100-$B$2)/100,   'azure-vm-prices-3Y'!B$2:B$123,"&gt;="&amp;G647*(100-$B$2)/100,   'azure-vm-prices-3Y'!D$2:D$123,K647,   'azure-vm-prices-3Y'!E$2:E$123,L647),   _xlfn.MINIFS('azure-vm-prices-3Y'!I$2:I$123,   'azure-vm-prices-3Y'!A$2:A$123,"&gt;="&amp;F647*(100-$B$2)/100,   'azure-vm-prices-3Y'!B$2:B$123,"&gt;="&amp;G647*(100-$B$2)/100,   'azure-vm-prices-3Y'!E$2:E$123,L647)),   IF(K647="YES", _xlfn.MINIFS('azure-vm-prices-3Y'!C$2:C$123,   'azure-vm-prices-3Y'!A$2:A$123,"&gt;="&amp;F647*(100-$B$2)/100,   'azure-vm-prices-3Y'!B$2:B$123,"&gt;="&amp;G647*(100-$B$2)/100,   'azure-vm-prices-3Y'!D$2:D$123,K647,   'azure-vm-prices-3Y'!E$2:E$123,L647),   _xlfn.MINIFS('azure-vm-prices-3Y'!C$2:C$123,   'azure-vm-prices-3Y'!A$2:A$123,"&gt;="&amp;F647*(100-$B$2)/100,   'azure-vm-prices-3Y'!B$2:B$123,"&gt;="&amp;G647*(100-$B$2)/100,   'azure-vm-prices-3Y'!E$2:E$123,L647))),   "")</f>
        <v>0</v>
      </c>
      <c r="AA647" s="4">
        <f>IF(Q647="YES",N647*V647*12,"")</f>
        <v>0</v>
      </c>
      <c r="AB647" s="4">
        <f>IF(Q647="YES",X647*8760,"")</f>
        <v>0</v>
      </c>
      <c r="AC647" s="4">
        <f>IF(Q647="YES",Z647*8760,"")</f>
        <v>0</v>
      </c>
      <c r="AD647" s="4">
        <f>IF(Q647="YES",IF(P647="YES", MIN(AA647:AC647), AA647),"")</f>
        <v>0</v>
      </c>
      <c r="AE647" s="4">
        <f>IF(AND(I647="STANDARD",Q647="YES",H647&lt;'azure-standard-disk-prices'!B2, H647&gt;0),1+IF(M647="YES",1),"")</f>
        <v>0</v>
      </c>
      <c r="AF647" s="4">
        <f>IF(AND(I647="STANDARD",Q647="YES",H647&gt;'azure-standard-disk-prices'!B2,H647&lt;'azure-standard-disk-prices'!B3),1+IF(M647="YES",1),"")</f>
        <v>0</v>
      </c>
      <c r="AG647" s="4">
        <f>IF(AND(I647="STANDARD",Q647="YES",H647&gt;'azure-standard-disk-prices'!B3,H647&lt;'azure-standard-disk-prices'!B4),1+IF(M647="YES",1),"")</f>
        <v>0</v>
      </c>
      <c r="AH647" s="4">
        <f>IF(AND(I647="STANDARD",Q647="YES",H647&gt;'azure-standard-disk-prices'!B4,H647&lt;'azure-standard-disk-prices'!B5),1+IF(M647="YES",1),"")</f>
        <v>0</v>
      </c>
      <c r="AI647" s="4">
        <f>IF(AND(I647="STANDARD",Q647="YES",H647&gt;'azure-standard-disk-prices'!B5,H647&lt;'azure-standard-disk-prices'!B6),1+IF(M647="YES",1),"")</f>
        <v>0</v>
      </c>
      <c r="AJ647" s="4">
        <f>IF(AND(I647="STANDARD",Q647="YES",H647&gt;'azure-standard-disk-prices'!B6,H647&lt;'azure-standard-disk-prices'!B7),1+IF(M647="YES",1),"")</f>
        <v>0</v>
      </c>
      <c r="AK647" s="4">
        <f>IF(AND(I647="STANDARD",Q647="YES",H647&gt;'azure-standard-disk-prices'!B7,H647&lt;'azure-standard-disk-prices'!B8),1+IF(M647="YES",1),"")</f>
        <v>0</v>
      </c>
      <c r="AL647" s="4">
        <f>IF(AND(I647="STANDARD",Q647="YES",H647&gt;'azure-standard-disk-prices'!B8,H647&lt;'azure-standard-disk-prices'!B9),1+IF(M647="YES",1),"")</f>
        <v>0</v>
      </c>
      <c r="AM647" s="4">
        <f>IF(AND(I646="PREMIUM",Q646="YES",H646&lt;'azure-premium-disk-prices'!B2,H646&gt;0),1+IF(M646="YES",1),"")</f>
        <v>0</v>
      </c>
      <c r="AN647" s="4">
        <f>IF(AND(I646="PREMIUM",Q646="YES",H646&gt;'azure-premium-disk-prices'!B2,H646&lt;'azure-premium-disk-prices'!B3),1+IF(M646="YES",1),"")</f>
        <v>0</v>
      </c>
      <c r="AO647" s="4">
        <f>IF(AND(I646="PREMIUM",Q646="YES",H646&gt;'azure-premium-disk-prices'!B3,H646&lt;'azure-premium-disk-prices'!B4),1+IF(M646="YES",1),"")</f>
        <v>0</v>
      </c>
      <c r="AP647" s="4">
        <f>IF(AND(I646="PREMIUM",Q646="YES",H646&gt;'azure-premium-disk-prices'!B4,H646&lt;'azure-premium-disk-prices'!B5),1+IF(M646="YES",1),"")</f>
        <v>0</v>
      </c>
      <c r="AQ647" s="4">
        <f>IF(AND(I646="PREMIUM",Q646="YES",H646&gt;'azure-premium-disk-prices'!B5,H646&lt;'azure-premium-disk-prices'!B6),1+IF(M646="YES",1),"")</f>
        <v>0</v>
      </c>
      <c r="AR647" s="4">
        <f>IF(AND(I646="PREMIUM",Q646="YES",H646&gt;'azure-premium-disk-prices'!B6,H646&lt;'azure-premium-disk-prices'!B7),1+IF(M646="YES",1),"")</f>
        <v>0</v>
      </c>
      <c r="AS647" s="4">
        <f>IF(AND(I646="PREMIUM",Q646="YES",H646&gt;'azure-premium-disk-prices'!B7,H646&lt;'azure-premium-disk-prices'!B8),1+IF(M646="YES",1),"")</f>
        <v>0</v>
      </c>
      <c r="AT647" s="4">
        <f>IF(AND(I646="PREMIUM",Q646="YES",H646&gt;'azure-premium-disk-prices'!B8,H646&lt;'azure-premium-disk-prices'!B9),1+IF(M646="YES",1),"")</f>
        <v>0</v>
      </c>
      <c r="AU647" s="4">
        <f>IF(AND(M647="YES", Q647="YES"),1,"")</f>
        <v>0</v>
      </c>
      <c r="AV647" s="4">
        <f>IF(AND(J647="STANDARD", Q647="YES"), IF(M647="YES",2,1) ,"")</f>
        <v>0</v>
      </c>
      <c r="AW647" s="4">
        <f>IF( AND(J647="PREMIUM",  Q647="YES"), IF(M647="YES",2,1) ,"")</f>
        <v>0</v>
      </c>
    </row>
    <row r="648" spans="5:49">
      <c r="E648" s="3"/>
      <c r="F648" s="3"/>
      <c r="G648" s="3"/>
      <c r="H648" s="3"/>
      <c r="I648" s="3" t="s">
        <v>9</v>
      </c>
      <c r="J648" s="3" t="s">
        <v>9</v>
      </c>
      <c r="K648" s="3" t="s">
        <v>5</v>
      </c>
      <c r="L648" s="3" t="s">
        <v>5</v>
      </c>
      <c r="M648" s="3" t="s">
        <v>5</v>
      </c>
      <c r="N648" s="3">
        <v>730</v>
      </c>
      <c r="O648" s="3" t="s">
        <v>5</v>
      </c>
      <c r="P648" s="3" t="s">
        <v>14</v>
      </c>
      <c r="Q648" s="4">
        <f>IF(AND(E648&lt;&gt;"", F648&lt;&gt;"", G648&lt;&gt;"", H648&lt;&gt;"", I648&lt;&gt;"", J648&lt;&gt;"", K648&lt;&gt;"", L648&lt;&gt;"", M648&lt;&gt;"", N648&lt;&gt;"", O648&lt;&gt;""),"YES","NO")</f>
        <v>0</v>
      </c>
      <c r="R648" s="4">
        <f>IF(AD648=AA648, U648, IF(AD648=AB648,W648,Y648))</f>
        <v>0</v>
      </c>
      <c r="S648" s="4">
        <f>AD648</f>
        <v>0</v>
      </c>
      <c r="T648" s="4">
        <f> IF(AA648="" ,"",IF(AD648=AA648, "PAYG", IF(AD648=AB648,"1Y RI","3Y RI")))</f>
        <v>0</v>
      </c>
      <c r="U648" s="4">
        <f>IF(Q648="YES", IF(K648="YES", VLOOKUP(V648 &amp; L648 &amp; K648,'azure-vm-prices-base'!G$2:H$124, 2, 0), VLOOKUP(V648 &amp; L648 &amp; "*",'azure-vm-prices-base'!G$2:H$124, 2, 0)), "")</f>
        <v>0</v>
      </c>
      <c r="V648" s="4">
        <f>IF(Q648="YES", IF(O648="NO" , IF(K648="YES", _xlfn.MINIFS('azure-vm-prices-base'!I$2:I$123, 'azure-vm-prices-base'!A$2:A$123,"&gt;="&amp;F648*(100-$B$2)/100, 'azure-vm-prices-base'!B$2:B$123,"&gt;="&amp;G648*(100-$B$2)/100, 'azure-vm-prices-base'!D$2:D$123,K648, 'azure-vm-prices-base'!E$2:E$123,L648), _xlfn.MINIFS('azure-vm-prices-base'!I$2:I$123, 'azure-vm-prices-base'!A$2:A$123,"&gt;="&amp;F648*(100-$B$2)/100, 'azure-vm-prices-base'!B$2:B$123,"&gt;="&amp;G648*(100-$B$2)/100, 'azure-vm-prices-base'!E$2:E$123,L648)), IF(K648="YES", _xlfn.MINIFS('azure-vm-prices-base'!C$2:C$123, 'azure-vm-prices-base'!A$2:A$123,"&gt;="&amp;F648*(100-$B$2)/100, 'azure-vm-prices-base'!B$2:B$123,"&gt;="&amp;G648*(100-$B$2)/100, 'azure-vm-prices-base'!D$2:D$123,K648, 'azure-vm-prices-base'!E$2:E$123,L648), _xlfn.MINIFS('azure-vm-prices-base'!C$2:C$123, 'azure-vm-prices-base'!A$2:A$123,"&gt;="&amp;F648*(100-$B$2)/100, 'azure-vm-prices-base'!B$2:B$123,"&gt;="&amp;G648*(100-$B$2)/100, 'azure-vm-prices-base'!E$2:E$123,L648))), "")</f>
        <v>0</v>
      </c>
      <c r="W648" s="4">
        <f>IF(Q648="YES", IF(K648="YES", VLOOKUP(X648 &amp; L648 &amp; K648,'azure-vm-prices-1Y'!G$2:H$124  , 2, 0), VLOOKUP(X648 &amp; L648 &amp; "*",'azure-vm-prices-1Y'!G$2:H$124, 2, 0)),   "")</f>
        <v>0</v>
      </c>
      <c r="X648" s="4">
        <f>IF(Q648="YES", IF(O648="NO" , IF(K648="YES", _xlfn.MINIFS('azure-vm-prices-1Y'!I$2:I$123,   'azure-vm-prices-1Y'!A$2:A$123,"&gt;="&amp;F648*(100-$B$2)/100,   'azure-vm-prices-1Y'!B$2:B$123,"&gt;="&amp;G648*(100-$B$2)/100,   'azure-vm-prices-1Y'!D$2:D$123,K648,   'azure-vm-prices-1Y'!E$2:E$123,L648),   _xlfn.MINIFS('azure-vm-prices-1Y'!I$2:I$123,   'azure-vm-prices-1Y'!A$2:A$123,"&gt;="&amp;F648*(100-$B$2)/100,   'azure-vm-prices-1Y'!B$2:B$123,"&gt;="&amp;G648*(100-$B$2)/100,   'azure-vm-prices-1Y'!E$2:E$123,L648)),   IF(K648="YES", _xlfn.MINIFS('azure-vm-prices-1Y'!C$2:C$123,   'azure-vm-prices-1Y'!A$2:A$123,"&gt;="&amp;F648*(100-$B$2)/100,   'azure-vm-prices-1Y'!B$2:B$123,"&gt;="&amp;G648*(100-$B$2)/100,   'azure-vm-prices-1Y'!D$2:D$123,K648,   'azure-vm-prices-1Y'!E$2:E$123,L648),   _xlfn.MINIFS('azure-vm-prices-1Y'!C$2:C$123,   'azure-vm-prices-1Y'!A$2:A$123,"&gt;="&amp;F648*(100-$B$2)/100,   'azure-vm-prices-1Y'!B$2:B$123,"&gt;="&amp;G648*(100-$B$2)/100,   'azure-vm-prices-1Y'!E$2:E$123,L648))),   "")</f>
        <v>0</v>
      </c>
      <c r="Y648" s="4">
        <f>IF(Q648="YES", IF(K648="YES", VLOOKUP(Z648 &amp; L648 &amp; K648,'azure-vm-prices-3Y'!G$2:H$124  , 2, 0), VLOOKUP(Z648 &amp; L648 &amp; "*",'azure-vm-prices-3Y'!G$2:H$124, 2, 0)),   "")</f>
        <v>0</v>
      </c>
      <c r="Z648" s="4">
        <f>IF(Q648="YES", IF(O648="NO" , IF(K648="YES", _xlfn.MINIFS('azure-vm-prices-3Y'!I$2:I$123,   'azure-vm-prices-3Y'!A$2:A$123,"&gt;="&amp;F648*(100-$B$2)/100,   'azure-vm-prices-3Y'!B$2:B$123,"&gt;="&amp;G648*(100-$B$2)/100,   'azure-vm-prices-3Y'!D$2:D$123,K648,   'azure-vm-prices-3Y'!E$2:E$123,L648),   _xlfn.MINIFS('azure-vm-prices-3Y'!I$2:I$123,   'azure-vm-prices-3Y'!A$2:A$123,"&gt;="&amp;F648*(100-$B$2)/100,   'azure-vm-prices-3Y'!B$2:B$123,"&gt;="&amp;G648*(100-$B$2)/100,   'azure-vm-prices-3Y'!E$2:E$123,L648)),   IF(K648="YES", _xlfn.MINIFS('azure-vm-prices-3Y'!C$2:C$123,   'azure-vm-prices-3Y'!A$2:A$123,"&gt;="&amp;F648*(100-$B$2)/100,   'azure-vm-prices-3Y'!B$2:B$123,"&gt;="&amp;G648*(100-$B$2)/100,   'azure-vm-prices-3Y'!D$2:D$123,K648,   'azure-vm-prices-3Y'!E$2:E$123,L648),   _xlfn.MINIFS('azure-vm-prices-3Y'!C$2:C$123,   'azure-vm-prices-3Y'!A$2:A$123,"&gt;="&amp;F648*(100-$B$2)/100,   'azure-vm-prices-3Y'!B$2:B$123,"&gt;="&amp;G648*(100-$B$2)/100,   'azure-vm-prices-3Y'!E$2:E$123,L648))),   "")</f>
        <v>0</v>
      </c>
      <c r="AA648" s="4">
        <f>IF(Q648="YES",N648*V648*12,"")</f>
        <v>0</v>
      </c>
      <c r="AB648" s="4">
        <f>IF(Q648="YES",X648*8760,"")</f>
        <v>0</v>
      </c>
      <c r="AC648" s="4">
        <f>IF(Q648="YES",Z648*8760,"")</f>
        <v>0</v>
      </c>
      <c r="AD648" s="4">
        <f>IF(Q648="YES",IF(P648="YES", MIN(AA648:AC648), AA648),"")</f>
        <v>0</v>
      </c>
      <c r="AE648" s="4">
        <f>IF(AND(I648="STANDARD",Q648="YES",H648&lt;'azure-standard-disk-prices'!B2, H648&gt;0),1+IF(M648="YES",1),"")</f>
        <v>0</v>
      </c>
      <c r="AF648" s="4">
        <f>IF(AND(I648="STANDARD",Q648="YES",H648&gt;'azure-standard-disk-prices'!B2,H648&lt;'azure-standard-disk-prices'!B3),1+IF(M648="YES",1),"")</f>
        <v>0</v>
      </c>
      <c r="AG648" s="4">
        <f>IF(AND(I648="STANDARD",Q648="YES",H648&gt;'azure-standard-disk-prices'!B3,H648&lt;'azure-standard-disk-prices'!B4),1+IF(M648="YES",1),"")</f>
        <v>0</v>
      </c>
      <c r="AH648" s="4">
        <f>IF(AND(I648="STANDARD",Q648="YES",H648&gt;'azure-standard-disk-prices'!B4,H648&lt;'azure-standard-disk-prices'!B5),1+IF(M648="YES",1),"")</f>
        <v>0</v>
      </c>
      <c r="AI648" s="4">
        <f>IF(AND(I648="STANDARD",Q648="YES",H648&gt;'azure-standard-disk-prices'!B5,H648&lt;'azure-standard-disk-prices'!B6),1+IF(M648="YES",1),"")</f>
        <v>0</v>
      </c>
      <c r="AJ648" s="4">
        <f>IF(AND(I648="STANDARD",Q648="YES",H648&gt;'azure-standard-disk-prices'!B6,H648&lt;'azure-standard-disk-prices'!B7),1+IF(M648="YES",1),"")</f>
        <v>0</v>
      </c>
      <c r="AK648" s="4">
        <f>IF(AND(I648="STANDARD",Q648="YES",H648&gt;'azure-standard-disk-prices'!B7,H648&lt;'azure-standard-disk-prices'!B8),1+IF(M648="YES",1),"")</f>
        <v>0</v>
      </c>
      <c r="AL648" s="4">
        <f>IF(AND(I648="STANDARD",Q648="YES",H648&gt;'azure-standard-disk-prices'!B8,H648&lt;'azure-standard-disk-prices'!B9),1+IF(M648="YES",1),"")</f>
        <v>0</v>
      </c>
      <c r="AM648" s="4">
        <f>IF(AND(I647="PREMIUM",Q647="YES",H647&lt;'azure-premium-disk-prices'!B2,H647&gt;0),1+IF(M647="YES",1),"")</f>
        <v>0</v>
      </c>
      <c r="AN648" s="4">
        <f>IF(AND(I647="PREMIUM",Q647="YES",H647&gt;'azure-premium-disk-prices'!B2,H647&lt;'azure-premium-disk-prices'!B3),1+IF(M647="YES",1),"")</f>
        <v>0</v>
      </c>
      <c r="AO648" s="4">
        <f>IF(AND(I647="PREMIUM",Q647="YES",H647&gt;'azure-premium-disk-prices'!B3,H647&lt;'azure-premium-disk-prices'!B4),1+IF(M647="YES",1),"")</f>
        <v>0</v>
      </c>
      <c r="AP648" s="4">
        <f>IF(AND(I647="PREMIUM",Q647="YES",H647&gt;'azure-premium-disk-prices'!B4,H647&lt;'azure-premium-disk-prices'!B5),1+IF(M647="YES",1),"")</f>
        <v>0</v>
      </c>
      <c r="AQ648" s="4">
        <f>IF(AND(I647="PREMIUM",Q647="YES",H647&gt;'azure-premium-disk-prices'!B5,H647&lt;'azure-premium-disk-prices'!B6),1+IF(M647="YES",1),"")</f>
        <v>0</v>
      </c>
      <c r="AR648" s="4">
        <f>IF(AND(I647="PREMIUM",Q647="YES",H647&gt;'azure-premium-disk-prices'!B6,H647&lt;'azure-premium-disk-prices'!B7),1+IF(M647="YES",1),"")</f>
        <v>0</v>
      </c>
      <c r="AS648" s="4">
        <f>IF(AND(I647="PREMIUM",Q647="YES",H647&gt;'azure-premium-disk-prices'!B7,H647&lt;'azure-premium-disk-prices'!B8),1+IF(M647="YES",1),"")</f>
        <v>0</v>
      </c>
      <c r="AT648" s="4">
        <f>IF(AND(I647="PREMIUM",Q647="YES",H647&gt;'azure-premium-disk-prices'!B8,H647&lt;'azure-premium-disk-prices'!B9),1+IF(M647="YES",1),"")</f>
        <v>0</v>
      </c>
      <c r="AU648" s="4">
        <f>IF(AND(M648="YES", Q648="YES"),1,"")</f>
        <v>0</v>
      </c>
      <c r="AV648" s="4">
        <f>IF(AND(J648="STANDARD", Q648="YES"), IF(M648="YES",2,1) ,"")</f>
        <v>0</v>
      </c>
      <c r="AW648" s="4">
        <f>IF( AND(J648="PREMIUM",  Q648="YES"), IF(M648="YES",2,1) ,"")</f>
        <v>0</v>
      </c>
    </row>
    <row r="649" spans="5:49">
      <c r="E649" s="3"/>
      <c r="F649" s="3"/>
      <c r="G649" s="3"/>
      <c r="H649" s="3"/>
      <c r="I649" s="3" t="s">
        <v>9</v>
      </c>
      <c r="J649" s="3" t="s">
        <v>9</v>
      </c>
      <c r="K649" s="3" t="s">
        <v>5</v>
      </c>
      <c r="L649" s="3" t="s">
        <v>5</v>
      </c>
      <c r="M649" s="3" t="s">
        <v>5</v>
      </c>
      <c r="N649" s="3">
        <v>730</v>
      </c>
      <c r="O649" s="3" t="s">
        <v>5</v>
      </c>
      <c r="P649" s="3" t="s">
        <v>14</v>
      </c>
      <c r="Q649" s="4">
        <f>IF(AND(E649&lt;&gt;"", F649&lt;&gt;"", G649&lt;&gt;"", H649&lt;&gt;"", I649&lt;&gt;"", J649&lt;&gt;"", K649&lt;&gt;"", L649&lt;&gt;"", M649&lt;&gt;"", N649&lt;&gt;"", O649&lt;&gt;""),"YES","NO")</f>
        <v>0</v>
      </c>
      <c r="R649" s="4">
        <f>IF(AD649=AA649, U649, IF(AD649=AB649,W649,Y649))</f>
        <v>0</v>
      </c>
      <c r="S649" s="4">
        <f>AD649</f>
        <v>0</v>
      </c>
      <c r="T649" s="4">
        <f> IF(AA649="" ,"",IF(AD649=AA649, "PAYG", IF(AD649=AB649,"1Y RI","3Y RI")))</f>
        <v>0</v>
      </c>
      <c r="U649" s="4">
        <f>IF(Q649="YES", IF(K649="YES", VLOOKUP(V649 &amp; L649 &amp; K649,'azure-vm-prices-base'!G$2:H$124, 2, 0), VLOOKUP(V649 &amp; L649 &amp; "*",'azure-vm-prices-base'!G$2:H$124, 2, 0)), "")</f>
        <v>0</v>
      </c>
      <c r="V649" s="4">
        <f>IF(Q649="YES", IF(O649="NO" , IF(K649="YES", _xlfn.MINIFS('azure-vm-prices-base'!I$2:I$123, 'azure-vm-prices-base'!A$2:A$123,"&gt;="&amp;F649*(100-$B$2)/100, 'azure-vm-prices-base'!B$2:B$123,"&gt;="&amp;G649*(100-$B$2)/100, 'azure-vm-prices-base'!D$2:D$123,K649, 'azure-vm-prices-base'!E$2:E$123,L649), _xlfn.MINIFS('azure-vm-prices-base'!I$2:I$123, 'azure-vm-prices-base'!A$2:A$123,"&gt;="&amp;F649*(100-$B$2)/100, 'azure-vm-prices-base'!B$2:B$123,"&gt;="&amp;G649*(100-$B$2)/100, 'azure-vm-prices-base'!E$2:E$123,L649)), IF(K649="YES", _xlfn.MINIFS('azure-vm-prices-base'!C$2:C$123, 'azure-vm-prices-base'!A$2:A$123,"&gt;="&amp;F649*(100-$B$2)/100, 'azure-vm-prices-base'!B$2:B$123,"&gt;="&amp;G649*(100-$B$2)/100, 'azure-vm-prices-base'!D$2:D$123,K649, 'azure-vm-prices-base'!E$2:E$123,L649), _xlfn.MINIFS('azure-vm-prices-base'!C$2:C$123, 'azure-vm-prices-base'!A$2:A$123,"&gt;="&amp;F649*(100-$B$2)/100, 'azure-vm-prices-base'!B$2:B$123,"&gt;="&amp;G649*(100-$B$2)/100, 'azure-vm-prices-base'!E$2:E$123,L649))), "")</f>
        <v>0</v>
      </c>
      <c r="W649" s="4">
        <f>IF(Q649="YES", IF(K649="YES", VLOOKUP(X649 &amp; L649 &amp; K649,'azure-vm-prices-1Y'!G$2:H$124  , 2, 0), VLOOKUP(X649 &amp; L649 &amp; "*",'azure-vm-prices-1Y'!G$2:H$124, 2, 0)),   "")</f>
        <v>0</v>
      </c>
      <c r="X649" s="4">
        <f>IF(Q649="YES", IF(O649="NO" , IF(K649="YES", _xlfn.MINIFS('azure-vm-prices-1Y'!I$2:I$123,   'azure-vm-prices-1Y'!A$2:A$123,"&gt;="&amp;F649*(100-$B$2)/100,   'azure-vm-prices-1Y'!B$2:B$123,"&gt;="&amp;G649*(100-$B$2)/100,   'azure-vm-prices-1Y'!D$2:D$123,K649,   'azure-vm-prices-1Y'!E$2:E$123,L649),   _xlfn.MINIFS('azure-vm-prices-1Y'!I$2:I$123,   'azure-vm-prices-1Y'!A$2:A$123,"&gt;="&amp;F649*(100-$B$2)/100,   'azure-vm-prices-1Y'!B$2:B$123,"&gt;="&amp;G649*(100-$B$2)/100,   'azure-vm-prices-1Y'!E$2:E$123,L649)),   IF(K649="YES", _xlfn.MINIFS('azure-vm-prices-1Y'!C$2:C$123,   'azure-vm-prices-1Y'!A$2:A$123,"&gt;="&amp;F649*(100-$B$2)/100,   'azure-vm-prices-1Y'!B$2:B$123,"&gt;="&amp;G649*(100-$B$2)/100,   'azure-vm-prices-1Y'!D$2:D$123,K649,   'azure-vm-prices-1Y'!E$2:E$123,L649),   _xlfn.MINIFS('azure-vm-prices-1Y'!C$2:C$123,   'azure-vm-prices-1Y'!A$2:A$123,"&gt;="&amp;F649*(100-$B$2)/100,   'azure-vm-prices-1Y'!B$2:B$123,"&gt;="&amp;G649*(100-$B$2)/100,   'azure-vm-prices-1Y'!E$2:E$123,L649))),   "")</f>
        <v>0</v>
      </c>
      <c r="Y649" s="4">
        <f>IF(Q649="YES", IF(K649="YES", VLOOKUP(Z649 &amp; L649 &amp; K649,'azure-vm-prices-3Y'!G$2:H$124  , 2, 0), VLOOKUP(Z649 &amp; L649 &amp; "*",'azure-vm-prices-3Y'!G$2:H$124, 2, 0)),   "")</f>
        <v>0</v>
      </c>
      <c r="Z649" s="4">
        <f>IF(Q649="YES", IF(O649="NO" , IF(K649="YES", _xlfn.MINIFS('azure-vm-prices-3Y'!I$2:I$123,   'azure-vm-prices-3Y'!A$2:A$123,"&gt;="&amp;F649*(100-$B$2)/100,   'azure-vm-prices-3Y'!B$2:B$123,"&gt;="&amp;G649*(100-$B$2)/100,   'azure-vm-prices-3Y'!D$2:D$123,K649,   'azure-vm-prices-3Y'!E$2:E$123,L649),   _xlfn.MINIFS('azure-vm-prices-3Y'!I$2:I$123,   'azure-vm-prices-3Y'!A$2:A$123,"&gt;="&amp;F649*(100-$B$2)/100,   'azure-vm-prices-3Y'!B$2:B$123,"&gt;="&amp;G649*(100-$B$2)/100,   'azure-vm-prices-3Y'!E$2:E$123,L649)),   IF(K649="YES", _xlfn.MINIFS('azure-vm-prices-3Y'!C$2:C$123,   'azure-vm-prices-3Y'!A$2:A$123,"&gt;="&amp;F649*(100-$B$2)/100,   'azure-vm-prices-3Y'!B$2:B$123,"&gt;="&amp;G649*(100-$B$2)/100,   'azure-vm-prices-3Y'!D$2:D$123,K649,   'azure-vm-prices-3Y'!E$2:E$123,L649),   _xlfn.MINIFS('azure-vm-prices-3Y'!C$2:C$123,   'azure-vm-prices-3Y'!A$2:A$123,"&gt;="&amp;F649*(100-$B$2)/100,   'azure-vm-prices-3Y'!B$2:B$123,"&gt;="&amp;G649*(100-$B$2)/100,   'azure-vm-prices-3Y'!E$2:E$123,L649))),   "")</f>
        <v>0</v>
      </c>
      <c r="AA649" s="4">
        <f>IF(Q649="YES",N649*V649*12,"")</f>
        <v>0</v>
      </c>
      <c r="AB649" s="4">
        <f>IF(Q649="YES",X649*8760,"")</f>
        <v>0</v>
      </c>
      <c r="AC649" s="4">
        <f>IF(Q649="YES",Z649*8760,"")</f>
        <v>0</v>
      </c>
      <c r="AD649" s="4">
        <f>IF(Q649="YES",IF(P649="YES", MIN(AA649:AC649), AA649),"")</f>
        <v>0</v>
      </c>
      <c r="AE649" s="4">
        <f>IF(AND(I649="STANDARD",Q649="YES",H649&lt;'azure-standard-disk-prices'!B2, H649&gt;0),1+IF(M649="YES",1),"")</f>
        <v>0</v>
      </c>
      <c r="AF649" s="4">
        <f>IF(AND(I649="STANDARD",Q649="YES",H649&gt;'azure-standard-disk-prices'!B2,H649&lt;'azure-standard-disk-prices'!B3),1+IF(M649="YES",1),"")</f>
        <v>0</v>
      </c>
      <c r="AG649" s="4">
        <f>IF(AND(I649="STANDARD",Q649="YES",H649&gt;'azure-standard-disk-prices'!B3,H649&lt;'azure-standard-disk-prices'!B4),1+IF(M649="YES",1),"")</f>
        <v>0</v>
      </c>
      <c r="AH649" s="4">
        <f>IF(AND(I649="STANDARD",Q649="YES",H649&gt;'azure-standard-disk-prices'!B4,H649&lt;'azure-standard-disk-prices'!B5),1+IF(M649="YES",1),"")</f>
        <v>0</v>
      </c>
      <c r="AI649" s="4">
        <f>IF(AND(I649="STANDARD",Q649="YES",H649&gt;'azure-standard-disk-prices'!B5,H649&lt;'azure-standard-disk-prices'!B6),1+IF(M649="YES",1),"")</f>
        <v>0</v>
      </c>
      <c r="AJ649" s="4">
        <f>IF(AND(I649="STANDARD",Q649="YES",H649&gt;'azure-standard-disk-prices'!B6,H649&lt;'azure-standard-disk-prices'!B7),1+IF(M649="YES",1),"")</f>
        <v>0</v>
      </c>
      <c r="AK649" s="4">
        <f>IF(AND(I649="STANDARD",Q649="YES",H649&gt;'azure-standard-disk-prices'!B7,H649&lt;'azure-standard-disk-prices'!B8),1+IF(M649="YES",1),"")</f>
        <v>0</v>
      </c>
      <c r="AL649" s="4">
        <f>IF(AND(I649="STANDARD",Q649="YES",H649&gt;'azure-standard-disk-prices'!B8,H649&lt;'azure-standard-disk-prices'!B9),1+IF(M649="YES",1),"")</f>
        <v>0</v>
      </c>
      <c r="AM649" s="4">
        <f>IF(AND(I648="PREMIUM",Q648="YES",H648&lt;'azure-premium-disk-prices'!B2,H648&gt;0),1+IF(M648="YES",1),"")</f>
        <v>0</v>
      </c>
      <c r="AN649" s="4">
        <f>IF(AND(I648="PREMIUM",Q648="YES",H648&gt;'azure-premium-disk-prices'!B2,H648&lt;'azure-premium-disk-prices'!B3),1+IF(M648="YES",1),"")</f>
        <v>0</v>
      </c>
      <c r="AO649" s="4">
        <f>IF(AND(I648="PREMIUM",Q648="YES",H648&gt;'azure-premium-disk-prices'!B3,H648&lt;'azure-premium-disk-prices'!B4),1+IF(M648="YES",1),"")</f>
        <v>0</v>
      </c>
      <c r="AP649" s="4">
        <f>IF(AND(I648="PREMIUM",Q648="YES",H648&gt;'azure-premium-disk-prices'!B4,H648&lt;'azure-premium-disk-prices'!B5),1+IF(M648="YES",1),"")</f>
        <v>0</v>
      </c>
      <c r="AQ649" s="4">
        <f>IF(AND(I648="PREMIUM",Q648="YES",H648&gt;'azure-premium-disk-prices'!B5,H648&lt;'azure-premium-disk-prices'!B6),1+IF(M648="YES",1),"")</f>
        <v>0</v>
      </c>
      <c r="AR649" s="4">
        <f>IF(AND(I648="PREMIUM",Q648="YES",H648&gt;'azure-premium-disk-prices'!B6,H648&lt;'azure-premium-disk-prices'!B7),1+IF(M648="YES",1),"")</f>
        <v>0</v>
      </c>
      <c r="AS649" s="4">
        <f>IF(AND(I648="PREMIUM",Q648="YES",H648&gt;'azure-premium-disk-prices'!B7,H648&lt;'azure-premium-disk-prices'!B8),1+IF(M648="YES",1),"")</f>
        <v>0</v>
      </c>
      <c r="AT649" s="4">
        <f>IF(AND(I648="PREMIUM",Q648="YES",H648&gt;'azure-premium-disk-prices'!B8,H648&lt;'azure-premium-disk-prices'!B9),1+IF(M648="YES",1),"")</f>
        <v>0</v>
      </c>
      <c r="AU649" s="4">
        <f>IF(AND(M649="YES", Q649="YES"),1,"")</f>
        <v>0</v>
      </c>
      <c r="AV649" s="4">
        <f>IF(AND(J649="STANDARD", Q649="YES"), IF(M649="YES",2,1) ,"")</f>
        <v>0</v>
      </c>
      <c r="AW649" s="4">
        <f>IF( AND(J649="PREMIUM",  Q649="YES"), IF(M649="YES",2,1) ,"")</f>
        <v>0</v>
      </c>
    </row>
    <row r="650" spans="5:49">
      <c r="E650" s="3"/>
      <c r="F650" s="3"/>
      <c r="G650" s="3"/>
      <c r="H650" s="3"/>
      <c r="I650" s="3" t="s">
        <v>9</v>
      </c>
      <c r="J650" s="3" t="s">
        <v>9</v>
      </c>
      <c r="K650" s="3" t="s">
        <v>5</v>
      </c>
      <c r="L650" s="3" t="s">
        <v>5</v>
      </c>
      <c r="M650" s="3" t="s">
        <v>5</v>
      </c>
      <c r="N650" s="3">
        <v>730</v>
      </c>
      <c r="O650" s="3" t="s">
        <v>5</v>
      </c>
      <c r="P650" s="3" t="s">
        <v>14</v>
      </c>
      <c r="Q650" s="4">
        <f>IF(AND(E650&lt;&gt;"", F650&lt;&gt;"", G650&lt;&gt;"", H650&lt;&gt;"", I650&lt;&gt;"", J650&lt;&gt;"", K650&lt;&gt;"", L650&lt;&gt;"", M650&lt;&gt;"", N650&lt;&gt;"", O650&lt;&gt;""),"YES","NO")</f>
        <v>0</v>
      </c>
      <c r="R650" s="4">
        <f>IF(AD650=AA650, U650, IF(AD650=AB650,W650,Y650))</f>
        <v>0</v>
      </c>
      <c r="S650" s="4">
        <f>AD650</f>
        <v>0</v>
      </c>
      <c r="T650" s="4">
        <f> IF(AA650="" ,"",IF(AD650=AA650, "PAYG", IF(AD650=AB650,"1Y RI","3Y RI")))</f>
        <v>0</v>
      </c>
      <c r="U650" s="4">
        <f>IF(Q650="YES", IF(K650="YES", VLOOKUP(V650 &amp; L650 &amp; K650,'azure-vm-prices-base'!G$2:H$124, 2, 0), VLOOKUP(V650 &amp; L650 &amp; "*",'azure-vm-prices-base'!G$2:H$124, 2, 0)), "")</f>
        <v>0</v>
      </c>
      <c r="V650" s="4">
        <f>IF(Q650="YES", IF(O650="NO" , IF(K650="YES", _xlfn.MINIFS('azure-vm-prices-base'!I$2:I$123, 'azure-vm-prices-base'!A$2:A$123,"&gt;="&amp;F650*(100-$B$2)/100, 'azure-vm-prices-base'!B$2:B$123,"&gt;="&amp;G650*(100-$B$2)/100, 'azure-vm-prices-base'!D$2:D$123,K650, 'azure-vm-prices-base'!E$2:E$123,L650), _xlfn.MINIFS('azure-vm-prices-base'!I$2:I$123, 'azure-vm-prices-base'!A$2:A$123,"&gt;="&amp;F650*(100-$B$2)/100, 'azure-vm-prices-base'!B$2:B$123,"&gt;="&amp;G650*(100-$B$2)/100, 'azure-vm-prices-base'!E$2:E$123,L650)), IF(K650="YES", _xlfn.MINIFS('azure-vm-prices-base'!C$2:C$123, 'azure-vm-prices-base'!A$2:A$123,"&gt;="&amp;F650*(100-$B$2)/100, 'azure-vm-prices-base'!B$2:B$123,"&gt;="&amp;G650*(100-$B$2)/100, 'azure-vm-prices-base'!D$2:D$123,K650, 'azure-vm-prices-base'!E$2:E$123,L650), _xlfn.MINIFS('azure-vm-prices-base'!C$2:C$123, 'azure-vm-prices-base'!A$2:A$123,"&gt;="&amp;F650*(100-$B$2)/100, 'azure-vm-prices-base'!B$2:B$123,"&gt;="&amp;G650*(100-$B$2)/100, 'azure-vm-prices-base'!E$2:E$123,L650))), "")</f>
        <v>0</v>
      </c>
      <c r="W650" s="4">
        <f>IF(Q650="YES", IF(K650="YES", VLOOKUP(X650 &amp; L650 &amp; K650,'azure-vm-prices-1Y'!G$2:H$124  , 2, 0), VLOOKUP(X650 &amp; L650 &amp; "*",'azure-vm-prices-1Y'!G$2:H$124, 2, 0)),   "")</f>
        <v>0</v>
      </c>
      <c r="X650" s="4">
        <f>IF(Q650="YES", IF(O650="NO" , IF(K650="YES", _xlfn.MINIFS('azure-vm-prices-1Y'!I$2:I$123,   'azure-vm-prices-1Y'!A$2:A$123,"&gt;="&amp;F650*(100-$B$2)/100,   'azure-vm-prices-1Y'!B$2:B$123,"&gt;="&amp;G650*(100-$B$2)/100,   'azure-vm-prices-1Y'!D$2:D$123,K650,   'azure-vm-prices-1Y'!E$2:E$123,L650),   _xlfn.MINIFS('azure-vm-prices-1Y'!I$2:I$123,   'azure-vm-prices-1Y'!A$2:A$123,"&gt;="&amp;F650*(100-$B$2)/100,   'azure-vm-prices-1Y'!B$2:B$123,"&gt;="&amp;G650*(100-$B$2)/100,   'azure-vm-prices-1Y'!E$2:E$123,L650)),   IF(K650="YES", _xlfn.MINIFS('azure-vm-prices-1Y'!C$2:C$123,   'azure-vm-prices-1Y'!A$2:A$123,"&gt;="&amp;F650*(100-$B$2)/100,   'azure-vm-prices-1Y'!B$2:B$123,"&gt;="&amp;G650*(100-$B$2)/100,   'azure-vm-prices-1Y'!D$2:D$123,K650,   'azure-vm-prices-1Y'!E$2:E$123,L650),   _xlfn.MINIFS('azure-vm-prices-1Y'!C$2:C$123,   'azure-vm-prices-1Y'!A$2:A$123,"&gt;="&amp;F650*(100-$B$2)/100,   'azure-vm-prices-1Y'!B$2:B$123,"&gt;="&amp;G650*(100-$B$2)/100,   'azure-vm-prices-1Y'!E$2:E$123,L650))),   "")</f>
        <v>0</v>
      </c>
      <c r="Y650" s="4">
        <f>IF(Q650="YES", IF(K650="YES", VLOOKUP(Z650 &amp; L650 &amp; K650,'azure-vm-prices-3Y'!G$2:H$124  , 2, 0), VLOOKUP(Z650 &amp; L650 &amp; "*",'azure-vm-prices-3Y'!G$2:H$124, 2, 0)),   "")</f>
        <v>0</v>
      </c>
      <c r="Z650" s="4">
        <f>IF(Q650="YES", IF(O650="NO" , IF(K650="YES", _xlfn.MINIFS('azure-vm-prices-3Y'!I$2:I$123,   'azure-vm-prices-3Y'!A$2:A$123,"&gt;="&amp;F650*(100-$B$2)/100,   'azure-vm-prices-3Y'!B$2:B$123,"&gt;="&amp;G650*(100-$B$2)/100,   'azure-vm-prices-3Y'!D$2:D$123,K650,   'azure-vm-prices-3Y'!E$2:E$123,L650),   _xlfn.MINIFS('azure-vm-prices-3Y'!I$2:I$123,   'azure-vm-prices-3Y'!A$2:A$123,"&gt;="&amp;F650*(100-$B$2)/100,   'azure-vm-prices-3Y'!B$2:B$123,"&gt;="&amp;G650*(100-$B$2)/100,   'azure-vm-prices-3Y'!E$2:E$123,L650)),   IF(K650="YES", _xlfn.MINIFS('azure-vm-prices-3Y'!C$2:C$123,   'azure-vm-prices-3Y'!A$2:A$123,"&gt;="&amp;F650*(100-$B$2)/100,   'azure-vm-prices-3Y'!B$2:B$123,"&gt;="&amp;G650*(100-$B$2)/100,   'azure-vm-prices-3Y'!D$2:D$123,K650,   'azure-vm-prices-3Y'!E$2:E$123,L650),   _xlfn.MINIFS('azure-vm-prices-3Y'!C$2:C$123,   'azure-vm-prices-3Y'!A$2:A$123,"&gt;="&amp;F650*(100-$B$2)/100,   'azure-vm-prices-3Y'!B$2:B$123,"&gt;="&amp;G650*(100-$B$2)/100,   'azure-vm-prices-3Y'!E$2:E$123,L650))),   "")</f>
        <v>0</v>
      </c>
      <c r="AA650" s="4">
        <f>IF(Q650="YES",N650*V650*12,"")</f>
        <v>0</v>
      </c>
      <c r="AB650" s="4">
        <f>IF(Q650="YES",X650*8760,"")</f>
        <v>0</v>
      </c>
      <c r="AC650" s="4">
        <f>IF(Q650="YES",Z650*8760,"")</f>
        <v>0</v>
      </c>
      <c r="AD650" s="4">
        <f>IF(Q650="YES",IF(P650="YES", MIN(AA650:AC650), AA650),"")</f>
        <v>0</v>
      </c>
      <c r="AE650" s="4">
        <f>IF(AND(I650="STANDARD",Q650="YES",H650&lt;'azure-standard-disk-prices'!B2, H650&gt;0),1+IF(M650="YES",1),"")</f>
        <v>0</v>
      </c>
      <c r="AF650" s="4">
        <f>IF(AND(I650="STANDARD",Q650="YES",H650&gt;'azure-standard-disk-prices'!B2,H650&lt;'azure-standard-disk-prices'!B3),1+IF(M650="YES",1),"")</f>
        <v>0</v>
      </c>
      <c r="AG650" s="4">
        <f>IF(AND(I650="STANDARD",Q650="YES",H650&gt;'azure-standard-disk-prices'!B3,H650&lt;'azure-standard-disk-prices'!B4),1+IF(M650="YES",1),"")</f>
        <v>0</v>
      </c>
      <c r="AH650" s="4">
        <f>IF(AND(I650="STANDARD",Q650="YES",H650&gt;'azure-standard-disk-prices'!B4,H650&lt;'azure-standard-disk-prices'!B5),1+IF(M650="YES",1),"")</f>
        <v>0</v>
      </c>
      <c r="AI650" s="4">
        <f>IF(AND(I650="STANDARD",Q650="YES",H650&gt;'azure-standard-disk-prices'!B5,H650&lt;'azure-standard-disk-prices'!B6),1+IF(M650="YES",1),"")</f>
        <v>0</v>
      </c>
      <c r="AJ650" s="4">
        <f>IF(AND(I650="STANDARD",Q650="YES",H650&gt;'azure-standard-disk-prices'!B6,H650&lt;'azure-standard-disk-prices'!B7),1+IF(M650="YES",1),"")</f>
        <v>0</v>
      </c>
      <c r="AK650" s="4">
        <f>IF(AND(I650="STANDARD",Q650="YES",H650&gt;'azure-standard-disk-prices'!B7,H650&lt;'azure-standard-disk-prices'!B8),1+IF(M650="YES",1),"")</f>
        <v>0</v>
      </c>
      <c r="AL650" s="4">
        <f>IF(AND(I650="STANDARD",Q650="YES",H650&gt;'azure-standard-disk-prices'!B8,H650&lt;'azure-standard-disk-prices'!B9),1+IF(M650="YES",1),"")</f>
        <v>0</v>
      </c>
      <c r="AM650" s="4">
        <f>IF(AND(I649="PREMIUM",Q649="YES",H649&lt;'azure-premium-disk-prices'!B2,H649&gt;0),1+IF(M649="YES",1),"")</f>
        <v>0</v>
      </c>
      <c r="AN650" s="4">
        <f>IF(AND(I649="PREMIUM",Q649="YES",H649&gt;'azure-premium-disk-prices'!B2,H649&lt;'azure-premium-disk-prices'!B3),1+IF(M649="YES",1),"")</f>
        <v>0</v>
      </c>
      <c r="AO650" s="4">
        <f>IF(AND(I649="PREMIUM",Q649="YES",H649&gt;'azure-premium-disk-prices'!B3,H649&lt;'azure-premium-disk-prices'!B4),1+IF(M649="YES",1),"")</f>
        <v>0</v>
      </c>
      <c r="AP650" s="4">
        <f>IF(AND(I649="PREMIUM",Q649="YES",H649&gt;'azure-premium-disk-prices'!B4,H649&lt;'azure-premium-disk-prices'!B5),1+IF(M649="YES",1),"")</f>
        <v>0</v>
      </c>
      <c r="AQ650" s="4">
        <f>IF(AND(I649="PREMIUM",Q649="YES",H649&gt;'azure-premium-disk-prices'!B5,H649&lt;'azure-premium-disk-prices'!B6),1+IF(M649="YES",1),"")</f>
        <v>0</v>
      </c>
      <c r="AR650" s="4">
        <f>IF(AND(I649="PREMIUM",Q649="YES",H649&gt;'azure-premium-disk-prices'!B6,H649&lt;'azure-premium-disk-prices'!B7),1+IF(M649="YES",1),"")</f>
        <v>0</v>
      </c>
      <c r="AS650" s="4">
        <f>IF(AND(I649="PREMIUM",Q649="YES",H649&gt;'azure-premium-disk-prices'!B7,H649&lt;'azure-premium-disk-prices'!B8),1+IF(M649="YES",1),"")</f>
        <v>0</v>
      </c>
      <c r="AT650" s="4">
        <f>IF(AND(I649="PREMIUM",Q649="YES",H649&gt;'azure-premium-disk-prices'!B8,H649&lt;'azure-premium-disk-prices'!B9),1+IF(M649="YES",1),"")</f>
        <v>0</v>
      </c>
      <c r="AU650" s="4">
        <f>IF(AND(M650="YES", Q650="YES"),1,"")</f>
        <v>0</v>
      </c>
      <c r="AV650" s="4">
        <f>IF(AND(J650="STANDARD", Q650="YES"), IF(M650="YES",2,1) ,"")</f>
        <v>0</v>
      </c>
      <c r="AW650" s="4">
        <f>IF( AND(J650="PREMIUM",  Q650="YES"), IF(M650="YES",2,1) ,"")</f>
        <v>0</v>
      </c>
    </row>
    <row r="651" spans="5:49">
      <c r="E651" s="3"/>
      <c r="F651" s="3"/>
      <c r="G651" s="3"/>
      <c r="H651" s="3"/>
      <c r="I651" s="3" t="s">
        <v>9</v>
      </c>
      <c r="J651" s="3" t="s">
        <v>9</v>
      </c>
      <c r="K651" s="3" t="s">
        <v>5</v>
      </c>
      <c r="L651" s="3" t="s">
        <v>5</v>
      </c>
      <c r="M651" s="3" t="s">
        <v>5</v>
      </c>
      <c r="N651" s="3">
        <v>730</v>
      </c>
      <c r="O651" s="3" t="s">
        <v>5</v>
      </c>
      <c r="P651" s="3" t="s">
        <v>14</v>
      </c>
      <c r="Q651" s="4">
        <f>IF(AND(E651&lt;&gt;"", F651&lt;&gt;"", G651&lt;&gt;"", H651&lt;&gt;"", I651&lt;&gt;"", J651&lt;&gt;"", K651&lt;&gt;"", L651&lt;&gt;"", M651&lt;&gt;"", N651&lt;&gt;"", O651&lt;&gt;""),"YES","NO")</f>
        <v>0</v>
      </c>
      <c r="R651" s="4">
        <f>IF(AD651=AA651, U651, IF(AD651=AB651,W651,Y651))</f>
        <v>0</v>
      </c>
      <c r="S651" s="4">
        <f>AD651</f>
        <v>0</v>
      </c>
      <c r="T651" s="4">
        <f> IF(AA651="" ,"",IF(AD651=AA651, "PAYG", IF(AD651=AB651,"1Y RI","3Y RI")))</f>
        <v>0</v>
      </c>
      <c r="U651" s="4">
        <f>IF(Q651="YES", IF(K651="YES", VLOOKUP(V651 &amp; L651 &amp; K651,'azure-vm-prices-base'!G$2:H$124, 2, 0), VLOOKUP(V651 &amp; L651 &amp; "*",'azure-vm-prices-base'!G$2:H$124, 2, 0)), "")</f>
        <v>0</v>
      </c>
      <c r="V651" s="4">
        <f>IF(Q651="YES", IF(O651="NO" , IF(K651="YES", _xlfn.MINIFS('azure-vm-prices-base'!I$2:I$123, 'azure-vm-prices-base'!A$2:A$123,"&gt;="&amp;F651*(100-$B$2)/100, 'azure-vm-prices-base'!B$2:B$123,"&gt;="&amp;G651*(100-$B$2)/100, 'azure-vm-prices-base'!D$2:D$123,K651, 'azure-vm-prices-base'!E$2:E$123,L651), _xlfn.MINIFS('azure-vm-prices-base'!I$2:I$123, 'azure-vm-prices-base'!A$2:A$123,"&gt;="&amp;F651*(100-$B$2)/100, 'azure-vm-prices-base'!B$2:B$123,"&gt;="&amp;G651*(100-$B$2)/100, 'azure-vm-prices-base'!E$2:E$123,L651)), IF(K651="YES", _xlfn.MINIFS('azure-vm-prices-base'!C$2:C$123, 'azure-vm-prices-base'!A$2:A$123,"&gt;="&amp;F651*(100-$B$2)/100, 'azure-vm-prices-base'!B$2:B$123,"&gt;="&amp;G651*(100-$B$2)/100, 'azure-vm-prices-base'!D$2:D$123,K651, 'azure-vm-prices-base'!E$2:E$123,L651), _xlfn.MINIFS('azure-vm-prices-base'!C$2:C$123, 'azure-vm-prices-base'!A$2:A$123,"&gt;="&amp;F651*(100-$B$2)/100, 'azure-vm-prices-base'!B$2:B$123,"&gt;="&amp;G651*(100-$B$2)/100, 'azure-vm-prices-base'!E$2:E$123,L651))), "")</f>
        <v>0</v>
      </c>
      <c r="W651" s="4">
        <f>IF(Q651="YES", IF(K651="YES", VLOOKUP(X651 &amp; L651 &amp; K651,'azure-vm-prices-1Y'!G$2:H$124  , 2, 0), VLOOKUP(X651 &amp; L651 &amp; "*",'azure-vm-prices-1Y'!G$2:H$124, 2, 0)),   "")</f>
        <v>0</v>
      </c>
      <c r="X651" s="4">
        <f>IF(Q651="YES", IF(O651="NO" , IF(K651="YES", _xlfn.MINIFS('azure-vm-prices-1Y'!I$2:I$123,   'azure-vm-prices-1Y'!A$2:A$123,"&gt;="&amp;F651*(100-$B$2)/100,   'azure-vm-prices-1Y'!B$2:B$123,"&gt;="&amp;G651*(100-$B$2)/100,   'azure-vm-prices-1Y'!D$2:D$123,K651,   'azure-vm-prices-1Y'!E$2:E$123,L651),   _xlfn.MINIFS('azure-vm-prices-1Y'!I$2:I$123,   'azure-vm-prices-1Y'!A$2:A$123,"&gt;="&amp;F651*(100-$B$2)/100,   'azure-vm-prices-1Y'!B$2:B$123,"&gt;="&amp;G651*(100-$B$2)/100,   'azure-vm-prices-1Y'!E$2:E$123,L651)),   IF(K651="YES", _xlfn.MINIFS('azure-vm-prices-1Y'!C$2:C$123,   'azure-vm-prices-1Y'!A$2:A$123,"&gt;="&amp;F651*(100-$B$2)/100,   'azure-vm-prices-1Y'!B$2:B$123,"&gt;="&amp;G651*(100-$B$2)/100,   'azure-vm-prices-1Y'!D$2:D$123,K651,   'azure-vm-prices-1Y'!E$2:E$123,L651),   _xlfn.MINIFS('azure-vm-prices-1Y'!C$2:C$123,   'azure-vm-prices-1Y'!A$2:A$123,"&gt;="&amp;F651*(100-$B$2)/100,   'azure-vm-prices-1Y'!B$2:B$123,"&gt;="&amp;G651*(100-$B$2)/100,   'azure-vm-prices-1Y'!E$2:E$123,L651))),   "")</f>
        <v>0</v>
      </c>
      <c r="Y651" s="4">
        <f>IF(Q651="YES", IF(K651="YES", VLOOKUP(Z651 &amp; L651 &amp; K651,'azure-vm-prices-3Y'!G$2:H$124  , 2, 0), VLOOKUP(Z651 &amp; L651 &amp; "*",'azure-vm-prices-3Y'!G$2:H$124, 2, 0)),   "")</f>
        <v>0</v>
      </c>
      <c r="Z651" s="4">
        <f>IF(Q651="YES", IF(O651="NO" , IF(K651="YES", _xlfn.MINIFS('azure-vm-prices-3Y'!I$2:I$123,   'azure-vm-prices-3Y'!A$2:A$123,"&gt;="&amp;F651*(100-$B$2)/100,   'azure-vm-prices-3Y'!B$2:B$123,"&gt;="&amp;G651*(100-$B$2)/100,   'azure-vm-prices-3Y'!D$2:D$123,K651,   'azure-vm-prices-3Y'!E$2:E$123,L651),   _xlfn.MINIFS('azure-vm-prices-3Y'!I$2:I$123,   'azure-vm-prices-3Y'!A$2:A$123,"&gt;="&amp;F651*(100-$B$2)/100,   'azure-vm-prices-3Y'!B$2:B$123,"&gt;="&amp;G651*(100-$B$2)/100,   'azure-vm-prices-3Y'!E$2:E$123,L651)),   IF(K651="YES", _xlfn.MINIFS('azure-vm-prices-3Y'!C$2:C$123,   'azure-vm-prices-3Y'!A$2:A$123,"&gt;="&amp;F651*(100-$B$2)/100,   'azure-vm-prices-3Y'!B$2:B$123,"&gt;="&amp;G651*(100-$B$2)/100,   'azure-vm-prices-3Y'!D$2:D$123,K651,   'azure-vm-prices-3Y'!E$2:E$123,L651),   _xlfn.MINIFS('azure-vm-prices-3Y'!C$2:C$123,   'azure-vm-prices-3Y'!A$2:A$123,"&gt;="&amp;F651*(100-$B$2)/100,   'azure-vm-prices-3Y'!B$2:B$123,"&gt;="&amp;G651*(100-$B$2)/100,   'azure-vm-prices-3Y'!E$2:E$123,L651))),   "")</f>
        <v>0</v>
      </c>
      <c r="AA651" s="4">
        <f>IF(Q651="YES",N651*V651*12,"")</f>
        <v>0</v>
      </c>
      <c r="AB651" s="4">
        <f>IF(Q651="YES",X651*8760,"")</f>
        <v>0</v>
      </c>
      <c r="AC651" s="4">
        <f>IF(Q651="YES",Z651*8760,"")</f>
        <v>0</v>
      </c>
      <c r="AD651" s="4">
        <f>IF(Q651="YES",IF(P651="YES", MIN(AA651:AC651), AA651),"")</f>
        <v>0</v>
      </c>
      <c r="AE651" s="4">
        <f>IF(AND(I651="STANDARD",Q651="YES",H651&lt;'azure-standard-disk-prices'!B2, H651&gt;0),1+IF(M651="YES",1),"")</f>
        <v>0</v>
      </c>
      <c r="AF651" s="4">
        <f>IF(AND(I651="STANDARD",Q651="YES",H651&gt;'azure-standard-disk-prices'!B2,H651&lt;'azure-standard-disk-prices'!B3),1+IF(M651="YES",1),"")</f>
        <v>0</v>
      </c>
      <c r="AG651" s="4">
        <f>IF(AND(I651="STANDARD",Q651="YES",H651&gt;'azure-standard-disk-prices'!B3,H651&lt;'azure-standard-disk-prices'!B4),1+IF(M651="YES",1),"")</f>
        <v>0</v>
      </c>
      <c r="AH651" s="4">
        <f>IF(AND(I651="STANDARD",Q651="YES",H651&gt;'azure-standard-disk-prices'!B4,H651&lt;'azure-standard-disk-prices'!B5),1+IF(M651="YES",1),"")</f>
        <v>0</v>
      </c>
      <c r="AI651" s="4">
        <f>IF(AND(I651="STANDARD",Q651="YES",H651&gt;'azure-standard-disk-prices'!B5,H651&lt;'azure-standard-disk-prices'!B6),1+IF(M651="YES",1),"")</f>
        <v>0</v>
      </c>
      <c r="AJ651" s="4">
        <f>IF(AND(I651="STANDARD",Q651="YES",H651&gt;'azure-standard-disk-prices'!B6,H651&lt;'azure-standard-disk-prices'!B7),1+IF(M651="YES",1),"")</f>
        <v>0</v>
      </c>
      <c r="AK651" s="4">
        <f>IF(AND(I651="STANDARD",Q651="YES",H651&gt;'azure-standard-disk-prices'!B7,H651&lt;'azure-standard-disk-prices'!B8),1+IF(M651="YES",1),"")</f>
        <v>0</v>
      </c>
      <c r="AL651" s="4">
        <f>IF(AND(I651="STANDARD",Q651="YES",H651&gt;'azure-standard-disk-prices'!B8,H651&lt;'azure-standard-disk-prices'!B9),1+IF(M651="YES",1),"")</f>
        <v>0</v>
      </c>
      <c r="AM651" s="4">
        <f>IF(AND(I650="PREMIUM",Q650="YES",H650&lt;'azure-premium-disk-prices'!B2,H650&gt;0),1+IF(M650="YES",1),"")</f>
        <v>0</v>
      </c>
      <c r="AN651" s="4">
        <f>IF(AND(I650="PREMIUM",Q650="YES",H650&gt;'azure-premium-disk-prices'!B2,H650&lt;'azure-premium-disk-prices'!B3),1+IF(M650="YES",1),"")</f>
        <v>0</v>
      </c>
      <c r="AO651" s="4">
        <f>IF(AND(I650="PREMIUM",Q650="YES",H650&gt;'azure-premium-disk-prices'!B3,H650&lt;'azure-premium-disk-prices'!B4),1+IF(M650="YES",1),"")</f>
        <v>0</v>
      </c>
      <c r="AP651" s="4">
        <f>IF(AND(I650="PREMIUM",Q650="YES",H650&gt;'azure-premium-disk-prices'!B4,H650&lt;'azure-premium-disk-prices'!B5),1+IF(M650="YES",1),"")</f>
        <v>0</v>
      </c>
      <c r="AQ651" s="4">
        <f>IF(AND(I650="PREMIUM",Q650="YES",H650&gt;'azure-premium-disk-prices'!B5,H650&lt;'azure-premium-disk-prices'!B6),1+IF(M650="YES",1),"")</f>
        <v>0</v>
      </c>
      <c r="AR651" s="4">
        <f>IF(AND(I650="PREMIUM",Q650="YES",H650&gt;'azure-premium-disk-prices'!B6,H650&lt;'azure-premium-disk-prices'!B7),1+IF(M650="YES",1),"")</f>
        <v>0</v>
      </c>
      <c r="AS651" s="4">
        <f>IF(AND(I650="PREMIUM",Q650="YES",H650&gt;'azure-premium-disk-prices'!B7,H650&lt;'azure-premium-disk-prices'!B8),1+IF(M650="YES",1),"")</f>
        <v>0</v>
      </c>
      <c r="AT651" s="4">
        <f>IF(AND(I650="PREMIUM",Q650="YES",H650&gt;'azure-premium-disk-prices'!B8,H650&lt;'azure-premium-disk-prices'!B9),1+IF(M650="YES",1),"")</f>
        <v>0</v>
      </c>
      <c r="AU651" s="4">
        <f>IF(AND(M651="YES", Q651="YES"),1,"")</f>
        <v>0</v>
      </c>
      <c r="AV651" s="4">
        <f>IF(AND(J651="STANDARD", Q651="YES"), IF(M651="YES",2,1) ,"")</f>
        <v>0</v>
      </c>
      <c r="AW651" s="4">
        <f>IF( AND(J651="PREMIUM",  Q651="YES"), IF(M651="YES",2,1) ,"")</f>
        <v>0</v>
      </c>
    </row>
    <row r="652" spans="5:49">
      <c r="E652" s="3"/>
      <c r="F652" s="3"/>
      <c r="G652" s="3"/>
      <c r="H652" s="3"/>
      <c r="I652" s="3" t="s">
        <v>9</v>
      </c>
      <c r="J652" s="3" t="s">
        <v>9</v>
      </c>
      <c r="K652" s="3" t="s">
        <v>5</v>
      </c>
      <c r="L652" s="3" t="s">
        <v>5</v>
      </c>
      <c r="M652" s="3" t="s">
        <v>5</v>
      </c>
      <c r="N652" s="3">
        <v>730</v>
      </c>
      <c r="O652" s="3" t="s">
        <v>5</v>
      </c>
      <c r="P652" s="3" t="s">
        <v>14</v>
      </c>
      <c r="Q652" s="4">
        <f>IF(AND(E652&lt;&gt;"", F652&lt;&gt;"", G652&lt;&gt;"", H652&lt;&gt;"", I652&lt;&gt;"", J652&lt;&gt;"", K652&lt;&gt;"", L652&lt;&gt;"", M652&lt;&gt;"", N652&lt;&gt;"", O652&lt;&gt;""),"YES","NO")</f>
        <v>0</v>
      </c>
      <c r="R652" s="4">
        <f>IF(AD652=AA652, U652, IF(AD652=AB652,W652,Y652))</f>
        <v>0</v>
      </c>
      <c r="S652" s="4">
        <f>AD652</f>
        <v>0</v>
      </c>
      <c r="T652" s="4">
        <f> IF(AA652="" ,"",IF(AD652=AA652, "PAYG", IF(AD652=AB652,"1Y RI","3Y RI")))</f>
        <v>0</v>
      </c>
      <c r="U652" s="4">
        <f>IF(Q652="YES", IF(K652="YES", VLOOKUP(V652 &amp; L652 &amp; K652,'azure-vm-prices-base'!G$2:H$124, 2, 0), VLOOKUP(V652 &amp; L652 &amp; "*",'azure-vm-prices-base'!G$2:H$124, 2, 0)), "")</f>
        <v>0</v>
      </c>
      <c r="V652" s="4">
        <f>IF(Q652="YES", IF(O652="NO" , IF(K652="YES", _xlfn.MINIFS('azure-vm-prices-base'!I$2:I$123, 'azure-vm-prices-base'!A$2:A$123,"&gt;="&amp;F652*(100-$B$2)/100, 'azure-vm-prices-base'!B$2:B$123,"&gt;="&amp;G652*(100-$B$2)/100, 'azure-vm-prices-base'!D$2:D$123,K652, 'azure-vm-prices-base'!E$2:E$123,L652), _xlfn.MINIFS('azure-vm-prices-base'!I$2:I$123, 'azure-vm-prices-base'!A$2:A$123,"&gt;="&amp;F652*(100-$B$2)/100, 'azure-vm-prices-base'!B$2:B$123,"&gt;="&amp;G652*(100-$B$2)/100, 'azure-vm-prices-base'!E$2:E$123,L652)), IF(K652="YES", _xlfn.MINIFS('azure-vm-prices-base'!C$2:C$123, 'azure-vm-prices-base'!A$2:A$123,"&gt;="&amp;F652*(100-$B$2)/100, 'azure-vm-prices-base'!B$2:B$123,"&gt;="&amp;G652*(100-$B$2)/100, 'azure-vm-prices-base'!D$2:D$123,K652, 'azure-vm-prices-base'!E$2:E$123,L652), _xlfn.MINIFS('azure-vm-prices-base'!C$2:C$123, 'azure-vm-prices-base'!A$2:A$123,"&gt;="&amp;F652*(100-$B$2)/100, 'azure-vm-prices-base'!B$2:B$123,"&gt;="&amp;G652*(100-$B$2)/100, 'azure-vm-prices-base'!E$2:E$123,L652))), "")</f>
        <v>0</v>
      </c>
      <c r="W652" s="4">
        <f>IF(Q652="YES", IF(K652="YES", VLOOKUP(X652 &amp; L652 &amp; K652,'azure-vm-prices-1Y'!G$2:H$124  , 2, 0), VLOOKUP(X652 &amp; L652 &amp; "*",'azure-vm-prices-1Y'!G$2:H$124, 2, 0)),   "")</f>
        <v>0</v>
      </c>
      <c r="X652" s="4">
        <f>IF(Q652="YES", IF(O652="NO" , IF(K652="YES", _xlfn.MINIFS('azure-vm-prices-1Y'!I$2:I$123,   'azure-vm-prices-1Y'!A$2:A$123,"&gt;="&amp;F652*(100-$B$2)/100,   'azure-vm-prices-1Y'!B$2:B$123,"&gt;="&amp;G652*(100-$B$2)/100,   'azure-vm-prices-1Y'!D$2:D$123,K652,   'azure-vm-prices-1Y'!E$2:E$123,L652),   _xlfn.MINIFS('azure-vm-prices-1Y'!I$2:I$123,   'azure-vm-prices-1Y'!A$2:A$123,"&gt;="&amp;F652*(100-$B$2)/100,   'azure-vm-prices-1Y'!B$2:B$123,"&gt;="&amp;G652*(100-$B$2)/100,   'azure-vm-prices-1Y'!E$2:E$123,L652)),   IF(K652="YES", _xlfn.MINIFS('azure-vm-prices-1Y'!C$2:C$123,   'azure-vm-prices-1Y'!A$2:A$123,"&gt;="&amp;F652*(100-$B$2)/100,   'azure-vm-prices-1Y'!B$2:B$123,"&gt;="&amp;G652*(100-$B$2)/100,   'azure-vm-prices-1Y'!D$2:D$123,K652,   'azure-vm-prices-1Y'!E$2:E$123,L652),   _xlfn.MINIFS('azure-vm-prices-1Y'!C$2:C$123,   'azure-vm-prices-1Y'!A$2:A$123,"&gt;="&amp;F652*(100-$B$2)/100,   'azure-vm-prices-1Y'!B$2:B$123,"&gt;="&amp;G652*(100-$B$2)/100,   'azure-vm-prices-1Y'!E$2:E$123,L652))),   "")</f>
        <v>0</v>
      </c>
      <c r="Y652" s="4">
        <f>IF(Q652="YES", IF(K652="YES", VLOOKUP(Z652 &amp; L652 &amp; K652,'azure-vm-prices-3Y'!G$2:H$124  , 2, 0), VLOOKUP(Z652 &amp; L652 &amp; "*",'azure-vm-prices-3Y'!G$2:H$124, 2, 0)),   "")</f>
        <v>0</v>
      </c>
      <c r="Z652" s="4">
        <f>IF(Q652="YES", IF(O652="NO" , IF(K652="YES", _xlfn.MINIFS('azure-vm-prices-3Y'!I$2:I$123,   'azure-vm-prices-3Y'!A$2:A$123,"&gt;="&amp;F652*(100-$B$2)/100,   'azure-vm-prices-3Y'!B$2:B$123,"&gt;="&amp;G652*(100-$B$2)/100,   'azure-vm-prices-3Y'!D$2:D$123,K652,   'azure-vm-prices-3Y'!E$2:E$123,L652),   _xlfn.MINIFS('azure-vm-prices-3Y'!I$2:I$123,   'azure-vm-prices-3Y'!A$2:A$123,"&gt;="&amp;F652*(100-$B$2)/100,   'azure-vm-prices-3Y'!B$2:B$123,"&gt;="&amp;G652*(100-$B$2)/100,   'azure-vm-prices-3Y'!E$2:E$123,L652)),   IF(K652="YES", _xlfn.MINIFS('azure-vm-prices-3Y'!C$2:C$123,   'azure-vm-prices-3Y'!A$2:A$123,"&gt;="&amp;F652*(100-$B$2)/100,   'azure-vm-prices-3Y'!B$2:B$123,"&gt;="&amp;G652*(100-$B$2)/100,   'azure-vm-prices-3Y'!D$2:D$123,K652,   'azure-vm-prices-3Y'!E$2:E$123,L652),   _xlfn.MINIFS('azure-vm-prices-3Y'!C$2:C$123,   'azure-vm-prices-3Y'!A$2:A$123,"&gt;="&amp;F652*(100-$B$2)/100,   'azure-vm-prices-3Y'!B$2:B$123,"&gt;="&amp;G652*(100-$B$2)/100,   'azure-vm-prices-3Y'!E$2:E$123,L652))),   "")</f>
        <v>0</v>
      </c>
      <c r="AA652" s="4">
        <f>IF(Q652="YES",N652*V652*12,"")</f>
        <v>0</v>
      </c>
      <c r="AB652" s="4">
        <f>IF(Q652="YES",X652*8760,"")</f>
        <v>0</v>
      </c>
      <c r="AC652" s="4">
        <f>IF(Q652="YES",Z652*8760,"")</f>
        <v>0</v>
      </c>
      <c r="AD652" s="4">
        <f>IF(Q652="YES",IF(P652="YES", MIN(AA652:AC652), AA652),"")</f>
        <v>0</v>
      </c>
      <c r="AE652" s="4">
        <f>IF(AND(I652="STANDARD",Q652="YES",H652&lt;'azure-standard-disk-prices'!B2, H652&gt;0),1+IF(M652="YES",1),"")</f>
        <v>0</v>
      </c>
      <c r="AF652" s="4">
        <f>IF(AND(I652="STANDARD",Q652="YES",H652&gt;'azure-standard-disk-prices'!B2,H652&lt;'azure-standard-disk-prices'!B3),1+IF(M652="YES",1),"")</f>
        <v>0</v>
      </c>
      <c r="AG652" s="4">
        <f>IF(AND(I652="STANDARD",Q652="YES",H652&gt;'azure-standard-disk-prices'!B3,H652&lt;'azure-standard-disk-prices'!B4),1+IF(M652="YES",1),"")</f>
        <v>0</v>
      </c>
      <c r="AH652" s="4">
        <f>IF(AND(I652="STANDARD",Q652="YES",H652&gt;'azure-standard-disk-prices'!B4,H652&lt;'azure-standard-disk-prices'!B5),1+IF(M652="YES",1),"")</f>
        <v>0</v>
      </c>
      <c r="AI652" s="4">
        <f>IF(AND(I652="STANDARD",Q652="YES",H652&gt;'azure-standard-disk-prices'!B5,H652&lt;'azure-standard-disk-prices'!B6),1+IF(M652="YES",1),"")</f>
        <v>0</v>
      </c>
      <c r="AJ652" s="4">
        <f>IF(AND(I652="STANDARD",Q652="YES",H652&gt;'azure-standard-disk-prices'!B6,H652&lt;'azure-standard-disk-prices'!B7),1+IF(M652="YES",1),"")</f>
        <v>0</v>
      </c>
      <c r="AK652" s="4">
        <f>IF(AND(I652="STANDARD",Q652="YES",H652&gt;'azure-standard-disk-prices'!B7,H652&lt;'azure-standard-disk-prices'!B8),1+IF(M652="YES",1),"")</f>
        <v>0</v>
      </c>
      <c r="AL652" s="4">
        <f>IF(AND(I652="STANDARD",Q652="YES",H652&gt;'azure-standard-disk-prices'!B8,H652&lt;'azure-standard-disk-prices'!B9),1+IF(M652="YES",1),"")</f>
        <v>0</v>
      </c>
      <c r="AM652" s="4">
        <f>IF(AND(I651="PREMIUM",Q651="YES",H651&lt;'azure-premium-disk-prices'!B2,H651&gt;0),1+IF(M651="YES",1),"")</f>
        <v>0</v>
      </c>
      <c r="AN652" s="4">
        <f>IF(AND(I651="PREMIUM",Q651="YES",H651&gt;'azure-premium-disk-prices'!B2,H651&lt;'azure-premium-disk-prices'!B3),1+IF(M651="YES",1),"")</f>
        <v>0</v>
      </c>
      <c r="AO652" s="4">
        <f>IF(AND(I651="PREMIUM",Q651="YES",H651&gt;'azure-premium-disk-prices'!B3,H651&lt;'azure-premium-disk-prices'!B4),1+IF(M651="YES",1),"")</f>
        <v>0</v>
      </c>
      <c r="AP652" s="4">
        <f>IF(AND(I651="PREMIUM",Q651="YES",H651&gt;'azure-premium-disk-prices'!B4,H651&lt;'azure-premium-disk-prices'!B5),1+IF(M651="YES",1),"")</f>
        <v>0</v>
      </c>
      <c r="AQ652" s="4">
        <f>IF(AND(I651="PREMIUM",Q651="YES",H651&gt;'azure-premium-disk-prices'!B5,H651&lt;'azure-premium-disk-prices'!B6),1+IF(M651="YES",1),"")</f>
        <v>0</v>
      </c>
      <c r="AR652" s="4">
        <f>IF(AND(I651="PREMIUM",Q651="YES",H651&gt;'azure-premium-disk-prices'!B6,H651&lt;'azure-premium-disk-prices'!B7),1+IF(M651="YES",1),"")</f>
        <v>0</v>
      </c>
      <c r="AS652" s="4">
        <f>IF(AND(I651="PREMIUM",Q651="YES",H651&gt;'azure-premium-disk-prices'!B7,H651&lt;'azure-premium-disk-prices'!B8),1+IF(M651="YES",1),"")</f>
        <v>0</v>
      </c>
      <c r="AT652" s="4">
        <f>IF(AND(I651="PREMIUM",Q651="YES",H651&gt;'azure-premium-disk-prices'!B8,H651&lt;'azure-premium-disk-prices'!B9),1+IF(M651="YES",1),"")</f>
        <v>0</v>
      </c>
      <c r="AU652" s="4">
        <f>IF(AND(M652="YES", Q652="YES"),1,"")</f>
        <v>0</v>
      </c>
      <c r="AV652" s="4">
        <f>IF(AND(J652="STANDARD", Q652="YES"), IF(M652="YES",2,1) ,"")</f>
        <v>0</v>
      </c>
      <c r="AW652" s="4">
        <f>IF( AND(J652="PREMIUM",  Q652="YES"), IF(M652="YES",2,1) ,"")</f>
        <v>0</v>
      </c>
    </row>
    <row r="653" spans="5:49">
      <c r="E653" s="3"/>
      <c r="F653" s="3"/>
      <c r="G653" s="3"/>
      <c r="H653" s="3"/>
      <c r="I653" s="3" t="s">
        <v>9</v>
      </c>
      <c r="J653" s="3" t="s">
        <v>9</v>
      </c>
      <c r="K653" s="3" t="s">
        <v>5</v>
      </c>
      <c r="L653" s="3" t="s">
        <v>5</v>
      </c>
      <c r="M653" s="3" t="s">
        <v>5</v>
      </c>
      <c r="N653" s="3">
        <v>730</v>
      </c>
      <c r="O653" s="3" t="s">
        <v>5</v>
      </c>
      <c r="P653" s="3" t="s">
        <v>14</v>
      </c>
      <c r="Q653" s="4">
        <f>IF(AND(E653&lt;&gt;"", F653&lt;&gt;"", G653&lt;&gt;"", H653&lt;&gt;"", I653&lt;&gt;"", J653&lt;&gt;"", K653&lt;&gt;"", L653&lt;&gt;"", M653&lt;&gt;"", N653&lt;&gt;"", O653&lt;&gt;""),"YES","NO")</f>
        <v>0</v>
      </c>
      <c r="R653" s="4">
        <f>IF(AD653=AA653, U653, IF(AD653=AB653,W653,Y653))</f>
        <v>0</v>
      </c>
      <c r="S653" s="4">
        <f>AD653</f>
        <v>0</v>
      </c>
      <c r="T653" s="4">
        <f> IF(AA653="" ,"",IF(AD653=AA653, "PAYG", IF(AD653=AB653,"1Y RI","3Y RI")))</f>
        <v>0</v>
      </c>
      <c r="U653" s="4">
        <f>IF(Q653="YES", IF(K653="YES", VLOOKUP(V653 &amp; L653 &amp; K653,'azure-vm-prices-base'!G$2:H$124, 2, 0), VLOOKUP(V653 &amp; L653 &amp; "*",'azure-vm-prices-base'!G$2:H$124, 2, 0)), "")</f>
        <v>0</v>
      </c>
      <c r="V653" s="4">
        <f>IF(Q653="YES", IF(O653="NO" , IF(K653="YES", _xlfn.MINIFS('azure-vm-prices-base'!I$2:I$123, 'azure-vm-prices-base'!A$2:A$123,"&gt;="&amp;F653*(100-$B$2)/100, 'azure-vm-prices-base'!B$2:B$123,"&gt;="&amp;G653*(100-$B$2)/100, 'azure-vm-prices-base'!D$2:D$123,K653, 'azure-vm-prices-base'!E$2:E$123,L653), _xlfn.MINIFS('azure-vm-prices-base'!I$2:I$123, 'azure-vm-prices-base'!A$2:A$123,"&gt;="&amp;F653*(100-$B$2)/100, 'azure-vm-prices-base'!B$2:B$123,"&gt;="&amp;G653*(100-$B$2)/100, 'azure-vm-prices-base'!E$2:E$123,L653)), IF(K653="YES", _xlfn.MINIFS('azure-vm-prices-base'!C$2:C$123, 'azure-vm-prices-base'!A$2:A$123,"&gt;="&amp;F653*(100-$B$2)/100, 'azure-vm-prices-base'!B$2:B$123,"&gt;="&amp;G653*(100-$B$2)/100, 'azure-vm-prices-base'!D$2:D$123,K653, 'azure-vm-prices-base'!E$2:E$123,L653), _xlfn.MINIFS('azure-vm-prices-base'!C$2:C$123, 'azure-vm-prices-base'!A$2:A$123,"&gt;="&amp;F653*(100-$B$2)/100, 'azure-vm-prices-base'!B$2:B$123,"&gt;="&amp;G653*(100-$B$2)/100, 'azure-vm-prices-base'!E$2:E$123,L653))), "")</f>
        <v>0</v>
      </c>
      <c r="W653" s="4">
        <f>IF(Q653="YES", IF(K653="YES", VLOOKUP(X653 &amp; L653 &amp; K653,'azure-vm-prices-1Y'!G$2:H$124  , 2, 0), VLOOKUP(X653 &amp; L653 &amp; "*",'azure-vm-prices-1Y'!G$2:H$124, 2, 0)),   "")</f>
        <v>0</v>
      </c>
      <c r="X653" s="4">
        <f>IF(Q653="YES", IF(O653="NO" , IF(K653="YES", _xlfn.MINIFS('azure-vm-prices-1Y'!I$2:I$123,   'azure-vm-prices-1Y'!A$2:A$123,"&gt;="&amp;F653*(100-$B$2)/100,   'azure-vm-prices-1Y'!B$2:B$123,"&gt;="&amp;G653*(100-$B$2)/100,   'azure-vm-prices-1Y'!D$2:D$123,K653,   'azure-vm-prices-1Y'!E$2:E$123,L653),   _xlfn.MINIFS('azure-vm-prices-1Y'!I$2:I$123,   'azure-vm-prices-1Y'!A$2:A$123,"&gt;="&amp;F653*(100-$B$2)/100,   'azure-vm-prices-1Y'!B$2:B$123,"&gt;="&amp;G653*(100-$B$2)/100,   'azure-vm-prices-1Y'!E$2:E$123,L653)),   IF(K653="YES", _xlfn.MINIFS('azure-vm-prices-1Y'!C$2:C$123,   'azure-vm-prices-1Y'!A$2:A$123,"&gt;="&amp;F653*(100-$B$2)/100,   'azure-vm-prices-1Y'!B$2:B$123,"&gt;="&amp;G653*(100-$B$2)/100,   'azure-vm-prices-1Y'!D$2:D$123,K653,   'azure-vm-prices-1Y'!E$2:E$123,L653),   _xlfn.MINIFS('azure-vm-prices-1Y'!C$2:C$123,   'azure-vm-prices-1Y'!A$2:A$123,"&gt;="&amp;F653*(100-$B$2)/100,   'azure-vm-prices-1Y'!B$2:B$123,"&gt;="&amp;G653*(100-$B$2)/100,   'azure-vm-prices-1Y'!E$2:E$123,L653))),   "")</f>
        <v>0</v>
      </c>
      <c r="Y653" s="4">
        <f>IF(Q653="YES", IF(K653="YES", VLOOKUP(Z653 &amp; L653 &amp; K653,'azure-vm-prices-3Y'!G$2:H$124  , 2, 0), VLOOKUP(Z653 &amp; L653 &amp; "*",'azure-vm-prices-3Y'!G$2:H$124, 2, 0)),   "")</f>
        <v>0</v>
      </c>
      <c r="Z653" s="4">
        <f>IF(Q653="YES", IF(O653="NO" , IF(K653="YES", _xlfn.MINIFS('azure-vm-prices-3Y'!I$2:I$123,   'azure-vm-prices-3Y'!A$2:A$123,"&gt;="&amp;F653*(100-$B$2)/100,   'azure-vm-prices-3Y'!B$2:B$123,"&gt;="&amp;G653*(100-$B$2)/100,   'azure-vm-prices-3Y'!D$2:D$123,K653,   'azure-vm-prices-3Y'!E$2:E$123,L653),   _xlfn.MINIFS('azure-vm-prices-3Y'!I$2:I$123,   'azure-vm-prices-3Y'!A$2:A$123,"&gt;="&amp;F653*(100-$B$2)/100,   'azure-vm-prices-3Y'!B$2:B$123,"&gt;="&amp;G653*(100-$B$2)/100,   'azure-vm-prices-3Y'!E$2:E$123,L653)),   IF(K653="YES", _xlfn.MINIFS('azure-vm-prices-3Y'!C$2:C$123,   'azure-vm-prices-3Y'!A$2:A$123,"&gt;="&amp;F653*(100-$B$2)/100,   'azure-vm-prices-3Y'!B$2:B$123,"&gt;="&amp;G653*(100-$B$2)/100,   'azure-vm-prices-3Y'!D$2:D$123,K653,   'azure-vm-prices-3Y'!E$2:E$123,L653),   _xlfn.MINIFS('azure-vm-prices-3Y'!C$2:C$123,   'azure-vm-prices-3Y'!A$2:A$123,"&gt;="&amp;F653*(100-$B$2)/100,   'azure-vm-prices-3Y'!B$2:B$123,"&gt;="&amp;G653*(100-$B$2)/100,   'azure-vm-prices-3Y'!E$2:E$123,L653))),   "")</f>
        <v>0</v>
      </c>
      <c r="AA653" s="4">
        <f>IF(Q653="YES",N653*V653*12,"")</f>
        <v>0</v>
      </c>
      <c r="AB653" s="4">
        <f>IF(Q653="YES",X653*8760,"")</f>
        <v>0</v>
      </c>
      <c r="AC653" s="4">
        <f>IF(Q653="YES",Z653*8760,"")</f>
        <v>0</v>
      </c>
      <c r="AD653" s="4">
        <f>IF(Q653="YES",IF(P653="YES", MIN(AA653:AC653), AA653),"")</f>
        <v>0</v>
      </c>
      <c r="AE653" s="4">
        <f>IF(AND(I653="STANDARD",Q653="YES",H653&lt;'azure-standard-disk-prices'!B2, H653&gt;0),1+IF(M653="YES",1),"")</f>
        <v>0</v>
      </c>
      <c r="AF653" s="4">
        <f>IF(AND(I653="STANDARD",Q653="YES",H653&gt;'azure-standard-disk-prices'!B2,H653&lt;'azure-standard-disk-prices'!B3),1+IF(M653="YES",1),"")</f>
        <v>0</v>
      </c>
      <c r="AG653" s="4">
        <f>IF(AND(I653="STANDARD",Q653="YES",H653&gt;'azure-standard-disk-prices'!B3,H653&lt;'azure-standard-disk-prices'!B4),1+IF(M653="YES",1),"")</f>
        <v>0</v>
      </c>
      <c r="AH653" s="4">
        <f>IF(AND(I653="STANDARD",Q653="YES",H653&gt;'azure-standard-disk-prices'!B4,H653&lt;'azure-standard-disk-prices'!B5),1+IF(M653="YES",1),"")</f>
        <v>0</v>
      </c>
      <c r="AI653" s="4">
        <f>IF(AND(I653="STANDARD",Q653="YES",H653&gt;'azure-standard-disk-prices'!B5,H653&lt;'azure-standard-disk-prices'!B6),1+IF(M653="YES",1),"")</f>
        <v>0</v>
      </c>
      <c r="AJ653" s="4">
        <f>IF(AND(I653="STANDARD",Q653="YES",H653&gt;'azure-standard-disk-prices'!B6,H653&lt;'azure-standard-disk-prices'!B7),1+IF(M653="YES",1),"")</f>
        <v>0</v>
      </c>
      <c r="AK653" s="4">
        <f>IF(AND(I653="STANDARD",Q653="YES",H653&gt;'azure-standard-disk-prices'!B7,H653&lt;'azure-standard-disk-prices'!B8),1+IF(M653="YES",1),"")</f>
        <v>0</v>
      </c>
      <c r="AL653" s="4">
        <f>IF(AND(I653="STANDARD",Q653="YES",H653&gt;'azure-standard-disk-prices'!B8,H653&lt;'azure-standard-disk-prices'!B9),1+IF(M653="YES",1),"")</f>
        <v>0</v>
      </c>
      <c r="AM653" s="4">
        <f>IF(AND(I652="PREMIUM",Q652="YES",H652&lt;'azure-premium-disk-prices'!B2,H652&gt;0),1+IF(M652="YES",1),"")</f>
        <v>0</v>
      </c>
      <c r="AN653" s="4">
        <f>IF(AND(I652="PREMIUM",Q652="YES",H652&gt;'azure-premium-disk-prices'!B2,H652&lt;'azure-premium-disk-prices'!B3),1+IF(M652="YES",1),"")</f>
        <v>0</v>
      </c>
      <c r="AO653" s="4">
        <f>IF(AND(I652="PREMIUM",Q652="YES",H652&gt;'azure-premium-disk-prices'!B3,H652&lt;'azure-premium-disk-prices'!B4),1+IF(M652="YES",1),"")</f>
        <v>0</v>
      </c>
      <c r="AP653" s="4">
        <f>IF(AND(I652="PREMIUM",Q652="YES",H652&gt;'azure-premium-disk-prices'!B4,H652&lt;'azure-premium-disk-prices'!B5),1+IF(M652="YES",1),"")</f>
        <v>0</v>
      </c>
      <c r="AQ653" s="4">
        <f>IF(AND(I652="PREMIUM",Q652="YES",H652&gt;'azure-premium-disk-prices'!B5,H652&lt;'azure-premium-disk-prices'!B6),1+IF(M652="YES",1),"")</f>
        <v>0</v>
      </c>
      <c r="AR653" s="4">
        <f>IF(AND(I652="PREMIUM",Q652="YES",H652&gt;'azure-premium-disk-prices'!B6,H652&lt;'azure-premium-disk-prices'!B7),1+IF(M652="YES",1),"")</f>
        <v>0</v>
      </c>
      <c r="AS653" s="4">
        <f>IF(AND(I652="PREMIUM",Q652="YES",H652&gt;'azure-premium-disk-prices'!B7,H652&lt;'azure-premium-disk-prices'!B8),1+IF(M652="YES",1),"")</f>
        <v>0</v>
      </c>
      <c r="AT653" s="4">
        <f>IF(AND(I652="PREMIUM",Q652="YES",H652&gt;'azure-premium-disk-prices'!B8,H652&lt;'azure-premium-disk-prices'!B9),1+IF(M652="YES",1),"")</f>
        <v>0</v>
      </c>
      <c r="AU653" s="4">
        <f>IF(AND(M653="YES", Q653="YES"),1,"")</f>
        <v>0</v>
      </c>
      <c r="AV653" s="4">
        <f>IF(AND(J653="STANDARD", Q653="YES"), IF(M653="YES",2,1) ,"")</f>
        <v>0</v>
      </c>
      <c r="AW653" s="4">
        <f>IF( AND(J653="PREMIUM",  Q653="YES"), IF(M653="YES",2,1) ,"")</f>
        <v>0</v>
      </c>
    </row>
    <row r="654" spans="5:49">
      <c r="E654" s="3"/>
      <c r="F654" s="3"/>
      <c r="G654" s="3"/>
      <c r="H654" s="3"/>
      <c r="I654" s="3" t="s">
        <v>9</v>
      </c>
      <c r="J654" s="3" t="s">
        <v>9</v>
      </c>
      <c r="K654" s="3" t="s">
        <v>5</v>
      </c>
      <c r="L654" s="3" t="s">
        <v>5</v>
      </c>
      <c r="M654" s="3" t="s">
        <v>5</v>
      </c>
      <c r="N654" s="3">
        <v>730</v>
      </c>
      <c r="O654" s="3" t="s">
        <v>5</v>
      </c>
      <c r="P654" s="3" t="s">
        <v>14</v>
      </c>
      <c r="Q654" s="4">
        <f>IF(AND(E654&lt;&gt;"", F654&lt;&gt;"", G654&lt;&gt;"", H654&lt;&gt;"", I654&lt;&gt;"", J654&lt;&gt;"", K654&lt;&gt;"", L654&lt;&gt;"", M654&lt;&gt;"", N654&lt;&gt;"", O654&lt;&gt;""),"YES","NO")</f>
        <v>0</v>
      </c>
      <c r="R654" s="4">
        <f>IF(AD654=AA654, U654, IF(AD654=AB654,W654,Y654))</f>
        <v>0</v>
      </c>
      <c r="S654" s="4">
        <f>AD654</f>
        <v>0</v>
      </c>
      <c r="T654" s="4">
        <f> IF(AA654="" ,"",IF(AD654=AA654, "PAYG", IF(AD654=AB654,"1Y RI","3Y RI")))</f>
        <v>0</v>
      </c>
      <c r="U654" s="4">
        <f>IF(Q654="YES", IF(K654="YES", VLOOKUP(V654 &amp; L654 &amp; K654,'azure-vm-prices-base'!G$2:H$124, 2, 0), VLOOKUP(V654 &amp; L654 &amp; "*",'azure-vm-prices-base'!G$2:H$124, 2, 0)), "")</f>
        <v>0</v>
      </c>
      <c r="V654" s="4">
        <f>IF(Q654="YES", IF(O654="NO" , IF(K654="YES", _xlfn.MINIFS('azure-vm-prices-base'!I$2:I$123, 'azure-vm-prices-base'!A$2:A$123,"&gt;="&amp;F654*(100-$B$2)/100, 'azure-vm-prices-base'!B$2:B$123,"&gt;="&amp;G654*(100-$B$2)/100, 'azure-vm-prices-base'!D$2:D$123,K654, 'azure-vm-prices-base'!E$2:E$123,L654), _xlfn.MINIFS('azure-vm-prices-base'!I$2:I$123, 'azure-vm-prices-base'!A$2:A$123,"&gt;="&amp;F654*(100-$B$2)/100, 'azure-vm-prices-base'!B$2:B$123,"&gt;="&amp;G654*(100-$B$2)/100, 'azure-vm-prices-base'!E$2:E$123,L654)), IF(K654="YES", _xlfn.MINIFS('azure-vm-prices-base'!C$2:C$123, 'azure-vm-prices-base'!A$2:A$123,"&gt;="&amp;F654*(100-$B$2)/100, 'azure-vm-prices-base'!B$2:B$123,"&gt;="&amp;G654*(100-$B$2)/100, 'azure-vm-prices-base'!D$2:D$123,K654, 'azure-vm-prices-base'!E$2:E$123,L654), _xlfn.MINIFS('azure-vm-prices-base'!C$2:C$123, 'azure-vm-prices-base'!A$2:A$123,"&gt;="&amp;F654*(100-$B$2)/100, 'azure-vm-prices-base'!B$2:B$123,"&gt;="&amp;G654*(100-$B$2)/100, 'azure-vm-prices-base'!E$2:E$123,L654))), "")</f>
        <v>0</v>
      </c>
      <c r="W654" s="4">
        <f>IF(Q654="YES", IF(K654="YES", VLOOKUP(X654 &amp; L654 &amp; K654,'azure-vm-prices-1Y'!G$2:H$124  , 2, 0), VLOOKUP(X654 &amp; L654 &amp; "*",'azure-vm-prices-1Y'!G$2:H$124, 2, 0)),   "")</f>
        <v>0</v>
      </c>
      <c r="X654" s="4">
        <f>IF(Q654="YES", IF(O654="NO" , IF(K654="YES", _xlfn.MINIFS('azure-vm-prices-1Y'!I$2:I$123,   'azure-vm-prices-1Y'!A$2:A$123,"&gt;="&amp;F654*(100-$B$2)/100,   'azure-vm-prices-1Y'!B$2:B$123,"&gt;="&amp;G654*(100-$B$2)/100,   'azure-vm-prices-1Y'!D$2:D$123,K654,   'azure-vm-prices-1Y'!E$2:E$123,L654),   _xlfn.MINIFS('azure-vm-prices-1Y'!I$2:I$123,   'azure-vm-prices-1Y'!A$2:A$123,"&gt;="&amp;F654*(100-$B$2)/100,   'azure-vm-prices-1Y'!B$2:B$123,"&gt;="&amp;G654*(100-$B$2)/100,   'azure-vm-prices-1Y'!E$2:E$123,L654)),   IF(K654="YES", _xlfn.MINIFS('azure-vm-prices-1Y'!C$2:C$123,   'azure-vm-prices-1Y'!A$2:A$123,"&gt;="&amp;F654*(100-$B$2)/100,   'azure-vm-prices-1Y'!B$2:B$123,"&gt;="&amp;G654*(100-$B$2)/100,   'azure-vm-prices-1Y'!D$2:D$123,K654,   'azure-vm-prices-1Y'!E$2:E$123,L654),   _xlfn.MINIFS('azure-vm-prices-1Y'!C$2:C$123,   'azure-vm-prices-1Y'!A$2:A$123,"&gt;="&amp;F654*(100-$B$2)/100,   'azure-vm-prices-1Y'!B$2:B$123,"&gt;="&amp;G654*(100-$B$2)/100,   'azure-vm-prices-1Y'!E$2:E$123,L654))),   "")</f>
        <v>0</v>
      </c>
      <c r="Y654" s="4">
        <f>IF(Q654="YES", IF(K654="YES", VLOOKUP(Z654 &amp; L654 &amp; K654,'azure-vm-prices-3Y'!G$2:H$124  , 2, 0), VLOOKUP(Z654 &amp; L654 &amp; "*",'azure-vm-prices-3Y'!G$2:H$124, 2, 0)),   "")</f>
        <v>0</v>
      </c>
      <c r="Z654" s="4">
        <f>IF(Q654="YES", IF(O654="NO" , IF(K654="YES", _xlfn.MINIFS('azure-vm-prices-3Y'!I$2:I$123,   'azure-vm-prices-3Y'!A$2:A$123,"&gt;="&amp;F654*(100-$B$2)/100,   'azure-vm-prices-3Y'!B$2:B$123,"&gt;="&amp;G654*(100-$B$2)/100,   'azure-vm-prices-3Y'!D$2:D$123,K654,   'azure-vm-prices-3Y'!E$2:E$123,L654),   _xlfn.MINIFS('azure-vm-prices-3Y'!I$2:I$123,   'azure-vm-prices-3Y'!A$2:A$123,"&gt;="&amp;F654*(100-$B$2)/100,   'azure-vm-prices-3Y'!B$2:B$123,"&gt;="&amp;G654*(100-$B$2)/100,   'azure-vm-prices-3Y'!E$2:E$123,L654)),   IF(K654="YES", _xlfn.MINIFS('azure-vm-prices-3Y'!C$2:C$123,   'azure-vm-prices-3Y'!A$2:A$123,"&gt;="&amp;F654*(100-$B$2)/100,   'azure-vm-prices-3Y'!B$2:B$123,"&gt;="&amp;G654*(100-$B$2)/100,   'azure-vm-prices-3Y'!D$2:D$123,K654,   'azure-vm-prices-3Y'!E$2:E$123,L654),   _xlfn.MINIFS('azure-vm-prices-3Y'!C$2:C$123,   'azure-vm-prices-3Y'!A$2:A$123,"&gt;="&amp;F654*(100-$B$2)/100,   'azure-vm-prices-3Y'!B$2:B$123,"&gt;="&amp;G654*(100-$B$2)/100,   'azure-vm-prices-3Y'!E$2:E$123,L654))),   "")</f>
        <v>0</v>
      </c>
      <c r="AA654" s="4">
        <f>IF(Q654="YES",N654*V654*12,"")</f>
        <v>0</v>
      </c>
      <c r="AB654" s="4">
        <f>IF(Q654="YES",X654*8760,"")</f>
        <v>0</v>
      </c>
      <c r="AC654" s="4">
        <f>IF(Q654="YES",Z654*8760,"")</f>
        <v>0</v>
      </c>
      <c r="AD654" s="4">
        <f>IF(Q654="YES",IF(P654="YES", MIN(AA654:AC654), AA654),"")</f>
        <v>0</v>
      </c>
      <c r="AE654" s="4">
        <f>IF(AND(I654="STANDARD",Q654="YES",H654&lt;'azure-standard-disk-prices'!B2, H654&gt;0),1+IF(M654="YES",1),"")</f>
        <v>0</v>
      </c>
      <c r="AF654" s="4">
        <f>IF(AND(I654="STANDARD",Q654="YES",H654&gt;'azure-standard-disk-prices'!B2,H654&lt;'azure-standard-disk-prices'!B3),1+IF(M654="YES",1),"")</f>
        <v>0</v>
      </c>
      <c r="AG654" s="4">
        <f>IF(AND(I654="STANDARD",Q654="YES",H654&gt;'azure-standard-disk-prices'!B3,H654&lt;'azure-standard-disk-prices'!B4),1+IF(M654="YES",1),"")</f>
        <v>0</v>
      </c>
      <c r="AH654" s="4">
        <f>IF(AND(I654="STANDARD",Q654="YES",H654&gt;'azure-standard-disk-prices'!B4,H654&lt;'azure-standard-disk-prices'!B5),1+IF(M654="YES",1),"")</f>
        <v>0</v>
      </c>
      <c r="AI654" s="4">
        <f>IF(AND(I654="STANDARD",Q654="YES",H654&gt;'azure-standard-disk-prices'!B5,H654&lt;'azure-standard-disk-prices'!B6),1+IF(M654="YES",1),"")</f>
        <v>0</v>
      </c>
      <c r="AJ654" s="4">
        <f>IF(AND(I654="STANDARD",Q654="YES",H654&gt;'azure-standard-disk-prices'!B6,H654&lt;'azure-standard-disk-prices'!B7),1+IF(M654="YES",1),"")</f>
        <v>0</v>
      </c>
      <c r="AK654" s="4">
        <f>IF(AND(I654="STANDARD",Q654="YES",H654&gt;'azure-standard-disk-prices'!B7,H654&lt;'azure-standard-disk-prices'!B8),1+IF(M654="YES",1),"")</f>
        <v>0</v>
      </c>
      <c r="AL654" s="4">
        <f>IF(AND(I654="STANDARD",Q654="YES",H654&gt;'azure-standard-disk-prices'!B8,H654&lt;'azure-standard-disk-prices'!B9),1+IF(M654="YES",1),"")</f>
        <v>0</v>
      </c>
      <c r="AM654" s="4">
        <f>IF(AND(I653="PREMIUM",Q653="YES",H653&lt;'azure-premium-disk-prices'!B2,H653&gt;0),1+IF(M653="YES",1),"")</f>
        <v>0</v>
      </c>
      <c r="AN654" s="4">
        <f>IF(AND(I653="PREMIUM",Q653="YES",H653&gt;'azure-premium-disk-prices'!B2,H653&lt;'azure-premium-disk-prices'!B3),1+IF(M653="YES",1),"")</f>
        <v>0</v>
      </c>
      <c r="AO654" s="4">
        <f>IF(AND(I653="PREMIUM",Q653="YES",H653&gt;'azure-premium-disk-prices'!B3,H653&lt;'azure-premium-disk-prices'!B4),1+IF(M653="YES",1),"")</f>
        <v>0</v>
      </c>
      <c r="AP654" s="4">
        <f>IF(AND(I653="PREMIUM",Q653="YES",H653&gt;'azure-premium-disk-prices'!B4,H653&lt;'azure-premium-disk-prices'!B5),1+IF(M653="YES",1),"")</f>
        <v>0</v>
      </c>
      <c r="AQ654" s="4">
        <f>IF(AND(I653="PREMIUM",Q653="YES",H653&gt;'azure-premium-disk-prices'!B5,H653&lt;'azure-premium-disk-prices'!B6),1+IF(M653="YES",1),"")</f>
        <v>0</v>
      </c>
      <c r="AR654" s="4">
        <f>IF(AND(I653="PREMIUM",Q653="YES",H653&gt;'azure-premium-disk-prices'!B6,H653&lt;'azure-premium-disk-prices'!B7),1+IF(M653="YES",1),"")</f>
        <v>0</v>
      </c>
      <c r="AS654" s="4">
        <f>IF(AND(I653="PREMIUM",Q653="YES",H653&gt;'azure-premium-disk-prices'!B7,H653&lt;'azure-premium-disk-prices'!B8),1+IF(M653="YES",1),"")</f>
        <v>0</v>
      </c>
      <c r="AT654" s="4">
        <f>IF(AND(I653="PREMIUM",Q653="YES",H653&gt;'azure-premium-disk-prices'!B8,H653&lt;'azure-premium-disk-prices'!B9),1+IF(M653="YES",1),"")</f>
        <v>0</v>
      </c>
      <c r="AU654" s="4">
        <f>IF(AND(M654="YES", Q654="YES"),1,"")</f>
        <v>0</v>
      </c>
      <c r="AV654" s="4">
        <f>IF(AND(J654="STANDARD", Q654="YES"), IF(M654="YES",2,1) ,"")</f>
        <v>0</v>
      </c>
      <c r="AW654" s="4">
        <f>IF( AND(J654="PREMIUM",  Q654="YES"), IF(M654="YES",2,1) ,"")</f>
        <v>0</v>
      </c>
    </row>
    <row r="655" spans="5:49">
      <c r="E655" s="3"/>
      <c r="F655" s="3"/>
      <c r="G655" s="3"/>
      <c r="H655" s="3"/>
      <c r="I655" s="3" t="s">
        <v>9</v>
      </c>
      <c r="J655" s="3" t="s">
        <v>9</v>
      </c>
      <c r="K655" s="3" t="s">
        <v>5</v>
      </c>
      <c r="L655" s="3" t="s">
        <v>5</v>
      </c>
      <c r="M655" s="3" t="s">
        <v>5</v>
      </c>
      <c r="N655" s="3">
        <v>730</v>
      </c>
      <c r="O655" s="3" t="s">
        <v>5</v>
      </c>
      <c r="P655" s="3" t="s">
        <v>14</v>
      </c>
      <c r="Q655" s="4">
        <f>IF(AND(E655&lt;&gt;"", F655&lt;&gt;"", G655&lt;&gt;"", H655&lt;&gt;"", I655&lt;&gt;"", J655&lt;&gt;"", K655&lt;&gt;"", L655&lt;&gt;"", M655&lt;&gt;"", N655&lt;&gt;"", O655&lt;&gt;""),"YES","NO")</f>
        <v>0</v>
      </c>
      <c r="R655" s="4">
        <f>IF(AD655=AA655, U655, IF(AD655=AB655,W655,Y655))</f>
        <v>0</v>
      </c>
      <c r="S655" s="4">
        <f>AD655</f>
        <v>0</v>
      </c>
      <c r="T655" s="4">
        <f> IF(AA655="" ,"",IF(AD655=AA655, "PAYG", IF(AD655=AB655,"1Y RI","3Y RI")))</f>
        <v>0</v>
      </c>
      <c r="U655" s="4">
        <f>IF(Q655="YES", IF(K655="YES", VLOOKUP(V655 &amp; L655 &amp; K655,'azure-vm-prices-base'!G$2:H$124, 2, 0), VLOOKUP(V655 &amp; L655 &amp; "*",'azure-vm-prices-base'!G$2:H$124, 2, 0)), "")</f>
        <v>0</v>
      </c>
      <c r="V655" s="4">
        <f>IF(Q655="YES", IF(O655="NO" , IF(K655="YES", _xlfn.MINIFS('azure-vm-prices-base'!I$2:I$123, 'azure-vm-prices-base'!A$2:A$123,"&gt;="&amp;F655*(100-$B$2)/100, 'azure-vm-prices-base'!B$2:B$123,"&gt;="&amp;G655*(100-$B$2)/100, 'azure-vm-prices-base'!D$2:D$123,K655, 'azure-vm-prices-base'!E$2:E$123,L655), _xlfn.MINIFS('azure-vm-prices-base'!I$2:I$123, 'azure-vm-prices-base'!A$2:A$123,"&gt;="&amp;F655*(100-$B$2)/100, 'azure-vm-prices-base'!B$2:B$123,"&gt;="&amp;G655*(100-$B$2)/100, 'azure-vm-prices-base'!E$2:E$123,L655)), IF(K655="YES", _xlfn.MINIFS('azure-vm-prices-base'!C$2:C$123, 'azure-vm-prices-base'!A$2:A$123,"&gt;="&amp;F655*(100-$B$2)/100, 'azure-vm-prices-base'!B$2:B$123,"&gt;="&amp;G655*(100-$B$2)/100, 'azure-vm-prices-base'!D$2:D$123,K655, 'azure-vm-prices-base'!E$2:E$123,L655), _xlfn.MINIFS('azure-vm-prices-base'!C$2:C$123, 'azure-vm-prices-base'!A$2:A$123,"&gt;="&amp;F655*(100-$B$2)/100, 'azure-vm-prices-base'!B$2:B$123,"&gt;="&amp;G655*(100-$B$2)/100, 'azure-vm-prices-base'!E$2:E$123,L655))), "")</f>
        <v>0</v>
      </c>
      <c r="W655" s="4">
        <f>IF(Q655="YES", IF(K655="YES", VLOOKUP(X655 &amp; L655 &amp; K655,'azure-vm-prices-1Y'!G$2:H$124  , 2, 0), VLOOKUP(X655 &amp; L655 &amp; "*",'azure-vm-prices-1Y'!G$2:H$124, 2, 0)),   "")</f>
        <v>0</v>
      </c>
      <c r="X655" s="4">
        <f>IF(Q655="YES", IF(O655="NO" , IF(K655="YES", _xlfn.MINIFS('azure-vm-prices-1Y'!I$2:I$123,   'azure-vm-prices-1Y'!A$2:A$123,"&gt;="&amp;F655*(100-$B$2)/100,   'azure-vm-prices-1Y'!B$2:B$123,"&gt;="&amp;G655*(100-$B$2)/100,   'azure-vm-prices-1Y'!D$2:D$123,K655,   'azure-vm-prices-1Y'!E$2:E$123,L655),   _xlfn.MINIFS('azure-vm-prices-1Y'!I$2:I$123,   'azure-vm-prices-1Y'!A$2:A$123,"&gt;="&amp;F655*(100-$B$2)/100,   'azure-vm-prices-1Y'!B$2:B$123,"&gt;="&amp;G655*(100-$B$2)/100,   'azure-vm-prices-1Y'!E$2:E$123,L655)),   IF(K655="YES", _xlfn.MINIFS('azure-vm-prices-1Y'!C$2:C$123,   'azure-vm-prices-1Y'!A$2:A$123,"&gt;="&amp;F655*(100-$B$2)/100,   'azure-vm-prices-1Y'!B$2:B$123,"&gt;="&amp;G655*(100-$B$2)/100,   'azure-vm-prices-1Y'!D$2:D$123,K655,   'azure-vm-prices-1Y'!E$2:E$123,L655),   _xlfn.MINIFS('azure-vm-prices-1Y'!C$2:C$123,   'azure-vm-prices-1Y'!A$2:A$123,"&gt;="&amp;F655*(100-$B$2)/100,   'azure-vm-prices-1Y'!B$2:B$123,"&gt;="&amp;G655*(100-$B$2)/100,   'azure-vm-prices-1Y'!E$2:E$123,L655))),   "")</f>
        <v>0</v>
      </c>
      <c r="Y655" s="4">
        <f>IF(Q655="YES", IF(K655="YES", VLOOKUP(Z655 &amp; L655 &amp; K655,'azure-vm-prices-3Y'!G$2:H$124  , 2, 0), VLOOKUP(Z655 &amp; L655 &amp; "*",'azure-vm-prices-3Y'!G$2:H$124, 2, 0)),   "")</f>
        <v>0</v>
      </c>
      <c r="Z655" s="4">
        <f>IF(Q655="YES", IF(O655="NO" , IF(K655="YES", _xlfn.MINIFS('azure-vm-prices-3Y'!I$2:I$123,   'azure-vm-prices-3Y'!A$2:A$123,"&gt;="&amp;F655*(100-$B$2)/100,   'azure-vm-prices-3Y'!B$2:B$123,"&gt;="&amp;G655*(100-$B$2)/100,   'azure-vm-prices-3Y'!D$2:D$123,K655,   'azure-vm-prices-3Y'!E$2:E$123,L655),   _xlfn.MINIFS('azure-vm-prices-3Y'!I$2:I$123,   'azure-vm-prices-3Y'!A$2:A$123,"&gt;="&amp;F655*(100-$B$2)/100,   'azure-vm-prices-3Y'!B$2:B$123,"&gt;="&amp;G655*(100-$B$2)/100,   'azure-vm-prices-3Y'!E$2:E$123,L655)),   IF(K655="YES", _xlfn.MINIFS('azure-vm-prices-3Y'!C$2:C$123,   'azure-vm-prices-3Y'!A$2:A$123,"&gt;="&amp;F655*(100-$B$2)/100,   'azure-vm-prices-3Y'!B$2:B$123,"&gt;="&amp;G655*(100-$B$2)/100,   'azure-vm-prices-3Y'!D$2:D$123,K655,   'azure-vm-prices-3Y'!E$2:E$123,L655),   _xlfn.MINIFS('azure-vm-prices-3Y'!C$2:C$123,   'azure-vm-prices-3Y'!A$2:A$123,"&gt;="&amp;F655*(100-$B$2)/100,   'azure-vm-prices-3Y'!B$2:B$123,"&gt;="&amp;G655*(100-$B$2)/100,   'azure-vm-prices-3Y'!E$2:E$123,L655))),   "")</f>
        <v>0</v>
      </c>
      <c r="AA655" s="4">
        <f>IF(Q655="YES",N655*V655*12,"")</f>
        <v>0</v>
      </c>
      <c r="AB655" s="4">
        <f>IF(Q655="YES",X655*8760,"")</f>
        <v>0</v>
      </c>
      <c r="AC655" s="4">
        <f>IF(Q655="YES",Z655*8760,"")</f>
        <v>0</v>
      </c>
      <c r="AD655" s="4">
        <f>IF(Q655="YES",IF(P655="YES", MIN(AA655:AC655), AA655),"")</f>
        <v>0</v>
      </c>
      <c r="AE655" s="4">
        <f>IF(AND(I655="STANDARD",Q655="YES",H655&lt;'azure-standard-disk-prices'!B2, H655&gt;0),1+IF(M655="YES",1),"")</f>
        <v>0</v>
      </c>
      <c r="AF655" s="4">
        <f>IF(AND(I655="STANDARD",Q655="YES",H655&gt;'azure-standard-disk-prices'!B2,H655&lt;'azure-standard-disk-prices'!B3),1+IF(M655="YES",1),"")</f>
        <v>0</v>
      </c>
      <c r="AG655" s="4">
        <f>IF(AND(I655="STANDARD",Q655="YES",H655&gt;'azure-standard-disk-prices'!B3,H655&lt;'azure-standard-disk-prices'!B4),1+IF(M655="YES",1),"")</f>
        <v>0</v>
      </c>
      <c r="AH655" s="4">
        <f>IF(AND(I655="STANDARD",Q655="YES",H655&gt;'azure-standard-disk-prices'!B4,H655&lt;'azure-standard-disk-prices'!B5),1+IF(M655="YES",1),"")</f>
        <v>0</v>
      </c>
      <c r="AI655" s="4">
        <f>IF(AND(I655="STANDARD",Q655="YES",H655&gt;'azure-standard-disk-prices'!B5,H655&lt;'azure-standard-disk-prices'!B6),1+IF(M655="YES",1),"")</f>
        <v>0</v>
      </c>
      <c r="AJ655" s="4">
        <f>IF(AND(I655="STANDARD",Q655="YES",H655&gt;'azure-standard-disk-prices'!B6,H655&lt;'azure-standard-disk-prices'!B7),1+IF(M655="YES",1),"")</f>
        <v>0</v>
      </c>
      <c r="AK655" s="4">
        <f>IF(AND(I655="STANDARD",Q655="YES",H655&gt;'azure-standard-disk-prices'!B7,H655&lt;'azure-standard-disk-prices'!B8),1+IF(M655="YES",1),"")</f>
        <v>0</v>
      </c>
      <c r="AL655" s="4">
        <f>IF(AND(I655="STANDARD",Q655="YES",H655&gt;'azure-standard-disk-prices'!B8,H655&lt;'azure-standard-disk-prices'!B9),1+IF(M655="YES",1),"")</f>
        <v>0</v>
      </c>
      <c r="AM655" s="4">
        <f>IF(AND(I654="PREMIUM",Q654="YES",H654&lt;'azure-premium-disk-prices'!B2,H654&gt;0),1+IF(M654="YES",1),"")</f>
        <v>0</v>
      </c>
      <c r="AN655" s="4">
        <f>IF(AND(I654="PREMIUM",Q654="YES",H654&gt;'azure-premium-disk-prices'!B2,H654&lt;'azure-premium-disk-prices'!B3),1+IF(M654="YES",1),"")</f>
        <v>0</v>
      </c>
      <c r="AO655" s="4">
        <f>IF(AND(I654="PREMIUM",Q654="YES",H654&gt;'azure-premium-disk-prices'!B3,H654&lt;'azure-premium-disk-prices'!B4),1+IF(M654="YES",1),"")</f>
        <v>0</v>
      </c>
      <c r="AP655" s="4">
        <f>IF(AND(I654="PREMIUM",Q654="YES",H654&gt;'azure-premium-disk-prices'!B4,H654&lt;'azure-premium-disk-prices'!B5),1+IF(M654="YES",1),"")</f>
        <v>0</v>
      </c>
      <c r="AQ655" s="4">
        <f>IF(AND(I654="PREMIUM",Q654="YES",H654&gt;'azure-premium-disk-prices'!B5,H654&lt;'azure-premium-disk-prices'!B6),1+IF(M654="YES",1),"")</f>
        <v>0</v>
      </c>
      <c r="AR655" s="4">
        <f>IF(AND(I654="PREMIUM",Q654="YES",H654&gt;'azure-premium-disk-prices'!B6,H654&lt;'azure-premium-disk-prices'!B7),1+IF(M654="YES",1),"")</f>
        <v>0</v>
      </c>
      <c r="AS655" s="4">
        <f>IF(AND(I654="PREMIUM",Q654="YES",H654&gt;'azure-premium-disk-prices'!B7,H654&lt;'azure-premium-disk-prices'!B8),1+IF(M654="YES",1),"")</f>
        <v>0</v>
      </c>
      <c r="AT655" s="4">
        <f>IF(AND(I654="PREMIUM",Q654="YES",H654&gt;'azure-premium-disk-prices'!B8,H654&lt;'azure-premium-disk-prices'!B9),1+IF(M654="YES",1),"")</f>
        <v>0</v>
      </c>
      <c r="AU655" s="4">
        <f>IF(AND(M655="YES", Q655="YES"),1,"")</f>
        <v>0</v>
      </c>
      <c r="AV655" s="4">
        <f>IF(AND(J655="STANDARD", Q655="YES"), IF(M655="YES",2,1) ,"")</f>
        <v>0</v>
      </c>
      <c r="AW655" s="4">
        <f>IF( AND(J655="PREMIUM",  Q655="YES"), IF(M655="YES",2,1) ,"")</f>
        <v>0</v>
      </c>
    </row>
    <row r="656" spans="5:49">
      <c r="E656" s="3"/>
      <c r="F656" s="3"/>
      <c r="G656" s="3"/>
      <c r="H656" s="3"/>
      <c r="I656" s="3" t="s">
        <v>9</v>
      </c>
      <c r="J656" s="3" t="s">
        <v>9</v>
      </c>
      <c r="K656" s="3" t="s">
        <v>5</v>
      </c>
      <c r="L656" s="3" t="s">
        <v>5</v>
      </c>
      <c r="M656" s="3" t="s">
        <v>5</v>
      </c>
      <c r="N656" s="3">
        <v>730</v>
      </c>
      <c r="O656" s="3" t="s">
        <v>5</v>
      </c>
      <c r="P656" s="3" t="s">
        <v>14</v>
      </c>
      <c r="Q656" s="4">
        <f>IF(AND(E656&lt;&gt;"", F656&lt;&gt;"", G656&lt;&gt;"", H656&lt;&gt;"", I656&lt;&gt;"", J656&lt;&gt;"", K656&lt;&gt;"", L656&lt;&gt;"", M656&lt;&gt;"", N656&lt;&gt;"", O656&lt;&gt;""),"YES","NO")</f>
        <v>0</v>
      </c>
      <c r="R656" s="4">
        <f>IF(AD656=AA656, U656, IF(AD656=AB656,W656,Y656))</f>
        <v>0</v>
      </c>
      <c r="S656" s="4">
        <f>AD656</f>
        <v>0</v>
      </c>
      <c r="T656" s="4">
        <f> IF(AA656="" ,"",IF(AD656=AA656, "PAYG", IF(AD656=AB656,"1Y RI","3Y RI")))</f>
        <v>0</v>
      </c>
      <c r="U656" s="4">
        <f>IF(Q656="YES", IF(K656="YES", VLOOKUP(V656 &amp; L656 &amp; K656,'azure-vm-prices-base'!G$2:H$124, 2, 0), VLOOKUP(V656 &amp; L656 &amp; "*",'azure-vm-prices-base'!G$2:H$124, 2, 0)), "")</f>
        <v>0</v>
      </c>
      <c r="V656" s="4">
        <f>IF(Q656="YES", IF(O656="NO" , IF(K656="YES", _xlfn.MINIFS('azure-vm-prices-base'!I$2:I$123, 'azure-vm-prices-base'!A$2:A$123,"&gt;="&amp;F656*(100-$B$2)/100, 'azure-vm-prices-base'!B$2:B$123,"&gt;="&amp;G656*(100-$B$2)/100, 'azure-vm-prices-base'!D$2:D$123,K656, 'azure-vm-prices-base'!E$2:E$123,L656), _xlfn.MINIFS('azure-vm-prices-base'!I$2:I$123, 'azure-vm-prices-base'!A$2:A$123,"&gt;="&amp;F656*(100-$B$2)/100, 'azure-vm-prices-base'!B$2:B$123,"&gt;="&amp;G656*(100-$B$2)/100, 'azure-vm-prices-base'!E$2:E$123,L656)), IF(K656="YES", _xlfn.MINIFS('azure-vm-prices-base'!C$2:C$123, 'azure-vm-prices-base'!A$2:A$123,"&gt;="&amp;F656*(100-$B$2)/100, 'azure-vm-prices-base'!B$2:B$123,"&gt;="&amp;G656*(100-$B$2)/100, 'azure-vm-prices-base'!D$2:D$123,K656, 'azure-vm-prices-base'!E$2:E$123,L656), _xlfn.MINIFS('azure-vm-prices-base'!C$2:C$123, 'azure-vm-prices-base'!A$2:A$123,"&gt;="&amp;F656*(100-$B$2)/100, 'azure-vm-prices-base'!B$2:B$123,"&gt;="&amp;G656*(100-$B$2)/100, 'azure-vm-prices-base'!E$2:E$123,L656))), "")</f>
        <v>0</v>
      </c>
      <c r="W656" s="4">
        <f>IF(Q656="YES", IF(K656="YES", VLOOKUP(X656 &amp; L656 &amp; K656,'azure-vm-prices-1Y'!G$2:H$124  , 2, 0), VLOOKUP(X656 &amp; L656 &amp; "*",'azure-vm-prices-1Y'!G$2:H$124, 2, 0)),   "")</f>
        <v>0</v>
      </c>
      <c r="X656" s="4">
        <f>IF(Q656="YES", IF(O656="NO" , IF(K656="YES", _xlfn.MINIFS('azure-vm-prices-1Y'!I$2:I$123,   'azure-vm-prices-1Y'!A$2:A$123,"&gt;="&amp;F656*(100-$B$2)/100,   'azure-vm-prices-1Y'!B$2:B$123,"&gt;="&amp;G656*(100-$B$2)/100,   'azure-vm-prices-1Y'!D$2:D$123,K656,   'azure-vm-prices-1Y'!E$2:E$123,L656),   _xlfn.MINIFS('azure-vm-prices-1Y'!I$2:I$123,   'azure-vm-prices-1Y'!A$2:A$123,"&gt;="&amp;F656*(100-$B$2)/100,   'azure-vm-prices-1Y'!B$2:B$123,"&gt;="&amp;G656*(100-$B$2)/100,   'azure-vm-prices-1Y'!E$2:E$123,L656)),   IF(K656="YES", _xlfn.MINIFS('azure-vm-prices-1Y'!C$2:C$123,   'azure-vm-prices-1Y'!A$2:A$123,"&gt;="&amp;F656*(100-$B$2)/100,   'azure-vm-prices-1Y'!B$2:B$123,"&gt;="&amp;G656*(100-$B$2)/100,   'azure-vm-prices-1Y'!D$2:D$123,K656,   'azure-vm-prices-1Y'!E$2:E$123,L656),   _xlfn.MINIFS('azure-vm-prices-1Y'!C$2:C$123,   'azure-vm-prices-1Y'!A$2:A$123,"&gt;="&amp;F656*(100-$B$2)/100,   'azure-vm-prices-1Y'!B$2:B$123,"&gt;="&amp;G656*(100-$B$2)/100,   'azure-vm-prices-1Y'!E$2:E$123,L656))),   "")</f>
        <v>0</v>
      </c>
      <c r="Y656" s="4">
        <f>IF(Q656="YES", IF(K656="YES", VLOOKUP(Z656 &amp; L656 &amp; K656,'azure-vm-prices-3Y'!G$2:H$124  , 2, 0), VLOOKUP(Z656 &amp; L656 &amp; "*",'azure-vm-prices-3Y'!G$2:H$124, 2, 0)),   "")</f>
        <v>0</v>
      </c>
      <c r="Z656" s="4">
        <f>IF(Q656="YES", IF(O656="NO" , IF(K656="YES", _xlfn.MINIFS('azure-vm-prices-3Y'!I$2:I$123,   'azure-vm-prices-3Y'!A$2:A$123,"&gt;="&amp;F656*(100-$B$2)/100,   'azure-vm-prices-3Y'!B$2:B$123,"&gt;="&amp;G656*(100-$B$2)/100,   'azure-vm-prices-3Y'!D$2:D$123,K656,   'azure-vm-prices-3Y'!E$2:E$123,L656),   _xlfn.MINIFS('azure-vm-prices-3Y'!I$2:I$123,   'azure-vm-prices-3Y'!A$2:A$123,"&gt;="&amp;F656*(100-$B$2)/100,   'azure-vm-prices-3Y'!B$2:B$123,"&gt;="&amp;G656*(100-$B$2)/100,   'azure-vm-prices-3Y'!E$2:E$123,L656)),   IF(K656="YES", _xlfn.MINIFS('azure-vm-prices-3Y'!C$2:C$123,   'azure-vm-prices-3Y'!A$2:A$123,"&gt;="&amp;F656*(100-$B$2)/100,   'azure-vm-prices-3Y'!B$2:B$123,"&gt;="&amp;G656*(100-$B$2)/100,   'azure-vm-prices-3Y'!D$2:D$123,K656,   'azure-vm-prices-3Y'!E$2:E$123,L656),   _xlfn.MINIFS('azure-vm-prices-3Y'!C$2:C$123,   'azure-vm-prices-3Y'!A$2:A$123,"&gt;="&amp;F656*(100-$B$2)/100,   'azure-vm-prices-3Y'!B$2:B$123,"&gt;="&amp;G656*(100-$B$2)/100,   'azure-vm-prices-3Y'!E$2:E$123,L656))),   "")</f>
        <v>0</v>
      </c>
      <c r="AA656" s="4">
        <f>IF(Q656="YES",N656*V656*12,"")</f>
        <v>0</v>
      </c>
      <c r="AB656" s="4">
        <f>IF(Q656="YES",X656*8760,"")</f>
        <v>0</v>
      </c>
      <c r="AC656" s="4">
        <f>IF(Q656="YES",Z656*8760,"")</f>
        <v>0</v>
      </c>
      <c r="AD656" s="4">
        <f>IF(Q656="YES",IF(P656="YES", MIN(AA656:AC656), AA656),"")</f>
        <v>0</v>
      </c>
      <c r="AE656" s="4">
        <f>IF(AND(I656="STANDARD",Q656="YES",H656&lt;'azure-standard-disk-prices'!B2, H656&gt;0),1+IF(M656="YES",1),"")</f>
        <v>0</v>
      </c>
      <c r="AF656" s="4">
        <f>IF(AND(I656="STANDARD",Q656="YES",H656&gt;'azure-standard-disk-prices'!B2,H656&lt;'azure-standard-disk-prices'!B3),1+IF(M656="YES",1),"")</f>
        <v>0</v>
      </c>
      <c r="AG656" s="4">
        <f>IF(AND(I656="STANDARD",Q656="YES",H656&gt;'azure-standard-disk-prices'!B3,H656&lt;'azure-standard-disk-prices'!B4),1+IF(M656="YES",1),"")</f>
        <v>0</v>
      </c>
      <c r="AH656" s="4">
        <f>IF(AND(I656="STANDARD",Q656="YES",H656&gt;'azure-standard-disk-prices'!B4,H656&lt;'azure-standard-disk-prices'!B5),1+IF(M656="YES",1),"")</f>
        <v>0</v>
      </c>
      <c r="AI656" s="4">
        <f>IF(AND(I656="STANDARD",Q656="YES",H656&gt;'azure-standard-disk-prices'!B5,H656&lt;'azure-standard-disk-prices'!B6),1+IF(M656="YES",1),"")</f>
        <v>0</v>
      </c>
      <c r="AJ656" s="4">
        <f>IF(AND(I656="STANDARD",Q656="YES",H656&gt;'azure-standard-disk-prices'!B6,H656&lt;'azure-standard-disk-prices'!B7),1+IF(M656="YES",1),"")</f>
        <v>0</v>
      </c>
      <c r="AK656" s="4">
        <f>IF(AND(I656="STANDARD",Q656="YES",H656&gt;'azure-standard-disk-prices'!B7,H656&lt;'azure-standard-disk-prices'!B8),1+IF(M656="YES",1),"")</f>
        <v>0</v>
      </c>
      <c r="AL656" s="4">
        <f>IF(AND(I656="STANDARD",Q656="YES",H656&gt;'azure-standard-disk-prices'!B8,H656&lt;'azure-standard-disk-prices'!B9),1+IF(M656="YES",1),"")</f>
        <v>0</v>
      </c>
      <c r="AM656" s="4">
        <f>IF(AND(I655="PREMIUM",Q655="YES",H655&lt;'azure-premium-disk-prices'!B2,H655&gt;0),1+IF(M655="YES",1),"")</f>
        <v>0</v>
      </c>
      <c r="AN656" s="4">
        <f>IF(AND(I655="PREMIUM",Q655="YES",H655&gt;'azure-premium-disk-prices'!B2,H655&lt;'azure-premium-disk-prices'!B3),1+IF(M655="YES",1),"")</f>
        <v>0</v>
      </c>
      <c r="AO656" s="4">
        <f>IF(AND(I655="PREMIUM",Q655="YES",H655&gt;'azure-premium-disk-prices'!B3,H655&lt;'azure-premium-disk-prices'!B4),1+IF(M655="YES",1),"")</f>
        <v>0</v>
      </c>
      <c r="AP656" s="4">
        <f>IF(AND(I655="PREMIUM",Q655="YES",H655&gt;'azure-premium-disk-prices'!B4,H655&lt;'azure-premium-disk-prices'!B5),1+IF(M655="YES",1),"")</f>
        <v>0</v>
      </c>
      <c r="AQ656" s="4">
        <f>IF(AND(I655="PREMIUM",Q655="YES",H655&gt;'azure-premium-disk-prices'!B5,H655&lt;'azure-premium-disk-prices'!B6),1+IF(M655="YES",1),"")</f>
        <v>0</v>
      </c>
      <c r="AR656" s="4">
        <f>IF(AND(I655="PREMIUM",Q655="YES",H655&gt;'azure-premium-disk-prices'!B6,H655&lt;'azure-premium-disk-prices'!B7),1+IF(M655="YES",1),"")</f>
        <v>0</v>
      </c>
      <c r="AS656" s="4">
        <f>IF(AND(I655="PREMIUM",Q655="YES",H655&gt;'azure-premium-disk-prices'!B7,H655&lt;'azure-premium-disk-prices'!B8),1+IF(M655="YES",1),"")</f>
        <v>0</v>
      </c>
      <c r="AT656" s="4">
        <f>IF(AND(I655="PREMIUM",Q655="YES",H655&gt;'azure-premium-disk-prices'!B8,H655&lt;'azure-premium-disk-prices'!B9),1+IF(M655="YES",1),"")</f>
        <v>0</v>
      </c>
      <c r="AU656" s="4">
        <f>IF(AND(M656="YES", Q656="YES"),1,"")</f>
        <v>0</v>
      </c>
      <c r="AV656" s="4">
        <f>IF(AND(J656="STANDARD", Q656="YES"), IF(M656="YES",2,1) ,"")</f>
        <v>0</v>
      </c>
      <c r="AW656" s="4">
        <f>IF( AND(J656="PREMIUM",  Q656="YES"), IF(M656="YES",2,1) ,"")</f>
        <v>0</v>
      </c>
    </row>
    <row r="657" spans="5:49">
      <c r="E657" s="3"/>
      <c r="F657" s="3"/>
      <c r="G657" s="3"/>
      <c r="H657" s="3"/>
      <c r="I657" s="3" t="s">
        <v>9</v>
      </c>
      <c r="J657" s="3" t="s">
        <v>9</v>
      </c>
      <c r="K657" s="3" t="s">
        <v>5</v>
      </c>
      <c r="L657" s="3" t="s">
        <v>5</v>
      </c>
      <c r="M657" s="3" t="s">
        <v>5</v>
      </c>
      <c r="N657" s="3">
        <v>730</v>
      </c>
      <c r="O657" s="3" t="s">
        <v>5</v>
      </c>
      <c r="P657" s="3" t="s">
        <v>14</v>
      </c>
      <c r="Q657" s="4">
        <f>IF(AND(E657&lt;&gt;"", F657&lt;&gt;"", G657&lt;&gt;"", H657&lt;&gt;"", I657&lt;&gt;"", J657&lt;&gt;"", K657&lt;&gt;"", L657&lt;&gt;"", M657&lt;&gt;"", N657&lt;&gt;"", O657&lt;&gt;""),"YES","NO")</f>
        <v>0</v>
      </c>
      <c r="R657" s="4">
        <f>IF(AD657=AA657, U657, IF(AD657=AB657,W657,Y657))</f>
        <v>0</v>
      </c>
      <c r="S657" s="4">
        <f>AD657</f>
        <v>0</v>
      </c>
      <c r="T657" s="4">
        <f> IF(AA657="" ,"",IF(AD657=AA657, "PAYG", IF(AD657=AB657,"1Y RI","3Y RI")))</f>
        <v>0</v>
      </c>
      <c r="U657" s="4">
        <f>IF(Q657="YES", IF(K657="YES", VLOOKUP(V657 &amp; L657 &amp; K657,'azure-vm-prices-base'!G$2:H$124, 2, 0), VLOOKUP(V657 &amp; L657 &amp; "*",'azure-vm-prices-base'!G$2:H$124, 2, 0)), "")</f>
        <v>0</v>
      </c>
      <c r="V657" s="4">
        <f>IF(Q657="YES", IF(O657="NO" , IF(K657="YES", _xlfn.MINIFS('azure-vm-prices-base'!I$2:I$123, 'azure-vm-prices-base'!A$2:A$123,"&gt;="&amp;F657*(100-$B$2)/100, 'azure-vm-prices-base'!B$2:B$123,"&gt;="&amp;G657*(100-$B$2)/100, 'azure-vm-prices-base'!D$2:D$123,K657, 'azure-vm-prices-base'!E$2:E$123,L657), _xlfn.MINIFS('azure-vm-prices-base'!I$2:I$123, 'azure-vm-prices-base'!A$2:A$123,"&gt;="&amp;F657*(100-$B$2)/100, 'azure-vm-prices-base'!B$2:B$123,"&gt;="&amp;G657*(100-$B$2)/100, 'azure-vm-prices-base'!E$2:E$123,L657)), IF(K657="YES", _xlfn.MINIFS('azure-vm-prices-base'!C$2:C$123, 'azure-vm-prices-base'!A$2:A$123,"&gt;="&amp;F657*(100-$B$2)/100, 'azure-vm-prices-base'!B$2:B$123,"&gt;="&amp;G657*(100-$B$2)/100, 'azure-vm-prices-base'!D$2:D$123,K657, 'azure-vm-prices-base'!E$2:E$123,L657), _xlfn.MINIFS('azure-vm-prices-base'!C$2:C$123, 'azure-vm-prices-base'!A$2:A$123,"&gt;="&amp;F657*(100-$B$2)/100, 'azure-vm-prices-base'!B$2:B$123,"&gt;="&amp;G657*(100-$B$2)/100, 'azure-vm-prices-base'!E$2:E$123,L657))), "")</f>
        <v>0</v>
      </c>
      <c r="W657" s="4">
        <f>IF(Q657="YES", IF(K657="YES", VLOOKUP(X657 &amp; L657 &amp; K657,'azure-vm-prices-1Y'!G$2:H$124  , 2, 0), VLOOKUP(X657 &amp; L657 &amp; "*",'azure-vm-prices-1Y'!G$2:H$124, 2, 0)),   "")</f>
        <v>0</v>
      </c>
      <c r="X657" s="4">
        <f>IF(Q657="YES", IF(O657="NO" , IF(K657="YES", _xlfn.MINIFS('azure-vm-prices-1Y'!I$2:I$123,   'azure-vm-prices-1Y'!A$2:A$123,"&gt;="&amp;F657*(100-$B$2)/100,   'azure-vm-prices-1Y'!B$2:B$123,"&gt;="&amp;G657*(100-$B$2)/100,   'azure-vm-prices-1Y'!D$2:D$123,K657,   'azure-vm-prices-1Y'!E$2:E$123,L657),   _xlfn.MINIFS('azure-vm-prices-1Y'!I$2:I$123,   'azure-vm-prices-1Y'!A$2:A$123,"&gt;="&amp;F657*(100-$B$2)/100,   'azure-vm-prices-1Y'!B$2:B$123,"&gt;="&amp;G657*(100-$B$2)/100,   'azure-vm-prices-1Y'!E$2:E$123,L657)),   IF(K657="YES", _xlfn.MINIFS('azure-vm-prices-1Y'!C$2:C$123,   'azure-vm-prices-1Y'!A$2:A$123,"&gt;="&amp;F657*(100-$B$2)/100,   'azure-vm-prices-1Y'!B$2:B$123,"&gt;="&amp;G657*(100-$B$2)/100,   'azure-vm-prices-1Y'!D$2:D$123,K657,   'azure-vm-prices-1Y'!E$2:E$123,L657),   _xlfn.MINIFS('azure-vm-prices-1Y'!C$2:C$123,   'azure-vm-prices-1Y'!A$2:A$123,"&gt;="&amp;F657*(100-$B$2)/100,   'azure-vm-prices-1Y'!B$2:B$123,"&gt;="&amp;G657*(100-$B$2)/100,   'azure-vm-prices-1Y'!E$2:E$123,L657))),   "")</f>
        <v>0</v>
      </c>
      <c r="Y657" s="4">
        <f>IF(Q657="YES", IF(K657="YES", VLOOKUP(Z657 &amp; L657 &amp; K657,'azure-vm-prices-3Y'!G$2:H$124  , 2, 0), VLOOKUP(Z657 &amp; L657 &amp; "*",'azure-vm-prices-3Y'!G$2:H$124, 2, 0)),   "")</f>
        <v>0</v>
      </c>
      <c r="Z657" s="4">
        <f>IF(Q657="YES", IF(O657="NO" , IF(K657="YES", _xlfn.MINIFS('azure-vm-prices-3Y'!I$2:I$123,   'azure-vm-prices-3Y'!A$2:A$123,"&gt;="&amp;F657*(100-$B$2)/100,   'azure-vm-prices-3Y'!B$2:B$123,"&gt;="&amp;G657*(100-$B$2)/100,   'azure-vm-prices-3Y'!D$2:D$123,K657,   'azure-vm-prices-3Y'!E$2:E$123,L657),   _xlfn.MINIFS('azure-vm-prices-3Y'!I$2:I$123,   'azure-vm-prices-3Y'!A$2:A$123,"&gt;="&amp;F657*(100-$B$2)/100,   'azure-vm-prices-3Y'!B$2:B$123,"&gt;="&amp;G657*(100-$B$2)/100,   'azure-vm-prices-3Y'!E$2:E$123,L657)),   IF(K657="YES", _xlfn.MINIFS('azure-vm-prices-3Y'!C$2:C$123,   'azure-vm-prices-3Y'!A$2:A$123,"&gt;="&amp;F657*(100-$B$2)/100,   'azure-vm-prices-3Y'!B$2:B$123,"&gt;="&amp;G657*(100-$B$2)/100,   'azure-vm-prices-3Y'!D$2:D$123,K657,   'azure-vm-prices-3Y'!E$2:E$123,L657),   _xlfn.MINIFS('azure-vm-prices-3Y'!C$2:C$123,   'azure-vm-prices-3Y'!A$2:A$123,"&gt;="&amp;F657*(100-$B$2)/100,   'azure-vm-prices-3Y'!B$2:B$123,"&gt;="&amp;G657*(100-$B$2)/100,   'azure-vm-prices-3Y'!E$2:E$123,L657))),   "")</f>
        <v>0</v>
      </c>
      <c r="AA657" s="4">
        <f>IF(Q657="YES",N657*V657*12,"")</f>
        <v>0</v>
      </c>
      <c r="AB657" s="4">
        <f>IF(Q657="YES",X657*8760,"")</f>
        <v>0</v>
      </c>
      <c r="AC657" s="4">
        <f>IF(Q657="YES",Z657*8760,"")</f>
        <v>0</v>
      </c>
      <c r="AD657" s="4">
        <f>IF(Q657="YES",IF(P657="YES", MIN(AA657:AC657), AA657),"")</f>
        <v>0</v>
      </c>
      <c r="AE657" s="4">
        <f>IF(AND(I657="STANDARD",Q657="YES",H657&lt;'azure-standard-disk-prices'!B2, H657&gt;0),1+IF(M657="YES",1),"")</f>
        <v>0</v>
      </c>
      <c r="AF657" s="4">
        <f>IF(AND(I657="STANDARD",Q657="YES",H657&gt;'azure-standard-disk-prices'!B2,H657&lt;'azure-standard-disk-prices'!B3),1+IF(M657="YES",1),"")</f>
        <v>0</v>
      </c>
      <c r="AG657" s="4">
        <f>IF(AND(I657="STANDARD",Q657="YES",H657&gt;'azure-standard-disk-prices'!B3,H657&lt;'azure-standard-disk-prices'!B4),1+IF(M657="YES",1),"")</f>
        <v>0</v>
      </c>
      <c r="AH657" s="4">
        <f>IF(AND(I657="STANDARD",Q657="YES",H657&gt;'azure-standard-disk-prices'!B4,H657&lt;'azure-standard-disk-prices'!B5),1+IF(M657="YES",1),"")</f>
        <v>0</v>
      </c>
      <c r="AI657" s="4">
        <f>IF(AND(I657="STANDARD",Q657="YES",H657&gt;'azure-standard-disk-prices'!B5,H657&lt;'azure-standard-disk-prices'!B6),1+IF(M657="YES",1),"")</f>
        <v>0</v>
      </c>
      <c r="AJ657" s="4">
        <f>IF(AND(I657="STANDARD",Q657="YES",H657&gt;'azure-standard-disk-prices'!B6,H657&lt;'azure-standard-disk-prices'!B7),1+IF(M657="YES",1),"")</f>
        <v>0</v>
      </c>
      <c r="AK657" s="4">
        <f>IF(AND(I657="STANDARD",Q657="YES",H657&gt;'azure-standard-disk-prices'!B7,H657&lt;'azure-standard-disk-prices'!B8),1+IF(M657="YES",1),"")</f>
        <v>0</v>
      </c>
      <c r="AL657" s="4">
        <f>IF(AND(I657="STANDARD",Q657="YES",H657&gt;'azure-standard-disk-prices'!B8,H657&lt;'azure-standard-disk-prices'!B9),1+IF(M657="YES",1),"")</f>
        <v>0</v>
      </c>
      <c r="AM657" s="4">
        <f>IF(AND(I656="PREMIUM",Q656="YES",H656&lt;'azure-premium-disk-prices'!B2,H656&gt;0),1+IF(M656="YES",1),"")</f>
        <v>0</v>
      </c>
      <c r="AN657" s="4">
        <f>IF(AND(I656="PREMIUM",Q656="YES",H656&gt;'azure-premium-disk-prices'!B2,H656&lt;'azure-premium-disk-prices'!B3),1+IF(M656="YES",1),"")</f>
        <v>0</v>
      </c>
      <c r="AO657" s="4">
        <f>IF(AND(I656="PREMIUM",Q656="YES",H656&gt;'azure-premium-disk-prices'!B3,H656&lt;'azure-premium-disk-prices'!B4),1+IF(M656="YES",1),"")</f>
        <v>0</v>
      </c>
      <c r="AP657" s="4">
        <f>IF(AND(I656="PREMIUM",Q656="YES",H656&gt;'azure-premium-disk-prices'!B4,H656&lt;'azure-premium-disk-prices'!B5),1+IF(M656="YES",1),"")</f>
        <v>0</v>
      </c>
      <c r="AQ657" s="4">
        <f>IF(AND(I656="PREMIUM",Q656="YES",H656&gt;'azure-premium-disk-prices'!B5,H656&lt;'azure-premium-disk-prices'!B6),1+IF(M656="YES",1),"")</f>
        <v>0</v>
      </c>
      <c r="AR657" s="4">
        <f>IF(AND(I656="PREMIUM",Q656="YES",H656&gt;'azure-premium-disk-prices'!B6,H656&lt;'azure-premium-disk-prices'!B7),1+IF(M656="YES",1),"")</f>
        <v>0</v>
      </c>
      <c r="AS657" s="4">
        <f>IF(AND(I656="PREMIUM",Q656="YES",H656&gt;'azure-premium-disk-prices'!B7,H656&lt;'azure-premium-disk-prices'!B8),1+IF(M656="YES",1),"")</f>
        <v>0</v>
      </c>
      <c r="AT657" s="4">
        <f>IF(AND(I656="PREMIUM",Q656="YES",H656&gt;'azure-premium-disk-prices'!B8,H656&lt;'azure-premium-disk-prices'!B9),1+IF(M656="YES",1),"")</f>
        <v>0</v>
      </c>
      <c r="AU657" s="4">
        <f>IF(AND(M657="YES", Q657="YES"),1,"")</f>
        <v>0</v>
      </c>
      <c r="AV657" s="4">
        <f>IF(AND(J657="STANDARD", Q657="YES"), IF(M657="YES",2,1) ,"")</f>
        <v>0</v>
      </c>
      <c r="AW657" s="4">
        <f>IF( AND(J657="PREMIUM",  Q657="YES"), IF(M657="YES",2,1) ,"")</f>
        <v>0</v>
      </c>
    </row>
    <row r="658" spans="5:49">
      <c r="E658" s="3"/>
      <c r="F658" s="3"/>
      <c r="G658" s="3"/>
      <c r="H658" s="3"/>
      <c r="I658" s="3" t="s">
        <v>9</v>
      </c>
      <c r="J658" s="3" t="s">
        <v>9</v>
      </c>
      <c r="K658" s="3" t="s">
        <v>5</v>
      </c>
      <c r="L658" s="3" t="s">
        <v>5</v>
      </c>
      <c r="M658" s="3" t="s">
        <v>5</v>
      </c>
      <c r="N658" s="3">
        <v>730</v>
      </c>
      <c r="O658" s="3" t="s">
        <v>5</v>
      </c>
      <c r="P658" s="3" t="s">
        <v>14</v>
      </c>
      <c r="Q658" s="4">
        <f>IF(AND(E658&lt;&gt;"", F658&lt;&gt;"", G658&lt;&gt;"", H658&lt;&gt;"", I658&lt;&gt;"", J658&lt;&gt;"", K658&lt;&gt;"", L658&lt;&gt;"", M658&lt;&gt;"", N658&lt;&gt;"", O658&lt;&gt;""),"YES","NO")</f>
        <v>0</v>
      </c>
      <c r="R658" s="4">
        <f>IF(AD658=AA658, U658, IF(AD658=AB658,W658,Y658))</f>
        <v>0</v>
      </c>
      <c r="S658" s="4">
        <f>AD658</f>
        <v>0</v>
      </c>
      <c r="T658" s="4">
        <f> IF(AA658="" ,"",IF(AD658=AA658, "PAYG", IF(AD658=AB658,"1Y RI","3Y RI")))</f>
        <v>0</v>
      </c>
      <c r="U658" s="4">
        <f>IF(Q658="YES", IF(K658="YES", VLOOKUP(V658 &amp; L658 &amp; K658,'azure-vm-prices-base'!G$2:H$124, 2, 0), VLOOKUP(V658 &amp; L658 &amp; "*",'azure-vm-prices-base'!G$2:H$124, 2, 0)), "")</f>
        <v>0</v>
      </c>
      <c r="V658" s="4">
        <f>IF(Q658="YES", IF(O658="NO" , IF(K658="YES", _xlfn.MINIFS('azure-vm-prices-base'!I$2:I$123, 'azure-vm-prices-base'!A$2:A$123,"&gt;="&amp;F658*(100-$B$2)/100, 'azure-vm-prices-base'!B$2:B$123,"&gt;="&amp;G658*(100-$B$2)/100, 'azure-vm-prices-base'!D$2:D$123,K658, 'azure-vm-prices-base'!E$2:E$123,L658), _xlfn.MINIFS('azure-vm-prices-base'!I$2:I$123, 'azure-vm-prices-base'!A$2:A$123,"&gt;="&amp;F658*(100-$B$2)/100, 'azure-vm-prices-base'!B$2:B$123,"&gt;="&amp;G658*(100-$B$2)/100, 'azure-vm-prices-base'!E$2:E$123,L658)), IF(K658="YES", _xlfn.MINIFS('azure-vm-prices-base'!C$2:C$123, 'azure-vm-prices-base'!A$2:A$123,"&gt;="&amp;F658*(100-$B$2)/100, 'azure-vm-prices-base'!B$2:B$123,"&gt;="&amp;G658*(100-$B$2)/100, 'azure-vm-prices-base'!D$2:D$123,K658, 'azure-vm-prices-base'!E$2:E$123,L658), _xlfn.MINIFS('azure-vm-prices-base'!C$2:C$123, 'azure-vm-prices-base'!A$2:A$123,"&gt;="&amp;F658*(100-$B$2)/100, 'azure-vm-prices-base'!B$2:B$123,"&gt;="&amp;G658*(100-$B$2)/100, 'azure-vm-prices-base'!E$2:E$123,L658))), "")</f>
        <v>0</v>
      </c>
      <c r="W658" s="4">
        <f>IF(Q658="YES", IF(K658="YES", VLOOKUP(X658 &amp; L658 &amp; K658,'azure-vm-prices-1Y'!G$2:H$124  , 2, 0), VLOOKUP(X658 &amp; L658 &amp; "*",'azure-vm-prices-1Y'!G$2:H$124, 2, 0)),   "")</f>
        <v>0</v>
      </c>
      <c r="X658" s="4">
        <f>IF(Q658="YES", IF(O658="NO" , IF(K658="YES", _xlfn.MINIFS('azure-vm-prices-1Y'!I$2:I$123,   'azure-vm-prices-1Y'!A$2:A$123,"&gt;="&amp;F658*(100-$B$2)/100,   'azure-vm-prices-1Y'!B$2:B$123,"&gt;="&amp;G658*(100-$B$2)/100,   'azure-vm-prices-1Y'!D$2:D$123,K658,   'azure-vm-prices-1Y'!E$2:E$123,L658),   _xlfn.MINIFS('azure-vm-prices-1Y'!I$2:I$123,   'azure-vm-prices-1Y'!A$2:A$123,"&gt;="&amp;F658*(100-$B$2)/100,   'azure-vm-prices-1Y'!B$2:B$123,"&gt;="&amp;G658*(100-$B$2)/100,   'azure-vm-prices-1Y'!E$2:E$123,L658)),   IF(K658="YES", _xlfn.MINIFS('azure-vm-prices-1Y'!C$2:C$123,   'azure-vm-prices-1Y'!A$2:A$123,"&gt;="&amp;F658*(100-$B$2)/100,   'azure-vm-prices-1Y'!B$2:B$123,"&gt;="&amp;G658*(100-$B$2)/100,   'azure-vm-prices-1Y'!D$2:D$123,K658,   'azure-vm-prices-1Y'!E$2:E$123,L658),   _xlfn.MINIFS('azure-vm-prices-1Y'!C$2:C$123,   'azure-vm-prices-1Y'!A$2:A$123,"&gt;="&amp;F658*(100-$B$2)/100,   'azure-vm-prices-1Y'!B$2:B$123,"&gt;="&amp;G658*(100-$B$2)/100,   'azure-vm-prices-1Y'!E$2:E$123,L658))),   "")</f>
        <v>0</v>
      </c>
      <c r="Y658" s="4">
        <f>IF(Q658="YES", IF(K658="YES", VLOOKUP(Z658 &amp; L658 &amp; K658,'azure-vm-prices-3Y'!G$2:H$124  , 2, 0), VLOOKUP(Z658 &amp; L658 &amp; "*",'azure-vm-prices-3Y'!G$2:H$124, 2, 0)),   "")</f>
        <v>0</v>
      </c>
      <c r="Z658" s="4">
        <f>IF(Q658="YES", IF(O658="NO" , IF(K658="YES", _xlfn.MINIFS('azure-vm-prices-3Y'!I$2:I$123,   'azure-vm-prices-3Y'!A$2:A$123,"&gt;="&amp;F658*(100-$B$2)/100,   'azure-vm-prices-3Y'!B$2:B$123,"&gt;="&amp;G658*(100-$B$2)/100,   'azure-vm-prices-3Y'!D$2:D$123,K658,   'azure-vm-prices-3Y'!E$2:E$123,L658),   _xlfn.MINIFS('azure-vm-prices-3Y'!I$2:I$123,   'azure-vm-prices-3Y'!A$2:A$123,"&gt;="&amp;F658*(100-$B$2)/100,   'azure-vm-prices-3Y'!B$2:B$123,"&gt;="&amp;G658*(100-$B$2)/100,   'azure-vm-prices-3Y'!E$2:E$123,L658)),   IF(K658="YES", _xlfn.MINIFS('azure-vm-prices-3Y'!C$2:C$123,   'azure-vm-prices-3Y'!A$2:A$123,"&gt;="&amp;F658*(100-$B$2)/100,   'azure-vm-prices-3Y'!B$2:B$123,"&gt;="&amp;G658*(100-$B$2)/100,   'azure-vm-prices-3Y'!D$2:D$123,K658,   'azure-vm-prices-3Y'!E$2:E$123,L658),   _xlfn.MINIFS('azure-vm-prices-3Y'!C$2:C$123,   'azure-vm-prices-3Y'!A$2:A$123,"&gt;="&amp;F658*(100-$B$2)/100,   'azure-vm-prices-3Y'!B$2:B$123,"&gt;="&amp;G658*(100-$B$2)/100,   'azure-vm-prices-3Y'!E$2:E$123,L658))),   "")</f>
        <v>0</v>
      </c>
      <c r="AA658" s="4">
        <f>IF(Q658="YES",N658*V658*12,"")</f>
        <v>0</v>
      </c>
      <c r="AB658" s="4">
        <f>IF(Q658="YES",X658*8760,"")</f>
        <v>0</v>
      </c>
      <c r="AC658" s="4">
        <f>IF(Q658="YES",Z658*8760,"")</f>
        <v>0</v>
      </c>
      <c r="AD658" s="4">
        <f>IF(Q658="YES",IF(P658="YES", MIN(AA658:AC658), AA658),"")</f>
        <v>0</v>
      </c>
      <c r="AE658" s="4">
        <f>IF(AND(I658="STANDARD",Q658="YES",H658&lt;'azure-standard-disk-prices'!B2, H658&gt;0),1+IF(M658="YES",1),"")</f>
        <v>0</v>
      </c>
      <c r="AF658" s="4">
        <f>IF(AND(I658="STANDARD",Q658="YES",H658&gt;'azure-standard-disk-prices'!B2,H658&lt;'azure-standard-disk-prices'!B3),1+IF(M658="YES",1),"")</f>
        <v>0</v>
      </c>
      <c r="AG658" s="4">
        <f>IF(AND(I658="STANDARD",Q658="YES",H658&gt;'azure-standard-disk-prices'!B3,H658&lt;'azure-standard-disk-prices'!B4),1+IF(M658="YES",1),"")</f>
        <v>0</v>
      </c>
      <c r="AH658" s="4">
        <f>IF(AND(I658="STANDARD",Q658="YES",H658&gt;'azure-standard-disk-prices'!B4,H658&lt;'azure-standard-disk-prices'!B5),1+IF(M658="YES",1),"")</f>
        <v>0</v>
      </c>
      <c r="AI658" s="4">
        <f>IF(AND(I658="STANDARD",Q658="YES",H658&gt;'azure-standard-disk-prices'!B5,H658&lt;'azure-standard-disk-prices'!B6),1+IF(M658="YES",1),"")</f>
        <v>0</v>
      </c>
      <c r="AJ658" s="4">
        <f>IF(AND(I658="STANDARD",Q658="YES",H658&gt;'azure-standard-disk-prices'!B6,H658&lt;'azure-standard-disk-prices'!B7),1+IF(M658="YES",1),"")</f>
        <v>0</v>
      </c>
      <c r="AK658" s="4">
        <f>IF(AND(I658="STANDARD",Q658="YES",H658&gt;'azure-standard-disk-prices'!B7,H658&lt;'azure-standard-disk-prices'!B8),1+IF(M658="YES",1),"")</f>
        <v>0</v>
      </c>
      <c r="AL658" s="4">
        <f>IF(AND(I658="STANDARD",Q658="YES",H658&gt;'azure-standard-disk-prices'!B8,H658&lt;'azure-standard-disk-prices'!B9),1+IF(M658="YES",1),"")</f>
        <v>0</v>
      </c>
      <c r="AM658" s="4">
        <f>IF(AND(I657="PREMIUM",Q657="YES",H657&lt;'azure-premium-disk-prices'!B2,H657&gt;0),1+IF(M657="YES",1),"")</f>
        <v>0</v>
      </c>
      <c r="AN658" s="4">
        <f>IF(AND(I657="PREMIUM",Q657="YES",H657&gt;'azure-premium-disk-prices'!B2,H657&lt;'azure-premium-disk-prices'!B3),1+IF(M657="YES",1),"")</f>
        <v>0</v>
      </c>
      <c r="AO658" s="4">
        <f>IF(AND(I657="PREMIUM",Q657="YES",H657&gt;'azure-premium-disk-prices'!B3,H657&lt;'azure-premium-disk-prices'!B4),1+IF(M657="YES",1),"")</f>
        <v>0</v>
      </c>
      <c r="AP658" s="4">
        <f>IF(AND(I657="PREMIUM",Q657="YES",H657&gt;'azure-premium-disk-prices'!B4,H657&lt;'azure-premium-disk-prices'!B5),1+IF(M657="YES",1),"")</f>
        <v>0</v>
      </c>
      <c r="AQ658" s="4">
        <f>IF(AND(I657="PREMIUM",Q657="YES",H657&gt;'azure-premium-disk-prices'!B5,H657&lt;'azure-premium-disk-prices'!B6),1+IF(M657="YES",1),"")</f>
        <v>0</v>
      </c>
      <c r="AR658" s="4">
        <f>IF(AND(I657="PREMIUM",Q657="YES",H657&gt;'azure-premium-disk-prices'!B6,H657&lt;'azure-premium-disk-prices'!B7),1+IF(M657="YES",1),"")</f>
        <v>0</v>
      </c>
      <c r="AS658" s="4">
        <f>IF(AND(I657="PREMIUM",Q657="YES",H657&gt;'azure-premium-disk-prices'!B7,H657&lt;'azure-premium-disk-prices'!B8),1+IF(M657="YES",1),"")</f>
        <v>0</v>
      </c>
      <c r="AT658" s="4">
        <f>IF(AND(I657="PREMIUM",Q657="YES",H657&gt;'azure-premium-disk-prices'!B8,H657&lt;'azure-premium-disk-prices'!B9),1+IF(M657="YES",1),"")</f>
        <v>0</v>
      </c>
      <c r="AU658" s="4">
        <f>IF(AND(M658="YES", Q658="YES"),1,"")</f>
        <v>0</v>
      </c>
      <c r="AV658" s="4">
        <f>IF(AND(J658="STANDARD", Q658="YES"), IF(M658="YES",2,1) ,"")</f>
        <v>0</v>
      </c>
      <c r="AW658" s="4">
        <f>IF( AND(J658="PREMIUM",  Q658="YES"), IF(M658="YES",2,1) ,"")</f>
        <v>0</v>
      </c>
    </row>
    <row r="659" spans="5:49">
      <c r="E659" s="3"/>
      <c r="F659" s="3"/>
      <c r="G659" s="3"/>
      <c r="H659" s="3"/>
      <c r="I659" s="3" t="s">
        <v>9</v>
      </c>
      <c r="J659" s="3" t="s">
        <v>9</v>
      </c>
      <c r="K659" s="3" t="s">
        <v>5</v>
      </c>
      <c r="L659" s="3" t="s">
        <v>5</v>
      </c>
      <c r="M659" s="3" t="s">
        <v>5</v>
      </c>
      <c r="N659" s="3">
        <v>730</v>
      </c>
      <c r="O659" s="3" t="s">
        <v>5</v>
      </c>
      <c r="P659" s="3" t="s">
        <v>14</v>
      </c>
      <c r="Q659" s="4">
        <f>IF(AND(E659&lt;&gt;"", F659&lt;&gt;"", G659&lt;&gt;"", H659&lt;&gt;"", I659&lt;&gt;"", J659&lt;&gt;"", K659&lt;&gt;"", L659&lt;&gt;"", M659&lt;&gt;"", N659&lt;&gt;"", O659&lt;&gt;""),"YES","NO")</f>
        <v>0</v>
      </c>
      <c r="R659" s="4">
        <f>IF(AD659=AA659, U659, IF(AD659=AB659,W659,Y659))</f>
        <v>0</v>
      </c>
      <c r="S659" s="4">
        <f>AD659</f>
        <v>0</v>
      </c>
      <c r="T659" s="4">
        <f> IF(AA659="" ,"",IF(AD659=AA659, "PAYG", IF(AD659=AB659,"1Y RI","3Y RI")))</f>
        <v>0</v>
      </c>
      <c r="U659" s="4">
        <f>IF(Q659="YES", IF(K659="YES", VLOOKUP(V659 &amp; L659 &amp; K659,'azure-vm-prices-base'!G$2:H$124, 2, 0), VLOOKUP(V659 &amp; L659 &amp; "*",'azure-vm-prices-base'!G$2:H$124, 2, 0)), "")</f>
        <v>0</v>
      </c>
      <c r="V659" s="4">
        <f>IF(Q659="YES", IF(O659="NO" , IF(K659="YES", _xlfn.MINIFS('azure-vm-prices-base'!I$2:I$123, 'azure-vm-prices-base'!A$2:A$123,"&gt;="&amp;F659*(100-$B$2)/100, 'azure-vm-prices-base'!B$2:B$123,"&gt;="&amp;G659*(100-$B$2)/100, 'azure-vm-prices-base'!D$2:D$123,K659, 'azure-vm-prices-base'!E$2:E$123,L659), _xlfn.MINIFS('azure-vm-prices-base'!I$2:I$123, 'azure-vm-prices-base'!A$2:A$123,"&gt;="&amp;F659*(100-$B$2)/100, 'azure-vm-prices-base'!B$2:B$123,"&gt;="&amp;G659*(100-$B$2)/100, 'azure-vm-prices-base'!E$2:E$123,L659)), IF(K659="YES", _xlfn.MINIFS('azure-vm-prices-base'!C$2:C$123, 'azure-vm-prices-base'!A$2:A$123,"&gt;="&amp;F659*(100-$B$2)/100, 'azure-vm-prices-base'!B$2:B$123,"&gt;="&amp;G659*(100-$B$2)/100, 'azure-vm-prices-base'!D$2:D$123,K659, 'azure-vm-prices-base'!E$2:E$123,L659), _xlfn.MINIFS('azure-vm-prices-base'!C$2:C$123, 'azure-vm-prices-base'!A$2:A$123,"&gt;="&amp;F659*(100-$B$2)/100, 'azure-vm-prices-base'!B$2:B$123,"&gt;="&amp;G659*(100-$B$2)/100, 'azure-vm-prices-base'!E$2:E$123,L659))), "")</f>
        <v>0</v>
      </c>
      <c r="W659" s="4">
        <f>IF(Q659="YES", IF(K659="YES", VLOOKUP(X659 &amp; L659 &amp; K659,'azure-vm-prices-1Y'!G$2:H$124  , 2, 0), VLOOKUP(X659 &amp; L659 &amp; "*",'azure-vm-prices-1Y'!G$2:H$124, 2, 0)),   "")</f>
        <v>0</v>
      </c>
      <c r="X659" s="4">
        <f>IF(Q659="YES", IF(O659="NO" , IF(K659="YES", _xlfn.MINIFS('azure-vm-prices-1Y'!I$2:I$123,   'azure-vm-prices-1Y'!A$2:A$123,"&gt;="&amp;F659*(100-$B$2)/100,   'azure-vm-prices-1Y'!B$2:B$123,"&gt;="&amp;G659*(100-$B$2)/100,   'azure-vm-prices-1Y'!D$2:D$123,K659,   'azure-vm-prices-1Y'!E$2:E$123,L659),   _xlfn.MINIFS('azure-vm-prices-1Y'!I$2:I$123,   'azure-vm-prices-1Y'!A$2:A$123,"&gt;="&amp;F659*(100-$B$2)/100,   'azure-vm-prices-1Y'!B$2:B$123,"&gt;="&amp;G659*(100-$B$2)/100,   'azure-vm-prices-1Y'!E$2:E$123,L659)),   IF(K659="YES", _xlfn.MINIFS('azure-vm-prices-1Y'!C$2:C$123,   'azure-vm-prices-1Y'!A$2:A$123,"&gt;="&amp;F659*(100-$B$2)/100,   'azure-vm-prices-1Y'!B$2:B$123,"&gt;="&amp;G659*(100-$B$2)/100,   'azure-vm-prices-1Y'!D$2:D$123,K659,   'azure-vm-prices-1Y'!E$2:E$123,L659),   _xlfn.MINIFS('azure-vm-prices-1Y'!C$2:C$123,   'azure-vm-prices-1Y'!A$2:A$123,"&gt;="&amp;F659*(100-$B$2)/100,   'azure-vm-prices-1Y'!B$2:B$123,"&gt;="&amp;G659*(100-$B$2)/100,   'azure-vm-prices-1Y'!E$2:E$123,L659))),   "")</f>
        <v>0</v>
      </c>
      <c r="Y659" s="4">
        <f>IF(Q659="YES", IF(K659="YES", VLOOKUP(Z659 &amp; L659 &amp; K659,'azure-vm-prices-3Y'!G$2:H$124  , 2, 0), VLOOKUP(Z659 &amp; L659 &amp; "*",'azure-vm-prices-3Y'!G$2:H$124, 2, 0)),   "")</f>
        <v>0</v>
      </c>
      <c r="Z659" s="4">
        <f>IF(Q659="YES", IF(O659="NO" , IF(K659="YES", _xlfn.MINIFS('azure-vm-prices-3Y'!I$2:I$123,   'azure-vm-prices-3Y'!A$2:A$123,"&gt;="&amp;F659*(100-$B$2)/100,   'azure-vm-prices-3Y'!B$2:B$123,"&gt;="&amp;G659*(100-$B$2)/100,   'azure-vm-prices-3Y'!D$2:D$123,K659,   'azure-vm-prices-3Y'!E$2:E$123,L659),   _xlfn.MINIFS('azure-vm-prices-3Y'!I$2:I$123,   'azure-vm-prices-3Y'!A$2:A$123,"&gt;="&amp;F659*(100-$B$2)/100,   'azure-vm-prices-3Y'!B$2:B$123,"&gt;="&amp;G659*(100-$B$2)/100,   'azure-vm-prices-3Y'!E$2:E$123,L659)),   IF(K659="YES", _xlfn.MINIFS('azure-vm-prices-3Y'!C$2:C$123,   'azure-vm-prices-3Y'!A$2:A$123,"&gt;="&amp;F659*(100-$B$2)/100,   'azure-vm-prices-3Y'!B$2:B$123,"&gt;="&amp;G659*(100-$B$2)/100,   'azure-vm-prices-3Y'!D$2:D$123,K659,   'azure-vm-prices-3Y'!E$2:E$123,L659),   _xlfn.MINIFS('azure-vm-prices-3Y'!C$2:C$123,   'azure-vm-prices-3Y'!A$2:A$123,"&gt;="&amp;F659*(100-$B$2)/100,   'azure-vm-prices-3Y'!B$2:B$123,"&gt;="&amp;G659*(100-$B$2)/100,   'azure-vm-prices-3Y'!E$2:E$123,L659))),   "")</f>
        <v>0</v>
      </c>
      <c r="AA659" s="4">
        <f>IF(Q659="YES",N659*V659*12,"")</f>
        <v>0</v>
      </c>
      <c r="AB659" s="4">
        <f>IF(Q659="YES",X659*8760,"")</f>
        <v>0</v>
      </c>
      <c r="AC659" s="4">
        <f>IF(Q659="YES",Z659*8760,"")</f>
        <v>0</v>
      </c>
      <c r="AD659" s="4">
        <f>IF(Q659="YES",IF(P659="YES", MIN(AA659:AC659), AA659),"")</f>
        <v>0</v>
      </c>
      <c r="AE659" s="4">
        <f>IF(AND(I659="STANDARD",Q659="YES",H659&lt;'azure-standard-disk-prices'!B2, H659&gt;0),1+IF(M659="YES",1),"")</f>
        <v>0</v>
      </c>
      <c r="AF659" s="4">
        <f>IF(AND(I659="STANDARD",Q659="YES",H659&gt;'azure-standard-disk-prices'!B2,H659&lt;'azure-standard-disk-prices'!B3),1+IF(M659="YES",1),"")</f>
        <v>0</v>
      </c>
      <c r="AG659" s="4">
        <f>IF(AND(I659="STANDARD",Q659="YES",H659&gt;'azure-standard-disk-prices'!B3,H659&lt;'azure-standard-disk-prices'!B4),1+IF(M659="YES",1),"")</f>
        <v>0</v>
      </c>
      <c r="AH659" s="4">
        <f>IF(AND(I659="STANDARD",Q659="YES",H659&gt;'azure-standard-disk-prices'!B4,H659&lt;'azure-standard-disk-prices'!B5),1+IF(M659="YES",1),"")</f>
        <v>0</v>
      </c>
      <c r="AI659" s="4">
        <f>IF(AND(I659="STANDARD",Q659="YES",H659&gt;'azure-standard-disk-prices'!B5,H659&lt;'azure-standard-disk-prices'!B6),1+IF(M659="YES",1),"")</f>
        <v>0</v>
      </c>
      <c r="AJ659" s="4">
        <f>IF(AND(I659="STANDARD",Q659="YES",H659&gt;'azure-standard-disk-prices'!B6,H659&lt;'azure-standard-disk-prices'!B7),1+IF(M659="YES",1),"")</f>
        <v>0</v>
      </c>
      <c r="AK659" s="4">
        <f>IF(AND(I659="STANDARD",Q659="YES",H659&gt;'azure-standard-disk-prices'!B7,H659&lt;'azure-standard-disk-prices'!B8),1+IF(M659="YES",1),"")</f>
        <v>0</v>
      </c>
      <c r="AL659" s="4">
        <f>IF(AND(I659="STANDARD",Q659="YES",H659&gt;'azure-standard-disk-prices'!B8,H659&lt;'azure-standard-disk-prices'!B9),1+IF(M659="YES",1),"")</f>
        <v>0</v>
      </c>
      <c r="AM659" s="4">
        <f>IF(AND(I658="PREMIUM",Q658="YES",H658&lt;'azure-premium-disk-prices'!B2,H658&gt;0),1+IF(M658="YES",1),"")</f>
        <v>0</v>
      </c>
      <c r="AN659" s="4">
        <f>IF(AND(I658="PREMIUM",Q658="YES",H658&gt;'azure-premium-disk-prices'!B2,H658&lt;'azure-premium-disk-prices'!B3),1+IF(M658="YES",1),"")</f>
        <v>0</v>
      </c>
      <c r="AO659" s="4">
        <f>IF(AND(I658="PREMIUM",Q658="YES",H658&gt;'azure-premium-disk-prices'!B3,H658&lt;'azure-premium-disk-prices'!B4),1+IF(M658="YES",1),"")</f>
        <v>0</v>
      </c>
      <c r="AP659" s="4">
        <f>IF(AND(I658="PREMIUM",Q658="YES",H658&gt;'azure-premium-disk-prices'!B4,H658&lt;'azure-premium-disk-prices'!B5),1+IF(M658="YES",1),"")</f>
        <v>0</v>
      </c>
      <c r="AQ659" s="4">
        <f>IF(AND(I658="PREMIUM",Q658="YES",H658&gt;'azure-premium-disk-prices'!B5,H658&lt;'azure-premium-disk-prices'!B6),1+IF(M658="YES",1),"")</f>
        <v>0</v>
      </c>
      <c r="AR659" s="4">
        <f>IF(AND(I658="PREMIUM",Q658="YES",H658&gt;'azure-premium-disk-prices'!B6,H658&lt;'azure-premium-disk-prices'!B7),1+IF(M658="YES",1),"")</f>
        <v>0</v>
      </c>
      <c r="AS659" s="4">
        <f>IF(AND(I658="PREMIUM",Q658="YES",H658&gt;'azure-premium-disk-prices'!B7,H658&lt;'azure-premium-disk-prices'!B8),1+IF(M658="YES",1),"")</f>
        <v>0</v>
      </c>
      <c r="AT659" s="4">
        <f>IF(AND(I658="PREMIUM",Q658="YES",H658&gt;'azure-premium-disk-prices'!B8,H658&lt;'azure-premium-disk-prices'!B9),1+IF(M658="YES",1),"")</f>
        <v>0</v>
      </c>
      <c r="AU659" s="4">
        <f>IF(AND(M659="YES", Q659="YES"),1,"")</f>
        <v>0</v>
      </c>
      <c r="AV659" s="4">
        <f>IF(AND(J659="STANDARD", Q659="YES"), IF(M659="YES",2,1) ,"")</f>
        <v>0</v>
      </c>
      <c r="AW659" s="4">
        <f>IF( AND(J659="PREMIUM",  Q659="YES"), IF(M659="YES",2,1) ,"")</f>
        <v>0</v>
      </c>
    </row>
    <row r="660" spans="5:49">
      <c r="E660" s="3"/>
      <c r="F660" s="3"/>
      <c r="G660" s="3"/>
      <c r="H660" s="3"/>
      <c r="I660" s="3" t="s">
        <v>9</v>
      </c>
      <c r="J660" s="3" t="s">
        <v>9</v>
      </c>
      <c r="K660" s="3" t="s">
        <v>5</v>
      </c>
      <c r="L660" s="3" t="s">
        <v>5</v>
      </c>
      <c r="M660" s="3" t="s">
        <v>5</v>
      </c>
      <c r="N660" s="3">
        <v>730</v>
      </c>
      <c r="O660" s="3" t="s">
        <v>5</v>
      </c>
      <c r="P660" s="3" t="s">
        <v>14</v>
      </c>
      <c r="Q660" s="4">
        <f>IF(AND(E660&lt;&gt;"", F660&lt;&gt;"", G660&lt;&gt;"", H660&lt;&gt;"", I660&lt;&gt;"", J660&lt;&gt;"", K660&lt;&gt;"", L660&lt;&gt;"", M660&lt;&gt;"", N660&lt;&gt;"", O660&lt;&gt;""),"YES","NO")</f>
        <v>0</v>
      </c>
      <c r="R660" s="4">
        <f>IF(AD660=AA660, U660, IF(AD660=AB660,W660,Y660))</f>
        <v>0</v>
      </c>
      <c r="S660" s="4">
        <f>AD660</f>
        <v>0</v>
      </c>
      <c r="T660" s="4">
        <f> IF(AA660="" ,"",IF(AD660=AA660, "PAYG", IF(AD660=AB660,"1Y RI","3Y RI")))</f>
        <v>0</v>
      </c>
      <c r="U660" s="4">
        <f>IF(Q660="YES", IF(K660="YES", VLOOKUP(V660 &amp; L660 &amp; K660,'azure-vm-prices-base'!G$2:H$124, 2, 0), VLOOKUP(V660 &amp; L660 &amp; "*",'azure-vm-prices-base'!G$2:H$124, 2, 0)), "")</f>
        <v>0</v>
      </c>
      <c r="V660" s="4">
        <f>IF(Q660="YES", IF(O660="NO" , IF(K660="YES", _xlfn.MINIFS('azure-vm-prices-base'!I$2:I$123, 'azure-vm-prices-base'!A$2:A$123,"&gt;="&amp;F660*(100-$B$2)/100, 'azure-vm-prices-base'!B$2:B$123,"&gt;="&amp;G660*(100-$B$2)/100, 'azure-vm-prices-base'!D$2:D$123,K660, 'azure-vm-prices-base'!E$2:E$123,L660), _xlfn.MINIFS('azure-vm-prices-base'!I$2:I$123, 'azure-vm-prices-base'!A$2:A$123,"&gt;="&amp;F660*(100-$B$2)/100, 'azure-vm-prices-base'!B$2:B$123,"&gt;="&amp;G660*(100-$B$2)/100, 'azure-vm-prices-base'!E$2:E$123,L660)), IF(K660="YES", _xlfn.MINIFS('azure-vm-prices-base'!C$2:C$123, 'azure-vm-prices-base'!A$2:A$123,"&gt;="&amp;F660*(100-$B$2)/100, 'azure-vm-prices-base'!B$2:B$123,"&gt;="&amp;G660*(100-$B$2)/100, 'azure-vm-prices-base'!D$2:D$123,K660, 'azure-vm-prices-base'!E$2:E$123,L660), _xlfn.MINIFS('azure-vm-prices-base'!C$2:C$123, 'azure-vm-prices-base'!A$2:A$123,"&gt;="&amp;F660*(100-$B$2)/100, 'azure-vm-prices-base'!B$2:B$123,"&gt;="&amp;G660*(100-$B$2)/100, 'azure-vm-prices-base'!E$2:E$123,L660))), "")</f>
        <v>0</v>
      </c>
      <c r="W660" s="4">
        <f>IF(Q660="YES", IF(K660="YES", VLOOKUP(X660 &amp; L660 &amp; K660,'azure-vm-prices-1Y'!G$2:H$124  , 2, 0), VLOOKUP(X660 &amp; L660 &amp; "*",'azure-vm-prices-1Y'!G$2:H$124, 2, 0)),   "")</f>
        <v>0</v>
      </c>
      <c r="X660" s="4">
        <f>IF(Q660="YES", IF(O660="NO" , IF(K660="YES", _xlfn.MINIFS('azure-vm-prices-1Y'!I$2:I$123,   'azure-vm-prices-1Y'!A$2:A$123,"&gt;="&amp;F660*(100-$B$2)/100,   'azure-vm-prices-1Y'!B$2:B$123,"&gt;="&amp;G660*(100-$B$2)/100,   'azure-vm-prices-1Y'!D$2:D$123,K660,   'azure-vm-prices-1Y'!E$2:E$123,L660),   _xlfn.MINIFS('azure-vm-prices-1Y'!I$2:I$123,   'azure-vm-prices-1Y'!A$2:A$123,"&gt;="&amp;F660*(100-$B$2)/100,   'azure-vm-prices-1Y'!B$2:B$123,"&gt;="&amp;G660*(100-$B$2)/100,   'azure-vm-prices-1Y'!E$2:E$123,L660)),   IF(K660="YES", _xlfn.MINIFS('azure-vm-prices-1Y'!C$2:C$123,   'azure-vm-prices-1Y'!A$2:A$123,"&gt;="&amp;F660*(100-$B$2)/100,   'azure-vm-prices-1Y'!B$2:B$123,"&gt;="&amp;G660*(100-$B$2)/100,   'azure-vm-prices-1Y'!D$2:D$123,K660,   'azure-vm-prices-1Y'!E$2:E$123,L660),   _xlfn.MINIFS('azure-vm-prices-1Y'!C$2:C$123,   'azure-vm-prices-1Y'!A$2:A$123,"&gt;="&amp;F660*(100-$B$2)/100,   'azure-vm-prices-1Y'!B$2:B$123,"&gt;="&amp;G660*(100-$B$2)/100,   'azure-vm-prices-1Y'!E$2:E$123,L660))),   "")</f>
        <v>0</v>
      </c>
      <c r="Y660" s="4">
        <f>IF(Q660="YES", IF(K660="YES", VLOOKUP(Z660 &amp; L660 &amp; K660,'azure-vm-prices-3Y'!G$2:H$124  , 2, 0), VLOOKUP(Z660 &amp; L660 &amp; "*",'azure-vm-prices-3Y'!G$2:H$124, 2, 0)),   "")</f>
        <v>0</v>
      </c>
      <c r="Z660" s="4">
        <f>IF(Q660="YES", IF(O660="NO" , IF(K660="YES", _xlfn.MINIFS('azure-vm-prices-3Y'!I$2:I$123,   'azure-vm-prices-3Y'!A$2:A$123,"&gt;="&amp;F660*(100-$B$2)/100,   'azure-vm-prices-3Y'!B$2:B$123,"&gt;="&amp;G660*(100-$B$2)/100,   'azure-vm-prices-3Y'!D$2:D$123,K660,   'azure-vm-prices-3Y'!E$2:E$123,L660),   _xlfn.MINIFS('azure-vm-prices-3Y'!I$2:I$123,   'azure-vm-prices-3Y'!A$2:A$123,"&gt;="&amp;F660*(100-$B$2)/100,   'azure-vm-prices-3Y'!B$2:B$123,"&gt;="&amp;G660*(100-$B$2)/100,   'azure-vm-prices-3Y'!E$2:E$123,L660)),   IF(K660="YES", _xlfn.MINIFS('azure-vm-prices-3Y'!C$2:C$123,   'azure-vm-prices-3Y'!A$2:A$123,"&gt;="&amp;F660*(100-$B$2)/100,   'azure-vm-prices-3Y'!B$2:B$123,"&gt;="&amp;G660*(100-$B$2)/100,   'azure-vm-prices-3Y'!D$2:D$123,K660,   'azure-vm-prices-3Y'!E$2:E$123,L660),   _xlfn.MINIFS('azure-vm-prices-3Y'!C$2:C$123,   'azure-vm-prices-3Y'!A$2:A$123,"&gt;="&amp;F660*(100-$B$2)/100,   'azure-vm-prices-3Y'!B$2:B$123,"&gt;="&amp;G660*(100-$B$2)/100,   'azure-vm-prices-3Y'!E$2:E$123,L660))),   "")</f>
        <v>0</v>
      </c>
      <c r="AA660" s="4">
        <f>IF(Q660="YES",N660*V660*12,"")</f>
        <v>0</v>
      </c>
      <c r="AB660" s="4">
        <f>IF(Q660="YES",X660*8760,"")</f>
        <v>0</v>
      </c>
      <c r="AC660" s="4">
        <f>IF(Q660="YES",Z660*8760,"")</f>
        <v>0</v>
      </c>
      <c r="AD660" s="4">
        <f>IF(Q660="YES",IF(P660="YES", MIN(AA660:AC660), AA660),"")</f>
        <v>0</v>
      </c>
      <c r="AE660" s="4">
        <f>IF(AND(I660="STANDARD",Q660="YES",H660&lt;'azure-standard-disk-prices'!B2, H660&gt;0),1+IF(M660="YES",1),"")</f>
        <v>0</v>
      </c>
      <c r="AF660" s="4">
        <f>IF(AND(I660="STANDARD",Q660="YES",H660&gt;'azure-standard-disk-prices'!B2,H660&lt;'azure-standard-disk-prices'!B3),1+IF(M660="YES",1),"")</f>
        <v>0</v>
      </c>
      <c r="AG660" s="4">
        <f>IF(AND(I660="STANDARD",Q660="YES",H660&gt;'azure-standard-disk-prices'!B3,H660&lt;'azure-standard-disk-prices'!B4),1+IF(M660="YES",1),"")</f>
        <v>0</v>
      </c>
      <c r="AH660" s="4">
        <f>IF(AND(I660="STANDARD",Q660="YES",H660&gt;'azure-standard-disk-prices'!B4,H660&lt;'azure-standard-disk-prices'!B5),1+IF(M660="YES",1),"")</f>
        <v>0</v>
      </c>
      <c r="AI660" s="4">
        <f>IF(AND(I660="STANDARD",Q660="YES",H660&gt;'azure-standard-disk-prices'!B5,H660&lt;'azure-standard-disk-prices'!B6),1+IF(M660="YES",1),"")</f>
        <v>0</v>
      </c>
      <c r="AJ660" s="4">
        <f>IF(AND(I660="STANDARD",Q660="YES",H660&gt;'azure-standard-disk-prices'!B6,H660&lt;'azure-standard-disk-prices'!B7),1+IF(M660="YES",1),"")</f>
        <v>0</v>
      </c>
      <c r="AK660" s="4">
        <f>IF(AND(I660="STANDARD",Q660="YES",H660&gt;'azure-standard-disk-prices'!B7,H660&lt;'azure-standard-disk-prices'!B8),1+IF(M660="YES",1),"")</f>
        <v>0</v>
      </c>
      <c r="AL660" s="4">
        <f>IF(AND(I660="STANDARD",Q660="YES",H660&gt;'azure-standard-disk-prices'!B8,H660&lt;'azure-standard-disk-prices'!B9),1+IF(M660="YES",1),"")</f>
        <v>0</v>
      </c>
      <c r="AM660" s="4">
        <f>IF(AND(I659="PREMIUM",Q659="YES",H659&lt;'azure-premium-disk-prices'!B2,H659&gt;0),1+IF(M659="YES",1),"")</f>
        <v>0</v>
      </c>
      <c r="AN660" s="4">
        <f>IF(AND(I659="PREMIUM",Q659="YES",H659&gt;'azure-premium-disk-prices'!B2,H659&lt;'azure-premium-disk-prices'!B3),1+IF(M659="YES",1),"")</f>
        <v>0</v>
      </c>
      <c r="AO660" s="4">
        <f>IF(AND(I659="PREMIUM",Q659="YES",H659&gt;'azure-premium-disk-prices'!B3,H659&lt;'azure-premium-disk-prices'!B4),1+IF(M659="YES",1),"")</f>
        <v>0</v>
      </c>
      <c r="AP660" s="4">
        <f>IF(AND(I659="PREMIUM",Q659="YES",H659&gt;'azure-premium-disk-prices'!B4,H659&lt;'azure-premium-disk-prices'!B5),1+IF(M659="YES",1),"")</f>
        <v>0</v>
      </c>
      <c r="AQ660" s="4">
        <f>IF(AND(I659="PREMIUM",Q659="YES",H659&gt;'azure-premium-disk-prices'!B5,H659&lt;'azure-premium-disk-prices'!B6),1+IF(M659="YES",1),"")</f>
        <v>0</v>
      </c>
      <c r="AR660" s="4">
        <f>IF(AND(I659="PREMIUM",Q659="YES",H659&gt;'azure-premium-disk-prices'!B6,H659&lt;'azure-premium-disk-prices'!B7),1+IF(M659="YES",1),"")</f>
        <v>0</v>
      </c>
      <c r="AS660" s="4">
        <f>IF(AND(I659="PREMIUM",Q659="YES",H659&gt;'azure-premium-disk-prices'!B7,H659&lt;'azure-premium-disk-prices'!B8),1+IF(M659="YES",1),"")</f>
        <v>0</v>
      </c>
      <c r="AT660" s="4">
        <f>IF(AND(I659="PREMIUM",Q659="YES",H659&gt;'azure-premium-disk-prices'!B8,H659&lt;'azure-premium-disk-prices'!B9),1+IF(M659="YES",1),"")</f>
        <v>0</v>
      </c>
      <c r="AU660" s="4">
        <f>IF(AND(M660="YES", Q660="YES"),1,"")</f>
        <v>0</v>
      </c>
      <c r="AV660" s="4">
        <f>IF(AND(J660="STANDARD", Q660="YES"), IF(M660="YES",2,1) ,"")</f>
        <v>0</v>
      </c>
      <c r="AW660" s="4">
        <f>IF( AND(J660="PREMIUM",  Q660="YES"), IF(M660="YES",2,1) ,"")</f>
        <v>0</v>
      </c>
    </row>
    <row r="661" spans="5:49">
      <c r="E661" s="3"/>
      <c r="F661" s="3"/>
      <c r="G661" s="3"/>
      <c r="H661" s="3"/>
      <c r="I661" s="3" t="s">
        <v>9</v>
      </c>
      <c r="J661" s="3" t="s">
        <v>9</v>
      </c>
      <c r="K661" s="3" t="s">
        <v>5</v>
      </c>
      <c r="L661" s="3" t="s">
        <v>5</v>
      </c>
      <c r="M661" s="3" t="s">
        <v>5</v>
      </c>
      <c r="N661" s="3">
        <v>730</v>
      </c>
      <c r="O661" s="3" t="s">
        <v>5</v>
      </c>
      <c r="P661" s="3" t="s">
        <v>14</v>
      </c>
      <c r="Q661" s="4">
        <f>IF(AND(E661&lt;&gt;"", F661&lt;&gt;"", G661&lt;&gt;"", H661&lt;&gt;"", I661&lt;&gt;"", J661&lt;&gt;"", K661&lt;&gt;"", L661&lt;&gt;"", M661&lt;&gt;"", N661&lt;&gt;"", O661&lt;&gt;""),"YES","NO")</f>
        <v>0</v>
      </c>
      <c r="R661" s="4">
        <f>IF(AD661=AA661, U661, IF(AD661=AB661,W661,Y661))</f>
        <v>0</v>
      </c>
      <c r="S661" s="4">
        <f>AD661</f>
        <v>0</v>
      </c>
      <c r="T661" s="4">
        <f> IF(AA661="" ,"",IF(AD661=AA661, "PAYG", IF(AD661=AB661,"1Y RI","3Y RI")))</f>
        <v>0</v>
      </c>
      <c r="U661" s="4">
        <f>IF(Q661="YES", IF(K661="YES", VLOOKUP(V661 &amp; L661 &amp; K661,'azure-vm-prices-base'!G$2:H$124, 2, 0), VLOOKUP(V661 &amp; L661 &amp; "*",'azure-vm-prices-base'!G$2:H$124, 2, 0)), "")</f>
        <v>0</v>
      </c>
      <c r="V661" s="4">
        <f>IF(Q661="YES", IF(O661="NO" , IF(K661="YES", _xlfn.MINIFS('azure-vm-prices-base'!I$2:I$123, 'azure-vm-prices-base'!A$2:A$123,"&gt;="&amp;F661*(100-$B$2)/100, 'azure-vm-prices-base'!B$2:B$123,"&gt;="&amp;G661*(100-$B$2)/100, 'azure-vm-prices-base'!D$2:D$123,K661, 'azure-vm-prices-base'!E$2:E$123,L661), _xlfn.MINIFS('azure-vm-prices-base'!I$2:I$123, 'azure-vm-prices-base'!A$2:A$123,"&gt;="&amp;F661*(100-$B$2)/100, 'azure-vm-prices-base'!B$2:B$123,"&gt;="&amp;G661*(100-$B$2)/100, 'azure-vm-prices-base'!E$2:E$123,L661)), IF(K661="YES", _xlfn.MINIFS('azure-vm-prices-base'!C$2:C$123, 'azure-vm-prices-base'!A$2:A$123,"&gt;="&amp;F661*(100-$B$2)/100, 'azure-vm-prices-base'!B$2:B$123,"&gt;="&amp;G661*(100-$B$2)/100, 'azure-vm-prices-base'!D$2:D$123,K661, 'azure-vm-prices-base'!E$2:E$123,L661), _xlfn.MINIFS('azure-vm-prices-base'!C$2:C$123, 'azure-vm-prices-base'!A$2:A$123,"&gt;="&amp;F661*(100-$B$2)/100, 'azure-vm-prices-base'!B$2:B$123,"&gt;="&amp;G661*(100-$B$2)/100, 'azure-vm-prices-base'!E$2:E$123,L661))), "")</f>
        <v>0</v>
      </c>
      <c r="W661" s="4">
        <f>IF(Q661="YES", IF(K661="YES", VLOOKUP(X661 &amp; L661 &amp; K661,'azure-vm-prices-1Y'!G$2:H$124  , 2, 0), VLOOKUP(X661 &amp; L661 &amp; "*",'azure-vm-prices-1Y'!G$2:H$124, 2, 0)),   "")</f>
        <v>0</v>
      </c>
      <c r="X661" s="4">
        <f>IF(Q661="YES", IF(O661="NO" , IF(K661="YES", _xlfn.MINIFS('azure-vm-prices-1Y'!I$2:I$123,   'azure-vm-prices-1Y'!A$2:A$123,"&gt;="&amp;F661*(100-$B$2)/100,   'azure-vm-prices-1Y'!B$2:B$123,"&gt;="&amp;G661*(100-$B$2)/100,   'azure-vm-prices-1Y'!D$2:D$123,K661,   'azure-vm-prices-1Y'!E$2:E$123,L661),   _xlfn.MINIFS('azure-vm-prices-1Y'!I$2:I$123,   'azure-vm-prices-1Y'!A$2:A$123,"&gt;="&amp;F661*(100-$B$2)/100,   'azure-vm-prices-1Y'!B$2:B$123,"&gt;="&amp;G661*(100-$B$2)/100,   'azure-vm-prices-1Y'!E$2:E$123,L661)),   IF(K661="YES", _xlfn.MINIFS('azure-vm-prices-1Y'!C$2:C$123,   'azure-vm-prices-1Y'!A$2:A$123,"&gt;="&amp;F661*(100-$B$2)/100,   'azure-vm-prices-1Y'!B$2:B$123,"&gt;="&amp;G661*(100-$B$2)/100,   'azure-vm-prices-1Y'!D$2:D$123,K661,   'azure-vm-prices-1Y'!E$2:E$123,L661),   _xlfn.MINIFS('azure-vm-prices-1Y'!C$2:C$123,   'azure-vm-prices-1Y'!A$2:A$123,"&gt;="&amp;F661*(100-$B$2)/100,   'azure-vm-prices-1Y'!B$2:B$123,"&gt;="&amp;G661*(100-$B$2)/100,   'azure-vm-prices-1Y'!E$2:E$123,L661))),   "")</f>
        <v>0</v>
      </c>
      <c r="Y661" s="4">
        <f>IF(Q661="YES", IF(K661="YES", VLOOKUP(Z661 &amp; L661 &amp; K661,'azure-vm-prices-3Y'!G$2:H$124  , 2, 0), VLOOKUP(Z661 &amp; L661 &amp; "*",'azure-vm-prices-3Y'!G$2:H$124, 2, 0)),   "")</f>
        <v>0</v>
      </c>
      <c r="Z661" s="4">
        <f>IF(Q661="YES", IF(O661="NO" , IF(K661="YES", _xlfn.MINIFS('azure-vm-prices-3Y'!I$2:I$123,   'azure-vm-prices-3Y'!A$2:A$123,"&gt;="&amp;F661*(100-$B$2)/100,   'azure-vm-prices-3Y'!B$2:B$123,"&gt;="&amp;G661*(100-$B$2)/100,   'azure-vm-prices-3Y'!D$2:D$123,K661,   'azure-vm-prices-3Y'!E$2:E$123,L661),   _xlfn.MINIFS('azure-vm-prices-3Y'!I$2:I$123,   'azure-vm-prices-3Y'!A$2:A$123,"&gt;="&amp;F661*(100-$B$2)/100,   'azure-vm-prices-3Y'!B$2:B$123,"&gt;="&amp;G661*(100-$B$2)/100,   'azure-vm-prices-3Y'!E$2:E$123,L661)),   IF(K661="YES", _xlfn.MINIFS('azure-vm-prices-3Y'!C$2:C$123,   'azure-vm-prices-3Y'!A$2:A$123,"&gt;="&amp;F661*(100-$B$2)/100,   'azure-vm-prices-3Y'!B$2:B$123,"&gt;="&amp;G661*(100-$B$2)/100,   'azure-vm-prices-3Y'!D$2:D$123,K661,   'azure-vm-prices-3Y'!E$2:E$123,L661),   _xlfn.MINIFS('azure-vm-prices-3Y'!C$2:C$123,   'azure-vm-prices-3Y'!A$2:A$123,"&gt;="&amp;F661*(100-$B$2)/100,   'azure-vm-prices-3Y'!B$2:B$123,"&gt;="&amp;G661*(100-$B$2)/100,   'azure-vm-prices-3Y'!E$2:E$123,L661))),   "")</f>
        <v>0</v>
      </c>
      <c r="AA661" s="4">
        <f>IF(Q661="YES",N661*V661*12,"")</f>
        <v>0</v>
      </c>
      <c r="AB661" s="4">
        <f>IF(Q661="YES",X661*8760,"")</f>
        <v>0</v>
      </c>
      <c r="AC661" s="4">
        <f>IF(Q661="YES",Z661*8760,"")</f>
        <v>0</v>
      </c>
      <c r="AD661" s="4">
        <f>IF(Q661="YES",IF(P661="YES", MIN(AA661:AC661), AA661),"")</f>
        <v>0</v>
      </c>
      <c r="AE661" s="4">
        <f>IF(AND(I661="STANDARD",Q661="YES",H661&lt;'azure-standard-disk-prices'!B2, H661&gt;0),1+IF(M661="YES",1),"")</f>
        <v>0</v>
      </c>
      <c r="AF661" s="4">
        <f>IF(AND(I661="STANDARD",Q661="YES",H661&gt;'azure-standard-disk-prices'!B2,H661&lt;'azure-standard-disk-prices'!B3),1+IF(M661="YES",1),"")</f>
        <v>0</v>
      </c>
      <c r="AG661" s="4">
        <f>IF(AND(I661="STANDARD",Q661="YES",H661&gt;'azure-standard-disk-prices'!B3,H661&lt;'azure-standard-disk-prices'!B4),1+IF(M661="YES",1),"")</f>
        <v>0</v>
      </c>
      <c r="AH661" s="4">
        <f>IF(AND(I661="STANDARD",Q661="YES",H661&gt;'azure-standard-disk-prices'!B4,H661&lt;'azure-standard-disk-prices'!B5),1+IF(M661="YES",1),"")</f>
        <v>0</v>
      </c>
      <c r="AI661" s="4">
        <f>IF(AND(I661="STANDARD",Q661="YES",H661&gt;'azure-standard-disk-prices'!B5,H661&lt;'azure-standard-disk-prices'!B6),1+IF(M661="YES",1),"")</f>
        <v>0</v>
      </c>
      <c r="AJ661" s="4">
        <f>IF(AND(I661="STANDARD",Q661="YES",H661&gt;'azure-standard-disk-prices'!B6,H661&lt;'azure-standard-disk-prices'!B7),1+IF(M661="YES",1),"")</f>
        <v>0</v>
      </c>
      <c r="AK661" s="4">
        <f>IF(AND(I661="STANDARD",Q661="YES",H661&gt;'azure-standard-disk-prices'!B7,H661&lt;'azure-standard-disk-prices'!B8),1+IF(M661="YES",1),"")</f>
        <v>0</v>
      </c>
      <c r="AL661" s="4">
        <f>IF(AND(I661="STANDARD",Q661="YES",H661&gt;'azure-standard-disk-prices'!B8,H661&lt;'azure-standard-disk-prices'!B9),1+IF(M661="YES",1),"")</f>
        <v>0</v>
      </c>
      <c r="AM661" s="4">
        <f>IF(AND(I660="PREMIUM",Q660="YES",H660&lt;'azure-premium-disk-prices'!B2,H660&gt;0),1+IF(M660="YES",1),"")</f>
        <v>0</v>
      </c>
      <c r="AN661" s="4">
        <f>IF(AND(I660="PREMIUM",Q660="YES",H660&gt;'azure-premium-disk-prices'!B2,H660&lt;'azure-premium-disk-prices'!B3),1+IF(M660="YES",1),"")</f>
        <v>0</v>
      </c>
      <c r="AO661" s="4">
        <f>IF(AND(I660="PREMIUM",Q660="YES",H660&gt;'azure-premium-disk-prices'!B3,H660&lt;'azure-premium-disk-prices'!B4),1+IF(M660="YES",1),"")</f>
        <v>0</v>
      </c>
      <c r="AP661" s="4">
        <f>IF(AND(I660="PREMIUM",Q660="YES",H660&gt;'azure-premium-disk-prices'!B4,H660&lt;'azure-premium-disk-prices'!B5),1+IF(M660="YES",1),"")</f>
        <v>0</v>
      </c>
      <c r="AQ661" s="4">
        <f>IF(AND(I660="PREMIUM",Q660="YES",H660&gt;'azure-premium-disk-prices'!B5,H660&lt;'azure-premium-disk-prices'!B6),1+IF(M660="YES",1),"")</f>
        <v>0</v>
      </c>
      <c r="AR661" s="4">
        <f>IF(AND(I660="PREMIUM",Q660="YES",H660&gt;'azure-premium-disk-prices'!B6,H660&lt;'azure-premium-disk-prices'!B7),1+IF(M660="YES",1),"")</f>
        <v>0</v>
      </c>
      <c r="AS661" s="4">
        <f>IF(AND(I660="PREMIUM",Q660="YES",H660&gt;'azure-premium-disk-prices'!B7,H660&lt;'azure-premium-disk-prices'!B8),1+IF(M660="YES",1),"")</f>
        <v>0</v>
      </c>
      <c r="AT661" s="4">
        <f>IF(AND(I660="PREMIUM",Q660="YES",H660&gt;'azure-premium-disk-prices'!B8,H660&lt;'azure-premium-disk-prices'!B9),1+IF(M660="YES",1),"")</f>
        <v>0</v>
      </c>
      <c r="AU661" s="4">
        <f>IF(AND(M661="YES", Q661="YES"),1,"")</f>
        <v>0</v>
      </c>
      <c r="AV661" s="4">
        <f>IF(AND(J661="STANDARD", Q661="YES"), IF(M661="YES",2,1) ,"")</f>
        <v>0</v>
      </c>
      <c r="AW661" s="4">
        <f>IF( AND(J661="PREMIUM",  Q661="YES"), IF(M661="YES",2,1) ,"")</f>
        <v>0</v>
      </c>
    </row>
    <row r="662" spans="5:49">
      <c r="E662" s="3"/>
      <c r="F662" s="3"/>
      <c r="G662" s="3"/>
      <c r="H662" s="3"/>
      <c r="I662" s="3" t="s">
        <v>9</v>
      </c>
      <c r="J662" s="3" t="s">
        <v>9</v>
      </c>
      <c r="K662" s="3" t="s">
        <v>5</v>
      </c>
      <c r="L662" s="3" t="s">
        <v>5</v>
      </c>
      <c r="M662" s="3" t="s">
        <v>5</v>
      </c>
      <c r="N662" s="3">
        <v>730</v>
      </c>
      <c r="O662" s="3" t="s">
        <v>5</v>
      </c>
      <c r="P662" s="3" t="s">
        <v>14</v>
      </c>
      <c r="Q662" s="4">
        <f>IF(AND(E662&lt;&gt;"", F662&lt;&gt;"", G662&lt;&gt;"", H662&lt;&gt;"", I662&lt;&gt;"", J662&lt;&gt;"", K662&lt;&gt;"", L662&lt;&gt;"", M662&lt;&gt;"", N662&lt;&gt;"", O662&lt;&gt;""),"YES","NO")</f>
        <v>0</v>
      </c>
      <c r="R662" s="4">
        <f>IF(AD662=AA662, U662, IF(AD662=AB662,W662,Y662))</f>
        <v>0</v>
      </c>
      <c r="S662" s="4">
        <f>AD662</f>
        <v>0</v>
      </c>
      <c r="T662" s="4">
        <f> IF(AA662="" ,"",IF(AD662=AA662, "PAYG", IF(AD662=AB662,"1Y RI","3Y RI")))</f>
        <v>0</v>
      </c>
      <c r="U662" s="4">
        <f>IF(Q662="YES", IF(K662="YES", VLOOKUP(V662 &amp; L662 &amp; K662,'azure-vm-prices-base'!G$2:H$124, 2, 0), VLOOKUP(V662 &amp; L662 &amp; "*",'azure-vm-prices-base'!G$2:H$124, 2, 0)), "")</f>
        <v>0</v>
      </c>
      <c r="V662" s="4">
        <f>IF(Q662="YES", IF(O662="NO" , IF(K662="YES", _xlfn.MINIFS('azure-vm-prices-base'!I$2:I$123, 'azure-vm-prices-base'!A$2:A$123,"&gt;="&amp;F662*(100-$B$2)/100, 'azure-vm-prices-base'!B$2:B$123,"&gt;="&amp;G662*(100-$B$2)/100, 'azure-vm-prices-base'!D$2:D$123,K662, 'azure-vm-prices-base'!E$2:E$123,L662), _xlfn.MINIFS('azure-vm-prices-base'!I$2:I$123, 'azure-vm-prices-base'!A$2:A$123,"&gt;="&amp;F662*(100-$B$2)/100, 'azure-vm-prices-base'!B$2:B$123,"&gt;="&amp;G662*(100-$B$2)/100, 'azure-vm-prices-base'!E$2:E$123,L662)), IF(K662="YES", _xlfn.MINIFS('azure-vm-prices-base'!C$2:C$123, 'azure-vm-prices-base'!A$2:A$123,"&gt;="&amp;F662*(100-$B$2)/100, 'azure-vm-prices-base'!B$2:B$123,"&gt;="&amp;G662*(100-$B$2)/100, 'azure-vm-prices-base'!D$2:D$123,K662, 'azure-vm-prices-base'!E$2:E$123,L662), _xlfn.MINIFS('azure-vm-prices-base'!C$2:C$123, 'azure-vm-prices-base'!A$2:A$123,"&gt;="&amp;F662*(100-$B$2)/100, 'azure-vm-prices-base'!B$2:B$123,"&gt;="&amp;G662*(100-$B$2)/100, 'azure-vm-prices-base'!E$2:E$123,L662))), "")</f>
        <v>0</v>
      </c>
      <c r="W662" s="4">
        <f>IF(Q662="YES", IF(K662="YES", VLOOKUP(X662 &amp; L662 &amp; K662,'azure-vm-prices-1Y'!G$2:H$124  , 2, 0), VLOOKUP(X662 &amp; L662 &amp; "*",'azure-vm-prices-1Y'!G$2:H$124, 2, 0)),   "")</f>
        <v>0</v>
      </c>
      <c r="X662" s="4">
        <f>IF(Q662="YES", IF(O662="NO" , IF(K662="YES", _xlfn.MINIFS('azure-vm-prices-1Y'!I$2:I$123,   'azure-vm-prices-1Y'!A$2:A$123,"&gt;="&amp;F662*(100-$B$2)/100,   'azure-vm-prices-1Y'!B$2:B$123,"&gt;="&amp;G662*(100-$B$2)/100,   'azure-vm-prices-1Y'!D$2:D$123,K662,   'azure-vm-prices-1Y'!E$2:E$123,L662),   _xlfn.MINIFS('azure-vm-prices-1Y'!I$2:I$123,   'azure-vm-prices-1Y'!A$2:A$123,"&gt;="&amp;F662*(100-$B$2)/100,   'azure-vm-prices-1Y'!B$2:B$123,"&gt;="&amp;G662*(100-$B$2)/100,   'azure-vm-prices-1Y'!E$2:E$123,L662)),   IF(K662="YES", _xlfn.MINIFS('azure-vm-prices-1Y'!C$2:C$123,   'azure-vm-prices-1Y'!A$2:A$123,"&gt;="&amp;F662*(100-$B$2)/100,   'azure-vm-prices-1Y'!B$2:B$123,"&gt;="&amp;G662*(100-$B$2)/100,   'azure-vm-prices-1Y'!D$2:D$123,K662,   'azure-vm-prices-1Y'!E$2:E$123,L662),   _xlfn.MINIFS('azure-vm-prices-1Y'!C$2:C$123,   'azure-vm-prices-1Y'!A$2:A$123,"&gt;="&amp;F662*(100-$B$2)/100,   'azure-vm-prices-1Y'!B$2:B$123,"&gt;="&amp;G662*(100-$B$2)/100,   'azure-vm-prices-1Y'!E$2:E$123,L662))),   "")</f>
        <v>0</v>
      </c>
      <c r="Y662" s="4">
        <f>IF(Q662="YES", IF(K662="YES", VLOOKUP(Z662 &amp; L662 &amp; K662,'azure-vm-prices-3Y'!G$2:H$124  , 2, 0), VLOOKUP(Z662 &amp; L662 &amp; "*",'azure-vm-prices-3Y'!G$2:H$124, 2, 0)),   "")</f>
        <v>0</v>
      </c>
      <c r="Z662" s="4">
        <f>IF(Q662="YES", IF(O662="NO" , IF(K662="YES", _xlfn.MINIFS('azure-vm-prices-3Y'!I$2:I$123,   'azure-vm-prices-3Y'!A$2:A$123,"&gt;="&amp;F662*(100-$B$2)/100,   'azure-vm-prices-3Y'!B$2:B$123,"&gt;="&amp;G662*(100-$B$2)/100,   'azure-vm-prices-3Y'!D$2:D$123,K662,   'azure-vm-prices-3Y'!E$2:E$123,L662),   _xlfn.MINIFS('azure-vm-prices-3Y'!I$2:I$123,   'azure-vm-prices-3Y'!A$2:A$123,"&gt;="&amp;F662*(100-$B$2)/100,   'azure-vm-prices-3Y'!B$2:B$123,"&gt;="&amp;G662*(100-$B$2)/100,   'azure-vm-prices-3Y'!E$2:E$123,L662)),   IF(K662="YES", _xlfn.MINIFS('azure-vm-prices-3Y'!C$2:C$123,   'azure-vm-prices-3Y'!A$2:A$123,"&gt;="&amp;F662*(100-$B$2)/100,   'azure-vm-prices-3Y'!B$2:B$123,"&gt;="&amp;G662*(100-$B$2)/100,   'azure-vm-prices-3Y'!D$2:D$123,K662,   'azure-vm-prices-3Y'!E$2:E$123,L662),   _xlfn.MINIFS('azure-vm-prices-3Y'!C$2:C$123,   'azure-vm-prices-3Y'!A$2:A$123,"&gt;="&amp;F662*(100-$B$2)/100,   'azure-vm-prices-3Y'!B$2:B$123,"&gt;="&amp;G662*(100-$B$2)/100,   'azure-vm-prices-3Y'!E$2:E$123,L662))),   "")</f>
        <v>0</v>
      </c>
      <c r="AA662" s="4">
        <f>IF(Q662="YES",N662*V662*12,"")</f>
        <v>0</v>
      </c>
      <c r="AB662" s="4">
        <f>IF(Q662="YES",X662*8760,"")</f>
        <v>0</v>
      </c>
      <c r="AC662" s="4">
        <f>IF(Q662="YES",Z662*8760,"")</f>
        <v>0</v>
      </c>
      <c r="AD662" s="4">
        <f>IF(Q662="YES",IF(P662="YES", MIN(AA662:AC662), AA662),"")</f>
        <v>0</v>
      </c>
      <c r="AE662" s="4">
        <f>IF(AND(I662="STANDARD",Q662="YES",H662&lt;'azure-standard-disk-prices'!B2, H662&gt;0),1+IF(M662="YES",1),"")</f>
        <v>0</v>
      </c>
      <c r="AF662" s="4">
        <f>IF(AND(I662="STANDARD",Q662="YES",H662&gt;'azure-standard-disk-prices'!B2,H662&lt;'azure-standard-disk-prices'!B3),1+IF(M662="YES",1),"")</f>
        <v>0</v>
      </c>
      <c r="AG662" s="4">
        <f>IF(AND(I662="STANDARD",Q662="YES",H662&gt;'azure-standard-disk-prices'!B3,H662&lt;'azure-standard-disk-prices'!B4),1+IF(M662="YES",1),"")</f>
        <v>0</v>
      </c>
      <c r="AH662" s="4">
        <f>IF(AND(I662="STANDARD",Q662="YES",H662&gt;'azure-standard-disk-prices'!B4,H662&lt;'azure-standard-disk-prices'!B5),1+IF(M662="YES",1),"")</f>
        <v>0</v>
      </c>
      <c r="AI662" s="4">
        <f>IF(AND(I662="STANDARD",Q662="YES",H662&gt;'azure-standard-disk-prices'!B5,H662&lt;'azure-standard-disk-prices'!B6),1+IF(M662="YES",1),"")</f>
        <v>0</v>
      </c>
      <c r="AJ662" s="4">
        <f>IF(AND(I662="STANDARD",Q662="YES",H662&gt;'azure-standard-disk-prices'!B6,H662&lt;'azure-standard-disk-prices'!B7),1+IF(M662="YES",1),"")</f>
        <v>0</v>
      </c>
      <c r="AK662" s="4">
        <f>IF(AND(I662="STANDARD",Q662="YES",H662&gt;'azure-standard-disk-prices'!B7,H662&lt;'azure-standard-disk-prices'!B8),1+IF(M662="YES",1),"")</f>
        <v>0</v>
      </c>
      <c r="AL662" s="4">
        <f>IF(AND(I662="STANDARD",Q662="YES",H662&gt;'azure-standard-disk-prices'!B8,H662&lt;'azure-standard-disk-prices'!B9),1+IF(M662="YES",1),"")</f>
        <v>0</v>
      </c>
      <c r="AM662" s="4">
        <f>IF(AND(I661="PREMIUM",Q661="YES",H661&lt;'azure-premium-disk-prices'!B2,H661&gt;0),1+IF(M661="YES",1),"")</f>
        <v>0</v>
      </c>
      <c r="AN662" s="4">
        <f>IF(AND(I661="PREMIUM",Q661="YES",H661&gt;'azure-premium-disk-prices'!B2,H661&lt;'azure-premium-disk-prices'!B3),1+IF(M661="YES",1),"")</f>
        <v>0</v>
      </c>
      <c r="AO662" s="4">
        <f>IF(AND(I661="PREMIUM",Q661="YES",H661&gt;'azure-premium-disk-prices'!B3,H661&lt;'azure-premium-disk-prices'!B4),1+IF(M661="YES",1),"")</f>
        <v>0</v>
      </c>
      <c r="AP662" s="4">
        <f>IF(AND(I661="PREMIUM",Q661="YES",H661&gt;'azure-premium-disk-prices'!B4,H661&lt;'azure-premium-disk-prices'!B5),1+IF(M661="YES",1),"")</f>
        <v>0</v>
      </c>
      <c r="AQ662" s="4">
        <f>IF(AND(I661="PREMIUM",Q661="YES",H661&gt;'azure-premium-disk-prices'!B5,H661&lt;'azure-premium-disk-prices'!B6),1+IF(M661="YES",1),"")</f>
        <v>0</v>
      </c>
      <c r="AR662" s="4">
        <f>IF(AND(I661="PREMIUM",Q661="YES",H661&gt;'azure-premium-disk-prices'!B6,H661&lt;'azure-premium-disk-prices'!B7),1+IF(M661="YES",1),"")</f>
        <v>0</v>
      </c>
      <c r="AS662" s="4">
        <f>IF(AND(I661="PREMIUM",Q661="YES",H661&gt;'azure-premium-disk-prices'!B7,H661&lt;'azure-premium-disk-prices'!B8),1+IF(M661="YES",1),"")</f>
        <v>0</v>
      </c>
      <c r="AT662" s="4">
        <f>IF(AND(I661="PREMIUM",Q661="YES",H661&gt;'azure-premium-disk-prices'!B8,H661&lt;'azure-premium-disk-prices'!B9),1+IF(M661="YES",1),"")</f>
        <v>0</v>
      </c>
      <c r="AU662" s="4">
        <f>IF(AND(M662="YES", Q662="YES"),1,"")</f>
        <v>0</v>
      </c>
      <c r="AV662" s="4">
        <f>IF(AND(J662="STANDARD", Q662="YES"), IF(M662="YES",2,1) ,"")</f>
        <v>0</v>
      </c>
      <c r="AW662" s="4">
        <f>IF( AND(J662="PREMIUM",  Q662="YES"), IF(M662="YES",2,1) ,"")</f>
        <v>0</v>
      </c>
    </row>
    <row r="663" spans="5:49">
      <c r="E663" s="3"/>
      <c r="F663" s="3"/>
      <c r="G663" s="3"/>
      <c r="H663" s="3"/>
      <c r="I663" s="3" t="s">
        <v>9</v>
      </c>
      <c r="J663" s="3" t="s">
        <v>9</v>
      </c>
      <c r="K663" s="3" t="s">
        <v>5</v>
      </c>
      <c r="L663" s="3" t="s">
        <v>5</v>
      </c>
      <c r="M663" s="3" t="s">
        <v>5</v>
      </c>
      <c r="N663" s="3">
        <v>730</v>
      </c>
      <c r="O663" s="3" t="s">
        <v>5</v>
      </c>
      <c r="P663" s="3" t="s">
        <v>14</v>
      </c>
      <c r="Q663" s="4">
        <f>IF(AND(E663&lt;&gt;"", F663&lt;&gt;"", G663&lt;&gt;"", H663&lt;&gt;"", I663&lt;&gt;"", J663&lt;&gt;"", K663&lt;&gt;"", L663&lt;&gt;"", M663&lt;&gt;"", N663&lt;&gt;"", O663&lt;&gt;""),"YES","NO")</f>
        <v>0</v>
      </c>
      <c r="R663" s="4">
        <f>IF(AD663=AA663, U663, IF(AD663=AB663,W663,Y663))</f>
        <v>0</v>
      </c>
      <c r="S663" s="4">
        <f>AD663</f>
        <v>0</v>
      </c>
      <c r="T663" s="4">
        <f> IF(AA663="" ,"",IF(AD663=AA663, "PAYG", IF(AD663=AB663,"1Y RI","3Y RI")))</f>
        <v>0</v>
      </c>
      <c r="U663" s="4">
        <f>IF(Q663="YES", IF(K663="YES", VLOOKUP(V663 &amp; L663 &amp; K663,'azure-vm-prices-base'!G$2:H$124, 2, 0), VLOOKUP(V663 &amp; L663 &amp; "*",'azure-vm-prices-base'!G$2:H$124, 2, 0)), "")</f>
        <v>0</v>
      </c>
      <c r="V663" s="4">
        <f>IF(Q663="YES", IF(O663="NO" , IF(K663="YES", _xlfn.MINIFS('azure-vm-prices-base'!I$2:I$123, 'azure-vm-prices-base'!A$2:A$123,"&gt;="&amp;F663*(100-$B$2)/100, 'azure-vm-prices-base'!B$2:B$123,"&gt;="&amp;G663*(100-$B$2)/100, 'azure-vm-prices-base'!D$2:D$123,K663, 'azure-vm-prices-base'!E$2:E$123,L663), _xlfn.MINIFS('azure-vm-prices-base'!I$2:I$123, 'azure-vm-prices-base'!A$2:A$123,"&gt;="&amp;F663*(100-$B$2)/100, 'azure-vm-prices-base'!B$2:B$123,"&gt;="&amp;G663*(100-$B$2)/100, 'azure-vm-prices-base'!E$2:E$123,L663)), IF(K663="YES", _xlfn.MINIFS('azure-vm-prices-base'!C$2:C$123, 'azure-vm-prices-base'!A$2:A$123,"&gt;="&amp;F663*(100-$B$2)/100, 'azure-vm-prices-base'!B$2:B$123,"&gt;="&amp;G663*(100-$B$2)/100, 'azure-vm-prices-base'!D$2:D$123,K663, 'azure-vm-prices-base'!E$2:E$123,L663), _xlfn.MINIFS('azure-vm-prices-base'!C$2:C$123, 'azure-vm-prices-base'!A$2:A$123,"&gt;="&amp;F663*(100-$B$2)/100, 'azure-vm-prices-base'!B$2:B$123,"&gt;="&amp;G663*(100-$B$2)/100, 'azure-vm-prices-base'!E$2:E$123,L663))), "")</f>
        <v>0</v>
      </c>
      <c r="W663" s="4">
        <f>IF(Q663="YES", IF(K663="YES", VLOOKUP(X663 &amp; L663 &amp; K663,'azure-vm-prices-1Y'!G$2:H$124  , 2, 0), VLOOKUP(X663 &amp; L663 &amp; "*",'azure-vm-prices-1Y'!G$2:H$124, 2, 0)),   "")</f>
        <v>0</v>
      </c>
      <c r="X663" s="4">
        <f>IF(Q663="YES", IF(O663="NO" , IF(K663="YES", _xlfn.MINIFS('azure-vm-prices-1Y'!I$2:I$123,   'azure-vm-prices-1Y'!A$2:A$123,"&gt;="&amp;F663*(100-$B$2)/100,   'azure-vm-prices-1Y'!B$2:B$123,"&gt;="&amp;G663*(100-$B$2)/100,   'azure-vm-prices-1Y'!D$2:D$123,K663,   'azure-vm-prices-1Y'!E$2:E$123,L663),   _xlfn.MINIFS('azure-vm-prices-1Y'!I$2:I$123,   'azure-vm-prices-1Y'!A$2:A$123,"&gt;="&amp;F663*(100-$B$2)/100,   'azure-vm-prices-1Y'!B$2:B$123,"&gt;="&amp;G663*(100-$B$2)/100,   'azure-vm-prices-1Y'!E$2:E$123,L663)),   IF(K663="YES", _xlfn.MINIFS('azure-vm-prices-1Y'!C$2:C$123,   'azure-vm-prices-1Y'!A$2:A$123,"&gt;="&amp;F663*(100-$B$2)/100,   'azure-vm-prices-1Y'!B$2:B$123,"&gt;="&amp;G663*(100-$B$2)/100,   'azure-vm-prices-1Y'!D$2:D$123,K663,   'azure-vm-prices-1Y'!E$2:E$123,L663),   _xlfn.MINIFS('azure-vm-prices-1Y'!C$2:C$123,   'azure-vm-prices-1Y'!A$2:A$123,"&gt;="&amp;F663*(100-$B$2)/100,   'azure-vm-prices-1Y'!B$2:B$123,"&gt;="&amp;G663*(100-$B$2)/100,   'azure-vm-prices-1Y'!E$2:E$123,L663))),   "")</f>
        <v>0</v>
      </c>
      <c r="Y663" s="4">
        <f>IF(Q663="YES", IF(K663="YES", VLOOKUP(Z663 &amp; L663 &amp; K663,'azure-vm-prices-3Y'!G$2:H$124  , 2, 0), VLOOKUP(Z663 &amp; L663 &amp; "*",'azure-vm-prices-3Y'!G$2:H$124, 2, 0)),   "")</f>
        <v>0</v>
      </c>
      <c r="Z663" s="4">
        <f>IF(Q663="YES", IF(O663="NO" , IF(K663="YES", _xlfn.MINIFS('azure-vm-prices-3Y'!I$2:I$123,   'azure-vm-prices-3Y'!A$2:A$123,"&gt;="&amp;F663*(100-$B$2)/100,   'azure-vm-prices-3Y'!B$2:B$123,"&gt;="&amp;G663*(100-$B$2)/100,   'azure-vm-prices-3Y'!D$2:D$123,K663,   'azure-vm-prices-3Y'!E$2:E$123,L663),   _xlfn.MINIFS('azure-vm-prices-3Y'!I$2:I$123,   'azure-vm-prices-3Y'!A$2:A$123,"&gt;="&amp;F663*(100-$B$2)/100,   'azure-vm-prices-3Y'!B$2:B$123,"&gt;="&amp;G663*(100-$B$2)/100,   'azure-vm-prices-3Y'!E$2:E$123,L663)),   IF(K663="YES", _xlfn.MINIFS('azure-vm-prices-3Y'!C$2:C$123,   'azure-vm-prices-3Y'!A$2:A$123,"&gt;="&amp;F663*(100-$B$2)/100,   'azure-vm-prices-3Y'!B$2:B$123,"&gt;="&amp;G663*(100-$B$2)/100,   'azure-vm-prices-3Y'!D$2:D$123,K663,   'azure-vm-prices-3Y'!E$2:E$123,L663),   _xlfn.MINIFS('azure-vm-prices-3Y'!C$2:C$123,   'azure-vm-prices-3Y'!A$2:A$123,"&gt;="&amp;F663*(100-$B$2)/100,   'azure-vm-prices-3Y'!B$2:B$123,"&gt;="&amp;G663*(100-$B$2)/100,   'azure-vm-prices-3Y'!E$2:E$123,L663))),   "")</f>
        <v>0</v>
      </c>
      <c r="AA663" s="4">
        <f>IF(Q663="YES",N663*V663*12,"")</f>
        <v>0</v>
      </c>
      <c r="AB663" s="4">
        <f>IF(Q663="YES",X663*8760,"")</f>
        <v>0</v>
      </c>
      <c r="AC663" s="4">
        <f>IF(Q663="YES",Z663*8760,"")</f>
        <v>0</v>
      </c>
      <c r="AD663" s="4">
        <f>IF(Q663="YES",IF(P663="YES", MIN(AA663:AC663), AA663),"")</f>
        <v>0</v>
      </c>
      <c r="AE663" s="4">
        <f>IF(AND(I663="STANDARD",Q663="YES",H663&lt;'azure-standard-disk-prices'!B2, H663&gt;0),1+IF(M663="YES",1),"")</f>
        <v>0</v>
      </c>
      <c r="AF663" s="4">
        <f>IF(AND(I663="STANDARD",Q663="YES",H663&gt;'azure-standard-disk-prices'!B2,H663&lt;'azure-standard-disk-prices'!B3),1+IF(M663="YES",1),"")</f>
        <v>0</v>
      </c>
      <c r="AG663" s="4">
        <f>IF(AND(I663="STANDARD",Q663="YES",H663&gt;'azure-standard-disk-prices'!B3,H663&lt;'azure-standard-disk-prices'!B4),1+IF(M663="YES",1),"")</f>
        <v>0</v>
      </c>
      <c r="AH663" s="4">
        <f>IF(AND(I663="STANDARD",Q663="YES",H663&gt;'azure-standard-disk-prices'!B4,H663&lt;'azure-standard-disk-prices'!B5),1+IF(M663="YES",1),"")</f>
        <v>0</v>
      </c>
      <c r="AI663" s="4">
        <f>IF(AND(I663="STANDARD",Q663="YES",H663&gt;'azure-standard-disk-prices'!B5,H663&lt;'azure-standard-disk-prices'!B6),1+IF(M663="YES",1),"")</f>
        <v>0</v>
      </c>
      <c r="AJ663" s="4">
        <f>IF(AND(I663="STANDARD",Q663="YES",H663&gt;'azure-standard-disk-prices'!B6,H663&lt;'azure-standard-disk-prices'!B7),1+IF(M663="YES",1),"")</f>
        <v>0</v>
      </c>
      <c r="AK663" s="4">
        <f>IF(AND(I663="STANDARD",Q663="YES",H663&gt;'azure-standard-disk-prices'!B7,H663&lt;'azure-standard-disk-prices'!B8),1+IF(M663="YES",1),"")</f>
        <v>0</v>
      </c>
      <c r="AL663" s="4">
        <f>IF(AND(I663="STANDARD",Q663="YES",H663&gt;'azure-standard-disk-prices'!B8,H663&lt;'azure-standard-disk-prices'!B9),1+IF(M663="YES",1),"")</f>
        <v>0</v>
      </c>
      <c r="AM663" s="4">
        <f>IF(AND(I662="PREMIUM",Q662="YES",H662&lt;'azure-premium-disk-prices'!B2,H662&gt;0),1+IF(M662="YES",1),"")</f>
        <v>0</v>
      </c>
      <c r="AN663" s="4">
        <f>IF(AND(I662="PREMIUM",Q662="YES",H662&gt;'azure-premium-disk-prices'!B2,H662&lt;'azure-premium-disk-prices'!B3),1+IF(M662="YES",1),"")</f>
        <v>0</v>
      </c>
      <c r="AO663" s="4">
        <f>IF(AND(I662="PREMIUM",Q662="YES",H662&gt;'azure-premium-disk-prices'!B3,H662&lt;'azure-premium-disk-prices'!B4),1+IF(M662="YES",1),"")</f>
        <v>0</v>
      </c>
      <c r="AP663" s="4">
        <f>IF(AND(I662="PREMIUM",Q662="YES",H662&gt;'azure-premium-disk-prices'!B4,H662&lt;'azure-premium-disk-prices'!B5),1+IF(M662="YES",1),"")</f>
        <v>0</v>
      </c>
      <c r="AQ663" s="4">
        <f>IF(AND(I662="PREMIUM",Q662="YES",H662&gt;'azure-premium-disk-prices'!B5,H662&lt;'azure-premium-disk-prices'!B6),1+IF(M662="YES",1),"")</f>
        <v>0</v>
      </c>
      <c r="AR663" s="4">
        <f>IF(AND(I662="PREMIUM",Q662="YES",H662&gt;'azure-premium-disk-prices'!B6,H662&lt;'azure-premium-disk-prices'!B7),1+IF(M662="YES",1),"")</f>
        <v>0</v>
      </c>
      <c r="AS663" s="4">
        <f>IF(AND(I662="PREMIUM",Q662="YES",H662&gt;'azure-premium-disk-prices'!B7,H662&lt;'azure-premium-disk-prices'!B8),1+IF(M662="YES",1),"")</f>
        <v>0</v>
      </c>
      <c r="AT663" s="4">
        <f>IF(AND(I662="PREMIUM",Q662="YES",H662&gt;'azure-premium-disk-prices'!B8,H662&lt;'azure-premium-disk-prices'!B9),1+IF(M662="YES",1),"")</f>
        <v>0</v>
      </c>
      <c r="AU663" s="4">
        <f>IF(AND(M663="YES", Q663="YES"),1,"")</f>
        <v>0</v>
      </c>
      <c r="AV663" s="4">
        <f>IF(AND(J663="STANDARD", Q663="YES"), IF(M663="YES",2,1) ,"")</f>
        <v>0</v>
      </c>
      <c r="AW663" s="4">
        <f>IF( AND(J663="PREMIUM",  Q663="YES"), IF(M663="YES",2,1) ,"")</f>
        <v>0</v>
      </c>
    </row>
    <row r="664" spans="5:49">
      <c r="E664" s="3"/>
      <c r="F664" s="3"/>
      <c r="G664" s="3"/>
      <c r="H664" s="3"/>
      <c r="I664" s="3" t="s">
        <v>9</v>
      </c>
      <c r="J664" s="3" t="s">
        <v>9</v>
      </c>
      <c r="K664" s="3" t="s">
        <v>5</v>
      </c>
      <c r="L664" s="3" t="s">
        <v>5</v>
      </c>
      <c r="M664" s="3" t="s">
        <v>5</v>
      </c>
      <c r="N664" s="3">
        <v>730</v>
      </c>
      <c r="O664" s="3" t="s">
        <v>5</v>
      </c>
      <c r="P664" s="3" t="s">
        <v>14</v>
      </c>
      <c r="Q664" s="4">
        <f>IF(AND(E664&lt;&gt;"", F664&lt;&gt;"", G664&lt;&gt;"", H664&lt;&gt;"", I664&lt;&gt;"", J664&lt;&gt;"", K664&lt;&gt;"", L664&lt;&gt;"", M664&lt;&gt;"", N664&lt;&gt;"", O664&lt;&gt;""),"YES","NO")</f>
        <v>0</v>
      </c>
      <c r="R664" s="4">
        <f>IF(AD664=AA664, U664, IF(AD664=AB664,W664,Y664))</f>
        <v>0</v>
      </c>
      <c r="S664" s="4">
        <f>AD664</f>
        <v>0</v>
      </c>
      <c r="T664" s="4">
        <f> IF(AA664="" ,"",IF(AD664=AA664, "PAYG", IF(AD664=AB664,"1Y RI","3Y RI")))</f>
        <v>0</v>
      </c>
      <c r="U664" s="4">
        <f>IF(Q664="YES", IF(K664="YES", VLOOKUP(V664 &amp; L664 &amp; K664,'azure-vm-prices-base'!G$2:H$124, 2, 0), VLOOKUP(V664 &amp; L664 &amp; "*",'azure-vm-prices-base'!G$2:H$124, 2, 0)), "")</f>
        <v>0</v>
      </c>
      <c r="V664" s="4">
        <f>IF(Q664="YES", IF(O664="NO" , IF(K664="YES", _xlfn.MINIFS('azure-vm-prices-base'!I$2:I$123, 'azure-vm-prices-base'!A$2:A$123,"&gt;="&amp;F664*(100-$B$2)/100, 'azure-vm-prices-base'!B$2:B$123,"&gt;="&amp;G664*(100-$B$2)/100, 'azure-vm-prices-base'!D$2:D$123,K664, 'azure-vm-prices-base'!E$2:E$123,L664), _xlfn.MINIFS('azure-vm-prices-base'!I$2:I$123, 'azure-vm-prices-base'!A$2:A$123,"&gt;="&amp;F664*(100-$B$2)/100, 'azure-vm-prices-base'!B$2:B$123,"&gt;="&amp;G664*(100-$B$2)/100, 'azure-vm-prices-base'!E$2:E$123,L664)), IF(K664="YES", _xlfn.MINIFS('azure-vm-prices-base'!C$2:C$123, 'azure-vm-prices-base'!A$2:A$123,"&gt;="&amp;F664*(100-$B$2)/100, 'azure-vm-prices-base'!B$2:B$123,"&gt;="&amp;G664*(100-$B$2)/100, 'azure-vm-prices-base'!D$2:D$123,K664, 'azure-vm-prices-base'!E$2:E$123,L664), _xlfn.MINIFS('azure-vm-prices-base'!C$2:C$123, 'azure-vm-prices-base'!A$2:A$123,"&gt;="&amp;F664*(100-$B$2)/100, 'azure-vm-prices-base'!B$2:B$123,"&gt;="&amp;G664*(100-$B$2)/100, 'azure-vm-prices-base'!E$2:E$123,L664))), "")</f>
        <v>0</v>
      </c>
      <c r="W664" s="4">
        <f>IF(Q664="YES", IF(K664="YES", VLOOKUP(X664 &amp; L664 &amp; K664,'azure-vm-prices-1Y'!G$2:H$124  , 2, 0), VLOOKUP(X664 &amp; L664 &amp; "*",'azure-vm-prices-1Y'!G$2:H$124, 2, 0)),   "")</f>
        <v>0</v>
      </c>
      <c r="X664" s="4">
        <f>IF(Q664="YES", IF(O664="NO" , IF(K664="YES", _xlfn.MINIFS('azure-vm-prices-1Y'!I$2:I$123,   'azure-vm-prices-1Y'!A$2:A$123,"&gt;="&amp;F664*(100-$B$2)/100,   'azure-vm-prices-1Y'!B$2:B$123,"&gt;="&amp;G664*(100-$B$2)/100,   'azure-vm-prices-1Y'!D$2:D$123,K664,   'azure-vm-prices-1Y'!E$2:E$123,L664),   _xlfn.MINIFS('azure-vm-prices-1Y'!I$2:I$123,   'azure-vm-prices-1Y'!A$2:A$123,"&gt;="&amp;F664*(100-$B$2)/100,   'azure-vm-prices-1Y'!B$2:B$123,"&gt;="&amp;G664*(100-$B$2)/100,   'azure-vm-prices-1Y'!E$2:E$123,L664)),   IF(K664="YES", _xlfn.MINIFS('azure-vm-prices-1Y'!C$2:C$123,   'azure-vm-prices-1Y'!A$2:A$123,"&gt;="&amp;F664*(100-$B$2)/100,   'azure-vm-prices-1Y'!B$2:B$123,"&gt;="&amp;G664*(100-$B$2)/100,   'azure-vm-prices-1Y'!D$2:D$123,K664,   'azure-vm-prices-1Y'!E$2:E$123,L664),   _xlfn.MINIFS('azure-vm-prices-1Y'!C$2:C$123,   'azure-vm-prices-1Y'!A$2:A$123,"&gt;="&amp;F664*(100-$B$2)/100,   'azure-vm-prices-1Y'!B$2:B$123,"&gt;="&amp;G664*(100-$B$2)/100,   'azure-vm-prices-1Y'!E$2:E$123,L664))),   "")</f>
        <v>0</v>
      </c>
      <c r="Y664" s="4">
        <f>IF(Q664="YES", IF(K664="YES", VLOOKUP(Z664 &amp; L664 &amp; K664,'azure-vm-prices-3Y'!G$2:H$124  , 2, 0), VLOOKUP(Z664 &amp; L664 &amp; "*",'azure-vm-prices-3Y'!G$2:H$124, 2, 0)),   "")</f>
        <v>0</v>
      </c>
      <c r="Z664" s="4">
        <f>IF(Q664="YES", IF(O664="NO" , IF(K664="YES", _xlfn.MINIFS('azure-vm-prices-3Y'!I$2:I$123,   'azure-vm-prices-3Y'!A$2:A$123,"&gt;="&amp;F664*(100-$B$2)/100,   'azure-vm-prices-3Y'!B$2:B$123,"&gt;="&amp;G664*(100-$B$2)/100,   'azure-vm-prices-3Y'!D$2:D$123,K664,   'azure-vm-prices-3Y'!E$2:E$123,L664),   _xlfn.MINIFS('azure-vm-prices-3Y'!I$2:I$123,   'azure-vm-prices-3Y'!A$2:A$123,"&gt;="&amp;F664*(100-$B$2)/100,   'azure-vm-prices-3Y'!B$2:B$123,"&gt;="&amp;G664*(100-$B$2)/100,   'azure-vm-prices-3Y'!E$2:E$123,L664)),   IF(K664="YES", _xlfn.MINIFS('azure-vm-prices-3Y'!C$2:C$123,   'azure-vm-prices-3Y'!A$2:A$123,"&gt;="&amp;F664*(100-$B$2)/100,   'azure-vm-prices-3Y'!B$2:B$123,"&gt;="&amp;G664*(100-$B$2)/100,   'azure-vm-prices-3Y'!D$2:D$123,K664,   'azure-vm-prices-3Y'!E$2:E$123,L664),   _xlfn.MINIFS('azure-vm-prices-3Y'!C$2:C$123,   'azure-vm-prices-3Y'!A$2:A$123,"&gt;="&amp;F664*(100-$B$2)/100,   'azure-vm-prices-3Y'!B$2:B$123,"&gt;="&amp;G664*(100-$B$2)/100,   'azure-vm-prices-3Y'!E$2:E$123,L664))),   "")</f>
        <v>0</v>
      </c>
      <c r="AA664" s="4">
        <f>IF(Q664="YES",N664*V664*12,"")</f>
        <v>0</v>
      </c>
      <c r="AB664" s="4">
        <f>IF(Q664="YES",X664*8760,"")</f>
        <v>0</v>
      </c>
      <c r="AC664" s="4">
        <f>IF(Q664="YES",Z664*8760,"")</f>
        <v>0</v>
      </c>
      <c r="AD664" s="4">
        <f>IF(Q664="YES",IF(P664="YES", MIN(AA664:AC664), AA664),"")</f>
        <v>0</v>
      </c>
      <c r="AE664" s="4">
        <f>IF(AND(I664="STANDARD",Q664="YES",H664&lt;'azure-standard-disk-prices'!B2, H664&gt;0),1+IF(M664="YES",1),"")</f>
        <v>0</v>
      </c>
      <c r="AF664" s="4">
        <f>IF(AND(I664="STANDARD",Q664="YES",H664&gt;'azure-standard-disk-prices'!B2,H664&lt;'azure-standard-disk-prices'!B3),1+IF(M664="YES",1),"")</f>
        <v>0</v>
      </c>
      <c r="AG664" s="4">
        <f>IF(AND(I664="STANDARD",Q664="YES",H664&gt;'azure-standard-disk-prices'!B3,H664&lt;'azure-standard-disk-prices'!B4),1+IF(M664="YES",1),"")</f>
        <v>0</v>
      </c>
      <c r="AH664" s="4">
        <f>IF(AND(I664="STANDARD",Q664="YES",H664&gt;'azure-standard-disk-prices'!B4,H664&lt;'azure-standard-disk-prices'!B5),1+IF(M664="YES",1),"")</f>
        <v>0</v>
      </c>
      <c r="AI664" s="4">
        <f>IF(AND(I664="STANDARD",Q664="YES",H664&gt;'azure-standard-disk-prices'!B5,H664&lt;'azure-standard-disk-prices'!B6),1+IF(M664="YES",1),"")</f>
        <v>0</v>
      </c>
      <c r="AJ664" s="4">
        <f>IF(AND(I664="STANDARD",Q664="YES",H664&gt;'azure-standard-disk-prices'!B6,H664&lt;'azure-standard-disk-prices'!B7),1+IF(M664="YES",1),"")</f>
        <v>0</v>
      </c>
      <c r="AK664" s="4">
        <f>IF(AND(I664="STANDARD",Q664="YES",H664&gt;'azure-standard-disk-prices'!B7,H664&lt;'azure-standard-disk-prices'!B8),1+IF(M664="YES",1),"")</f>
        <v>0</v>
      </c>
      <c r="AL664" s="4">
        <f>IF(AND(I664="STANDARD",Q664="YES",H664&gt;'azure-standard-disk-prices'!B8,H664&lt;'azure-standard-disk-prices'!B9),1+IF(M664="YES",1),"")</f>
        <v>0</v>
      </c>
      <c r="AM664" s="4">
        <f>IF(AND(I663="PREMIUM",Q663="YES",H663&lt;'azure-premium-disk-prices'!B2,H663&gt;0),1+IF(M663="YES",1),"")</f>
        <v>0</v>
      </c>
      <c r="AN664" s="4">
        <f>IF(AND(I663="PREMIUM",Q663="YES",H663&gt;'azure-premium-disk-prices'!B2,H663&lt;'azure-premium-disk-prices'!B3),1+IF(M663="YES",1),"")</f>
        <v>0</v>
      </c>
      <c r="AO664" s="4">
        <f>IF(AND(I663="PREMIUM",Q663="YES",H663&gt;'azure-premium-disk-prices'!B3,H663&lt;'azure-premium-disk-prices'!B4),1+IF(M663="YES",1),"")</f>
        <v>0</v>
      </c>
      <c r="AP664" s="4">
        <f>IF(AND(I663="PREMIUM",Q663="YES",H663&gt;'azure-premium-disk-prices'!B4,H663&lt;'azure-premium-disk-prices'!B5),1+IF(M663="YES",1),"")</f>
        <v>0</v>
      </c>
      <c r="AQ664" s="4">
        <f>IF(AND(I663="PREMIUM",Q663="YES",H663&gt;'azure-premium-disk-prices'!B5,H663&lt;'azure-premium-disk-prices'!B6),1+IF(M663="YES",1),"")</f>
        <v>0</v>
      </c>
      <c r="AR664" s="4">
        <f>IF(AND(I663="PREMIUM",Q663="YES",H663&gt;'azure-premium-disk-prices'!B6,H663&lt;'azure-premium-disk-prices'!B7),1+IF(M663="YES",1),"")</f>
        <v>0</v>
      </c>
      <c r="AS664" s="4">
        <f>IF(AND(I663="PREMIUM",Q663="YES",H663&gt;'azure-premium-disk-prices'!B7,H663&lt;'azure-premium-disk-prices'!B8),1+IF(M663="YES",1),"")</f>
        <v>0</v>
      </c>
      <c r="AT664" s="4">
        <f>IF(AND(I663="PREMIUM",Q663="YES",H663&gt;'azure-premium-disk-prices'!B8,H663&lt;'azure-premium-disk-prices'!B9),1+IF(M663="YES",1),"")</f>
        <v>0</v>
      </c>
      <c r="AU664" s="4">
        <f>IF(AND(M664="YES", Q664="YES"),1,"")</f>
        <v>0</v>
      </c>
      <c r="AV664" s="4">
        <f>IF(AND(J664="STANDARD", Q664="YES"), IF(M664="YES",2,1) ,"")</f>
        <v>0</v>
      </c>
      <c r="AW664" s="4">
        <f>IF( AND(J664="PREMIUM",  Q664="YES"), IF(M664="YES",2,1) ,"")</f>
        <v>0</v>
      </c>
    </row>
    <row r="665" spans="5:49">
      <c r="E665" s="3"/>
      <c r="F665" s="3"/>
      <c r="G665" s="3"/>
      <c r="H665" s="3"/>
      <c r="I665" s="3" t="s">
        <v>9</v>
      </c>
      <c r="J665" s="3" t="s">
        <v>9</v>
      </c>
      <c r="K665" s="3" t="s">
        <v>5</v>
      </c>
      <c r="L665" s="3" t="s">
        <v>5</v>
      </c>
      <c r="M665" s="3" t="s">
        <v>5</v>
      </c>
      <c r="N665" s="3">
        <v>730</v>
      </c>
      <c r="O665" s="3" t="s">
        <v>5</v>
      </c>
      <c r="P665" s="3" t="s">
        <v>14</v>
      </c>
      <c r="Q665" s="4">
        <f>IF(AND(E665&lt;&gt;"", F665&lt;&gt;"", G665&lt;&gt;"", H665&lt;&gt;"", I665&lt;&gt;"", J665&lt;&gt;"", K665&lt;&gt;"", L665&lt;&gt;"", M665&lt;&gt;"", N665&lt;&gt;"", O665&lt;&gt;""),"YES","NO")</f>
        <v>0</v>
      </c>
      <c r="R665" s="4">
        <f>IF(AD665=AA665, U665, IF(AD665=AB665,W665,Y665))</f>
        <v>0</v>
      </c>
      <c r="S665" s="4">
        <f>AD665</f>
        <v>0</v>
      </c>
      <c r="T665" s="4">
        <f> IF(AA665="" ,"",IF(AD665=AA665, "PAYG", IF(AD665=AB665,"1Y RI","3Y RI")))</f>
        <v>0</v>
      </c>
      <c r="U665" s="4">
        <f>IF(Q665="YES", IF(K665="YES", VLOOKUP(V665 &amp; L665 &amp; K665,'azure-vm-prices-base'!G$2:H$124, 2, 0), VLOOKUP(V665 &amp; L665 &amp; "*",'azure-vm-prices-base'!G$2:H$124, 2, 0)), "")</f>
        <v>0</v>
      </c>
      <c r="V665" s="4">
        <f>IF(Q665="YES", IF(O665="NO" , IF(K665="YES", _xlfn.MINIFS('azure-vm-prices-base'!I$2:I$123, 'azure-vm-prices-base'!A$2:A$123,"&gt;="&amp;F665*(100-$B$2)/100, 'azure-vm-prices-base'!B$2:B$123,"&gt;="&amp;G665*(100-$B$2)/100, 'azure-vm-prices-base'!D$2:D$123,K665, 'azure-vm-prices-base'!E$2:E$123,L665), _xlfn.MINIFS('azure-vm-prices-base'!I$2:I$123, 'azure-vm-prices-base'!A$2:A$123,"&gt;="&amp;F665*(100-$B$2)/100, 'azure-vm-prices-base'!B$2:B$123,"&gt;="&amp;G665*(100-$B$2)/100, 'azure-vm-prices-base'!E$2:E$123,L665)), IF(K665="YES", _xlfn.MINIFS('azure-vm-prices-base'!C$2:C$123, 'azure-vm-prices-base'!A$2:A$123,"&gt;="&amp;F665*(100-$B$2)/100, 'azure-vm-prices-base'!B$2:B$123,"&gt;="&amp;G665*(100-$B$2)/100, 'azure-vm-prices-base'!D$2:D$123,K665, 'azure-vm-prices-base'!E$2:E$123,L665), _xlfn.MINIFS('azure-vm-prices-base'!C$2:C$123, 'azure-vm-prices-base'!A$2:A$123,"&gt;="&amp;F665*(100-$B$2)/100, 'azure-vm-prices-base'!B$2:B$123,"&gt;="&amp;G665*(100-$B$2)/100, 'azure-vm-prices-base'!E$2:E$123,L665))), "")</f>
        <v>0</v>
      </c>
      <c r="W665" s="4">
        <f>IF(Q665="YES", IF(K665="YES", VLOOKUP(X665 &amp; L665 &amp; K665,'azure-vm-prices-1Y'!G$2:H$124  , 2, 0), VLOOKUP(X665 &amp; L665 &amp; "*",'azure-vm-prices-1Y'!G$2:H$124, 2, 0)),   "")</f>
        <v>0</v>
      </c>
      <c r="X665" s="4">
        <f>IF(Q665="YES", IF(O665="NO" , IF(K665="YES", _xlfn.MINIFS('azure-vm-prices-1Y'!I$2:I$123,   'azure-vm-prices-1Y'!A$2:A$123,"&gt;="&amp;F665*(100-$B$2)/100,   'azure-vm-prices-1Y'!B$2:B$123,"&gt;="&amp;G665*(100-$B$2)/100,   'azure-vm-prices-1Y'!D$2:D$123,K665,   'azure-vm-prices-1Y'!E$2:E$123,L665),   _xlfn.MINIFS('azure-vm-prices-1Y'!I$2:I$123,   'azure-vm-prices-1Y'!A$2:A$123,"&gt;="&amp;F665*(100-$B$2)/100,   'azure-vm-prices-1Y'!B$2:B$123,"&gt;="&amp;G665*(100-$B$2)/100,   'azure-vm-prices-1Y'!E$2:E$123,L665)),   IF(K665="YES", _xlfn.MINIFS('azure-vm-prices-1Y'!C$2:C$123,   'azure-vm-prices-1Y'!A$2:A$123,"&gt;="&amp;F665*(100-$B$2)/100,   'azure-vm-prices-1Y'!B$2:B$123,"&gt;="&amp;G665*(100-$B$2)/100,   'azure-vm-prices-1Y'!D$2:D$123,K665,   'azure-vm-prices-1Y'!E$2:E$123,L665),   _xlfn.MINIFS('azure-vm-prices-1Y'!C$2:C$123,   'azure-vm-prices-1Y'!A$2:A$123,"&gt;="&amp;F665*(100-$B$2)/100,   'azure-vm-prices-1Y'!B$2:B$123,"&gt;="&amp;G665*(100-$B$2)/100,   'azure-vm-prices-1Y'!E$2:E$123,L665))),   "")</f>
        <v>0</v>
      </c>
      <c r="Y665" s="4">
        <f>IF(Q665="YES", IF(K665="YES", VLOOKUP(Z665 &amp; L665 &amp; K665,'azure-vm-prices-3Y'!G$2:H$124  , 2, 0), VLOOKUP(Z665 &amp; L665 &amp; "*",'azure-vm-prices-3Y'!G$2:H$124, 2, 0)),   "")</f>
        <v>0</v>
      </c>
      <c r="Z665" s="4">
        <f>IF(Q665="YES", IF(O665="NO" , IF(K665="YES", _xlfn.MINIFS('azure-vm-prices-3Y'!I$2:I$123,   'azure-vm-prices-3Y'!A$2:A$123,"&gt;="&amp;F665*(100-$B$2)/100,   'azure-vm-prices-3Y'!B$2:B$123,"&gt;="&amp;G665*(100-$B$2)/100,   'azure-vm-prices-3Y'!D$2:D$123,K665,   'azure-vm-prices-3Y'!E$2:E$123,L665),   _xlfn.MINIFS('azure-vm-prices-3Y'!I$2:I$123,   'azure-vm-prices-3Y'!A$2:A$123,"&gt;="&amp;F665*(100-$B$2)/100,   'azure-vm-prices-3Y'!B$2:B$123,"&gt;="&amp;G665*(100-$B$2)/100,   'azure-vm-prices-3Y'!E$2:E$123,L665)),   IF(K665="YES", _xlfn.MINIFS('azure-vm-prices-3Y'!C$2:C$123,   'azure-vm-prices-3Y'!A$2:A$123,"&gt;="&amp;F665*(100-$B$2)/100,   'azure-vm-prices-3Y'!B$2:B$123,"&gt;="&amp;G665*(100-$B$2)/100,   'azure-vm-prices-3Y'!D$2:D$123,K665,   'azure-vm-prices-3Y'!E$2:E$123,L665),   _xlfn.MINIFS('azure-vm-prices-3Y'!C$2:C$123,   'azure-vm-prices-3Y'!A$2:A$123,"&gt;="&amp;F665*(100-$B$2)/100,   'azure-vm-prices-3Y'!B$2:B$123,"&gt;="&amp;G665*(100-$B$2)/100,   'azure-vm-prices-3Y'!E$2:E$123,L665))),   "")</f>
        <v>0</v>
      </c>
      <c r="AA665" s="4">
        <f>IF(Q665="YES",N665*V665*12,"")</f>
        <v>0</v>
      </c>
      <c r="AB665" s="4">
        <f>IF(Q665="YES",X665*8760,"")</f>
        <v>0</v>
      </c>
      <c r="AC665" s="4">
        <f>IF(Q665="YES",Z665*8760,"")</f>
        <v>0</v>
      </c>
      <c r="AD665" s="4">
        <f>IF(Q665="YES",IF(P665="YES", MIN(AA665:AC665), AA665),"")</f>
        <v>0</v>
      </c>
      <c r="AE665" s="4">
        <f>IF(AND(I665="STANDARD",Q665="YES",H665&lt;'azure-standard-disk-prices'!B2, H665&gt;0),1+IF(M665="YES",1),"")</f>
        <v>0</v>
      </c>
      <c r="AF665" s="4">
        <f>IF(AND(I665="STANDARD",Q665="YES",H665&gt;'azure-standard-disk-prices'!B2,H665&lt;'azure-standard-disk-prices'!B3),1+IF(M665="YES",1),"")</f>
        <v>0</v>
      </c>
      <c r="AG665" s="4">
        <f>IF(AND(I665="STANDARD",Q665="YES",H665&gt;'azure-standard-disk-prices'!B3,H665&lt;'azure-standard-disk-prices'!B4),1+IF(M665="YES",1),"")</f>
        <v>0</v>
      </c>
      <c r="AH665" s="4">
        <f>IF(AND(I665="STANDARD",Q665="YES",H665&gt;'azure-standard-disk-prices'!B4,H665&lt;'azure-standard-disk-prices'!B5),1+IF(M665="YES",1),"")</f>
        <v>0</v>
      </c>
      <c r="AI665" s="4">
        <f>IF(AND(I665="STANDARD",Q665="YES",H665&gt;'azure-standard-disk-prices'!B5,H665&lt;'azure-standard-disk-prices'!B6),1+IF(M665="YES",1),"")</f>
        <v>0</v>
      </c>
      <c r="AJ665" s="4">
        <f>IF(AND(I665="STANDARD",Q665="YES",H665&gt;'azure-standard-disk-prices'!B6,H665&lt;'azure-standard-disk-prices'!B7),1+IF(M665="YES",1),"")</f>
        <v>0</v>
      </c>
      <c r="AK665" s="4">
        <f>IF(AND(I665="STANDARD",Q665="YES",H665&gt;'azure-standard-disk-prices'!B7,H665&lt;'azure-standard-disk-prices'!B8),1+IF(M665="YES",1),"")</f>
        <v>0</v>
      </c>
      <c r="AL665" s="4">
        <f>IF(AND(I665="STANDARD",Q665="YES",H665&gt;'azure-standard-disk-prices'!B8,H665&lt;'azure-standard-disk-prices'!B9),1+IF(M665="YES",1),"")</f>
        <v>0</v>
      </c>
      <c r="AM665" s="4">
        <f>IF(AND(I664="PREMIUM",Q664="YES",H664&lt;'azure-premium-disk-prices'!B2,H664&gt;0),1+IF(M664="YES",1),"")</f>
        <v>0</v>
      </c>
      <c r="AN665" s="4">
        <f>IF(AND(I664="PREMIUM",Q664="YES",H664&gt;'azure-premium-disk-prices'!B2,H664&lt;'azure-premium-disk-prices'!B3),1+IF(M664="YES",1),"")</f>
        <v>0</v>
      </c>
      <c r="AO665" s="4">
        <f>IF(AND(I664="PREMIUM",Q664="YES",H664&gt;'azure-premium-disk-prices'!B3,H664&lt;'azure-premium-disk-prices'!B4),1+IF(M664="YES",1),"")</f>
        <v>0</v>
      </c>
      <c r="AP665" s="4">
        <f>IF(AND(I664="PREMIUM",Q664="YES",H664&gt;'azure-premium-disk-prices'!B4,H664&lt;'azure-premium-disk-prices'!B5),1+IF(M664="YES",1),"")</f>
        <v>0</v>
      </c>
      <c r="AQ665" s="4">
        <f>IF(AND(I664="PREMIUM",Q664="YES",H664&gt;'azure-premium-disk-prices'!B5,H664&lt;'azure-premium-disk-prices'!B6),1+IF(M664="YES",1),"")</f>
        <v>0</v>
      </c>
      <c r="AR665" s="4">
        <f>IF(AND(I664="PREMIUM",Q664="YES",H664&gt;'azure-premium-disk-prices'!B6,H664&lt;'azure-premium-disk-prices'!B7),1+IF(M664="YES",1),"")</f>
        <v>0</v>
      </c>
      <c r="AS665" s="4">
        <f>IF(AND(I664="PREMIUM",Q664="YES",H664&gt;'azure-premium-disk-prices'!B7,H664&lt;'azure-premium-disk-prices'!B8),1+IF(M664="YES",1),"")</f>
        <v>0</v>
      </c>
      <c r="AT665" s="4">
        <f>IF(AND(I664="PREMIUM",Q664="YES",H664&gt;'azure-premium-disk-prices'!B8,H664&lt;'azure-premium-disk-prices'!B9),1+IF(M664="YES",1),"")</f>
        <v>0</v>
      </c>
      <c r="AU665" s="4">
        <f>IF(AND(M665="YES", Q665="YES"),1,"")</f>
        <v>0</v>
      </c>
      <c r="AV665" s="4">
        <f>IF(AND(J665="STANDARD", Q665="YES"), IF(M665="YES",2,1) ,"")</f>
        <v>0</v>
      </c>
      <c r="AW665" s="4">
        <f>IF( AND(J665="PREMIUM",  Q665="YES"), IF(M665="YES",2,1) ,"")</f>
        <v>0</v>
      </c>
    </row>
    <row r="666" spans="5:49">
      <c r="E666" s="3"/>
      <c r="F666" s="3"/>
      <c r="G666" s="3"/>
      <c r="H666" s="3"/>
      <c r="I666" s="3" t="s">
        <v>9</v>
      </c>
      <c r="J666" s="3" t="s">
        <v>9</v>
      </c>
      <c r="K666" s="3" t="s">
        <v>5</v>
      </c>
      <c r="L666" s="3" t="s">
        <v>5</v>
      </c>
      <c r="M666" s="3" t="s">
        <v>5</v>
      </c>
      <c r="N666" s="3">
        <v>730</v>
      </c>
      <c r="O666" s="3" t="s">
        <v>5</v>
      </c>
      <c r="P666" s="3" t="s">
        <v>14</v>
      </c>
      <c r="Q666" s="4">
        <f>IF(AND(E666&lt;&gt;"", F666&lt;&gt;"", G666&lt;&gt;"", H666&lt;&gt;"", I666&lt;&gt;"", J666&lt;&gt;"", K666&lt;&gt;"", L666&lt;&gt;"", M666&lt;&gt;"", N666&lt;&gt;"", O666&lt;&gt;""),"YES","NO")</f>
        <v>0</v>
      </c>
      <c r="R666" s="4">
        <f>IF(AD666=AA666, U666, IF(AD666=AB666,W666,Y666))</f>
        <v>0</v>
      </c>
      <c r="S666" s="4">
        <f>AD666</f>
        <v>0</v>
      </c>
      <c r="T666" s="4">
        <f> IF(AA666="" ,"",IF(AD666=AA666, "PAYG", IF(AD666=AB666,"1Y RI","3Y RI")))</f>
        <v>0</v>
      </c>
      <c r="U666" s="4">
        <f>IF(Q666="YES", IF(K666="YES", VLOOKUP(V666 &amp; L666 &amp; K666,'azure-vm-prices-base'!G$2:H$124, 2, 0), VLOOKUP(V666 &amp; L666 &amp; "*",'azure-vm-prices-base'!G$2:H$124, 2, 0)), "")</f>
        <v>0</v>
      </c>
      <c r="V666" s="4">
        <f>IF(Q666="YES", IF(O666="NO" , IF(K666="YES", _xlfn.MINIFS('azure-vm-prices-base'!I$2:I$123, 'azure-vm-prices-base'!A$2:A$123,"&gt;="&amp;F666*(100-$B$2)/100, 'azure-vm-prices-base'!B$2:B$123,"&gt;="&amp;G666*(100-$B$2)/100, 'azure-vm-prices-base'!D$2:D$123,K666, 'azure-vm-prices-base'!E$2:E$123,L666), _xlfn.MINIFS('azure-vm-prices-base'!I$2:I$123, 'azure-vm-prices-base'!A$2:A$123,"&gt;="&amp;F666*(100-$B$2)/100, 'azure-vm-prices-base'!B$2:B$123,"&gt;="&amp;G666*(100-$B$2)/100, 'azure-vm-prices-base'!E$2:E$123,L666)), IF(K666="YES", _xlfn.MINIFS('azure-vm-prices-base'!C$2:C$123, 'azure-vm-prices-base'!A$2:A$123,"&gt;="&amp;F666*(100-$B$2)/100, 'azure-vm-prices-base'!B$2:B$123,"&gt;="&amp;G666*(100-$B$2)/100, 'azure-vm-prices-base'!D$2:D$123,K666, 'azure-vm-prices-base'!E$2:E$123,L666), _xlfn.MINIFS('azure-vm-prices-base'!C$2:C$123, 'azure-vm-prices-base'!A$2:A$123,"&gt;="&amp;F666*(100-$B$2)/100, 'azure-vm-prices-base'!B$2:B$123,"&gt;="&amp;G666*(100-$B$2)/100, 'azure-vm-prices-base'!E$2:E$123,L666))), "")</f>
        <v>0</v>
      </c>
      <c r="W666" s="4">
        <f>IF(Q666="YES", IF(K666="YES", VLOOKUP(X666 &amp; L666 &amp; K666,'azure-vm-prices-1Y'!G$2:H$124  , 2, 0), VLOOKUP(X666 &amp; L666 &amp; "*",'azure-vm-prices-1Y'!G$2:H$124, 2, 0)),   "")</f>
        <v>0</v>
      </c>
      <c r="X666" s="4">
        <f>IF(Q666="YES", IF(O666="NO" , IF(K666="YES", _xlfn.MINIFS('azure-vm-prices-1Y'!I$2:I$123,   'azure-vm-prices-1Y'!A$2:A$123,"&gt;="&amp;F666*(100-$B$2)/100,   'azure-vm-prices-1Y'!B$2:B$123,"&gt;="&amp;G666*(100-$B$2)/100,   'azure-vm-prices-1Y'!D$2:D$123,K666,   'azure-vm-prices-1Y'!E$2:E$123,L666),   _xlfn.MINIFS('azure-vm-prices-1Y'!I$2:I$123,   'azure-vm-prices-1Y'!A$2:A$123,"&gt;="&amp;F666*(100-$B$2)/100,   'azure-vm-prices-1Y'!B$2:B$123,"&gt;="&amp;G666*(100-$B$2)/100,   'azure-vm-prices-1Y'!E$2:E$123,L666)),   IF(K666="YES", _xlfn.MINIFS('azure-vm-prices-1Y'!C$2:C$123,   'azure-vm-prices-1Y'!A$2:A$123,"&gt;="&amp;F666*(100-$B$2)/100,   'azure-vm-prices-1Y'!B$2:B$123,"&gt;="&amp;G666*(100-$B$2)/100,   'azure-vm-prices-1Y'!D$2:D$123,K666,   'azure-vm-prices-1Y'!E$2:E$123,L666),   _xlfn.MINIFS('azure-vm-prices-1Y'!C$2:C$123,   'azure-vm-prices-1Y'!A$2:A$123,"&gt;="&amp;F666*(100-$B$2)/100,   'azure-vm-prices-1Y'!B$2:B$123,"&gt;="&amp;G666*(100-$B$2)/100,   'azure-vm-prices-1Y'!E$2:E$123,L666))),   "")</f>
        <v>0</v>
      </c>
      <c r="Y666" s="4">
        <f>IF(Q666="YES", IF(K666="YES", VLOOKUP(Z666 &amp; L666 &amp; K666,'azure-vm-prices-3Y'!G$2:H$124  , 2, 0), VLOOKUP(Z666 &amp; L666 &amp; "*",'azure-vm-prices-3Y'!G$2:H$124, 2, 0)),   "")</f>
        <v>0</v>
      </c>
      <c r="Z666" s="4">
        <f>IF(Q666="YES", IF(O666="NO" , IF(K666="YES", _xlfn.MINIFS('azure-vm-prices-3Y'!I$2:I$123,   'azure-vm-prices-3Y'!A$2:A$123,"&gt;="&amp;F666*(100-$B$2)/100,   'azure-vm-prices-3Y'!B$2:B$123,"&gt;="&amp;G666*(100-$B$2)/100,   'azure-vm-prices-3Y'!D$2:D$123,K666,   'azure-vm-prices-3Y'!E$2:E$123,L666),   _xlfn.MINIFS('azure-vm-prices-3Y'!I$2:I$123,   'azure-vm-prices-3Y'!A$2:A$123,"&gt;="&amp;F666*(100-$B$2)/100,   'azure-vm-prices-3Y'!B$2:B$123,"&gt;="&amp;G666*(100-$B$2)/100,   'azure-vm-prices-3Y'!E$2:E$123,L666)),   IF(K666="YES", _xlfn.MINIFS('azure-vm-prices-3Y'!C$2:C$123,   'azure-vm-prices-3Y'!A$2:A$123,"&gt;="&amp;F666*(100-$B$2)/100,   'azure-vm-prices-3Y'!B$2:B$123,"&gt;="&amp;G666*(100-$B$2)/100,   'azure-vm-prices-3Y'!D$2:D$123,K666,   'azure-vm-prices-3Y'!E$2:E$123,L666),   _xlfn.MINIFS('azure-vm-prices-3Y'!C$2:C$123,   'azure-vm-prices-3Y'!A$2:A$123,"&gt;="&amp;F666*(100-$B$2)/100,   'azure-vm-prices-3Y'!B$2:B$123,"&gt;="&amp;G666*(100-$B$2)/100,   'azure-vm-prices-3Y'!E$2:E$123,L666))),   "")</f>
        <v>0</v>
      </c>
      <c r="AA666" s="4">
        <f>IF(Q666="YES",N666*V666*12,"")</f>
        <v>0</v>
      </c>
      <c r="AB666" s="4">
        <f>IF(Q666="YES",X666*8760,"")</f>
        <v>0</v>
      </c>
      <c r="AC666" s="4">
        <f>IF(Q666="YES",Z666*8760,"")</f>
        <v>0</v>
      </c>
      <c r="AD666" s="4">
        <f>IF(Q666="YES",IF(P666="YES", MIN(AA666:AC666), AA666),"")</f>
        <v>0</v>
      </c>
      <c r="AE666" s="4">
        <f>IF(AND(I666="STANDARD",Q666="YES",H666&lt;'azure-standard-disk-prices'!B2, H666&gt;0),1+IF(M666="YES",1),"")</f>
        <v>0</v>
      </c>
      <c r="AF666" s="4">
        <f>IF(AND(I666="STANDARD",Q666="YES",H666&gt;'azure-standard-disk-prices'!B2,H666&lt;'azure-standard-disk-prices'!B3),1+IF(M666="YES",1),"")</f>
        <v>0</v>
      </c>
      <c r="AG666" s="4">
        <f>IF(AND(I666="STANDARD",Q666="YES",H666&gt;'azure-standard-disk-prices'!B3,H666&lt;'azure-standard-disk-prices'!B4),1+IF(M666="YES",1),"")</f>
        <v>0</v>
      </c>
      <c r="AH666" s="4">
        <f>IF(AND(I666="STANDARD",Q666="YES",H666&gt;'azure-standard-disk-prices'!B4,H666&lt;'azure-standard-disk-prices'!B5),1+IF(M666="YES",1),"")</f>
        <v>0</v>
      </c>
      <c r="AI666" s="4">
        <f>IF(AND(I666="STANDARD",Q666="YES",H666&gt;'azure-standard-disk-prices'!B5,H666&lt;'azure-standard-disk-prices'!B6),1+IF(M666="YES",1),"")</f>
        <v>0</v>
      </c>
      <c r="AJ666" s="4">
        <f>IF(AND(I666="STANDARD",Q666="YES",H666&gt;'azure-standard-disk-prices'!B6,H666&lt;'azure-standard-disk-prices'!B7),1+IF(M666="YES",1),"")</f>
        <v>0</v>
      </c>
      <c r="AK666" s="4">
        <f>IF(AND(I666="STANDARD",Q666="YES",H666&gt;'azure-standard-disk-prices'!B7,H666&lt;'azure-standard-disk-prices'!B8),1+IF(M666="YES",1),"")</f>
        <v>0</v>
      </c>
      <c r="AL666" s="4">
        <f>IF(AND(I666="STANDARD",Q666="YES",H666&gt;'azure-standard-disk-prices'!B8,H666&lt;'azure-standard-disk-prices'!B9),1+IF(M666="YES",1),"")</f>
        <v>0</v>
      </c>
      <c r="AM666" s="4">
        <f>IF(AND(I665="PREMIUM",Q665="YES",H665&lt;'azure-premium-disk-prices'!B2,H665&gt;0),1+IF(M665="YES",1),"")</f>
        <v>0</v>
      </c>
      <c r="AN666" s="4">
        <f>IF(AND(I665="PREMIUM",Q665="YES",H665&gt;'azure-premium-disk-prices'!B2,H665&lt;'azure-premium-disk-prices'!B3),1+IF(M665="YES",1),"")</f>
        <v>0</v>
      </c>
      <c r="AO666" s="4">
        <f>IF(AND(I665="PREMIUM",Q665="YES",H665&gt;'azure-premium-disk-prices'!B3,H665&lt;'azure-premium-disk-prices'!B4),1+IF(M665="YES",1),"")</f>
        <v>0</v>
      </c>
      <c r="AP666" s="4">
        <f>IF(AND(I665="PREMIUM",Q665="YES",H665&gt;'azure-premium-disk-prices'!B4,H665&lt;'azure-premium-disk-prices'!B5),1+IF(M665="YES",1),"")</f>
        <v>0</v>
      </c>
      <c r="AQ666" s="4">
        <f>IF(AND(I665="PREMIUM",Q665="YES",H665&gt;'azure-premium-disk-prices'!B5,H665&lt;'azure-premium-disk-prices'!B6),1+IF(M665="YES",1),"")</f>
        <v>0</v>
      </c>
      <c r="AR666" s="4">
        <f>IF(AND(I665="PREMIUM",Q665="YES",H665&gt;'azure-premium-disk-prices'!B6,H665&lt;'azure-premium-disk-prices'!B7),1+IF(M665="YES",1),"")</f>
        <v>0</v>
      </c>
      <c r="AS666" s="4">
        <f>IF(AND(I665="PREMIUM",Q665="YES",H665&gt;'azure-premium-disk-prices'!B7,H665&lt;'azure-premium-disk-prices'!B8),1+IF(M665="YES",1),"")</f>
        <v>0</v>
      </c>
      <c r="AT666" s="4">
        <f>IF(AND(I665="PREMIUM",Q665="YES",H665&gt;'azure-premium-disk-prices'!B8,H665&lt;'azure-premium-disk-prices'!B9),1+IF(M665="YES",1),"")</f>
        <v>0</v>
      </c>
      <c r="AU666" s="4">
        <f>IF(AND(M666="YES", Q666="YES"),1,"")</f>
        <v>0</v>
      </c>
      <c r="AV666" s="4">
        <f>IF(AND(J666="STANDARD", Q666="YES"), IF(M666="YES",2,1) ,"")</f>
        <v>0</v>
      </c>
      <c r="AW666" s="4">
        <f>IF( AND(J666="PREMIUM",  Q666="YES"), IF(M666="YES",2,1) ,"")</f>
        <v>0</v>
      </c>
    </row>
    <row r="667" spans="5:49">
      <c r="E667" s="3"/>
      <c r="F667" s="3"/>
      <c r="G667" s="3"/>
      <c r="H667" s="3"/>
      <c r="I667" s="3" t="s">
        <v>9</v>
      </c>
      <c r="J667" s="3" t="s">
        <v>9</v>
      </c>
      <c r="K667" s="3" t="s">
        <v>5</v>
      </c>
      <c r="L667" s="3" t="s">
        <v>5</v>
      </c>
      <c r="M667" s="3" t="s">
        <v>5</v>
      </c>
      <c r="N667" s="3">
        <v>730</v>
      </c>
      <c r="O667" s="3" t="s">
        <v>5</v>
      </c>
      <c r="P667" s="3" t="s">
        <v>14</v>
      </c>
      <c r="Q667" s="4">
        <f>IF(AND(E667&lt;&gt;"", F667&lt;&gt;"", G667&lt;&gt;"", H667&lt;&gt;"", I667&lt;&gt;"", J667&lt;&gt;"", K667&lt;&gt;"", L667&lt;&gt;"", M667&lt;&gt;"", N667&lt;&gt;"", O667&lt;&gt;""),"YES","NO")</f>
        <v>0</v>
      </c>
      <c r="R667" s="4">
        <f>IF(AD667=AA667, U667, IF(AD667=AB667,W667,Y667))</f>
        <v>0</v>
      </c>
      <c r="S667" s="4">
        <f>AD667</f>
        <v>0</v>
      </c>
      <c r="T667" s="4">
        <f> IF(AA667="" ,"",IF(AD667=AA667, "PAYG", IF(AD667=AB667,"1Y RI","3Y RI")))</f>
        <v>0</v>
      </c>
      <c r="U667" s="4">
        <f>IF(Q667="YES", IF(K667="YES", VLOOKUP(V667 &amp; L667 &amp; K667,'azure-vm-prices-base'!G$2:H$124, 2, 0), VLOOKUP(V667 &amp; L667 &amp; "*",'azure-vm-prices-base'!G$2:H$124, 2, 0)), "")</f>
        <v>0</v>
      </c>
      <c r="V667" s="4">
        <f>IF(Q667="YES", IF(O667="NO" , IF(K667="YES", _xlfn.MINIFS('azure-vm-prices-base'!I$2:I$123, 'azure-vm-prices-base'!A$2:A$123,"&gt;="&amp;F667*(100-$B$2)/100, 'azure-vm-prices-base'!B$2:B$123,"&gt;="&amp;G667*(100-$B$2)/100, 'azure-vm-prices-base'!D$2:D$123,K667, 'azure-vm-prices-base'!E$2:E$123,L667), _xlfn.MINIFS('azure-vm-prices-base'!I$2:I$123, 'azure-vm-prices-base'!A$2:A$123,"&gt;="&amp;F667*(100-$B$2)/100, 'azure-vm-prices-base'!B$2:B$123,"&gt;="&amp;G667*(100-$B$2)/100, 'azure-vm-prices-base'!E$2:E$123,L667)), IF(K667="YES", _xlfn.MINIFS('azure-vm-prices-base'!C$2:C$123, 'azure-vm-prices-base'!A$2:A$123,"&gt;="&amp;F667*(100-$B$2)/100, 'azure-vm-prices-base'!B$2:B$123,"&gt;="&amp;G667*(100-$B$2)/100, 'azure-vm-prices-base'!D$2:D$123,K667, 'azure-vm-prices-base'!E$2:E$123,L667), _xlfn.MINIFS('azure-vm-prices-base'!C$2:C$123, 'azure-vm-prices-base'!A$2:A$123,"&gt;="&amp;F667*(100-$B$2)/100, 'azure-vm-prices-base'!B$2:B$123,"&gt;="&amp;G667*(100-$B$2)/100, 'azure-vm-prices-base'!E$2:E$123,L667))), "")</f>
        <v>0</v>
      </c>
      <c r="W667" s="4">
        <f>IF(Q667="YES", IF(K667="YES", VLOOKUP(X667 &amp; L667 &amp; K667,'azure-vm-prices-1Y'!G$2:H$124  , 2, 0), VLOOKUP(X667 &amp; L667 &amp; "*",'azure-vm-prices-1Y'!G$2:H$124, 2, 0)),   "")</f>
        <v>0</v>
      </c>
      <c r="X667" s="4">
        <f>IF(Q667="YES", IF(O667="NO" , IF(K667="YES", _xlfn.MINIFS('azure-vm-prices-1Y'!I$2:I$123,   'azure-vm-prices-1Y'!A$2:A$123,"&gt;="&amp;F667*(100-$B$2)/100,   'azure-vm-prices-1Y'!B$2:B$123,"&gt;="&amp;G667*(100-$B$2)/100,   'azure-vm-prices-1Y'!D$2:D$123,K667,   'azure-vm-prices-1Y'!E$2:E$123,L667),   _xlfn.MINIFS('azure-vm-prices-1Y'!I$2:I$123,   'azure-vm-prices-1Y'!A$2:A$123,"&gt;="&amp;F667*(100-$B$2)/100,   'azure-vm-prices-1Y'!B$2:B$123,"&gt;="&amp;G667*(100-$B$2)/100,   'azure-vm-prices-1Y'!E$2:E$123,L667)),   IF(K667="YES", _xlfn.MINIFS('azure-vm-prices-1Y'!C$2:C$123,   'azure-vm-prices-1Y'!A$2:A$123,"&gt;="&amp;F667*(100-$B$2)/100,   'azure-vm-prices-1Y'!B$2:B$123,"&gt;="&amp;G667*(100-$B$2)/100,   'azure-vm-prices-1Y'!D$2:D$123,K667,   'azure-vm-prices-1Y'!E$2:E$123,L667),   _xlfn.MINIFS('azure-vm-prices-1Y'!C$2:C$123,   'azure-vm-prices-1Y'!A$2:A$123,"&gt;="&amp;F667*(100-$B$2)/100,   'azure-vm-prices-1Y'!B$2:B$123,"&gt;="&amp;G667*(100-$B$2)/100,   'azure-vm-prices-1Y'!E$2:E$123,L667))),   "")</f>
        <v>0</v>
      </c>
      <c r="Y667" s="4">
        <f>IF(Q667="YES", IF(K667="YES", VLOOKUP(Z667 &amp; L667 &amp; K667,'azure-vm-prices-3Y'!G$2:H$124  , 2, 0), VLOOKUP(Z667 &amp; L667 &amp; "*",'azure-vm-prices-3Y'!G$2:H$124, 2, 0)),   "")</f>
        <v>0</v>
      </c>
      <c r="Z667" s="4">
        <f>IF(Q667="YES", IF(O667="NO" , IF(K667="YES", _xlfn.MINIFS('azure-vm-prices-3Y'!I$2:I$123,   'azure-vm-prices-3Y'!A$2:A$123,"&gt;="&amp;F667*(100-$B$2)/100,   'azure-vm-prices-3Y'!B$2:B$123,"&gt;="&amp;G667*(100-$B$2)/100,   'azure-vm-prices-3Y'!D$2:D$123,K667,   'azure-vm-prices-3Y'!E$2:E$123,L667),   _xlfn.MINIFS('azure-vm-prices-3Y'!I$2:I$123,   'azure-vm-prices-3Y'!A$2:A$123,"&gt;="&amp;F667*(100-$B$2)/100,   'azure-vm-prices-3Y'!B$2:B$123,"&gt;="&amp;G667*(100-$B$2)/100,   'azure-vm-prices-3Y'!E$2:E$123,L667)),   IF(K667="YES", _xlfn.MINIFS('azure-vm-prices-3Y'!C$2:C$123,   'azure-vm-prices-3Y'!A$2:A$123,"&gt;="&amp;F667*(100-$B$2)/100,   'azure-vm-prices-3Y'!B$2:B$123,"&gt;="&amp;G667*(100-$B$2)/100,   'azure-vm-prices-3Y'!D$2:D$123,K667,   'azure-vm-prices-3Y'!E$2:E$123,L667),   _xlfn.MINIFS('azure-vm-prices-3Y'!C$2:C$123,   'azure-vm-prices-3Y'!A$2:A$123,"&gt;="&amp;F667*(100-$B$2)/100,   'azure-vm-prices-3Y'!B$2:B$123,"&gt;="&amp;G667*(100-$B$2)/100,   'azure-vm-prices-3Y'!E$2:E$123,L667))),   "")</f>
        <v>0</v>
      </c>
      <c r="AA667" s="4">
        <f>IF(Q667="YES",N667*V667*12,"")</f>
        <v>0</v>
      </c>
      <c r="AB667" s="4">
        <f>IF(Q667="YES",X667*8760,"")</f>
        <v>0</v>
      </c>
      <c r="AC667" s="4">
        <f>IF(Q667="YES",Z667*8760,"")</f>
        <v>0</v>
      </c>
      <c r="AD667" s="4">
        <f>IF(Q667="YES",IF(P667="YES", MIN(AA667:AC667), AA667),"")</f>
        <v>0</v>
      </c>
      <c r="AE667" s="4">
        <f>IF(AND(I667="STANDARD",Q667="YES",H667&lt;'azure-standard-disk-prices'!B2, H667&gt;0),1+IF(M667="YES",1),"")</f>
        <v>0</v>
      </c>
      <c r="AF667" s="4">
        <f>IF(AND(I667="STANDARD",Q667="YES",H667&gt;'azure-standard-disk-prices'!B2,H667&lt;'azure-standard-disk-prices'!B3),1+IF(M667="YES",1),"")</f>
        <v>0</v>
      </c>
      <c r="AG667" s="4">
        <f>IF(AND(I667="STANDARD",Q667="YES",H667&gt;'azure-standard-disk-prices'!B3,H667&lt;'azure-standard-disk-prices'!B4),1+IF(M667="YES",1),"")</f>
        <v>0</v>
      </c>
      <c r="AH667" s="4">
        <f>IF(AND(I667="STANDARD",Q667="YES",H667&gt;'azure-standard-disk-prices'!B4,H667&lt;'azure-standard-disk-prices'!B5),1+IF(M667="YES",1),"")</f>
        <v>0</v>
      </c>
      <c r="AI667" s="4">
        <f>IF(AND(I667="STANDARD",Q667="YES",H667&gt;'azure-standard-disk-prices'!B5,H667&lt;'azure-standard-disk-prices'!B6),1+IF(M667="YES",1),"")</f>
        <v>0</v>
      </c>
      <c r="AJ667" s="4">
        <f>IF(AND(I667="STANDARD",Q667="YES",H667&gt;'azure-standard-disk-prices'!B6,H667&lt;'azure-standard-disk-prices'!B7),1+IF(M667="YES",1),"")</f>
        <v>0</v>
      </c>
      <c r="AK667" s="4">
        <f>IF(AND(I667="STANDARD",Q667="YES",H667&gt;'azure-standard-disk-prices'!B7,H667&lt;'azure-standard-disk-prices'!B8),1+IF(M667="YES",1),"")</f>
        <v>0</v>
      </c>
      <c r="AL667" s="4">
        <f>IF(AND(I667="STANDARD",Q667="YES",H667&gt;'azure-standard-disk-prices'!B8,H667&lt;'azure-standard-disk-prices'!B9),1+IF(M667="YES",1),"")</f>
        <v>0</v>
      </c>
      <c r="AM667" s="4">
        <f>IF(AND(I666="PREMIUM",Q666="YES",H666&lt;'azure-premium-disk-prices'!B2,H666&gt;0),1+IF(M666="YES",1),"")</f>
        <v>0</v>
      </c>
      <c r="AN667" s="4">
        <f>IF(AND(I666="PREMIUM",Q666="YES",H666&gt;'azure-premium-disk-prices'!B2,H666&lt;'azure-premium-disk-prices'!B3),1+IF(M666="YES",1),"")</f>
        <v>0</v>
      </c>
      <c r="AO667" s="4">
        <f>IF(AND(I666="PREMIUM",Q666="YES",H666&gt;'azure-premium-disk-prices'!B3,H666&lt;'azure-premium-disk-prices'!B4),1+IF(M666="YES",1),"")</f>
        <v>0</v>
      </c>
      <c r="AP667" s="4">
        <f>IF(AND(I666="PREMIUM",Q666="YES",H666&gt;'azure-premium-disk-prices'!B4,H666&lt;'azure-premium-disk-prices'!B5),1+IF(M666="YES",1),"")</f>
        <v>0</v>
      </c>
      <c r="AQ667" s="4">
        <f>IF(AND(I666="PREMIUM",Q666="YES",H666&gt;'azure-premium-disk-prices'!B5,H666&lt;'azure-premium-disk-prices'!B6),1+IF(M666="YES",1),"")</f>
        <v>0</v>
      </c>
      <c r="AR667" s="4">
        <f>IF(AND(I666="PREMIUM",Q666="YES",H666&gt;'azure-premium-disk-prices'!B6,H666&lt;'azure-premium-disk-prices'!B7),1+IF(M666="YES",1),"")</f>
        <v>0</v>
      </c>
      <c r="AS667" s="4">
        <f>IF(AND(I666="PREMIUM",Q666="YES",H666&gt;'azure-premium-disk-prices'!B7,H666&lt;'azure-premium-disk-prices'!B8),1+IF(M666="YES",1),"")</f>
        <v>0</v>
      </c>
      <c r="AT667" s="4">
        <f>IF(AND(I666="PREMIUM",Q666="YES",H666&gt;'azure-premium-disk-prices'!B8,H666&lt;'azure-premium-disk-prices'!B9),1+IF(M666="YES",1),"")</f>
        <v>0</v>
      </c>
      <c r="AU667" s="4">
        <f>IF(AND(M667="YES", Q667="YES"),1,"")</f>
        <v>0</v>
      </c>
      <c r="AV667" s="4">
        <f>IF(AND(J667="STANDARD", Q667="YES"), IF(M667="YES",2,1) ,"")</f>
        <v>0</v>
      </c>
      <c r="AW667" s="4">
        <f>IF( AND(J667="PREMIUM",  Q667="YES"), IF(M667="YES",2,1) ,"")</f>
        <v>0</v>
      </c>
    </row>
    <row r="668" spans="5:49">
      <c r="E668" s="3"/>
      <c r="F668" s="3"/>
      <c r="G668" s="3"/>
      <c r="H668" s="3"/>
      <c r="I668" s="3" t="s">
        <v>9</v>
      </c>
      <c r="J668" s="3" t="s">
        <v>9</v>
      </c>
      <c r="K668" s="3" t="s">
        <v>5</v>
      </c>
      <c r="L668" s="3" t="s">
        <v>5</v>
      </c>
      <c r="M668" s="3" t="s">
        <v>5</v>
      </c>
      <c r="N668" s="3">
        <v>730</v>
      </c>
      <c r="O668" s="3" t="s">
        <v>5</v>
      </c>
      <c r="P668" s="3" t="s">
        <v>14</v>
      </c>
      <c r="Q668" s="4">
        <f>IF(AND(E668&lt;&gt;"", F668&lt;&gt;"", G668&lt;&gt;"", H668&lt;&gt;"", I668&lt;&gt;"", J668&lt;&gt;"", K668&lt;&gt;"", L668&lt;&gt;"", M668&lt;&gt;"", N668&lt;&gt;"", O668&lt;&gt;""),"YES","NO")</f>
        <v>0</v>
      </c>
      <c r="R668" s="4">
        <f>IF(AD668=AA668, U668, IF(AD668=AB668,W668,Y668))</f>
        <v>0</v>
      </c>
      <c r="S668" s="4">
        <f>AD668</f>
        <v>0</v>
      </c>
      <c r="T668" s="4">
        <f> IF(AA668="" ,"",IF(AD668=AA668, "PAYG", IF(AD668=AB668,"1Y RI","3Y RI")))</f>
        <v>0</v>
      </c>
      <c r="U668" s="4">
        <f>IF(Q668="YES", IF(K668="YES", VLOOKUP(V668 &amp; L668 &amp; K668,'azure-vm-prices-base'!G$2:H$124, 2, 0), VLOOKUP(V668 &amp; L668 &amp; "*",'azure-vm-prices-base'!G$2:H$124, 2, 0)), "")</f>
        <v>0</v>
      </c>
      <c r="V668" s="4">
        <f>IF(Q668="YES", IF(O668="NO" , IF(K668="YES", _xlfn.MINIFS('azure-vm-prices-base'!I$2:I$123, 'azure-vm-prices-base'!A$2:A$123,"&gt;="&amp;F668*(100-$B$2)/100, 'azure-vm-prices-base'!B$2:B$123,"&gt;="&amp;G668*(100-$B$2)/100, 'azure-vm-prices-base'!D$2:D$123,K668, 'azure-vm-prices-base'!E$2:E$123,L668), _xlfn.MINIFS('azure-vm-prices-base'!I$2:I$123, 'azure-vm-prices-base'!A$2:A$123,"&gt;="&amp;F668*(100-$B$2)/100, 'azure-vm-prices-base'!B$2:B$123,"&gt;="&amp;G668*(100-$B$2)/100, 'azure-vm-prices-base'!E$2:E$123,L668)), IF(K668="YES", _xlfn.MINIFS('azure-vm-prices-base'!C$2:C$123, 'azure-vm-prices-base'!A$2:A$123,"&gt;="&amp;F668*(100-$B$2)/100, 'azure-vm-prices-base'!B$2:B$123,"&gt;="&amp;G668*(100-$B$2)/100, 'azure-vm-prices-base'!D$2:D$123,K668, 'azure-vm-prices-base'!E$2:E$123,L668), _xlfn.MINIFS('azure-vm-prices-base'!C$2:C$123, 'azure-vm-prices-base'!A$2:A$123,"&gt;="&amp;F668*(100-$B$2)/100, 'azure-vm-prices-base'!B$2:B$123,"&gt;="&amp;G668*(100-$B$2)/100, 'azure-vm-prices-base'!E$2:E$123,L668))), "")</f>
        <v>0</v>
      </c>
      <c r="W668" s="4">
        <f>IF(Q668="YES", IF(K668="YES", VLOOKUP(X668 &amp; L668 &amp; K668,'azure-vm-prices-1Y'!G$2:H$124  , 2, 0), VLOOKUP(X668 &amp; L668 &amp; "*",'azure-vm-prices-1Y'!G$2:H$124, 2, 0)),   "")</f>
        <v>0</v>
      </c>
      <c r="X668" s="4">
        <f>IF(Q668="YES", IF(O668="NO" , IF(K668="YES", _xlfn.MINIFS('azure-vm-prices-1Y'!I$2:I$123,   'azure-vm-prices-1Y'!A$2:A$123,"&gt;="&amp;F668*(100-$B$2)/100,   'azure-vm-prices-1Y'!B$2:B$123,"&gt;="&amp;G668*(100-$B$2)/100,   'azure-vm-prices-1Y'!D$2:D$123,K668,   'azure-vm-prices-1Y'!E$2:E$123,L668),   _xlfn.MINIFS('azure-vm-prices-1Y'!I$2:I$123,   'azure-vm-prices-1Y'!A$2:A$123,"&gt;="&amp;F668*(100-$B$2)/100,   'azure-vm-prices-1Y'!B$2:B$123,"&gt;="&amp;G668*(100-$B$2)/100,   'azure-vm-prices-1Y'!E$2:E$123,L668)),   IF(K668="YES", _xlfn.MINIFS('azure-vm-prices-1Y'!C$2:C$123,   'azure-vm-prices-1Y'!A$2:A$123,"&gt;="&amp;F668*(100-$B$2)/100,   'azure-vm-prices-1Y'!B$2:B$123,"&gt;="&amp;G668*(100-$B$2)/100,   'azure-vm-prices-1Y'!D$2:D$123,K668,   'azure-vm-prices-1Y'!E$2:E$123,L668),   _xlfn.MINIFS('azure-vm-prices-1Y'!C$2:C$123,   'azure-vm-prices-1Y'!A$2:A$123,"&gt;="&amp;F668*(100-$B$2)/100,   'azure-vm-prices-1Y'!B$2:B$123,"&gt;="&amp;G668*(100-$B$2)/100,   'azure-vm-prices-1Y'!E$2:E$123,L668))),   "")</f>
        <v>0</v>
      </c>
      <c r="Y668" s="4">
        <f>IF(Q668="YES", IF(K668="YES", VLOOKUP(Z668 &amp; L668 &amp; K668,'azure-vm-prices-3Y'!G$2:H$124  , 2, 0), VLOOKUP(Z668 &amp; L668 &amp; "*",'azure-vm-prices-3Y'!G$2:H$124, 2, 0)),   "")</f>
        <v>0</v>
      </c>
      <c r="Z668" s="4">
        <f>IF(Q668="YES", IF(O668="NO" , IF(K668="YES", _xlfn.MINIFS('azure-vm-prices-3Y'!I$2:I$123,   'azure-vm-prices-3Y'!A$2:A$123,"&gt;="&amp;F668*(100-$B$2)/100,   'azure-vm-prices-3Y'!B$2:B$123,"&gt;="&amp;G668*(100-$B$2)/100,   'azure-vm-prices-3Y'!D$2:D$123,K668,   'azure-vm-prices-3Y'!E$2:E$123,L668),   _xlfn.MINIFS('azure-vm-prices-3Y'!I$2:I$123,   'azure-vm-prices-3Y'!A$2:A$123,"&gt;="&amp;F668*(100-$B$2)/100,   'azure-vm-prices-3Y'!B$2:B$123,"&gt;="&amp;G668*(100-$B$2)/100,   'azure-vm-prices-3Y'!E$2:E$123,L668)),   IF(K668="YES", _xlfn.MINIFS('azure-vm-prices-3Y'!C$2:C$123,   'azure-vm-prices-3Y'!A$2:A$123,"&gt;="&amp;F668*(100-$B$2)/100,   'azure-vm-prices-3Y'!B$2:B$123,"&gt;="&amp;G668*(100-$B$2)/100,   'azure-vm-prices-3Y'!D$2:D$123,K668,   'azure-vm-prices-3Y'!E$2:E$123,L668),   _xlfn.MINIFS('azure-vm-prices-3Y'!C$2:C$123,   'azure-vm-prices-3Y'!A$2:A$123,"&gt;="&amp;F668*(100-$B$2)/100,   'azure-vm-prices-3Y'!B$2:B$123,"&gt;="&amp;G668*(100-$B$2)/100,   'azure-vm-prices-3Y'!E$2:E$123,L668))),   "")</f>
        <v>0</v>
      </c>
      <c r="AA668" s="4">
        <f>IF(Q668="YES",N668*V668*12,"")</f>
        <v>0</v>
      </c>
      <c r="AB668" s="4">
        <f>IF(Q668="YES",X668*8760,"")</f>
        <v>0</v>
      </c>
      <c r="AC668" s="4">
        <f>IF(Q668="YES",Z668*8760,"")</f>
        <v>0</v>
      </c>
      <c r="AD668" s="4">
        <f>IF(Q668="YES",IF(P668="YES", MIN(AA668:AC668), AA668),"")</f>
        <v>0</v>
      </c>
      <c r="AE668" s="4">
        <f>IF(AND(I668="STANDARD",Q668="YES",H668&lt;'azure-standard-disk-prices'!B2, H668&gt;0),1+IF(M668="YES",1),"")</f>
        <v>0</v>
      </c>
      <c r="AF668" s="4">
        <f>IF(AND(I668="STANDARD",Q668="YES",H668&gt;'azure-standard-disk-prices'!B2,H668&lt;'azure-standard-disk-prices'!B3),1+IF(M668="YES",1),"")</f>
        <v>0</v>
      </c>
      <c r="AG668" s="4">
        <f>IF(AND(I668="STANDARD",Q668="YES",H668&gt;'azure-standard-disk-prices'!B3,H668&lt;'azure-standard-disk-prices'!B4),1+IF(M668="YES",1),"")</f>
        <v>0</v>
      </c>
      <c r="AH668" s="4">
        <f>IF(AND(I668="STANDARD",Q668="YES",H668&gt;'azure-standard-disk-prices'!B4,H668&lt;'azure-standard-disk-prices'!B5),1+IF(M668="YES",1),"")</f>
        <v>0</v>
      </c>
      <c r="AI668" s="4">
        <f>IF(AND(I668="STANDARD",Q668="YES",H668&gt;'azure-standard-disk-prices'!B5,H668&lt;'azure-standard-disk-prices'!B6),1+IF(M668="YES",1),"")</f>
        <v>0</v>
      </c>
      <c r="AJ668" s="4">
        <f>IF(AND(I668="STANDARD",Q668="YES",H668&gt;'azure-standard-disk-prices'!B6,H668&lt;'azure-standard-disk-prices'!B7),1+IF(M668="YES",1),"")</f>
        <v>0</v>
      </c>
      <c r="AK668" s="4">
        <f>IF(AND(I668="STANDARD",Q668="YES",H668&gt;'azure-standard-disk-prices'!B7,H668&lt;'azure-standard-disk-prices'!B8),1+IF(M668="YES",1),"")</f>
        <v>0</v>
      </c>
      <c r="AL668" s="4">
        <f>IF(AND(I668="STANDARD",Q668="YES",H668&gt;'azure-standard-disk-prices'!B8,H668&lt;'azure-standard-disk-prices'!B9),1+IF(M668="YES",1),"")</f>
        <v>0</v>
      </c>
      <c r="AM668" s="4">
        <f>IF(AND(I667="PREMIUM",Q667="YES",H667&lt;'azure-premium-disk-prices'!B2,H667&gt;0),1+IF(M667="YES",1),"")</f>
        <v>0</v>
      </c>
      <c r="AN668" s="4">
        <f>IF(AND(I667="PREMIUM",Q667="YES",H667&gt;'azure-premium-disk-prices'!B2,H667&lt;'azure-premium-disk-prices'!B3),1+IF(M667="YES",1),"")</f>
        <v>0</v>
      </c>
      <c r="AO668" s="4">
        <f>IF(AND(I667="PREMIUM",Q667="YES",H667&gt;'azure-premium-disk-prices'!B3,H667&lt;'azure-premium-disk-prices'!B4),1+IF(M667="YES",1),"")</f>
        <v>0</v>
      </c>
      <c r="AP668" s="4">
        <f>IF(AND(I667="PREMIUM",Q667="YES",H667&gt;'azure-premium-disk-prices'!B4,H667&lt;'azure-premium-disk-prices'!B5),1+IF(M667="YES",1),"")</f>
        <v>0</v>
      </c>
      <c r="AQ668" s="4">
        <f>IF(AND(I667="PREMIUM",Q667="YES",H667&gt;'azure-premium-disk-prices'!B5,H667&lt;'azure-premium-disk-prices'!B6),1+IF(M667="YES",1),"")</f>
        <v>0</v>
      </c>
      <c r="AR668" s="4">
        <f>IF(AND(I667="PREMIUM",Q667="YES",H667&gt;'azure-premium-disk-prices'!B6,H667&lt;'azure-premium-disk-prices'!B7),1+IF(M667="YES",1),"")</f>
        <v>0</v>
      </c>
      <c r="AS668" s="4">
        <f>IF(AND(I667="PREMIUM",Q667="YES",H667&gt;'azure-premium-disk-prices'!B7,H667&lt;'azure-premium-disk-prices'!B8),1+IF(M667="YES",1),"")</f>
        <v>0</v>
      </c>
      <c r="AT668" s="4">
        <f>IF(AND(I667="PREMIUM",Q667="YES",H667&gt;'azure-premium-disk-prices'!B8,H667&lt;'azure-premium-disk-prices'!B9),1+IF(M667="YES",1),"")</f>
        <v>0</v>
      </c>
      <c r="AU668" s="4">
        <f>IF(AND(M668="YES", Q668="YES"),1,"")</f>
        <v>0</v>
      </c>
      <c r="AV668" s="4">
        <f>IF(AND(J668="STANDARD", Q668="YES"), IF(M668="YES",2,1) ,"")</f>
        <v>0</v>
      </c>
      <c r="AW668" s="4">
        <f>IF( AND(J668="PREMIUM",  Q668="YES"), IF(M668="YES",2,1) ,"")</f>
        <v>0</v>
      </c>
    </row>
    <row r="669" spans="5:49">
      <c r="E669" s="3"/>
      <c r="F669" s="3"/>
      <c r="G669" s="3"/>
      <c r="H669" s="3"/>
      <c r="I669" s="3" t="s">
        <v>9</v>
      </c>
      <c r="J669" s="3" t="s">
        <v>9</v>
      </c>
      <c r="K669" s="3" t="s">
        <v>5</v>
      </c>
      <c r="L669" s="3" t="s">
        <v>5</v>
      </c>
      <c r="M669" s="3" t="s">
        <v>5</v>
      </c>
      <c r="N669" s="3">
        <v>730</v>
      </c>
      <c r="O669" s="3" t="s">
        <v>5</v>
      </c>
      <c r="P669" s="3" t="s">
        <v>14</v>
      </c>
      <c r="Q669" s="4">
        <f>IF(AND(E669&lt;&gt;"", F669&lt;&gt;"", G669&lt;&gt;"", H669&lt;&gt;"", I669&lt;&gt;"", J669&lt;&gt;"", K669&lt;&gt;"", L669&lt;&gt;"", M669&lt;&gt;"", N669&lt;&gt;"", O669&lt;&gt;""),"YES","NO")</f>
        <v>0</v>
      </c>
      <c r="R669" s="4">
        <f>IF(AD669=AA669, U669, IF(AD669=AB669,W669,Y669))</f>
        <v>0</v>
      </c>
      <c r="S669" s="4">
        <f>AD669</f>
        <v>0</v>
      </c>
      <c r="T669" s="4">
        <f> IF(AA669="" ,"",IF(AD669=AA669, "PAYG", IF(AD669=AB669,"1Y RI","3Y RI")))</f>
        <v>0</v>
      </c>
      <c r="U669" s="4">
        <f>IF(Q669="YES", IF(K669="YES", VLOOKUP(V669 &amp; L669 &amp; K669,'azure-vm-prices-base'!G$2:H$124, 2, 0), VLOOKUP(V669 &amp; L669 &amp; "*",'azure-vm-prices-base'!G$2:H$124, 2, 0)), "")</f>
        <v>0</v>
      </c>
      <c r="V669" s="4">
        <f>IF(Q669="YES", IF(O669="NO" , IF(K669="YES", _xlfn.MINIFS('azure-vm-prices-base'!I$2:I$123, 'azure-vm-prices-base'!A$2:A$123,"&gt;="&amp;F669*(100-$B$2)/100, 'azure-vm-prices-base'!B$2:B$123,"&gt;="&amp;G669*(100-$B$2)/100, 'azure-vm-prices-base'!D$2:D$123,K669, 'azure-vm-prices-base'!E$2:E$123,L669), _xlfn.MINIFS('azure-vm-prices-base'!I$2:I$123, 'azure-vm-prices-base'!A$2:A$123,"&gt;="&amp;F669*(100-$B$2)/100, 'azure-vm-prices-base'!B$2:B$123,"&gt;="&amp;G669*(100-$B$2)/100, 'azure-vm-prices-base'!E$2:E$123,L669)), IF(K669="YES", _xlfn.MINIFS('azure-vm-prices-base'!C$2:C$123, 'azure-vm-prices-base'!A$2:A$123,"&gt;="&amp;F669*(100-$B$2)/100, 'azure-vm-prices-base'!B$2:B$123,"&gt;="&amp;G669*(100-$B$2)/100, 'azure-vm-prices-base'!D$2:D$123,K669, 'azure-vm-prices-base'!E$2:E$123,L669), _xlfn.MINIFS('azure-vm-prices-base'!C$2:C$123, 'azure-vm-prices-base'!A$2:A$123,"&gt;="&amp;F669*(100-$B$2)/100, 'azure-vm-prices-base'!B$2:B$123,"&gt;="&amp;G669*(100-$B$2)/100, 'azure-vm-prices-base'!E$2:E$123,L669))), "")</f>
        <v>0</v>
      </c>
      <c r="W669" s="4">
        <f>IF(Q669="YES", IF(K669="YES", VLOOKUP(X669 &amp; L669 &amp; K669,'azure-vm-prices-1Y'!G$2:H$124  , 2, 0), VLOOKUP(X669 &amp; L669 &amp; "*",'azure-vm-prices-1Y'!G$2:H$124, 2, 0)),   "")</f>
        <v>0</v>
      </c>
      <c r="X669" s="4">
        <f>IF(Q669="YES", IF(O669="NO" , IF(K669="YES", _xlfn.MINIFS('azure-vm-prices-1Y'!I$2:I$123,   'azure-vm-prices-1Y'!A$2:A$123,"&gt;="&amp;F669*(100-$B$2)/100,   'azure-vm-prices-1Y'!B$2:B$123,"&gt;="&amp;G669*(100-$B$2)/100,   'azure-vm-prices-1Y'!D$2:D$123,K669,   'azure-vm-prices-1Y'!E$2:E$123,L669),   _xlfn.MINIFS('azure-vm-prices-1Y'!I$2:I$123,   'azure-vm-prices-1Y'!A$2:A$123,"&gt;="&amp;F669*(100-$B$2)/100,   'azure-vm-prices-1Y'!B$2:B$123,"&gt;="&amp;G669*(100-$B$2)/100,   'azure-vm-prices-1Y'!E$2:E$123,L669)),   IF(K669="YES", _xlfn.MINIFS('azure-vm-prices-1Y'!C$2:C$123,   'azure-vm-prices-1Y'!A$2:A$123,"&gt;="&amp;F669*(100-$B$2)/100,   'azure-vm-prices-1Y'!B$2:B$123,"&gt;="&amp;G669*(100-$B$2)/100,   'azure-vm-prices-1Y'!D$2:D$123,K669,   'azure-vm-prices-1Y'!E$2:E$123,L669),   _xlfn.MINIFS('azure-vm-prices-1Y'!C$2:C$123,   'azure-vm-prices-1Y'!A$2:A$123,"&gt;="&amp;F669*(100-$B$2)/100,   'azure-vm-prices-1Y'!B$2:B$123,"&gt;="&amp;G669*(100-$B$2)/100,   'azure-vm-prices-1Y'!E$2:E$123,L669))),   "")</f>
        <v>0</v>
      </c>
      <c r="Y669" s="4">
        <f>IF(Q669="YES", IF(K669="YES", VLOOKUP(Z669 &amp; L669 &amp; K669,'azure-vm-prices-3Y'!G$2:H$124  , 2, 0), VLOOKUP(Z669 &amp; L669 &amp; "*",'azure-vm-prices-3Y'!G$2:H$124, 2, 0)),   "")</f>
        <v>0</v>
      </c>
      <c r="Z669" s="4">
        <f>IF(Q669="YES", IF(O669="NO" , IF(K669="YES", _xlfn.MINIFS('azure-vm-prices-3Y'!I$2:I$123,   'azure-vm-prices-3Y'!A$2:A$123,"&gt;="&amp;F669*(100-$B$2)/100,   'azure-vm-prices-3Y'!B$2:B$123,"&gt;="&amp;G669*(100-$B$2)/100,   'azure-vm-prices-3Y'!D$2:D$123,K669,   'azure-vm-prices-3Y'!E$2:E$123,L669),   _xlfn.MINIFS('azure-vm-prices-3Y'!I$2:I$123,   'azure-vm-prices-3Y'!A$2:A$123,"&gt;="&amp;F669*(100-$B$2)/100,   'azure-vm-prices-3Y'!B$2:B$123,"&gt;="&amp;G669*(100-$B$2)/100,   'azure-vm-prices-3Y'!E$2:E$123,L669)),   IF(K669="YES", _xlfn.MINIFS('azure-vm-prices-3Y'!C$2:C$123,   'azure-vm-prices-3Y'!A$2:A$123,"&gt;="&amp;F669*(100-$B$2)/100,   'azure-vm-prices-3Y'!B$2:B$123,"&gt;="&amp;G669*(100-$B$2)/100,   'azure-vm-prices-3Y'!D$2:D$123,K669,   'azure-vm-prices-3Y'!E$2:E$123,L669),   _xlfn.MINIFS('azure-vm-prices-3Y'!C$2:C$123,   'azure-vm-prices-3Y'!A$2:A$123,"&gt;="&amp;F669*(100-$B$2)/100,   'azure-vm-prices-3Y'!B$2:B$123,"&gt;="&amp;G669*(100-$B$2)/100,   'azure-vm-prices-3Y'!E$2:E$123,L669))),   "")</f>
        <v>0</v>
      </c>
      <c r="AA669" s="4">
        <f>IF(Q669="YES",N669*V669*12,"")</f>
        <v>0</v>
      </c>
      <c r="AB669" s="4">
        <f>IF(Q669="YES",X669*8760,"")</f>
        <v>0</v>
      </c>
      <c r="AC669" s="4">
        <f>IF(Q669="YES",Z669*8760,"")</f>
        <v>0</v>
      </c>
      <c r="AD669" s="4">
        <f>IF(Q669="YES",IF(P669="YES", MIN(AA669:AC669), AA669),"")</f>
        <v>0</v>
      </c>
      <c r="AE669" s="4">
        <f>IF(AND(I669="STANDARD",Q669="YES",H669&lt;'azure-standard-disk-prices'!B2, H669&gt;0),1+IF(M669="YES",1),"")</f>
        <v>0</v>
      </c>
      <c r="AF669" s="4">
        <f>IF(AND(I669="STANDARD",Q669="YES",H669&gt;'azure-standard-disk-prices'!B2,H669&lt;'azure-standard-disk-prices'!B3),1+IF(M669="YES",1),"")</f>
        <v>0</v>
      </c>
      <c r="AG669" s="4">
        <f>IF(AND(I669="STANDARD",Q669="YES",H669&gt;'azure-standard-disk-prices'!B3,H669&lt;'azure-standard-disk-prices'!B4),1+IF(M669="YES",1),"")</f>
        <v>0</v>
      </c>
      <c r="AH669" s="4">
        <f>IF(AND(I669="STANDARD",Q669="YES",H669&gt;'azure-standard-disk-prices'!B4,H669&lt;'azure-standard-disk-prices'!B5),1+IF(M669="YES",1),"")</f>
        <v>0</v>
      </c>
      <c r="AI669" s="4">
        <f>IF(AND(I669="STANDARD",Q669="YES",H669&gt;'azure-standard-disk-prices'!B5,H669&lt;'azure-standard-disk-prices'!B6),1+IF(M669="YES",1),"")</f>
        <v>0</v>
      </c>
      <c r="AJ669" s="4">
        <f>IF(AND(I669="STANDARD",Q669="YES",H669&gt;'azure-standard-disk-prices'!B6,H669&lt;'azure-standard-disk-prices'!B7),1+IF(M669="YES",1),"")</f>
        <v>0</v>
      </c>
      <c r="AK669" s="4">
        <f>IF(AND(I669="STANDARD",Q669="YES",H669&gt;'azure-standard-disk-prices'!B7,H669&lt;'azure-standard-disk-prices'!B8),1+IF(M669="YES",1),"")</f>
        <v>0</v>
      </c>
      <c r="AL669" s="4">
        <f>IF(AND(I669="STANDARD",Q669="YES",H669&gt;'azure-standard-disk-prices'!B8,H669&lt;'azure-standard-disk-prices'!B9),1+IF(M669="YES",1),"")</f>
        <v>0</v>
      </c>
      <c r="AM669" s="4">
        <f>IF(AND(I668="PREMIUM",Q668="YES",H668&lt;'azure-premium-disk-prices'!B2,H668&gt;0),1+IF(M668="YES",1),"")</f>
        <v>0</v>
      </c>
      <c r="AN669" s="4">
        <f>IF(AND(I668="PREMIUM",Q668="YES",H668&gt;'azure-premium-disk-prices'!B2,H668&lt;'azure-premium-disk-prices'!B3),1+IF(M668="YES",1),"")</f>
        <v>0</v>
      </c>
      <c r="AO669" s="4">
        <f>IF(AND(I668="PREMIUM",Q668="YES",H668&gt;'azure-premium-disk-prices'!B3,H668&lt;'azure-premium-disk-prices'!B4),1+IF(M668="YES",1),"")</f>
        <v>0</v>
      </c>
      <c r="AP669" s="4">
        <f>IF(AND(I668="PREMIUM",Q668="YES",H668&gt;'azure-premium-disk-prices'!B4,H668&lt;'azure-premium-disk-prices'!B5),1+IF(M668="YES",1),"")</f>
        <v>0</v>
      </c>
      <c r="AQ669" s="4">
        <f>IF(AND(I668="PREMIUM",Q668="YES",H668&gt;'azure-premium-disk-prices'!B5,H668&lt;'azure-premium-disk-prices'!B6),1+IF(M668="YES",1),"")</f>
        <v>0</v>
      </c>
      <c r="AR669" s="4">
        <f>IF(AND(I668="PREMIUM",Q668="YES",H668&gt;'azure-premium-disk-prices'!B6,H668&lt;'azure-premium-disk-prices'!B7),1+IF(M668="YES",1),"")</f>
        <v>0</v>
      </c>
      <c r="AS669" s="4">
        <f>IF(AND(I668="PREMIUM",Q668="YES",H668&gt;'azure-premium-disk-prices'!B7,H668&lt;'azure-premium-disk-prices'!B8),1+IF(M668="YES",1),"")</f>
        <v>0</v>
      </c>
      <c r="AT669" s="4">
        <f>IF(AND(I668="PREMIUM",Q668="YES",H668&gt;'azure-premium-disk-prices'!B8,H668&lt;'azure-premium-disk-prices'!B9),1+IF(M668="YES",1),"")</f>
        <v>0</v>
      </c>
      <c r="AU669" s="4">
        <f>IF(AND(M669="YES", Q669="YES"),1,"")</f>
        <v>0</v>
      </c>
      <c r="AV669" s="4">
        <f>IF(AND(J669="STANDARD", Q669="YES"), IF(M669="YES",2,1) ,"")</f>
        <v>0</v>
      </c>
      <c r="AW669" s="4">
        <f>IF( AND(J669="PREMIUM",  Q669="YES"), IF(M669="YES",2,1) ,"")</f>
        <v>0</v>
      </c>
    </row>
    <row r="670" spans="5:49">
      <c r="E670" s="3"/>
      <c r="F670" s="3"/>
      <c r="G670" s="3"/>
      <c r="H670" s="3"/>
      <c r="I670" s="3" t="s">
        <v>9</v>
      </c>
      <c r="J670" s="3" t="s">
        <v>9</v>
      </c>
      <c r="K670" s="3" t="s">
        <v>5</v>
      </c>
      <c r="L670" s="3" t="s">
        <v>5</v>
      </c>
      <c r="M670" s="3" t="s">
        <v>5</v>
      </c>
      <c r="N670" s="3">
        <v>730</v>
      </c>
      <c r="O670" s="3" t="s">
        <v>5</v>
      </c>
      <c r="P670" s="3" t="s">
        <v>14</v>
      </c>
      <c r="Q670" s="4">
        <f>IF(AND(E670&lt;&gt;"", F670&lt;&gt;"", G670&lt;&gt;"", H670&lt;&gt;"", I670&lt;&gt;"", J670&lt;&gt;"", K670&lt;&gt;"", L670&lt;&gt;"", M670&lt;&gt;"", N670&lt;&gt;"", O670&lt;&gt;""),"YES","NO")</f>
        <v>0</v>
      </c>
      <c r="R670" s="4">
        <f>IF(AD670=AA670, U670, IF(AD670=AB670,W670,Y670))</f>
        <v>0</v>
      </c>
      <c r="S670" s="4">
        <f>AD670</f>
        <v>0</v>
      </c>
      <c r="T670" s="4">
        <f> IF(AA670="" ,"",IF(AD670=AA670, "PAYG", IF(AD670=AB670,"1Y RI","3Y RI")))</f>
        <v>0</v>
      </c>
      <c r="U670" s="4">
        <f>IF(Q670="YES", IF(K670="YES", VLOOKUP(V670 &amp; L670 &amp; K670,'azure-vm-prices-base'!G$2:H$124, 2, 0), VLOOKUP(V670 &amp; L670 &amp; "*",'azure-vm-prices-base'!G$2:H$124, 2, 0)), "")</f>
        <v>0</v>
      </c>
      <c r="V670" s="4">
        <f>IF(Q670="YES", IF(O670="NO" , IF(K670="YES", _xlfn.MINIFS('azure-vm-prices-base'!I$2:I$123, 'azure-vm-prices-base'!A$2:A$123,"&gt;="&amp;F670*(100-$B$2)/100, 'azure-vm-prices-base'!B$2:B$123,"&gt;="&amp;G670*(100-$B$2)/100, 'azure-vm-prices-base'!D$2:D$123,K670, 'azure-vm-prices-base'!E$2:E$123,L670), _xlfn.MINIFS('azure-vm-prices-base'!I$2:I$123, 'azure-vm-prices-base'!A$2:A$123,"&gt;="&amp;F670*(100-$B$2)/100, 'azure-vm-prices-base'!B$2:B$123,"&gt;="&amp;G670*(100-$B$2)/100, 'azure-vm-prices-base'!E$2:E$123,L670)), IF(K670="YES", _xlfn.MINIFS('azure-vm-prices-base'!C$2:C$123, 'azure-vm-prices-base'!A$2:A$123,"&gt;="&amp;F670*(100-$B$2)/100, 'azure-vm-prices-base'!B$2:B$123,"&gt;="&amp;G670*(100-$B$2)/100, 'azure-vm-prices-base'!D$2:D$123,K670, 'azure-vm-prices-base'!E$2:E$123,L670), _xlfn.MINIFS('azure-vm-prices-base'!C$2:C$123, 'azure-vm-prices-base'!A$2:A$123,"&gt;="&amp;F670*(100-$B$2)/100, 'azure-vm-prices-base'!B$2:B$123,"&gt;="&amp;G670*(100-$B$2)/100, 'azure-vm-prices-base'!E$2:E$123,L670))), "")</f>
        <v>0</v>
      </c>
      <c r="W670" s="4">
        <f>IF(Q670="YES", IF(K670="YES", VLOOKUP(X670 &amp; L670 &amp; K670,'azure-vm-prices-1Y'!G$2:H$124  , 2, 0), VLOOKUP(X670 &amp; L670 &amp; "*",'azure-vm-prices-1Y'!G$2:H$124, 2, 0)),   "")</f>
        <v>0</v>
      </c>
      <c r="X670" s="4">
        <f>IF(Q670="YES", IF(O670="NO" , IF(K670="YES", _xlfn.MINIFS('azure-vm-prices-1Y'!I$2:I$123,   'azure-vm-prices-1Y'!A$2:A$123,"&gt;="&amp;F670*(100-$B$2)/100,   'azure-vm-prices-1Y'!B$2:B$123,"&gt;="&amp;G670*(100-$B$2)/100,   'azure-vm-prices-1Y'!D$2:D$123,K670,   'azure-vm-prices-1Y'!E$2:E$123,L670),   _xlfn.MINIFS('azure-vm-prices-1Y'!I$2:I$123,   'azure-vm-prices-1Y'!A$2:A$123,"&gt;="&amp;F670*(100-$B$2)/100,   'azure-vm-prices-1Y'!B$2:B$123,"&gt;="&amp;G670*(100-$B$2)/100,   'azure-vm-prices-1Y'!E$2:E$123,L670)),   IF(K670="YES", _xlfn.MINIFS('azure-vm-prices-1Y'!C$2:C$123,   'azure-vm-prices-1Y'!A$2:A$123,"&gt;="&amp;F670*(100-$B$2)/100,   'azure-vm-prices-1Y'!B$2:B$123,"&gt;="&amp;G670*(100-$B$2)/100,   'azure-vm-prices-1Y'!D$2:D$123,K670,   'azure-vm-prices-1Y'!E$2:E$123,L670),   _xlfn.MINIFS('azure-vm-prices-1Y'!C$2:C$123,   'azure-vm-prices-1Y'!A$2:A$123,"&gt;="&amp;F670*(100-$B$2)/100,   'azure-vm-prices-1Y'!B$2:B$123,"&gt;="&amp;G670*(100-$B$2)/100,   'azure-vm-prices-1Y'!E$2:E$123,L670))),   "")</f>
        <v>0</v>
      </c>
      <c r="Y670" s="4">
        <f>IF(Q670="YES", IF(K670="YES", VLOOKUP(Z670 &amp; L670 &amp; K670,'azure-vm-prices-3Y'!G$2:H$124  , 2, 0), VLOOKUP(Z670 &amp; L670 &amp; "*",'azure-vm-prices-3Y'!G$2:H$124, 2, 0)),   "")</f>
        <v>0</v>
      </c>
      <c r="Z670" s="4">
        <f>IF(Q670="YES", IF(O670="NO" , IF(K670="YES", _xlfn.MINIFS('azure-vm-prices-3Y'!I$2:I$123,   'azure-vm-prices-3Y'!A$2:A$123,"&gt;="&amp;F670*(100-$B$2)/100,   'azure-vm-prices-3Y'!B$2:B$123,"&gt;="&amp;G670*(100-$B$2)/100,   'azure-vm-prices-3Y'!D$2:D$123,K670,   'azure-vm-prices-3Y'!E$2:E$123,L670),   _xlfn.MINIFS('azure-vm-prices-3Y'!I$2:I$123,   'azure-vm-prices-3Y'!A$2:A$123,"&gt;="&amp;F670*(100-$B$2)/100,   'azure-vm-prices-3Y'!B$2:B$123,"&gt;="&amp;G670*(100-$B$2)/100,   'azure-vm-prices-3Y'!E$2:E$123,L670)),   IF(K670="YES", _xlfn.MINIFS('azure-vm-prices-3Y'!C$2:C$123,   'azure-vm-prices-3Y'!A$2:A$123,"&gt;="&amp;F670*(100-$B$2)/100,   'azure-vm-prices-3Y'!B$2:B$123,"&gt;="&amp;G670*(100-$B$2)/100,   'azure-vm-prices-3Y'!D$2:D$123,K670,   'azure-vm-prices-3Y'!E$2:E$123,L670),   _xlfn.MINIFS('azure-vm-prices-3Y'!C$2:C$123,   'azure-vm-prices-3Y'!A$2:A$123,"&gt;="&amp;F670*(100-$B$2)/100,   'azure-vm-prices-3Y'!B$2:B$123,"&gt;="&amp;G670*(100-$B$2)/100,   'azure-vm-prices-3Y'!E$2:E$123,L670))),   "")</f>
        <v>0</v>
      </c>
      <c r="AA670" s="4">
        <f>IF(Q670="YES",N670*V670*12,"")</f>
        <v>0</v>
      </c>
      <c r="AB670" s="4">
        <f>IF(Q670="YES",X670*8760,"")</f>
        <v>0</v>
      </c>
      <c r="AC670" s="4">
        <f>IF(Q670="YES",Z670*8760,"")</f>
        <v>0</v>
      </c>
      <c r="AD670" s="4">
        <f>IF(Q670="YES",IF(P670="YES", MIN(AA670:AC670), AA670),"")</f>
        <v>0</v>
      </c>
      <c r="AE670" s="4">
        <f>IF(AND(I670="STANDARD",Q670="YES",H670&lt;'azure-standard-disk-prices'!B2, H670&gt;0),1+IF(M670="YES",1),"")</f>
        <v>0</v>
      </c>
      <c r="AF670" s="4">
        <f>IF(AND(I670="STANDARD",Q670="YES",H670&gt;'azure-standard-disk-prices'!B2,H670&lt;'azure-standard-disk-prices'!B3),1+IF(M670="YES",1),"")</f>
        <v>0</v>
      </c>
      <c r="AG670" s="4">
        <f>IF(AND(I670="STANDARD",Q670="YES",H670&gt;'azure-standard-disk-prices'!B3,H670&lt;'azure-standard-disk-prices'!B4),1+IF(M670="YES",1),"")</f>
        <v>0</v>
      </c>
      <c r="AH670" s="4">
        <f>IF(AND(I670="STANDARD",Q670="YES",H670&gt;'azure-standard-disk-prices'!B4,H670&lt;'azure-standard-disk-prices'!B5),1+IF(M670="YES",1),"")</f>
        <v>0</v>
      </c>
      <c r="AI670" s="4">
        <f>IF(AND(I670="STANDARD",Q670="YES",H670&gt;'azure-standard-disk-prices'!B5,H670&lt;'azure-standard-disk-prices'!B6),1+IF(M670="YES",1),"")</f>
        <v>0</v>
      </c>
      <c r="AJ670" s="4">
        <f>IF(AND(I670="STANDARD",Q670="YES",H670&gt;'azure-standard-disk-prices'!B6,H670&lt;'azure-standard-disk-prices'!B7),1+IF(M670="YES",1),"")</f>
        <v>0</v>
      </c>
      <c r="AK670" s="4">
        <f>IF(AND(I670="STANDARD",Q670="YES",H670&gt;'azure-standard-disk-prices'!B7,H670&lt;'azure-standard-disk-prices'!B8),1+IF(M670="YES",1),"")</f>
        <v>0</v>
      </c>
      <c r="AL670" s="4">
        <f>IF(AND(I670="STANDARD",Q670="YES",H670&gt;'azure-standard-disk-prices'!B8,H670&lt;'azure-standard-disk-prices'!B9),1+IF(M670="YES",1),"")</f>
        <v>0</v>
      </c>
      <c r="AM670" s="4">
        <f>IF(AND(I669="PREMIUM",Q669="YES",H669&lt;'azure-premium-disk-prices'!B2,H669&gt;0),1+IF(M669="YES",1),"")</f>
        <v>0</v>
      </c>
      <c r="AN670" s="4">
        <f>IF(AND(I669="PREMIUM",Q669="YES",H669&gt;'azure-premium-disk-prices'!B2,H669&lt;'azure-premium-disk-prices'!B3),1+IF(M669="YES",1),"")</f>
        <v>0</v>
      </c>
      <c r="AO670" s="4">
        <f>IF(AND(I669="PREMIUM",Q669="YES",H669&gt;'azure-premium-disk-prices'!B3,H669&lt;'azure-premium-disk-prices'!B4),1+IF(M669="YES",1),"")</f>
        <v>0</v>
      </c>
      <c r="AP670" s="4">
        <f>IF(AND(I669="PREMIUM",Q669="YES",H669&gt;'azure-premium-disk-prices'!B4,H669&lt;'azure-premium-disk-prices'!B5),1+IF(M669="YES",1),"")</f>
        <v>0</v>
      </c>
      <c r="AQ670" s="4">
        <f>IF(AND(I669="PREMIUM",Q669="YES",H669&gt;'azure-premium-disk-prices'!B5,H669&lt;'azure-premium-disk-prices'!B6),1+IF(M669="YES",1),"")</f>
        <v>0</v>
      </c>
      <c r="AR670" s="4">
        <f>IF(AND(I669="PREMIUM",Q669="YES",H669&gt;'azure-premium-disk-prices'!B6,H669&lt;'azure-premium-disk-prices'!B7),1+IF(M669="YES",1),"")</f>
        <v>0</v>
      </c>
      <c r="AS670" s="4">
        <f>IF(AND(I669="PREMIUM",Q669="YES",H669&gt;'azure-premium-disk-prices'!B7,H669&lt;'azure-premium-disk-prices'!B8),1+IF(M669="YES",1),"")</f>
        <v>0</v>
      </c>
      <c r="AT670" s="4">
        <f>IF(AND(I669="PREMIUM",Q669="YES",H669&gt;'azure-premium-disk-prices'!B8,H669&lt;'azure-premium-disk-prices'!B9),1+IF(M669="YES",1),"")</f>
        <v>0</v>
      </c>
      <c r="AU670" s="4">
        <f>IF(AND(M670="YES", Q670="YES"),1,"")</f>
        <v>0</v>
      </c>
      <c r="AV670" s="4">
        <f>IF(AND(J670="STANDARD", Q670="YES"), IF(M670="YES",2,1) ,"")</f>
        <v>0</v>
      </c>
      <c r="AW670" s="4">
        <f>IF( AND(J670="PREMIUM",  Q670="YES"), IF(M670="YES",2,1) ,"")</f>
        <v>0</v>
      </c>
    </row>
    <row r="671" spans="5:49">
      <c r="E671" s="3"/>
      <c r="F671" s="3"/>
      <c r="G671" s="3"/>
      <c r="H671" s="3"/>
      <c r="I671" s="3" t="s">
        <v>9</v>
      </c>
      <c r="J671" s="3" t="s">
        <v>9</v>
      </c>
      <c r="K671" s="3" t="s">
        <v>5</v>
      </c>
      <c r="L671" s="3" t="s">
        <v>5</v>
      </c>
      <c r="M671" s="3" t="s">
        <v>5</v>
      </c>
      <c r="N671" s="3">
        <v>730</v>
      </c>
      <c r="O671" s="3" t="s">
        <v>5</v>
      </c>
      <c r="P671" s="3" t="s">
        <v>14</v>
      </c>
      <c r="Q671" s="4">
        <f>IF(AND(E671&lt;&gt;"", F671&lt;&gt;"", G671&lt;&gt;"", H671&lt;&gt;"", I671&lt;&gt;"", J671&lt;&gt;"", K671&lt;&gt;"", L671&lt;&gt;"", M671&lt;&gt;"", N671&lt;&gt;"", O671&lt;&gt;""),"YES","NO")</f>
        <v>0</v>
      </c>
      <c r="R671" s="4">
        <f>IF(AD671=AA671, U671, IF(AD671=AB671,W671,Y671))</f>
        <v>0</v>
      </c>
      <c r="S671" s="4">
        <f>AD671</f>
        <v>0</v>
      </c>
      <c r="T671" s="4">
        <f> IF(AA671="" ,"",IF(AD671=AA671, "PAYG", IF(AD671=AB671,"1Y RI","3Y RI")))</f>
        <v>0</v>
      </c>
      <c r="U671" s="4">
        <f>IF(Q671="YES", IF(K671="YES", VLOOKUP(V671 &amp; L671 &amp; K671,'azure-vm-prices-base'!G$2:H$124, 2, 0), VLOOKUP(V671 &amp; L671 &amp; "*",'azure-vm-prices-base'!G$2:H$124, 2, 0)), "")</f>
        <v>0</v>
      </c>
      <c r="V671" s="4">
        <f>IF(Q671="YES", IF(O671="NO" , IF(K671="YES", _xlfn.MINIFS('azure-vm-prices-base'!I$2:I$123, 'azure-vm-prices-base'!A$2:A$123,"&gt;="&amp;F671*(100-$B$2)/100, 'azure-vm-prices-base'!B$2:B$123,"&gt;="&amp;G671*(100-$B$2)/100, 'azure-vm-prices-base'!D$2:D$123,K671, 'azure-vm-prices-base'!E$2:E$123,L671), _xlfn.MINIFS('azure-vm-prices-base'!I$2:I$123, 'azure-vm-prices-base'!A$2:A$123,"&gt;="&amp;F671*(100-$B$2)/100, 'azure-vm-prices-base'!B$2:B$123,"&gt;="&amp;G671*(100-$B$2)/100, 'azure-vm-prices-base'!E$2:E$123,L671)), IF(K671="YES", _xlfn.MINIFS('azure-vm-prices-base'!C$2:C$123, 'azure-vm-prices-base'!A$2:A$123,"&gt;="&amp;F671*(100-$B$2)/100, 'azure-vm-prices-base'!B$2:B$123,"&gt;="&amp;G671*(100-$B$2)/100, 'azure-vm-prices-base'!D$2:D$123,K671, 'azure-vm-prices-base'!E$2:E$123,L671), _xlfn.MINIFS('azure-vm-prices-base'!C$2:C$123, 'azure-vm-prices-base'!A$2:A$123,"&gt;="&amp;F671*(100-$B$2)/100, 'azure-vm-prices-base'!B$2:B$123,"&gt;="&amp;G671*(100-$B$2)/100, 'azure-vm-prices-base'!E$2:E$123,L671))), "")</f>
        <v>0</v>
      </c>
      <c r="W671" s="4">
        <f>IF(Q671="YES", IF(K671="YES", VLOOKUP(X671 &amp; L671 &amp; K671,'azure-vm-prices-1Y'!G$2:H$124  , 2, 0), VLOOKUP(X671 &amp; L671 &amp; "*",'azure-vm-prices-1Y'!G$2:H$124, 2, 0)),   "")</f>
        <v>0</v>
      </c>
      <c r="X671" s="4">
        <f>IF(Q671="YES", IF(O671="NO" , IF(K671="YES", _xlfn.MINIFS('azure-vm-prices-1Y'!I$2:I$123,   'azure-vm-prices-1Y'!A$2:A$123,"&gt;="&amp;F671*(100-$B$2)/100,   'azure-vm-prices-1Y'!B$2:B$123,"&gt;="&amp;G671*(100-$B$2)/100,   'azure-vm-prices-1Y'!D$2:D$123,K671,   'azure-vm-prices-1Y'!E$2:E$123,L671),   _xlfn.MINIFS('azure-vm-prices-1Y'!I$2:I$123,   'azure-vm-prices-1Y'!A$2:A$123,"&gt;="&amp;F671*(100-$B$2)/100,   'azure-vm-prices-1Y'!B$2:B$123,"&gt;="&amp;G671*(100-$B$2)/100,   'azure-vm-prices-1Y'!E$2:E$123,L671)),   IF(K671="YES", _xlfn.MINIFS('azure-vm-prices-1Y'!C$2:C$123,   'azure-vm-prices-1Y'!A$2:A$123,"&gt;="&amp;F671*(100-$B$2)/100,   'azure-vm-prices-1Y'!B$2:B$123,"&gt;="&amp;G671*(100-$B$2)/100,   'azure-vm-prices-1Y'!D$2:D$123,K671,   'azure-vm-prices-1Y'!E$2:E$123,L671),   _xlfn.MINIFS('azure-vm-prices-1Y'!C$2:C$123,   'azure-vm-prices-1Y'!A$2:A$123,"&gt;="&amp;F671*(100-$B$2)/100,   'azure-vm-prices-1Y'!B$2:B$123,"&gt;="&amp;G671*(100-$B$2)/100,   'azure-vm-prices-1Y'!E$2:E$123,L671))),   "")</f>
        <v>0</v>
      </c>
      <c r="Y671" s="4">
        <f>IF(Q671="YES", IF(K671="YES", VLOOKUP(Z671 &amp; L671 &amp; K671,'azure-vm-prices-3Y'!G$2:H$124  , 2, 0), VLOOKUP(Z671 &amp; L671 &amp; "*",'azure-vm-prices-3Y'!G$2:H$124, 2, 0)),   "")</f>
        <v>0</v>
      </c>
      <c r="Z671" s="4">
        <f>IF(Q671="YES", IF(O671="NO" , IF(K671="YES", _xlfn.MINIFS('azure-vm-prices-3Y'!I$2:I$123,   'azure-vm-prices-3Y'!A$2:A$123,"&gt;="&amp;F671*(100-$B$2)/100,   'azure-vm-prices-3Y'!B$2:B$123,"&gt;="&amp;G671*(100-$B$2)/100,   'azure-vm-prices-3Y'!D$2:D$123,K671,   'azure-vm-prices-3Y'!E$2:E$123,L671),   _xlfn.MINIFS('azure-vm-prices-3Y'!I$2:I$123,   'azure-vm-prices-3Y'!A$2:A$123,"&gt;="&amp;F671*(100-$B$2)/100,   'azure-vm-prices-3Y'!B$2:B$123,"&gt;="&amp;G671*(100-$B$2)/100,   'azure-vm-prices-3Y'!E$2:E$123,L671)),   IF(K671="YES", _xlfn.MINIFS('azure-vm-prices-3Y'!C$2:C$123,   'azure-vm-prices-3Y'!A$2:A$123,"&gt;="&amp;F671*(100-$B$2)/100,   'azure-vm-prices-3Y'!B$2:B$123,"&gt;="&amp;G671*(100-$B$2)/100,   'azure-vm-prices-3Y'!D$2:D$123,K671,   'azure-vm-prices-3Y'!E$2:E$123,L671),   _xlfn.MINIFS('azure-vm-prices-3Y'!C$2:C$123,   'azure-vm-prices-3Y'!A$2:A$123,"&gt;="&amp;F671*(100-$B$2)/100,   'azure-vm-prices-3Y'!B$2:B$123,"&gt;="&amp;G671*(100-$B$2)/100,   'azure-vm-prices-3Y'!E$2:E$123,L671))),   "")</f>
        <v>0</v>
      </c>
      <c r="AA671" s="4">
        <f>IF(Q671="YES",N671*V671*12,"")</f>
        <v>0</v>
      </c>
      <c r="AB671" s="4">
        <f>IF(Q671="YES",X671*8760,"")</f>
        <v>0</v>
      </c>
      <c r="AC671" s="4">
        <f>IF(Q671="YES",Z671*8760,"")</f>
        <v>0</v>
      </c>
      <c r="AD671" s="4">
        <f>IF(Q671="YES",IF(P671="YES", MIN(AA671:AC671), AA671),"")</f>
        <v>0</v>
      </c>
      <c r="AE671" s="4">
        <f>IF(AND(I671="STANDARD",Q671="YES",H671&lt;'azure-standard-disk-prices'!B2, H671&gt;0),1+IF(M671="YES",1),"")</f>
        <v>0</v>
      </c>
      <c r="AF671" s="4">
        <f>IF(AND(I671="STANDARD",Q671="YES",H671&gt;'azure-standard-disk-prices'!B2,H671&lt;'azure-standard-disk-prices'!B3),1+IF(M671="YES",1),"")</f>
        <v>0</v>
      </c>
      <c r="AG671" s="4">
        <f>IF(AND(I671="STANDARD",Q671="YES",H671&gt;'azure-standard-disk-prices'!B3,H671&lt;'azure-standard-disk-prices'!B4),1+IF(M671="YES",1),"")</f>
        <v>0</v>
      </c>
      <c r="AH671" s="4">
        <f>IF(AND(I671="STANDARD",Q671="YES",H671&gt;'azure-standard-disk-prices'!B4,H671&lt;'azure-standard-disk-prices'!B5),1+IF(M671="YES",1),"")</f>
        <v>0</v>
      </c>
      <c r="AI671" s="4">
        <f>IF(AND(I671="STANDARD",Q671="YES",H671&gt;'azure-standard-disk-prices'!B5,H671&lt;'azure-standard-disk-prices'!B6),1+IF(M671="YES",1),"")</f>
        <v>0</v>
      </c>
      <c r="AJ671" s="4">
        <f>IF(AND(I671="STANDARD",Q671="YES",H671&gt;'azure-standard-disk-prices'!B6,H671&lt;'azure-standard-disk-prices'!B7),1+IF(M671="YES",1),"")</f>
        <v>0</v>
      </c>
      <c r="AK671" s="4">
        <f>IF(AND(I671="STANDARD",Q671="YES",H671&gt;'azure-standard-disk-prices'!B7,H671&lt;'azure-standard-disk-prices'!B8),1+IF(M671="YES",1),"")</f>
        <v>0</v>
      </c>
      <c r="AL671" s="4">
        <f>IF(AND(I671="STANDARD",Q671="YES",H671&gt;'azure-standard-disk-prices'!B8,H671&lt;'azure-standard-disk-prices'!B9),1+IF(M671="YES",1),"")</f>
        <v>0</v>
      </c>
      <c r="AM671" s="4">
        <f>IF(AND(I670="PREMIUM",Q670="YES",H670&lt;'azure-premium-disk-prices'!B2,H670&gt;0),1+IF(M670="YES",1),"")</f>
        <v>0</v>
      </c>
      <c r="AN671" s="4">
        <f>IF(AND(I670="PREMIUM",Q670="YES",H670&gt;'azure-premium-disk-prices'!B2,H670&lt;'azure-premium-disk-prices'!B3),1+IF(M670="YES",1),"")</f>
        <v>0</v>
      </c>
      <c r="AO671" s="4">
        <f>IF(AND(I670="PREMIUM",Q670="YES",H670&gt;'azure-premium-disk-prices'!B3,H670&lt;'azure-premium-disk-prices'!B4),1+IF(M670="YES",1),"")</f>
        <v>0</v>
      </c>
      <c r="AP671" s="4">
        <f>IF(AND(I670="PREMIUM",Q670="YES",H670&gt;'azure-premium-disk-prices'!B4,H670&lt;'azure-premium-disk-prices'!B5),1+IF(M670="YES",1),"")</f>
        <v>0</v>
      </c>
      <c r="AQ671" s="4">
        <f>IF(AND(I670="PREMIUM",Q670="YES",H670&gt;'azure-premium-disk-prices'!B5,H670&lt;'azure-premium-disk-prices'!B6),1+IF(M670="YES",1),"")</f>
        <v>0</v>
      </c>
      <c r="AR671" s="4">
        <f>IF(AND(I670="PREMIUM",Q670="YES",H670&gt;'azure-premium-disk-prices'!B6,H670&lt;'azure-premium-disk-prices'!B7),1+IF(M670="YES",1),"")</f>
        <v>0</v>
      </c>
      <c r="AS671" s="4">
        <f>IF(AND(I670="PREMIUM",Q670="YES",H670&gt;'azure-premium-disk-prices'!B7,H670&lt;'azure-premium-disk-prices'!B8),1+IF(M670="YES",1),"")</f>
        <v>0</v>
      </c>
      <c r="AT671" s="4">
        <f>IF(AND(I670="PREMIUM",Q670="YES",H670&gt;'azure-premium-disk-prices'!B8,H670&lt;'azure-premium-disk-prices'!B9),1+IF(M670="YES",1),"")</f>
        <v>0</v>
      </c>
      <c r="AU671" s="4">
        <f>IF(AND(M671="YES", Q671="YES"),1,"")</f>
        <v>0</v>
      </c>
      <c r="AV671" s="4">
        <f>IF(AND(J671="STANDARD", Q671="YES"), IF(M671="YES",2,1) ,"")</f>
        <v>0</v>
      </c>
      <c r="AW671" s="4">
        <f>IF( AND(J671="PREMIUM",  Q671="YES"), IF(M671="YES",2,1) ,"")</f>
        <v>0</v>
      </c>
    </row>
    <row r="672" spans="5:49">
      <c r="E672" s="3"/>
      <c r="F672" s="3"/>
      <c r="G672" s="3"/>
      <c r="H672" s="3"/>
      <c r="I672" s="3" t="s">
        <v>9</v>
      </c>
      <c r="J672" s="3" t="s">
        <v>9</v>
      </c>
      <c r="K672" s="3" t="s">
        <v>5</v>
      </c>
      <c r="L672" s="3" t="s">
        <v>5</v>
      </c>
      <c r="M672" s="3" t="s">
        <v>5</v>
      </c>
      <c r="N672" s="3">
        <v>730</v>
      </c>
      <c r="O672" s="3" t="s">
        <v>5</v>
      </c>
      <c r="P672" s="3" t="s">
        <v>14</v>
      </c>
      <c r="Q672" s="4">
        <f>IF(AND(E672&lt;&gt;"", F672&lt;&gt;"", G672&lt;&gt;"", H672&lt;&gt;"", I672&lt;&gt;"", J672&lt;&gt;"", K672&lt;&gt;"", L672&lt;&gt;"", M672&lt;&gt;"", N672&lt;&gt;"", O672&lt;&gt;""),"YES","NO")</f>
        <v>0</v>
      </c>
      <c r="R672" s="4">
        <f>IF(AD672=AA672, U672, IF(AD672=AB672,W672,Y672))</f>
        <v>0</v>
      </c>
      <c r="S672" s="4">
        <f>AD672</f>
        <v>0</v>
      </c>
      <c r="T672" s="4">
        <f> IF(AA672="" ,"",IF(AD672=AA672, "PAYG", IF(AD672=AB672,"1Y RI","3Y RI")))</f>
        <v>0</v>
      </c>
      <c r="U672" s="4">
        <f>IF(Q672="YES", IF(K672="YES", VLOOKUP(V672 &amp; L672 &amp; K672,'azure-vm-prices-base'!G$2:H$124, 2, 0), VLOOKUP(V672 &amp; L672 &amp; "*",'azure-vm-prices-base'!G$2:H$124, 2, 0)), "")</f>
        <v>0</v>
      </c>
      <c r="V672" s="4">
        <f>IF(Q672="YES", IF(O672="NO" , IF(K672="YES", _xlfn.MINIFS('azure-vm-prices-base'!I$2:I$123, 'azure-vm-prices-base'!A$2:A$123,"&gt;="&amp;F672*(100-$B$2)/100, 'azure-vm-prices-base'!B$2:B$123,"&gt;="&amp;G672*(100-$B$2)/100, 'azure-vm-prices-base'!D$2:D$123,K672, 'azure-vm-prices-base'!E$2:E$123,L672), _xlfn.MINIFS('azure-vm-prices-base'!I$2:I$123, 'azure-vm-prices-base'!A$2:A$123,"&gt;="&amp;F672*(100-$B$2)/100, 'azure-vm-prices-base'!B$2:B$123,"&gt;="&amp;G672*(100-$B$2)/100, 'azure-vm-prices-base'!E$2:E$123,L672)), IF(K672="YES", _xlfn.MINIFS('azure-vm-prices-base'!C$2:C$123, 'azure-vm-prices-base'!A$2:A$123,"&gt;="&amp;F672*(100-$B$2)/100, 'azure-vm-prices-base'!B$2:B$123,"&gt;="&amp;G672*(100-$B$2)/100, 'azure-vm-prices-base'!D$2:D$123,K672, 'azure-vm-prices-base'!E$2:E$123,L672), _xlfn.MINIFS('azure-vm-prices-base'!C$2:C$123, 'azure-vm-prices-base'!A$2:A$123,"&gt;="&amp;F672*(100-$B$2)/100, 'azure-vm-prices-base'!B$2:B$123,"&gt;="&amp;G672*(100-$B$2)/100, 'azure-vm-prices-base'!E$2:E$123,L672))), "")</f>
        <v>0</v>
      </c>
      <c r="W672" s="4">
        <f>IF(Q672="YES", IF(K672="YES", VLOOKUP(X672 &amp; L672 &amp; K672,'azure-vm-prices-1Y'!G$2:H$124  , 2, 0), VLOOKUP(X672 &amp; L672 &amp; "*",'azure-vm-prices-1Y'!G$2:H$124, 2, 0)),   "")</f>
        <v>0</v>
      </c>
      <c r="X672" s="4">
        <f>IF(Q672="YES", IF(O672="NO" , IF(K672="YES", _xlfn.MINIFS('azure-vm-prices-1Y'!I$2:I$123,   'azure-vm-prices-1Y'!A$2:A$123,"&gt;="&amp;F672*(100-$B$2)/100,   'azure-vm-prices-1Y'!B$2:B$123,"&gt;="&amp;G672*(100-$B$2)/100,   'azure-vm-prices-1Y'!D$2:D$123,K672,   'azure-vm-prices-1Y'!E$2:E$123,L672),   _xlfn.MINIFS('azure-vm-prices-1Y'!I$2:I$123,   'azure-vm-prices-1Y'!A$2:A$123,"&gt;="&amp;F672*(100-$B$2)/100,   'azure-vm-prices-1Y'!B$2:B$123,"&gt;="&amp;G672*(100-$B$2)/100,   'azure-vm-prices-1Y'!E$2:E$123,L672)),   IF(K672="YES", _xlfn.MINIFS('azure-vm-prices-1Y'!C$2:C$123,   'azure-vm-prices-1Y'!A$2:A$123,"&gt;="&amp;F672*(100-$B$2)/100,   'azure-vm-prices-1Y'!B$2:B$123,"&gt;="&amp;G672*(100-$B$2)/100,   'azure-vm-prices-1Y'!D$2:D$123,K672,   'azure-vm-prices-1Y'!E$2:E$123,L672),   _xlfn.MINIFS('azure-vm-prices-1Y'!C$2:C$123,   'azure-vm-prices-1Y'!A$2:A$123,"&gt;="&amp;F672*(100-$B$2)/100,   'azure-vm-prices-1Y'!B$2:B$123,"&gt;="&amp;G672*(100-$B$2)/100,   'azure-vm-prices-1Y'!E$2:E$123,L672))),   "")</f>
        <v>0</v>
      </c>
      <c r="Y672" s="4">
        <f>IF(Q672="YES", IF(K672="YES", VLOOKUP(Z672 &amp; L672 &amp; K672,'azure-vm-prices-3Y'!G$2:H$124  , 2, 0), VLOOKUP(Z672 &amp; L672 &amp; "*",'azure-vm-prices-3Y'!G$2:H$124, 2, 0)),   "")</f>
        <v>0</v>
      </c>
      <c r="Z672" s="4">
        <f>IF(Q672="YES", IF(O672="NO" , IF(K672="YES", _xlfn.MINIFS('azure-vm-prices-3Y'!I$2:I$123,   'azure-vm-prices-3Y'!A$2:A$123,"&gt;="&amp;F672*(100-$B$2)/100,   'azure-vm-prices-3Y'!B$2:B$123,"&gt;="&amp;G672*(100-$B$2)/100,   'azure-vm-prices-3Y'!D$2:D$123,K672,   'azure-vm-prices-3Y'!E$2:E$123,L672),   _xlfn.MINIFS('azure-vm-prices-3Y'!I$2:I$123,   'azure-vm-prices-3Y'!A$2:A$123,"&gt;="&amp;F672*(100-$B$2)/100,   'azure-vm-prices-3Y'!B$2:B$123,"&gt;="&amp;G672*(100-$B$2)/100,   'azure-vm-prices-3Y'!E$2:E$123,L672)),   IF(K672="YES", _xlfn.MINIFS('azure-vm-prices-3Y'!C$2:C$123,   'azure-vm-prices-3Y'!A$2:A$123,"&gt;="&amp;F672*(100-$B$2)/100,   'azure-vm-prices-3Y'!B$2:B$123,"&gt;="&amp;G672*(100-$B$2)/100,   'azure-vm-prices-3Y'!D$2:D$123,K672,   'azure-vm-prices-3Y'!E$2:E$123,L672),   _xlfn.MINIFS('azure-vm-prices-3Y'!C$2:C$123,   'azure-vm-prices-3Y'!A$2:A$123,"&gt;="&amp;F672*(100-$B$2)/100,   'azure-vm-prices-3Y'!B$2:B$123,"&gt;="&amp;G672*(100-$B$2)/100,   'azure-vm-prices-3Y'!E$2:E$123,L672))),   "")</f>
        <v>0</v>
      </c>
      <c r="AA672" s="4">
        <f>IF(Q672="YES",N672*V672*12,"")</f>
        <v>0</v>
      </c>
      <c r="AB672" s="4">
        <f>IF(Q672="YES",X672*8760,"")</f>
        <v>0</v>
      </c>
      <c r="AC672" s="4">
        <f>IF(Q672="YES",Z672*8760,"")</f>
        <v>0</v>
      </c>
      <c r="AD672" s="4">
        <f>IF(Q672="YES",IF(P672="YES", MIN(AA672:AC672), AA672),"")</f>
        <v>0</v>
      </c>
      <c r="AE672" s="4">
        <f>IF(AND(I672="STANDARD",Q672="YES",H672&lt;'azure-standard-disk-prices'!B2, H672&gt;0),1+IF(M672="YES",1),"")</f>
        <v>0</v>
      </c>
      <c r="AF672" s="4">
        <f>IF(AND(I672="STANDARD",Q672="YES",H672&gt;'azure-standard-disk-prices'!B2,H672&lt;'azure-standard-disk-prices'!B3),1+IF(M672="YES",1),"")</f>
        <v>0</v>
      </c>
      <c r="AG672" s="4">
        <f>IF(AND(I672="STANDARD",Q672="YES",H672&gt;'azure-standard-disk-prices'!B3,H672&lt;'azure-standard-disk-prices'!B4),1+IF(M672="YES",1),"")</f>
        <v>0</v>
      </c>
      <c r="AH672" s="4">
        <f>IF(AND(I672="STANDARD",Q672="YES",H672&gt;'azure-standard-disk-prices'!B4,H672&lt;'azure-standard-disk-prices'!B5),1+IF(M672="YES",1),"")</f>
        <v>0</v>
      </c>
      <c r="AI672" s="4">
        <f>IF(AND(I672="STANDARD",Q672="YES",H672&gt;'azure-standard-disk-prices'!B5,H672&lt;'azure-standard-disk-prices'!B6),1+IF(M672="YES",1),"")</f>
        <v>0</v>
      </c>
      <c r="AJ672" s="4">
        <f>IF(AND(I672="STANDARD",Q672="YES",H672&gt;'azure-standard-disk-prices'!B6,H672&lt;'azure-standard-disk-prices'!B7),1+IF(M672="YES",1),"")</f>
        <v>0</v>
      </c>
      <c r="AK672" s="4">
        <f>IF(AND(I672="STANDARD",Q672="YES",H672&gt;'azure-standard-disk-prices'!B7,H672&lt;'azure-standard-disk-prices'!B8),1+IF(M672="YES",1),"")</f>
        <v>0</v>
      </c>
      <c r="AL672" s="4">
        <f>IF(AND(I672="STANDARD",Q672="YES",H672&gt;'azure-standard-disk-prices'!B8,H672&lt;'azure-standard-disk-prices'!B9),1+IF(M672="YES",1),"")</f>
        <v>0</v>
      </c>
      <c r="AM672" s="4">
        <f>IF(AND(I671="PREMIUM",Q671="YES",H671&lt;'azure-premium-disk-prices'!B2,H671&gt;0),1+IF(M671="YES",1),"")</f>
        <v>0</v>
      </c>
      <c r="AN672" s="4">
        <f>IF(AND(I671="PREMIUM",Q671="YES",H671&gt;'azure-premium-disk-prices'!B2,H671&lt;'azure-premium-disk-prices'!B3),1+IF(M671="YES",1),"")</f>
        <v>0</v>
      </c>
      <c r="AO672" s="4">
        <f>IF(AND(I671="PREMIUM",Q671="YES",H671&gt;'azure-premium-disk-prices'!B3,H671&lt;'azure-premium-disk-prices'!B4),1+IF(M671="YES",1),"")</f>
        <v>0</v>
      </c>
      <c r="AP672" s="4">
        <f>IF(AND(I671="PREMIUM",Q671="YES",H671&gt;'azure-premium-disk-prices'!B4,H671&lt;'azure-premium-disk-prices'!B5),1+IF(M671="YES",1),"")</f>
        <v>0</v>
      </c>
      <c r="AQ672" s="4">
        <f>IF(AND(I671="PREMIUM",Q671="YES",H671&gt;'azure-premium-disk-prices'!B5,H671&lt;'azure-premium-disk-prices'!B6),1+IF(M671="YES",1),"")</f>
        <v>0</v>
      </c>
      <c r="AR672" s="4">
        <f>IF(AND(I671="PREMIUM",Q671="YES",H671&gt;'azure-premium-disk-prices'!B6,H671&lt;'azure-premium-disk-prices'!B7),1+IF(M671="YES",1),"")</f>
        <v>0</v>
      </c>
      <c r="AS672" s="4">
        <f>IF(AND(I671="PREMIUM",Q671="YES",H671&gt;'azure-premium-disk-prices'!B7,H671&lt;'azure-premium-disk-prices'!B8),1+IF(M671="YES",1),"")</f>
        <v>0</v>
      </c>
      <c r="AT672" s="4">
        <f>IF(AND(I671="PREMIUM",Q671="YES",H671&gt;'azure-premium-disk-prices'!B8,H671&lt;'azure-premium-disk-prices'!B9),1+IF(M671="YES",1),"")</f>
        <v>0</v>
      </c>
      <c r="AU672" s="4">
        <f>IF(AND(M672="YES", Q672="YES"),1,"")</f>
        <v>0</v>
      </c>
      <c r="AV672" s="4">
        <f>IF(AND(J672="STANDARD", Q672="YES"), IF(M672="YES",2,1) ,"")</f>
        <v>0</v>
      </c>
      <c r="AW672" s="4">
        <f>IF( AND(J672="PREMIUM",  Q672="YES"), IF(M672="YES",2,1) ,"")</f>
        <v>0</v>
      </c>
    </row>
    <row r="673" spans="5:49">
      <c r="E673" s="3"/>
      <c r="F673" s="3"/>
      <c r="G673" s="3"/>
      <c r="H673" s="3"/>
      <c r="I673" s="3" t="s">
        <v>9</v>
      </c>
      <c r="J673" s="3" t="s">
        <v>9</v>
      </c>
      <c r="K673" s="3" t="s">
        <v>5</v>
      </c>
      <c r="L673" s="3" t="s">
        <v>5</v>
      </c>
      <c r="M673" s="3" t="s">
        <v>5</v>
      </c>
      <c r="N673" s="3">
        <v>730</v>
      </c>
      <c r="O673" s="3" t="s">
        <v>5</v>
      </c>
      <c r="P673" s="3" t="s">
        <v>14</v>
      </c>
      <c r="Q673" s="4">
        <f>IF(AND(E673&lt;&gt;"", F673&lt;&gt;"", G673&lt;&gt;"", H673&lt;&gt;"", I673&lt;&gt;"", J673&lt;&gt;"", K673&lt;&gt;"", L673&lt;&gt;"", M673&lt;&gt;"", N673&lt;&gt;"", O673&lt;&gt;""),"YES","NO")</f>
        <v>0</v>
      </c>
      <c r="R673" s="4">
        <f>IF(AD673=AA673, U673, IF(AD673=AB673,W673,Y673))</f>
        <v>0</v>
      </c>
      <c r="S673" s="4">
        <f>AD673</f>
        <v>0</v>
      </c>
      <c r="T673" s="4">
        <f> IF(AA673="" ,"",IF(AD673=AA673, "PAYG", IF(AD673=AB673,"1Y RI","3Y RI")))</f>
        <v>0</v>
      </c>
      <c r="U673" s="4">
        <f>IF(Q673="YES", IF(K673="YES", VLOOKUP(V673 &amp; L673 &amp; K673,'azure-vm-prices-base'!G$2:H$124, 2, 0), VLOOKUP(V673 &amp; L673 &amp; "*",'azure-vm-prices-base'!G$2:H$124, 2, 0)), "")</f>
        <v>0</v>
      </c>
      <c r="V673" s="4">
        <f>IF(Q673="YES", IF(O673="NO" , IF(K673="YES", _xlfn.MINIFS('azure-vm-prices-base'!I$2:I$123, 'azure-vm-prices-base'!A$2:A$123,"&gt;="&amp;F673*(100-$B$2)/100, 'azure-vm-prices-base'!B$2:B$123,"&gt;="&amp;G673*(100-$B$2)/100, 'azure-vm-prices-base'!D$2:D$123,K673, 'azure-vm-prices-base'!E$2:E$123,L673), _xlfn.MINIFS('azure-vm-prices-base'!I$2:I$123, 'azure-vm-prices-base'!A$2:A$123,"&gt;="&amp;F673*(100-$B$2)/100, 'azure-vm-prices-base'!B$2:B$123,"&gt;="&amp;G673*(100-$B$2)/100, 'azure-vm-prices-base'!E$2:E$123,L673)), IF(K673="YES", _xlfn.MINIFS('azure-vm-prices-base'!C$2:C$123, 'azure-vm-prices-base'!A$2:A$123,"&gt;="&amp;F673*(100-$B$2)/100, 'azure-vm-prices-base'!B$2:B$123,"&gt;="&amp;G673*(100-$B$2)/100, 'azure-vm-prices-base'!D$2:D$123,K673, 'azure-vm-prices-base'!E$2:E$123,L673), _xlfn.MINIFS('azure-vm-prices-base'!C$2:C$123, 'azure-vm-prices-base'!A$2:A$123,"&gt;="&amp;F673*(100-$B$2)/100, 'azure-vm-prices-base'!B$2:B$123,"&gt;="&amp;G673*(100-$B$2)/100, 'azure-vm-prices-base'!E$2:E$123,L673))), "")</f>
        <v>0</v>
      </c>
      <c r="W673" s="4">
        <f>IF(Q673="YES", IF(K673="YES", VLOOKUP(X673 &amp; L673 &amp; K673,'azure-vm-prices-1Y'!G$2:H$124  , 2, 0), VLOOKUP(X673 &amp; L673 &amp; "*",'azure-vm-prices-1Y'!G$2:H$124, 2, 0)),   "")</f>
        <v>0</v>
      </c>
      <c r="X673" s="4">
        <f>IF(Q673="YES", IF(O673="NO" , IF(K673="YES", _xlfn.MINIFS('azure-vm-prices-1Y'!I$2:I$123,   'azure-vm-prices-1Y'!A$2:A$123,"&gt;="&amp;F673*(100-$B$2)/100,   'azure-vm-prices-1Y'!B$2:B$123,"&gt;="&amp;G673*(100-$B$2)/100,   'azure-vm-prices-1Y'!D$2:D$123,K673,   'azure-vm-prices-1Y'!E$2:E$123,L673),   _xlfn.MINIFS('azure-vm-prices-1Y'!I$2:I$123,   'azure-vm-prices-1Y'!A$2:A$123,"&gt;="&amp;F673*(100-$B$2)/100,   'azure-vm-prices-1Y'!B$2:B$123,"&gt;="&amp;G673*(100-$B$2)/100,   'azure-vm-prices-1Y'!E$2:E$123,L673)),   IF(K673="YES", _xlfn.MINIFS('azure-vm-prices-1Y'!C$2:C$123,   'azure-vm-prices-1Y'!A$2:A$123,"&gt;="&amp;F673*(100-$B$2)/100,   'azure-vm-prices-1Y'!B$2:B$123,"&gt;="&amp;G673*(100-$B$2)/100,   'azure-vm-prices-1Y'!D$2:D$123,K673,   'azure-vm-prices-1Y'!E$2:E$123,L673),   _xlfn.MINIFS('azure-vm-prices-1Y'!C$2:C$123,   'azure-vm-prices-1Y'!A$2:A$123,"&gt;="&amp;F673*(100-$B$2)/100,   'azure-vm-prices-1Y'!B$2:B$123,"&gt;="&amp;G673*(100-$B$2)/100,   'azure-vm-prices-1Y'!E$2:E$123,L673))),   "")</f>
        <v>0</v>
      </c>
      <c r="Y673" s="4">
        <f>IF(Q673="YES", IF(K673="YES", VLOOKUP(Z673 &amp; L673 &amp; K673,'azure-vm-prices-3Y'!G$2:H$124  , 2, 0), VLOOKUP(Z673 &amp; L673 &amp; "*",'azure-vm-prices-3Y'!G$2:H$124, 2, 0)),   "")</f>
        <v>0</v>
      </c>
      <c r="Z673" s="4">
        <f>IF(Q673="YES", IF(O673="NO" , IF(K673="YES", _xlfn.MINIFS('azure-vm-prices-3Y'!I$2:I$123,   'azure-vm-prices-3Y'!A$2:A$123,"&gt;="&amp;F673*(100-$B$2)/100,   'azure-vm-prices-3Y'!B$2:B$123,"&gt;="&amp;G673*(100-$B$2)/100,   'azure-vm-prices-3Y'!D$2:D$123,K673,   'azure-vm-prices-3Y'!E$2:E$123,L673),   _xlfn.MINIFS('azure-vm-prices-3Y'!I$2:I$123,   'azure-vm-prices-3Y'!A$2:A$123,"&gt;="&amp;F673*(100-$B$2)/100,   'azure-vm-prices-3Y'!B$2:B$123,"&gt;="&amp;G673*(100-$B$2)/100,   'azure-vm-prices-3Y'!E$2:E$123,L673)),   IF(K673="YES", _xlfn.MINIFS('azure-vm-prices-3Y'!C$2:C$123,   'azure-vm-prices-3Y'!A$2:A$123,"&gt;="&amp;F673*(100-$B$2)/100,   'azure-vm-prices-3Y'!B$2:B$123,"&gt;="&amp;G673*(100-$B$2)/100,   'azure-vm-prices-3Y'!D$2:D$123,K673,   'azure-vm-prices-3Y'!E$2:E$123,L673),   _xlfn.MINIFS('azure-vm-prices-3Y'!C$2:C$123,   'azure-vm-prices-3Y'!A$2:A$123,"&gt;="&amp;F673*(100-$B$2)/100,   'azure-vm-prices-3Y'!B$2:B$123,"&gt;="&amp;G673*(100-$B$2)/100,   'azure-vm-prices-3Y'!E$2:E$123,L673))),   "")</f>
        <v>0</v>
      </c>
      <c r="AA673" s="4">
        <f>IF(Q673="YES",N673*V673*12,"")</f>
        <v>0</v>
      </c>
      <c r="AB673" s="4">
        <f>IF(Q673="YES",X673*8760,"")</f>
        <v>0</v>
      </c>
      <c r="AC673" s="4">
        <f>IF(Q673="YES",Z673*8760,"")</f>
        <v>0</v>
      </c>
      <c r="AD673" s="4">
        <f>IF(Q673="YES",IF(P673="YES", MIN(AA673:AC673), AA673),"")</f>
        <v>0</v>
      </c>
      <c r="AE673" s="4">
        <f>IF(AND(I673="STANDARD",Q673="YES",H673&lt;'azure-standard-disk-prices'!B2, H673&gt;0),1+IF(M673="YES",1),"")</f>
        <v>0</v>
      </c>
      <c r="AF673" s="4">
        <f>IF(AND(I673="STANDARD",Q673="YES",H673&gt;'azure-standard-disk-prices'!B2,H673&lt;'azure-standard-disk-prices'!B3),1+IF(M673="YES",1),"")</f>
        <v>0</v>
      </c>
      <c r="AG673" s="4">
        <f>IF(AND(I673="STANDARD",Q673="YES",H673&gt;'azure-standard-disk-prices'!B3,H673&lt;'azure-standard-disk-prices'!B4),1+IF(M673="YES",1),"")</f>
        <v>0</v>
      </c>
      <c r="AH673" s="4">
        <f>IF(AND(I673="STANDARD",Q673="YES",H673&gt;'azure-standard-disk-prices'!B4,H673&lt;'azure-standard-disk-prices'!B5),1+IF(M673="YES",1),"")</f>
        <v>0</v>
      </c>
      <c r="AI673" s="4">
        <f>IF(AND(I673="STANDARD",Q673="YES",H673&gt;'azure-standard-disk-prices'!B5,H673&lt;'azure-standard-disk-prices'!B6),1+IF(M673="YES",1),"")</f>
        <v>0</v>
      </c>
      <c r="AJ673" s="4">
        <f>IF(AND(I673="STANDARD",Q673="YES",H673&gt;'azure-standard-disk-prices'!B6,H673&lt;'azure-standard-disk-prices'!B7),1+IF(M673="YES",1),"")</f>
        <v>0</v>
      </c>
      <c r="AK673" s="4">
        <f>IF(AND(I673="STANDARD",Q673="YES",H673&gt;'azure-standard-disk-prices'!B7,H673&lt;'azure-standard-disk-prices'!B8),1+IF(M673="YES",1),"")</f>
        <v>0</v>
      </c>
      <c r="AL673" s="4">
        <f>IF(AND(I673="STANDARD",Q673="YES",H673&gt;'azure-standard-disk-prices'!B8,H673&lt;'azure-standard-disk-prices'!B9),1+IF(M673="YES",1),"")</f>
        <v>0</v>
      </c>
      <c r="AM673" s="4">
        <f>IF(AND(I672="PREMIUM",Q672="YES",H672&lt;'azure-premium-disk-prices'!B2,H672&gt;0),1+IF(M672="YES",1),"")</f>
        <v>0</v>
      </c>
      <c r="AN673" s="4">
        <f>IF(AND(I672="PREMIUM",Q672="YES",H672&gt;'azure-premium-disk-prices'!B2,H672&lt;'azure-premium-disk-prices'!B3),1+IF(M672="YES",1),"")</f>
        <v>0</v>
      </c>
      <c r="AO673" s="4">
        <f>IF(AND(I672="PREMIUM",Q672="YES",H672&gt;'azure-premium-disk-prices'!B3,H672&lt;'azure-premium-disk-prices'!B4),1+IF(M672="YES",1),"")</f>
        <v>0</v>
      </c>
      <c r="AP673" s="4">
        <f>IF(AND(I672="PREMIUM",Q672="YES",H672&gt;'azure-premium-disk-prices'!B4,H672&lt;'azure-premium-disk-prices'!B5),1+IF(M672="YES",1),"")</f>
        <v>0</v>
      </c>
      <c r="AQ673" s="4">
        <f>IF(AND(I672="PREMIUM",Q672="YES",H672&gt;'azure-premium-disk-prices'!B5,H672&lt;'azure-premium-disk-prices'!B6),1+IF(M672="YES",1),"")</f>
        <v>0</v>
      </c>
      <c r="AR673" s="4">
        <f>IF(AND(I672="PREMIUM",Q672="YES",H672&gt;'azure-premium-disk-prices'!B6,H672&lt;'azure-premium-disk-prices'!B7),1+IF(M672="YES",1),"")</f>
        <v>0</v>
      </c>
      <c r="AS673" s="4">
        <f>IF(AND(I672="PREMIUM",Q672="YES",H672&gt;'azure-premium-disk-prices'!B7,H672&lt;'azure-premium-disk-prices'!B8),1+IF(M672="YES",1),"")</f>
        <v>0</v>
      </c>
      <c r="AT673" s="4">
        <f>IF(AND(I672="PREMIUM",Q672="YES",H672&gt;'azure-premium-disk-prices'!B8,H672&lt;'azure-premium-disk-prices'!B9),1+IF(M672="YES",1),"")</f>
        <v>0</v>
      </c>
      <c r="AU673" s="4">
        <f>IF(AND(M673="YES", Q673="YES"),1,"")</f>
        <v>0</v>
      </c>
      <c r="AV673" s="4">
        <f>IF(AND(J673="STANDARD", Q673="YES"), IF(M673="YES",2,1) ,"")</f>
        <v>0</v>
      </c>
      <c r="AW673" s="4">
        <f>IF( AND(J673="PREMIUM",  Q673="YES"), IF(M673="YES",2,1) ,"")</f>
        <v>0</v>
      </c>
    </row>
    <row r="674" spans="5:49">
      <c r="E674" s="3"/>
      <c r="F674" s="3"/>
      <c r="G674" s="3"/>
      <c r="H674" s="3"/>
      <c r="I674" s="3" t="s">
        <v>9</v>
      </c>
      <c r="J674" s="3" t="s">
        <v>9</v>
      </c>
      <c r="K674" s="3" t="s">
        <v>5</v>
      </c>
      <c r="L674" s="3" t="s">
        <v>5</v>
      </c>
      <c r="M674" s="3" t="s">
        <v>5</v>
      </c>
      <c r="N674" s="3">
        <v>730</v>
      </c>
      <c r="O674" s="3" t="s">
        <v>5</v>
      </c>
      <c r="P674" s="3" t="s">
        <v>14</v>
      </c>
      <c r="Q674" s="4">
        <f>IF(AND(E674&lt;&gt;"", F674&lt;&gt;"", G674&lt;&gt;"", H674&lt;&gt;"", I674&lt;&gt;"", J674&lt;&gt;"", K674&lt;&gt;"", L674&lt;&gt;"", M674&lt;&gt;"", N674&lt;&gt;"", O674&lt;&gt;""),"YES","NO")</f>
        <v>0</v>
      </c>
      <c r="R674" s="4">
        <f>IF(AD674=AA674, U674, IF(AD674=AB674,W674,Y674))</f>
        <v>0</v>
      </c>
      <c r="S674" s="4">
        <f>AD674</f>
        <v>0</v>
      </c>
      <c r="T674" s="4">
        <f> IF(AA674="" ,"",IF(AD674=AA674, "PAYG", IF(AD674=AB674,"1Y RI","3Y RI")))</f>
        <v>0</v>
      </c>
      <c r="U674" s="4">
        <f>IF(Q674="YES", IF(K674="YES", VLOOKUP(V674 &amp; L674 &amp; K674,'azure-vm-prices-base'!G$2:H$124, 2, 0), VLOOKUP(V674 &amp; L674 &amp; "*",'azure-vm-prices-base'!G$2:H$124, 2, 0)), "")</f>
        <v>0</v>
      </c>
      <c r="V674" s="4">
        <f>IF(Q674="YES", IF(O674="NO" , IF(K674="YES", _xlfn.MINIFS('azure-vm-prices-base'!I$2:I$123, 'azure-vm-prices-base'!A$2:A$123,"&gt;="&amp;F674*(100-$B$2)/100, 'azure-vm-prices-base'!B$2:B$123,"&gt;="&amp;G674*(100-$B$2)/100, 'azure-vm-prices-base'!D$2:D$123,K674, 'azure-vm-prices-base'!E$2:E$123,L674), _xlfn.MINIFS('azure-vm-prices-base'!I$2:I$123, 'azure-vm-prices-base'!A$2:A$123,"&gt;="&amp;F674*(100-$B$2)/100, 'azure-vm-prices-base'!B$2:B$123,"&gt;="&amp;G674*(100-$B$2)/100, 'azure-vm-prices-base'!E$2:E$123,L674)), IF(K674="YES", _xlfn.MINIFS('azure-vm-prices-base'!C$2:C$123, 'azure-vm-prices-base'!A$2:A$123,"&gt;="&amp;F674*(100-$B$2)/100, 'azure-vm-prices-base'!B$2:B$123,"&gt;="&amp;G674*(100-$B$2)/100, 'azure-vm-prices-base'!D$2:D$123,K674, 'azure-vm-prices-base'!E$2:E$123,L674), _xlfn.MINIFS('azure-vm-prices-base'!C$2:C$123, 'azure-vm-prices-base'!A$2:A$123,"&gt;="&amp;F674*(100-$B$2)/100, 'azure-vm-prices-base'!B$2:B$123,"&gt;="&amp;G674*(100-$B$2)/100, 'azure-vm-prices-base'!E$2:E$123,L674))), "")</f>
        <v>0</v>
      </c>
      <c r="W674" s="4">
        <f>IF(Q674="YES", IF(K674="YES", VLOOKUP(X674 &amp; L674 &amp; K674,'azure-vm-prices-1Y'!G$2:H$124  , 2, 0), VLOOKUP(X674 &amp; L674 &amp; "*",'azure-vm-prices-1Y'!G$2:H$124, 2, 0)),   "")</f>
        <v>0</v>
      </c>
      <c r="X674" s="4">
        <f>IF(Q674="YES", IF(O674="NO" , IF(K674="YES", _xlfn.MINIFS('azure-vm-prices-1Y'!I$2:I$123,   'azure-vm-prices-1Y'!A$2:A$123,"&gt;="&amp;F674*(100-$B$2)/100,   'azure-vm-prices-1Y'!B$2:B$123,"&gt;="&amp;G674*(100-$B$2)/100,   'azure-vm-prices-1Y'!D$2:D$123,K674,   'azure-vm-prices-1Y'!E$2:E$123,L674),   _xlfn.MINIFS('azure-vm-prices-1Y'!I$2:I$123,   'azure-vm-prices-1Y'!A$2:A$123,"&gt;="&amp;F674*(100-$B$2)/100,   'azure-vm-prices-1Y'!B$2:B$123,"&gt;="&amp;G674*(100-$B$2)/100,   'azure-vm-prices-1Y'!E$2:E$123,L674)),   IF(K674="YES", _xlfn.MINIFS('azure-vm-prices-1Y'!C$2:C$123,   'azure-vm-prices-1Y'!A$2:A$123,"&gt;="&amp;F674*(100-$B$2)/100,   'azure-vm-prices-1Y'!B$2:B$123,"&gt;="&amp;G674*(100-$B$2)/100,   'azure-vm-prices-1Y'!D$2:D$123,K674,   'azure-vm-prices-1Y'!E$2:E$123,L674),   _xlfn.MINIFS('azure-vm-prices-1Y'!C$2:C$123,   'azure-vm-prices-1Y'!A$2:A$123,"&gt;="&amp;F674*(100-$B$2)/100,   'azure-vm-prices-1Y'!B$2:B$123,"&gt;="&amp;G674*(100-$B$2)/100,   'azure-vm-prices-1Y'!E$2:E$123,L674))),   "")</f>
        <v>0</v>
      </c>
      <c r="Y674" s="4">
        <f>IF(Q674="YES", IF(K674="YES", VLOOKUP(Z674 &amp; L674 &amp; K674,'azure-vm-prices-3Y'!G$2:H$124  , 2, 0), VLOOKUP(Z674 &amp; L674 &amp; "*",'azure-vm-prices-3Y'!G$2:H$124, 2, 0)),   "")</f>
        <v>0</v>
      </c>
      <c r="Z674" s="4">
        <f>IF(Q674="YES", IF(O674="NO" , IF(K674="YES", _xlfn.MINIFS('azure-vm-prices-3Y'!I$2:I$123,   'azure-vm-prices-3Y'!A$2:A$123,"&gt;="&amp;F674*(100-$B$2)/100,   'azure-vm-prices-3Y'!B$2:B$123,"&gt;="&amp;G674*(100-$B$2)/100,   'azure-vm-prices-3Y'!D$2:D$123,K674,   'azure-vm-prices-3Y'!E$2:E$123,L674),   _xlfn.MINIFS('azure-vm-prices-3Y'!I$2:I$123,   'azure-vm-prices-3Y'!A$2:A$123,"&gt;="&amp;F674*(100-$B$2)/100,   'azure-vm-prices-3Y'!B$2:B$123,"&gt;="&amp;G674*(100-$B$2)/100,   'azure-vm-prices-3Y'!E$2:E$123,L674)),   IF(K674="YES", _xlfn.MINIFS('azure-vm-prices-3Y'!C$2:C$123,   'azure-vm-prices-3Y'!A$2:A$123,"&gt;="&amp;F674*(100-$B$2)/100,   'azure-vm-prices-3Y'!B$2:B$123,"&gt;="&amp;G674*(100-$B$2)/100,   'azure-vm-prices-3Y'!D$2:D$123,K674,   'azure-vm-prices-3Y'!E$2:E$123,L674),   _xlfn.MINIFS('azure-vm-prices-3Y'!C$2:C$123,   'azure-vm-prices-3Y'!A$2:A$123,"&gt;="&amp;F674*(100-$B$2)/100,   'azure-vm-prices-3Y'!B$2:B$123,"&gt;="&amp;G674*(100-$B$2)/100,   'azure-vm-prices-3Y'!E$2:E$123,L674))),   "")</f>
        <v>0</v>
      </c>
      <c r="AA674" s="4">
        <f>IF(Q674="YES",N674*V674*12,"")</f>
        <v>0</v>
      </c>
      <c r="AB674" s="4">
        <f>IF(Q674="YES",X674*8760,"")</f>
        <v>0</v>
      </c>
      <c r="AC674" s="4">
        <f>IF(Q674="YES",Z674*8760,"")</f>
        <v>0</v>
      </c>
      <c r="AD674" s="4">
        <f>IF(Q674="YES",IF(P674="YES", MIN(AA674:AC674), AA674),"")</f>
        <v>0</v>
      </c>
      <c r="AE674" s="4">
        <f>IF(AND(I674="STANDARD",Q674="YES",H674&lt;'azure-standard-disk-prices'!B2, H674&gt;0),1+IF(M674="YES",1),"")</f>
        <v>0</v>
      </c>
      <c r="AF674" s="4">
        <f>IF(AND(I674="STANDARD",Q674="YES",H674&gt;'azure-standard-disk-prices'!B2,H674&lt;'azure-standard-disk-prices'!B3),1+IF(M674="YES",1),"")</f>
        <v>0</v>
      </c>
      <c r="AG674" s="4">
        <f>IF(AND(I674="STANDARD",Q674="YES",H674&gt;'azure-standard-disk-prices'!B3,H674&lt;'azure-standard-disk-prices'!B4),1+IF(M674="YES",1),"")</f>
        <v>0</v>
      </c>
      <c r="AH674" s="4">
        <f>IF(AND(I674="STANDARD",Q674="YES",H674&gt;'azure-standard-disk-prices'!B4,H674&lt;'azure-standard-disk-prices'!B5),1+IF(M674="YES",1),"")</f>
        <v>0</v>
      </c>
      <c r="AI674" s="4">
        <f>IF(AND(I674="STANDARD",Q674="YES",H674&gt;'azure-standard-disk-prices'!B5,H674&lt;'azure-standard-disk-prices'!B6),1+IF(M674="YES",1),"")</f>
        <v>0</v>
      </c>
      <c r="AJ674" s="4">
        <f>IF(AND(I674="STANDARD",Q674="YES",H674&gt;'azure-standard-disk-prices'!B6,H674&lt;'azure-standard-disk-prices'!B7),1+IF(M674="YES",1),"")</f>
        <v>0</v>
      </c>
      <c r="AK674" s="4">
        <f>IF(AND(I674="STANDARD",Q674="YES",H674&gt;'azure-standard-disk-prices'!B7,H674&lt;'azure-standard-disk-prices'!B8),1+IF(M674="YES",1),"")</f>
        <v>0</v>
      </c>
      <c r="AL674" s="4">
        <f>IF(AND(I674="STANDARD",Q674="YES",H674&gt;'azure-standard-disk-prices'!B8,H674&lt;'azure-standard-disk-prices'!B9),1+IF(M674="YES",1),"")</f>
        <v>0</v>
      </c>
      <c r="AM674" s="4">
        <f>IF(AND(I673="PREMIUM",Q673="YES",H673&lt;'azure-premium-disk-prices'!B2,H673&gt;0),1+IF(M673="YES",1),"")</f>
        <v>0</v>
      </c>
      <c r="AN674" s="4">
        <f>IF(AND(I673="PREMIUM",Q673="YES",H673&gt;'azure-premium-disk-prices'!B2,H673&lt;'azure-premium-disk-prices'!B3),1+IF(M673="YES",1),"")</f>
        <v>0</v>
      </c>
      <c r="AO674" s="4">
        <f>IF(AND(I673="PREMIUM",Q673="YES",H673&gt;'azure-premium-disk-prices'!B3,H673&lt;'azure-premium-disk-prices'!B4),1+IF(M673="YES",1),"")</f>
        <v>0</v>
      </c>
      <c r="AP674" s="4">
        <f>IF(AND(I673="PREMIUM",Q673="YES",H673&gt;'azure-premium-disk-prices'!B4,H673&lt;'azure-premium-disk-prices'!B5),1+IF(M673="YES",1),"")</f>
        <v>0</v>
      </c>
      <c r="AQ674" s="4">
        <f>IF(AND(I673="PREMIUM",Q673="YES",H673&gt;'azure-premium-disk-prices'!B5,H673&lt;'azure-premium-disk-prices'!B6),1+IF(M673="YES",1),"")</f>
        <v>0</v>
      </c>
      <c r="AR674" s="4">
        <f>IF(AND(I673="PREMIUM",Q673="YES",H673&gt;'azure-premium-disk-prices'!B6,H673&lt;'azure-premium-disk-prices'!B7),1+IF(M673="YES",1),"")</f>
        <v>0</v>
      </c>
      <c r="AS674" s="4">
        <f>IF(AND(I673="PREMIUM",Q673="YES",H673&gt;'azure-premium-disk-prices'!B7,H673&lt;'azure-premium-disk-prices'!B8),1+IF(M673="YES",1),"")</f>
        <v>0</v>
      </c>
      <c r="AT674" s="4">
        <f>IF(AND(I673="PREMIUM",Q673="YES",H673&gt;'azure-premium-disk-prices'!B8,H673&lt;'azure-premium-disk-prices'!B9),1+IF(M673="YES",1),"")</f>
        <v>0</v>
      </c>
      <c r="AU674" s="4">
        <f>IF(AND(M674="YES", Q674="YES"),1,"")</f>
        <v>0</v>
      </c>
      <c r="AV674" s="4">
        <f>IF(AND(J674="STANDARD", Q674="YES"), IF(M674="YES",2,1) ,"")</f>
        <v>0</v>
      </c>
      <c r="AW674" s="4">
        <f>IF( AND(J674="PREMIUM",  Q674="YES"), IF(M674="YES",2,1) ,"")</f>
        <v>0</v>
      </c>
    </row>
    <row r="675" spans="5:49">
      <c r="E675" s="3"/>
      <c r="F675" s="3"/>
      <c r="G675" s="3"/>
      <c r="H675" s="3"/>
      <c r="I675" s="3" t="s">
        <v>9</v>
      </c>
      <c r="J675" s="3" t="s">
        <v>9</v>
      </c>
      <c r="K675" s="3" t="s">
        <v>5</v>
      </c>
      <c r="L675" s="3" t="s">
        <v>5</v>
      </c>
      <c r="M675" s="3" t="s">
        <v>5</v>
      </c>
      <c r="N675" s="3">
        <v>730</v>
      </c>
      <c r="O675" s="3" t="s">
        <v>5</v>
      </c>
      <c r="P675" s="3" t="s">
        <v>14</v>
      </c>
      <c r="Q675" s="4">
        <f>IF(AND(E675&lt;&gt;"", F675&lt;&gt;"", G675&lt;&gt;"", H675&lt;&gt;"", I675&lt;&gt;"", J675&lt;&gt;"", K675&lt;&gt;"", L675&lt;&gt;"", M675&lt;&gt;"", N675&lt;&gt;"", O675&lt;&gt;""),"YES","NO")</f>
        <v>0</v>
      </c>
      <c r="R675" s="4">
        <f>IF(AD675=AA675, U675, IF(AD675=AB675,W675,Y675))</f>
        <v>0</v>
      </c>
      <c r="S675" s="4">
        <f>AD675</f>
        <v>0</v>
      </c>
      <c r="T675" s="4">
        <f> IF(AA675="" ,"",IF(AD675=AA675, "PAYG", IF(AD675=AB675,"1Y RI","3Y RI")))</f>
        <v>0</v>
      </c>
      <c r="U675" s="4">
        <f>IF(Q675="YES", IF(K675="YES", VLOOKUP(V675 &amp; L675 &amp; K675,'azure-vm-prices-base'!G$2:H$124, 2, 0), VLOOKUP(V675 &amp; L675 &amp; "*",'azure-vm-prices-base'!G$2:H$124, 2, 0)), "")</f>
        <v>0</v>
      </c>
      <c r="V675" s="4">
        <f>IF(Q675="YES", IF(O675="NO" , IF(K675="YES", _xlfn.MINIFS('azure-vm-prices-base'!I$2:I$123, 'azure-vm-prices-base'!A$2:A$123,"&gt;="&amp;F675*(100-$B$2)/100, 'azure-vm-prices-base'!B$2:B$123,"&gt;="&amp;G675*(100-$B$2)/100, 'azure-vm-prices-base'!D$2:D$123,K675, 'azure-vm-prices-base'!E$2:E$123,L675), _xlfn.MINIFS('azure-vm-prices-base'!I$2:I$123, 'azure-vm-prices-base'!A$2:A$123,"&gt;="&amp;F675*(100-$B$2)/100, 'azure-vm-prices-base'!B$2:B$123,"&gt;="&amp;G675*(100-$B$2)/100, 'azure-vm-prices-base'!E$2:E$123,L675)), IF(K675="YES", _xlfn.MINIFS('azure-vm-prices-base'!C$2:C$123, 'azure-vm-prices-base'!A$2:A$123,"&gt;="&amp;F675*(100-$B$2)/100, 'azure-vm-prices-base'!B$2:B$123,"&gt;="&amp;G675*(100-$B$2)/100, 'azure-vm-prices-base'!D$2:D$123,K675, 'azure-vm-prices-base'!E$2:E$123,L675), _xlfn.MINIFS('azure-vm-prices-base'!C$2:C$123, 'azure-vm-prices-base'!A$2:A$123,"&gt;="&amp;F675*(100-$B$2)/100, 'azure-vm-prices-base'!B$2:B$123,"&gt;="&amp;G675*(100-$B$2)/100, 'azure-vm-prices-base'!E$2:E$123,L675))), "")</f>
        <v>0</v>
      </c>
      <c r="W675" s="4">
        <f>IF(Q675="YES", IF(K675="YES", VLOOKUP(X675 &amp; L675 &amp; K675,'azure-vm-prices-1Y'!G$2:H$124  , 2, 0), VLOOKUP(X675 &amp; L675 &amp; "*",'azure-vm-prices-1Y'!G$2:H$124, 2, 0)),   "")</f>
        <v>0</v>
      </c>
      <c r="X675" s="4">
        <f>IF(Q675="YES", IF(O675="NO" , IF(K675="YES", _xlfn.MINIFS('azure-vm-prices-1Y'!I$2:I$123,   'azure-vm-prices-1Y'!A$2:A$123,"&gt;="&amp;F675*(100-$B$2)/100,   'azure-vm-prices-1Y'!B$2:B$123,"&gt;="&amp;G675*(100-$B$2)/100,   'azure-vm-prices-1Y'!D$2:D$123,K675,   'azure-vm-prices-1Y'!E$2:E$123,L675),   _xlfn.MINIFS('azure-vm-prices-1Y'!I$2:I$123,   'azure-vm-prices-1Y'!A$2:A$123,"&gt;="&amp;F675*(100-$B$2)/100,   'azure-vm-prices-1Y'!B$2:B$123,"&gt;="&amp;G675*(100-$B$2)/100,   'azure-vm-prices-1Y'!E$2:E$123,L675)),   IF(K675="YES", _xlfn.MINIFS('azure-vm-prices-1Y'!C$2:C$123,   'azure-vm-prices-1Y'!A$2:A$123,"&gt;="&amp;F675*(100-$B$2)/100,   'azure-vm-prices-1Y'!B$2:B$123,"&gt;="&amp;G675*(100-$B$2)/100,   'azure-vm-prices-1Y'!D$2:D$123,K675,   'azure-vm-prices-1Y'!E$2:E$123,L675),   _xlfn.MINIFS('azure-vm-prices-1Y'!C$2:C$123,   'azure-vm-prices-1Y'!A$2:A$123,"&gt;="&amp;F675*(100-$B$2)/100,   'azure-vm-prices-1Y'!B$2:B$123,"&gt;="&amp;G675*(100-$B$2)/100,   'azure-vm-prices-1Y'!E$2:E$123,L675))),   "")</f>
        <v>0</v>
      </c>
      <c r="Y675" s="4">
        <f>IF(Q675="YES", IF(K675="YES", VLOOKUP(Z675 &amp; L675 &amp; K675,'azure-vm-prices-3Y'!G$2:H$124  , 2, 0), VLOOKUP(Z675 &amp; L675 &amp; "*",'azure-vm-prices-3Y'!G$2:H$124, 2, 0)),   "")</f>
        <v>0</v>
      </c>
      <c r="Z675" s="4">
        <f>IF(Q675="YES", IF(O675="NO" , IF(K675="YES", _xlfn.MINIFS('azure-vm-prices-3Y'!I$2:I$123,   'azure-vm-prices-3Y'!A$2:A$123,"&gt;="&amp;F675*(100-$B$2)/100,   'azure-vm-prices-3Y'!B$2:B$123,"&gt;="&amp;G675*(100-$B$2)/100,   'azure-vm-prices-3Y'!D$2:D$123,K675,   'azure-vm-prices-3Y'!E$2:E$123,L675),   _xlfn.MINIFS('azure-vm-prices-3Y'!I$2:I$123,   'azure-vm-prices-3Y'!A$2:A$123,"&gt;="&amp;F675*(100-$B$2)/100,   'azure-vm-prices-3Y'!B$2:B$123,"&gt;="&amp;G675*(100-$B$2)/100,   'azure-vm-prices-3Y'!E$2:E$123,L675)),   IF(K675="YES", _xlfn.MINIFS('azure-vm-prices-3Y'!C$2:C$123,   'azure-vm-prices-3Y'!A$2:A$123,"&gt;="&amp;F675*(100-$B$2)/100,   'azure-vm-prices-3Y'!B$2:B$123,"&gt;="&amp;G675*(100-$B$2)/100,   'azure-vm-prices-3Y'!D$2:D$123,K675,   'azure-vm-prices-3Y'!E$2:E$123,L675),   _xlfn.MINIFS('azure-vm-prices-3Y'!C$2:C$123,   'azure-vm-prices-3Y'!A$2:A$123,"&gt;="&amp;F675*(100-$B$2)/100,   'azure-vm-prices-3Y'!B$2:B$123,"&gt;="&amp;G675*(100-$B$2)/100,   'azure-vm-prices-3Y'!E$2:E$123,L675))),   "")</f>
        <v>0</v>
      </c>
      <c r="AA675" s="4">
        <f>IF(Q675="YES",N675*V675*12,"")</f>
        <v>0</v>
      </c>
      <c r="AB675" s="4">
        <f>IF(Q675="YES",X675*8760,"")</f>
        <v>0</v>
      </c>
      <c r="AC675" s="4">
        <f>IF(Q675="YES",Z675*8760,"")</f>
        <v>0</v>
      </c>
      <c r="AD675" s="4">
        <f>IF(Q675="YES",IF(P675="YES", MIN(AA675:AC675), AA675),"")</f>
        <v>0</v>
      </c>
      <c r="AE675" s="4">
        <f>IF(AND(I675="STANDARD",Q675="YES",H675&lt;'azure-standard-disk-prices'!B2, H675&gt;0),1+IF(M675="YES",1),"")</f>
        <v>0</v>
      </c>
      <c r="AF675" s="4">
        <f>IF(AND(I675="STANDARD",Q675="YES",H675&gt;'azure-standard-disk-prices'!B2,H675&lt;'azure-standard-disk-prices'!B3),1+IF(M675="YES",1),"")</f>
        <v>0</v>
      </c>
      <c r="AG675" s="4">
        <f>IF(AND(I675="STANDARD",Q675="YES",H675&gt;'azure-standard-disk-prices'!B3,H675&lt;'azure-standard-disk-prices'!B4),1+IF(M675="YES",1),"")</f>
        <v>0</v>
      </c>
      <c r="AH675" s="4">
        <f>IF(AND(I675="STANDARD",Q675="YES",H675&gt;'azure-standard-disk-prices'!B4,H675&lt;'azure-standard-disk-prices'!B5),1+IF(M675="YES",1),"")</f>
        <v>0</v>
      </c>
      <c r="AI675" s="4">
        <f>IF(AND(I675="STANDARD",Q675="YES",H675&gt;'azure-standard-disk-prices'!B5,H675&lt;'azure-standard-disk-prices'!B6),1+IF(M675="YES",1),"")</f>
        <v>0</v>
      </c>
      <c r="AJ675" s="4">
        <f>IF(AND(I675="STANDARD",Q675="YES",H675&gt;'azure-standard-disk-prices'!B6,H675&lt;'azure-standard-disk-prices'!B7),1+IF(M675="YES",1),"")</f>
        <v>0</v>
      </c>
      <c r="AK675" s="4">
        <f>IF(AND(I675="STANDARD",Q675="YES",H675&gt;'azure-standard-disk-prices'!B7,H675&lt;'azure-standard-disk-prices'!B8),1+IF(M675="YES",1),"")</f>
        <v>0</v>
      </c>
      <c r="AL675" s="4">
        <f>IF(AND(I675="STANDARD",Q675="YES",H675&gt;'azure-standard-disk-prices'!B8,H675&lt;'azure-standard-disk-prices'!B9),1+IF(M675="YES",1),"")</f>
        <v>0</v>
      </c>
      <c r="AM675" s="4">
        <f>IF(AND(I674="PREMIUM",Q674="YES",H674&lt;'azure-premium-disk-prices'!B2,H674&gt;0),1+IF(M674="YES",1),"")</f>
        <v>0</v>
      </c>
      <c r="AN675" s="4">
        <f>IF(AND(I674="PREMIUM",Q674="YES",H674&gt;'azure-premium-disk-prices'!B2,H674&lt;'azure-premium-disk-prices'!B3),1+IF(M674="YES",1),"")</f>
        <v>0</v>
      </c>
      <c r="AO675" s="4">
        <f>IF(AND(I674="PREMIUM",Q674="YES",H674&gt;'azure-premium-disk-prices'!B3,H674&lt;'azure-premium-disk-prices'!B4),1+IF(M674="YES",1),"")</f>
        <v>0</v>
      </c>
      <c r="AP675" s="4">
        <f>IF(AND(I674="PREMIUM",Q674="YES",H674&gt;'azure-premium-disk-prices'!B4,H674&lt;'azure-premium-disk-prices'!B5),1+IF(M674="YES",1),"")</f>
        <v>0</v>
      </c>
      <c r="AQ675" s="4">
        <f>IF(AND(I674="PREMIUM",Q674="YES",H674&gt;'azure-premium-disk-prices'!B5,H674&lt;'azure-premium-disk-prices'!B6),1+IF(M674="YES",1),"")</f>
        <v>0</v>
      </c>
      <c r="AR675" s="4">
        <f>IF(AND(I674="PREMIUM",Q674="YES",H674&gt;'azure-premium-disk-prices'!B6,H674&lt;'azure-premium-disk-prices'!B7),1+IF(M674="YES",1),"")</f>
        <v>0</v>
      </c>
      <c r="AS675" s="4">
        <f>IF(AND(I674="PREMIUM",Q674="YES",H674&gt;'azure-premium-disk-prices'!B7,H674&lt;'azure-premium-disk-prices'!B8),1+IF(M674="YES",1),"")</f>
        <v>0</v>
      </c>
      <c r="AT675" s="4">
        <f>IF(AND(I674="PREMIUM",Q674="YES",H674&gt;'azure-premium-disk-prices'!B8,H674&lt;'azure-premium-disk-prices'!B9),1+IF(M674="YES",1),"")</f>
        <v>0</v>
      </c>
      <c r="AU675" s="4">
        <f>IF(AND(M675="YES", Q675="YES"),1,"")</f>
        <v>0</v>
      </c>
      <c r="AV675" s="4">
        <f>IF(AND(J675="STANDARD", Q675="YES"), IF(M675="YES",2,1) ,"")</f>
        <v>0</v>
      </c>
      <c r="AW675" s="4">
        <f>IF( AND(J675="PREMIUM",  Q675="YES"), IF(M675="YES",2,1) ,"")</f>
        <v>0</v>
      </c>
    </row>
    <row r="676" spans="5:49">
      <c r="E676" s="3"/>
      <c r="F676" s="3"/>
      <c r="G676" s="3"/>
      <c r="H676" s="3"/>
      <c r="I676" s="3" t="s">
        <v>9</v>
      </c>
      <c r="J676" s="3" t="s">
        <v>9</v>
      </c>
      <c r="K676" s="3" t="s">
        <v>5</v>
      </c>
      <c r="L676" s="3" t="s">
        <v>5</v>
      </c>
      <c r="M676" s="3" t="s">
        <v>5</v>
      </c>
      <c r="N676" s="3">
        <v>730</v>
      </c>
      <c r="O676" s="3" t="s">
        <v>5</v>
      </c>
      <c r="P676" s="3" t="s">
        <v>14</v>
      </c>
      <c r="Q676" s="4">
        <f>IF(AND(E676&lt;&gt;"", F676&lt;&gt;"", G676&lt;&gt;"", H676&lt;&gt;"", I676&lt;&gt;"", J676&lt;&gt;"", K676&lt;&gt;"", L676&lt;&gt;"", M676&lt;&gt;"", N676&lt;&gt;"", O676&lt;&gt;""),"YES","NO")</f>
        <v>0</v>
      </c>
      <c r="R676" s="4">
        <f>IF(AD676=AA676, U676, IF(AD676=AB676,W676,Y676))</f>
        <v>0</v>
      </c>
      <c r="S676" s="4">
        <f>AD676</f>
        <v>0</v>
      </c>
      <c r="T676" s="4">
        <f> IF(AA676="" ,"",IF(AD676=AA676, "PAYG", IF(AD676=AB676,"1Y RI","3Y RI")))</f>
        <v>0</v>
      </c>
      <c r="U676" s="4">
        <f>IF(Q676="YES", IF(K676="YES", VLOOKUP(V676 &amp; L676 &amp; K676,'azure-vm-prices-base'!G$2:H$124, 2, 0), VLOOKUP(V676 &amp; L676 &amp; "*",'azure-vm-prices-base'!G$2:H$124, 2, 0)), "")</f>
        <v>0</v>
      </c>
      <c r="V676" s="4">
        <f>IF(Q676="YES", IF(O676="NO" , IF(K676="YES", _xlfn.MINIFS('azure-vm-prices-base'!I$2:I$123, 'azure-vm-prices-base'!A$2:A$123,"&gt;="&amp;F676*(100-$B$2)/100, 'azure-vm-prices-base'!B$2:B$123,"&gt;="&amp;G676*(100-$B$2)/100, 'azure-vm-prices-base'!D$2:D$123,K676, 'azure-vm-prices-base'!E$2:E$123,L676), _xlfn.MINIFS('azure-vm-prices-base'!I$2:I$123, 'azure-vm-prices-base'!A$2:A$123,"&gt;="&amp;F676*(100-$B$2)/100, 'azure-vm-prices-base'!B$2:B$123,"&gt;="&amp;G676*(100-$B$2)/100, 'azure-vm-prices-base'!E$2:E$123,L676)), IF(K676="YES", _xlfn.MINIFS('azure-vm-prices-base'!C$2:C$123, 'azure-vm-prices-base'!A$2:A$123,"&gt;="&amp;F676*(100-$B$2)/100, 'azure-vm-prices-base'!B$2:B$123,"&gt;="&amp;G676*(100-$B$2)/100, 'azure-vm-prices-base'!D$2:D$123,K676, 'azure-vm-prices-base'!E$2:E$123,L676), _xlfn.MINIFS('azure-vm-prices-base'!C$2:C$123, 'azure-vm-prices-base'!A$2:A$123,"&gt;="&amp;F676*(100-$B$2)/100, 'azure-vm-prices-base'!B$2:B$123,"&gt;="&amp;G676*(100-$B$2)/100, 'azure-vm-prices-base'!E$2:E$123,L676))), "")</f>
        <v>0</v>
      </c>
      <c r="W676" s="4">
        <f>IF(Q676="YES", IF(K676="YES", VLOOKUP(X676 &amp; L676 &amp; K676,'azure-vm-prices-1Y'!G$2:H$124  , 2, 0), VLOOKUP(X676 &amp; L676 &amp; "*",'azure-vm-prices-1Y'!G$2:H$124, 2, 0)),   "")</f>
        <v>0</v>
      </c>
      <c r="X676" s="4">
        <f>IF(Q676="YES", IF(O676="NO" , IF(K676="YES", _xlfn.MINIFS('azure-vm-prices-1Y'!I$2:I$123,   'azure-vm-prices-1Y'!A$2:A$123,"&gt;="&amp;F676*(100-$B$2)/100,   'azure-vm-prices-1Y'!B$2:B$123,"&gt;="&amp;G676*(100-$B$2)/100,   'azure-vm-prices-1Y'!D$2:D$123,K676,   'azure-vm-prices-1Y'!E$2:E$123,L676),   _xlfn.MINIFS('azure-vm-prices-1Y'!I$2:I$123,   'azure-vm-prices-1Y'!A$2:A$123,"&gt;="&amp;F676*(100-$B$2)/100,   'azure-vm-prices-1Y'!B$2:B$123,"&gt;="&amp;G676*(100-$B$2)/100,   'azure-vm-prices-1Y'!E$2:E$123,L676)),   IF(K676="YES", _xlfn.MINIFS('azure-vm-prices-1Y'!C$2:C$123,   'azure-vm-prices-1Y'!A$2:A$123,"&gt;="&amp;F676*(100-$B$2)/100,   'azure-vm-prices-1Y'!B$2:B$123,"&gt;="&amp;G676*(100-$B$2)/100,   'azure-vm-prices-1Y'!D$2:D$123,K676,   'azure-vm-prices-1Y'!E$2:E$123,L676),   _xlfn.MINIFS('azure-vm-prices-1Y'!C$2:C$123,   'azure-vm-prices-1Y'!A$2:A$123,"&gt;="&amp;F676*(100-$B$2)/100,   'azure-vm-prices-1Y'!B$2:B$123,"&gt;="&amp;G676*(100-$B$2)/100,   'azure-vm-prices-1Y'!E$2:E$123,L676))),   "")</f>
        <v>0</v>
      </c>
      <c r="Y676" s="4">
        <f>IF(Q676="YES", IF(K676="YES", VLOOKUP(Z676 &amp; L676 &amp; K676,'azure-vm-prices-3Y'!G$2:H$124  , 2, 0), VLOOKUP(Z676 &amp; L676 &amp; "*",'azure-vm-prices-3Y'!G$2:H$124, 2, 0)),   "")</f>
        <v>0</v>
      </c>
      <c r="Z676" s="4">
        <f>IF(Q676="YES", IF(O676="NO" , IF(K676="YES", _xlfn.MINIFS('azure-vm-prices-3Y'!I$2:I$123,   'azure-vm-prices-3Y'!A$2:A$123,"&gt;="&amp;F676*(100-$B$2)/100,   'azure-vm-prices-3Y'!B$2:B$123,"&gt;="&amp;G676*(100-$B$2)/100,   'azure-vm-prices-3Y'!D$2:D$123,K676,   'azure-vm-prices-3Y'!E$2:E$123,L676),   _xlfn.MINIFS('azure-vm-prices-3Y'!I$2:I$123,   'azure-vm-prices-3Y'!A$2:A$123,"&gt;="&amp;F676*(100-$B$2)/100,   'azure-vm-prices-3Y'!B$2:B$123,"&gt;="&amp;G676*(100-$B$2)/100,   'azure-vm-prices-3Y'!E$2:E$123,L676)),   IF(K676="YES", _xlfn.MINIFS('azure-vm-prices-3Y'!C$2:C$123,   'azure-vm-prices-3Y'!A$2:A$123,"&gt;="&amp;F676*(100-$B$2)/100,   'azure-vm-prices-3Y'!B$2:B$123,"&gt;="&amp;G676*(100-$B$2)/100,   'azure-vm-prices-3Y'!D$2:D$123,K676,   'azure-vm-prices-3Y'!E$2:E$123,L676),   _xlfn.MINIFS('azure-vm-prices-3Y'!C$2:C$123,   'azure-vm-prices-3Y'!A$2:A$123,"&gt;="&amp;F676*(100-$B$2)/100,   'azure-vm-prices-3Y'!B$2:B$123,"&gt;="&amp;G676*(100-$B$2)/100,   'azure-vm-prices-3Y'!E$2:E$123,L676))),   "")</f>
        <v>0</v>
      </c>
      <c r="AA676" s="4">
        <f>IF(Q676="YES",N676*V676*12,"")</f>
        <v>0</v>
      </c>
      <c r="AB676" s="4">
        <f>IF(Q676="YES",X676*8760,"")</f>
        <v>0</v>
      </c>
      <c r="AC676" s="4">
        <f>IF(Q676="YES",Z676*8760,"")</f>
        <v>0</v>
      </c>
      <c r="AD676" s="4">
        <f>IF(Q676="YES",IF(P676="YES", MIN(AA676:AC676), AA676),"")</f>
        <v>0</v>
      </c>
      <c r="AE676" s="4">
        <f>IF(AND(I676="STANDARD",Q676="YES",H676&lt;'azure-standard-disk-prices'!B2, H676&gt;0),1+IF(M676="YES",1),"")</f>
        <v>0</v>
      </c>
      <c r="AF676" s="4">
        <f>IF(AND(I676="STANDARD",Q676="YES",H676&gt;'azure-standard-disk-prices'!B2,H676&lt;'azure-standard-disk-prices'!B3),1+IF(M676="YES",1),"")</f>
        <v>0</v>
      </c>
      <c r="AG676" s="4">
        <f>IF(AND(I676="STANDARD",Q676="YES",H676&gt;'azure-standard-disk-prices'!B3,H676&lt;'azure-standard-disk-prices'!B4),1+IF(M676="YES",1),"")</f>
        <v>0</v>
      </c>
      <c r="AH676" s="4">
        <f>IF(AND(I676="STANDARD",Q676="YES",H676&gt;'azure-standard-disk-prices'!B4,H676&lt;'azure-standard-disk-prices'!B5),1+IF(M676="YES",1),"")</f>
        <v>0</v>
      </c>
      <c r="AI676" s="4">
        <f>IF(AND(I676="STANDARD",Q676="YES",H676&gt;'azure-standard-disk-prices'!B5,H676&lt;'azure-standard-disk-prices'!B6),1+IF(M676="YES",1),"")</f>
        <v>0</v>
      </c>
      <c r="AJ676" s="4">
        <f>IF(AND(I676="STANDARD",Q676="YES",H676&gt;'azure-standard-disk-prices'!B6,H676&lt;'azure-standard-disk-prices'!B7),1+IF(M676="YES",1),"")</f>
        <v>0</v>
      </c>
      <c r="AK676" s="4">
        <f>IF(AND(I676="STANDARD",Q676="YES",H676&gt;'azure-standard-disk-prices'!B7,H676&lt;'azure-standard-disk-prices'!B8),1+IF(M676="YES",1),"")</f>
        <v>0</v>
      </c>
      <c r="AL676" s="4">
        <f>IF(AND(I676="STANDARD",Q676="YES",H676&gt;'azure-standard-disk-prices'!B8,H676&lt;'azure-standard-disk-prices'!B9),1+IF(M676="YES",1),"")</f>
        <v>0</v>
      </c>
      <c r="AM676" s="4">
        <f>IF(AND(I675="PREMIUM",Q675="YES",H675&lt;'azure-premium-disk-prices'!B2,H675&gt;0),1+IF(M675="YES",1),"")</f>
        <v>0</v>
      </c>
      <c r="AN676" s="4">
        <f>IF(AND(I675="PREMIUM",Q675="YES",H675&gt;'azure-premium-disk-prices'!B2,H675&lt;'azure-premium-disk-prices'!B3),1+IF(M675="YES",1),"")</f>
        <v>0</v>
      </c>
      <c r="AO676" s="4">
        <f>IF(AND(I675="PREMIUM",Q675="YES",H675&gt;'azure-premium-disk-prices'!B3,H675&lt;'azure-premium-disk-prices'!B4),1+IF(M675="YES",1),"")</f>
        <v>0</v>
      </c>
      <c r="AP676" s="4">
        <f>IF(AND(I675="PREMIUM",Q675="YES",H675&gt;'azure-premium-disk-prices'!B4,H675&lt;'azure-premium-disk-prices'!B5),1+IF(M675="YES",1),"")</f>
        <v>0</v>
      </c>
      <c r="AQ676" s="4">
        <f>IF(AND(I675="PREMIUM",Q675="YES",H675&gt;'azure-premium-disk-prices'!B5,H675&lt;'azure-premium-disk-prices'!B6),1+IF(M675="YES",1),"")</f>
        <v>0</v>
      </c>
      <c r="AR676" s="4">
        <f>IF(AND(I675="PREMIUM",Q675="YES",H675&gt;'azure-premium-disk-prices'!B6,H675&lt;'azure-premium-disk-prices'!B7),1+IF(M675="YES",1),"")</f>
        <v>0</v>
      </c>
      <c r="AS676" s="4">
        <f>IF(AND(I675="PREMIUM",Q675="YES",H675&gt;'azure-premium-disk-prices'!B7,H675&lt;'azure-premium-disk-prices'!B8),1+IF(M675="YES",1),"")</f>
        <v>0</v>
      </c>
      <c r="AT676" s="4">
        <f>IF(AND(I675="PREMIUM",Q675="YES",H675&gt;'azure-premium-disk-prices'!B8,H675&lt;'azure-premium-disk-prices'!B9),1+IF(M675="YES",1),"")</f>
        <v>0</v>
      </c>
      <c r="AU676" s="4">
        <f>IF(AND(M676="YES", Q676="YES"),1,"")</f>
        <v>0</v>
      </c>
      <c r="AV676" s="4">
        <f>IF(AND(J676="STANDARD", Q676="YES"), IF(M676="YES",2,1) ,"")</f>
        <v>0</v>
      </c>
      <c r="AW676" s="4">
        <f>IF( AND(J676="PREMIUM",  Q676="YES"), IF(M676="YES",2,1) ,"")</f>
        <v>0</v>
      </c>
    </row>
    <row r="677" spans="5:49">
      <c r="E677" s="3"/>
      <c r="F677" s="3"/>
      <c r="G677" s="3"/>
      <c r="H677" s="3"/>
      <c r="I677" s="3" t="s">
        <v>9</v>
      </c>
      <c r="J677" s="3" t="s">
        <v>9</v>
      </c>
      <c r="K677" s="3" t="s">
        <v>5</v>
      </c>
      <c r="L677" s="3" t="s">
        <v>5</v>
      </c>
      <c r="M677" s="3" t="s">
        <v>5</v>
      </c>
      <c r="N677" s="3">
        <v>730</v>
      </c>
      <c r="O677" s="3" t="s">
        <v>5</v>
      </c>
      <c r="P677" s="3" t="s">
        <v>14</v>
      </c>
      <c r="Q677" s="4">
        <f>IF(AND(E677&lt;&gt;"", F677&lt;&gt;"", G677&lt;&gt;"", H677&lt;&gt;"", I677&lt;&gt;"", J677&lt;&gt;"", K677&lt;&gt;"", L677&lt;&gt;"", M677&lt;&gt;"", N677&lt;&gt;"", O677&lt;&gt;""),"YES","NO")</f>
        <v>0</v>
      </c>
      <c r="R677" s="4">
        <f>IF(AD677=AA677, U677, IF(AD677=AB677,W677,Y677))</f>
        <v>0</v>
      </c>
      <c r="S677" s="4">
        <f>AD677</f>
        <v>0</v>
      </c>
      <c r="T677" s="4">
        <f> IF(AA677="" ,"",IF(AD677=AA677, "PAYG", IF(AD677=AB677,"1Y RI","3Y RI")))</f>
        <v>0</v>
      </c>
      <c r="U677" s="4">
        <f>IF(Q677="YES", IF(K677="YES", VLOOKUP(V677 &amp; L677 &amp; K677,'azure-vm-prices-base'!G$2:H$124, 2, 0), VLOOKUP(V677 &amp; L677 &amp; "*",'azure-vm-prices-base'!G$2:H$124, 2, 0)), "")</f>
        <v>0</v>
      </c>
      <c r="V677" s="4">
        <f>IF(Q677="YES", IF(O677="NO" , IF(K677="YES", _xlfn.MINIFS('azure-vm-prices-base'!I$2:I$123, 'azure-vm-prices-base'!A$2:A$123,"&gt;="&amp;F677*(100-$B$2)/100, 'azure-vm-prices-base'!B$2:B$123,"&gt;="&amp;G677*(100-$B$2)/100, 'azure-vm-prices-base'!D$2:D$123,K677, 'azure-vm-prices-base'!E$2:E$123,L677), _xlfn.MINIFS('azure-vm-prices-base'!I$2:I$123, 'azure-vm-prices-base'!A$2:A$123,"&gt;="&amp;F677*(100-$B$2)/100, 'azure-vm-prices-base'!B$2:B$123,"&gt;="&amp;G677*(100-$B$2)/100, 'azure-vm-prices-base'!E$2:E$123,L677)), IF(K677="YES", _xlfn.MINIFS('azure-vm-prices-base'!C$2:C$123, 'azure-vm-prices-base'!A$2:A$123,"&gt;="&amp;F677*(100-$B$2)/100, 'azure-vm-prices-base'!B$2:B$123,"&gt;="&amp;G677*(100-$B$2)/100, 'azure-vm-prices-base'!D$2:D$123,K677, 'azure-vm-prices-base'!E$2:E$123,L677), _xlfn.MINIFS('azure-vm-prices-base'!C$2:C$123, 'azure-vm-prices-base'!A$2:A$123,"&gt;="&amp;F677*(100-$B$2)/100, 'azure-vm-prices-base'!B$2:B$123,"&gt;="&amp;G677*(100-$B$2)/100, 'azure-vm-prices-base'!E$2:E$123,L677))), "")</f>
        <v>0</v>
      </c>
      <c r="W677" s="4">
        <f>IF(Q677="YES", IF(K677="YES", VLOOKUP(X677 &amp; L677 &amp; K677,'azure-vm-prices-1Y'!G$2:H$124  , 2, 0), VLOOKUP(X677 &amp; L677 &amp; "*",'azure-vm-prices-1Y'!G$2:H$124, 2, 0)),   "")</f>
        <v>0</v>
      </c>
      <c r="X677" s="4">
        <f>IF(Q677="YES", IF(O677="NO" , IF(K677="YES", _xlfn.MINIFS('azure-vm-prices-1Y'!I$2:I$123,   'azure-vm-prices-1Y'!A$2:A$123,"&gt;="&amp;F677*(100-$B$2)/100,   'azure-vm-prices-1Y'!B$2:B$123,"&gt;="&amp;G677*(100-$B$2)/100,   'azure-vm-prices-1Y'!D$2:D$123,K677,   'azure-vm-prices-1Y'!E$2:E$123,L677),   _xlfn.MINIFS('azure-vm-prices-1Y'!I$2:I$123,   'azure-vm-prices-1Y'!A$2:A$123,"&gt;="&amp;F677*(100-$B$2)/100,   'azure-vm-prices-1Y'!B$2:B$123,"&gt;="&amp;G677*(100-$B$2)/100,   'azure-vm-prices-1Y'!E$2:E$123,L677)),   IF(K677="YES", _xlfn.MINIFS('azure-vm-prices-1Y'!C$2:C$123,   'azure-vm-prices-1Y'!A$2:A$123,"&gt;="&amp;F677*(100-$B$2)/100,   'azure-vm-prices-1Y'!B$2:B$123,"&gt;="&amp;G677*(100-$B$2)/100,   'azure-vm-prices-1Y'!D$2:D$123,K677,   'azure-vm-prices-1Y'!E$2:E$123,L677),   _xlfn.MINIFS('azure-vm-prices-1Y'!C$2:C$123,   'azure-vm-prices-1Y'!A$2:A$123,"&gt;="&amp;F677*(100-$B$2)/100,   'azure-vm-prices-1Y'!B$2:B$123,"&gt;="&amp;G677*(100-$B$2)/100,   'azure-vm-prices-1Y'!E$2:E$123,L677))),   "")</f>
        <v>0</v>
      </c>
      <c r="Y677" s="4">
        <f>IF(Q677="YES", IF(K677="YES", VLOOKUP(Z677 &amp; L677 &amp; K677,'azure-vm-prices-3Y'!G$2:H$124  , 2, 0), VLOOKUP(Z677 &amp; L677 &amp; "*",'azure-vm-prices-3Y'!G$2:H$124, 2, 0)),   "")</f>
        <v>0</v>
      </c>
      <c r="Z677" s="4">
        <f>IF(Q677="YES", IF(O677="NO" , IF(K677="YES", _xlfn.MINIFS('azure-vm-prices-3Y'!I$2:I$123,   'azure-vm-prices-3Y'!A$2:A$123,"&gt;="&amp;F677*(100-$B$2)/100,   'azure-vm-prices-3Y'!B$2:B$123,"&gt;="&amp;G677*(100-$B$2)/100,   'azure-vm-prices-3Y'!D$2:D$123,K677,   'azure-vm-prices-3Y'!E$2:E$123,L677),   _xlfn.MINIFS('azure-vm-prices-3Y'!I$2:I$123,   'azure-vm-prices-3Y'!A$2:A$123,"&gt;="&amp;F677*(100-$B$2)/100,   'azure-vm-prices-3Y'!B$2:B$123,"&gt;="&amp;G677*(100-$B$2)/100,   'azure-vm-prices-3Y'!E$2:E$123,L677)),   IF(K677="YES", _xlfn.MINIFS('azure-vm-prices-3Y'!C$2:C$123,   'azure-vm-prices-3Y'!A$2:A$123,"&gt;="&amp;F677*(100-$B$2)/100,   'azure-vm-prices-3Y'!B$2:B$123,"&gt;="&amp;G677*(100-$B$2)/100,   'azure-vm-prices-3Y'!D$2:D$123,K677,   'azure-vm-prices-3Y'!E$2:E$123,L677),   _xlfn.MINIFS('azure-vm-prices-3Y'!C$2:C$123,   'azure-vm-prices-3Y'!A$2:A$123,"&gt;="&amp;F677*(100-$B$2)/100,   'azure-vm-prices-3Y'!B$2:B$123,"&gt;="&amp;G677*(100-$B$2)/100,   'azure-vm-prices-3Y'!E$2:E$123,L677))),   "")</f>
        <v>0</v>
      </c>
      <c r="AA677" s="4">
        <f>IF(Q677="YES",N677*V677*12,"")</f>
        <v>0</v>
      </c>
      <c r="AB677" s="4">
        <f>IF(Q677="YES",X677*8760,"")</f>
        <v>0</v>
      </c>
      <c r="AC677" s="4">
        <f>IF(Q677="YES",Z677*8760,"")</f>
        <v>0</v>
      </c>
      <c r="AD677" s="4">
        <f>IF(Q677="YES",IF(P677="YES", MIN(AA677:AC677), AA677),"")</f>
        <v>0</v>
      </c>
      <c r="AE677" s="4">
        <f>IF(AND(I677="STANDARD",Q677="YES",H677&lt;'azure-standard-disk-prices'!B2, H677&gt;0),1+IF(M677="YES",1),"")</f>
        <v>0</v>
      </c>
      <c r="AF677" s="4">
        <f>IF(AND(I677="STANDARD",Q677="YES",H677&gt;'azure-standard-disk-prices'!B2,H677&lt;'azure-standard-disk-prices'!B3),1+IF(M677="YES",1),"")</f>
        <v>0</v>
      </c>
      <c r="AG677" s="4">
        <f>IF(AND(I677="STANDARD",Q677="YES",H677&gt;'azure-standard-disk-prices'!B3,H677&lt;'azure-standard-disk-prices'!B4),1+IF(M677="YES",1),"")</f>
        <v>0</v>
      </c>
      <c r="AH677" s="4">
        <f>IF(AND(I677="STANDARD",Q677="YES",H677&gt;'azure-standard-disk-prices'!B4,H677&lt;'azure-standard-disk-prices'!B5),1+IF(M677="YES",1),"")</f>
        <v>0</v>
      </c>
      <c r="AI677" s="4">
        <f>IF(AND(I677="STANDARD",Q677="YES",H677&gt;'azure-standard-disk-prices'!B5,H677&lt;'azure-standard-disk-prices'!B6),1+IF(M677="YES",1),"")</f>
        <v>0</v>
      </c>
      <c r="AJ677" s="4">
        <f>IF(AND(I677="STANDARD",Q677="YES",H677&gt;'azure-standard-disk-prices'!B6,H677&lt;'azure-standard-disk-prices'!B7),1+IF(M677="YES",1),"")</f>
        <v>0</v>
      </c>
      <c r="AK677" s="4">
        <f>IF(AND(I677="STANDARD",Q677="YES",H677&gt;'azure-standard-disk-prices'!B7,H677&lt;'azure-standard-disk-prices'!B8),1+IF(M677="YES",1),"")</f>
        <v>0</v>
      </c>
      <c r="AL677" s="4">
        <f>IF(AND(I677="STANDARD",Q677="YES",H677&gt;'azure-standard-disk-prices'!B8,H677&lt;'azure-standard-disk-prices'!B9),1+IF(M677="YES",1),"")</f>
        <v>0</v>
      </c>
      <c r="AM677" s="4">
        <f>IF(AND(I676="PREMIUM",Q676="YES",H676&lt;'azure-premium-disk-prices'!B2,H676&gt;0),1+IF(M676="YES",1),"")</f>
        <v>0</v>
      </c>
      <c r="AN677" s="4">
        <f>IF(AND(I676="PREMIUM",Q676="YES",H676&gt;'azure-premium-disk-prices'!B2,H676&lt;'azure-premium-disk-prices'!B3),1+IF(M676="YES",1),"")</f>
        <v>0</v>
      </c>
      <c r="AO677" s="4">
        <f>IF(AND(I676="PREMIUM",Q676="YES",H676&gt;'azure-premium-disk-prices'!B3,H676&lt;'azure-premium-disk-prices'!B4),1+IF(M676="YES",1),"")</f>
        <v>0</v>
      </c>
      <c r="AP677" s="4">
        <f>IF(AND(I676="PREMIUM",Q676="YES",H676&gt;'azure-premium-disk-prices'!B4,H676&lt;'azure-premium-disk-prices'!B5),1+IF(M676="YES",1),"")</f>
        <v>0</v>
      </c>
      <c r="AQ677" s="4">
        <f>IF(AND(I676="PREMIUM",Q676="YES",H676&gt;'azure-premium-disk-prices'!B5,H676&lt;'azure-premium-disk-prices'!B6),1+IF(M676="YES",1),"")</f>
        <v>0</v>
      </c>
      <c r="AR677" s="4">
        <f>IF(AND(I676="PREMIUM",Q676="YES",H676&gt;'azure-premium-disk-prices'!B6,H676&lt;'azure-premium-disk-prices'!B7),1+IF(M676="YES",1),"")</f>
        <v>0</v>
      </c>
      <c r="AS677" s="4">
        <f>IF(AND(I676="PREMIUM",Q676="YES",H676&gt;'azure-premium-disk-prices'!B7,H676&lt;'azure-premium-disk-prices'!B8),1+IF(M676="YES",1),"")</f>
        <v>0</v>
      </c>
      <c r="AT677" s="4">
        <f>IF(AND(I676="PREMIUM",Q676="YES",H676&gt;'azure-premium-disk-prices'!B8,H676&lt;'azure-premium-disk-prices'!B9),1+IF(M676="YES",1),"")</f>
        <v>0</v>
      </c>
      <c r="AU677" s="4">
        <f>IF(AND(M677="YES", Q677="YES"),1,"")</f>
        <v>0</v>
      </c>
      <c r="AV677" s="4">
        <f>IF(AND(J677="STANDARD", Q677="YES"), IF(M677="YES",2,1) ,"")</f>
        <v>0</v>
      </c>
      <c r="AW677" s="4">
        <f>IF( AND(J677="PREMIUM",  Q677="YES"), IF(M677="YES",2,1) ,"")</f>
        <v>0</v>
      </c>
    </row>
    <row r="678" spans="5:49">
      <c r="E678" s="3"/>
      <c r="F678" s="3"/>
      <c r="G678" s="3"/>
      <c r="H678" s="3"/>
      <c r="I678" s="3" t="s">
        <v>9</v>
      </c>
      <c r="J678" s="3" t="s">
        <v>9</v>
      </c>
      <c r="K678" s="3" t="s">
        <v>5</v>
      </c>
      <c r="L678" s="3" t="s">
        <v>5</v>
      </c>
      <c r="M678" s="3" t="s">
        <v>5</v>
      </c>
      <c r="N678" s="3">
        <v>730</v>
      </c>
      <c r="O678" s="3" t="s">
        <v>5</v>
      </c>
      <c r="P678" s="3" t="s">
        <v>14</v>
      </c>
      <c r="Q678" s="4">
        <f>IF(AND(E678&lt;&gt;"", F678&lt;&gt;"", G678&lt;&gt;"", H678&lt;&gt;"", I678&lt;&gt;"", J678&lt;&gt;"", K678&lt;&gt;"", L678&lt;&gt;"", M678&lt;&gt;"", N678&lt;&gt;"", O678&lt;&gt;""),"YES","NO")</f>
        <v>0</v>
      </c>
      <c r="R678" s="4">
        <f>IF(AD678=AA678, U678, IF(AD678=AB678,W678,Y678))</f>
        <v>0</v>
      </c>
      <c r="S678" s="4">
        <f>AD678</f>
        <v>0</v>
      </c>
      <c r="T678" s="4">
        <f> IF(AA678="" ,"",IF(AD678=AA678, "PAYG", IF(AD678=AB678,"1Y RI","3Y RI")))</f>
        <v>0</v>
      </c>
      <c r="U678" s="4">
        <f>IF(Q678="YES", IF(K678="YES", VLOOKUP(V678 &amp; L678 &amp; K678,'azure-vm-prices-base'!G$2:H$124, 2, 0), VLOOKUP(V678 &amp; L678 &amp; "*",'azure-vm-prices-base'!G$2:H$124, 2, 0)), "")</f>
        <v>0</v>
      </c>
      <c r="V678" s="4">
        <f>IF(Q678="YES", IF(O678="NO" , IF(K678="YES", _xlfn.MINIFS('azure-vm-prices-base'!I$2:I$123, 'azure-vm-prices-base'!A$2:A$123,"&gt;="&amp;F678*(100-$B$2)/100, 'azure-vm-prices-base'!B$2:B$123,"&gt;="&amp;G678*(100-$B$2)/100, 'azure-vm-prices-base'!D$2:D$123,K678, 'azure-vm-prices-base'!E$2:E$123,L678), _xlfn.MINIFS('azure-vm-prices-base'!I$2:I$123, 'azure-vm-prices-base'!A$2:A$123,"&gt;="&amp;F678*(100-$B$2)/100, 'azure-vm-prices-base'!B$2:B$123,"&gt;="&amp;G678*(100-$B$2)/100, 'azure-vm-prices-base'!E$2:E$123,L678)), IF(K678="YES", _xlfn.MINIFS('azure-vm-prices-base'!C$2:C$123, 'azure-vm-prices-base'!A$2:A$123,"&gt;="&amp;F678*(100-$B$2)/100, 'azure-vm-prices-base'!B$2:B$123,"&gt;="&amp;G678*(100-$B$2)/100, 'azure-vm-prices-base'!D$2:D$123,K678, 'azure-vm-prices-base'!E$2:E$123,L678), _xlfn.MINIFS('azure-vm-prices-base'!C$2:C$123, 'azure-vm-prices-base'!A$2:A$123,"&gt;="&amp;F678*(100-$B$2)/100, 'azure-vm-prices-base'!B$2:B$123,"&gt;="&amp;G678*(100-$B$2)/100, 'azure-vm-prices-base'!E$2:E$123,L678))), "")</f>
        <v>0</v>
      </c>
      <c r="W678" s="4">
        <f>IF(Q678="YES", IF(K678="YES", VLOOKUP(X678 &amp; L678 &amp; K678,'azure-vm-prices-1Y'!G$2:H$124  , 2, 0), VLOOKUP(X678 &amp; L678 &amp; "*",'azure-vm-prices-1Y'!G$2:H$124, 2, 0)),   "")</f>
        <v>0</v>
      </c>
      <c r="X678" s="4">
        <f>IF(Q678="YES", IF(O678="NO" , IF(K678="YES", _xlfn.MINIFS('azure-vm-prices-1Y'!I$2:I$123,   'azure-vm-prices-1Y'!A$2:A$123,"&gt;="&amp;F678*(100-$B$2)/100,   'azure-vm-prices-1Y'!B$2:B$123,"&gt;="&amp;G678*(100-$B$2)/100,   'azure-vm-prices-1Y'!D$2:D$123,K678,   'azure-vm-prices-1Y'!E$2:E$123,L678),   _xlfn.MINIFS('azure-vm-prices-1Y'!I$2:I$123,   'azure-vm-prices-1Y'!A$2:A$123,"&gt;="&amp;F678*(100-$B$2)/100,   'azure-vm-prices-1Y'!B$2:B$123,"&gt;="&amp;G678*(100-$B$2)/100,   'azure-vm-prices-1Y'!E$2:E$123,L678)),   IF(K678="YES", _xlfn.MINIFS('azure-vm-prices-1Y'!C$2:C$123,   'azure-vm-prices-1Y'!A$2:A$123,"&gt;="&amp;F678*(100-$B$2)/100,   'azure-vm-prices-1Y'!B$2:B$123,"&gt;="&amp;G678*(100-$B$2)/100,   'azure-vm-prices-1Y'!D$2:D$123,K678,   'azure-vm-prices-1Y'!E$2:E$123,L678),   _xlfn.MINIFS('azure-vm-prices-1Y'!C$2:C$123,   'azure-vm-prices-1Y'!A$2:A$123,"&gt;="&amp;F678*(100-$B$2)/100,   'azure-vm-prices-1Y'!B$2:B$123,"&gt;="&amp;G678*(100-$B$2)/100,   'azure-vm-prices-1Y'!E$2:E$123,L678))),   "")</f>
        <v>0</v>
      </c>
      <c r="Y678" s="4">
        <f>IF(Q678="YES", IF(K678="YES", VLOOKUP(Z678 &amp; L678 &amp; K678,'azure-vm-prices-3Y'!G$2:H$124  , 2, 0), VLOOKUP(Z678 &amp; L678 &amp; "*",'azure-vm-prices-3Y'!G$2:H$124, 2, 0)),   "")</f>
        <v>0</v>
      </c>
      <c r="Z678" s="4">
        <f>IF(Q678="YES", IF(O678="NO" , IF(K678="YES", _xlfn.MINIFS('azure-vm-prices-3Y'!I$2:I$123,   'azure-vm-prices-3Y'!A$2:A$123,"&gt;="&amp;F678*(100-$B$2)/100,   'azure-vm-prices-3Y'!B$2:B$123,"&gt;="&amp;G678*(100-$B$2)/100,   'azure-vm-prices-3Y'!D$2:D$123,K678,   'azure-vm-prices-3Y'!E$2:E$123,L678),   _xlfn.MINIFS('azure-vm-prices-3Y'!I$2:I$123,   'azure-vm-prices-3Y'!A$2:A$123,"&gt;="&amp;F678*(100-$B$2)/100,   'azure-vm-prices-3Y'!B$2:B$123,"&gt;="&amp;G678*(100-$B$2)/100,   'azure-vm-prices-3Y'!E$2:E$123,L678)),   IF(K678="YES", _xlfn.MINIFS('azure-vm-prices-3Y'!C$2:C$123,   'azure-vm-prices-3Y'!A$2:A$123,"&gt;="&amp;F678*(100-$B$2)/100,   'azure-vm-prices-3Y'!B$2:B$123,"&gt;="&amp;G678*(100-$B$2)/100,   'azure-vm-prices-3Y'!D$2:D$123,K678,   'azure-vm-prices-3Y'!E$2:E$123,L678),   _xlfn.MINIFS('azure-vm-prices-3Y'!C$2:C$123,   'azure-vm-prices-3Y'!A$2:A$123,"&gt;="&amp;F678*(100-$B$2)/100,   'azure-vm-prices-3Y'!B$2:B$123,"&gt;="&amp;G678*(100-$B$2)/100,   'azure-vm-prices-3Y'!E$2:E$123,L678))),   "")</f>
        <v>0</v>
      </c>
      <c r="AA678" s="4">
        <f>IF(Q678="YES",N678*V678*12,"")</f>
        <v>0</v>
      </c>
      <c r="AB678" s="4">
        <f>IF(Q678="YES",X678*8760,"")</f>
        <v>0</v>
      </c>
      <c r="AC678" s="4">
        <f>IF(Q678="YES",Z678*8760,"")</f>
        <v>0</v>
      </c>
      <c r="AD678" s="4">
        <f>IF(Q678="YES",IF(P678="YES", MIN(AA678:AC678), AA678),"")</f>
        <v>0</v>
      </c>
      <c r="AE678" s="4">
        <f>IF(AND(I678="STANDARD",Q678="YES",H678&lt;'azure-standard-disk-prices'!B2, H678&gt;0),1+IF(M678="YES",1),"")</f>
        <v>0</v>
      </c>
      <c r="AF678" s="4">
        <f>IF(AND(I678="STANDARD",Q678="YES",H678&gt;'azure-standard-disk-prices'!B2,H678&lt;'azure-standard-disk-prices'!B3),1+IF(M678="YES",1),"")</f>
        <v>0</v>
      </c>
      <c r="AG678" s="4">
        <f>IF(AND(I678="STANDARD",Q678="YES",H678&gt;'azure-standard-disk-prices'!B3,H678&lt;'azure-standard-disk-prices'!B4),1+IF(M678="YES",1),"")</f>
        <v>0</v>
      </c>
      <c r="AH678" s="4">
        <f>IF(AND(I678="STANDARD",Q678="YES",H678&gt;'azure-standard-disk-prices'!B4,H678&lt;'azure-standard-disk-prices'!B5),1+IF(M678="YES",1),"")</f>
        <v>0</v>
      </c>
      <c r="AI678" s="4">
        <f>IF(AND(I678="STANDARD",Q678="YES",H678&gt;'azure-standard-disk-prices'!B5,H678&lt;'azure-standard-disk-prices'!B6),1+IF(M678="YES",1),"")</f>
        <v>0</v>
      </c>
      <c r="AJ678" s="4">
        <f>IF(AND(I678="STANDARD",Q678="YES",H678&gt;'azure-standard-disk-prices'!B6,H678&lt;'azure-standard-disk-prices'!B7),1+IF(M678="YES",1),"")</f>
        <v>0</v>
      </c>
      <c r="AK678" s="4">
        <f>IF(AND(I678="STANDARD",Q678="YES",H678&gt;'azure-standard-disk-prices'!B7,H678&lt;'azure-standard-disk-prices'!B8),1+IF(M678="YES",1),"")</f>
        <v>0</v>
      </c>
      <c r="AL678" s="4">
        <f>IF(AND(I678="STANDARD",Q678="YES",H678&gt;'azure-standard-disk-prices'!B8,H678&lt;'azure-standard-disk-prices'!B9),1+IF(M678="YES",1),"")</f>
        <v>0</v>
      </c>
      <c r="AM678" s="4">
        <f>IF(AND(I677="PREMIUM",Q677="YES",H677&lt;'azure-premium-disk-prices'!B2,H677&gt;0),1+IF(M677="YES",1),"")</f>
        <v>0</v>
      </c>
      <c r="AN678" s="4">
        <f>IF(AND(I677="PREMIUM",Q677="YES",H677&gt;'azure-premium-disk-prices'!B2,H677&lt;'azure-premium-disk-prices'!B3),1+IF(M677="YES",1),"")</f>
        <v>0</v>
      </c>
      <c r="AO678" s="4">
        <f>IF(AND(I677="PREMIUM",Q677="YES",H677&gt;'azure-premium-disk-prices'!B3,H677&lt;'azure-premium-disk-prices'!B4),1+IF(M677="YES",1),"")</f>
        <v>0</v>
      </c>
      <c r="AP678" s="4">
        <f>IF(AND(I677="PREMIUM",Q677="YES",H677&gt;'azure-premium-disk-prices'!B4,H677&lt;'azure-premium-disk-prices'!B5),1+IF(M677="YES",1),"")</f>
        <v>0</v>
      </c>
      <c r="AQ678" s="4">
        <f>IF(AND(I677="PREMIUM",Q677="YES",H677&gt;'azure-premium-disk-prices'!B5,H677&lt;'azure-premium-disk-prices'!B6),1+IF(M677="YES",1),"")</f>
        <v>0</v>
      </c>
      <c r="AR678" s="4">
        <f>IF(AND(I677="PREMIUM",Q677="YES",H677&gt;'azure-premium-disk-prices'!B6,H677&lt;'azure-premium-disk-prices'!B7),1+IF(M677="YES",1),"")</f>
        <v>0</v>
      </c>
      <c r="AS678" s="4">
        <f>IF(AND(I677="PREMIUM",Q677="YES",H677&gt;'azure-premium-disk-prices'!B7,H677&lt;'azure-premium-disk-prices'!B8),1+IF(M677="YES",1),"")</f>
        <v>0</v>
      </c>
      <c r="AT678" s="4">
        <f>IF(AND(I677="PREMIUM",Q677="YES",H677&gt;'azure-premium-disk-prices'!B8,H677&lt;'azure-premium-disk-prices'!B9),1+IF(M677="YES",1),"")</f>
        <v>0</v>
      </c>
      <c r="AU678" s="4">
        <f>IF(AND(M678="YES", Q678="YES"),1,"")</f>
        <v>0</v>
      </c>
      <c r="AV678" s="4">
        <f>IF(AND(J678="STANDARD", Q678="YES"), IF(M678="YES",2,1) ,"")</f>
        <v>0</v>
      </c>
      <c r="AW678" s="4">
        <f>IF( AND(J678="PREMIUM",  Q678="YES"), IF(M678="YES",2,1) ,"")</f>
        <v>0</v>
      </c>
    </row>
    <row r="679" spans="5:49">
      <c r="E679" s="3"/>
      <c r="F679" s="3"/>
      <c r="G679" s="3"/>
      <c r="H679" s="3"/>
      <c r="I679" s="3" t="s">
        <v>9</v>
      </c>
      <c r="J679" s="3" t="s">
        <v>9</v>
      </c>
      <c r="K679" s="3" t="s">
        <v>5</v>
      </c>
      <c r="L679" s="3" t="s">
        <v>5</v>
      </c>
      <c r="M679" s="3" t="s">
        <v>5</v>
      </c>
      <c r="N679" s="3">
        <v>730</v>
      </c>
      <c r="O679" s="3" t="s">
        <v>5</v>
      </c>
      <c r="P679" s="3" t="s">
        <v>14</v>
      </c>
      <c r="Q679" s="4">
        <f>IF(AND(E679&lt;&gt;"", F679&lt;&gt;"", G679&lt;&gt;"", H679&lt;&gt;"", I679&lt;&gt;"", J679&lt;&gt;"", K679&lt;&gt;"", L679&lt;&gt;"", M679&lt;&gt;"", N679&lt;&gt;"", O679&lt;&gt;""),"YES","NO")</f>
        <v>0</v>
      </c>
      <c r="R679" s="4">
        <f>IF(AD679=AA679, U679, IF(AD679=AB679,W679,Y679))</f>
        <v>0</v>
      </c>
      <c r="S679" s="4">
        <f>AD679</f>
        <v>0</v>
      </c>
      <c r="T679" s="4">
        <f> IF(AA679="" ,"",IF(AD679=AA679, "PAYG", IF(AD679=AB679,"1Y RI","3Y RI")))</f>
        <v>0</v>
      </c>
      <c r="U679" s="4">
        <f>IF(Q679="YES", IF(K679="YES", VLOOKUP(V679 &amp; L679 &amp; K679,'azure-vm-prices-base'!G$2:H$124, 2, 0), VLOOKUP(V679 &amp; L679 &amp; "*",'azure-vm-prices-base'!G$2:H$124, 2, 0)), "")</f>
        <v>0</v>
      </c>
      <c r="V679" s="4">
        <f>IF(Q679="YES", IF(O679="NO" , IF(K679="YES", _xlfn.MINIFS('azure-vm-prices-base'!I$2:I$123, 'azure-vm-prices-base'!A$2:A$123,"&gt;="&amp;F679*(100-$B$2)/100, 'azure-vm-prices-base'!B$2:B$123,"&gt;="&amp;G679*(100-$B$2)/100, 'azure-vm-prices-base'!D$2:D$123,K679, 'azure-vm-prices-base'!E$2:E$123,L679), _xlfn.MINIFS('azure-vm-prices-base'!I$2:I$123, 'azure-vm-prices-base'!A$2:A$123,"&gt;="&amp;F679*(100-$B$2)/100, 'azure-vm-prices-base'!B$2:B$123,"&gt;="&amp;G679*(100-$B$2)/100, 'azure-vm-prices-base'!E$2:E$123,L679)), IF(K679="YES", _xlfn.MINIFS('azure-vm-prices-base'!C$2:C$123, 'azure-vm-prices-base'!A$2:A$123,"&gt;="&amp;F679*(100-$B$2)/100, 'azure-vm-prices-base'!B$2:B$123,"&gt;="&amp;G679*(100-$B$2)/100, 'azure-vm-prices-base'!D$2:D$123,K679, 'azure-vm-prices-base'!E$2:E$123,L679), _xlfn.MINIFS('azure-vm-prices-base'!C$2:C$123, 'azure-vm-prices-base'!A$2:A$123,"&gt;="&amp;F679*(100-$B$2)/100, 'azure-vm-prices-base'!B$2:B$123,"&gt;="&amp;G679*(100-$B$2)/100, 'azure-vm-prices-base'!E$2:E$123,L679))), "")</f>
        <v>0</v>
      </c>
      <c r="W679" s="4">
        <f>IF(Q679="YES", IF(K679="YES", VLOOKUP(X679 &amp; L679 &amp; K679,'azure-vm-prices-1Y'!G$2:H$124  , 2, 0), VLOOKUP(X679 &amp; L679 &amp; "*",'azure-vm-prices-1Y'!G$2:H$124, 2, 0)),   "")</f>
        <v>0</v>
      </c>
      <c r="X679" s="4">
        <f>IF(Q679="YES", IF(O679="NO" , IF(K679="YES", _xlfn.MINIFS('azure-vm-prices-1Y'!I$2:I$123,   'azure-vm-prices-1Y'!A$2:A$123,"&gt;="&amp;F679*(100-$B$2)/100,   'azure-vm-prices-1Y'!B$2:B$123,"&gt;="&amp;G679*(100-$B$2)/100,   'azure-vm-prices-1Y'!D$2:D$123,K679,   'azure-vm-prices-1Y'!E$2:E$123,L679),   _xlfn.MINIFS('azure-vm-prices-1Y'!I$2:I$123,   'azure-vm-prices-1Y'!A$2:A$123,"&gt;="&amp;F679*(100-$B$2)/100,   'azure-vm-prices-1Y'!B$2:B$123,"&gt;="&amp;G679*(100-$B$2)/100,   'azure-vm-prices-1Y'!E$2:E$123,L679)),   IF(K679="YES", _xlfn.MINIFS('azure-vm-prices-1Y'!C$2:C$123,   'azure-vm-prices-1Y'!A$2:A$123,"&gt;="&amp;F679*(100-$B$2)/100,   'azure-vm-prices-1Y'!B$2:B$123,"&gt;="&amp;G679*(100-$B$2)/100,   'azure-vm-prices-1Y'!D$2:D$123,K679,   'azure-vm-prices-1Y'!E$2:E$123,L679),   _xlfn.MINIFS('azure-vm-prices-1Y'!C$2:C$123,   'azure-vm-prices-1Y'!A$2:A$123,"&gt;="&amp;F679*(100-$B$2)/100,   'azure-vm-prices-1Y'!B$2:B$123,"&gt;="&amp;G679*(100-$B$2)/100,   'azure-vm-prices-1Y'!E$2:E$123,L679))),   "")</f>
        <v>0</v>
      </c>
      <c r="Y679" s="4">
        <f>IF(Q679="YES", IF(K679="YES", VLOOKUP(Z679 &amp; L679 &amp; K679,'azure-vm-prices-3Y'!G$2:H$124  , 2, 0), VLOOKUP(Z679 &amp; L679 &amp; "*",'azure-vm-prices-3Y'!G$2:H$124, 2, 0)),   "")</f>
        <v>0</v>
      </c>
      <c r="Z679" s="4">
        <f>IF(Q679="YES", IF(O679="NO" , IF(K679="YES", _xlfn.MINIFS('azure-vm-prices-3Y'!I$2:I$123,   'azure-vm-prices-3Y'!A$2:A$123,"&gt;="&amp;F679*(100-$B$2)/100,   'azure-vm-prices-3Y'!B$2:B$123,"&gt;="&amp;G679*(100-$B$2)/100,   'azure-vm-prices-3Y'!D$2:D$123,K679,   'azure-vm-prices-3Y'!E$2:E$123,L679),   _xlfn.MINIFS('azure-vm-prices-3Y'!I$2:I$123,   'azure-vm-prices-3Y'!A$2:A$123,"&gt;="&amp;F679*(100-$B$2)/100,   'azure-vm-prices-3Y'!B$2:B$123,"&gt;="&amp;G679*(100-$B$2)/100,   'azure-vm-prices-3Y'!E$2:E$123,L679)),   IF(K679="YES", _xlfn.MINIFS('azure-vm-prices-3Y'!C$2:C$123,   'azure-vm-prices-3Y'!A$2:A$123,"&gt;="&amp;F679*(100-$B$2)/100,   'azure-vm-prices-3Y'!B$2:B$123,"&gt;="&amp;G679*(100-$B$2)/100,   'azure-vm-prices-3Y'!D$2:D$123,K679,   'azure-vm-prices-3Y'!E$2:E$123,L679),   _xlfn.MINIFS('azure-vm-prices-3Y'!C$2:C$123,   'azure-vm-prices-3Y'!A$2:A$123,"&gt;="&amp;F679*(100-$B$2)/100,   'azure-vm-prices-3Y'!B$2:B$123,"&gt;="&amp;G679*(100-$B$2)/100,   'azure-vm-prices-3Y'!E$2:E$123,L679))),   "")</f>
        <v>0</v>
      </c>
      <c r="AA679" s="4">
        <f>IF(Q679="YES",N679*V679*12,"")</f>
        <v>0</v>
      </c>
      <c r="AB679" s="4">
        <f>IF(Q679="YES",X679*8760,"")</f>
        <v>0</v>
      </c>
      <c r="AC679" s="4">
        <f>IF(Q679="YES",Z679*8760,"")</f>
        <v>0</v>
      </c>
      <c r="AD679" s="4">
        <f>IF(Q679="YES",IF(P679="YES", MIN(AA679:AC679), AA679),"")</f>
        <v>0</v>
      </c>
      <c r="AE679" s="4">
        <f>IF(AND(I679="STANDARD",Q679="YES",H679&lt;'azure-standard-disk-prices'!B2, H679&gt;0),1+IF(M679="YES",1),"")</f>
        <v>0</v>
      </c>
      <c r="AF679" s="4">
        <f>IF(AND(I679="STANDARD",Q679="YES",H679&gt;'azure-standard-disk-prices'!B2,H679&lt;'azure-standard-disk-prices'!B3),1+IF(M679="YES",1),"")</f>
        <v>0</v>
      </c>
      <c r="AG679" s="4">
        <f>IF(AND(I679="STANDARD",Q679="YES",H679&gt;'azure-standard-disk-prices'!B3,H679&lt;'azure-standard-disk-prices'!B4),1+IF(M679="YES",1),"")</f>
        <v>0</v>
      </c>
      <c r="AH679" s="4">
        <f>IF(AND(I679="STANDARD",Q679="YES",H679&gt;'azure-standard-disk-prices'!B4,H679&lt;'azure-standard-disk-prices'!B5),1+IF(M679="YES",1),"")</f>
        <v>0</v>
      </c>
      <c r="AI679" s="4">
        <f>IF(AND(I679="STANDARD",Q679="YES",H679&gt;'azure-standard-disk-prices'!B5,H679&lt;'azure-standard-disk-prices'!B6),1+IF(M679="YES",1),"")</f>
        <v>0</v>
      </c>
      <c r="AJ679" s="4">
        <f>IF(AND(I679="STANDARD",Q679="YES",H679&gt;'azure-standard-disk-prices'!B6,H679&lt;'azure-standard-disk-prices'!B7),1+IF(M679="YES",1),"")</f>
        <v>0</v>
      </c>
      <c r="AK679" s="4">
        <f>IF(AND(I679="STANDARD",Q679="YES",H679&gt;'azure-standard-disk-prices'!B7,H679&lt;'azure-standard-disk-prices'!B8),1+IF(M679="YES",1),"")</f>
        <v>0</v>
      </c>
      <c r="AL679" s="4">
        <f>IF(AND(I679="STANDARD",Q679="YES",H679&gt;'azure-standard-disk-prices'!B8,H679&lt;'azure-standard-disk-prices'!B9),1+IF(M679="YES",1),"")</f>
        <v>0</v>
      </c>
      <c r="AM679" s="4">
        <f>IF(AND(I678="PREMIUM",Q678="YES",H678&lt;'azure-premium-disk-prices'!B2,H678&gt;0),1+IF(M678="YES",1),"")</f>
        <v>0</v>
      </c>
      <c r="AN679" s="4">
        <f>IF(AND(I678="PREMIUM",Q678="YES",H678&gt;'azure-premium-disk-prices'!B2,H678&lt;'azure-premium-disk-prices'!B3),1+IF(M678="YES",1),"")</f>
        <v>0</v>
      </c>
      <c r="AO679" s="4">
        <f>IF(AND(I678="PREMIUM",Q678="YES",H678&gt;'azure-premium-disk-prices'!B3,H678&lt;'azure-premium-disk-prices'!B4),1+IF(M678="YES",1),"")</f>
        <v>0</v>
      </c>
      <c r="AP679" s="4">
        <f>IF(AND(I678="PREMIUM",Q678="YES",H678&gt;'azure-premium-disk-prices'!B4,H678&lt;'azure-premium-disk-prices'!B5),1+IF(M678="YES",1),"")</f>
        <v>0</v>
      </c>
      <c r="AQ679" s="4">
        <f>IF(AND(I678="PREMIUM",Q678="YES",H678&gt;'azure-premium-disk-prices'!B5,H678&lt;'azure-premium-disk-prices'!B6),1+IF(M678="YES",1),"")</f>
        <v>0</v>
      </c>
      <c r="AR679" s="4">
        <f>IF(AND(I678="PREMIUM",Q678="YES",H678&gt;'azure-premium-disk-prices'!B6,H678&lt;'azure-premium-disk-prices'!B7),1+IF(M678="YES",1),"")</f>
        <v>0</v>
      </c>
      <c r="AS679" s="4">
        <f>IF(AND(I678="PREMIUM",Q678="YES",H678&gt;'azure-premium-disk-prices'!B7,H678&lt;'azure-premium-disk-prices'!B8),1+IF(M678="YES",1),"")</f>
        <v>0</v>
      </c>
      <c r="AT679" s="4">
        <f>IF(AND(I678="PREMIUM",Q678="YES",H678&gt;'azure-premium-disk-prices'!B8,H678&lt;'azure-premium-disk-prices'!B9),1+IF(M678="YES",1),"")</f>
        <v>0</v>
      </c>
      <c r="AU679" s="4">
        <f>IF(AND(M679="YES", Q679="YES"),1,"")</f>
        <v>0</v>
      </c>
      <c r="AV679" s="4">
        <f>IF(AND(J679="STANDARD", Q679="YES"), IF(M679="YES",2,1) ,"")</f>
        <v>0</v>
      </c>
      <c r="AW679" s="4">
        <f>IF( AND(J679="PREMIUM",  Q679="YES"), IF(M679="YES",2,1) ,"")</f>
        <v>0</v>
      </c>
    </row>
    <row r="680" spans="5:49">
      <c r="E680" s="3"/>
      <c r="F680" s="3"/>
      <c r="G680" s="3"/>
      <c r="H680" s="3"/>
      <c r="I680" s="3" t="s">
        <v>9</v>
      </c>
      <c r="J680" s="3" t="s">
        <v>9</v>
      </c>
      <c r="K680" s="3" t="s">
        <v>5</v>
      </c>
      <c r="L680" s="3" t="s">
        <v>5</v>
      </c>
      <c r="M680" s="3" t="s">
        <v>5</v>
      </c>
      <c r="N680" s="3">
        <v>730</v>
      </c>
      <c r="O680" s="3" t="s">
        <v>5</v>
      </c>
      <c r="P680" s="3" t="s">
        <v>14</v>
      </c>
      <c r="Q680" s="4">
        <f>IF(AND(E680&lt;&gt;"", F680&lt;&gt;"", G680&lt;&gt;"", H680&lt;&gt;"", I680&lt;&gt;"", J680&lt;&gt;"", K680&lt;&gt;"", L680&lt;&gt;"", M680&lt;&gt;"", N680&lt;&gt;"", O680&lt;&gt;""),"YES","NO")</f>
        <v>0</v>
      </c>
      <c r="R680" s="4">
        <f>IF(AD680=AA680, U680, IF(AD680=AB680,W680,Y680))</f>
        <v>0</v>
      </c>
      <c r="S680" s="4">
        <f>AD680</f>
        <v>0</v>
      </c>
      <c r="T680" s="4">
        <f> IF(AA680="" ,"",IF(AD680=AA680, "PAYG", IF(AD680=AB680,"1Y RI","3Y RI")))</f>
        <v>0</v>
      </c>
      <c r="U680" s="4">
        <f>IF(Q680="YES", IF(K680="YES", VLOOKUP(V680 &amp; L680 &amp; K680,'azure-vm-prices-base'!G$2:H$124, 2, 0), VLOOKUP(V680 &amp; L680 &amp; "*",'azure-vm-prices-base'!G$2:H$124, 2, 0)), "")</f>
        <v>0</v>
      </c>
      <c r="V680" s="4">
        <f>IF(Q680="YES", IF(O680="NO" , IF(K680="YES", _xlfn.MINIFS('azure-vm-prices-base'!I$2:I$123, 'azure-vm-prices-base'!A$2:A$123,"&gt;="&amp;F680*(100-$B$2)/100, 'azure-vm-prices-base'!B$2:B$123,"&gt;="&amp;G680*(100-$B$2)/100, 'azure-vm-prices-base'!D$2:D$123,K680, 'azure-vm-prices-base'!E$2:E$123,L680), _xlfn.MINIFS('azure-vm-prices-base'!I$2:I$123, 'azure-vm-prices-base'!A$2:A$123,"&gt;="&amp;F680*(100-$B$2)/100, 'azure-vm-prices-base'!B$2:B$123,"&gt;="&amp;G680*(100-$B$2)/100, 'azure-vm-prices-base'!E$2:E$123,L680)), IF(K680="YES", _xlfn.MINIFS('azure-vm-prices-base'!C$2:C$123, 'azure-vm-prices-base'!A$2:A$123,"&gt;="&amp;F680*(100-$B$2)/100, 'azure-vm-prices-base'!B$2:B$123,"&gt;="&amp;G680*(100-$B$2)/100, 'azure-vm-prices-base'!D$2:D$123,K680, 'azure-vm-prices-base'!E$2:E$123,L680), _xlfn.MINIFS('azure-vm-prices-base'!C$2:C$123, 'azure-vm-prices-base'!A$2:A$123,"&gt;="&amp;F680*(100-$B$2)/100, 'azure-vm-prices-base'!B$2:B$123,"&gt;="&amp;G680*(100-$B$2)/100, 'azure-vm-prices-base'!E$2:E$123,L680))), "")</f>
        <v>0</v>
      </c>
      <c r="W680" s="4">
        <f>IF(Q680="YES", IF(K680="YES", VLOOKUP(X680 &amp; L680 &amp; K680,'azure-vm-prices-1Y'!G$2:H$124  , 2, 0), VLOOKUP(X680 &amp; L680 &amp; "*",'azure-vm-prices-1Y'!G$2:H$124, 2, 0)),   "")</f>
        <v>0</v>
      </c>
      <c r="X680" s="4">
        <f>IF(Q680="YES", IF(O680="NO" , IF(K680="YES", _xlfn.MINIFS('azure-vm-prices-1Y'!I$2:I$123,   'azure-vm-prices-1Y'!A$2:A$123,"&gt;="&amp;F680*(100-$B$2)/100,   'azure-vm-prices-1Y'!B$2:B$123,"&gt;="&amp;G680*(100-$B$2)/100,   'azure-vm-prices-1Y'!D$2:D$123,K680,   'azure-vm-prices-1Y'!E$2:E$123,L680),   _xlfn.MINIFS('azure-vm-prices-1Y'!I$2:I$123,   'azure-vm-prices-1Y'!A$2:A$123,"&gt;="&amp;F680*(100-$B$2)/100,   'azure-vm-prices-1Y'!B$2:B$123,"&gt;="&amp;G680*(100-$B$2)/100,   'azure-vm-prices-1Y'!E$2:E$123,L680)),   IF(K680="YES", _xlfn.MINIFS('azure-vm-prices-1Y'!C$2:C$123,   'azure-vm-prices-1Y'!A$2:A$123,"&gt;="&amp;F680*(100-$B$2)/100,   'azure-vm-prices-1Y'!B$2:B$123,"&gt;="&amp;G680*(100-$B$2)/100,   'azure-vm-prices-1Y'!D$2:D$123,K680,   'azure-vm-prices-1Y'!E$2:E$123,L680),   _xlfn.MINIFS('azure-vm-prices-1Y'!C$2:C$123,   'azure-vm-prices-1Y'!A$2:A$123,"&gt;="&amp;F680*(100-$B$2)/100,   'azure-vm-prices-1Y'!B$2:B$123,"&gt;="&amp;G680*(100-$B$2)/100,   'azure-vm-prices-1Y'!E$2:E$123,L680))),   "")</f>
        <v>0</v>
      </c>
      <c r="Y680" s="4">
        <f>IF(Q680="YES", IF(K680="YES", VLOOKUP(Z680 &amp; L680 &amp; K680,'azure-vm-prices-3Y'!G$2:H$124  , 2, 0), VLOOKUP(Z680 &amp; L680 &amp; "*",'azure-vm-prices-3Y'!G$2:H$124, 2, 0)),   "")</f>
        <v>0</v>
      </c>
      <c r="Z680" s="4">
        <f>IF(Q680="YES", IF(O680="NO" , IF(K680="YES", _xlfn.MINIFS('azure-vm-prices-3Y'!I$2:I$123,   'azure-vm-prices-3Y'!A$2:A$123,"&gt;="&amp;F680*(100-$B$2)/100,   'azure-vm-prices-3Y'!B$2:B$123,"&gt;="&amp;G680*(100-$B$2)/100,   'azure-vm-prices-3Y'!D$2:D$123,K680,   'azure-vm-prices-3Y'!E$2:E$123,L680),   _xlfn.MINIFS('azure-vm-prices-3Y'!I$2:I$123,   'azure-vm-prices-3Y'!A$2:A$123,"&gt;="&amp;F680*(100-$B$2)/100,   'azure-vm-prices-3Y'!B$2:B$123,"&gt;="&amp;G680*(100-$B$2)/100,   'azure-vm-prices-3Y'!E$2:E$123,L680)),   IF(K680="YES", _xlfn.MINIFS('azure-vm-prices-3Y'!C$2:C$123,   'azure-vm-prices-3Y'!A$2:A$123,"&gt;="&amp;F680*(100-$B$2)/100,   'azure-vm-prices-3Y'!B$2:B$123,"&gt;="&amp;G680*(100-$B$2)/100,   'azure-vm-prices-3Y'!D$2:D$123,K680,   'azure-vm-prices-3Y'!E$2:E$123,L680),   _xlfn.MINIFS('azure-vm-prices-3Y'!C$2:C$123,   'azure-vm-prices-3Y'!A$2:A$123,"&gt;="&amp;F680*(100-$B$2)/100,   'azure-vm-prices-3Y'!B$2:B$123,"&gt;="&amp;G680*(100-$B$2)/100,   'azure-vm-prices-3Y'!E$2:E$123,L680))),   "")</f>
        <v>0</v>
      </c>
      <c r="AA680" s="4">
        <f>IF(Q680="YES",N680*V680*12,"")</f>
        <v>0</v>
      </c>
      <c r="AB680" s="4">
        <f>IF(Q680="YES",X680*8760,"")</f>
        <v>0</v>
      </c>
      <c r="AC680" s="4">
        <f>IF(Q680="YES",Z680*8760,"")</f>
        <v>0</v>
      </c>
      <c r="AD680" s="4">
        <f>IF(Q680="YES",IF(P680="YES", MIN(AA680:AC680), AA680),"")</f>
        <v>0</v>
      </c>
      <c r="AE680" s="4">
        <f>IF(AND(I680="STANDARD",Q680="YES",H680&lt;'azure-standard-disk-prices'!B2, H680&gt;0),1+IF(M680="YES",1),"")</f>
        <v>0</v>
      </c>
      <c r="AF680" s="4">
        <f>IF(AND(I680="STANDARD",Q680="YES",H680&gt;'azure-standard-disk-prices'!B2,H680&lt;'azure-standard-disk-prices'!B3),1+IF(M680="YES",1),"")</f>
        <v>0</v>
      </c>
      <c r="AG680" s="4">
        <f>IF(AND(I680="STANDARD",Q680="YES",H680&gt;'azure-standard-disk-prices'!B3,H680&lt;'azure-standard-disk-prices'!B4),1+IF(M680="YES",1),"")</f>
        <v>0</v>
      </c>
      <c r="AH680" s="4">
        <f>IF(AND(I680="STANDARD",Q680="YES",H680&gt;'azure-standard-disk-prices'!B4,H680&lt;'azure-standard-disk-prices'!B5),1+IF(M680="YES",1),"")</f>
        <v>0</v>
      </c>
      <c r="AI680" s="4">
        <f>IF(AND(I680="STANDARD",Q680="YES",H680&gt;'azure-standard-disk-prices'!B5,H680&lt;'azure-standard-disk-prices'!B6),1+IF(M680="YES",1),"")</f>
        <v>0</v>
      </c>
      <c r="AJ680" s="4">
        <f>IF(AND(I680="STANDARD",Q680="YES",H680&gt;'azure-standard-disk-prices'!B6,H680&lt;'azure-standard-disk-prices'!B7),1+IF(M680="YES",1),"")</f>
        <v>0</v>
      </c>
      <c r="AK680" s="4">
        <f>IF(AND(I680="STANDARD",Q680="YES",H680&gt;'azure-standard-disk-prices'!B7,H680&lt;'azure-standard-disk-prices'!B8),1+IF(M680="YES",1),"")</f>
        <v>0</v>
      </c>
      <c r="AL680" s="4">
        <f>IF(AND(I680="STANDARD",Q680="YES",H680&gt;'azure-standard-disk-prices'!B8,H680&lt;'azure-standard-disk-prices'!B9),1+IF(M680="YES",1),"")</f>
        <v>0</v>
      </c>
      <c r="AM680" s="4">
        <f>IF(AND(I679="PREMIUM",Q679="YES",H679&lt;'azure-premium-disk-prices'!B2,H679&gt;0),1+IF(M679="YES",1),"")</f>
        <v>0</v>
      </c>
      <c r="AN680" s="4">
        <f>IF(AND(I679="PREMIUM",Q679="YES",H679&gt;'azure-premium-disk-prices'!B2,H679&lt;'azure-premium-disk-prices'!B3),1+IF(M679="YES",1),"")</f>
        <v>0</v>
      </c>
      <c r="AO680" s="4">
        <f>IF(AND(I679="PREMIUM",Q679="YES",H679&gt;'azure-premium-disk-prices'!B3,H679&lt;'azure-premium-disk-prices'!B4),1+IF(M679="YES",1),"")</f>
        <v>0</v>
      </c>
      <c r="AP680" s="4">
        <f>IF(AND(I679="PREMIUM",Q679="YES",H679&gt;'azure-premium-disk-prices'!B4,H679&lt;'azure-premium-disk-prices'!B5),1+IF(M679="YES",1),"")</f>
        <v>0</v>
      </c>
      <c r="AQ680" s="4">
        <f>IF(AND(I679="PREMIUM",Q679="YES",H679&gt;'azure-premium-disk-prices'!B5,H679&lt;'azure-premium-disk-prices'!B6),1+IF(M679="YES",1),"")</f>
        <v>0</v>
      </c>
      <c r="AR680" s="4">
        <f>IF(AND(I679="PREMIUM",Q679="YES",H679&gt;'azure-premium-disk-prices'!B6,H679&lt;'azure-premium-disk-prices'!B7),1+IF(M679="YES",1),"")</f>
        <v>0</v>
      </c>
      <c r="AS680" s="4">
        <f>IF(AND(I679="PREMIUM",Q679="YES",H679&gt;'azure-premium-disk-prices'!B7,H679&lt;'azure-premium-disk-prices'!B8),1+IF(M679="YES",1),"")</f>
        <v>0</v>
      </c>
      <c r="AT680" s="4">
        <f>IF(AND(I679="PREMIUM",Q679="YES",H679&gt;'azure-premium-disk-prices'!B8,H679&lt;'azure-premium-disk-prices'!B9),1+IF(M679="YES",1),"")</f>
        <v>0</v>
      </c>
      <c r="AU680" s="4">
        <f>IF(AND(M680="YES", Q680="YES"),1,"")</f>
        <v>0</v>
      </c>
      <c r="AV680" s="4">
        <f>IF(AND(J680="STANDARD", Q680="YES"), IF(M680="YES",2,1) ,"")</f>
        <v>0</v>
      </c>
      <c r="AW680" s="4">
        <f>IF( AND(J680="PREMIUM",  Q680="YES"), IF(M680="YES",2,1) ,"")</f>
        <v>0</v>
      </c>
    </row>
    <row r="681" spans="5:49">
      <c r="E681" s="3"/>
      <c r="F681" s="3"/>
      <c r="G681" s="3"/>
      <c r="H681" s="3"/>
      <c r="I681" s="3" t="s">
        <v>9</v>
      </c>
      <c r="J681" s="3" t="s">
        <v>9</v>
      </c>
      <c r="K681" s="3" t="s">
        <v>5</v>
      </c>
      <c r="L681" s="3" t="s">
        <v>5</v>
      </c>
      <c r="M681" s="3" t="s">
        <v>5</v>
      </c>
      <c r="N681" s="3">
        <v>730</v>
      </c>
      <c r="O681" s="3" t="s">
        <v>5</v>
      </c>
      <c r="P681" s="3" t="s">
        <v>14</v>
      </c>
      <c r="Q681" s="4">
        <f>IF(AND(E681&lt;&gt;"", F681&lt;&gt;"", G681&lt;&gt;"", H681&lt;&gt;"", I681&lt;&gt;"", J681&lt;&gt;"", K681&lt;&gt;"", L681&lt;&gt;"", M681&lt;&gt;"", N681&lt;&gt;"", O681&lt;&gt;""),"YES","NO")</f>
        <v>0</v>
      </c>
      <c r="R681" s="4">
        <f>IF(AD681=AA681, U681, IF(AD681=AB681,W681,Y681))</f>
        <v>0</v>
      </c>
      <c r="S681" s="4">
        <f>AD681</f>
        <v>0</v>
      </c>
      <c r="T681" s="4">
        <f> IF(AA681="" ,"",IF(AD681=AA681, "PAYG", IF(AD681=AB681,"1Y RI","3Y RI")))</f>
        <v>0</v>
      </c>
      <c r="U681" s="4">
        <f>IF(Q681="YES", IF(K681="YES", VLOOKUP(V681 &amp; L681 &amp; K681,'azure-vm-prices-base'!G$2:H$124, 2, 0), VLOOKUP(V681 &amp; L681 &amp; "*",'azure-vm-prices-base'!G$2:H$124, 2, 0)), "")</f>
        <v>0</v>
      </c>
      <c r="V681" s="4">
        <f>IF(Q681="YES", IF(O681="NO" , IF(K681="YES", _xlfn.MINIFS('azure-vm-prices-base'!I$2:I$123, 'azure-vm-prices-base'!A$2:A$123,"&gt;="&amp;F681*(100-$B$2)/100, 'azure-vm-prices-base'!B$2:B$123,"&gt;="&amp;G681*(100-$B$2)/100, 'azure-vm-prices-base'!D$2:D$123,K681, 'azure-vm-prices-base'!E$2:E$123,L681), _xlfn.MINIFS('azure-vm-prices-base'!I$2:I$123, 'azure-vm-prices-base'!A$2:A$123,"&gt;="&amp;F681*(100-$B$2)/100, 'azure-vm-prices-base'!B$2:B$123,"&gt;="&amp;G681*(100-$B$2)/100, 'azure-vm-prices-base'!E$2:E$123,L681)), IF(K681="YES", _xlfn.MINIFS('azure-vm-prices-base'!C$2:C$123, 'azure-vm-prices-base'!A$2:A$123,"&gt;="&amp;F681*(100-$B$2)/100, 'azure-vm-prices-base'!B$2:B$123,"&gt;="&amp;G681*(100-$B$2)/100, 'azure-vm-prices-base'!D$2:D$123,K681, 'azure-vm-prices-base'!E$2:E$123,L681), _xlfn.MINIFS('azure-vm-prices-base'!C$2:C$123, 'azure-vm-prices-base'!A$2:A$123,"&gt;="&amp;F681*(100-$B$2)/100, 'azure-vm-prices-base'!B$2:B$123,"&gt;="&amp;G681*(100-$B$2)/100, 'azure-vm-prices-base'!E$2:E$123,L681))), "")</f>
        <v>0</v>
      </c>
      <c r="W681" s="4">
        <f>IF(Q681="YES", IF(K681="YES", VLOOKUP(X681 &amp; L681 &amp; K681,'azure-vm-prices-1Y'!G$2:H$124  , 2, 0), VLOOKUP(X681 &amp; L681 &amp; "*",'azure-vm-prices-1Y'!G$2:H$124, 2, 0)),   "")</f>
        <v>0</v>
      </c>
      <c r="X681" s="4">
        <f>IF(Q681="YES", IF(O681="NO" , IF(K681="YES", _xlfn.MINIFS('azure-vm-prices-1Y'!I$2:I$123,   'azure-vm-prices-1Y'!A$2:A$123,"&gt;="&amp;F681*(100-$B$2)/100,   'azure-vm-prices-1Y'!B$2:B$123,"&gt;="&amp;G681*(100-$B$2)/100,   'azure-vm-prices-1Y'!D$2:D$123,K681,   'azure-vm-prices-1Y'!E$2:E$123,L681),   _xlfn.MINIFS('azure-vm-prices-1Y'!I$2:I$123,   'azure-vm-prices-1Y'!A$2:A$123,"&gt;="&amp;F681*(100-$B$2)/100,   'azure-vm-prices-1Y'!B$2:B$123,"&gt;="&amp;G681*(100-$B$2)/100,   'azure-vm-prices-1Y'!E$2:E$123,L681)),   IF(K681="YES", _xlfn.MINIFS('azure-vm-prices-1Y'!C$2:C$123,   'azure-vm-prices-1Y'!A$2:A$123,"&gt;="&amp;F681*(100-$B$2)/100,   'azure-vm-prices-1Y'!B$2:B$123,"&gt;="&amp;G681*(100-$B$2)/100,   'azure-vm-prices-1Y'!D$2:D$123,K681,   'azure-vm-prices-1Y'!E$2:E$123,L681),   _xlfn.MINIFS('azure-vm-prices-1Y'!C$2:C$123,   'azure-vm-prices-1Y'!A$2:A$123,"&gt;="&amp;F681*(100-$B$2)/100,   'azure-vm-prices-1Y'!B$2:B$123,"&gt;="&amp;G681*(100-$B$2)/100,   'azure-vm-prices-1Y'!E$2:E$123,L681))),   "")</f>
        <v>0</v>
      </c>
      <c r="Y681" s="4">
        <f>IF(Q681="YES", IF(K681="YES", VLOOKUP(Z681 &amp; L681 &amp; K681,'azure-vm-prices-3Y'!G$2:H$124  , 2, 0), VLOOKUP(Z681 &amp; L681 &amp; "*",'azure-vm-prices-3Y'!G$2:H$124, 2, 0)),   "")</f>
        <v>0</v>
      </c>
      <c r="Z681" s="4">
        <f>IF(Q681="YES", IF(O681="NO" , IF(K681="YES", _xlfn.MINIFS('azure-vm-prices-3Y'!I$2:I$123,   'azure-vm-prices-3Y'!A$2:A$123,"&gt;="&amp;F681*(100-$B$2)/100,   'azure-vm-prices-3Y'!B$2:B$123,"&gt;="&amp;G681*(100-$B$2)/100,   'azure-vm-prices-3Y'!D$2:D$123,K681,   'azure-vm-prices-3Y'!E$2:E$123,L681),   _xlfn.MINIFS('azure-vm-prices-3Y'!I$2:I$123,   'azure-vm-prices-3Y'!A$2:A$123,"&gt;="&amp;F681*(100-$B$2)/100,   'azure-vm-prices-3Y'!B$2:B$123,"&gt;="&amp;G681*(100-$B$2)/100,   'azure-vm-prices-3Y'!E$2:E$123,L681)),   IF(K681="YES", _xlfn.MINIFS('azure-vm-prices-3Y'!C$2:C$123,   'azure-vm-prices-3Y'!A$2:A$123,"&gt;="&amp;F681*(100-$B$2)/100,   'azure-vm-prices-3Y'!B$2:B$123,"&gt;="&amp;G681*(100-$B$2)/100,   'azure-vm-prices-3Y'!D$2:D$123,K681,   'azure-vm-prices-3Y'!E$2:E$123,L681),   _xlfn.MINIFS('azure-vm-prices-3Y'!C$2:C$123,   'azure-vm-prices-3Y'!A$2:A$123,"&gt;="&amp;F681*(100-$B$2)/100,   'azure-vm-prices-3Y'!B$2:B$123,"&gt;="&amp;G681*(100-$B$2)/100,   'azure-vm-prices-3Y'!E$2:E$123,L681))),   "")</f>
        <v>0</v>
      </c>
      <c r="AA681" s="4">
        <f>IF(Q681="YES",N681*V681*12,"")</f>
        <v>0</v>
      </c>
      <c r="AB681" s="4">
        <f>IF(Q681="YES",X681*8760,"")</f>
        <v>0</v>
      </c>
      <c r="AC681" s="4">
        <f>IF(Q681="YES",Z681*8760,"")</f>
        <v>0</v>
      </c>
      <c r="AD681" s="4">
        <f>IF(Q681="YES",IF(P681="YES", MIN(AA681:AC681), AA681),"")</f>
        <v>0</v>
      </c>
      <c r="AE681" s="4">
        <f>IF(AND(I681="STANDARD",Q681="YES",H681&lt;'azure-standard-disk-prices'!B2, H681&gt;0),1+IF(M681="YES",1),"")</f>
        <v>0</v>
      </c>
      <c r="AF681" s="4">
        <f>IF(AND(I681="STANDARD",Q681="YES",H681&gt;'azure-standard-disk-prices'!B2,H681&lt;'azure-standard-disk-prices'!B3),1+IF(M681="YES",1),"")</f>
        <v>0</v>
      </c>
      <c r="AG681" s="4">
        <f>IF(AND(I681="STANDARD",Q681="YES",H681&gt;'azure-standard-disk-prices'!B3,H681&lt;'azure-standard-disk-prices'!B4),1+IF(M681="YES",1),"")</f>
        <v>0</v>
      </c>
      <c r="AH681" s="4">
        <f>IF(AND(I681="STANDARD",Q681="YES",H681&gt;'azure-standard-disk-prices'!B4,H681&lt;'azure-standard-disk-prices'!B5),1+IF(M681="YES",1),"")</f>
        <v>0</v>
      </c>
      <c r="AI681" s="4">
        <f>IF(AND(I681="STANDARD",Q681="YES",H681&gt;'azure-standard-disk-prices'!B5,H681&lt;'azure-standard-disk-prices'!B6),1+IF(M681="YES",1),"")</f>
        <v>0</v>
      </c>
      <c r="AJ681" s="4">
        <f>IF(AND(I681="STANDARD",Q681="YES",H681&gt;'azure-standard-disk-prices'!B6,H681&lt;'azure-standard-disk-prices'!B7),1+IF(M681="YES",1),"")</f>
        <v>0</v>
      </c>
      <c r="AK681" s="4">
        <f>IF(AND(I681="STANDARD",Q681="YES",H681&gt;'azure-standard-disk-prices'!B7,H681&lt;'azure-standard-disk-prices'!B8),1+IF(M681="YES",1),"")</f>
        <v>0</v>
      </c>
      <c r="AL681" s="4">
        <f>IF(AND(I681="STANDARD",Q681="YES",H681&gt;'azure-standard-disk-prices'!B8,H681&lt;'azure-standard-disk-prices'!B9),1+IF(M681="YES",1),"")</f>
        <v>0</v>
      </c>
      <c r="AM681" s="4">
        <f>IF(AND(I680="PREMIUM",Q680="YES",H680&lt;'azure-premium-disk-prices'!B2,H680&gt;0),1+IF(M680="YES",1),"")</f>
        <v>0</v>
      </c>
      <c r="AN681" s="4">
        <f>IF(AND(I680="PREMIUM",Q680="YES",H680&gt;'azure-premium-disk-prices'!B2,H680&lt;'azure-premium-disk-prices'!B3),1+IF(M680="YES",1),"")</f>
        <v>0</v>
      </c>
      <c r="AO681" s="4">
        <f>IF(AND(I680="PREMIUM",Q680="YES",H680&gt;'azure-premium-disk-prices'!B3,H680&lt;'azure-premium-disk-prices'!B4),1+IF(M680="YES",1),"")</f>
        <v>0</v>
      </c>
      <c r="AP681" s="4">
        <f>IF(AND(I680="PREMIUM",Q680="YES",H680&gt;'azure-premium-disk-prices'!B4,H680&lt;'azure-premium-disk-prices'!B5),1+IF(M680="YES",1),"")</f>
        <v>0</v>
      </c>
      <c r="AQ681" s="4">
        <f>IF(AND(I680="PREMIUM",Q680="YES",H680&gt;'azure-premium-disk-prices'!B5,H680&lt;'azure-premium-disk-prices'!B6),1+IF(M680="YES",1),"")</f>
        <v>0</v>
      </c>
      <c r="AR681" s="4">
        <f>IF(AND(I680="PREMIUM",Q680="YES",H680&gt;'azure-premium-disk-prices'!B6,H680&lt;'azure-premium-disk-prices'!B7),1+IF(M680="YES",1),"")</f>
        <v>0</v>
      </c>
      <c r="AS681" s="4">
        <f>IF(AND(I680="PREMIUM",Q680="YES",H680&gt;'azure-premium-disk-prices'!B7,H680&lt;'azure-premium-disk-prices'!B8),1+IF(M680="YES",1),"")</f>
        <v>0</v>
      </c>
      <c r="AT681" s="4">
        <f>IF(AND(I680="PREMIUM",Q680="YES",H680&gt;'azure-premium-disk-prices'!B8,H680&lt;'azure-premium-disk-prices'!B9),1+IF(M680="YES",1),"")</f>
        <v>0</v>
      </c>
      <c r="AU681" s="4">
        <f>IF(AND(M681="YES", Q681="YES"),1,"")</f>
        <v>0</v>
      </c>
      <c r="AV681" s="4">
        <f>IF(AND(J681="STANDARD", Q681="YES"), IF(M681="YES",2,1) ,"")</f>
        <v>0</v>
      </c>
      <c r="AW681" s="4">
        <f>IF( AND(J681="PREMIUM",  Q681="YES"), IF(M681="YES",2,1) ,"")</f>
        <v>0</v>
      </c>
    </row>
    <row r="682" spans="5:49">
      <c r="E682" s="3"/>
      <c r="F682" s="3"/>
      <c r="G682" s="3"/>
      <c r="H682" s="3"/>
      <c r="I682" s="3" t="s">
        <v>9</v>
      </c>
      <c r="J682" s="3" t="s">
        <v>9</v>
      </c>
      <c r="K682" s="3" t="s">
        <v>5</v>
      </c>
      <c r="L682" s="3" t="s">
        <v>5</v>
      </c>
      <c r="M682" s="3" t="s">
        <v>5</v>
      </c>
      <c r="N682" s="3">
        <v>730</v>
      </c>
      <c r="O682" s="3" t="s">
        <v>5</v>
      </c>
      <c r="P682" s="3" t="s">
        <v>14</v>
      </c>
      <c r="Q682" s="4">
        <f>IF(AND(E682&lt;&gt;"", F682&lt;&gt;"", G682&lt;&gt;"", H682&lt;&gt;"", I682&lt;&gt;"", J682&lt;&gt;"", K682&lt;&gt;"", L682&lt;&gt;"", M682&lt;&gt;"", N682&lt;&gt;"", O682&lt;&gt;""),"YES","NO")</f>
        <v>0</v>
      </c>
      <c r="R682" s="4">
        <f>IF(AD682=AA682, U682, IF(AD682=AB682,W682,Y682))</f>
        <v>0</v>
      </c>
      <c r="S682" s="4">
        <f>AD682</f>
        <v>0</v>
      </c>
      <c r="T682" s="4">
        <f> IF(AA682="" ,"",IF(AD682=AA682, "PAYG", IF(AD682=AB682,"1Y RI","3Y RI")))</f>
        <v>0</v>
      </c>
      <c r="U682" s="4">
        <f>IF(Q682="YES", IF(K682="YES", VLOOKUP(V682 &amp; L682 &amp; K682,'azure-vm-prices-base'!G$2:H$124, 2, 0), VLOOKUP(V682 &amp; L682 &amp; "*",'azure-vm-prices-base'!G$2:H$124, 2, 0)), "")</f>
        <v>0</v>
      </c>
      <c r="V682" s="4">
        <f>IF(Q682="YES", IF(O682="NO" , IF(K682="YES", _xlfn.MINIFS('azure-vm-prices-base'!I$2:I$123, 'azure-vm-prices-base'!A$2:A$123,"&gt;="&amp;F682*(100-$B$2)/100, 'azure-vm-prices-base'!B$2:B$123,"&gt;="&amp;G682*(100-$B$2)/100, 'azure-vm-prices-base'!D$2:D$123,K682, 'azure-vm-prices-base'!E$2:E$123,L682), _xlfn.MINIFS('azure-vm-prices-base'!I$2:I$123, 'azure-vm-prices-base'!A$2:A$123,"&gt;="&amp;F682*(100-$B$2)/100, 'azure-vm-prices-base'!B$2:B$123,"&gt;="&amp;G682*(100-$B$2)/100, 'azure-vm-prices-base'!E$2:E$123,L682)), IF(K682="YES", _xlfn.MINIFS('azure-vm-prices-base'!C$2:C$123, 'azure-vm-prices-base'!A$2:A$123,"&gt;="&amp;F682*(100-$B$2)/100, 'azure-vm-prices-base'!B$2:B$123,"&gt;="&amp;G682*(100-$B$2)/100, 'azure-vm-prices-base'!D$2:D$123,K682, 'azure-vm-prices-base'!E$2:E$123,L682), _xlfn.MINIFS('azure-vm-prices-base'!C$2:C$123, 'azure-vm-prices-base'!A$2:A$123,"&gt;="&amp;F682*(100-$B$2)/100, 'azure-vm-prices-base'!B$2:B$123,"&gt;="&amp;G682*(100-$B$2)/100, 'azure-vm-prices-base'!E$2:E$123,L682))), "")</f>
        <v>0</v>
      </c>
      <c r="W682" s="4">
        <f>IF(Q682="YES", IF(K682="YES", VLOOKUP(X682 &amp; L682 &amp; K682,'azure-vm-prices-1Y'!G$2:H$124  , 2, 0), VLOOKUP(X682 &amp; L682 &amp; "*",'azure-vm-prices-1Y'!G$2:H$124, 2, 0)),   "")</f>
        <v>0</v>
      </c>
      <c r="X682" s="4">
        <f>IF(Q682="YES", IF(O682="NO" , IF(K682="YES", _xlfn.MINIFS('azure-vm-prices-1Y'!I$2:I$123,   'azure-vm-prices-1Y'!A$2:A$123,"&gt;="&amp;F682*(100-$B$2)/100,   'azure-vm-prices-1Y'!B$2:B$123,"&gt;="&amp;G682*(100-$B$2)/100,   'azure-vm-prices-1Y'!D$2:D$123,K682,   'azure-vm-prices-1Y'!E$2:E$123,L682),   _xlfn.MINIFS('azure-vm-prices-1Y'!I$2:I$123,   'azure-vm-prices-1Y'!A$2:A$123,"&gt;="&amp;F682*(100-$B$2)/100,   'azure-vm-prices-1Y'!B$2:B$123,"&gt;="&amp;G682*(100-$B$2)/100,   'azure-vm-prices-1Y'!E$2:E$123,L682)),   IF(K682="YES", _xlfn.MINIFS('azure-vm-prices-1Y'!C$2:C$123,   'azure-vm-prices-1Y'!A$2:A$123,"&gt;="&amp;F682*(100-$B$2)/100,   'azure-vm-prices-1Y'!B$2:B$123,"&gt;="&amp;G682*(100-$B$2)/100,   'azure-vm-prices-1Y'!D$2:D$123,K682,   'azure-vm-prices-1Y'!E$2:E$123,L682),   _xlfn.MINIFS('azure-vm-prices-1Y'!C$2:C$123,   'azure-vm-prices-1Y'!A$2:A$123,"&gt;="&amp;F682*(100-$B$2)/100,   'azure-vm-prices-1Y'!B$2:B$123,"&gt;="&amp;G682*(100-$B$2)/100,   'azure-vm-prices-1Y'!E$2:E$123,L682))),   "")</f>
        <v>0</v>
      </c>
      <c r="Y682" s="4">
        <f>IF(Q682="YES", IF(K682="YES", VLOOKUP(Z682 &amp; L682 &amp; K682,'azure-vm-prices-3Y'!G$2:H$124  , 2, 0), VLOOKUP(Z682 &amp; L682 &amp; "*",'azure-vm-prices-3Y'!G$2:H$124, 2, 0)),   "")</f>
        <v>0</v>
      </c>
      <c r="Z682" s="4">
        <f>IF(Q682="YES", IF(O682="NO" , IF(K682="YES", _xlfn.MINIFS('azure-vm-prices-3Y'!I$2:I$123,   'azure-vm-prices-3Y'!A$2:A$123,"&gt;="&amp;F682*(100-$B$2)/100,   'azure-vm-prices-3Y'!B$2:B$123,"&gt;="&amp;G682*(100-$B$2)/100,   'azure-vm-prices-3Y'!D$2:D$123,K682,   'azure-vm-prices-3Y'!E$2:E$123,L682),   _xlfn.MINIFS('azure-vm-prices-3Y'!I$2:I$123,   'azure-vm-prices-3Y'!A$2:A$123,"&gt;="&amp;F682*(100-$B$2)/100,   'azure-vm-prices-3Y'!B$2:B$123,"&gt;="&amp;G682*(100-$B$2)/100,   'azure-vm-prices-3Y'!E$2:E$123,L682)),   IF(K682="YES", _xlfn.MINIFS('azure-vm-prices-3Y'!C$2:C$123,   'azure-vm-prices-3Y'!A$2:A$123,"&gt;="&amp;F682*(100-$B$2)/100,   'azure-vm-prices-3Y'!B$2:B$123,"&gt;="&amp;G682*(100-$B$2)/100,   'azure-vm-prices-3Y'!D$2:D$123,K682,   'azure-vm-prices-3Y'!E$2:E$123,L682),   _xlfn.MINIFS('azure-vm-prices-3Y'!C$2:C$123,   'azure-vm-prices-3Y'!A$2:A$123,"&gt;="&amp;F682*(100-$B$2)/100,   'azure-vm-prices-3Y'!B$2:B$123,"&gt;="&amp;G682*(100-$B$2)/100,   'azure-vm-prices-3Y'!E$2:E$123,L682))),   "")</f>
        <v>0</v>
      </c>
      <c r="AA682" s="4">
        <f>IF(Q682="YES",N682*V682*12,"")</f>
        <v>0</v>
      </c>
      <c r="AB682" s="4">
        <f>IF(Q682="YES",X682*8760,"")</f>
        <v>0</v>
      </c>
      <c r="AC682" s="4">
        <f>IF(Q682="YES",Z682*8760,"")</f>
        <v>0</v>
      </c>
      <c r="AD682" s="4">
        <f>IF(Q682="YES",IF(P682="YES", MIN(AA682:AC682), AA682),"")</f>
        <v>0</v>
      </c>
      <c r="AE682" s="4">
        <f>IF(AND(I682="STANDARD",Q682="YES",H682&lt;'azure-standard-disk-prices'!B2, H682&gt;0),1+IF(M682="YES",1),"")</f>
        <v>0</v>
      </c>
      <c r="AF682" s="4">
        <f>IF(AND(I682="STANDARD",Q682="YES",H682&gt;'azure-standard-disk-prices'!B2,H682&lt;'azure-standard-disk-prices'!B3),1+IF(M682="YES",1),"")</f>
        <v>0</v>
      </c>
      <c r="AG682" s="4">
        <f>IF(AND(I682="STANDARD",Q682="YES",H682&gt;'azure-standard-disk-prices'!B3,H682&lt;'azure-standard-disk-prices'!B4),1+IF(M682="YES",1),"")</f>
        <v>0</v>
      </c>
      <c r="AH682" s="4">
        <f>IF(AND(I682="STANDARD",Q682="YES",H682&gt;'azure-standard-disk-prices'!B4,H682&lt;'azure-standard-disk-prices'!B5),1+IF(M682="YES",1),"")</f>
        <v>0</v>
      </c>
      <c r="AI682" s="4">
        <f>IF(AND(I682="STANDARD",Q682="YES",H682&gt;'azure-standard-disk-prices'!B5,H682&lt;'azure-standard-disk-prices'!B6),1+IF(M682="YES",1),"")</f>
        <v>0</v>
      </c>
      <c r="AJ682" s="4">
        <f>IF(AND(I682="STANDARD",Q682="YES",H682&gt;'azure-standard-disk-prices'!B6,H682&lt;'azure-standard-disk-prices'!B7),1+IF(M682="YES",1),"")</f>
        <v>0</v>
      </c>
      <c r="AK682" s="4">
        <f>IF(AND(I682="STANDARD",Q682="YES",H682&gt;'azure-standard-disk-prices'!B7,H682&lt;'azure-standard-disk-prices'!B8),1+IF(M682="YES",1),"")</f>
        <v>0</v>
      </c>
      <c r="AL682" s="4">
        <f>IF(AND(I682="STANDARD",Q682="YES",H682&gt;'azure-standard-disk-prices'!B8,H682&lt;'azure-standard-disk-prices'!B9),1+IF(M682="YES",1),"")</f>
        <v>0</v>
      </c>
      <c r="AM682" s="4">
        <f>IF(AND(I681="PREMIUM",Q681="YES",H681&lt;'azure-premium-disk-prices'!B2,H681&gt;0),1+IF(M681="YES",1),"")</f>
        <v>0</v>
      </c>
      <c r="AN682" s="4">
        <f>IF(AND(I681="PREMIUM",Q681="YES",H681&gt;'azure-premium-disk-prices'!B2,H681&lt;'azure-premium-disk-prices'!B3),1+IF(M681="YES",1),"")</f>
        <v>0</v>
      </c>
      <c r="AO682" s="4">
        <f>IF(AND(I681="PREMIUM",Q681="YES",H681&gt;'azure-premium-disk-prices'!B3,H681&lt;'azure-premium-disk-prices'!B4),1+IF(M681="YES",1),"")</f>
        <v>0</v>
      </c>
      <c r="AP682" s="4">
        <f>IF(AND(I681="PREMIUM",Q681="YES",H681&gt;'azure-premium-disk-prices'!B4,H681&lt;'azure-premium-disk-prices'!B5),1+IF(M681="YES",1),"")</f>
        <v>0</v>
      </c>
      <c r="AQ682" s="4">
        <f>IF(AND(I681="PREMIUM",Q681="YES",H681&gt;'azure-premium-disk-prices'!B5,H681&lt;'azure-premium-disk-prices'!B6),1+IF(M681="YES",1),"")</f>
        <v>0</v>
      </c>
      <c r="AR682" s="4">
        <f>IF(AND(I681="PREMIUM",Q681="YES",H681&gt;'azure-premium-disk-prices'!B6,H681&lt;'azure-premium-disk-prices'!B7),1+IF(M681="YES",1),"")</f>
        <v>0</v>
      </c>
      <c r="AS682" s="4">
        <f>IF(AND(I681="PREMIUM",Q681="YES",H681&gt;'azure-premium-disk-prices'!B7,H681&lt;'azure-premium-disk-prices'!B8),1+IF(M681="YES",1),"")</f>
        <v>0</v>
      </c>
      <c r="AT682" s="4">
        <f>IF(AND(I681="PREMIUM",Q681="YES",H681&gt;'azure-premium-disk-prices'!B8,H681&lt;'azure-premium-disk-prices'!B9),1+IF(M681="YES",1),"")</f>
        <v>0</v>
      </c>
      <c r="AU682" s="4">
        <f>IF(AND(M682="YES", Q682="YES"),1,"")</f>
        <v>0</v>
      </c>
      <c r="AV682" s="4">
        <f>IF(AND(J682="STANDARD", Q682="YES"), IF(M682="YES",2,1) ,"")</f>
        <v>0</v>
      </c>
      <c r="AW682" s="4">
        <f>IF( AND(J682="PREMIUM",  Q682="YES"), IF(M682="YES",2,1) ,"")</f>
        <v>0</v>
      </c>
    </row>
    <row r="683" spans="5:49">
      <c r="E683" s="3"/>
      <c r="F683" s="3"/>
      <c r="G683" s="3"/>
      <c r="H683" s="3"/>
      <c r="I683" s="3" t="s">
        <v>9</v>
      </c>
      <c r="J683" s="3" t="s">
        <v>9</v>
      </c>
      <c r="K683" s="3" t="s">
        <v>5</v>
      </c>
      <c r="L683" s="3" t="s">
        <v>5</v>
      </c>
      <c r="M683" s="3" t="s">
        <v>5</v>
      </c>
      <c r="N683" s="3">
        <v>730</v>
      </c>
      <c r="O683" s="3" t="s">
        <v>5</v>
      </c>
      <c r="P683" s="3" t="s">
        <v>14</v>
      </c>
      <c r="Q683" s="4">
        <f>IF(AND(E683&lt;&gt;"", F683&lt;&gt;"", G683&lt;&gt;"", H683&lt;&gt;"", I683&lt;&gt;"", J683&lt;&gt;"", K683&lt;&gt;"", L683&lt;&gt;"", M683&lt;&gt;"", N683&lt;&gt;"", O683&lt;&gt;""),"YES","NO")</f>
        <v>0</v>
      </c>
      <c r="R683" s="4">
        <f>IF(AD683=AA683, U683, IF(AD683=AB683,W683,Y683))</f>
        <v>0</v>
      </c>
      <c r="S683" s="4">
        <f>AD683</f>
        <v>0</v>
      </c>
      <c r="T683" s="4">
        <f> IF(AA683="" ,"",IF(AD683=AA683, "PAYG", IF(AD683=AB683,"1Y RI","3Y RI")))</f>
        <v>0</v>
      </c>
      <c r="U683" s="4">
        <f>IF(Q683="YES", IF(K683="YES", VLOOKUP(V683 &amp; L683 &amp; K683,'azure-vm-prices-base'!G$2:H$124, 2, 0), VLOOKUP(V683 &amp; L683 &amp; "*",'azure-vm-prices-base'!G$2:H$124, 2, 0)), "")</f>
        <v>0</v>
      </c>
      <c r="V683" s="4">
        <f>IF(Q683="YES", IF(O683="NO" , IF(K683="YES", _xlfn.MINIFS('azure-vm-prices-base'!I$2:I$123, 'azure-vm-prices-base'!A$2:A$123,"&gt;="&amp;F683*(100-$B$2)/100, 'azure-vm-prices-base'!B$2:B$123,"&gt;="&amp;G683*(100-$B$2)/100, 'azure-vm-prices-base'!D$2:D$123,K683, 'azure-vm-prices-base'!E$2:E$123,L683), _xlfn.MINIFS('azure-vm-prices-base'!I$2:I$123, 'azure-vm-prices-base'!A$2:A$123,"&gt;="&amp;F683*(100-$B$2)/100, 'azure-vm-prices-base'!B$2:B$123,"&gt;="&amp;G683*(100-$B$2)/100, 'azure-vm-prices-base'!E$2:E$123,L683)), IF(K683="YES", _xlfn.MINIFS('azure-vm-prices-base'!C$2:C$123, 'azure-vm-prices-base'!A$2:A$123,"&gt;="&amp;F683*(100-$B$2)/100, 'azure-vm-prices-base'!B$2:B$123,"&gt;="&amp;G683*(100-$B$2)/100, 'azure-vm-prices-base'!D$2:D$123,K683, 'azure-vm-prices-base'!E$2:E$123,L683), _xlfn.MINIFS('azure-vm-prices-base'!C$2:C$123, 'azure-vm-prices-base'!A$2:A$123,"&gt;="&amp;F683*(100-$B$2)/100, 'azure-vm-prices-base'!B$2:B$123,"&gt;="&amp;G683*(100-$B$2)/100, 'azure-vm-prices-base'!E$2:E$123,L683))), "")</f>
        <v>0</v>
      </c>
      <c r="W683" s="4">
        <f>IF(Q683="YES", IF(K683="YES", VLOOKUP(X683 &amp; L683 &amp; K683,'azure-vm-prices-1Y'!G$2:H$124  , 2, 0), VLOOKUP(X683 &amp; L683 &amp; "*",'azure-vm-prices-1Y'!G$2:H$124, 2, 0)),   "")</f>
        <v>0</v>
      </c>
      <c r="X683" s="4">
        <f>IF(Q683="YES", IF(O683="NO" , IF(K683="YES", _xlfn.MINIFS('azure-vm-prices-1Y'!I$2:I$123,   'azure-vm-prices-1Y'!A$2:A$123,"&gt;="&amp;F683*(100-$B$2)/100,   'azure-vm-prices-1Y'!B$2:B$123,"&gt;="&amp;G683*(100-$B$2)/100,   'azure-vm-prices-1Y'!D$2:D$123,K683,   'azure-vm-prices-1Y'!E$2:E$123,L683),   _xlfn.MINIFS('azure-vm-prices-1Y'!I$2:I$123,   'azure-vm-prices-1Y'!A$2:A$123,"&gt;="&amp;F683*(100-$B$2)/100,   'azure-vm-prices-1Y'!B$2:B$123,"&gt;="&amp;G683*(100-$B$2)/100,   'azure-vm-prices-1Y'!E$2:E$123,L683)),   IF(K683="YES", _xlfn.MINIFS('azure-vm-prices-1Y'!C$2:C$123,   'azure-vm-prices-1Y'!A$2:A$123,"&gt;="&amp;F683*(100-$B$2)/100,   'azure-vm-prices-1Y'!B$2:B$123,"&gt;="&amp;G683*(100-$B$2)/100,   'azure-vm-prices-1Y'!D$2:D$123,K683,   'azure-vm-prices-1Y'!E$2:E$123,L683),   _xlfn.MINIFS('azure-vm-prices-1Y'!C$2:C$123,   'azure-vm-prices-1Y'!A$2:A$123,"&gt;="&amp;F683*(100-$B$2)/100,   'azure-vm-prices-1Y'!B$2:B$123,"&gt;="&amp;G683*(100-$B$2)/100,   'azure-vm-prices-1Y'!E$2:E$123,L683))),   "")</f>
        <v>0</v>
      </c>
      <c r="Y683" s="4">
        <f>IF(Q683="YES", IF(K683="YES", VLOOKUP(Z683 &amp; L683 &amp; K683,'azure-vm-prices-3Y'!G$2:H$124  , 2, 0), VLOOKUP(Z683 &amp; L683 &amp; "*",'azure-vm-prices-3Y'!G$2:H$124, 2, 0)),   "")</f>
        <v>0</v>
      </c>
      <c r="Z683" s="4">
        <f>IF(Q683="YES", IF(O683="NO" , IF(K683="YES", _xlfn.MINIFS('azure-vm-prices-3Y'!I$2:I$123,   'azure-vm-prices-3Y'!A$2:A$123,"&gt;="&amp;F683*(100-$B$2)/100,   'azure-vm-prices-3Y'!B$2:B$123,"&gt;="&amp;G683*(100-$B$2)/100,   'azure-vm-prices-3Y'!D$2:D$123,K683,   'azure-vm-prices-3Y'!E$2:E$123,L683),   _xlfn.MINIFS('azure-vm-prices-3Y'!I$2:I$123,   'azure-vm-prices-3Y'!A$2:A$123,"&gt;="&amp;F683*(100-$B$2)/100,   'azure-vm-prices-3Y'!B$2:B$123,"&gt;="&amp;G683*(100-$B$2)/100,   'azure-vm-prices-3Y'!E$2:E$123,L683)),   IF(K683="YES", _xlfn.MINIFS('azure-vm-prices-3Y'!C$2:C$123,   'azure-vm-prices-3Y'!A$2:A$123,"&gt;="&amp;F683*(100-$B$2)/100,   'azure-vm-prices-3Y'!B$2:B$123,"&gt;="&amp;G683*(100-$B$2)/100,   'azure-vm-prices-3Y'!D$2:D$123,K683,   'azure-vm-prices-3Y'!E$2:E$123,L683),   _xlfn.MINIFS('azure-vm-prices-3Y'!C$2:C$123,   'azure-vm-prices-3Y'!A$2:A$123,"&gt;="&amp;F683*(100-$B$2)/100,   'azure-vm-prices-3Y'!B$2:B$123,"&gt;="&amp;G683*(100-$B$2)/100,   'azure-vm-prices-3Y'!E$2:E$123,L683))),   "")</f>
        <v>0</v>
      </c>
      <c r="AA683" s="4">
        <f>IF(Q683="YES",N683*V683*12,"")</f>
        <v>0</v>
      </c>
      <c r="AB683" s="4">
        <f>IF(Q683="YES",X683*8760,"")</f>
        <v>0</v>
      </c>
      <c r="AC683" s="4">
        <f>IF(Q683="YES",Z683*8760,"")</f>
        <v>0</v>
      </c>
      <c r="AD683" s="4">
        <f>IF(Q683="YES",IF(P683="YES", MIN(AA683:AC683), AA683),"")</f>
        <v>0</v>
      </c>
      <c r="AE683" s="4">
        <f>IF(AND(I683="STANDARD",Q683="YES",H683&lt;'azure-standard-disk-prices'!B2, H683&gt;0),1+IF(M683="YES",1),"")</f>
        <v>0</v>
      </c>
      <c r="AF683" s="4">
        <f>IF(AND(I683="STANDARD",Q683="YES",H683&gt;'azure-standard-disk-prices'!B2,H683&lt;'azure-standard-disk-prices'!B3),1+IF(M683="YES",1),"")</f>
        <v>0</v>
      </c>
      <c r="AG683" s="4">
        <f>IF(AND(I683="STANDARD",Q683="YES",H683&gt;'azure-standard-disk-prices'!B3,H683&lt;'azure-standard-disk-prices'!B4),1+IF(M683="YES",1),"")</f>
        <v>0</v>
      </c>
      <c r="AH683" s="4">
        <f>IF(AND(I683="STANDARD",Q683="YES",H683&gt;'azure-standard-disk-prices'!B4,H683&lt;'azure-standard-disk-prices'!B5),1+IF(M683="YES",1),"")</f>
        <v>0</v>
      </c>
      <c r="AI683" s="4">
        <f>IF(AND(I683="STANDARD",Q683="YES",H683&gt;'azure-standard-disk-prices'!B5,H683&lt;'azure-standard-disk-prices'!B6),1+IF(M683="YES",1),"")</f>
        <v>0</v>
      </c>
      <c r="AJ683" s="4">
        <f>IF(AND(I683="STANDARD",Q683="YES",H683&gt;'azure-standard-disk-prices'!B6,H683&lt;'azure-standard-disk-prices'!B7),1+IF(M683="YES",1),"")</f>
        <v>0</v>
      </c>
      <c r="AK683" s="4">
        <f>IF(AND(I683="STANDARD",Q683="YES",H683&gt;'azure-standard-disk-prices'!B7,H683&lt;'azure-standard-disk-prices'!B8),1+IF(M683="YES",1),"")</f>
        <v>0</v>
      </c>
      <c r="AL683" s="4">
        <f>IF(AND(I683="STANDARD",Q683="YES",H683&gt;'azure-standard-disk-prices'!B8,H683&lt;'azure-standard-disk-prices'!B9),1+IF(M683="YES",1),"")</f>
        <v>0</v>
      </c>
      <c r="AM683" s="4">
        <f>IF(AND(I682="PREMIUM",Q682="YES",H682&lt;'azure-premium-disk-prices'!B2,H682&gt;0),1+IF(M682="YES",1),"")</f>
        <v>0</v>
      </c>
      <c r="AN683" s="4">
        <f>IF(AND(I682="PREMIUM",Q682="YES",H682&gt;'azure-premium-disk-prices'!B2,H682&lt;'azure-premium-disk-prices'!B3),1+IF(M682="YES",1),"")</f>
        <v>0</v>
      </c>
      <c r="AO683" s="4">
        <f>IF(AND(I682="PREMIUM",Q682="YES",H682&gt;'azure-premium-disk-prices'!B3,H682&lt;'azure-premium-disk-prices'!B4),1+IF(M682="YES",1),"")</f>
        <v>0</v>
      </c>
      <c r="AP683" s="4">
        <f>IF(AND(I682="PREMIUM",Q682="YES",H682&gt;'azure-premium-disk-prices'!B4,H682&lt;'azure-premium-disk-prices'!B5),1+IF(M682="YES",1),"")</f>
        <v>0</v>
      </c>
      <c r="AQ683" s="4">
        <f>IF(AND(I682="PREMIUM",Q682="YES",H682&gt;'azure-premium-disk-prices'!B5,H682&lt;'azure-premium-disk-prices'!B6),1+IF(M682="YES",1),"")</f>
        <v>0</v>
      </c>
      <c r="AR683" s="4">
        <f>IF(AND(I682="PREMIUM",Q682="YES",H682&gt;'azure-premium-disk-prices'!B6,H682&lt;'azure-premium-disk-prices'!B7),1+IF(M682="YES",1),"")</f>
        <v>0</v>
      </c>
      <c r="AS683" s="4">
        <f>IF(AND(I682="PREMIUM",Q682="YES",H682&gt;'azure-premium-disk-prices'!B7,H682&lt;'azure-premium-disk-prices'!B8),1+IF(M682="YES",1),"")</f>
        <v>0</v>
      </c>
      <c r="AT683" s="4">
        <f>IF(AND(I682="PREMIUM",Q682="YES",H682&gt;'azure-premium-disk-prices'!B8,H682&lt;'azure-premium-disk-prices'!B9),1+IF(M682="YES",1),"")</f>
        <v>0</v>
      </c>
      <c r="AU683" s="4">
        <f>IF(AND(M683="YES", Q683="YES"),1,"")</f>
        <v>0</v>
      </c>
      <c r="AV683" s="4">
        <f>IF(AND(J683="STANDARD", Q683="YES"), IF(M683="YES",2,1) ,"")</f>
        <v>0</v>
      </c>
      <c r="AW683" s="4">
        <f>IF( AND(J683="PREMIUM",  Q683="YES"), IF(M683="YES",2,1) ,"")</f>
        <v>0</v>
      </c>
    </row>
    <row r="684" spans="5:49">
      <c r="E684" s="3"/>
      <c r="F684" s="3"/>
      <c r="G684" s="3"/>
      <c r="H684" s="3"/>
      <c r="I684" s="3" t="s">
        <v>9</v>
      </c>
      <c r="J684" s="3" t="s">
        <v>9</v>
      </c>
      <c r="K684" s="3" t="s">
        <v>5</v>
      </c>
      <c r="L684" s="3" t="s">
        <v>5</v>
      </c>
      <c r="M684" s="3" t="s">
        <v>5</v>
      </c>
      <c r="N684" s="3">
        <v>730</v>
      </c>
      <c r="O684" s="3" t="s">
        <v>5</v>
      </c>
      <c r="P684" s="3" t="s">
        <v>14</v>
      </c>
      <c r="Q684" s="4">
        <f>IF(AND(E684&lt;&gt;"", F684&lt;&gt;"", G684&lt;&gt;"", H684&lt;&gt;"", I684&lt;&gt;"", J684&lt;&gt;"", K684&lt;&gt;"", L684&lt;&gt;"", M684&lt;&gt;"", N684&lt;&gt;"", O684&lt;&gt;""),"YES","NO")</f>
        <v>0</v>
      </c>
      <c r="R684" s="4">
        <f>IF(AD684=AA684, U684, IF(AD684=AB684,W684,Y684))</f>
        <v>0</v>
      </c>
      <c r="S684" s="4">
        <f>AD684</f>
        <v>0</v>
      </c>
      <c r="T684" s="4">
        <f> IF(AA684="" ,"",IF(AD684=AA684, "PAYG", IF(AD684=AB684,"1Y RI","3Y RI")))</f>
        <v>0</v>
      </c>
      <c r="U684" s="4">
        <f>IF(Q684="YES", IF(K684="YES", VLOOKUP(V684 &amp; L684 &amp; K684,'azure-vm-prices-base'!G$2:H$124, 2, 0), VLOOKUP(V684 &amp; L684 &amp; "*",'azure-vm-prices-base'!G$2:H$124, 2, 0)), "")</f>
        <v>0</v>
      </c>
      <c r="V684" s="4">
        <f>IF(Q684="YES", IF(O684="NO" , IF(K684="YES", _xlfn.MINIFS('azure-vm-prices-base'!I$2:I$123, 'azure-vm-prices-base'!A$2:A$123,"&gt;="&amp;F684*(100-$B$2)/100, 'azure-vm-prices-base'!B$2:B$123,"&gt;="&amp;G684*(100-$B$2)/100, 'azure-vm-prices-base'!D$2:D$123,K684, 'azure-vm-prices-base'!E$2:E$123,L684), _xlfn.MINIFS('azure-vm-prices-base'!I$2:I$123, 'azure-vm-prices-base'!A$2:A$123,"&gt;="&amp;F684*(100-$B$2)/100, 'azure-vm-prices-base'!B$2:B$123,"&gt;="&amp;G684*(100-$B$2)/100, 'azure-vm-prices-base'!E$2:E$123,L684)), IF(K684="YES", _xlfn.MINIFS('azure-vm-prices-base'!C$2:C$123, 'azure-vm-prices-base'!A$2:A$123,"&gt;="&amp;F684*(100-$B$2)/100, 'azure-vm-prices-base'!B$2:B$123,"&gt;="&amp;G684*(100-$B$2)/100, 'azure-vm-prices-base'!D$2:D$123,K684, 'azure-vm-prices-base'!E$2:E$123,L684), _xlfn.MINIFS('azure-vm-prices-base'!C$2:C$123, 'azure-vm-prices-base'!A$2:A$123,"&gt;="&amp;F684*(100-$B$2)/100, 'azure-vm-prices-base'!B$2:B$123,"&gt;="&amp;G684*(100-$B$2)/100, 'azure-vm-prices-base'!E$2:E$123,L684))), "")</f>
        <v>0</v>
      </c>
      <c r="W684" s="4">
        <f>IF(Q684="YES", IF(K684="YES", VLOOKUP(X684 &amp; L684 &amp; K684,'azure-vm-prices-1Y'!G$2:H$124  , 2, 0), VLOOKUP(X684 &amp; L684 &amp; "*",'azure-vm-prices-1Y'!G$2:H$124, 2, 0)),   "")</f>
        <v>0</v>
      </c>
      <c r="X684" s="4">
        <f>IF(Q684="YES", IF(O684="NO" , IF(K684="YES", _xlfn.MINIFS('azure-vm-prices-1Y'!I$2:I$123,   'azure-vm-prices-1Y'!A$2:A$123,"&gt;="&amp;F684*(100-$B$2)/100,   'azure-vm-prices-1Y'!B$2:B$123,"&gt;="&amp;G684*(100-$B$2)/100,   'azure-vm-prices-1Y'!D$2:D$123,K684,   'azure-vm-prices-1Y'!E$2:E$123,L684),   _xlfn.MINIFS('azure-vm-prices-1Y'!I$2:I$123,   'azure-vm-prices-1Y'!A$2:A$123,"&gt;="&amp;F684*(100-$B$2)/100,   'azure-vm-prices-1Y'!B$2:B$123,"&gt;="&amp;G684*(100-$B$2)/100,   'azure-vm-prices-1Y'!E$2:E$123,L684)),   IF(K684="YES", _xlfn.MINIFS('azure-vm-prices-1Y'!C$2:C$123,   'azure-vm-prices-1Y'!A$2:A$123,"&gt;="&amp;F684*(100-$B$2)/100,   'azure-vm-prices-1Y'!B$2:B$123,"&gt;="&amp;G684*(100-$B$2)/100,   'azure-vm-prices-1Y'!D$2:D$123,K684,   'azure-vm-prices-1Y'!E$2:E$123,L684),   _xlfn.MINIFS('azure-vm-prices-1Y'!C$2:C$123,   'azure-vm-prices-1Y'!A$2:A$123,"&gt;="&amp;F684*(100-$B$2)/100,   'azure-vm-prices-1Y'!B$2:B$123,"&gt;="&amp;G684*(100-$B$2)/100,   'azure-vm-prices-1Y'!E$2:E$123,L684))),   "")</f>
        <v>0</v>
      </c>
      <c r="Y684" s="4">
        <f>IF(Q684="YES", IF(K684="YES", VLOOKUP(Z684 &amp; L684 &amp; K684,'azure-vm-prices-3Y'!G$2:H$124  , 2, 0), VLOOKUP(Z684 &amp; L684 &amp; "*",'azure-vm-prices-3Y'!G$2:H$124, 2, 0)),   "")</f>
        <v>0</v>
      </c>
      <c r="Z684" s="4">
        <f>IF(Q684="YES", IF(O684="NO" , IF(K684="YES", _xlfn.MINIFS('azure-vm-prices-3Y'!I$2:I$123,   'azure-vm-prices-3Y'!A$2:A$123,"&gt;="&amp;F684*(100-$B$2)/100,   'azure-vm-prices-3Y'!B$2:B$123,"&gt;="&amp;G684*(100-$B$2)/100,   'azure-vm-prices-3Y'!D$2:D$123,K684,   'azure-vm-prices-3Y'!E$2:E$123,L684),   _xlfn.MINIFS('azure-vm-prices-3Y'!I$2:I$123,   'azure-vm-prices-3Y'!A$2:A$123,"&gt;="&amp;F684*(100-$B$2)/100,   'azure-vm-prices-3Y'!B$2:B$123,"&gt;="&amp;G684*(100-$B$2)/100,   'azure-vm-prices-3Y'!E$2:E$123,L684)),   IF(K684="YES", _xlfn.MINIFS('azure-vm-prices-3Y'!C$2:C$123,   'azure-vm-prices-3Y'!A$2:A$123,"&gt;="&amp;F684*(100-$B$2)/100,   'azure-vm-prices-3Y'!B$2:B$123,"&gt;="&amp;G684*(100-$B$2)/100,   'azure-vm-prices-3Y'!D$2:D$123,K684,   'azure-vm-prices-3Y'!E$2:E$123,L684),   _xlfn.MINIFS('azure-vm-prices-3Y'!C$2:C$123,   'azure-vm-prices-3Y'!A$2:A$123,"&gt;="&amp;F684*(100-$B$2)/100,   'azure-vm-prices-3Y'!B$2:B$123,"&gt;="&amp;G684*(100-$B$2)/100,   'azure-vm-prices-3Y'!E$2:E$123,L684))),   "")</f>
        <v>0</v>
      </c>
      <c r="AA684" s="4">
        <f>IF(Q684="YES",N684*V684*12,"")</f>
        <v>0</v>
      </c>
      <c r="AB684" s="4">
        <f>IF(Q684="YES",X684*8760,"")</f>
        <v>0</v>
      </c>
      <c r="AC684" s="4">
        <f>IF(Q684="YES",Z684*8760,"")</f>
        <v>0</v>
      </c>
      <c r="AD684" s="4">
        <f>IF(Q684="YES",IF(P684="YES", MIN(AA684:AC684), AA684),"")</f>
        <v>0</v>
      </c>
      <c r="AE684" s="4">
        <f>IF(AND(I684="STANDARD",Q684="YES",H684&lt;'azure-standard-disk-prices'!B2, H684&gt;0),1+IF(M684="YES",1),"")</f>
        <v>0</v>
      </c>
      <c r="AF684" s="4">
        <f>IF(AND(I684="STANDARD",Q684="YES",H684&gt;'azure-standard-disk-prices'!B2,H684&lt;'azure-standard-disk-prices'!B3),1+IF(M684="YES",1),"")</f>
        <v>0</v>
      </c>
      <c r="AG684" s="4">
        <f>IF(AND(I684="STANDARD",Q684="YES",H684&gt;'azure-standard-disk-prices'!B3,H684&lt;'azure-standard-disk-prices'!B4),1+IF(M684="YES",1),"")</f>
        <v>0</v>
      </c>
      <c r="AH684" s="4">
        <f>IF(AND(I684="STANDARD",Q684="YES",H684&gt;'azure-standard-disk-prices'!B4,H684&lt;'azure-standard-disk-prices'!B5),1+IF(M684="YES",1),"")</f>
        <v>0</v>
      </c>
      <c r="AI684" s="4">
        <f>IF(AND(I684="STANDARD",Q684="YES",H684&gt;'azure-standard-disk-prices'!B5,H684&lt;'azure-standard-disk-prices'!B6),1+IF(M684="YES",1),"")</f>
        <v>0</v>
      </c>
      <c r="AJ684" s="4">
        <f>IF(AND(I684="STANDARD",Q684="YES",H684&gt;'azure-standard-disk-prices'!B6,H684&lt;'azure-standard-disk-prices'!B7),1+IF(M684="YES",1),"")</f>
        <v>0</v>
      </c>
      <c r="AK684" s="4">
        <f>IF(AND(I684="STANDARD",Q684="YES",H684&gt;'azure-standard-disk-prices'!B7,H684&lt;'azure-standard-disk-prices'!B8),1+IF(M684="YES",1),"")</f>
        <v>0</v>
      </c>
      <c r="AL684" s="4">
        <f>IF(AND(I684="STANDARD",Q684="YES",H684&gt;'azure-standard-disk-prices'!B8,H684&lt;'azure-standard-disk-prices'!B9),1+IF(M684="YES",1),"")</f>
        <v>0</v>
      </c>
      <c r="AM684" s="4">
        <f>IF(AND(I683="PREMIUM",Q683="YES",H683&lt;'azure-premium-disk-prices'!B2,H683&gt;0),1+IF(M683="YES",1),"")</f>
        <v>0</v>
      </c>
      <c r="AN684" s="4">
        <f>IF(AND(I683="PREMIUM",Q683="YES",H683&gt;'azure-premium-disk-prices'!B2,H683&lt;'azure-premium-disk-prices'!B3),1+IF(M683="YES",1),"")</f>
        <v>0</v>
      </c>
      <c r="AO684" s="4">
        <f>IF(AND(I683="PREMIUM",Q683="YES",H683&gt;'azure-premium-disk-prices'!B3,H683&lt;'azure-premium-disk-prices'!B4),1+IF(M683="YES",1),"")</f>
        <v>0</v>
      </c>
      <c r="AP684" s="4">
        <f>IF(AND(I683="PREMIUM",Q683="YES",H683&gt;'azure-premium-disk-prices'!B4,H683&lt;'azure-premium-disk-prices'!B5),1+IF(M683="YES",1),"")</f>
        <v>0</v>
      </c>
      <c r="AQ684" s="4">
        <f>IF(AND(I683="PREMIUM",Q683="YES",H683&gt;'azure-premium-disk-prices'!B5,H683&lt;'azure-premium-disk-prices'!B6),1+IF(M683="YES",1),"")</f>
        <v>0</v>
      </c>
      <c r="AR684" s="4">
        <f>IF(AND(I683="PREMIUM",Q683="YES",H683&gt;'azure-premium-disk-prices'!B6,H683&lt;'azure-premium-disk-prices'!B7),1+IF(M683="YES",1),"")</f>
        <v>0</v>
      </c>
      <c r="AS684" s="4">
        <f>IF(AND(I683="PREMIUM",Q683="YES",H683&gt;'azure-premium-disk-prices'!B7,H683&lt;'azure-premium-disk-prices'!B8),1+IF(M683="YES",1),"")</f>
        <v>0</v>
      </c>
      <c r="AT684" s="4">
        <f>IF(AND(I683="PREMIUM",Q683="YES",H683&gt;'azure-premium-disk-prices'!B8,H683&lt;'azure-premium-disk-prices'!B9),1+IF(M683="YES",1),"")</f>
        <v>0</v>
      </c>
      <c r="AU684" s="4">
        <f>IF(AND(M684="YES", Q684="YES"),1,"")</f>
        <v>0</v>
      </c>
      <c r="AV684" s="4">
        <f>IF(AND(J684="STANDARD", Q684="YES"), IF(M684="YES",2,1) ,"")</f>
        <v>0</v>
      </c>
      <c r="AW684" s="4">
        <f>IF( AND(J684="PREMIUM",  Q684="YES"), IF(M684="YES",2,1) ,"")</f>
        <v>0</v>
      </c>
    </row>
    <row r="685" spans="5:49">
      <c r="E685" s="3"/>
      <c r="F685" s="3"/>
      <c r="G685" s="3"/>
      <c r="H685" s="3"/>
      <c r="I685" s="3" t="s">
        <v>9</v>
      </c>
      <c r="J685" s="3" t="s">
        <v>9</v>
      </c>
      <c r="K685" s="3" t="s">
        <v>5</v>
      </c>
      <c r="L685" s="3" t="s">
        <v>5</v>
      </c>
      <c r="M685" s="3" t="s">
        <v>5</v>
      </c>
      <c r="N685" s="3">
        <v>730</v>
      </c>
      <c r="O685" s="3" t="s">
        <v>5</v>
      </c>
      <c r="P685" s="3" t="s">
        <v>14</v>
      </c>
      <c r="Q685" s="4">
        <f>IF(AND(E685&lt;&gt;"", F685&lt;&gt;"", G685&lt;&gt;"", H685&lt;&gt;"", I685&lt;&gt;"", J685&lt;&gt;"", K685&lt;&gt;"", L685&lt;&gt;"", M685&lt;&gt;"", N685&lt;&gt;"", O685&lt;&gt;""),"YES","NO")</f>
        <v>0</v>
      </c>
      <c r="R685" s="4">
        <f>IF(AD685=AA685, U685, IF(AD685=AB685,W685,Y685))</f>
        <v>0</v>
      </c>
      <c r="S685" s="4">
        <f>AD685</f>
        <v>0</v>
      </c>
      <c r="T685" s="4">
        <f> IF(AA685="" ,"",IF(AD685=AA685, "PAYG", IF(AD685=AB685,"1Y RI","3Y RI")))</f>
        <v>0</v>
      </c>
      <c r="U685" s="4">
        <f>IF(Q685="YES", IF(K685="YES", VLOOKUP(V685 &amp; L685 &amp; K685,'azure-vm-prices-base'!G$2:H$124, 2, 0), VLOOKUP(V685 &amp; L685 &amp; "*",'azure-vm-prices-base'!G$2:H$124, 2, 0)), "")</f>
        <v>0</v>
      </c>
      <c r="V685" s="4">
        <f>IF(Q685="YES", IF(O685="NO" , IF(K685="YES", _xlfn.MINIFS('azure-vm-prices-base'!I$2:I$123, 'azure-vm-prices-base'!A$2:A$123,"&gt;="&amp;F685*(100-$B$2)/100, 'azure-vm-prices-base'!B$2:B$123,"&gt;="&amp;G685*(100-$B$2)/100, 'azure-vm-prices-base'!D$2:D$123,K685, 'azure-vm-prices-base'!E$2:E$123,L685), _xlfn.MINIFS('azure-vm-prices-base'!I$2:I$123, 'azure-vm-prices-base'!A$2:A$123,"&gt;="&amp;F685*(100-$B$2)/100, 'azure-vm-prices-base'!B$2:B$123,"&gt;="&amp;G685*(100-$B$2)/100, 'azure-vm-prices-base'!E$2:E$123,L685)), IF(K685="YES", _xlfn.MINIFS('azure-vm-prices-base'!C$2:C$123, 'azure-vm-prices-base'!A$2:A$123,"&gt;="&amp;F685*(100-$B$2)/100, 'azure-vm-prices-base'!B$2:B$123,"&gt;="&amp;G685*(100-$B$2)/100, 'azure-vm-prices-base'!D$2:D$123,K685, 'azure-vm-prices-base'!E$2:E$123,L685), _xlfn.MINIFS('azure-vm-prices-base'!C$2:C$123, 'azure-vm-prices-base'!A$2:A$123,"&gt;="&amp;F685*(100-$B$2)/100, 'azure-vm-prices-base'!B$2:B$123,"&gt;="&amp;G685*(100-$B$2)/100, 'azure-vm-prices-base'!E$2:E$123,L685))), "")</f>
        <v>0</v>
      </c>
      <c r="W685" s="4">
        <f>IF(Q685="YES", IF(K685="YES", VLOOKUP(X685 &amp; L685 &amp; K685,'azure-vm-prices-1Y'!G$2:H$124  , 2, 0), VLOOKUP(X685 &amp; L685 &amp; "*",'azure-vm-prices-1Y'!G$2:H$124, 2, 0)),   "")</f>
        <v>0</v>
      </c>
      <c r="X685" s="4">
        <f>IF(Q685="YES", IF(O685="NO" , IF(K685="YES", _xlfn.MINIFS('azure-vm-prices-1Y'!I$2:I$123,   'azure-vm-prices-1Y'!A$2:A$123,"&gt;="&amp;F685*(100-$B$2)/100,   'azure-vm-prices-1Y'!B$2:B$123,"&gt;="&amp;G685*(100-$B$2)/100,   'azure-vm-prices-1Y'!D$2:D$123,K685,   'azure-vm-prices-1Y'!E$2:E$123,L685),   _xlfn.MINIFS('azure-vm-prices-1Y'!I$2:I$123,   'azure-vm-prices-1Y'!A$2:A$123,"&gt;="&amp;F685*(100-$B$2)/100,   'azure-vm-prices-1Y'!B$2:B$123,"&gt;="&amp;G685*(100-$B$2)/100,   'azure-vm-prices-1Y'!E$2:E$123,L685)),   IF(K685="YES", _xlfn.MINIFS('azure-vm-prices-1Y'!C$2:C$123,   'azure-vm-prices-1Y'!A$2:A$123,"&gt;="&amp;F685*(100-$B$2)/100,   'azure-vm-prices-1Y'!B$2:B$123,"&gt;="&amp;G685*(100-$B$2)/100,   'azure-vm-prices-1Y'!D$2:D$123,K685,   'azure-vm-prices-1Y'!E$2:E$123,L685),   _xlfn.MINIFS('azure-vm-prices-1Y'!C$2:C$123,   'azure-vm-prices-1Y'!A$2:A$123,"&gt;="&amp;F685*(100-$B$2)/100,   'azure-vm-prices-1Y'!B$2:B$123,"&gt;="&amp;G685*(100-$B$2)/100,   'azure-vm-prices-1Y'!E$2:E$123,L685))),   "")</f>
        <v>0</v>
      </c>
      <c r="Y685" s="4">
        <f>IF(Q685="YES", IF(K685="YES", VLOOKUP(Z685 &amp; L685 &amp; K685,'azure-vm-prices-3Y'!G$2:H$124  , 2, 0), VLOOKUP(Z685 &amp; L685 &amp; "*",'azure-vm-prices-3Y'!G$2:H$124, 2, 0)),   "")</f>
        <v>0</v>
      </c>
      <c r="Z685" s="4">
        <f>IF(Q685="YES", IF(O685="NO" , IF(K685="YES", _xlfn.MINIFS('azure-vm-prices-3Y'!I$2:I$123,   'azure-vm-prices-3Y'!A$2:A$123,"&gt;="&amp;F685*(100-$B$2)/100,   'azure-vm-prices-3Y'!B$2:B$123,"&gt;="&amp;G685*(100-$B$2)/100,   'azure-vm-prices-3Y'!D$2:D$123,K685,   'azure-vm-prices-3Y'!E$2:E$123,L685),   _xlfn.MINIFS('azure-vm-prices-3Y'!I$2:I$123,   'azure-vm-prices-3Y'!A$2:A$123,"&gt;="&amp;F685*(100-$B$2)/100,   'azure-vm-prices-3Y'!B$2:B$123,"&gt;="&amp;G685*(100-$B$2)/100,   'azure-vm-prices-3Y'!E$2:E$123,L685)),   IF(K685="YES", _xlfn.MINIFS('azure-vm-prices-3Y'!C$2:C$123,   'azure-vm-prices-3Y'!A$2:A$123,"&gt;="&amp;F685*(100-$B$2)/100,   'azure-vm-prices-3Y'!B$2:B$123,"&gt;="&amp;G685*(100-$B$2)/100,   'azure-vm-prices-3Y'!D$2:D$123,K685,   'azure-vm-prices-3Y'!E$2:E$123,L685),   _xlfn.MINIFS('azure-vm-prices-3Y'!C$2:C$123,   'azure-vm-prices-3Y'!A$2:A$123,"&gt;="&amp;F685*(100-$B$2)/100,   'azure-vm-prices-3Y'!B$2:B$123,"&gt;="&amp;G685*(100-$B$2)/100,   'azure-vm-prices-3Y'!E$2:E$123,L685))),   "")</f>
        <v>0</v>
      </c>
      <c r="AA685" s="4">
        <f>IF(Q685="YES",N685*V685*12,"")</f>
        <v>0</v>
      </c>
      <c r="AB685" s="4">
        <f>IF(Q685="YES",X685*8760,"")</f>
        <v>0</v>
      </c>
      <c r="AC685" s="4">
        <f>IF(Q685="YES",Z685*8760,"")</f>
        <v>0</v>
      </c>
      <c r="AD685" s="4">
        <f>IF(Q685="YES",IF(P685="YES", MIN(AA685:AC685), AA685),"")</f>
        <v>0</v>
      </c>
      <c r="AE685" s="4">
        <f>IF(AND(I685="STANDARD",Q685="YES",H685&lt;'azure-standard-disk-prices'!B2, H685&gt;0),1+IF(M685="YES",1),"")</f>
        <v>0</v>
      </c>
      <c r="AF685" s="4">
        <f>IF(AND(I685="STANDARD",Q685="YES",H685&gt;'azure-standard-disk-prices'!B2,H685&lt;'azure-standard-disk-prices'!B3),1+IF(M685="YES",1),"")</f>
        <v>0</v>
      </c>
      <c r="AG685" s="4">
        <f>IF(AND(I685="STANDARD",Q685="YES",H685&gt;'azure-standard-disk-prices'!B3,H685&lt;'azure-standard-disk-prices'!B4),1+IF(M685="YES",1),"")</f>
        <v>0</v>
      </c>
      <c r="AH685" s="4">
        <f>IF(AND(I685="STANDARD",Q685="YES",H685&gt;'azure-standard-disk-prices'!B4,H685&lt;'azure-standard-disk-prices'!B5),1+IF(M685="YES",1),"")</f>
        <v>0</v>
      </c>
      <c r="AI685" s="4">
        <f>IF(AND(I685="STANDARD",Q685="YES",H685&gt;'azure-standard-disk-prices'!B5,H685&lt;'azure-standard-disk-prices'!B6),1+IF(M685="YES",1),"")</f>
        <v>0</v>
      </c>
      <c r="AJ685" s="4">
        <f>IF(AND(I685="STANDARD",Q685="YES",H685&gt;'azure-standard-disk-prices'!B6,H685&lt;'azure-standard-disk-prices'!B7),1+IF(M685="YES",1),"")</f>
        <v>0</v>
      </c>
      <c r="AK685" s="4">
        <f>IF(AND(I685="STANDARD",Q685="YES",H685&gt;'azure-standard-disk-prices'!B7,H685&lt;'azure-standard-disk-prices'!B8),1+IF(M685="YES",1),"")</f>
        <v>0</v>
      </c>
      <c r="AL685" s="4">
        <f>IF(AND(I685="STANDARD",Q685="YES",H685&gt;'azure-standard-disk-prices'!B8,H685&lt;'azure-standard-disk-prices'!B9),1+IF(M685="YES",1),"")</f>
        <v>0</v>
      </c>
      <c r="AM685" s="4">
        <f>IF(AND(I684="PREMIUM",Q684="YES",H684&lt;'azure-premium-disk-prices'!B2,H684&gt;0),1+IF(M684="YES",1),"")</f>
        <v>0</v>
      </c>
      <c r="AN685" s="4">
        <f>IF(AND(I684="PREMIUM",Q684="YES",H684&gt;'azure-premium-disk-prices'!B2,H684&lt;'azure-premium-disk-prices'!B3),1+IF(M684="YES",1),"")</f>
        <v>0</v>
      </c>
      <c r="AO685" s="4">
        <f>IF(AND(I684="PREMIUM",Q684="YES",H684&gt;'azure-premium-disk-prices'!B3,H684&lt;'azure-premium-disk-prices'!B4),1+IF(M684="YES",1),"")</f>
        <v>0</v>
      </c>
      <c r="AP685" s="4">
        <f>IF(AND(I684="PREMIUM",Q684="YES",H684&gt;'azure-premium-disk-prices'!B4,H684&lt;'azure-premium-disk-prices'!B5),1+IF(M684="YES",1),"")</f>
        <v>0</v>
      </c>
      <c r="AQ685" s="4">
        <f>IF(AND(I684="PREMIUM",Q684="YES",H684&gt;'azure-premium-disk-prices'!B5,H684&lt;'azure-premium-disk-prices'!B6),1+IF(M684="YES",1),"")</f>
        <v>0</v>
      </c>
      <c r="AR685" s="4">
        <f>IF(AND(I684="PREMIUM",Q684="YES",H684&gt;'azure-premium-disk-prices'!B6,H684&lt;'azure-premium-disk-prices'!B7),1+IF(M684="YES",1),"")</f>
        <v>0</v>
      </c>
      <c r="AS685" s="4">
        <f>IF(AND(I684="PREMIUM",Q684="YES",H684&gt;'azure-premium-disk-prices'!B7,H684&lt;'azure-premium-disk-prices'!B8),1+IF(M684="YES",1),"")</f>
        <v>0</v>
      </c>
      <c r="AT685" s="4">
        <f>IF(AND(I684="PREMIUM",Q684="YES",H684&gt;'azure-premium-disk-prices'!B8,H684&lt;'azure-premium-disk-prices'!B9),1+IF(M684="YES",1),"")</f>
        <v>0</v>
      </c>
      <c r="AU685" s="4">
        <f>IF(AND(M685="YES", Q685="YES"),1,"")</f>
        <v>0</v>
      </c>
      <c r="AV685" s="4">
        <f>IF(AND(J685="STANDARD", Q685="YES"), IF(M685="YES",2,1) ,"")</f>
        <v>0</v>
      </c>
      <c r="AW685" s="4">
        <f>IF( AND(J685="PREMIUM",  Q685="YES"), IF(M685="YES",2,1) ,"")</f>
        <v>0</v>
      </c>
    </row>
    <row r="686" spans="5:49">
      <c r="E686" s="3"/>
      <c r="F686" s="3"/>
      <c r="G686" s="3"/>
      <c r="H686" s="3"/>
      <c r="I686" s="3" t="s">
        <v>9</v>
      </c>
      <c r="J686" s="3" t="s">
        <v>9</v>
      </c>
      <c r="K686" s="3" t="s">
        <v>5</v>
      </c>
      <c r="L686" s="3" t="s">
        <v>5</v>
      </c>
      <c r="M686" s="3" t="s">
        <v>5</v>
      </c>
      <c r="N686" s="3">
        <v>730</v>
      </c>
      <c r="O686" s="3" t="s">
        <v>5</v>
      </c>
      <c r="P686" s="3" t="s">
        <v>14</v>
      </c>
      <c r="Q686" s="4">
        <f>IF(AND(E686&lt;&gt;"", F686&lt;&gt;"", G686&lt;&gt;"", H686&lt;&gt;"", I686&lt;&gt;"", J686&lt;&gt;"", K686&lt;&gt;"", L686&lt;&gt;"", M686&lt;&gt;"", N686&lt;&gt;"", O686&lt;&gt;""),"YES","NO")</f>
        <v>0</v>
      </c>
      <c r="R686" s="4">
        <f>IF(AD686=AA686, U686, IF(AD686=AB686,W686,Y686))</f>
        <v>0</v>
      </c>
      <c r="S686" s="4">
        <f>AD686</f>
        <v>0</v>
      </c>
      <c r="T686" s="4">
        <f> IF(AA686="" ,"",IF(AD686=AA686, "PAYG", IF(AD686=AB686,"1Y RI","3Y RI")))</f>
        <v>0</v>
      </c>
      <c r="U686" s="4">
        <f>IF(Q686="YES", IF(K686="YES", VLOOKUP(V686 &amp; L686 &amp; K686,'azure-vm-prices-base'!G$2:H$124, 2, 0), VLOOKUP(V686 &amp; L686 &amp; "*",'azure-vm-prices-base'!G$2:H$124, 2, 0)), "")</f>
        <v>0</v>
      </c>
      <c r="V686" s="4">
        <f>IF(Q686="YES", IF(O686="NO" , IF(K686="YES", _xlfn.MINIFS('azure-vm-prices-base'!I$2:I$123, 'azure-vm-prices-base'!A$2:A$123,"&gt;="&amp;F686*(100-$B$2)/100, 'azure-vm-prices-base'!B$2:B$123,"&gt;="&amp;G686*(100-$B$2)/100, 'azure-vm-prices-base'!D$2:D$123,K686, 'azure-vm-prices-base'!E$2:E$123,L686), _xlfn.MINIFS('azure-vm-prices-base'!I$2:I$123, 'azure-vm-prices-base'!A$2:A$123,"&gt;="&amp;F686*(100-$B$2)/100, 'azure-vm-prices-base'!B$2:B$123,"&gt;="&amp;G686*(100-$B$2)/100, 'azure-vm-prices-base'!E$2:E$123,L686)), IF(K686="YES", _xlfn.MINIFS('azure-vm-prices-base'!C$2:C$123, 'azure-vm-prices-base'!A$2:A$123,"&gt;="&amp;F686*(100-$B$2)/100, 'azure-vm-prices-base'!B$2:B$123,"&gt;="&amp;G686*(100-$B$2)/100, 'azure-vm-prices-base'!D$2:D$123,K686, 'azure-vm-prices-base'!E$2:E$123,L686), _xlfn.MINIFS('azure-vm-prices-base'!C$2:C$123, 'azure-vm-prices-base'!A$2:A$123,"&gt;="&amp;F686*(100-$B$2)/100, 'azure-vm-prices-base'!B$2:B$123,"&gt;="&amp;G686*(100-$B$2)/100, 'azure-vm-prices-base'!E$2:E$123,L686))), "")</f>
        <v>0</v>
      </c>
      <c r="W686" s="4">
        <f>IF(Q686="YES", IF(K686="YES", VLOOKUP(X686 &amp; L686 &amp; K686,'azure-vm-prices-1Y'!G$2:H$124  , 2, 0), VLOOKUP(X686 &amp; L686 &amp; "*",'azure-vm-prices-1Y'!G$2:H$124, 2, 0)),   "")</f>
        <v>0</v>
      </c>
      <c r="X686" s="4">
        <f>IF(Q686="YES", IF(O686="NO" , IF(K686="YES", _xlfn.MINIFS('azure-vm-prices-1Y'!I$2:I$123,   'azure-vm-prices-1Y'!A$2:A$123,"&gt;="&amp;F686*(100-$B$2)/100,   'azure-vm-prices-1Y'!B$2:B$123,"&gt;="&amp;G686*(100-$B$2)/100,   'azure-vm-prices-1Y'!D$2:D$123,K686,   'azure-vm-prices-1Y'!E$2:E$123,L686),   _xlfn.MINIFS('azure-vm-prices-1Y'!I$2:I$123,   'azure-vm-prices-1Y'!A$2:A$123,"&gt;="&amp;F686*(100-$B$2)/100,   'azure-vm-prices-1Y'!B$2:B$123,"&gt;="&amp;G686*(100-$B$2)/100,   'azure-vm-prices-1Y'!E$2:E$123,L686)),   IF(K686="YES", _xlfn.MINIFS('azure-vm-prices-1Y'!C$2:C$123,   'azure-vm-prices-1Y'!A$2:A$123,"&gt;="&amp;F686*(100-$B$2)/100,   'azure-vm-prices-1Y'!B$2:B$123,"&gt;="&amp;G686*(100-$B$2)/100,   'azure-vm-prices-1Y'!D$2:D$123,K686,   'azure-vm-prices-1Y'!E$2:E$123,L686),   _xlfn.MINIFS('azure-vm-prices-1Y'!C$2:C$123,   'azure-vm-prices-1Y'!A$2:A$123,"&gt;="&amp;F686*(100-$B$2)/100,   'azure-vm-prices-1Y'!B$2:B$123,"&gt;="&amp;G686*(100-$B$2)/100,   'azure-vm-prices-1Y'!E$2:E$123,L686))),   "")</f>
        <v>0</v>
      </c>
      <c r="Y686" s="4">
        <f>IF(Q686="YES", IF(K686="YES", VLOOKUP(Z686 &amp; L686 &amp; K686,'azure-vm-prices-3Y'!G$2:H$124  , 2, 0), VLOOKUP(Z686 &amp; L686 &amp; "*",'azure-vm-prices-3Y'!G$2:H$124, 2, 0)),   "")</f>
        <v>0</v>
      </c>
      <c r="Z686" s="4">
        <f>IF(Q686="YES", IF(O686="NO" , IF(K686="YES", _xlfn.MINIFS('azure-vm-prices-3Y'!I$2:I$123,   'azure-vm-prices-3Y'!A$2:A$123,"&gt;="&amp;F686*(100-$B$2)/100,   'azure-vm-prices-3Y'!B$2:B$123,"&gt;="&amp;G686*(100-$B$2)/100,   'azure-vm-prices-3Y'!D$2:D$123,K686,   'azure-vm-prices-3Y'!E$2:E$123,L686),   _xlfn.MINIFS('azure-vm-prices-3Y'!I$2:I$123,   'azure-vm-prices-3Y'!A$2:A$123,"&gt;="&amp;F686*(100-$B$2)/100,   'azure-vm-prices-3Y'!B$2:B$123,"&gt;="&amp;G686*(100-$B$2)/100,   'azure-vm-prices-3Y'!E$2:E$123,L686)),   IF(K686="YES", _xlfn.MINIFS('azure-vm-prices-3Y'!C$2:C$123,   'azure-vm-prices-3Y'!A$2:A$123,"&gt;="&amp;F686*(100-$B$2)/100,   'azure-vm-prices-3Y'!B$2:B$123,"&gt;="&amp;G686*(100-$B$2)/100,   'azure-vm-prices-3Y'!D$2:D$123,K686,   'azure-vm-prices-3Y'!E$2:E$123,L686),   _xlfn.MINIFS('azure-vm-prices-3Y'!C$2:C$123,   'azure-vm-prices-3Y'!A$2:A$123,"&gt;="&amp;F686*(100-$B$2)/100,   'azure-vm-prices-3Y'!B$2:B$123,"&gt;="&amp;G686*(100-$B$2)/100,   'azure-vm-prices-3Y'!E$2:E$123,L686))),   "")</f>
        <v>0</v>
      </c>
      <c r="AA686" s="4">
        <f>IF(Q686="YES",N686*V686*12,"")</f>
        <v>0</v>
      </c>
      <c r="AB686" s="4">
        <f>IF(Q686="YES",X686*8760,"")</f>
        <v>0</v>
      </c>
      <c r="AC686" s="4">
        <f>IF(Q686="YES",Z686*8760,"")</f>
        <v>0</v>
      </c>
      <c r="AD686" s="4">
        <f>IF(Q686="YES",IF(P686="YES", MIN(AA686:AC686), AA686),"")</f>
        <v>0</v>
      </c>
      <c r="AE686" s="4">
        <f>IF(AND(I686="STANDARD",Q686="YES",H686&lt;'azure-standard-disk-prices'!B2, H686&gt;0),1+IF(M686="YES",1),"")</f>
        <v>0</v>
      </c>
      <c r="AF686" s="4">
        <f>IF(AND(I686="STANDARD",Q686="YES",H686&gt;'azure-standard-disk-prices'!B2,H686&lt;'azure-standard-disk-prices'!B3),1+IF(M686="YES",1),"")</f>
        <v>0</v>
      </c>
      <c r="AG686" s="4">
        <f>IF(AND(I686="STANDARD",Q686="YES",H686&gt;'azure-standard-disk-prices'!B3,H686&lt;'azure-standard-disk-prices'!B4),1+IF(M686="YES",1),"")</f>
        <v>0</v>
      </c>
      <c r="AH686" s="4">
        <f>IF(AND(I686="STANDARD",Q686="YES",H686&gt;'azure-standard-disk-prices'!B4,H686&lt;'azure-standard-disk-prices'!B5),1+IF(M686="YES",1),"")</f>
        <v>0</v>
      </c>
      <c r="AI686" s="4">
        <f>IF(AND(I686="STANDARD",Q686="YES",H686&gt;'azure-standard-disk-prices'!B5,H686&lt;'azure-standard-disk-prices'!B6),1+IF(M686="YES",1),"")</f>
        <v>0</v>
      </c>
      <c r="AJ686" s="4">
        <f>IF(AND(I686="STANDARD",Q686="YES",H686&gt;'azure-standard-disk-prices'!B6,H686&lt;'azure-standard-disk-prices'!B7),1+IF(M686="YES",1),"")</f>
        <v>0</v>
      </c>
      <c r="AK686" s="4">
        <f>IF(AND(I686="STANDARD",Q686="YES",H686&gt;'azure-standard-disk-prices'!B7,H686&lt;'azure-standard-disk-prices'!B8),1+IF(M686="YES",1),"")</f>
        <v>0</v>
      </c>
      <c r="AL686" s="4">
        <f>IF(AND(I686="STANDARD",Q686="YES",H686&gt;'azure-standard-disk-prices'!B8,H686&lt;'azure-standard-disk-prices'!B9),1+IF(M686="YES",1),"")</f>
        <v>0</v>
      </c>
      <c r="AM686" s="4">
        <f>IF(AND(I685="PREMIUM",Q685="YES",H685&lt;'azure-premium-disk-prices'!B2,H685&gt;0),1+IF(M685="YES",1),"")</f>
        <v>0</v>
      </c>
      <c r="AN686" s="4">
        <f>IF(AND(I685="PREMIUM",Q685="YES",H685&gt;'azure-premium-disk-prices'!B2,H685&lt;'azure-premium-disk-prices'!B3),1+IF(M685="YES",1),"")</f>
        <v>0</v>
      </c>
      <c r="AO686" s="4">
        <f>IF(AND(I685="PREMIUM",Q685="YES",H685&gt;'azure-premium-disk-prices'!B3,H685&lt;'azure-premium-disk-prices'!B4),1+IF(M685="YES",1),"")</f>
        <v>0</v>
      </c>
      <c r="AP686" s="4">
        <f>IF(AND(I685="PREMIUM",Q685="YES",H685&gt;'azure-premium-disk-prices'!B4,H685&lt;'azure-premium-disk-prices'!B5),1+IF(M685="YES",1),"")</f>
        <v>0</v>
      </c>
      <c r="AQ686" s="4">
        <f>IF(AND(I685="PREMIUM",Q685="YES",H685&gt;'azure-premium-disk-prices'!B5,H685&lt;'azure-premium-disk-prices'!B6),1+IF(M685="YES",1),"")</f>
        <v>0</v>
      </c>
      <c r="AR686" s="4">
        <f>IF(AND(I685="PREMIUM",Q685="YES",H685&gt;'azure-premium-disk-prices'!B6,H685&lt;'azure-premium-disk-prices'!B7),1+IF(M685="YES",1),"")</f>
        <v>0</v>
      </c>
      <c r="AS686" s="4">
        <f>IF(AND(I685="PREMIUM",Q685="YES",H685&gt;'azure-premium-disk-prices'!B7,H685&lt;'azure-premium-disk-prices'!B8),1+IF(M685="YES",1),"")</f>
        <v>0</v>
      </c>
      <c r="AT686" s="4">
        <f>IF(AND(I685="PREMIUM",Q685="YES",H685&gt;'azure-premium-disk-prices'!B8,H685&lt;'azure-premium-disk-prices'!B9),1+IF(M685="YES",1),"")</f>
        <v>0</v>
      </c>
      <c r="AU686" s="4">
        <f>IF(AND(M686="YES", Q686="YES"),1,"")</f>
        <v>0</v>
      </c>
      <c r="AV686" s="4">
        <f>IF(AND(J686="STANDARD", Q686="YES"), IF(M686="YES",2,1) ,"")</f>
        <v>0</v>
      </c>
      <c r="AW686" s="4">
        <f>IF( AND(J686="PREMIUM",  Q686="YES"), IF(M686="YES",2,1) ,"")</f>
        <v>0</v>
      </c>
    </row>
    <row r="687" spans="5:49">
      <c r="E687" s="3"/>
      <c r="F687" s="3"/>
      <c r="G687" s="3"/>
      <c r="H687" s="3"/>
      <c r="I687" s="3" t="s">
        <v>9</v>
      </c>
      <c r="J687" s="3" t="s">
        <v>9</v>
      </c>
      <c r="K687" s="3" t="s">
        <v>5</v>
      </c>
      <c r="L687" s="3" t="s">
        <v>5</v>
      </c>
      <c r="M687" s="3" t="s">
        <v>5</v>
      </c>
      <c r="N687" s="3">
        <v>730</v>
      </c>
      <c r="O687" s="3" t="s">
        <v>5</v>
      </c>
      <c r="P687" s="3" t="s">
        <v>14</v>
      </c>
      <c r="Q687" s="4">
        <f>IF(AND(E687&lt;&gt;"", F687&lt;&gt;"", G687&lt;&gt;"", H687&lt;&gt;"", I687&lt;&gt;"", J687&lt;&gt;"", K687&lt;&gt;"", L687&lt;&gt;"", M687&lt;&gt;"", N687&lt;&gt;"", O687&lt;&gt;""),"YES","NO")</f>
        <v>0</v>
      </c>
      <c r="R687" s="4">
        <f>IF(AD687=AA687, U687, IF(AD687=AB687,W687,Y687))</f>
        <v>0</v>
      </c>
      <c r="S687" s="4">
        <f>AD687</f>
        <v>0</v>
      </c>
      <c r="T687" s="4">
        <f> IF(AA687="" ,"",IF(AD687=AA687, "PAYG", IF(AD687=AB687,"1Y RI","3Y RI")))</f>
        <v>0</v>
      </c>
      <c r="U687" s="4">
        <f>IF(Q687="YES", IF(K687="YES", VLOOKUP(V687 &amp; L687 &amp; K687,'azure-vm-prices-base'!G$2:H$124, 2, 0), VLOOKUP(V687 &amp; L687 &amp; "*",'azure-vm-prices-base'!G$2:H$124, 2, 0)), "")</f>
        <v>0</v>
      </c>
      <c r="V687" s="4">
        <f>IF(Q687="YES", IF(O687="NO" , IF(K687="YES", _xlfn.MINIFS('azure-vm-prices-base'!I$2:I$123, 'azure-vm-prices-base'!A$2:A$123,"&gt;="&amp;F687*(100-$B$2)/100, 'azure-vm-prices-base'!B$2:B$123,"&gt;="&amp;G687*(100-$B$2)/100, 'azure-vm-prices-base'!D$2:D$123,K687, 'azure-vm-prices-base'!E$2:E$123,L687), _xlfn.MINIFS('azure-vm-prices-base'!I$2:I$123, 'azure-vm-prices-base'!A$2:A$123,"&gt;="&amp;F687*(100-$B$2)/100, 'azure-vm-prices-base'!B$2:B$123,"&gt;="&amp;G687*(100-$B$2)/100, 'azure-vm-prices-base'!E$2:E$123,L687)), IF(K687="YES", _xlfn.MINIFS('azure-vm-prices-base'!C$2:C$123, 'azure-vm-prices-base'!A$2:A$123,"&gt;="&amp;F687*(100-$B$2)/100, 'azure-vm-prices-base'!B$2:B$123,"&gt;="&amp;G687*(100-$B$2)/100, 'azure-vm-prices-base'!D$2:D$123,K687, 'azure-vm-prices-base'!E$2:E$123,L687), _xlfn.MINIFS('azure-vm-prices-base'!C$2:C$123, 'azure-vm-prices-base'!A$2:A$123,"&gt;="&amp;F687*(100-$B$2)/100, 'azure-vm-prices-base'!B$2:B$123,"&gt;="&amp;G687*(100-$B$2)/100, 'azure-vm-prices-base'!E$2:E$123,L687))), "")</f>
        <v>0</v>
      </c>
      <c r="W687" s="4">
        <f>IF(Q687="YES", IF(K687="YES", VLOOKUP(X687 &amp; L687 &amp; K687,'azure-vm-prices-1Y'!G$2:H$124  , 2, 0), VLOOKUP(X687 &amp; L687 &amp; "*",'azure-vm-prices-1Y'!G$2:H$124, 2, 0)),   "")</f>
        <v>0</v>
      </c>
      <c r="X687" s="4">
        <f>IF(Q687="YES", IF(O687="NO" , IF(K687="YES", _xlfn.MINIFS('azure-vm-prices-1Y'!I$2:I$123,   'azure-vm-prices-1Y'!A$2:A$123,"&gt;="&amp;F687*(100-$B$2)/100,   'azure-vm-prices-1Y'!B$2:B$123,"&gt;="&amp;G687*(100-$B$2)/100,   'azure-vm-prices-1Y'!D$2:D$123,K687,   'azure-vm-prices-1Y'!E$2:E$123,L687),   _xlfn.MINIFS('azure-vm-prices-1Y'!I$2:I$123,   'azure-vm-prices-1Y'!A$2:A$123,"&gt;="&amp;F687*(100-$B$2)/100,   'azure-vm-prices-1Y'!B$2:B$123,"&gt;="&amp;G687*(100-$B$2)/100,   'azure-vm-prices-1Y'!E$2:E$123,L687)),   IF(K687="YES", _xlfn.MINIFS('azure-vm-prices-1Y'!C$2:C$123,   'azure-vm-prices-1Y'!A$2:A$123,"&gt;="&amp;F687*(100-$B$2)/100,   'azure-vm-prices-1Y'!B$2:B$123,"&gt;="&amp;G687*(100-$B$2)/100,   'azure-vm-prices-1Y'!D$2:D$123,K687,   'azure-vm-prices-1Y'!E$2:E$123,L687),   _xlfn.MINIFS('azure-vm-prices-1Y'!C$2:C$123,   'azure-vm-prices-1Y'!A$2:A$123,"&gt;="&amp;F687*(100-$B$2)/100,   'azure-vm-prices-1Y'!B$2:B$123,"&gt;="&amp;G687*(100-$B$2)/100,   'azure-vm-prices-1Y'!E$2:E$123,L687))),   "")</f>
        <v>0</v>
      </c>
      <c r="Y687" s="4">
        <f>IF(Q687="YES", IF(K687="YES", VLOOKUP(Z687 &amp; L687 &amp; K687,'azure-vm-prices-3Y'!G$2:H$124  , 2, 0), VLOOKUP(Z687 &amp; L687 &amp; "*",'azure-vm-prices-3Y'!G$2:H$124, 2, 0)),   "")</f>
        <v>0</v>
      </c>
      <c r="Z687" s="4">
        <f>IF(Q687="YES", IF(O687="NO" , IF(K687="YES", _xlfn.MINIFS('azure-vm-prices-3Y'!I$2:I$123,   'azure-vm-prices-3Y'!A$2:A$123,"&gt;="&amp;F687*(100-$B$2)/100,   'azure-vm-prices-3Y'!B$2:B$123,"&gt;="&amp;G687*(100-$B$2)/100,   'azure-vm-prices-3Y'!D$2:D$123,K687,   'azure-vm-prices-3Y'!E$2:E$123,L687),   _xlfn.MINIFS('azure-vm-prices-3Y'!I$2:I$123,   'azure-vm-prices-3Y'!A$2:A$123,"&gt;="&amp;F687*(100-$B$2)/100,   'azure-vm-prices-3Y'!B$2:B$123,"&gt;="&amp;G687*(100-$B$2)/100,   'azure-vm-prices-3Y'!E$2:E$123,L687)),   IF(K687="YES", _xlfn.MINIFS('azure-vm-prices-3Y'!C$2:C$123,   'azure-vm-prices-3Y'!A$2:A$123,"&gt;="&amp;F687*(100-$B$2)/100,   'azure-vm-prices-3Y'!B$2:B$123,"&gt;="&amp;G687*(100-$B$2)/100,   'azure-vm-prices-3Y'!D$2:D$123,K687,   'azure-vm-prices-3Y'!E$2:E$123,L687),   _xlfn.MINIFS('azure-vm-prices-3Y'!C$2:C$123,   'azure-vm-prices-3Y'!A$2:A$123,"&gt;="&amp;F687*(100-$B$2)/100,   'azure-vm-prices-3Y'!B$2:B$123,"&gt;="&amp;G687*(100-$B$2)/100,   'azure-vm-prices-3Y'!E$2:E$123,L687))),   "")</f>
        <v>0</v>
      </c>
      <c r="AA687" s="4">
        <f>IF(Q687="YES",N687*V687*12,"")</f>
        <v>0</v>
      </c>
      <c r="AB687" s="4">
        <f>IF(Q687="YES",X687*8760,"")</f>
        <v>0</v>
      </c>
      <c r="AC687" s="4">
        <f>IF(Q687="YES",Z687*8760,"")</f>
        <v>0</v>
      </c>
      <c r="AD687" s="4">
        <f>IF(Q687="YES",IF(P687="YES", MIN(AA687:AC687), AA687),"")</f>
        <v>0</v>
      </c>
      <c r="AE687" s="4">
        <f>IF(AND(I687="STANDARD",Q687="YES",H687&lt;'azure-standard-disk-prices'!B2, H687&gt;0),1+IF(M687="YES",1),"")</f>
        <v>0</v>
      </c>
      <c r="AF687" s="4">
        <f>IF(AND(I687="STANDARD",Q687="YES",H687&gt;'azure-standard-disk-prices'!B2,H687&lt;'azure-standard-disk-prices'!B3),1+IF(M687="YES",1),"")</f>
        <v>0</v>
      </c>
      <c r="AG687" s="4">
        <f>IF(AND(I687="STANDARD",Q687="YES",H687&gt;'azure-standard-disk-prices'!B3,H687&lt;'azure-standard-disk-prices'!B4),1+IF(M687="YES",1),"")</f>
        <v>0</v>
      </c>
      <c r="AH687" s="4">
        <f>IF(AND(I687="STANDARD",Q687="YES",H687&gt;'azure-standard-disk-prices'!B4,H687&lt;'azure-standard-disk-prices'!B5),1+IF(M687="YES",1),"")</f>
        <v>0</v>
      </c>
      <c r="AI687" s="4">
        <f>IF(AND(I687="STANDARD",Q687="YES",H687&gt;'azure-standard-disk-prices'!B5,H687&lt;'azure-standard-disk-prices'!B6),1+IF(M687="YES",1),"")</f>
        <v>0</v>
      </c>
      <c r="AJ687" s="4">
        <f>IF(AND(I687="STANDARD",Q687="YES",H687&gt;'azure-standard-disk-prices'!B6,H687&lt;'azure-standard-disk-prices'!B7),1+IF(M687="YES",1),"")</f>
        <v>0</v>
      </c>
      <c r="AK687" s="4">
        <f>IF(AND(I687="STANDARD",Q687="YES",H687&gt;'azure-standard-disk-prices'!B7,H687&lt;'azure-standard-disk-prices'!B8),1+IF(M687="YES",1),"")</f>
        <v>0</v>
      </c>
      <c r="AL687" s="4">
        <f>IF(AND(I687="STANDARD",Q687="YES",H687&gt;'azure-standard-disk-prices'!B8,H687&lt;'azure-standard-disk-prices'!B9),1+IF(M687="YES",1),"")</f>
        <v>0</v>
      </c>
      <c r="AM687" s="4">
        <f>IF(AND(I686="PREMIUM",Q686="YES",H686&lt;'azure-premium-disk-prices'!B2,H686&gt;0),1+IF(M686="YES",1),"")</f>
        <v>0</v>
      </c>
      <c r="AN687" s="4">
        <f>IF(AND(I686="PREMIUM",Q686="YES",H686&gt;'azure-premium-disk-prices'!B2,H686&lt;'azure-premium-disk-prices'!B3),1+IF(M686="YES",1),"")</f>
        <v>0</v>
      </c>
      <c r="AO687" s="4">
        <f>IF(AND(I686="PREMIUM",Q686="YES",H686&gt;'azure-premium-disk-prices'!B3,H686&lt;'azure-premium-disk-prices'!B4),1+IF(M686="YES",1),"")</f>
        <v>0</v>
      </c>
      <c r="AP687" s="4">
        <f>IF(AND(I686="PREMIUM",Q686="YES",H686&gt;'azure-premium-disk-prices'!B4,H686&lt;'azure-premium-disk-prices'!B5),1+IF(M686="YES",1),"")</f>
        <v>0</v>
      </c>
      <c r="AQ687" s="4">
        <f>IF(AND(I686="PREMIUM",Q686="YES",H686&gt;'azure-premium-disk-prices'!B5,H686&lt;'azure-premium-disk-prices'!B6),1+IF(M686="YES",1),"")</f>
        <v>0</v>
      </c>
      <c r="AR687" s="4">
        <f>IF(AND(I686="PREMIUM",Q686="YES",H686&gt;'azure-premium-disk-prices'!B6,H686&lt;'azure-premium-disk-prices'!B7),1+IF(M686="YES",1),"")</f>
        <v>0</v>
      </c>
      <c r="AS687" s="4">
        <f>IF(AND(I686="PREMIUM",Q686="YES",H686&gt;'azure-premium-disk-prices'!B7,H686&lt;'azure-premium-disk-prices'!B8),1+IF(M686="YES",1),"")</f>
        <v>0</v>
      </c>
      <c r="AT687" s="4">
        <f>IF(AND(I686="PREMIUM",Q686="YES",H686&gt;'azure-premium-disk-prices'!B8,H686&lt;'azure-premium-disk-prices'!B9),1+IF(M686="YES",1),"")</f>
        <v>0</v>
      </c>
      <c r="AU687" s="4">
        <f>IF(AND(M687="YES", Q687="YES"),1,"")</f>
        <v>0</v>
      </c>
      <c r="AV687" s="4">
        <f>IF(AND(J687="STANDARD", Q687="YES"), IF(M687="YES",2,1) ,"")</f>
        <v>0</v>
      </c>
      <c r="AW687" s="4">
        <f>IF( AND(J687="PREMIUM",  Q687="YES"), IF(M687="YES",2,1) ,"")</f>
        <v>0</v>
      </c>
    </row>
    <row r="688" spans="5:49">
      <c r="E688" s="3"/>
      <c r="F688" s="3"/>
      <c r="G688" s="3"/>
      <c r="H688" s="3"/>
      <c r="I688" s="3" t="s">
        <v>9</v>
      </c>
      <c r="J688" s="3" t="s">
        <v>9</v>
      </c>
      <c r="K688" s="3" t="s">
        <v>5</v>
      </c>
      <c r="L688" s="3" t="s">
        <v>5</v>
      </c>
      <c r="M688" s="3" t="s">
        <v>5</v>
      </c>
      <c r="N688" s="3">
        <v>730</v>
      </c>
      <c r="O688" s="3" t="s">
        <v>5</v>
      </c>
      <c r="P688" s="3" t="s">
        <v>14</v>
      </c>
      <c r="Q688" s="4">
        <f>IF(AND(E688&lt;&gt;"", F688&lt;&gt;"", G688&lt;&gt;"", H688&lt;&gt;"", I688&lt;&gt;"", J688&lt;&gt;"", K688&lt;&gt;"", L688&lt;&gt;"", M688&lt;&gt;"", N688&lt;&gt;"", O688&lt;&gt;""),"YES","NO")</f>
        <v>0</v>
      </c>
      <c r="R688" s="4">
        <f>IF(AD688=AA688, U688, IF(AD688=AB688,W688,Y688))</f>
        <v>0</v>
      </c>
      <c r="S688" s="4">
        <f>AD688</f>
        <v>0</v>
      </c>
      <c r="T688" s="4">
        <f> IF(AA688="" ,"",IF(AD688=AA688, "PAYG", IF(AD688=AB688,"1Y RI","3Y RI")))</f>
        <v>0</v>
      </c>
      <c r="U688" s="4">
        <f>IF(Q688="YES", IF(K688="YES", VLOOKUP(V688 &amp; L688 &amp; K688,'azure-vm-prices-base'!G$2:H$124, 2, 0), VLOOKUP(V688 &amp; L688 &amp; "*",'azure-vm-prices-base'!G$2:H$124, 2, 0)), "")</f>
        <v>0</v>
      </c>
      <c r="V688" s="4">
        <f>IF(Q688="YES", IF(O688="NO" , IF(K688="YES", _xlfn.MINIFS('azure-vm-prices-base'!I$2:I$123, 'azure-vm-prices-base'!A$2:A$123,"&gt;="&amp;F688*(100-$B$2)/100, 'azure-vm-prices-base'!B$2:B$123,"&gt;="&amp;G688*(100-$B$2)/100, 'azure-vm-prices-base'!D$2:D$123,K688, 'azure-vm-prices-base'!E$2:E$123,L688), _xlfn.MINIFS('azure-vm-prices-base'!I$2:I$123, 'azure-vm-prices-base'!A$2:A$123,"&gt;="&amp;F688*(100-$B$2)/100, 'azure-vm-prices-base'!B$2:B$123,"&gt;="&amp;G688*(100-$B$2)/100, 'azure-vm-prices-base'!E$2:E$123,L688)), IF(K688="YES", _xlfn.MINIFS('azure-vm-prices-base'!C$2:C$123, 'azure-vm-prices-base'!A$2:A$123,"&gt;="&amp;F688*(100-$B$2)/100, 'azure-vm-prices-base'!B$2:B$123,"&gt;="&amp;G688*(100-$B$2)/100, 'azure-vm-prices-base'!D$2:D$123,K688, 'azure-vm-prices-base'!E$2:E$123,L688), _xlfn.MINIFS('azure-vm-prices-base'!C$2:C$123, 'azure-vm-prices-base'!A$2:A$123,"&gt;="&amp;F688*(100-$B$2)/100, 'azure-vm-prices-base'!B$2:B$123,"&gt;="&amp;G688*(100-$B$2)/100, 'azure-vm-prices-base'!E$2:E$123,L688))), "")</f>
        <v>0</v>
      </c>
      <c r="W688" s="4">
        <f>IF(Q688="YES", IF(K688="YES", VLOOKUP(X688 &amp; L688 &amp; K688,'azure-vm-prices-1Y'!G$2:H$124  , 2, 0), VLOOKUP(X688 &amp; L688 &amp; "*",'azure-vm-prices-1Y'!G$2:H$124, 2, 0)),   "")</f>
        <v>0</v>
      </c>
      <c r="X688" s="4">
        <f>IF(Q688="YES", IF(O688="NO" , IF(K688="YES", _xlfn.MINIFS('azure-vm-prices-1Y'!I$2:I$123,   'azure-vm-prices-1Y'!A$2:A$123,"&gt;="&amp;F688*(100-$B$2)/100,   'azure-vm-prices-1Y'!B$2:B$123,"&gt;="&amp;G688*(100-$B$2)/100,   'azure-vm-prices-1Y'!D$2:D$123,K688,   'azure-vm-prices-1Y'!E$2:E$123,L688),   _xlfn.MINIFS('azure-vm-prices-1Y'!I$2:I$123,   'azure-vm-prices-1Y'!A$2:A$123,"&gt;="&amp;F688*(100-$B$2)/100,   'azure-vm-prices-1Y'!B$2:B$123,"&gt;="&amp;G688*(100-$B$2)/100,   'azure-vm-prices-1Y'!E$2:E$123,L688)),   IF(K688="YES", _xlfn.MINIFS('azure-vm-prices-1Y'!C$2:C$123,   'azure-vm-prices-1Y'!A$2:A$123,"&gt;="&amp;F688*(100-$B$2)/100,   'azure-vm-prices-1Y'!B$2:B$123,"&gt;="&amp;G688*(100-$B$2)/100,   'azure-vm-prices-1Y'!D$2:D$123,K688,   'azure-vm-prices-1Y'!E$2:E$123,L688),   _xlfn.MINIFS('azure-vm-prices-1Y'!C$2:C$123,   'azure-vm-prices-1Y'!A$2:A$123,"&gt;="&amp;F688*(100-$B$2)/100,   'azure-vm-prices-1Y'!B$2:B$123,"&gt;="&amp;G688*(100-$B$2)/100,   'azure-vm-prices-1Y'!E$2:E$123,L688))),   "")</f>
        <v>0</v>
      </c>
      <c r="Y688" s="4">
        <f>IF(Q688="YES", IF(K688="YES", VLOOKUP(Z688 &amp; L688 &amp; K688,'azure-vm-prices-3Y'!G$2:H$124  , 2, 0), VLOOKUP(Z688 &amp; L688 &amp; "*",'azure-vm-prices-3Y'!G$2:H$124, 2, 0)),   "")</f>
        <v>0</v>
      </c>
      <c r="Z688" s="4">
        <f>IF(Q688="YES", IF(O688="NO" , IF(K688="YES", _xlfn.MINIFS('azure-vm-prices-3Y'!I$2:I$123,   'azure-vm-prices-3Y'!A$2:A$123,"&gt;="&amp;F688*(100-$B$2)/100,   'azure-vm-prices-3Y'!B$2:B$123,"&gt;="&amp;G688*(100-$B$2)/100,   'azure-vm-prices-3Y'!D$2:D$123,K688,   'azure-vm-prices-3Y'!E$2:E$123,L688),   _xlfn.MINIFS('azure-vm-prices-3Y'!I$2:I$123,   'azure-vm-prices-3Y'!A$2:A$123,"&gt;="&amp;F688*(100-$B$2)/100,   'azure-vm-prices-3Y'!B$2:B$123,"&gt;="&amp;G688*(100-$B$2)/100,   'azure-vm-prices-3Y'!E$2:E$123,L688)),   IF(K688="YES", _xlfn.MINIFS('azure-vm-prices-3Y'!C$2:C$123,   'azure-vm-prices-3Y'!A$2:A$123,"&gt;="&amp;F688*(100-$B$2)/100,   'azure-vm-prices-3Y'!B$2:B$123,"&gt;="&amp;G688*(100-$B$2)/100,   'azure-vm-prices-3Y'!D$2:D$123,K688,   'azure-vm-prices-3Y'!E$2:E$123,L688),   _xlfn.MINIFS('azure-vm-prices-3Y'!C$2:C$123,   'azure-vm-prices-3Y'!A$2:A$123,"&gt;="&amp;F688*(100-$B$2)/100,   'azure-vm-prices-3Y'!B$2:B$123,"&gt;="&amp;G688*(100-$B$2)/100,   'azure-vm-prices-3Y'!E$2:E$123,L688))),   "")</f>
        <v>0</v>
      </c>
      <c r="AA688" s="4">
        <f>IF(Q688="YES",N688*V688*12,"")</f>
        <v>0</v>
      </c>
      <c r="AB688" s="4">
        <f>IF(Q688="YES",X688*8760,"")</f>
        <v>0</v>
      </c>
      <c r="AC688" s="4">
        <f>IF(Q688="YES",Z688*8760,"")</f>
        <v>0</v>
      </c>
      <c r="AD688" s="4">
        <f>IF(Q688="YES",IF(P688="YES", MIN(AA688:AC688), AA688),"")</f>
        <v>0</v>
      </c>
      <c r="AE688" s="4">
        <f>IF(AND(I688="STANDARD",Q688="YES",H688&lt;'azure-standard-disk-prices'!B2, H688&gt;0),1+IF(M688="YES",1),"")</f>
        <v>0</v>
      </c>
      <c r="AF688" s="4">
        <f>IF(AND(I688="STANDARD",Q688="YES",H688&gt;'azure-standard-disk-prices'!B2,H688&lt;'azure-standard-disk-prices'!B3),1+IF(M688="YES",1),"")</f>
        <v>0</v>
      </c>
      <c r="AG688" s="4">
        <f>IF(AND(I688="STANDARD",Q688="YES",H688&gt;'azure-standard-disk-prices'!B3,H688&lt;'azure-standard-disk-prices'!B4),1+IF(M688="YES",1),"")</f>
        <v>0</v>
      </c>
      <c r="AH688" s="4">
        <f>IF(AND(I688="STANDARD",Q688="YES",H688&gt;'azure-standard-disk-prices'!B4,H688&lt;'azure-standard-disk-prices'!B5),1+IF(M688="YES",1),"")</f>
        <v>0</v>
      </c>
      <c r="AI688" s="4">
        <f>IF(AND(I688="STANDARD",Q688="YES",H688&gt;'azure-standard-disk-prices'!B5,H688&lt;'azure-standard-disk-prices'!B6),1+IF(M688="YES",1),"")</f>
        <v>0</v>
      </c>
      <c r="AJ688" s="4">
        <f>IF(AND(I688="STANDARD",Q688="YES",H688&gt;'azure-standard-disk-prices'!B6,H688&lt;'azure-standard-disk-prices'!B7),1+IF(M688="YES",1),"")</f>
        <v>0</v>
      </c>
      <c r="AK688" s="4">
        <f>IF(AND(I688="STANDARD",Q688="YES",H688&gt;'azure-standard-disk-prices'!B7,H688&lt;'azure-standard-disk-prices'!B8),1+IF(M688="YES",1),"")</f>
        <v>0</v>
      </c>
      <c r="AL688" s="4">
        <f>IF(AND(I688="STANDARD",Q688="YES",H688&gt;'azure-standard-disk-prices'!B8,H688&lt;'azure-standard-disk-prices'!B9),1+IF(M688="YES",1),"")</f>
        <v>0</v>
      </c>
      <c r="AM688" s="4">
        <f>IF(AND(I687="PREMIUM",Q687="YES",H687&lt;'azure-premium-disk-prices'!B2,H687&gt;0),1+IF(M687="YES",1),"")</f>
        <v>0</v>
      </c>
      <c r="AN688" s="4">
        <f>IF(AND(I687="PREMIUM",Q687="YES",H687&gt;'azure-premium-disk-prices'!B2,H687&lt;'azure-premium-disk-prices'!B3),1+IF(M687="YES",1),"")</f>
        <v>0</v>
      </c>
      <c r="AO688" s="4">
        <f>IF(AND(I687="PREMIUM",Q687="YES",H687&gt;'azure-premium-disk-prices'!B3,H687&lt;'azure-premium-disk-prices'!B4),1+IF(M687="YES",1),"")</f>
        <v>0</v>
      </c>
      <c r="AP688" s="4">
        <f>IF(AND(I687="PREMIUM",Q687="YES",H687&gt;'azure-premium-disk-prices'!B4,H687&lt;'azure-premium-disk-prices'!B5),1+IF(M687="YES",1),"")</f>
        <v>0</v>
      </c>
      <c r="AQ688" s="4">
        <f>IF(AND(I687="PREMIUM",Q687="YES",H687&gt;'azure-premium-disk-prices'!B5,H687&lt;'azure-premium-disk-prices'!B6),1+IF(M687="YES",1),"")</f>
        <v>0</v>
      </c>
      <c r="AR688" s="4">
        <f>IF(AND(I687="PREMIUM",Q687="YES",H687&gt;'azure-premium-disk-prices'!B6,H687&lt;'azure-premium-disk-prices'!B7),1+IF(M687="YES",1),"")</f>
        <v>0</v>
      </c>
      <c r="AS688" s="4">
        <f>IF(AND(I687="PREMIUM",Q687="YES",H687&gt;'azure-premium-disk-prices'!B7,H687&lt;'azure-premium-disk-prices'!B8),1+IF(M687="YES",1),"")</f>
        <v>0</v>
      </c>
      <c r="AT688" s="4">
        <f>IF(AND(I687="PREMIUM",Q687="YES",H687&gt;'azure-premium-disk-prices'!B8,H687&lt;'azure-premium-disk-prices'!B9),1+IF(M687="YES",1),"")</f>
        <v>0</v>
      </c>
      <c r="AU688" s="4">
        <f>IF(AND(M688="YES", Q688="YES"),1,"")</f>
        <v>0</v>
      </c>
      <c r="AV688" s="4">
        <f>IF(AND(J688="STANDARD", Q688="YES"), IF(M688="YES",2,1) ,"")</f>
        <v>0</v>
      </c>
      <c r="AW688" s="4">
        <f>IF( AND(J688="PREMIUM",  Q688="YES"), IF(M688="YES",2,1) ,"")</f>
        <v>0</v>
      </c>
    </row>
    <row r="689" spans="5:49">
      <c r="E689" s="3"/>
      <c r="F689" s="3"/>
      <c r="G689" s="3"/>
      <c r="H689" s="3"/>
      <c r="I689" s="3" t="s">
        <v>9</v>
      </c>
      <c r="J689" s="3" t="s">
        <v>9</v>
      </c>
      <c r="K689" s="3" t="s">
        <v>5</v>
      </c>
      <c r="L689" s="3" t="s">
        <v>5</v>
      </c>
      <c r="M689" s="3" t="s">
        <v>5</v>
      </c>
      <c r="N689" s="3">
        <v>730</v>
      </c>
      <c r="O689" s="3" t="s">
        <v>5</v>
      </c>
      <c r="P689" s="3" t="s">
        <v>14</v>
      </c>
      <c r="Q689" s="4">
        <f>IF(AND(E689&lt;&gt;"", F689&lt;&gt;"", G689&lt;&gt;"", H689&lt;&gt;"", I689&lt;&gt;"", J689&lt;&gt;"", K689&lt;&gt;"", L689&lt;&gt;"", M689&lt;&gt;"", N689&lt;&gt;"", O689&lt;&gt;""),"YES","NO")</f>
        <v>0</v>
      </c>
      <c r="R689" s="4">
        <f>IF(AD689=AA689, U689, IF(AD689=AB689,W689,Y689))</f>
        <v>0</v>
      </c>
      <c r="S689" s="4">
        <f>AD689</f>
        <v>0</v>
      </c>
      <c r="T689" s="4">
        <f> IF(AA689="" ,"",IF(AD689=AA689, "PAYG", IF(AD689=AB689,"1Y RI","3Y RI")))</f>
        <v>0</v>
      </c>
      <c r="U689" s="4">
        <f>IF(Q689="YES", IF(K689="YES", VLOOKUP(V689 &amp; L689 &amp; K689,'azure-vm-prices-base'!G$2:H$124, 2, 0), VLOOKUP(V689 &amp; L689 &amp; "*",'azure-vm-prices-base'!G$2:H$124, 2, 0)), "")</f>
        <v>0</v>
      </c>
      <c r="V689" s="4">
        <f>IF(Q689="YES", IF(O689="NO" , IF(K689="YES", _xlfn.MINIFS('azure-vm-prices-base'!I$2:I$123, 'azure-vm-prices-base'!A$2:A$123,"&gt;="&amp;F689*(100-$B$2)/100, 'azure-vm-prices-base'!B$2:B$123,"&gt;="&amp;G689*(100-$B$2)/100, 'azure-vm-prices-base'!D$2:D$123,K689, 'azure-vm-prices-base'!E$2:E$123,L689), _xlfn.MINIFS('azure-vm-prices-base'!I$2:I$123, 'azure-vm-prices-base'!A$2:A$123,"&gt;="&amp;F689*(100-$B$2)/100, 'azure-vm-prices-base'!B$2:B$123,"&gt;="&amp;G689*(100-$B$2)/100, 'azure-vm-prices-base'!E$2:E$123,L689)), IF(K689="YES", _xlfn.MINIFS('azure-vm-prices-base'!C$2:C$123, 'azure-vm-prices-base'!A$2:A$123,"&gt;="&amp;F689*(100-$B$2)/100, 'azure-vm-prices-base'!B$2:B$123,"&gt;="&amp;G689*(100-$B$2)/100, 'azure-vm-prices-base'!D$2:D$123,K689, 'azure-vm-prices-base'!E$2:E$123,L689), _xlfn.MINIFS('azure-vm-prices-base'!C$2:C$123, 'azure-vm-prices-base'!A$2:A$123,"&gt;="&amp;F689*(100-$B$2)/100, 'azure-vm-prices-base'!B$2:B$123,"&gt;="&amp;G689*(100-$B$2)/100, 'azure-vm-prices-base'!E$2:E$123,L689))), "")</f>
        <v>0</v>
      </c>
      <c r="W689" s="4">
        <f>IF(Q689="YES", IF(K689="YES", VLOOKUP(X689 &amp; L689 &amp; K689,'azure-vm-prices-1Y'!G$2:H$124  , 2, 0), VLOOKUP(X689 &amp; L689 &amp; "*",'azure-vm-prices-1Y'!G$2:H$124, 2, 0)),   "")</f>
        <v>0</v>
      </c>
      <c r="X689" s="4">
        <f>IF(Q689="YES", IF(O689="NO" , IF(K689="YES", _xlfn.MINIFS('azure-vm-prices-1Y'!I$2:I$123,   'azure-vm-prices-1Y'!A$2:A$123,"&gt;="&amp;F689*(100-$B$2)/100,   'azure-vm-prices-1Y'!B$2:B$123,"&gt;="&amp;G689*(100-$B$2)/100,   'azure-vm-prices-1Y'!D$2:D$123,K689,   'azure-vm-prices-1Y'!E$2:E$123,L689),   _xlfn.MINIFS('azure-vm-prices-1Y'!I$2:I$123,   'azure-vm-prices-1Y'!A$2:A$123,"&gt;="&amp;F689*(100-$B$2)/100,   'azure-vm-prices-1Y'!B$2:B$123,"&gt;="&amp;G689*(100-$B$2)/100,   'azure-vm-prices-1Y'!E$2:E$123,L689)),   IF(K689="YES", _xlfn.MINIFS('azure-vm-prices-1Y'!C$2:C$123,   'azure-vm-prices-1Y'!A$2:A$123,"&gt;="&amp;F689*(100-$B$2)/100,   'azure-vm-prices-1Y'!B$2:B$123,"&gt;="&amp;G689*(100-$B$2)/100,   'azure-vm-prices-1Y'!D$2:D$123,K689,   'azure-vm-prices-1Y'!E$2:E$123,L689),   _xlfn.MINIFS('azure-vm-prices-1Y'!C$2:C$123,   'azure-vm-prices-1Y'!A$2:A$123,"&gt;="&amp;F689*(100-$B$2)/100,   'azure-vm-prices-1Y'!B$2:B$123,"&gt;="&amp;G689*(100-$B$2)/100,   'azure-vm-prices-1Y'!E$2:E$123,L689))),   "")</f>
        <v>0</v>
      </c>
      <c r="Y689" s="4">
        <f>IF(Q689="YES", IF(K689="YES", VLOOKUP(Z689 &amp; L689 &amp; K689,'azure-vm-prices-3Y'!G$2:H$124  , 2, 0), VLOOKUP(Z689 &amp; L689 &amp; "*",'azure-vm-prices-3Y'!G$2:H$124, 2, 0)),   "")</f>
        <v>0</v>
      </c>
      <c r="Z689" s="4">
        <f>IF(Q689="YES", IF(O689="NO" , IF(K689="YES", _xlfn.MINIFS('azure-vm-prices-3Y'!I$2:I$123,   'azure-vm-prices-3Y'!A$2:A$123,"&gt;="&amp;F689*(100-$B$2)/100,   'azure-vm-prices-3Y'!B$2:B$123,"&gt;="&amp;G689*(100-$B$2)/100,   'azure-vm-prices-3Y'!D$2:D$123,K689,   'azure-vm-prices-3Y'!E$2:E$123,L689),   _xlfn.MINIFS('azure-vm-prices-3Y'!I$2:I$123,   'azure-vm-prices-3Y'!A$2:A$123,"&gt;="&amp;F689*(100-$B$2)/100,   'azure-vm-prices-3Y'!B$2:B$123,"&gt;="&amp;G689*(100-$B$2)/100,   'azure-vm-prices-3Y'!E$2:E$123,L689)),   IF(K689="YES", _xlfn.MINIFS('azure-vm-prices-3Y'!C$2:C$123,   'azure-vm-prices-3Y'!A$2:A$123,"&gt;="&amp;F689*(100-$B$2)/100,   'azure-vm-prices-3Y'!B$2:B$123,"&gt;="&amp;G689*(100-$B$2)/100,   'azure-vm-prices-3Y'!D$2:D$123,K689,   'azure-vm-prices-3Y'!E$2:E$123,L689),   _xlfn.MINIFS('azure-vm-prices-3Y'!C$2:C$123,   'azure-vm-prices-3Y'!A$2:A$123,"&gt;="&amp;F689*(100-$B$2)/100,   'azure-vm-prices-3Y'!B$2:B$123,"&gt;="&amp;G689*(100-$B$2)/100,   'azure-vm-prices-3Y'!E$2:E$123,L689))),   "")</f>
        <v>0</v>
      </c>
      <c r="AA689" s="4">
        <f>IF(Q689="YES",N689*V689*12,"")</f>
        <v>0</v>
      </c>
      <c r="AB689" s="4">
        <f>IF(Q689="YES",X689*8760,"")</f>
        <v>0</v>
      </c>
      <c r="AC689" s="4">
        <f>IF(Q689="YES",Z689*8760,"")</f>
        <v>0</v>
      </c>
      <c r="AD689" s="4">
        <f>IF(Q689="YES",IF(P689="YES", MIN(AA689:AC689), AA689),"")</f>
        <v>0</v>
      </c>
      <c r="AE689" s="4">
        <f>IF(AND(I689="STANDARD",Q689="YES",H689&lt;'azure-standard-disk-prices'!B2, H689&gt;0),1+IF(M689="YES",1),"")</f>
        <v>0</v>
      </c>
      <c r="AF689" s="4">
        <f>IF(AND(I689="STANDARD",Q689="YES",H689&gt;'azure-standard-disk-prices'!B2,H689&lt;'azure-standard-disk-prices'!B3),1+IF(M689="YES",1),"")</f>
        <v>0</v>
      </c>
      <c r="AG689" s="4">
        <f>IF(AND(I689="STANDARD",Q689="YES",H689&gt;'azure-standard-disk-prices'!B3,H689&lt;'azure-standard-disk-prices'!B4),1+IF(M689="YES",1),"")</f>
        <v>0</v>
      </c>
      <c r="AH689" s="4">
        <f>IF(AND(I689="STANDARD",Q689="YES",H689&gt;'azure-standard-disk-prices'!B4,H689&lt;'azure-standard-disk-prices'!B5),1+IF(M689="YES",1),"")</f>
        <v>0</v>
      </c>
      <c r="AI689" s="4">
        <f>IF(AND(I689="STANDARD",Q689="YES",H689&gt;'azure-standard-disk-prices'!B5,H689&lt;'azure-standard-disk-prices'!B6),1+IF(M689="YES",1),"")</f>
        <v>0</v>
      </c>
      <c r="AJ689" s="4">
        <f>IF(AND(I689="STANDARD",Q689="YES",H689&gt;'azure-standard-disk-prices'!B6,H689&lt;'azure-standard-disk-prices'!B7),1+IF(M689="YES",1),"")</f>
        <v>0</v>
      </c>
      <c r="AK689" s="4">
        <f>IF(AND(I689="STANDARD",Q689="YES",H689&gt;'azure-standard-disk-prices'!B7,H689&lt;'azure-standard-disk-prices'!B8),1+IF(M689="YES",1),"")</f>
        <v>0</v>
      </c>
      <c r="AL689" s="4">
        <f>IF(AND(I689="STANDARD",Q689="YES",H689&gt;'azure-standard-disk-prices'!B8,H689&lt;'azure-standard-disk-prices'!B9),1+IF(M689="YES",1),"")</f>
        <v>0</v>
      </c>
      <c r="AM689" s="4">
        <f>IF(AND(I688="PREMIUM",Q688="YES",H688&lt;'azure-premium-disk-prices'!B2,H688&gt;0),1+IF(M688="YES",1),"")</f>
        <v>0</v>
      </c>
      <c r="AN689" s="4">
        <f>IF(AND(I688="PREMIUM",Q688="YES",H688&gt;'azure-premium-disk-prices'!B2,H688&lt;'azure-premium-disk-prices'!B3),1+IF(M688="YES",1),"")</f>
        <v>0</v>
      </c>
      <c r="AO689" s="4">
        <f>IF(AND(I688="PREMIUM",Q688="YES",H688&gt;'azure-premium-disk-prices'!B3,H688&lt;'azure-premium-disk-prices'!B4),1+IF(M688="YES",1),"")</f>
        <v>0</v>
      </c>
      <c r="AP689" s="4">
        <f>IF(AND(I688="PREMIUM",Q688="YES",H688&gt;'azure-premium-disk-prices'!B4,H688&lt;'azure-premium-disk-prices'!B5),1+IF(M688="YES",1),"")</f>
        <v>0</v>
      </c>
      <c r="AQ689" s="4">
        <f>IF(AND(I688="PREMIUM",Q688="YES",H688&gt;'azure-premium-disk-prices'!B5,H688&lt;'azure-premium-disk-prices'!B6),1+IF(M688="YES",1),"")</f>
        <v>0</v>
      </c>
      <c r="AR689" s="4">
        <f>IF(AND(I688="PREMIUM",Q688="YES",H688&gt;'azure-premium-disk-prices'!B6,H688&lt;'azure-premium-disk-prices'!B7),1+IF(M688="YES",1),"")</f>
        <v>0</v>
      </c>
      <c r="AS689" s="4">
        <f>IF(AND(I688="PREMIUM",Q688="YES",H688&gt;'azure-premium-disk-prices'!B7,H688&lt;'azure-premium-disk-prices'!B8),1+IF(M688="YES",1),"")</f>
        <v>0</v>
      </c>
      <c r="AT689" s="4">
        <f>IF(AND(I688="PREMIUM",Q688="YES",H688&gt;'azure-premium-disk-prices'!B8,H688&lt;'azure-premium-disk-prices'!B9),1+IF(M688="YES",1),"")</f>
        <v>0</v>
      </c>
      <c r="AU689" s="4">
        <f>IF(AND(M689="YES", Q689="YES"),1,"")</f>
        <v>0</v>
      </c>
      <c r="AV689" s="4">
        <f>IF(AND(J689="STANDARD", Q689="YES"), IF(M689="YES",2,1) ,"")</f>
        <v>0</v>
      </c>
      <c r="AW689" s="4">
        <f>IF( AND(J689="PREMIUM",  Q689="YES"), IF(M689="YES",2,1) ,"")</f>
        <v>0</v>
      </c>
    </row>
    <row r="690" spans="5:49">
      <c r="E690" s="3"/>
      <c r="F690" s="3"/>
      <c r="G690" s="3"/>
      <c r="H690" s="3"/>
      <c r="I690" s="3" t="s">
        <v>9</v>
      </c>
      <c r="J690" s="3" t="s">
        <v>9</v>
      </c>
      <c r="K690" s="3" t="s">
        <v>5</v>
      </c>
      <c r="L690" s="3" t="s">
        <v>5</v>
      </c>
      <c r="M690" s="3" t="s">
        <v>5</v>
      </c>
      <c r="N690" s="3">
        <v>730</v>
      </c>
      <c r="O690" s="3" t="s">
        <v>5</v>
      </c>
      <c r="P690" s="3" t="s">
        <v>14</v>
      </c>
      <c r="Q690" s="4">
        <f>IF(AND(E690&lt;&gt;"", F690&lt;&gt;"", G690&lt;&gt;"", H690&lt;&gt;"", I690&lt;&gt;"", J690&lt;&gt;"", K690&lt;&gt;"", L690&lt;&gt;"", M690&lt;&gt;"", N690&lt;&gt;"", O690&lt;&gt;""),"YES","NO")</f>
        <v>0</v>
      </c>
      <c r="R690" s="4">
        <f>IF(AD690=AA690, U690, IF(AD690=AB690,W690,Y690))</f>
        <v>0</v>
      </c>
      <c r="S690" s="4">
        <f>AD690</f>
        <v>0</v>
      </c>
      <c r="T690" s="4">
        <f> IF(AA690="" ,"",IF(AD690=AA690, "PAYG", IF(AD690=AB690,"1Y RI","3Y RI")))</f>
        <v>0</v>
      </c>
      <c r="U690" s="4">
        <f>IF(Q690="YES", IF(K690="YES", VLOOKUP(V690 &amp; L690 &amp; K690,'azure-vm-prices-base'!G$2:H$124, 2, 0), VLOOKUP(V690 &amp; L690 &amp; "*",'azure-vm-prices-base'!G$2:H$124, 2, 0)), "")</f>
        <v>0</v>
      </c>
      <c r="V690" s="4">
        <f>IF(Q690="YES", IF(O690="NO" , IF(K690="YES", _xlfn.MINIFS('azure-vm-prices-base'!I$2:I$123, 'azure-vm-prices-base'!A$2:A$123,"&gt;="&amp;F690*(100-$B$2)/100, 'azure-vm-prices-base'!B$2:B$123,"&gt;="&amp;G690*(100-$B$2)/100, 'azure-vm-prices-base'!D$2:D$123,K690, 'azure-vm-prices-base'!E$2:E$123,L690), _xlfn.MINIFS('azure-vm-prices-base'!I$2:I$123, 'azure-vm-prices-base'!A$2:A$123,"&gt;="&amp;F690*(100-$B$2)/100, 'azure-vm-prices-base'!B$2:B$123,"&gt;="&amp;G690*(100-$B$2)/100, 'azure-vm-prices-base'!E$2:E$123,L690)), IF(K690="YES", _xlfn.MINIFS('azure-vm-prices-base'!C$2:C$123, 'azure-vm-prices-base'!A$2:A$123,"&gt;="&amp;F690*(100-$B$2)/100, 'azure-vm-prices-base'!B$2:B$123,"&gt;="&amp;G690*(100-$B$2)/100, 'azure-vm-prices-base'!D$2:D$123,K690, 'azure-vm-prices-base'!E$2:E$123,L690), _xlfn.MINIFS('azure-vm-prices-base'!C$2:C$123, 'azure-vm-prices-base'!A$2:A$123,"&gt;="&amp;F690*(100-$B$2)/100, 'azure-vm-prices-base'!B$2:B$123,"&gt;="&amp;G690*(100-$B$2)/100, 'azure-vm-prices-base'!E$2:E$123,L690))), "")</f>
        <v>0</v>
      </c>
      <c r="W690" s="4">
        <f>IF(Q690="YES", IF(K690="YES", VLOOKUP(X690 &amp; L690 &amp; K690,'azure-vm-prices-1Y'!G$2:H$124  , 2, 0), VLOOKUP(X690 &amp; L690 &amp; "*",'azure-vm-prices-1Y'!G$2:H$124, 2, 0)),   "")</f>
        <v>0</v>
      </c>
      <c r="X690" s="4">
        <f>IF(Q690="YES", IF(O690="NO" , IF(K690="YES", _xlfn.MINIFS('azure-vm-prices-1Y'!I$2:I$123,   'azure-vm-prices-1Y'!A$2:A$123,"&gt;="&amp;F690*(100-$B$2)/100,   'azure-vm-prices-1Y'!B$2:B$123,"&gt;="&amp;G690*(100-$B$2)/100,   'azure-vm-prices-1Y'!D$2:D$123,K690,   'azure-vm-prices-1Y'!E$2:E$123,L690),   _xlfn.MINIFS('azure-vm-prices-1Y'!I$2:I$123,   'azure-vm-prices-1Y'!A$2:A$123,"&gt;="&amp;F690*(100-$B$2)/100,   'azure-vm-prices-1Y'!B$2:B$123,"&gt;="&amp;G690*(100-$B$2)/100,   'azure-vm-prices-1Y'!E$2:E$123,L690)),   IF(K690="YES", _xlfn.MINIFS('azure-vm-prices-1Y'!C$2:C$123,   'azure-vm-prices-1Y'!A$2:A$123,"&gt;="&amp;F690*(100-$B$2)/100,   'azure-vm-prices-1Y'!B$2:B$123,"&gt;="&amp;G690*(100-$B$2)/100,   'azure-vm-prices-1Y'!D$2:D$123,K690,   'azure-vm-prices-1Y'!E$2:E$123,L690),   _xlfn.MINIFS('azure-vm-prices-1Y'!C$2:C$123,   'azure-vm-prices-1Y'!A$2:A$123,"&gt;="&amp;F690*(100-$B$2)/100,   'azure-vm-prices-1Y'!B$2:B$123,"&gt;="&amp;G690*(100-$B$2)/100,   'azure-vm-prices-1Y'!E$2:E$123,L690))),   "")</f>
        <v>0</v>
      </c>
      <c r="Y690" s="4">
        <f>IF(Q690="YES", IF(K690="YES", VLOOKUP(Z690 &amp; L690 &amp; K690,'azure-vm-prices-3Y'!G$2:H$124  , 2, 0), VLOOKUP(Z690 &amp; L690 &amp; "*",'azure-vm-prices-3Y'!G$2:H$124, 2, 0)),   "")</f>
        <v>0</v>
      </c>
      <c r="Z690" s="4">
        <f>IF(Q690="YES", IF(O690="NO" , IF(K690="YES", _xlfn.MINIFS('azure-vm-prices-3Y'!I$2:I$123,   'azure-vm-prices-3Y'!A$2:A$123,"&gt;="&amp;F690*(100-$B$2)/100,   'azure-vm-prices-3Y'!B$2:B$123,"&gt;="&amp;G690*(100-$B$2)/100,   'azure-vm-prices-3Y'!D$2:D$123,K690,   'azure-vm-prices-3Y'!E$2:E$123,L690),   _xlfn.MINIFS('azure-vm-prices-3Y'!I$2:I$123,   'azure-vm-prices-3Y'!A$2:A$123,"&gt;="&amp;F690*(100-$B$2)/100,   'azure-vm-prices-3Y'!B$2:B$123,"&gt;="&amp;G690*(100-$B$2)/100,   'azure-vm-prices-3Y'!E$2:E$123,L690)),   IF(K690="YES", _xlfn.MINIFS('azure-vm-prices-3Y'!C$2:C$123,   'azure-vm-prices-3Y'!A$2:A$123,"&gt;="&amp;F690*(100-$B$2)/100,   'azure-vm-prices-3Y'!B$2:B$123,"&gt;="&amp;G690*(100-$B$2)/100,   'azure-vm-prices-3Y'!D$2:D$123,K690,   'azure-vm-prices-3Y'!E$2:E$123,L690),   _xlfn.MINIFS('azure-vm-prices-3Y'!C$2:C$123,   'azure-vm-prices-3Y'!A$2:A$123,"&gt;="&amp;F690*(100-$B$2)/100,   'azure-vm-prices-3Y'!B$2:B$123,"&gt;="&amp;G690*(100-$B$2)/100,   'azure-vm-prices-3Y'!E$2:E$123,L690))),   "")</f>
        <v>0</v>
      </c>
      <c r="AA690" s="4">
        <f>IF(Q690="YES",N690*V690*12,"")</f>
        <v>0</v>
      </c>
      <c r="AB690" s="4">
        <f>IF(Q690="YES",X690*8760,"")</f>
        <v>0</v>
      </c>
      <c r="AC690" s="4">
        <f>IF(Q690="YES",Z690*8760,"")</f>
        <v>0</v>
      </c>
      <c r="AD690" s="4">
        <f>IF(Q690="YES",IF(P690="YES", MIN(AA690:AC690), AA690),"")</f>
        <v>0</v>
      </c>
      <c r="AE690" s="4">
        <f>IF(AND(I690="STANDARD",Q690="YES",H690&lt;'azure-standard-disk-prices'!B2, H690&gt;0),1+IF(M690="YES",1),"")</f>
        <v>0</v>
      </c>
      <c r="AF690" s="4">
        <f>IF(AND(I690="STANDARD",Q690="YES",H690&gt;'azure-standard-disk-prices'!B2,H690&lt;'azure-standard-disk-prices'!B3),1+IF(M690="YES",1),"")</f>
        <v>0</v>
      </c>
      <c r="AG690" s="4">
        <f>IF(AND(I690="STANDARD",Q690="YES",H690&gt;'azure-standard-disk-prices'!B3,H690&lt;'azure-standard-disk-prices'!B4),1+IF(M690="YES",1),"")</f>
        <v>0</v>
      </c>
      <c r="AH690" s="4">
        <f>IF(AND(I690="STANDARD",Q690="YES",H690&gt;'azure-standard-disk-prices'!B4,H690&lt;'azure-standard-disk-prices'!B5),1+IF(M690="YES",1),"")</f>
        <v>0</v>
      </c>
      <c r="AI690" s="4">
        <f>IF(AND(I690="STANDARD",Q690="YES",H690&gt;'azure-standard-disk-prices'!B5,H690&lt;'azure-standard-disk-prices'!B6),1+IF(M690="YES",1),"")</f>
        <v>0</v>
      </c>
      <c r="AJ690" s="4">
        <f>IF(AND(I690="STANDARD",Q690="YES",H690&gt;'azure-standard-disk-prices'!B6,H690&lt;'azure-standard-disk-prices'!B7),1+IF(M690="YES",1),"")</f>
        <v>0</v>
      </c>
      <c r="AK690" s="4">
        <f>IF(AND(I690="STANDARD",Q690="YES",H690&gt;'azure-standard-disk-prices'!B7,H690&lt;'azure-standard-disk-prices'!B8),1+IF(M690="YES",1),"")</f>
        <v>0</v>
      </c>
      <c r="AL690" s="4">
        <f>IF(AND(I690="STANDARD",Q690="YES",H690&gt;'azure-standard-disk-prices'!B8,H690&lt;'azure-standard-disk-prices'!B9),1+IF(M690="YES",1),"")</f>
        <v>0</v>
      </c>
      <c r="AM690" s="4">
        <f>IF(AND(I689="PREMIUM",Q689="YES",H689&lt;'azure-premium-disk-prices'!B2,H689&gt;0),1+IF(M689="YES",1),"")</f>
        <v>0</v>
      </c>
      <c r="AN690" s="4">
        <f>IF(AND(I689="PREMIUM",Q689="YES",H689&gt;'azure-premium-disk-prices'!B2,H689&lt;'azure-premium-disk-prices'!B3),1+IF(M689="YES",1),"")</f>
        <v>0</v>
      </c>
      <c r="AO690" s="4">
        <f>IF(AND(I689="PREMIUM",Q689="YES",H689&gt;'azure-premium-disk-prices'!B3,H689&lt;'azure-premium-disk-prices'!B4),1+IF(M689="YES",1),"")</f>
        <v>0</v>
      </c>
      <c r="AP690" s="4">
        <f>IF(AND(I689="PREMIUM",Q689="YES",H689&gt;'azure-premium-disk-prices'!B4,H689&lt;'azure-premium-disk-prices'!B5),1+IF(M689="YES",1),"")</f>
        <v>0</v>
      </c>
      <c r="AQ690" s="4">
        <f>IF(AND(I689="PREMIUM",Q689="YES",H689&gt;'azure-premium-disk-prices'!B5,H689&lt;'azure-premium-disk-prices'!B6),1+IF(M689="YES",1),"")</f>
        <v>0</v>
      </c>
      <c r="AR690" s="4">
        <f>IF(AND(I689="PREMIUM",Q689="YES",H689&gt;'azure-premium-disk-prices'!B6,H689&lt;'azure-premium-disk-prices'!B7),1+IF(M689="YES",1),"")</f>
        <v>0</v>
      </c>
      <c r="AS690" s="4">
        <f>IF(AND(I689="PREMIUM",Q689="YES",H689&gt;'azure-premium-disk-prices'!B7,H689&lt;'azure-premium-disk-prices'!B8),1+IF(M689="YES",1),"")</f>
        <v>0</v>
      </c>
      <c r="AT690" s="4">
        <f>IF(AND(I689="PREMIUM",Q689="YES",H689&gt;'azure-premium-disk-prices'!B8,H689&lt;'azure-premium-disk-prices'!B9),1+IF(M689="YES",1),"")</f>
        <v>0</v>
      </c>
      <c r="AU690" s="4">
        <f>IF(AND(M690="YES", Q690="YES"),1,"")</f>
        <v>0</v>
      </c>
      <c r="AV690" s="4">
        <f>IF(AND(J690="STANDARD", Q690="YES"), IF(M690="YES",2,1) ,"")</f>
        <v>0</v>
      </c>
      <c r="AW690" s="4">
        <f>IF( AND(J690="PREMIUM",  Q690="YES"), IF(M690="YES",2,1) ,"")</f>
        <v>0</v>
      </c>
    </row>
    <row r="691" spans="5:49">
      <c r="E691" s="3"/>
      <c r="F691" s="3"/>
      <c r="G691" s="3"/>
      <c r="H691" s="3"/>
      <c r="I691" s="3" t="s">
        <v>9</v>
      </c>
      <c r="J691" s="3" t="s">
        <v>9</v>
      </c>
      <c r="K691" s="3" t="s">
        <v>5</v>
      </c>
      <c r="L691" s="3" t="s">
        <v>5</v>
      </c>
      <c r="M691" s="3" t="s">
        <v>5</v>
      </c>
      <c r="N691" s="3">
        <v>730</v>
      </c>
      <c r="O691" s="3" t="s">
        <v>5</v>
      </c>
      <c r="P691" s="3" t="s">
        <v>14</v>
      </c>
      <c r="Q691" s="4">
        <f>IF(AND(E691&lt;&gt;"", F691&lt;&gt;"", G691&lt;&gt;"", H691&lt;&gt;"", I691&lt;&gt;"", J691&lt;&gt;"", K691&lt;&gt;"", L691&lt;&gt;"", M691&lt;&gt;"", N691&lt;&gt;"", O691&lt;&gt;""),"YES","NO")</f>
        <v>0</v>
      </c>
      <c r="R691" s="4">
        <f>IF(AD691=AA691, U691, IF(AD691=AB691,W691,Y691))</f>
        <v>0</v>
      </c>
      <c r="S691" s="4">
        <f>AD691</f>
        <v>0</v>
      </c>
      <c r="T691" s="4">
        <f> IF(AA691="" ,"",IF(AD691=AA691, "PAYG", IF(AD691=AB691,"1Y RI","3Y RI")))</f>
        <v>0</v>
      </c>
      <c r="U691" s="4">
        <f>IF(Q691="YES", IF(K691="YES", VLOOKUP(V691 &amp; L691 &amp; K691,'azure-vm-prices-base'!G$2:H$124, 2, 0), VLOOKUP(V691 &amp; L691 &amp; "*",'azure-vm-prices-base'!G$2:H$124, 2, 0)), "")</f>
        <v>0</v>
      </c>
      <c r="V691" s="4">
        <f>IF(Q691="YES", IF(O691="NO" , IF(K691="YES", _xlfn.MINIFS('azure-vm-prices-base'!I$2:I$123, 'azure-vm-prices-base'!A$2:A$123,"&gt;="&amp;F691*(100-$B$2)/100, 'azure-vm-prices-base'!B$2:B$123,"&gt;="&amp;G691*(100-$B$2)/100, 'azure-vm-prices-base'!D$2:D$123,K691, 'azure-vm-prices-base'!E$2:E$123,L691), _xlfn.MINIFS('azure-vm-prices-base'!I$2:I$123, 'azure-vm-prices-base'!A$2:A$123,"&gt;="&amp;F691*(100-$B$2)/100, 'azure-vm-prices-base'!B$2:B$123,"&gt;="&amp;G691*(100-$B$2)/100, 'azure-vm-prices-base'!E$2:E$123,L691)), IF(K691="YES", _xlfn.MINIFS('azure-vm-prices-base'!C$2:C$123, 'azure-vm-prices-base'!A$2:A$123,"&gt;="&amp;F691*(100-$B$2)/100, 'azure-vm-prices-base'!B$2:B$123,"&gt;="&amp;G691*(100-$B$2)/100, 'azure-vm-prices-base'!D$2:D$123,K691, 'azure-vm-prices-base'!E$2:E$123,L691), _xlfn.MINIFS('azure-vm-prices-base'!C$2:C$123, 'azure-vm-prices-base'!A$2:A$123,"&gt;="&amp;F691*(100-$B$2)/100, 'azure-vm-prices-base'!B$2:B$123,"&gt;="&amp;G691*(100-$B$2)/100, 'azure-vm-prices-base'!E$2:E$123,L691))), "")</f>
        <v>0</v>
      </c>
      <c r="W691" s="4">
        <f>IF(Q691="YES", IF(K691="YES", VLOOKUP(X691 &amp; L691 &amp; K691,'azure-vm-prices-1Y'!G$2:H$124  , 2, 0), VLOOKUP(X691 &amp; L691 &amp; "*",'azure-vm-prices-1Y'!G$2:H$124, 2, 0)),   "")</f>
        <v>0</v>
      </c>
      <c r="X691" s="4">
        <f>IF(Q691="YES", IF(O691="NO" , IF(K691="YES", _xlfn.MINIFS('azure-vm-prices-1Y'!I$2:I$123,   'azure-vm-prices-1Y'!A$2:A$123,"&gt;="&amp;F691*(100-$B$2)/100,   'azure-vm-prices-1Y'!B$2:B$123,"&gt;="&amp;G691*(100-$B$2)/100,   'azure-vm-prices-1Y'!D$2:D$123,K691,   'azure-vm-prices-1Y'!E$2:E$123,L691),   _xlfn.MINIFS('azure-vm-prices-1Y'!I$2:I$123,   'azure-vm-prices-1Y'!A$2:A$123,"&gt;="&amp;F691*(100-$B$2)/100,   'azure-vm-prices-1Y'!B$2:B$123,"&gt;="&amp;G691*(100-$B$2)/100,   'azure-vm-prices-1Y'!E$2:E$123,L691)),   IF(K691="YES", _xlfn.MINIFS('azure-vm-prices-1Y'!C$2:C$123,   'azure-vm-prices-1Y'!A$2:A$123,"&gt;="&amp;F691*(100-$B$2)/100,   'azure-vm-prices-1Y'!B$2:B$123,"&gt;="&amp;G691*(100-$B$2)/100,   'azure-vm-prices-1Y'!D$2:D$123,K691,   'azure-vm-prices-1Y'!E$2:E$123,L691),   _xlfn.MINIFS('azure-vm-prices-1Y'!C$2:C$123,   'azure-vm-prices-1Y'!A$2:A$123,"&gt;="&amp;F691*(100-$B$2)/100,   'azure-vm-prices-1Y'!B$2:B$123,"&gt;="&amp;G691*(100-$B$2)/100,   'azure-vm-prices-1Y'!E$2:E$123,L691))),   "")</f>
        <v>0</v>
      </c>
      <c r="Y691" s="4">
        <f>IF(Q691="YES", IF(K691="YES", VLOOKUP(Z691 &amp; L691 &amp; K691,'azure-vm-prices-3Y'!G$2:H$124  , 2, 0), VLOOKUP(Z691 &amp; L691 &amp; "*",'azure-vm-prices-3Y'!G$2:H$124, 2, 0)),   "")</f>
        <v>0</v>
      </c>
      <c r="Z691" s="4">
        <f>IF(Q691="YES", IF(O691="NO" , IF(K691="YES", _xlfn.MINIFS('azure-vm-prices-3Y'!I$2:I$123,   'azure-vm-prices-3Y'!A$2:A$123,"&gt;="&amp;F691*(100-$B$2)/100,   'azure-vm-prices-3Y'!B$2:B$123,"&gt;="&amp;G691*(100-$B$2)/100,   'azure-vm-prices-3Y'!D$2:D$123,K691,   'azure-vm-prices-3Y'!E$2:E$123,L691),   _xlfn.MINIFS('azure-vm-prices-3Y'!I$2:I$123,   'azure-vm-prices-3Y'!A$2:A$123,"&gt;="&amp;F691*(100-$B$2)/100,   'azure-vm-prices-3Y'!B$2:B$123,"&gt;="&amp;G691*(100-$B$2)/100,   'azure-vm-prices-3Y'!E$2:E$123,L691)),   IF(K691="YES", _xlfn.MINIFS('azure-vm-prices-3Y'!C$2:C$123,   'azure-vm-prices-3Y'!A$2:A$123,"&gt;="&amp;F691*(100-$B$2)/100,   'azure-vm-prices-3Y'!B$2:B$123,"&gt;="&amp;G691*(100-$B$2)/100,   'azure-vm-prices-3Y'!D$2:D$123,K691,   'azure-vm-prices-3Y'!E$2:E$123,L691),   _xlfn.MINIFS('azure-vm-prices-3Y'!C$2:C$123,   'azure-vm-prices-3Y'!A$2:A$123,"&gt;="&amp;F691*(100-$B$2)/100,   'azure-vm-prices-3Y'!B$2:B$123,"&gt;="&amp;G691*(100-$B$2)/100,   'azure-vm-prices-3Y'!E$2:E$123,L691))),   "")</f>
        <v>0</v>
      </c>
      <c r="AA691" s="4">
        <f>IF(Q691="YES",N691*V691*12,"")</f>
        <v>0</v>
      </c>
      <c r="AB691" s="4">
        <f>IF(Q691="YES",X691*8760,"")</f>
        <v>0</v>
      </c>
      <c r="AC691" s="4">
        <f>IF(Q691="YES",Z691*8760,"")</f>
        <v>0</v>
      </c>
      <c r="AD691" s="4">
        <f>IF(Q691="YES",IF(P691="YES", MIN(AA691:AC691), AA691),"")</f>
        <v>0</v>
      </c>
      <c r="AE691" s="4">
        <f>IF(AND(I691="STANDARD",Q691="YES",H691&lt;'azure-standard-disk-prices'!B2, H691&gt;0),1+IF(M691="YES",1),"")</f>
        <v>0</v>
      </c>
      <c r="AF691" s="4">
        <f>IF(AND(I691="STANDARD",Q691="YES",H691&gt;'azure-standard-disk-prices'!B2,H691&lt;'azure-standard-disk-prices'!B3),1+IF(M691="YES",1),"")</f>
        <v>0</v>
      </c>
      <c r="AG691" s="4">
        <f>IF(AND(I691="STANDARD",Q691="YES",H691&gt;'azure-standard-disk-prices'!B3,H691&lt;'azure-standard-disk-prices'!B4),1+IF(M691="YES",1),"")</f>
        <v>0</v>
      </c>
      <c r="AH691" s="4">
        <f>IF(AND(I691="STANDARD",Q691="YES",H691&gt;'azure-standard-disk-prices'!B4,H691&lt;'azure-standard-disk-prices'!B5),1+IF(M691="YES",1),"")</f>
        <v>0</v>
      </c>
      <c r="AI691" s="4">
        <f>IF(AND(I691="STANDARD",Q691="YES",H691&gt;'azure-standard-disk-prices'!B5,H691&lt;'azure-standard-disk-prices'!B6),1+IF(M691="YES",1),"")</f>
        <v>0</v>
      </c>
      <c r="AJ691" s="4">
        <f>IF(AND(I691="STANDARD",Q691="YES",H691&gt;'azure-standard-disk-prices'!B6,H691&lt;'azure-standard-disk-prices'!B7),1+IF(M691="YES",1),"")</f>
        <v>0</v>
      </c>
      <c r="AK691" s="4">
        <f>IF(AND(I691="STANDARD",Q691="YES",H691&gt;'azure-standard-disk-prices'!B7,H691&lt;'azure-standard-disk-prices'!B8),1+IF(M691="YES",1),"")</f>
        <v>0</v>
      </c>
      <c r="AL691" s="4">
        <f>IF(AND(I691="STANDARD",Q691="YES",H691&gt;'azure-standard-disk-prices'!B8,H691&lt;'azure-standard-disk-prices'!B9),1+IF(M691="YES",1),"")</f>
        <v>0</v>
      </c>
      <c r="AM691" s="4">
        <f>IF(AND(I690="PREMIUM",Q690="YES",H690&lt;'azure-premium-disk-prices'!B2,H690&gt;0),1+IF(M690="YES",1),"")</f>
        <v>0</v>
      </c>
      <c r="AN691" s="4">
        <f>IF(AND(I690="PREMIUM",Q690="YES",H690&gt;'azure-premium-disk-prices'!B2,H690&lt;'azure-premium-disk-prices'!B3),1+IF(M690="YES",1),"")</f>
        <v>0</v>
      </c>
      <c r="AO691" s="4">
        <f>IF(AND(I690="PREMIUM",Q690="YES",H690&gt;'azure-premium-disk-prices'!B3,H690&lt;'azure-premium-disk-prices'!B4),1+IF(M690="YES",1),"")</f>
        <v>0</v>
      </c>
      <c r="AP691" s="4">
        <f>IF(AND(I690="PREMIUM",Q690="YES",H690&gt;'azure-premium-disk-prices'!B4,H690&lt;'azure-premium-disk-prices'!B5),1+IF(M690="YES",1),"")</f>
        <v>0</v>
      </c>
      <c r="AQ691" s="4">
        <f>IF(AND(I690="PREMIUM",Q690="YES",H690&gt;'azure-premium-disk-prices'!B5,H690&lt;'azure-premium-disk-prices'!B6),1+IF(M690="YES",1),"")</f>
        <v>0</v>
      </c>
      <c r="AR691" s="4">
        <f>IF(AND(I690="PREMIUM",Q690="YES",H690&gt;'azure-premium-disk-prices'!B6,H690&lt;'azure-premium-disk-prices'!B7),1+IF(M690="YES",1),"")</f>
        <v>0</v>
      </c>
      <c r="AS691" s="4">
        <f>IF(AND(I690="PREMIUM",Q690="YES",H690&gt;'azure-premium-disk-prices'!B7,H690&lt;'azure-premium-disk-prices'!B8),1+IF(M690="YES",1),"")</f>
        <v>0</v>
      </c>
      <c r="AT691" s="4">
        <f>IF(AND(I690="PREMIUM",Q690="YES",H690&gt;'azure-premium-disk-prices'!B8,H690&lt;'azure-premium-disk-prices'!B9),1+IF(M690="YES",1),"")</f>
        <v>0</v>
      </c>
      <c r="AU691" s="4">
        <f>IF(AND(M691="YES", Q691="YES"),1,"")</f>
        <v>0</v>
      </c>
      <c r="AV691" s="4">
        <f>IF(AND(J691="STANDARD", Q691="YES"), IF(M691="YES",2,1) ,"")</f>
        <v>0</v>
      </c>
      <c r="AW691" s="4">
        <f>IF( AND(J691="PREMIUM",  Q691="YES"), IF(M691="YES",2,1) ,"")</f>
        <v>0</v>
      </c>
    </row>
    <row r="692" spans="5:49">
      <c r="E692" s="3"/>
      <c r="F692" s="3"/>
      <c r="G692" s="3"/>
      <c r="H692" s="3"/>
      <c r="I692" s="3" t="s">
        <v>9</v>
      </c>
      <c r="J692" s="3" t="s">
        <v>9</v>
      </c>
      <c r="K692" s="3" t="s">
        <v>5</v>
      </c>
      <c r="L692" s="3" t="s">
        <v>5</v>
      </c>
      <c r="M692" s="3" t="s">
        <v>5</v>
      </c>
      <c r="N692" s="3">
        <v>730</v>
      </c>
      <c r="O692" s="3" t="s">
        <v>5</v>
      </c>
      <c r="P692" s="3" t="s">
        <v>14</v>
      </c>
      <c r="Q692" s="4">
        <f>IF(AND(E692&lt;&gt;"", F692&lt;&gt;"", G692&lt;&gt;"", H692&lt;&gt;"", I692&lt;&gt;"", J692&lt;&gt;"", K692&lt;&gt;"", L692&lt;&gt;"", M692&lt;&gt;"", N692&lt;&gt;"", O692&lt;&gt;""),"YES","NO")</f>
        <v>0</v>
      </c>
      <c r="R692" s="4">
        <f>IF(AD692=AA692, U692, IF(AD692=AB692,W692,Y692))</f>
        <v>0</v>
      </c>
      <c r="S692" s="4">
        <f>AD692</f>
        <v>0</v>
      </c>
      <c r="T692" s="4">
        <f> IF(AA692="" ,"",IF(AD692=AA692, "PAYG", IF(AD692=AB692,"1Y RI","3Y RI")))</f>
        <v>0</v>
      </c>
      <c r="U692" s="4">
        <f>IF(Q692="YES", IF(K692="YES", VLOOKUP(V692 &amp; L692 &amp; K692,'azure-vm-prices-base'!G$2:H$124, 2, 0), VLOOKUP(V692 &amp; L692 &amp; "*",'azure-vm-prices-base'!G$2:H$124, 2, 0)), "")</f>
        <v>0</v>
      </c>
      <c r="V692" s="4">
        <f>IF(Q692="YES", IF(O692="NO" , IF(K692="YES", _xlfn.MINIFS('azure-vm-prices-base'!I$2:I$123, 'azure-vm-prices-base'!A$2:A$123,"&gt;="&amp;F692*(100-$B$2)/100, 'azure-vm-prices-base'!B$2:B$123,"&gt;="&amp;G692*(100-$B$2)/100, 'azure-vm-prices-base'!D$2:D$123,K692, 'azure-vm-prices-base'!E$2:E$123,L692), _xlfn.MINIFS('azure-vm-prices-base'!I$2:I$123, 'azure-vm-prices-base'!A$2:A$123,"&gt;="&amp;F692*(100-$B$2)/100, 'azure-vm-prices-base'!B$2:B$123,"&gt;="&amp;G692*(100-$B$2)/100, 'azure-vm-prices-base'!E$2:E$123,L692)), IF(K692="YES", _xlfn.MINIFS('azure-vm-prices-base'!C$2:C$123, 'azure-vm-prices-base'!A$2:A$123,"&gt;="&amp;F692*(100-$B$2)/100, 'azure-vm-prices-base'!B$2:B$123,"&gt;="&amp;G692*(100-$B$2)/100, 'azure-vm-prices-base'!D$2:D$123,K692, 'azure-vm-prices-base'!E$2:E$123,L692), _xlfn.MINIFS('azure-vm-prices-base'!C$2:C$123, 'azure-vm-prices-base'!A$2:A$123,"&gt;="&amp;F692*(100-$B$2)/100, 'azure-vm-prices-base'!B$2:B$123,"&gt;="&amp;G692*(100-$B$2)/100, 'azure-vm-prices-base'!E$2:E$123,L692))), "")</f>
        <v>0</v>
      </c>
      <c r="W692" s="4">
        <f>IF(Q692="YES", IF(K692="YES", VLOOKUP(X692 &amp; L692 &amp; K692,'azure-vm-prices-1Y'!G$2:H$124  , 2, 0), VLOOKUP(X692 &amp; L692 &amp; "*",'azure-vm-prices-1Y'!G$2:H$124, 2, 0)),   "")</f>
        <v>0</v>
      </c>
      <c r="X692" s="4">
        <f>IF(Q692="YES", IF(O692="NO" , IF(K692="YES", _xlfn.MINIFS('azure-vm-prices-1Y'!I$2:I$123,   'azure-vm-prices-1Y'!A$2:A$123,"&gt;="&amp;F692*(100-$B$2)/100,   'azure-vm-prices-1Y'!B$2:B$123,"&gt;="&amp;G692*(100-$B$2)/100,   'azure-vm-prices-1Y'!D$2:D$123,K692,   'azure-vm-prices-1Y'!E$2:E$123,L692),   _xlfn.MINIFS('azure-vm-prices-1Y'!I$2:I$123,   'azure-vm-prices-1Y'!A$2:A$123,"&gt;="&amp;F692*(100-$B$2)/100,   'azure-vm-prices-1Y'!B$2:B$123,"&gt;="&amp;G692*(100-$B$2)/100,   'azure-vm-prices-1Y'!E$2:E$123,L692)),   IF(K692="YES", _xlfn.MINIFS('azure-vm-prices-1Y'!C$2:C$123,   'azure-vm-prices-1Y'!A$2:A$123,"&gt;="&amp;F692*(100-$B$2)/100,   'azure-vm-prices-1Y'!B$2:B$123,"&gt;="&amp;G692*(100-$B$2)/100,   'azure-vm-prices-1Y'!D$2:D$123,K692,   'azure-vm-prices-1Y'!E$2:E$123,L692),   _xlfn.MINIFS('azure-vm-prices-1Y'!C$2:C$123,   'azure-vm-prices-1Y'!A$2:A$123,"&gt;="&amp;F692*(100-$B$2)/100,   'azure-vm-prices-1Y'!B$2:B$123,"&gt;="&amp;G692*(100-$B$2)/100,   'azure-vm-prices-1Y'!E$2:E$123,L692))),   "")</f>
        <v>0</v>
      </c>
      <c r="Y692" s="4">
        <f>IF(Q692="YES", IF(K692="YES", VLOOKUP(Z692 &amp; L692 &amp; K692,'azure-vm-prices-3Y'!G$2:H$124  , 2, 0), VLOOKUP(Z692 &amp; L692 &amp; "*",'azure-vm-prices-3Y'!G$2:H$124, 2, 0)),   "")</f>
        <v>0</v>
      </c>
      <c r="Z692" s="4">
        <f>IF(Q692="YES", IF(O692="NO" , IF(K692="YES", _xlfn.MINIFS('azure-vm-prices-3Y'!I$2:I$123,   'azure-vm-prices-3Y'!A$2:A$123,"&gt;="&amp;F692*(100-$B$2)/100,   'azure-vm-prices-3Y'!B$2:B$123,"&gt;="&amp;G692*(100-$B$2)/100,   'azure-vm-prices-3Y'!D$2:D$123,K692,   'azure-vm-prices-3Y'!E$2:E$123,L692),   _xlfn.MINIFS('azure-vm-prices-3Y'!I$2:I$123,   'azure-vm-prices-3Y'!A$2:A$123,"&gt;="&amp;F692*(100-$B$2)/100,   'azure-vm-prices-3Y'!B$2:B$123,"&gt;="&amp;G692*(100-$B$2)/100,   'azure-vm-prices-3Y'!E$2:E$123,L692)),   IF(K692="YES", _xlfn.MINIFS('azure-vm-prices-3Y'!C$2:C$123,   'azure-vm-prices-3Y'!A$2:A$123,"&gt;="&amp;F692*(100-$B$2)/100,   'azure-vm-prices-3Y'!B$2:B$123,"&gt;="&amp;G692*(100-$B$2)/100,   'azure-vm-prices-3Y'!D$2:D$123,K692,   'azure-vm-prices-3Y'!E$2:E$123,L692),   _xlfn.MINIFS('azure-vm-prices-3Y'!C$2:C$123,   'azure-vm-prices-3Y'!A$2:A$123,"&gt;="&amp;F692*(100-$B$2)/100,   'azure-vm-prices-3Y'!B$2:B$123,"&gt;="&amp;G692*(100-$B$2)/100,   'azure-vm-prices-3Y'!E$2:E$123,L692))),   "")</f>
        <v>0</v>
      </c>
      <c r="AA692" s="4">
        <f>IF(Q692="YES",N692*V692*12,"")</f>
        <v>0</v>
      </c>
      <c r="AB692" s="4">
        <f>IF(Q692="YES",X692*8760,"")</f>
        <v>0</v>
      </c>
      <c r="AC692" s="4">
        <f>IF(Q692="YES",Z692*8760,"")</f>
        <v>0</v>
      </c>
      <c r="AD692" s="4">
        <f>IF(Q692="YES",IF(P692="YES", MIN(AA692:AC692), AA692),"")</f>
        <v>0</v>
      </c>
      <c r="AE692" s="4">
        <f>IF(AND(I692="STANDARD",Q692="YES",H692&lt;'azure-standard-disk-prices'!B2, H692&gt;0),1+IF(M692="YES",1),"")</f>
        <v>0</v>
      </c>
      <c r="AF692" s="4">
        <f>IF(AND(I692="STANDARD",Q692="YES",H692&gt;'azure-standard-disk-prices'!B2,H692&lt;'azure-standard-disk-prices'!B3),1+IF(M692="YES",1),"")</f>
        <v>0</v>
      </c>
      <c r="AG692" s="4">
        <f>IF(AND(I692="STANDARD",Q692="YES",H692&gt;'azure-standard-disk-prices'!B3,H692&lt;'azure-standard-disk-prices'!B4),1+IF(M692="YES",1),"")</f>
        <v>0</v>
      </c>
      <c r="AH692" s="4">
        <f>IF(AND(I692="STANDARD",Q692="YES",H692&gt;'azure-standard-disk-prices'!B4,H692&lt;'azure-standard-disk-prices'!B5),1+IF(M692="YES",1),"")</f>
        <v>0</v>
      </c>
      <c r="AI692" s="4">
        <f>IF(AND(I692="STANDARD",Q692="YES",H692&gt;'azure-standard-disk-prices'!B5,H692&lt;'azure-standard-disk-prices'!B6),1+IF(M692="YES",1),"")</f>
        <v>0</v>
      </c>
      <c r="AJ692" s="4">
        <f>IF(AND(I692="STANDARD",Q692="YES",H692&gt;'azure-standard-disk-prices'!B6,H692&lt;'azure-standard-disk-prices'!B7),1+IF(M692="YES",1),"")</f>
        <v>0</v>
      </c>
      <c r="AK692" s="4">
        <f>IF(AND(I692="STANDARD",Q692="YES",H692&gt;'azure-standard-disk-prices'!B7,H692&lt;'azure-standard-disk-prices'!B8),1+IF(M692="YES",1),"")</f>
        <v>0</v>
      </c>
      <c r="AL692" s="4">
        <f>IF(AND(I692="STANDARD",Q692="YES",H692&gt;'azure-standard-disk-prices'!B8,H692&lt;'azure-standard-disk-prices'!B9),1+IF(M692="YES",1),"")</f>
        <v>0</v>
      </c>
      <c r="AM692" s="4">
        <f>IF(AND(I691="PREMIUM",Q691="YES",H691&lt;'azure-premium-disk-prices'!B2,H691&gt;0),1+IF(M691="YES",1),"")</f>
        <v>0</v>
      </c>
      <c r="AN692" s="4">
        <f>IF(AND(I691="PREMIUM",Q691="YES",H691&gt;'azure-premium-disk-prices'!B2,H691&lt;'azure-premium-disk-prices'!B3),1+IF(M691="YES",1),"")</f>
        <v>0</v>
      </c>
      <c r="AO692" s="4">
        <f>IF(AND(I691="PREMIUM",Q691="YES",H691&gt;'azure-premium-disk-prices'!B3,H691&lt;'azure-premium-disk-prices'!B4),1+IF(M691="YES",1),"")</f>
        <v>0</v>
      </c>
      <c r="AP692" s="4">
        <f>IF(AND(I691="PREMIUM",Q691="YES",H691&gt;'azure-premium-disk-prices'!B4,H691&lt;'azure-premium-disk-prices'!B5),1+IF(M691="YES",1),"")</f>
        <v>0</v>
      </c>
      <c r="AQ692" s="4">
        <f>IF(AND(I691="PREMIUM",Q691="YES",H691&gt;'azure-premium-disk-prices'!B5,H691&lt;'azure-premium-disk-prices'!B6),1+IF(M691="YES",1),"")</f>
        <v>0</v>
      </c>
      <c r="AR692" s="4">
        <f>IF(AND(I691="PREMIUM",Q691="YES",H691&gt;'azure-premium-disk-prices'!B6,H691&lt;'azure-premium-disk-prices'!B7),1+IF(M691="YES",1),"")</f>
        <v>0</v>
      </c>
      <c r="AS692" s="4">
        <f>IF(AND(I691="PREMIUM",Q691="YES",H691&gt;'azure-premium-disk-prices'!B7,H691&lt;'azure-premium-disk-prices'!B8),1+IF(M691="YES",1),"")</f>
        <v>0</v>
      </c>
      <c r="AT692" s="4">
        <f>IF(AND(I691="PREMIUM",Q691="YES",H691&gt;'azure-premium-disk-prices'!B8,H691&lt;'azure-premium-disk-prices'!B9),1+IF(M691="YES",1),"")</f>
        <v>0</v>
      </c>
      <c r="AU692" s="4">
        <f>IF(AND(M692="YES", Q692="YES"),1,"")</f>
        <v>0</v>
      </c>
      <c r="AV692" s="4">
        <f>IF(AND(J692="STANDARD", Q692="YES"), IF(M692="YES",2,1) ,"")</f>
        <v>0</v>
      </c>
      <c r="AW692" s="4">
        <f>IF( AND(J692="PREMIUM",  Q692="YES"), IF(M692="YES",2,1) ,"")</f>
        <v>0</v>
      </c>
    </row>
    <row r="693" spans="5:49">
      <c r="E693" s="3"/>
      <c r="F693" s="3"/>
      <c r="G693" s="3"/>
      <c r="H693" s="3"/>
      <c r="I693" s="3" t="s">
        <v>9</v>
      </c>
      <c r="J693" s="3" t="s">
        <v>9</v>
      </c>
      <c r="K693" s="3" t="s">
        <v>5</v>
      </c>
      <c r="L693" s="3" t="s">
        <v>5</v>
      </c>
      <c r="M693" s="3" t="s">
        <v>5</v>
      </c>
      <c r="N693" s="3">
        <v>730</v>
      </c>
      <c r="O693" s="3" t="s">
        <v>5</v>
      </c>
      <c r="P693" s="3" t="s">
        <v>14</v>
      </c>
      <c r="Q693" s="4">
        <f>IF(AND(E693&lt;&gt;"", F693&lt;&gt;"", G693&lt;&gt;"", H693&lt;&gt;"", I693&lt;&gt;"", J693&lt;&gt;"", K693&lt;&gt;"", L693&lt;&gt;"", M693&lt;&gt;"", N693&lt;&gt;"", O693&lt;&gt;""),"YES","NO")</f>
        <v>0</v>
      </c>
      <c r="R693" s="4">
        <f>IF(AD693=AA693, U693, IF(AD693=AB693,W693,Y693))</f>
        <v>0</v>
      </c>
      <c r="S693" s="4">
        <f>AD693</f>
        <v>0</v>
      </c>
      <c r="T693" s="4">
        <f> IF(AA693="" ,"",IF(AD693=AA693, "PAYG", IF(AD693=AB693,"1Y RI","3Y RI")))</f>
        <v>0</v>
      </c>
      <c r="U693" s="4">
        <f>IF(Q693="YES", IF(K693="YES", VLOOKUP(V693 &amp; L693 &amp; K693,'azure-vm-prices-base'!G$2:H$124, 2, 0), VLOOKUP(V693 &amp; L693 &amp; "*",'azure-vm-prices-base'!G$2:H$124, 2, 0)), "")</f>
        <v>0</v>
      </c>
      <c r="V693" s="4">
        <f>IF(Q693="YES", IF(O693="NO" , IF(K693="YES", _xlfn.MINIFS('azure-vm-prices-base'!I$2:I$123, 'azure-vm-prices-base'!A$2:A$123,"&gt;="&amp;F693*(100-$B$2)/100, 'azure-vm-prices-base'!B$2:B$123,"&gt;="&amp;G693*(100-$B$2)/100, 'azure-vm-prices-base'!D$2:D$123,K693, 'azure-vm-prices-base'!E$2:E$123,L693), _xlfn.MINIFS('azure-vm-prices-base'!I$2:I$123, 'azure-vm-prices-base'!A$2:A$123,"&gt;="&amp;F693*(100-$B$2)/100, 'azure-vm-prices-base'!B$2:B$123,"&gt;="&amp;G693*(100-$B$2)/100, 'azure-vm-prices-base'!E$2:E$123,L693)), IF(K693="YES", _xlfn.MINIFS('azure-vm-prices-base'!C$2:C$123, 'azure-vm-prices-base'!A$2:A$123,"&gt;="&amp;F693*(100-$B$2)/100, 'azure-vm-prices-base'!B$2:B$123,"&gt;="&amp;G693*(100-$B$2)/100, 'azure-vm-prices-base'!D$2:D$123,K693, 'azure-vm-prices-base'!E$2:E$123,L693), _xlfn.MINIFS('azure-vm-prices-base'!C$2:C$123, 'azure-vm-prices-base'!A$2:A$123,"&gt;="&amp;F693*(100-$B$2)/100, 'azure-vm-prices-base'!B$2:B$123,"&gt;="&amp;G693*(100-$B$2)/100, 'azure-vm-prices-base'!E$2:E$123,L693))), "")</f>
        <v>0</v>
      </c>
      <c r="W693" s="4">
        <f>IF(Q693="YES", IF(K693="YES", VLOOKUP(X693 &amp; L693 &amp; K693,'azure-vm-prices-1Y'!G$2:H$124  , 2, 0), VLOOKUP(X693 &amp; L693 &amp; "*",'azure-vm-prices-1Y'!G$2:H$124, 2, 0)),   "")</f>
        <v>0</v>
      </c>
      <c r="X693" s="4">
        <f>IF(Q693="YES", IF(O693="NO" , IF(K693="YES", _xlfn.MINIFS('azure-vm-prices-1Y'!I$2:I$123,   'azure-vm-prices-1Y'!A$2:A$123,"&gt;="&amp;F693*(100-$B$2)/100,   'azure-vm-prices-1Y'!B$2:B$123,"&gt;="&amp;G693*(100-$B$2)/100,   'azure-vm-prices-1Y'!D$2:D$123,K693,   'azure-vm-prices-1Y'!E$2:E$123,L693),   _xlfn.MINIFS('azure-vm-prices-1Y'!I$2:I$123,   'azure-vm-prices-1Y'!A$2:A$123,"&gt;="&amp;F693*(100-$B$2)/100,   'azure-vm-prices-1Y'!B$2:B$123,"&gt;="&amp;G693*(100-$B$2)/100,   'azure-vm-prices-1Y'!E$2:E$123,L693)),   IF(K693="YES", _xlfn.MINIFS('azure-vm-prices-1Y'!C$2:C$123,   'azure-vm-prices-1Y'!A$2:A$123,"&gt;="&amp;F693*(100-$B$2)/100,   'azure-vm-prices-1Y'!B$2:B$123,"&gt;="&amp;G693*(100-$B$2)/100,   'azure-vm-prices-1Y'!D$2:D$123,K693,   'azure-vm-prices-1Y'!E$2:E$123,L693),   _xlfn.MINIFS('azure-vm-prices-1Y'!C$2:C$123,   'azure-vm-prices-1Y'!A$2:A$123,"&gt;="&amp;F693*(100-$B$2)/100,   'azure-vm-prices-1Y'!B$2:B$123,"&gt;="&amp;G693*(100-$B$2)/100,   'azure-vm-prices-1Y'!E$2:E$123,L693))),   "")</f>
        <v>0</v>
      </c>
      <c r="Y693" s="4">
        <f>IF(Q693="YES", IF(K693="YES", VLOOKUP(Z693 &amp; L693 &amp; K693,'azure-vm-prices-3Y'!G$2:H$124  , 2, 0), VLOOKUP(Z693 &amp; L693 &amp; "*",'azure-vm-prices-3Y'!G$2:H$124, 2, 0)),   "")</f>
        <v>0</v>
      </c>
      <c r="Z693" s="4">
        <f>IF(Q693="YES", IF(O693="NO" , IF(K693="YES", _xlfn.MINIFS('azure-vm-prices-3Y'!I$2:I$123,   'azure-vm-prices-3Y'!A$2:A$123,"&gt;="&amp;F693*(100-$B$2)/100,   'azure-vm-prices-3Y'!B$2:B$123,"&gt;="&amp;G693*(100-$B$2)/100,   'azure-vm-prices-3Y'!D$2:D$123,K693,   'azure-vm-prices-3Y'!E$2:E$123,L693),   _xlfn.MINIFS('azure-vm-prices-3Y'!I$2:I$123,   'azure-vm-prices-3Y'!A$2:A$123,"&gt;="&amp;F693*(100-$B$2)/100,   'azure-vm-prices-3Y'!B$2:B$123,"&gt;="&amp;G693*(100-$B$2)/100,   'azure-vm-prices-3Y'!E$2:E$123,L693)),   IF(K693="YES", _xlfn.MINIFS('azure-vm-prices-3Y'!C$2:C$123,   'azure-vm-prices-3Y'!A$2:A$123,"&gt;="&amp;F693*(100-$B$2)/100,   'azure-vm-prices-3Y'!B$2:B$123,"&gt;="&amp;G693*(100-$B$2)/100,   'azure-vm-prices-3Y'!D$2:D$123,K693,   'azure-vm-prices-3Y'!E$2:E$123,L693),   _xlfn.MINIFS('azure-vm-prices-3Y'!C$2:C$123,   'azure-vm-prices-3Y'!A$2:A$123,"&gt;="&amp;F693*(100-$B$2)/100,   'azure-vm-prices-3Y'!B$2:B$123,"&gt;="&amp;G693*(100-$B$2)/100,   'azure-vm-prices-3Y'!E$2:E$123,L693))),   "")</f>
        <v>0</v>
      </c>
      <c r="AA693" s="4">
        <f>IF(Q693="YES",N693*V693*12,"")</f>
        <v>0</v>
      </c>
      <c r="AB693" s="4">
        <f>IF(Q693="YES",X693*8760,"")</f>
        <v>0</v>
      </c>
      <c r="AC693" s="4">
        <f>IF(Q693="YES",Z693*8760,"")</f>
        <v>0</v>
      </c>
      <c r="AD693" s="4">
        <f>IF(Q693="YES",IF(P693="YES", MIN(AA693:AC693), AA693),"")</f>
        <v>0</v>
      </c>
      <c r="AE693" s="4">
        <f>IF(AND(I693="STANDARD",Q693="YES",H693&lt;'azure-standard-disk-prices'!B2, H693&gt;0),1+IF(M693="YES",1),"")</f>
        <v>0</v>
      </c>
      <c r="AF693" s="4">
        <f>IF(AND(I693="STANDARD",Q693="YES",H693&gt;'azure-standard-disk-prices'!B2,H693&lt;'azure-standard-disk-prices'!B3),1+IF(M693="YES",1),"")</f>
        <v>0</v>
      </c>
      <c r="AG693" s="4">
        <f>IF(AND(I693="STANDARD",Q693="YES",H693&gt;'azure-standard-disk-prices'!B3,H693&lt;'azure-standard-disk-prices'!B4),1+IF(M693="YES",1),"")</f>
        <v>0</v>
      </c>
      <c r="AH693" s="4">
        <f>IF(AND(I693="STANDARD",Q693="YES",H693&gt;'azure-standard-disk-prices'!B4,H693&lt;'azure-standard-disk-prices'!B5),1+IF(M693="YES",1),"")</f>
        <v>0</v>
      </c>
      <c r="AI693" s="4">
        <f>IF(AND(I693="STANDARD",Q693="YES",H693&gt;'azure-standard-disk-prices'!B5,H693&lt;'azure-standard-disk-prices'!B6),1+IF(M693="YES",1),"")</f>
        <v>0</v>
      </c>
      <c r="AJ693" s="4">
        <f>IF(AND(I693="STANDARD",Q693="YES",H693&gt;'azure-standard-disk-prices'!B6,H693&lt;'azure-standard-disk-prices'!B7),1+IF(M693="YES",1),"")</f>
        <v>0</v>
      </c>
      <c r="AK693" s="4">
        <f>IF(AND(I693="STANDARD",Q693="YES",H693&gt;'azure-standard-disk-prices'!B7,H693&lt;'azure-standard-disk-prices'!B8),1+IF(M693="YES",1),"")</f>
        <v>0</v>
      </c>
      <c r="AL693" s="4">
        <f>IF(AND(I693="STANDARD",Q693="YES",H693&gt;'azure-standard-disk-prices'!B8,H693&lt;'azure-standard-disk-prices'!B9),1+IF(M693="YES",1),"")</f>
        <v>0</v>
      </c>
      <c r="AM693" s="4">
        <f>IF(AND(I692="PREMIUM",Q692="YES",H692&lt;'azure-premium-disk-prices'!B2,H692&gt;0),1+IF(M692="YES",1),"")</f>
        <v>0</v>
      </c>
      <c r="AN693" s="4">
        <f>IF(AND(I692="PREMIUM",Q692="YES",H692&gt;'azure-premium-disk-prices'!B2,H692&lt;'azure-premium-disk-prices'!B3),1+IF(M692="YES",1),"")</f>
        <v>0</v>
      </c>
      <c r="AO693" s="4">
        <f>IF(AND(I692="PREMIUM",Q692="YES",H692&gt;'azure-premium-disk-prices'!B3,H692&lt;'azure-premium-disk-prices'!B4),1+IF(M692="YES",1),"")</f>
        <v>0</v>
      </c>
      <c r="AP693" s="4">
        <f>IF(AND(I692="PREMIUM",Q692="YES",H692&gt;'azure-premium-disk-prices'!B4,H692&lt;'azure-premium-disk-prices'!B5),1+IF(M692="YES",1),"")</f>
        <v>0</v>
      </c>
      <c r="AQ693" s="4">
        <f>IF(AND(I692="PREMIUM",Q692="YES",H692&gt;'azure-premium-disk-prices'!B5,H692&lt;'azure-premium-disk-prices'!B6),1+IF(M692="YES",1),"")</f>
        <v>0</v>
      </c>
      <c r="AR693" s="4">
        <f>IF(AND(I692="PREMIUM",Q692="YES",H692&gt;'azure-premium-disk-prices'!B6,H692&lt;'azure-premium-disk-prices'!B7),1+IF(M692="YES",1),"")</f>
        <v>0</v>
      </c>
      <c r="AS693" s="4">
        <f>IF(AND(I692="PREMIUM",Q692="YES",H692&gt;'azure-premium-disk-prices'!B7,H692&lt;'azure-premium-disk-prices'!B8),1+IF(M692="YES",1),"")</f>
        <v>0</v>
      </c>
      <c r="AT693" s="4">
        <f>IF(AND(I692="PREMIUM",Q692="YES",H692&gt;'azure-premium-disk-prices'!B8,H692&lt;'azure-premium-disk-prices'!B9),1+IF(M692="YES",1),"")</f>
        <v>0</v>
      </c>
      <c r="AU693" s="4">
        <f>IF(AND(M693="YES", Q693="YES"),1,"")</f>
        <v>0</v>
      </c>
      <c r="AV693" s="4">
        <f>IF(AND(J693="STANDARD", Q693="YES"), IF(M693="YES",2,1) ,"")</f>
        <v>0</v>
      </c>
      <c r="AW693" s="4">
        <f>IF( AND(J693="PREMIUM",  Q693="YES"), IF(M693="YES",2,1) ,"")</f>
        <v>0</v>
      </c>
    </row>
    <row r="694" spans="5:49">
      <c r="E694" s="3"/>
      <c r="F694" s="3"/>
      <c r="G694" s="3"/>
      <c r="H694" s="3"/>
      <c r="I694" s="3" t="s">
        <v>9</v>
      </c>
      <c r="J694" s="3" t="s">
        <v>9</v>
      </c>
      <c r="K694" s="3" t="s">
        <v>5</v>
      </c>
      <c r="L694" s="3" t="s">
        <v>5</v>
      </c>
      <c r="M694" s="3" t="s">
        <v>5</v>
      </c>
      <c r="N694" s="3">
        <v>730</v>
      </c>
      <c r="O694" s="3" t="s">
        <v>5</v>
      </c>
      <c r="P694" s="3" t="s">
        <v>14</v>
      </c>
      <c r="Q694" s="4">
        <f>IF(AND(E694&lt;&gt;"", F694&lt;&gt;"", G694&lt;&gt;"", H694&lt;&gt;"", I694&lt;&gt;"", J694&lt;&gt;"", K694&lt;&gt;"", L694&lt;&gt;"", M694&lt;&gt;"", N694&lt;&gt;"", O694&lt;&gt;""),"YES","NO")</f>
        <v>0</v>
      </c>
      <c r="R694" s="4">
        <f>IF(AD694=AA694, U694, IF(AD694=AB694,W694,Y694))</f>
        <v>0</v>
      </c>
      <c r="S694" s="4">
        <f>AD694</f>
        <v>0</v>
      </c>
      <c r="T694" s="4">
        <f> IF(AA694="" ,"",IF(AD694=AA694, "PAYG", IF(AD694=AB694,"1Y RI","3Y RI")))</f>
        <v>0</v>
      </c>
      <c r="U694" s="4">
        <f>IF(Q694="YES", IF(K694="YES", VLOOKUP(V694 &amp; L694 &amp; K694,'azure-vm-prices-base'!G$2:H$124, 2, 0), VLOOKUP(V694 &amp; L694 &amp; "*",'azure-vm-prices-base'!G$2:H$124, 2, 0)), "")</f>
        <v>0</v>
      </c>
      <c r="V694" s="4">
        <f>IF(Q694="YES", IF(O694="NO" , IF(K694="YES", _xlfn.MINIFS('azure-vm-prices-base'!I$2:I$123, 'azure-vm-prices-base'!A$2:A$123,"&gt;="&amp;F694*(100-$B$2)/100, 'azure-vm-prices-base'!B$2:B$123,"&gt;="&amp;G694*(100-$B$2)/100, 'azure-vm-prices-base'!D$2:D$123,K694, 'azure-vm-prices-base'!E$2:E$123,L694), _xlfn.MINIFS('azure-vm-prices-base'!I$2:I$123, 'azure-vm-prices-base'!A$2:A$123,"&gt;="&amp;F694*(100-$B$2)/100, 'azure-vm-prices-base'!B$2:B$123,"&gt;="&amp;G694*(100-$B$2)/100, 'azure-vm-prices-base'!E$2:E$123,L694)), IF(K694="YES", _xlfn.MINIFS('azure-vm-prices-base'!C$2:C$123, 'azure-vm-prices-base'!A$2:A$123,"&gt;="&amp;F694*(100-$B$2)/100, 'azure-vm-prices-base'!B$2:B$123,"&gt;="&amp;G694*(100-$B$2)/100, 'azure-vm-prices-base'!D$2:D$123,K694, 'azure-vm-prices-base'!E$2:E$123,L694), _xlfn.MINIFS('azure-vm-prices-base'!C$2:C$123, 'azure-vm-prices-base'!A$2:A$123,"&gt;="&amp;F694*(100-$B$2)/100, 'azure-vm-prices-base'!B$2:B$123,"&gt;="&amp;G694*(100-$B$2)/100, 'azure-vm-prices-base'!E$2:E$123,L694))), "")</f>
        <v>0</v>
      </c>
      <c r="W694" s="4">
        <f>IF(Q694="YES", IF(K694="YES", VLOOKUP(X694 &amp; L694 &amp; K694,'azure-vm-prices-1Y'!G$2:H$124  , 2, 0), VLOOKUP(X694 &amp; L694 &amp; "*",'azure-vm-prices-1Y'!G$2:H$124, 2, 0)),   "")</f>
        <v>0</v>
      </c>
      <c r="X694" s="4">
        <f>IF(Q694="YES", IF(O694="NO" , IF(K694="YES", _xlfn.MINIFS('azure-vm-prices-1Y'!I$2:I$123,   'azure-vm-prices-1Y'!A$2:A$123,"&gt;="&amp;F694*(100-$B$2)/100,   'azure-vm-prices-1Y'!B$2:B$123,"&gt;="&amp;G694*(100-$B$2)/100,   'azure-vm-prices-1Y'!D$2:D$123,K694,   'azure-vm-prices-1Y'!E$2:E$123,L694),   _xlfn.MINIFS('azure-vm-prices-1Y'!I$2:I$123,   'azure-vm-prices-1Y'!A$2:A$123,"&gt;="&amp;F694*(100-$B$2)/100,   'azure-vm-prices-1Y'!B$2:B$123,"&gt;="&amp;G694*(100-$B$2)/100,   'azure-vm-prices-1Y'!E$2:E$123,L694)),   IF(K694="YES", _xlfn.MINIFS('azure-vm-prices-1Y'!C$2:C$123,   'azure-vm-prices-1Y'!A$2:A$123,"&gt;="&amp;F694*(100-$B$2)/100,   'azure-vm-prices-1Y'!B$2:B$123,"&gt;="&amp;G694*(100-$B$2)/100,   'azure-vm-prices-1Y'!D$2:D$123,K694,   'azure-vm-prices-1Y'!E$2:E$123,L694),   _xlfn.MINIFS('azure-vm-prices-1Y'!C$2:C$123,   'azure-vm-prices-1Y'!A$2:A$123,"&gt;="&amp;F694*(100-$B$2)/100,   'azure-vm-prices-1Y'!B$2:B$123,"&gt;="&amp;G694*(100-$B$2)/100,   'azure-vm-prices-1Y'!E$2:E$123,L694))),   "")</f>
        <v>0</v>
      </c>
      <c r="Y694" s="4">
        <f>IF(Q694="YES", IF(K694="YES", VLOOKUP(Z694 &amp; L694 &amp; K694,'azure-vm-prices-3Y'!G$2:H$124  , 2, 0), VLOOKUP(Z694 &amp; L694 &amp; "*",'azure-vm-prices-3Y'!G$2:H$124, 2, 0)),   "")</f>
        <v>0</v>
      </c>
      <c r="Z694" s="4">
        <f>IF(Q694="YES", IF(O694="NO" , IF(K694="YES", _xlfn.MINIFS('azure-vm-prices-3Y'!I$2:I$123,   'azure-vm-prices-3Y'!A$2:A$123,"&gt;="&amp;F694*(100-$B$2)/100,   'azure-vm-prices-3Y'!B$2:B$123,"&gt;="&amp;G694*(100-$B$2)/100,   'azure-vm-prices-3Y'!D$2:D$123,K694,   'azure-vm-prices-3Y'!E$2:E$123,L694),   _xlfn.MINIFS('azure-vm-prices-3Y'!I$2:I$123,   'azure-vm-prices-3Y'!A$2:A$123,"&gt;="&amp;F694*(100-$B$2)/100,   'azure-vm-prices-3Y'!B$2:B$123,"&gt;="&amp;G694*(100-$B$2)/100,   'azure-vm-prices-3Y'!E$2:E$123,L694)),   IF(K694="YES", _xlfn.MINIFS('azure-vm-prices-3Y'!C$2:C$123,   'azure-vm-prices-3Y'!A$2:A$123,"&gt;="&amp;F694*(100-$B$2)/100,   'azure-vm-prices-3Y'!B$2:B$123,"&gt;="&amp;G694*(100-$B$2)/100,   'azure-vm-prices-3Y'!D$2:D$123,K694,   'azure-vm-prices-3Y'!E$2:E$123,L694),   _xlfn.MINIFS('azure-vm-prices-3Y'!C$2:C$123,   'azure-vm-prices-3Y'!A$2:A$123,"&gt;="&amp;F694*(100-$B$2)/100,   'azure-vm-prices-3Y'!B$2:B$123,"&gt;="&amp;G694*(100-$B$2)/100,   'azure-vm-prices-3Y'!E$2:E$123,L694))),   "")</f>
        <v>0</v>
      </c>
      <c r="AA694" s="4">
        <f>IF(Q694="YES",N694*V694*12,"")</f>
        <v>0</v>
      </c>
      <c r="AB694" s="4">
        <f>IF(Q694="YES",X694*8760,"")</f>
        <v>0</v>
      </c>
      <c r="AC694" s="4">
        <f>IF(Q694="YES",Z694*8760,"")</f>
        <v>0</v>
      </c>
      <c r="AD694" s="4">
        <f>IF(Q694="YES",IF(P694="YES", MIN(AA694:AC694), AA694),"")</f>
        <v>0</v>
      </c>
      <c r="AE694" s="4">
        <f>IF(AND(I694="STANDARD",Q694="YES",H694&lt;'azure-standard-disk-prices'!B2, H694&gt;0),1+IF(M694="YES",1),"")</f>
        <v>0</v>
      </c>
      <c r="AF694" s="4">
        <f>IF(AND(I694="STANDARD",Q694="YES",H694&gt;'azure-standard-disk-prices'!B2,H694&lt;'azure-standard-disk-prices'!B3),1+IF(M694="YES",1),"")</f>
        <v>0</v>
      </c>
      <c r="AG694" s="4">
        <f>IF(AND(I694="STANDARD",Q694="YES",H694&gt;'azure-standard-disk-prices'!B3,H694&lt;'azure-standard-disk-prices'!B4),1+IF(M694="YES",1),"")</f>
        <v>0</v>
      </c>
      <c r="AH694" s="4">
        <f>IF(AND(I694="STANDARD",Q694="YES",H694&gt;'azure-standard-disk-prices'!B4,H694&lt;'azure-standard-disk-prices'!B5),1+IF(M694="YES",1),"")</f>
        <v>0</v>
      </c>
      <c r="AI694" s="4">
        <f>IF(AND(I694="STANDARD",Q694="YES",H694&gt;'azure-standard-disk-prices'!B5,H694&lt;'azure-standard-disk-prices'!B6),1+IF(M694="YES",1),"")</f>
        <v>0</v>
      </c>
      <c r="AJ694" s="4">
        <f>IF(AND(I694="STANDARD",Q694="YES",H694&gt;'azure-standard-disk-prices'!B6,H694&lt;'azure-standard-disk-prices'!B7),1+IF(M694="YES",1),"")</f>
        <v>0</v>
      </c>
      <c r="AK694" s="4">
        <f>IF(AND(I694="STANDARD",Q694="YES",H694&gt;'azure-standard-disk-prices'!B7,H694&lt;'azure-standard-disk-prices'!B8),1+IF(M694="YES",1),"")</f>
        <v>0</v>
      </c>
      <c r="AL694" s="4">
        <f>IF(AND(I694="STANDARD",Q694="YES",H694&gt;'azure-standard-disk-prices'!B8,H694&lt;'azure-standard-disk-prices'!B9),1+IF(M694="YES",1),"")</f>
        <v>0</v>
      </c>
      <c r="AM694" s="4">
        <f>IF(AND(I693="PREMIUM",Q693="YES",H693&lt;'azure-premium-disk-prices'!B2,H693&gt;0),1+IF(M693="YES",1),"")</f>
        <v>0</v>
      </c>
      <c r="AN694" s="4">
        <f>IF(AND(I693="PREMIUM",Q693="YES",H693&gt;'azure-premium-disk-prices'!B2,H693&lt;'azure-premium-disk-prices'!B3),1+IF(M693="YES",1),"")</f>
        <v>0</v>
      </c>
      <c r="AO694" s="4">
        <f>IF(AND(I693="PREMIUM",Q693="YES",H693&gt;'azure-premium-disk-prices'!B3,H693&lt;'azure-premium-disk-prices'!B4),1+IF(M693="YES",1),"")</f>
        <v>0</v>
      </c>
      <c r="AP694" s="4">
        <f>IF(AND(I693="PREMIUM",Q693="YES",H693&gt;'azure-premium-disk-prices'!B4,H693&lt;'azure-premium-disk-prices'!B5),1+IF(M693="YES",1),"")</f>
        <v>0</v>
      </c>
      <c r="AQ694" s="4">
        <f>IF(AND(I693="PREMIUM",Q693="YES",H693&gt;'azure-premium-disk-prices'!B5,H693&lt;'azure-premium-disk-prices'!B6),1+IF(M693="YES",1),"")</f>
        <v>0</v>
      </c>
      <c r="AR694" s="4">
        <f>IF(AND(I693="PREMIUM",Q693="YES",H693&gt;'azure-premium-disk-prices'!B6,H693&lt;'azure-premium-disk-prices'!B7),1+IF(M693="YES",1),"")</f>
        <v>0</v>
      </c>
      <c r="AS694" s="4">
        <f>IF(AND(I693="PREMIUM",Q693="YES",H693&gt;'azure-premium-disk-prices'!B7,H693&lt;'azure-premium-disk-prices'!B8),1+IF(M693="YES",1),"")</f>
        <v>0</v>
      </c>
      <c r="AT694" s="4">
        <f>IF(AND(I693="PREMIUM",Q693="YES",H693&gt;'azure-premium-disk-prices'!B8,H693&lt;'azure-premium-disk-prices'!B9),1+IF(M693="YES",1),"")</f>
        <v>0</v>
      </c>
      <c r="AU694" s="4">
        <f>IF(AND(M694="YES", Q694="YES"),1,"")</f>
        <v>0</v>
      </c>
      <c r="AV694" s="4">
        <f>IF(AND(J694="STANDARD", Q694="YES"), IF(M694="YES",2,1) ,"")</f>
        <v>0</v>
      </c>
      <c r="AW694" s="4">
        <f>IF( AND(J694="PREMIUM",  Q694="YES"), IF(M694="YES",2,1) ,"")</f>
        <v>0</v>
      </c>
    </row>
    <row r="695" spans="5:49">
      <c r="E695" s="3"/>
      <c r="F695" s="3"/>
      <c r="G695" s="3"/>
      <c r="H695" s="3"/>
      <c r="I695" s="3" t="s">
        <v>9</v>
      </c>
      <c r="J695" s="3" t="s">
        <v>9</v>
      </c>
      <c r="K695" s="3" t="s">
        <v>5</v>
      </c>
      <c r="L695" s="3" t="s">
        <v>5</v>
      </c>
      <c r="M695" s="3" t="s">
        <v>5</v>
      </c>
      <c r="N695" s="3">
        <v>730</v>
      </c>
      <c r="O695" s="3" t="s">
        <v>5</v>
      </c>
      <c r="P695" s="3" t="s">
        <v>14</v>
      </c>
      <c r="Q695" s="4">
        <f>IF(AND(E695&lt;&gt;"", F695&lt;&gt;"", G695&lt;&gt;"", H695&lt;&gt;"", I695&lt;&gt;"", J695&lt;&gt;"", K695&lt;&gt;"", L695&lt;&gt;"", M695&lt;&gt;"", N695&lt;&gt;"", O695&lt;&gt;""),"YES","NO")</f>
        <v>0</v>
      </c>
      <c r="R695" s="4">
        <f>IF(AD695=AA695, U695, IF(AD695=AB695,W695,Y695))</f>
        <v>0</v>
      </c>
      <c r="S695" s="4">
        <f>AD695</f>
        <v>0</v>
      </c>
      <c r="T695" s="4">
        <f> IF(AA695="" ,"",IF(AD695=AA695, "PAYG", IF(AD695=AB695,"1Y RI","3Y RI")))</f>
        <v>0</v>
      </c>
      <c r="U695" s="4">
        <f>IF(Q695="YES", IF(K695="YES", VLOOKUP(V695 &amp; L695 &amp; K695,'azure-vm-prices-base'!G$2:H$124, 2, 0), VLOOKUP(V695 &amp; L695 &amp; "*",'azure-vm-prices-base'!G$2:H$124, 2, 0)), "")</f>
        <v>0</v>
      </c>
      <c r="V695" s="4">
        <f>IF(Q695="YES", IF(O695="NO" , IF(K695="YES", _xlfn.MINIFS('azure-vm-prices-base'!I$2:I$123, 'azure-vm-prices-base'!A$2:A$123,"&gt;="&amp;F695*(100-$B$2)/100, 'azure-vm-prices-base'!B$2:B$123,"&gt;="&amp;G695*(100-$B$2)/100, 'azure-vm-prices-base'!D$2:D$123,K695, 'azure-vm-prices-base'!E$2:E$123,L695), _xlfn.MINIFS('azure-vm-prices-base'!I$2:I$123, 'azure-vm-prices-base'!A$2:A$123,"&gt;="&amp;F695*(100-$B$2)/100, 'azure-vm-prices-base'!B$2:B$123,"&gt;="&amp;G695*(100-$B$2)/100, 'azure-vm-prices-base'!E$2:E$123,L695)), IF(K695="YES", _xlfn.MINIFS('azure-vm-prices-base'!C$2:C$123, 'azure-vm-prices-base'!A$2:A$123,"&gt;="&amp;F695*(100-$B$2)/100, 'azure-vm-prices-base'!B$2:B$123,"&gt;="&amp;G695*(100-$B$2)/100, 'azure-vm-prices-base'!D$2:D$123,K695, 'azure-vm-prices-base'!E$2:E$123,L695), _xlfn.MINIFS('azure-vm-prices-base'!C$2:C$123, 'azure-vm-prices-base'!A$2:A$123,"&gt;="&amp;F695*(100-$B$2)/100, 'azure-vm-prices-base'!B$2:B$123,"&gt;="&amp;G695*(100-$B$2)/100, 'azure-vm-prices-base'!E$2:E$123,L695))), "")</f>
        <v>0</v>
      </c>
      <c r="W695" s="4">
        <f>IF(Q695="YES", IF(K695="YES", VLOOKUP(X695 &amp; L695 &amp; K695,'azure-vm-prices-1Y'!G$2:H$124  , 2, 0), VLOOKUP(X695 &amp; L695 &amp; "*",'azure-vm-prices-1Y'!G$2:H$124, 2, 0)),   "")</f>
        <v>0</v>
      </c>
      <c r="X695" s="4">
        <f>IF(Q695="YES", IF(O695="NO" , IF(K695="YES", _xlfn.MINIFS('azure-vm-prices-1Y'!I$2:I$123,   'azure-vm-prices-1Y'!A$2:A$123,"&gt;="&amp;F695*(100-$B$2)/100,   'azure-vm-prices-1Y'!B$2:B$123,"&gt;="&amp;G695*(100-$B$2)/100,   'azure-vm-prices-1Y'!D$2:D$123,K695,   'azure-vm-prices-1Y'!E$2:E$123,L695),   _xlfn.MINIFS('azure-vm-prices-1Y'!I$2:I$123,   'azure-vm-prices-1Y'!A$2:A$123,"&gt;="&amp;F695*(100-$B$2)/100,   'azure-vm-prices-1Y'!B$2:B$123,"&gt;="&amp;G695*(100-$B$2)/100,   'azure-vm-prices-1Y'!E$2:E$123,L695)),   IF(K695="YES", _xlfn.MINIFS('azure-vm-prices-1Y'!C$2:C$123,   'azure-vm-prices-1Y'!A$2:A$123,"&gt;="&amp;F695*(100-$B$2)/100,   'azure-vm-prices-1Y'!B$2:B$123,"&gt;="&amp;G695*(100-$B$2)/100,   'azure-vm-prices-1Y'!D$2:D$123,K695,   'azure-vm-prices-1Y'!E$2:E$123,L695),   _xlfn.MINIFS('azure-vm-prices-1Y'!C$2:C$123,   'azure-vm-prices-1Y'!A$2:A$123,"&gt;="&amp;F695*(100-$B$2)/100,   'azure-vm-prices-1Y'!B$2:B$123,"&gt;="&amp;G695*(100-$B$2)/100,   'azure-vm-prices-1Y'!E$2:E$123,L695))),   "")</f>
        <v>0</v>
      </c>
      <c r="Y695" s="4">
        <f>IF(Q695="YES", IF(K695="YES", VLOOKUP(Z695 &amp; L695 &amp; K695,'azure-vm-prices-3Y'!G$2:H$124  , 2, 0), VLOOKUP(Z695 &amp; L695 &amp; "*",'azure-vm-prices-3Y'!G$2:H$124, 2, 0)),   "")</f>
        <v>0</v>
      </c>
      <c r="Z695" s="4">
        <f>IF(Q695="YES", IF(O695="NO" , IF(K695="YES", _xlfn.MINIFS('azure-vm-prices-3Y'!I$2:I$123,   'azure-vm-prices-3Y'!A$2:A$123,"&gt;="&amp;F695*(100-$B$2)/100,   'azure-vm-prices-3Y'!B$2:B$123,"&gt;="&amp;G695*(100-$B$2)/100,   'azure-vm-prices-3Y'!D$2:D$123,K695,   'azure-vm-prices-3Y'!E$2:E$123,L695),   _xlfn.MINIFS('azure-vm-prices-3Y'!I$2:I$123,   'azure-vm-prices-3Y'!A$2:A$123,"&gt;="&amp;F695*(100-$B$2)/100,   'azure-vm-prices-3Y'!B$2:B$123,"&gt;="&amp;G695*(100-$B$2)/100,   'azure-vm-prices-3Y'!E$2:E$123,L695)),   IF(K695="YES", _xlfn.MINIFS('azure-vm-prices-3Y'!C$2:C$123,   'azure-vm-prices-3Y'!A$2:A$123,"&gt;="&amp;F695*(100-$B$2)/100,   'azure-vm-prices-3Y'!B$2:B$123,"&gt;="&amp;G695*(100-$B$2)/100,   'azure-vm-prices-3Y'!D$2:D$123,K695,   'azure-vm-prices-3Y'!E$2:E$123,L695),   _xlfn.MINIFS('azure-vm-prices-3Y'!C$2:C$123,   'azure-vm-prices-3Y'!A$2:A$123,"&gt;="&amp;F695*(100-$B$2)/100,   'azure-vm-prices-3Y'!B$2:B$123,"&gt;="&amp;G695*(100-$B$2)/100,   'azure-vm-prices-3Y'!E$2:E$123,L695))),   "")</f>
        <v>0</v>
      </c>
      <c r="AA695" s="4">
        <f>IF(Q695="YES",N695*V695*12,"")</f>
        <v>0</v>
      </c>
      <c r="AB695" s="4">
        <f>IF(Q695="YES",X695*8760,"")</f>
        <v>0</v>
      </c>
      <c r="AC695" s="4">
        <f>IF(Q695="YES",Z695*8760,"")</f>
        <v>0</v>
      </c>
      <c r="AD695" s="4">
        <f>IF(Q695="YES",IF(P695="YES", MIN(AA695:AC695), AA695),"")</f>
        <v>0</v>
      </c>
      <c r="AE695" s="4">
        <f>IF(AND(I695="STANDARD",Q695="YES",H695&lt;'azure-standard-disk-prices'!B2, H695&gt;0),1+IF(M695="YES",1),"")</f>
        <v>0</v>
      </c>
      <c r="AF695" s="4">
        <f>IF(AND(I695="STANDARD",Q695="YES",H695&gt;'azure-standard-disk-prices'!B2,H695&lt;'azure-standard-disk-prices'!B3),1+IF(M695="YES",1),"")</f>
        <v>0</v>
      </c>
      <c r="AG695" s="4">
        <f>IF(AND(I695="STANDARD",Q695="YES",H695&gt;'azure-standard-disk-prices'!B3,H695&lt;'azure-standard-disk-prices'!B4),1+IF(M695="YES",1),"")</f>
        <v>0</v>
      </c>
      <c r="AH695" s="4">
        <f>IF(AND(I695="STANDARD",Q695="YES",H695&gt;'azure-standard-disk-prices'!B4,H695&lt;'azure-standard-disk-prices'!B5),1+IF(M695="YES",1),"")</f>
        <v>0</v>
      </c>
      <c r="AI695" s="4">
        <f>IF(AND(I695="STANDARD",Q695="YES",H695&gt;'azure-standard-disk-prices'!B5,H695&lt;'azure-standard-disk-prices'!B6),1+IF(M695="YES",1),"")</f>
        <v>0</v>
      </c>
      <c r="AJ695" s="4">
        <f>IF(AND(I695="STANDARD",Q695="YES",H695&gt;'azure-standard-disk-prices'!B6,H695&lt;'azure-standard-disk-prices'!B7),1+IF(M695="YES",1),"")</f>
        <v>0</v>
      </c>
      <c r="AK695" s="4">
        <f>IF(AND(I695="STANDARD",Q695="YES",H695&gt;'azure-standard-disk-prices'!B7,H695&lt;'azure-standard-disk-prices'!B8),1+IF(M695="YES",1),"")</f>
        <v>0</v>
      </c>
      <c r="AL695" s="4">
        <f>IF(AND(I695="STANDARD",Q695="YES",H695&gt;'azure-standard-disk-prices'!B8,H695&lt;'azure-standard-disk-prices'!B9),1+IF(M695="YES",1),"")</f>
        <v>0</v>
      </c>
      <c r="AM695" s="4">
        <f>IF(AND(I694="PREMIUM",Q694="YES",H694&lt;'azure-premium-disk-prices'!B2,H694&gt;0),1+IF(M694="YES",1),"")</f>
        <v>0</v>
      </c>
      <c r="AN695" s="4">
        <f>IF(AND(I694="PREMIUM",Q694="YES",H694&gt;'azure-premium-disk-prices'!B2,H694&lt;'azure-premium-disk-prices'!B3),1+IF(M694="YES",1),"")</f>
        <v>0</v>
      </c>
      <c r="AO695" s="4">
        <f>IF(AND(I694="PREMIUM",Q694="YES",H694&gt;'azure-premium-disk-prices'!B3,H694&lt;'azure-premium-disk-prices'!B4),1+IF(M694="YES",1),"")</f>
        <v>0</v>
      </c>
      <c r="AP695" s="4">
        <f>IF(AND(I694="PREMIUM",Q694="YES",H694&gt;'azure-premium-disk-prices'!B4,H694&lt;'azure-premium-disk-prices'!B5),1+IF(M694="YES",1),"")</f>
        <v>0</v>
      </c>
      <c r="AQ695" s="4">
        <f>IF(AND(I694="PREMIUM",Q694="YES",H694&gt;'azure-premium-disk-prices'!B5,H694&lt;'azure-premium-disk-prices'!B6),1+IF(M694="YES",1),"")</f>
        <v>0</v>
      </c>
      <c r="AR695" s="4">
        <f>IF(AND(I694="PREMIUM",Q694="YES",H694&gt;'azure-premium-disk-prices'!B6,H694&lt;'azure-premium-disk-prices'!B7),1+IF(M694="YES",1),"")</f>
        <v>0</v>
      </c>
      <c r="AS695" s="4">
        <f>IF(AND(I694="PREMIUM",Q694="YES",H694&gt;'azure-premium-disk-prices'!B7,H694&lt;'azure-premium-disk-prices'!B8),1+IF(M694="YES",1),"")</f>
        <v>0</v>
      </c>
      <c r="AT695" s="4">
        <f>IF(AND(I694="PREMIUM",Q694="YES",H694&gt;'azure-premium-disk-prices'!B8,H694&lt;'azure-premium-disk-prices'!B9),1+IF(M694="YES",1),"")</f>
        <v>0</v>
      </c>
      <c r="AU695" s="4">
        <f>IF(AND(M695="YES", Q695="YES"),1,"")</f>
        <v>0</v>
      </c>
      <c r="AV695" s="4">
        <f>IF(AND(J695="STANDARD", Q695="YES"), IF(M695="YES",2,1) ,"")</f>
        <v>0</v>
      </c>
      <c r="AW695" s="4">
        <f>IF( AND(J695="PREMIUM",  Q695="YES"), IF(M695="YES",2,1) ,"")</f>
        <v>0</v>
      </c>
    </row>
    <row r="696" spans="5:49">
      <c r="E696" s="3"/>
      <c r="F696" s="3"/>
      <c r="G696" s="3"/>
      <c r="H696" s="3"/>
      <c r="I696" s="3" t="s">
        <v>9</v>
      </c>
      <c r="J696" s="3" t="s">
        <v>9</v>
      </c>
      <c r="K696" s="3" t="s">
        <v>5</v>
      </c>
      <c r="L696" s="3" t="s">
        <v>5</v>
      </c>
      <c r="M696" s="3" t="s">
        <v>5</v>
      </c>
      <c r="N696" s="3">
        <v>730</v>
      </c>
      <c r="O696" s="3" t="s">
        <v>5</v>
      </c>
      <c r="P696" s="3" t="s">
        <v>14</v>
      </c>
      <c r="Q696" s="4">
        <f>IF(AND(E696&lt;&gt;"", F696&lt;&gt;"", G696&lt;&gt;"", H696&lt;&gt;"", I696&lt;&gt;"", J696&lt;&gt;"", K696&lt;&gt;"", L696&lt;&gt;"", M696&lt;&gt;"", N696&lt;&gt;"", O696&lt;&gt;""),"YES","NO")</f>
        <v>0</v>
      </c>
      <c r="R696" s="4">
        <f>IF(AD696=AA696, U696, IF(AD696=AB696,W696,Y696))</f>
        <v>0</v>
      </c>
      <c r="S696" s="4">
        <f>AD696</f>
        <v>0</v>
      </c>
      <c r="T696" s="4">
        <f> IF(AA696="" ,"",IF(AD696=AA696, "PAYG", IF(AD696=AB696,"1Y RI","3Y RI")))</f>
        <v>0</v>
      </c>
      <c r="U696" s="4">
        <f>IF(Q696="YES", IF(K696="YES", VLOOKUP(V696 &amp; L696 &amp; K696,'azure-vm-prices-base'!G$2:H$124, 2, 0), VLOOKUP(V696 &amp; L696 &amp; "*",'azure-vm-prices-base'!G$2:H$124, 2, 0)), "")</f>
        <v>0</v>
      </c>
      <c r="V696" s="4">
        <f>IF(Q696="YES", IF(O696="NO" , IF(K696="YES", _xlfn.MINIFS('azure-vm-prices-base'!I$2:I$123, 'azure-vm-prices-base'!A$2:A$123,"&gt;="&amp;F696*(100-$B$2)/100, 'azure-vm-prices-base'!B$2:B$123,"&gt;="&amp;G696*(100-$B$2)/100, 'azure-vm-prices-base'!D$2:D$123,K696, 'azure-vm-prices-base'!E$2:E$123,L696), _xlfn.MINIFS('azure-vm-prices-base'!I$2:I$123, 'azure-vm-prices-base'!A$2:A$123,"&gt;="&amp;F696*(100-$B$2)/100, 'azure-vm-prices-base'!B$2:B$123,"&gt;="&amp;G696*(100-$B$2)/100, 'azure-vm-prices-base'!E$2:E$123,L696)), IF(K696="YES", _xlfn.MINIFS('azure-vm-prices-base'!C$2:C$123, 'azure-vm-prices-base'!A$2:A$123,"&gt;="&amp;F696*(100-$B$2)/100, 'azure-vm-prices-base'!B$2:B$123,"&gt;="&amp;G696*(100-$B$2)/100, 'azure-vm-prices-base'!D$2:D$123,K696, 'azure-vm-prices-base'!E$2:E$123,L696), _xlfn.MINIFS('azure-vm-prices-base'!C$2:C$123, 'azure-vm-prices-base'!A$2:A$123,"&gt;="&amp;F696*(100-$B$2)/100, 'azure-vm-prices-base'!B$2:B$123,"&gt;="&amp;G696*(100-$B$2)/100, 'azure-vm-prices-base'!E$2:E$123,L696))), "")</f>
        <v>0</v>
      </c>
      <c r="W696" s="4">
        <f>IF(Q696="YES", IF(K696="YES", VLOOKUP(X696 &amp; L696 &amp; K696,'azure-vm-prices-1Y'!G$2:H$124  , 2, 0), VLOOKUP(X696 &amp; L696 &amp; "*",'azure-vm-prices-1Y'!G$2:H$124, 2, 0)),   "")</f>
        <v>0</v>
      </c>
      <c r="X696" s="4">
        <f>IF(Q696="YES", IF(O696="NO" , IF(K696="YES", _xlfn.MINIFS('azure-vm-prices-1Y'!I$2:I$123,   'azure-vm-prices-1Y'!A$2:A$123,"&gt;="&amp;F696*(100-$B$2)/100,   'azure-vm-prices-1Y'!B$2:B$123,"&gt;="&amp;G696*(100-$B$2)/100,   'azure-vm-prices-1Y'!D$2:D$123,K696,   'azure-vm-prices-1Y'!E$2:E$123,L696),   _xlfn.MINIFS('azure-vm-prices-1Y'!I$2:I$123,   'azure-vm-prices-1Y'!A$2:A$123,"&gt;="&amp;F696*(100-$B$2)/100,   'azure-vm-prices-1Y'!B$2:B$123,"&gt;="&amp;G696*(100-$B$2)/100,   'azure-vm-prices-1Y'!E$2:E$123,L696)),   IF(K696="YES", _xlfn.MINIFS('azure-vm-prices-1Y'!C$2:C$123,   'azure-vm-prices-1Y'!A$2:A$123,"&gt;="&amp;F696*(100-$B$2)/100,   'azure-vm-prices-1Y'!B$2:B$123,"&gt;="&amp;G696*(100-$B$2)/100,   'azure-vm-prices-1Y'!D$2:D$123,K696,   'azure-vm-prices-1Y'!E$2:E$123,L696),   _xlfn.MINIFS('azure-vm-prices-1Y'!C$2:C$123,   'azure-vm-prices-1Y'!A$2:A$123,"&gt;="&amp;F696*(100-$B$2)/100,   'azure-vm-prices-1Y'!B$2:B$123,"&gt;="&amp;G696*(100-$B$2)/100,   'azure-vm-prices-1Y'!E$2:E$123,L696))),   "")</f>
        <v>0</v>
      </c>
      <c r="Y696" s="4">
        <f>IF(Q696="YES", IF(K696="YES", VLOOKUP(Z696 &amp; L696 &amp; K696,'azure-vm-prices-3Y'!G$2:H$124  , 2, 0), VLOOKUP(Z696 &amp; L696 &amp; "*",'azure-vm-prices-3Y'!G$2:H$124, 2, 0)),   "")</f>
        <v>0</v>
      </c>
      <c r="Z696" s="4">
        <f>IF(Q696="YES", IF(O696="NO" , IF(K696="YES", _xlfn.MINIFS('azure-vm-prices-3Y'!I$2:I$123,   'azure-vm-prices-3Y'!A$2:A$123,"&gt;="&amp;F696*(100-$B$2)/100,   'azure-vm-prices-3Y'!B$2:B$123,"&gt;="&amp;G696*(100-$B$2)/100,   'azure-vm-prices-3Y'!D$2:D$123,K696,   'azure-vm-prices-3Y'!E$2:E$123,L696),   _xlfn.MINIFS('azure-vm-prices-3Y'!I$2:I$123,   'azure-vm-prices-3Y'!A$2:A$123,"&gt;="&amp;F696*(100-$B$2)/100,   'azure-vm-prices-3Y'!B$2:B$123,"&gt;="&amp;G696*(100-$B$2)/100,   'azure-vm-prices-3Y'!E$2:E$123,L696)),   IF(K696="YES", _xlfn.MINIFS('azure-vm-prices-3Y'!C$2:C$123,   'azure-vm-prices-3Y'!A$2:A$123,"&gt;="&amp;F696*(100-$B$2)/100,   'azure-vm-prices-3Y'!B$2:B$123,"&gt;="&amp;G696*(100-$B$2)/100,   'azure-vm-prices-3Y'!D$2:D$123,K696,   'azure-vm-prices-3Y'!E$2:E$123,L696),   _xlfn.MINIFS('azure-vm-prices-3Y'!C$2:C$123,   'azure-vm-prices-3Y'!A$2:A$123,"&gt;="&amp;F696*(100-$B$2)/100,   'azure-vm-prices-3Y'!B$2:B$123,"&gt;="&amp;G696*(100-$B$2)/100,   'azure-vm-prices-3Y'!E$2:E$123,L696))),   "")</f>
        <v>0</v>
      </c>
      <c r="AA696" s="4">
        <f>IF(Q696="YES",N696*V696*12,"")</f>
        <v>0</v>
      </c>
      <c r="AB696" s="4">
        <f>IF(Q696="YES",X696*8760,"")</f>
        <v>0</v>
      </c>
      <c r="AC696" s="4">
        <f>IF(Q696="YES",Z696*8760,"")</f>
        <v>0</v>
      </c>
      <c r="AD696" s="4">
        <f>IF(Q696="YES",IF(P696="YES", MIN(AA696:AC696), AA696),"")</f>
        <v>0</v>
      </c>
      <c r="AE696" s="4">
        <f>IF(AND(I696="STANDARD",Q696="YES",H696&lt;'azure-standard-disk-prices'!B2, H696&gt;0),1+IF(M696="YES",1),"")</f>
        <v>0</v>
      </c>
      <c r="AF696" s="4">
        <f>IF(AND(I696="STANDARD",Q696="YES",H696&gt;'azure-standard-disk-prices'!B2,H696&lt;'azure-standard-disk-prices'!B3),1+IF(M696="YES",1),"")</f>
        <v>0</v>
      </c>
      <c r="AG696" s="4">
        <f>IF(AND(I696="STANDARD",Q696="YES",H696&gt;'azure-standard-disk-prices'!B3,H696&lt;'azure-standard-disk-prices'!B4),1+IF(M696="YES",1),"")</f>
        <v>0</v>
      </c>
      <c r="AH696" s="4">
        <f>IF(AND(I696="STANDARD",Q696="YES",H696&gt;'azure-standard-disk-prices'!B4,H696&lt;'azure-standard-disk-prices'!B5),1+IF(M696="YES",1),"")</f>
        <v>0</v>
      </c>
      <c r="AI696" s="4">
        <f>IF(AND(I696="STANDARD",Q696="YES",H696&gt;'azure-standard-disk-prices'!B5,H696&lt;'azure-standard-disk-prices'!B6),1+IF(M696="YES",1),"")</f>
        <v>0</v>
      </c>
      <c r="AJ696" s="4">
        <f>IF(AND(I696="STANDARD",Q696="YES",H696&gt;'azure-standard-disk-prices'!B6,H696&lt;'azure-standard-disk-prices'!B7),1+IF(M696="YES",1),"")</f>
        <v>0</v>
      </c>
      <c r="AK696" s="4">
        <f>IF(AND(I696="STANDARD",Q696="YES",H696&gt;'azure-standard-disk-prices'!B7,H696&lt;'azure-standard-disk-prices'!B8),1+IF(M696="YES",1),"")</f>
        <v>0</v>
      </c>
      <c r="AL696" s="4">
        <f>IF(AND(I696="STANDARD",Q696="YES",H696&gt;'azure-standard-disk-prices'!B8,H696&lt;'azure-standard-disk-prices'!B9),1+IF(M696="YES",1),"")</f>
        <v>0</v>
      </c>
      <c r="AM696" s="4">
        <f>IF(AND(I695="PREMIUM",Q695="YES",H695&lt;'azure-premium-disk-prices'!B2,H695&gt;0),1+IF(M695="YES",1),"")</f>
        <v>0</v>
      </c>
      <c r="AN696" s="4">
        <f>IF(AND(I695="PREMIUM",Q695="YES",H695&gt;'azure-premium-disk-prices'!B2,H695&lt;'azure-premium-disk-prices'!B3),1+IF(M695="YES",1),"")</f>
        <v>0</v>
      </c>
      <c r="AO696" s="4">
        <f>IF(AND(I695="PREMIUM",Q695="YES",H695&gt;'azure-premium-disk-prices'!B3,H695&lt;'azure-premium-disk-prices'!B4),1+IF(M695="YES",1),"")</f>
        <v>0</v>
      </c>
      <c r="AP696" s="4">
        <f>IF(AND(I695="PREMIUM",Q695="YES",H695&gt;'azure-premium-disk-prices'!B4,H695&lt;'azure-premium-disk-prices'!B5),1+IF(M695="YES",1),"")</f>
        <v>0</v>
      </c>
      <c r="AQ696" s="4">
        <f>IF(AND(I695="PREMIUM",Q695="YES",H695&gt;'azure-premium-disk-prices'!B5,H695&lt;'azure-premium-disk-prices'!B6),1+IF(M695="YES",1),"")</f>
        <v>0</v>
      </c>
      <c r="AR696" s="4">
        <f>IF(AND(I695="PREMIUM",Q695="YES",H695&gt;'azure-premium-disk-prices'!B6,H695&lt;'azure-premium-disk-prices'!B7),1+IF(M695="YES",1),"")</f>
        <v>0</v>
      </c>
      <c r="AS696" s="4">
        <f>IF(AND(I695="PREMIUM",Q695="YES",H695&gt;'azure-premium-disk-prices'!B7,H695&lt;'azure-premium-disk-prices'!B8),1+IF(M695="YES",1),"")</f>
        <v>0</v>
      </c>
      <c r="AT696" s="4">
        <f>IF(AND(I695="PREMIUM",Q695="YES",H695&gt;'azure-premium-disk-prices'!B8,H695&lt;'azure-premium-disk-prices'!B9),1+IF(M695="YES",1),"")</f>
        <v>0</v>
      </c>
      <c r="AU696" s="4">
        <f>IF(AND(M696="YES", Q696="YES"),1,"")</f>
        <v>0</v>
      </c>
      <c r="AV696" s="4">
        <f>IF(AND(J696="STANDARD", Q696="YES"), IF(M696="YES",2,1) ,"")</f>
        <v>0</v>
      </c>
      <c r="AW696" s="4">
        <f>IF( AND(J696="PREMIUM",  Q696="YES"), IF(M696="YES",2,1) ,"")</f>
        <v>0</v>
      </c>
    </row>
    <row r="697" spans="5:49">
      <c r="E697" s="3"/>
      <c r="F697" s="3"/>
      <c r="G697" s="3"/>
      <c r="H697" s="3"/>
      <c r="I697" s="3" t="s">
        <v>9</v>
      </c>
      <c r="J697" s="3" t="s">
        <v>9</v>
      </c>
      <c r="K697" s="3" t="s">
        <v>5</v>
      </c>
      <c r="L697" s="3" t="s">
        <v>5</v>
      </c>
      <c r="M697" s="3" t="s">
        <v>5</v>
      </c>
      <c r="N697" s="3">
        <v>730</v>
      </c>
      <c r="O697" s="3" t="s">
        <v>5</v>
      </c>
      <c r="P697" s="3" t="s">
        <v>14</v>
      </c>
      <c r="Q697" s="4">
        <f>IF(AND(E697&lt;&gt;"", F697&lt;&gt;"", G697&lt;&gt;"", H697&lt;&gt;"", I697&lt;&gt;"", J697&lt;&gt;"", K697&lt;&gt;"", L697&lt;&gt;"", M697&lt;&gt;"", N697&lt;&gt;"", O697&lt;&gt;""),"YES","NO")</f>
        <v>0</v>
      </c>
      <c r="R697" s="4">
        <f>IF(AD697=AA697, U697, IF(AD697=AB697,W697,Y697))</f>
        <v>0</v>
      </c>
      <c r="S697" s="4">
        <f>AD697</f>
        <v>0</v>
      </c>
      <c r="T697" s="4">
        <f> IF(AA697="" ,"",IF(AD697=AA697, "PAYG", IF(AD697=AB697,"1Y RI","3Y RI")))</f>
        <v>0</v>
      </c>
      <c r="U697" s="4">
        <f>IF(Q697="YES", IF(K697="YES", VLOOKUP(V697 &amp; L697 &amp; K697,'azure-vm-prices-base'!G$2:H$124, 2, 0), VLOOKUP(V697 &amp; L697 &amp; "*",'azure-vm-prices-base'!G$2:H$124, 2, 0)), "")</f>
        <v>0</v>
      </c>
      <c r="V697" s="4">
        <f>IF(Q697="YES", IF(O697="NO" , IF(K697="YES", _xlfn.MINIFS('azure-vm-prices-base'!I$2:I$123, 'azure-vm-prices-base'!A$2:A$123,"&gt;="&amp;F697*(100-$B$2)/100, 'azure-vm-prices-base'!B$2:B$123,"&gt;="&amp;G697*(100-$B$2)/100, 'azure-vm-prices-base'!D$2:D$123,K697, 'azure-vm-prices-base'!E$2:E$123,L697), _xlfn.MINIFS('azure-vm-prices-base'!I$2:I$123, 'azure-vm-prices-base'!A$2:A$123,"&gt;="&amp;F697*(100-$B$2)/100, 'azure-vm-prices-base'!B$2:B$123,"&gt;="&amp;G697*(100-$B$2)/100, 'azure-vm-prices-base'!E$2:E$123,L697)), IF(K697="YES", _xlfn.MINIFS('azure-vm-prices-base'!C$2:C$123, 'azure-vm-prices-base'!A$2:A$123,"&gt;="&amp;F697*(100-$B$2)/100, 'azure-vm-prices-base'!B$2:B$123,"&gt;="&amp;G697*(100-$B$2)/100, 'azure-vm-prices-base'!D$2:D$123,K697, 'azure-vm-prices-base'!E$2:E$123,L697), _xlfn.MINIFS('azure-vm-prices-base'!C$2:C$123, 'azure-vm-prices-base'!A$2:A$123,"&gt;="&amp;F697*(100-$B$2)/100, 'azure-vm-prices-base'!B$2:B$123,"&gt;="&amp;G697*(100-$B$2)/100, 'azure-vm-prices-base'!E$2:E$123,L697))), "")</f>
        <v>0</v>
      </c>
      <c r="W697" s="4">
        <f>IF(Q697="YES", IF(K697="YES", VLOOKUP(X697 &amp; L697 &amp; K697,'azure-vm-prices-1Y'!G$2:H$124  , 2, 0), VLOOKUP(X697 &amp; L697 &amp; "*",'azure-vm-prices-1Y'!G$2:H$124, 2, 0)),   "")</f>
        <v>0</v>
      </c>
      <c r="X697" s="4">
        <f>IF(Q697="YES", IF(O697="NO" , IF(K697="YES", _xlfn.MINIFS('azure-vm-prices-1Y'!I$2:I$123,   'azure-vm-prices-1Y'!A$2:A$123,"&gt;="&amp;F697*(100-$B$2)/100,   'azure-vm-prices-1Y'!B$2:B$123,"&gt;="&amp;G697*(100-$B$2)/100,   'azure-vm-prices-1Y'!D$2:D$123,K697,   'azure-vm-prices-1Y'!E$2:E$123,L697),   _xlfn.MINIFS('azure-vm-prices-1Y'!I$2:I$123,   'azure-vm-prices-1Y'!A$2:A$123,"&gt;="&amp;F697*(100-$B$2)/100,   'azure-vm-prices-1Y'!B$2:B$123,"&gt;="&amp;G697*(100-$B$2)/100,   'azure-vm-prices-1Y'!E$2:E$123,L697)),   IF(K697="YES", _xlfn.MINIFS('azure-vm-prices-1Y'!C$2:C$123,   'azure-vm-prices-1Y'!A$2:A$123,"&gt;="&amp;F697*(100-$B$2)/100,   'azure-vm-prices-1Y'!B$2:B$123,"&gt;="&amp;G697*(100-$B$2)/100,   'azure-vm-prices-1Y'!D$2:D$123,K697,   'azure-vm-prices-1Y'!E$2:E$123,L697),   _xlfn.MINIFS('azure-vm-prices-1Y'!C$2:C$123,   'azure-vm-prices-1Y'!A$2:A$123,"&gt;="&amp;F697*(100-$B$2)/100,   'azure-vm-prices-1Y'!B$2:B$123,"&gt;="&amp;G697*(100-$B$2)/100,   'azure-vm-prices-1Y'!E$2:E$123,L697))),   "")</f>
        <v>0</v>
      </c>
      <c r="Y697" s="4">
        <f>IF(Q697="YES", IF(K697="YES", VLOOKUP(Z697 &amp; L697 &amp; K697,'azure-vm-prices-3Y'!G$2:H$124  , 2, 0), VLOOKUP(Z697 &amp; L697 &amp; "*",'azure-vm-prices-3Y'!G$2:H$124, 2, 0)),   "")</f>
        <v>0</v>
      </c>
      <c r="Z697" s="4">
        <f>IF(Q697="YES", IF(O697="NO" , IF(K697="YES", _xlfn.MINIFS('azure-vm-prices-3Y'!I$2:I$123,   'azure-vm-prices-3Y'!A$2:A$123,"&gt;="&amp;F697*(100-$B$2)/100,   'azure-vm-prices-3Y'!B$2:B$123,"&gt;="&amp;G697*(100-$B$2)/100,   'azure-vm-prices-3Y'!D$2:D$123,K697,   'azure-vm-prices-3Y'!E$2:E$123,L697),   _xlfn.MINIFS('azure-vm-prices-3Y'!I$2:I$123,   'azure-vm-prices-3Y'!A$2:A$123,"&gt;="&amp;F697*(100-$B$2)/100,   'azure-vm-prices-3Y'!B$2:B$123,"&gt;="&amp;G697*(100-$B$2)/100,   'azure-vm-prices-3Y'!E$2:E$123,L697)),   IF(K697="YES", _xlfn.MINIFS('azure-vm-prices-3Y'!C$2:C$123,   'azure-vm-prices-3Y'!A$2:A$123,"&gt;="&amp;F697*(100-$B$2)/100,   'azure-vm-prices-3Y'!B$2:B$123,"&gt;="&amp;G697*(100-$B$2)/100,   'azure-vm-prices-3Y'!D$2:D$123,K697,   'azure-vm-prices-3Y'!E$2:E$123,L697),   _xlfn.MINIFS('azure-vm-prices-3Y'!C$2:C$123,   'azure-vm-prices-3Y'!A$2:A$123,"&gt;="&amp;F697*(100-$B$2)/100,   'azure-vm-prices-3Y'!B$2:B$123,"&gt;="&amp;G697*(100-$B$2)/100,   'azure-vm-prices-3Y'!E$2:E$123,L697))),   "")</f>
        <v>0</v>
      </c>
      <c r="AA697" s="4">
        <f>IF(Q697="YES",N697*V697*12,"")</f>
        <v>0</v>
      </c>
      <c r="AB697" s="4">
        <f>IF(Q697="YES",X697*8760,"")</f>
        <v>0</v>
      </c>
      <c r="AC697" s="4">
        <f>IF(Q697="YES",Z697*8760,"")</f>
        <v>0</v>
      </c>
      <c r="AD697" s="4">
        <f>IF(Q697="YES",IF(P697="YES", MIN(AA697:AC697), AA697),"")</f>
        <v>0</v>
      </c>
      <c r="AE697" s="4">
        <f>IF(AND(I697="STANDARD",Q697="YES",H697&lt;'azure-standard-disk-prices'!B2, H697&gt;0),1+IF(M697="YES",1),"")</f>
        <v>0</v>
      </c>
      <c r="AF697" s="4">
        <f>IF(AND(I697="STANDARD",Q697="YES",H697&gt;'azure-standard-disk-prices'!B2,H697&lt;'azure-standard-disk-prices'!B3),1+IF(M697="YES",1),"")</f>
        <v>0</v>
      </c>
      <c r="AG697" s="4">
        <f>IF(AND(I697="STANDARD",Q697="YES",H697&gt;'azure-standard-disk-prices'!B3,H697&lt;'azure-standard-disk-prices'!B4),1+IF(M697="YES",1),"")</f>
        <v>0</v>
      </c>
      <c r="AH697" s="4">
        <f>IF(AND(I697="STANDARD",Q697="YES",H697&gt;'azure-standard-disk-prices'!B4,H697&lt;'azure-standard-disk-prices'!B5),1+IF(M697="YES",1),"")</f>
        <v>0</v>
      </c>
      <c r="AI697" s="4">
        <f>IF(AND(I697="STANDARD",Q697="YES",H697&gt;'azure-standard-disk-prices'!B5,H697&lt;'azure-standard-disk-prices'!B6),1+IF(M697="YES",1),"")</f>
        <v>0</v>
      </c>
      <c r="AJ697" s="4">
        <f>IF(AND(I697="STANDARD",Q697="YES",H697&gt;'azure-standard-disk-prices'!B6,H697&lt;'azure-standard-disk-prices'!B7),1+IF(M697="YES",1),"")</f>
        <v>0</v>
      </c>
      <c r="AK697" s="4">
        <f>IF(AND(I697="STANDARD",Q697="YES",H697&gt;'azure-standard-disk-prices'!B7,H697&lt;'azure-standard-disk-prices'!B8),1+IF(M697="YES",1),"")</f>
        <v>0</v>
      </c>
      <c r="AL697" s="4">
        <f>IF(AND(I697="STANDARD",Q697="YES",H697&gt;'azure-standard-disk-prices'!B8,H697&lt;'azure-standard-disk-prices'!B9),1+IF(M697="YES",1),"")</f>
        <v>0</v>
      </c>
      <c r="AM697" s="4">
        <f>IF(AND(I696="PREMIUM",Q696="YES",H696&lt;'azure-premium-disk-prices'!B2,H696&gt;0),1+IF(M696="YES",1),"")</f>
        <v>0</v>
      </c>
      <c r="AN697" s="4">
        <f>IF(AND(I696="PREMIUM",Q696="YES",H696&gt;'azure-premium-disk-prices'!B2,H696&lt;'azure-premium-disk-prices'!B3),1+IF(M696="YES",1),"")</f>
        <v>0</v>
      </c>
      <c r="AO697" s="4">
        <f>IF(AND(I696="PREMIUM",Q696="YES",H696&gt;'azure-premium-disk-prices'!B3,H696&lt;'azure-premium-disk-prices'!B4),1+IF(M696="YES",1),"")</f>
        <v>0</v>
      </c>
      <c r="AP697" s="4">
        <f>IF(AND(I696="PREMIUM",Q696="YES",H696&gt;'azure-premium-disk-prices'!B4,H696&lt;'azure-premium-disk-prices'!B5),1+IF(M696="YES",1),"")</f>
        <v>0</v>
      </c>
      <c r="AQ697" s="4">
        <f>IF(AND(I696="PREMIUM",Q696="YES",H696&gt;'azure-premium-disk-prices'!B5,H696&lt;'azure-premium-disk-prices'!B6),1+IF(M696="YES",1),"")</f>
        <v>0</v>
      </c>
      <c r="AR697" s="4">
        <f>IF(AND(I696="PREMIUM",Q696="YES",H696&gt;'azure-premium-disk-prices'!B6,H696&lt;'azure-premium-disk-prices'!B7),1+IF(M696="YES",1),"")</f>
        <v>0</v>
      </c>
      <c r="AS697" s="4">
        <f>IF(AND(I696="PREMIUM",Q696="YES",H696&gt;'azure-premium-disk-prices'!B7,H696&lt;'azure-premium-disk-prices'!B8),1+IF(M696="YES",1),"")</f>
        <v>0</v>
      </c>
      <c r="AT697" s="4">
        <f>IF(AND(I696="PREMIUM",Q696="YES",H696&gt;'azure-premium-disk-prices'!B8,H696&lt;'azure-premium-disk-prices'!B9),1+IF(M696="YES",1),"")</f>
        <v>0</v>
      </c>
      <c r="AU697" s="4">
        <f>IF(AND(M697="YES", Q697="YES"),1,"")</f>
        <v>0</v>
      </c>
      <c r="AV697" s="4">
        <f>IF(AND(J697="STANDARD", Q697="YES"), IF(M697="YES",2,1) ,"")</f>
        <v>0</v>
      </c>
      <c r="AW697" s="4">
        <f>IF( AND(J697="PREMIUM",  Q697="YES"), IF(M697="YES",2,1) ,"")</f>
        <v>0</v>
      </c>
    </row>
    <row r="698" spans="5:49">
      <c r="E698" s="3"/>
      <c r="F698" s="3"/>
      <c r="G698" s="3"/>
      <c r="H698" s="3"/>
      <c r="I698" s="3" t="s">
        <v>9</v>
      </c>
      <c r="J698" s="3" t="s">
        <v>9</v>
      </c>
      <c r="K698" s="3" t="s">
        <v>5</v>
      </c>
      <c r="L698" s="3" t="s">
        <v>5</v>
      </c>
      <c r="M698" s="3" t="s">
        <v>5</v>
      </c>
      <c r="N698" s="3">
        <v>730</v>
      </c>
      <c r="O698" s="3" t="s">
        <v>5</v>
      </c>
      <c r="P698" s="3" t="s">
        <v>14</v>
      </c>
      <c r="Q698" s="4">
        <f>IF(AND(E698&lt;&gt;"", F698&lt;&gt;"", G698&lt;&gt;"", H698&lt;&gt;"", I698&lt;&gt;"", J698&lt;&gt;"", K698&lt;&gt;"", L698&lt;&gt;"", M698&lt;&gt;"", N698&lt;&gt;"", O698&lt;&gt;""),"YES","NO")</f>
        <v>0</v>
      </c>
      <c r="R698" s="4">
        <f>IF(AD698=AA698, U698, IF(AD698=AB698,W698,Y698))</f>
        <v>0</v>
      </c>
      <c r="S698" s="4">
        <f>AD698</f>
        <v>0</v>
      </c>
      <c r="T698" s="4">
        <f> IF(AA698="" ,"",IF(AD698=AA698, "PAYG", IF(AD698=AB698,"1Y RI","3Y RI")))</f>
        <v>0</v>
      </c>
      <c r="U698" s="4">
        <f>IF(Q698="YES", IF(K698="YES", VLOOKUP(V698 &amp; L698 &amp; K698,'azure-vm-prices-base'!G$2:H$124, 2, 0), VLOOKUP(V698 &amp; L698 &amp; "*",'azure-vm-prices-base'!G$2:H$124, 2, 0)), "")</f>
        <v>0</v>
      </c>
      <c r="V698" s="4">
        <f>IF(Q698="YES", IF(O698="NO" , IF(K698="YES", _xlfn.MINIFS('azure-vm-prices-base'!I$2:I$123, 'azure-vm-prices-base'!A$2:A$123,"&gt;="&amp;F698*(100-$B$2)/100, 'azure-vm-prices-base'!B$2:B$123,"&gt;="&amp;G698*(100-$B$2)/100, 'azure-vm-prices-base'!D$2:D$123,K698, 'azure-vm-prices-base'!E$2:E$123,L698), _xlfn.MINIFS('azure-vm-prices-base'!I$2:I$123, 'azure-vm-prices-base'!A$2:A$123,"&gt;="&amp;F698*(100-$B$2)/100, 'azure-vm-prices-base'!B$2:B$123,"&gt;="&amp;G698*(100-$B$2)/100, 'azure-vm-prices-base'!E$2:E$123,L698)), IF(K698="YES", _xlfn.MINIFS('azure-vm-prices-base'!C$2:C$123, 'azure-vm-prices-base'!A$2:A$123,"&gt;="&amp;F698*(100-$B$2)/100, 'azure-vm-prices-base'!B$2:B$123,"&gt;="&amp;G698*(100-$B$2)/100, 'azure-vm-prices-base'!D$2:D$123,K698, 'azure-vm-prices-base'!E$2:E$123,L698), _xlfn.MINIFS('azure-vm-prices-base'!C$2:C$123, 'azure-vm-prices-base'!A$2:A$123,"&gt;="&amp;F698*(100-$B$2)/100, 'azure-vm-prices-base'!B$2:B$123,"&gt;="&amp;G698*(100-$B$2)/100, 'azure-vm-prices-base'!E$2:E$123,L698))), "")</f>
        <v>0</v>
      </c>
      <c r="W698" s="4">
        <f>IF(Q698="YES", IF(K698="YES", VLOOKUP(X698 &amp; L698 &amp; K698,'azure-vm-prices-1Y'!G$2:H$124  , 2, 0), VLOOKUP(X698 &amp; L698 &amp; "*",'azure-vm-prices-1Y'!G$2:H$124, 2, 0)),   "")</f>
        <v>0</v>
      </c>
      <c r="X698" s="4">
        <f>IF(Q698="YES", IF(O698="NO" , IF(K698="YES", _xlfn.MINIFS('azure-vm-prices-1Y'!I$2:I$123,   'azure-vm-prices-1Y'!A$2:A$123,"&gt;="&amp;F698*(100-$B$2)/100,   'azure-vm-prices-1Y'!B$2:B$123,"&gt;="&amp;G698*(100-$B$2)/100,   'azure-vm-prices-1Y'!D$2:D$123,K698,   'azure-vm-prices-1Y'!E$2:E$123,L698),   _xlfn.MINIFS('azure-vm-prices-1Y'!I$2:I$123,   'azure-vm-prices-1Y'!A$2:A$123,"&gt;="&amp;F698*(100-$B$2)/100,   'azure-vm-prices-1Y'!B$2:B$123,"&gt;="&amp;G698*(100-$B$2)/100,   'azure-vm-prices-1Y'!E$2:E$123,L698)),   IF(K698="YES", _xlfn.MINIFS('azure-vm-prices-1Y'!C$2:C$123,   'azure-vm-prices-1Y'!A$2:A$123,"&gt;="&amp;F698*(100-$B$2)/100,   'azure-vm-prices-1Y'!B$2:B$123,"&gt;="&amp;G698*(100-$B$2)/100,   'azure-vm-prices-1Y'!D$2:D$123,K698,   'azure-vm-prices-1Y'!E$2:E$123,L698),   _xlfn.MINIFS('azure-vm-prices-1Y'!C$2:C$123,   'azure-vm-prices-1Y'!A$2:A$123,"&gt;="&amp;F698*(100-$B$2)/100,   'azure-vm-prices-1Y'!B$2:B$123,"&gt;="&amp;G698*(100-$B$2)/100,   'azure-vm-prices-1Y'!E$2:E$123,L698))),   "")</f>
        <v>0</v>
      </c>
      <c r="Y698" s="4">
        <f>IF(Q698="YES", IF(K698="YES", VLOOKUP(Z698 &amp; L698 &amp; K698,'azure-vm-prices-3Y'!G$2:H$124  , 2, 0), VLOOKUP(Z698 &amp; L698 &amp; "*",'azure-vm-prices-3Y'!G$2:H$124, 2, 0)),   "")</f>
        <v>0</v>
      </c>
      <c r="Z698" s="4">
        <f>IF(Q698="YES", IF(O698="NO" , IF(K698="YES", _xlfn.MINIFS('azure-vm-prices-3Y'!I$2:I$123,   'azure-vm-prices-3Y'!A$2:A$123,"&gt;="&amp;F698*(100-$B$2)/100,   'azure-vm-prices-3Y'!B$2:B$123,"&gt;="&amp;G698*(100-$B$2)/100,   'azure-vm-prices-3Y'!D$2:D$123,K698,   'azure-vm-prices-3Y'!E$2:E$123,L698),   _xlfn.MINIFS('azure-vm-prices-3Y'!I$2:I$123,   'azure-vm-prices-3Y'!A$2:A$123,"&gt;="&amp;F698*(100-$B$2)/100,   'azure-vm-prices-3Y'!B$2:B$123,"&gt;="&amp;G698*(100-$B$2)/100,   'azure-vm-prices-3Y'!E$2:E$123,L698)),   IF(K698="YES", _xlfn.MINIFS('azure-vm-prices-3Y'!C$2:C$123,   'azure-vm-prices-3Y'!A$2:A$123,"&gt;="&amp;F698*(100-$B$2)/100,   'azure-vm-prices-3Y'!B$2:B$123,"&gt;="&amp;G698*(100-$B$2)/100,   'azure-vm-prices-3Y'!D$2:D$123,K698,   'azure-vm-prices-3Y'!E$2:E$123,L698),   _xlfn.MINIFS('azure-vm-prices-3Y'!C$2:C$123,   'azure-vm-prices-3Y'!A$2:A$123,"&gt;="&amp;F698*(100-$B$2)/100,   'azure-vm-prices-3Y'!B$2:B$123,"&gt;="&amp;G698*(100-$B$2)/100,   'azure-vm-prices-3Y'!E$2:E$123,L698))),   "")</f>
        <v>0</v>
      </c>
      <c r="AA698" s="4">
        <f>IF(Q698="YES",N698*V698*12,"")</f>
        <v>0</v>
      </c>
      <c r="AB698" s="4">
        <f>IF(Q698="YES",X698*8760,"")</f>
        <v>0</v>
      </c>
      <c r="AC698" s="4">
        <f>IF(Q698="YES",Z698*8760,"")</f>
        <v>0</v>
      </c>
      <c r="AD698" s="4">
        <f>IF(Q698="YES",IF(P698="YES", MIN(AA698:AC698), AA698),"")</f>
        <v>0</v>
      </c>
      <c r="AE698" s="4">
        <f>IF(AND(I698="STANDARD",Q698="YES",H698&lt;'azure-standard-disk-prices'!B2, H698&gt;0),1+IF(M698="YES",1),"")</f>
        <v>0</v>
      </c>
      <c r="AF698" s="4">
        <f>IF(AND(I698="STANDARD",Q698="YES",H698&gt;'azure-standard-disk-prices'!B2,H698&lt;'azure-standard-disk-prices'!B3),1+IF(M698="YES",1),"")</f>
        <v>0</v>
      </c>
      <c r="AG698" s="4">
        <f>IF(AND(I698="STANDARD",Q698="YES",H698&gt;'azure-standard-disk-prices'!B3,H698&lt;'azure-standard-disk-prices'!B4),1+IF(M698="YES",1),"")</f>
        <v>0</v>
      </c>
      <c r="AH698" s="4">
        <f>IF(AND(I698="STANDARD",Q698="YES",H698&gt;'azure-standard-disk-prices'!B4,H698&lt;'azure-standard-disk-prices'!B5),1+IF(M698="YES",1),"")</f>
        <v>0</v>
      </c>
      <c r="AI698" s="4">
        <f>IF(AND(I698="STANDARD",Q698="YES",H698&gt;'azure-standard-disk-prices'!B5,H698&lt;'azure-standard-disk-prices'!B6),1+IF(M698="YES",1),"")</f>
        <v>0</v>
      </c>
      <c r="AJ698" s="4">
        <f>IF(AND(I698="STANDARD",Q698="YES",H698&gt;'azure-standard-disk-prices'!B6,H698&lt;'azure-standard-disk-prices'!B7),1+IF(M698="YES",1),"")</f>
        <v>0</v>
      </c>
      <c r="AK698" s="4">
        <f>IF(AND(I698="STANDARD",Q698="YES",H698&gt;'azure-standard-disk-prices'!B7,H698&lt;'azure-standard-disk-prices'!B8),1+IF(M698="YES",1),"")</f>
        <v>0</v>
      </c>
      <c r="AL698" s="4">
        <f>IF(AND(I698="STANDARD",Q698="YES",H698&gt;'azure-standard-disk-prices'!B8,H698&lt;'azure-standard-disk-prices'!B9),1+IF(M698="YES",1),"")</f>
        <v>0</v>
      </c>
      <c r="AM698" s="4">
        <f>IF(AND(I697="PREMIUM",Q697="YES",H697&lt;'azure-premium-disk-prices'!B2,H697&gt;0),1+IF(M697="YES",1),"")</f>
        <v>0</v>
      </c>
      <c r="AN698" s="4">
        <f>IF(AND(I697="PREMIUM",Q697="YES",H697&gt;'azure-premium-disk-prices'!B2,H697&lt;'azure-premium-disk-prices'!B3),1+IF(M697="YES",1),"")</f>
        <v>0</v>
      </c>
      <c r="AO698" s="4">
        <f>IF(AND(I697="PREMIUM",Q697="YES",H697&gt;'azure-premium-disk-prices'!B3,H697&lt;'azure-premium-disk-prices'!B4),1+IF(M697="YES",1),"")</f>
        <v>0</v>
      </c>
      <c r="AP698" s="4">
        <f>IF(AND(I697="PREMIUM",Q697="YES",H697&gt;'azure-premium-disk-prices'!B4,H697&lt;'azure-premium-disk-prices'!B5),1+IF(M697="YES",1),"")</f>
        <v>0</v>
      </c>
      <c r="AQ698" s="4">
        <f>IF(AND(I697="PREMIUM",Q697="YES",H697&gt;'azure-premium-disk-prices'!B5,H697&lt;'azure-premium-disk-prices'!B6),1+IF(M697="YES",1),"")</f>
        <v>0</v>
      </c>
      <c r="AR698" s="4">
        <f>IF(AND(I697="PREMIUM",Q697="YES",H697&gt;'azure-premium-disk-prices'!B6,H697&lt;'azure-premium-disk-prices'!B7),1+IF(M697="YES",1),"")</f>
        <v>0</v>
      </c>
      <c r="AS698" s="4">
        <f>IF(AND(I697="PREMIUM",Q697="YES",H697&gt;'azure-premium-disk-prices'!B7,H697&lt;'azure-premium-disk-prices'!B8),1+IF(M697="YES",1),"")</f>
        <v>0</v>
      </c>
      <c r="AT698" s="4">
        <f>IF(AND(I697="PREMIUM",Q697="YES",H697&gt;'azure-premium-disk-prices'!B8,H697&lt;'azure-premium-disk-prices'!B9),1+IF(M697="YES",1),"")</f>
        <v>0</v>
      </c>
      <c r="AU698" s="4">
        <f>IF(AND(M698="YES", Q698="YES"),1,"")</f>
        <v>0</v>
      </c>
      <c r="AV698" s="4">
        <f>IF(AND(J698="STANDARD", Q698="YES"), IF(M698="YES",2,1) ,"")</f>
        <v>0</v>
      </c>
      <c r="AW698" s="4">
        <f>IF( AND(J698="PREMIUM",  Q698="YES"), IF(M698="YES",2,1) ,"")</f>
        <v>0</v>
      </c>
    </row>
    <row r="699" spans="5:49">
      <c r="E699" s="3"/>
      <c r="F699" s="3"/>
      <c r="G699" s="3"/>
      <c r="H699" s="3"/>
      <c r="I699" s="3" t="s">
        <v>9</v>
      </c>
      <c r="J699" s="3" t="s">
        <v>9</v>
      </c>
      <c r="K699" s="3" t="s">
        <v>5</v>
      </c>
      <c r="L699" s="3" t="s">
        <v>5</v>
      </c>
      <c r="M699" s="3" t="s">
        <v>5</v>
      </c>
      <c r="N699" s="3">
        <v>730</v>
      </c>
      <c r="O699" s="3" t="s">
        <v>5</v>
      </c>
      <c r="P699" s="3" t="s">
        <v>14</v>
      </c>
      <c r="Q699" s="4">
        <f>IF(AND(E699&lt;&gt;"", F699&lt;&gt;"", G699&lt;&gt;"", H699&lt;&gt;"", I699&lt;&gt;"", J699&lt;&gt;"", K699&lt;&gt;"", L699&lt;&gt;"", M699&lt;&gt;"", N699&lt;&gt;"", O699&lt;&gt;""),"YES","NO")</f>
        <v>0</v>
      </c>
      <c r="R699" s="4">
        <f>IF(AD699=AA699, U699, IF(AD699=AB699,W699,Y699))</f>
        <v>0</v>
      </c>
      <c r="S699" s="4">
        <f>AD699</f>
        <v>0</v>
      </c>
      <c r="T699" s="4">
        <f> IF(AA699="" ,"",IF(AD699=AA699, "PAYG", IF(AD699=AB699,"1Y RI","3Y RI")))</f>
        <v>0</v>
      </c>
      <c r="U699" s="4">
        <f>IF(Q699="YES", IF(K699="YES", VLOOKUP(V699 &amp; L699 &amp; K699,'azure-vm-prices-base'!G$2:H$124, 2, 0), VLOOKUP(V699 &amp; L699 &amp; "*",'azure-vm-prices-base'!G$2:H$124, 2, 0)), "")</f>
        <v>0</v>
      </c>
      <c r="V699" s="4">
        <f>IF(Q699="YES", IF(O699="NO" , IF(K699="YES", _xlfn.MINIFS('azure-vm-prices-base'!I$2:I$123, 'azure-vm-prices-base'!A$2:A$123,"&gt;="&amp;F699*(100-$B$2)/100, 'azure-vm-prices-base'!B$2:B$123,"&gt;="&amp;G699*(100-$B$2)/100, 'azure-vm-prices-base'!D$2:D$123,K699, 'azure-vm-prices-base'!E$2:E$123,L699), _xlfn.MINIFS('azure-vm-prices-base'!I$2:I$123, 'azure-vm-prices-base'!A$2:A$123,"&gt;="&amp;F699*(100-$B$2)/100, 'azure-vm-prices-base'!B$2:B$123,"&gt;="&amp;G699*(100-$B$2)/100, 'azure-vm-prices-base'!E$2:E$123,L699)), IF(K699="YES", _xlfn.MINIFS('azure-vm-prices-base'!C$2:C$123, 'azure-vm-prices-base'!A$2:A$123,"&gt;="&amp;F699*(100-$B$2)/100, 'azure-vm-prices-base'!B$2:B$123,"&gt;="&amp;G699*(100-$B$2)/100, 'azure-vm-prices-base'!D$2:D$123,K699, 'azure-vm-prices-base'!E$2:E$123,L699), _xlfn.MINIFS('azure-vm-prices-base'!C$2:C$123, 'azure-vm-prices-base'!A$2:A$123,"&gt;="&amp;F699*(100-$B$2)/100, 'azure-vm-prices-base'!B$2:B$123,"&gt;="&amp;G699*(100-$B$2)/100, 'azure-vm-prices-base'!E$2:E$123,L699))), "")</f>
        <v>0</v>
      </c>
      <c r="W699" s="4">
        <f>IF(Q699="YES", IF(K699="YES", VLOOKUP(X699 &amp; L699 &amp; K699,'azure-vm-prices-1Y'!G$2:H$124  , 2, 0), VLOOKUP(X699 &amp; L699 &amp; "*",'azure-vm-prices-1Y'!G$2:H$124, 2, 0)),   "")</f>
        <v>0</v>
      </c>
      <c r="X699" s="4">
        <f>IF(Q699="YES", IF(O699="NO" , IF(K699="YES", _xlfn.MINIFS('azure-vm-prices-1Y'!I$2:I$123,   'azure-vm-prices-1Y'!A$2:A$123,"&gt;="&amp;F699*(100-$B$2)/100,   'azure-vm-prices-1Y'!B$2:B$123,"&gt;="&amp;G699*(100-$B$2)/100,   'azure-vm-prices-1Y'!D$2:D$123,K699,   'azure-vm-prices-1Y'!E$2:E$123,L699),   _xlfn.MINIFS('azure-vm-prices-1Y'!I$2:I$123,   'azure-vm-prices-1Y'!A$2:A$123,"&gt;="&amp;F699*(100-$B$2)/100,   'azure-vm-prices-1Y'!B$2:B$123,"&gt;="&amp;G699*(100-$B$2)/100,   'azure-vm-prices-1Y'!E$2:E$123,L699)),   IF(K699="YES", _xlfn.MINIFS('azure-vm-prices-1Y'!C$2:C$123,   'azure-vm-prices-1Y'!A$2:A$123,"&gt;="&amp;F699*(100-$B$2)/100,   'azure-vm-prices-1Y'!B$2:B$123,"&gt;="&amp;G699*(100-$B$2)/100,   'azure-vm-prices-1Y'!D$2:D$123,K699,   'azure-vm-prices-1Y'!E$2:E$123,L699),   _xlfn.MINIFS('azure-vm-prices-1Y'!C$2:C$123,   'azure-vm-prices-1Y'!A$2:A$123,"&gt;="&amp;F699*(100-$B$2)/100,   'azure-vm-prices-1Y'!B$2:B$123,"&gt;="&amp;G699*(100-$B$2)/100,   'azure-vm-prices-1Y'!E$2:E$123,L699))),   "")</f>
        <v>0</v>
      </c>
      <c r="Y699" s="4">
        <f>IF(Q699="YES", IF(K699="YES", VLOOKUP(Z699 &amp; L699 &amp; K699,'azure-vm-prices-3Y'!G$2:H$124  , 2, 0), VLOOKUP(Z699 &amp; L699 &amp; "*",'azure-vm-prices-3Y'!G$2:H$124, 2, 0)),   "")</f>
        <v>0</v>
      </c>
      <c r="Z699" s="4">
        <f>IF(Q699="YES", IF(O699="NO" , IF(K699="YES", _xlfn.MINIFS('azure-vm-prices-3Y'!I$2:I$123,   'azure-vm-prices-3Y'!A$2:A$123,"&gt;="&amp;F699*(100-$B$2)/100,   'azure-vm-prices-3Y'!B$2:B$123,"&gt;="&amp;G699*(100-$B$2)/100,   'azure-vm-prices-3Y'!D$2:D$123,K699,   'azure-vm-prices-3Y'!E$2:E$123,L699),   _xlfn.MINIFS('azure-vm-prices-3Y'!I$2:I$123,   'azure-vm-prices-3Y'!A$2:A$123,"&gt;="&amp;F699*(100-$B$2)/100,   'azure-vm-prices-3Y'!B$2:B$123,"&gt;="&amp;G699*(100-$B$2)/100,   'azure-vm-prices-3Y'!E$2:E$123,L699)),   IF(K699="YES", _xlfn.MINIFS('azure-vm-prices-3Y'!C$2:C$123,   'azure-vm-prices-3Y'!A$2:A$123,"&gt;="&amp;F699*(100-$B$2)/100,   'azure-vm-prices-3Y'!B$2:B$123,"&gt;="&amp;G699*(100-$B$2)/100,   'azure-vm-prices-3Y'!D$2:D$123,K699,   'azure-vm-prices-3Y'!E$2:E$123,L699),   _xlfn.MINIFS('azure-vm-prices-3Y'!C$2:C$123,   'azure-vm-prices-3Y'!A$2:A$123,"&gt;="&amp;F699*(100-$B$2)/100,   'azure-vm-prices-3Y'!B$2:B$123,"&gt;="&amp;G699*(100-$B$2)/100,   'azure-vm-prices-3Y'!E$2:E$123,L699))),   "")</f>
        <v>0</v>
      </c>
      <c r="AA699" s="4">
        <f>IF(Q699="YES",N699*V699*12,"")</f>
        <v>0</v>
      </c>
      <c r="AB699" s="4">
        <f>IF(Q699="YES",X699*8760,"")</f>
        <v>0</v>
      </c>
      <c r="AC699" s="4">
        <f>IF(Q699="YES",Z699*8760,"")</f>
        <v>0</v>
      </c>
      <c r="AD699" s="4">
        <f>IF(Q699="YES",IF(P699="YES", MIN(AA699:AC699), AA699),"")</f>
        <v>0</v>
      </c>
      <c r="AE699" s="4">
        <f>IF(AND(I699="STANDARD",Q699="YES",H699&lt;'azure-standard-disk-prices'!B2, H699&gt;0),1+IF(M699="YES",1),"")</f>
        <v>0</v>
      </c>
      <c r="AF699" s="4">
        <f>IF(AND(I699="STANDARD",Q699="YES",H699&gt;'azure-standard-disk-prices'!B2,H699&lt;'azure-standard-disk-prices'!B3),1+IF(M699="YES",1),"")</f>
        <v>0</v>
      </c>
      <c r="AG699" s="4">
        <f>IF(AND(I699="STANDARD",Q699="YES",H699&gt;'azure-standard-disk-prices'!B3,H699&lt;'azure-standard-disk-prices'!B4),1+IF(M699="YES",1),"")</f>
        <v>0</v>
      </c>
      <c r="AH699" s="4">
        <f>IF(AND(I699="STANDARD",Q699="YES",H699&gt;'azure-standard-disk-prices'!B4,H699&lt;'azure-standard-disk-prices'!B5),1+IF(M699="YES",1),"")</f>
        <v>0</v>
      </c>
      <c r="AI699" s="4">
        <f>IF(AND(I699="STANDARD",Q699="YES",H699&gt;'azure-standard-disk-prices'!B5,H699&lt;'azure-standard-disk-prices'!B6),1+IF(M699="YES",1),"")</f>
        <v>0</v>
      </c>
      <c r="AJ699" s="4">
        <f>IF(AND(I699="STANDARD",Q699="YES",H699&gt;'azure-standard-disk-prices'!B6,H699&lt;'azure-standard-disk-prices'!B7),1+IF(M699="YES",1),"")</f>
        <v>0</v>
      </c>
      <c r="AK699" s="4">
        <f>IF(AND(I699="STANDARD",Q699="YES",H699&gt;'azure-standard-disk-prices'!B7,H699&lt;'azure-standard-disk-prices'!B8),1+IF(M699="YES",1),"")</f>
        <v>0</v>
      </c>
      <c r="AL699" s="4">
        <f>IF(AND(I699="STANDARD",Q699="YES",H699&gt;'azure-standard-disk-prices'!B8,H699&lt;'azure-standard-disk-prices'!B9),1+IF(M699="YES",1),"")</f>
        <v>0</v>
      </c>
      <c r="AM699" s="4">
        <f>IF(AND(I698="PREMIUM",Q698="YES",H698&lt;'azure-premium-disk-prices'!B2,H698&gt;0),1+IF(M698="YES",1),"")</f>
        <v>0</v>
      </c>
      <c r="AN699" s="4">
        <f>IF(AND(I698="PREMIUM",Q698="YES",H698&gt;'azure-premium-disk-prices'!B2,H698&lt;'azure-premium-disk-prices'!B3),1+IF(M698="YES",1),"")</f>
        <v>0</v>
      </c>
      <c r="AO699" s="4">
        <f>IF(AND(I698="PREMIUM",Q698="YES",H698&gt;'azure-premium-disk-prices'!B3,H698&lt;'azure-premium-disk-prices'!B4),1+IF(M698="YES",1),"")</f>
        <v>0</v>
      </c>
      <c r="AP699" s="4">
        <f>IF(AND(I698="PREMIUM",Q698="YES",H698&gt;'azure-premium-disk-prices'!B4,H698&lt;'azure-premium-disk-prices'!B5),1+IF(M698="YES",1),"")</f>
        <v>0</v>
      </c>
      <c r="AQ699" s="4">
        <f>IF(AND(I698="PREMIUM",Q698="YES",H698&gt;'azure-premium-disk-prices'!B5,H698&lt;'azure-premium-disk-prices'!B6),1+IF(M698="YES",1),"")</f>
        <v>0</v>
      </c>
      <c r="AR699" s="4">
        <f>IF(AND(I698="PREMIUM",Q698="YES",H698&gt;'azure-premium-disk-prices'!B6,H698&lt;'azure-premium-disk-prices'!B7),1+IF(M698="YES",1),"")</f>
        <v>0</v>
      </c>
      <c r="AS699" s="4">
        <f>IF(AND(I698="PREMIUM",Q698="YES",H698&gt;'azure-premium-disk-prices'!B7,H698&lt;'azure-premium-disk-prices'!B8),1+IF(M698="YES",1),"")</f>
        <v>0</v>
      </c>
      <c r="AT699" s="4">
        <f>IF(AND(I698="PREMIUM",Q698="YES",H698&gt;'azure-premium-disk-prices'!B8,H698&lt;'azure-premium-disk-prices'!B9),1+IF(M698="YES",1),"")</f>
        <v>0</v>
      </c>
      <c r="AU699" s="4">
        <f>IF(AND(M699="YES", Q699="YES"),1,"")</f>
        <v>0</v>
      </c>
      <c r="AV699" s="4">
        <f>IF(AND(J699="STANDARD", Q699="YES"), IF(M699="YES",2,1) ,"")</f>
        <v>0</v>
      </c>
      <c r="AW699" s="4">
        <f>IF( AND(J699="PREMIUM",  Q699="YES"), IF(M699="YES",2,1) ,"")</f>
        <v>0</v>
      </c>
    </row>
    <row r="700" spans="5:49">
      <c r="E700" s="3"/>
      <c r="F700" s="3"/>
      <c r="G700" s="3"/>
      <c r="H700" s="3"/>
      <c r="I700" s="3" t="s">
        <v>9</v>
      </c>
      <c r="J700" s="3" t="s">
        <v>9</v>
      </c>
      <c r="K700" s="3" t="s">
        <v>5</v>
      </c>
      <c r="L700" s="3" t="s">
        <v>5</v>
      </c>
      <c r="M700" s="3" t="s">
        <v>5</v>
      </c>
      <c r="N700" s="3">
        <v>730</v>
      </c>
      <c r="O700" s="3" t="s">
        <v>5</v>
      </c>
      <c r="P700" s="3" t="s">
        <v>14</v>
      </c>
      <c r="Q700" s="4">
        <f>IF(AND(E700&lt;&gt;"", F700&lt;&gt;"", G700&lt;&gt;"", H700&lt;&gt;"", I700&lt;&gt;"", J700&lt;&gt;"", K700&lt;&gt;"", L700&lt;&gt;"", M700&lt;&gt;"", N700&lt;&gt;"", O700&lt;&gt;""),"YES","NO")</f>
        <v>0</v>
      </c>
      <c r="R700" s="4">
        <f>IF(AD700=AA700, U700, IF(AD700=AB700,W700,Y700))</f>
        <v>0</v>
      </c>
      <c r="S700" s="4">
        <f>AD700</f>
        <v>0</v>
      </c>
      <c r="T700" s="4">
        <f> IF(AA700="" ,"",IF(AD700=AA700, "PAYG", IF(AD700=AB700,"1Y RI","3Y RI")))</f>
        <v>0</v>
      </c>
      <c r="U700" s="4">
        <f>IF(Q700="YES", IF(K700="YES", VLOOKUP(V700 &amp; L700 &amp; K700,'azure-vm-prices-base'!G$2:H$124, 2, 0), VLOOKUP(V700 &amp; L700 &amp; "*",'azure-vm-prices-base'!G$2:H$124, 2, 0)), "")</f>
        <v>0</v>
      </c>
      <c r="V700" s="4">
        <f>IF(Q700="YES", IF(O700="NO" , IF(K700="YES", _xlfn.MINIFS('azure-vm-prices-base'!I$2:I$123, 'azure-vm-prices-base'!A$2:A$123,"&gt;="&amp;F700*(100-$B$2)/100, 'azure-vm-prices-base'!B$2:B$123,"&gt;="&amp;G700*(100-$B$2)/100, 'azure-vm-prices-base'!D$2:D$123,K700, 'azure-vm-prices-base'!E$2:E$123,L700), _xlfn.MINIFS('azure-vm-prices-base'!I$2:I$123, 'azure-vm-prices-base'!A$2:A$123,"&gt;="&amp;F700*(100-$B$2)/100, 'azure-vm-prices-base'!B$2:B$123,"&gt;="&amp;G700*(100-$B$2)/100, 'azure-vm-prices-base'!E$2:E$123,L700)), IF(K700="YES", _xlfn.MINIFS('azure-vm-prices-base'!C$2:C$123, 'azure-vm-prices-base'!A$2:A$123,"&gt;="&amp;F700*(100-$B$2)/100, 'azure-vm-prices-base'!B$2:B$123,"&gt;="&amp;G700*(100-$B$2)/100, 'azure-vm-prices-base'!D$2:D$123,K700, 'azure-vm-prices-base'!E$2:E$123,L700), _xlfn.MINIFS('azure-vm-prices-base'!C$2:C$123, 'azure-vm-prices-base'!A$2:A$123,"&gt;="&amp;F700*(100-$B$2)/100, 'azure-vm-prices-base'!B$2:B$123,"&gt;="&amp;G700*(100-$B$2)/100, 'azure-vm-prices-base'!E$2:E$123,L700))), "")</f>
        <v>0</v>
      </c>
      <c r="W700" s="4">
        <f>IF(Q700="YES", IF(K700="YES", VLOOKUP(X700 &amp; L700 &amp; K700,'azure-vm-prices-1Y'!G$2:H$124  , 2, 0), VLOOKUP(X700 &amp; L700 &amp; "*",'azure-vm-prices-1Y'!G$2:H$124, 2, 0)),   "")</f>
        <v>0</v>
      </c>
      <c r="X700" s="4">
        <f>IF(Q700="YES", IF(O700="NO" , IF(K700="YES", _xlfn.MINIFS('azure-vm-prices-1Y'!I$2:I$123,   'azure-vm-prices-1Y'!A$2:A$123,"&gt;="&amp;F700*(100-$B$2)/100,   'azure-vm-prices-1Y'!B$2:B$123,"&gt;="&amp;G700*(100-$B$2)/100,   'azure-vm-prices-1Y'!D$2:D$123,K700,   'azure-vm-prices-1Y'!E$2:E$123,L700),   _xlfn.MINIFS('azure-vm-prices-1Y'!I$2:I$123,   'azure-vm-prices-1Y'!A$2:A$123,"&gt;="&amp;F700*(100-$B$2)/100,   'azure-vm-prices-1Y'!B$2:B$123,"&gt;="&amp;G700*(100-$B$2)/100,   'azure-vm-prices-1Y'!E$2:E$123,L700)),   IF(K700="YES", _xlfn.MINIFS('azure-vm-prices-1Y'!C$2:C$123,   'azure-vm-prices-1Y'!A$2:A$123,"&gt;="&amp;F700*(100-$B$2)/100,   'azure-vm-prices-1Y'!B$2:B$123,"&gt;="&amp;G700*(100-$B$2)/100,   'azure-vm-prices-1Y'!D$2:D$123,K700,   'azure-vm-prices-1Y'!E$2:E$123,L700),   _xlfn.MINIFS('azure-vm-prices-1Y'!C$2:C$123,   'azure-vm-prices-1Y'!A$2:A$123,"&gt;="&amp;F700*(100-$B$2)/100,   'azure-vm-prices-1Y'!B$2:B$123,"&gt;="&amp;G700*(100-$B$2)/100,   'azure-vm-prices-1Y'!E$2:E$123,L700))),   "")</f>
        <v>0</v>
      </c>
      <c r="Y700" s="4">
        <f>IF(Q700="YES", IF(K700="YES", VLOOKUP(Z700 &amp; L700 &amp; K700,'azure-vm-prices-3Y'!G$2:H$124  , 2, 0), VLOOKUP(Z700 &amp; L700 &amp; "*",'azure-vm-prices-3Y'!G$2:H$124, 2, 0)),   "")</f>
        <v>0</v>
      </c>
      <c r="Z700" s="4">
        <f>IF(Q700="YES", IF(O700="NO" , IF(K700="YES", _xlfn.MINIFS('azure-vm-prices-3Y'!I$2:I$123,   'azure-vm-prices-3Y'!A$2:A$123,"&gt;="&amp;F700*(100-$B$2)/100,   'azure-vm-prices-3Y'!B$2:B$123,"&gt;="&amp;G700*(100-$B$2)/100,   'azure-vm-prices-3Y'!D$2:D$123,K700,   'azure-vm-prices-3Y'!E$2:E$123,L700),   _xlfn.MINIFS('azure-vm-prices-3Y'!I$2:I$123,   'azure-vm-prices-3Y'!A$2:A$123,"&gt;="&amp;F700*(100-$B$2)/100,   'azure-vm-prices-3Y'!B$2:B$123,"&gt;="&amp;G700*(100-$B$2)/100,   'azure-vm-prices-3Y'!E$2:E$123,L700)),   IF(K700="YES", _xlfn.MINIFS('azure-vm-prices-3Y'!C$2:C$123,   'azure-vm-prices-3Y'!A$2:A$123,"&gt;="&amp;F700*(100-$B$2)/100,   'azure-vm-prices-3Y'!B$2:B$123,"&gt;="&amp;G700*(100-$B$2)/100,   'azure-vm-prices-3Y'!D$2:D$123,K700,   'azure-vm-prices-3Y'!E$2:E$123,L700),   _xlfn.MINIFS('azure-vm-prices-3Y'!C$2:C$123,   'azure-vm-prices-3Y'!A$2:A$123,"&gt;="&amp;F700*(100-$B$2)/100,   'azure-vm-prices-3Y'!B$2:B$123,"&gt;="&amp;G700*(100-$B$2)/100,   'azure-vm-prices-3Y'!E$2:E$123,L700))),   "")</f>
        <v>0</v>
      </c>
      <c r="AA700" s="4">
        <f>IF(Q700="YES",N700*V700*12,"")</f>
        <v>0</v>
      </c>
      <c r="AB700" s="4">
        <f>IF(Q700="YES",X700*8760,"")</f>
        <v>0</v>
      </c>
      <c r="AC700" s="4">
        <f>IF(Q700="YES",Z700*8760,"")</f>
        <v>0</v>
      </c>
      <c r="AD700" s="4">
        <f>IF(Q700="YES",IF(P700="YES", MIN(AA700:AC700), AA700),"")</f>
        <v>0</v>
      </c>
      <c r="AE700" s="4">
        <f>IF(AND(I700="STANDARD",Q700="YES",H700&lt;'azure-standard-disk-prices'!B2, H700&gt;0),1+IF(M700="YES",1),"")</f>
        <v>0</v>
      </c>
      <c r="AF700" s="4">
        <f>IF(AND(I700="STANDARD",Q700="YES",H700&gt;'azure-standard-disk-prices'!B2,H700&lt;'azure-standard-disk-prices'!B3),1+IF(M700="YES",1),"")</f>
        <v>0</v>
      </c>
      <c r="AG700" s="4">
        <f>IF(AND(I700="STANDARD",Q700="YES",H700&gt;'azure-standard-disk-prices'!B3,H700&lt;'azure-standard-disk-prices'!B4),1+IF(M700="YES",1),"")</f>
        <v>0</v>
      </c>
      <c r="AH700" s="4">
        <f>IF(AND(I700="STANDARD",Q700="YES",H700&gt;'azure-standard-disk-prices'!B4,H700&lt;'azure-standard-disk-prices'!B5),1+IF(M700="YES",1),"")</f>
        <v>0</v>
      </c>
      <c r="AI700" s="4">
        <f>IF(AND(I700="STANDARD",Q700="YES",H700&gt;'azure-standard-disk-prices'!B5,H700&lt;'azure-standard-disk-prices'!B6),1+IF(M700="YES",1),"")</f>
        <v>0</v>
      </c>
      <c r="AJ700" s="4">
        <f>IF(AND(I700="STANDARD",Q700="YES",H700&gt;'azure-standard-disk-prices'!B6,H700&lt;'azure-standard-disk-prices'!B7),1+IF(M700="YES",1),"")</f>
        <v>0</v>
      </c>
      <c r="AK700" s="4">
        <f>IF(AND(I700="STANDARD",Q700="YES",H700&gt;'azure-standard-disk-prices'!B7,H700&lt;'azure-standard-disk-prices'!B8),1+IF(M700="YES",1),"")</f>
        <v>0</v>
      </c>
      <c r="AL700" s="4">
        <f>IF(AND(I700="STANDARD",Q700="YES",H700&gt;'azure-standard-disk-prices'!B8,H700&lt;'azure-standard-disk-prices'!B9),1+IF(M700="YES",1),"")</f>
        <v>0</v>
      </c>
      <c r="AM700" s="4">
        <f>IF(AND(I699="PREMIUM",Q699="YES",H699&lt;'azure-premium-disk-prices'!B2,H699&gt;0),1+IF(M699="YES",1),"")</f>
        <v>0</v>
      </c>
      <c r="AN700" s="4">
        <f>IF(AND(I699="PREMIUM",Q699="YES",H699&gt;'azure-premium-disk-prices'!B2,H699&lt;'azure-premium-disk-prices'!B3),1+IF(M699="YES",1),"")</f>
        <v>0</v>
      </c>
      <c r="AO700" s="4">
        <f>IF(AND(I699="PREMIUM",Q699="YES",H699&gt;'azure-premium-disk-prices'!B3,H699&lt;'azure-premium-disk-prices'!B4),1+IF(M699="YES",1),"")</f>
        <v>0</v>
      </c>
      <c r="AP700" s="4">
        <f>IF(AND(I699="PREMIUM",Q699="YES",H699&gt;'azure-premium-disk-prices'!B4,H699&lt;'azure-premium-disk-prices'!B5),1+IF(M699="YES",1),"")</f>
        <v>0</v>
      </c>
      <c r="AQ700" s="4">
        <f>IF(AND(I699="PREMIUM",Q699="YES",H699&gt;'azure-premium-disk-prices'!B5,H699&lt;'azure-premium-disk-prices'!B6),1+IF(M699="YES",1),"")</f>
        <v>0</v>
      </c>
      <c r="AR700" s="4">
        <f>IF(AND(I699="PREMIUM",Q699="YES",H699&gt;'azure-premium-disk-prices'!B6,H699&lt;'azure-premium-disk-prices'!B7),1+IF(M699="YES",1),"")</f>
        <v>0</v>
      </c>
      <c r="AS700" s="4">
        <f>IF(AND(I699="PREMIUM",Q699="YES",H699&gt;'azure-premium-disk-prices'!B7,H699&lt;'azure-premium-disk-prices'!B8),1+IF(M699="YES",1),"")</f>
        <v>0</v>
      </c>
      <c r="AT700" s="4">
        <f>IF(AND(I699="PREMIUM",Q699="YES",H699&gt;'azure-premium-disk-prices'!B8,H699&lt;'azure-premium-disk-prices'!B9),1+IF(M699="YES",1),"")</f>
        <v>0</v>
      </c>
      <c r="AU700" s="4">
        <f>IF(AND(M700="YES", Q700="YES"),1,"")</f>
        <v>0</v>
      </c>
      <c r="AV700" s="4">
        <f>IF(AND(J700="STANDARD", Q700="YES"), IF(M700="YES",2,1) ,"")</f>
        <v>0</v>
      </c>
      <c r="AW700" s="4">
        <f>IF( AND(J700="PREMIUM",  Q700="YES"), IF(M700="YES",2,1) ,"")</f>
        <v>0</v>
      </c>
    </row>
    <row r="701" spans="5:49">
      <c r="E701" s="3"/>
      <c r="F701" s="3"/>
      <c r="G701" s="3"/>
      <c r="H701" s="3"/>
      <c r="I701" s="3" t="s">
        <v>9</v>
      </c>
      <c r="J701" s="3" t="s">
        <v>9</v>
      </c>
      <c r="K701" s="3" t="s">
        <v>5</v>
      </c>
      <c r="L701" s="3" t="s">
        <v>5</v>
      </c>
      <c r="M701" s="3" t="s">
        <v>5</v>
      </c>
      <c r="N701" s="3">
        <v>730</v>
      </c>
      <c r="O701" s="3" t="s">
        <v>5</v>
      </c>
      <c r="P701" s="3" t="s">
        <v>14</v>
      </c>
      <c r="Q701" s="4">
        <f>IF(AND(E701&lt;&gt;"", F701&lt;&gt;"", G701&lt;&gt;"", H701&lt;&gt;"", I701&lt;&gt;"", J701&lt;&gt;"", K701&lt;&gt;"", L701&lt;&gt;"", M701&lt;&gt;"", N701&lt;&gt;"", O701&lt;&gt;""),"YES","NO")</f>
        <v>0</v>
      </c>
      <c r="R701" s="4">
        <f>IF(AD701=AA701, U701, IF(AD701=AB701,W701,Y701))</f>
        <v>0</v>
      </c>
      <c r="S701" s="4">
        <f>AD701</f>
        <v>0</v>
      </c>
      <c r="T701" s="4">
        <f> IF(AA701="" ,"",IF(AD701=AA701, "PAYG", IF(AD701=AB701,"1Y RI","3Y RI")))</f>
        <v>0</v>
      </c>
      <c r="U701" s="4">
        <f>IF(Q701="YES", IF(K701="YES", VLOOKUP(V701 &amp; L701 &amp; K701,'azure-vm-prices-base'!G$2:H$124, 2, 0), VLOOKUP(V701 &amp; L701 &amp; "*",'azure-vm-prices-base'!G$2:H$124, 2, 0)), "")</f>
        <v>0</v>
      </c>
      <c r="V701" s="4">
        <f>IF(Q701="YES", IF(O701="NO" , IF(K701="YES", _xlfn.MINIFS('azure-vm-prices-base'!I$2:I$123, 'azure-vm-prices-base'!A$2:A$123,"&gt;="&amp;F701*(100-$B$2)/100, 'azure-vm-prices-base'!B$2:B$123,"&gt;="&amp;G701*(100-$B$2)/100, 'azure-vm-prices-base'!D$2:D$123,K701, 'azure-vm-prices-base'!E$2:E$123,L701), _xlfn.MINIFS('azure-vm-prices-base'!I$2:I$123, 'azure-vm-prices-base'!A$2:A$123,"&gt;="&amp;F701*(100-$B$2)/100, 'azure-vm-prices-base'!B$2:B$123,"&gt;="&amp;G701*(100-$B$2)/100, 'azure-vm-prices-base'!E$2:E$123,L701)), IF(K701="YES", _xlfn.MINIFS('azure-vm-prices-base'!C$2:C$123, 'azure-vm-prices-base'!A$2:A$123,"&gt;="&amp;F701*(100-$B$2)/100, 'azure-vm-prices-base'!B$2:B$123,"&gt;="&amp;G701*(100-$B$2)/100, 'azure-vm-prices-base'!D$2:D$123,K701, 'azure-vm-prices-base'!E$2:E$123,L701), _xlfn.MINIFS('azure-vm-prices-base'!C$2:C$123, 'azure-vm-prices-base'!A$2:A$123,"&gt;="&amp;F701*(100-$B$2)/100, 'azure-vm-prices-base'!B$2:B$123,"&gt;="&amp;G701*(100-$B$2)/100, 'azure-vm-prices-base'!E$2:E$123,L701))), "")</f>
        <v>0</v>
      </c>
      <c r="W701" s="4">
        <f>IF(Q701="YES", IF(K701="YES", VLOOKUP(X701 &amp; L701 &amp; K701,'azure-vm-prices-1Y'!G$2:H$124  , 2, 0), VLOOKUP(X701 &amp; L701 &amp; "*",'azure-vm-prices-1Y'!G$2:H$124, 2, 0)),   "")</f>
        <v>0</v>
      </c>
      <c r="X701" s="4">
        <f>IF(Q701="YES", IF(O701="NO" , IF(K701="YES", _xlfn.MINIFS('azure-vm-prices-1Y'!I$2:I$123,   'azure-vm-prices-1Y'!A$2:A$123,"&gt;="&amp;F701*(100-$B$2)/100,   'azure-vm-prices-1Y'!B$2:B$123,"&gt;="&amp;G701*(100-$B$2)/100,   'azure-vm-prices-1Y'!D$2:D$123,K701,   'azure-vm-prices-1Y'!E$2:E$123,L701),   _xlfn.MINIFS('azure-vm-prices-1Y'!I$2:I$123,   'azure-vm-prices-1Y'!A$2:A$123,"&gt;="&amp;F701*(100-$B$2)/100,   'azure-vm-prices-1Y'!B$2:B$123,"&gt;="&amp;G701*(100-$B$2)/100,   'azure-vm-prices-1Y'!E$2:E$123,L701)),   IF(K701="YES", _xlfn.MINIFS('azure-vm-prices-1Y'!C$2:C$123,   'azure-vm-prices-1Y'!A$2:A$123,"&gt;="&amp;F701*(100-$B$2)/100,   'azure-vm-prices-1Y'!B$2:B$123,"&gt;="&amp;G701*(100-$B$2)/100,   'azure-vm-prices-1Y'!D$2:D$123,K701,   'azure-vm-prices-1Y'!E$2:E$123,L701),   _xlfn.MINIFS('azure-vm-prices-1Y'!C$2:C$123,   'azure-vm-prices-1Y'!A$2:A$123,"&gt;="&amp;F701*(100-$B$2)/100,   'azure-vm-prices-1Y'!B$2:B$123,"&gt;="&amp;G701*(100-$B$2)/100,   'azure-vm-prices-1Y'!E$2:E$123,L701))),   "")</f>
        <v>0</v>
      </c>
      <c r="Y701" s="4">
        <f>IF(Q701="YES", IF(K701="YES", VLOOKUP(Z701 &amp; L701 &amp; K701,'azure-vm-prices-3Y'!G$2:H$124  , 2, 0), VLOOKUP(Z701 &amp; L701 &amp; "*",'azure-vm-prices-3Y'!G$2:H$124, 2, 0)),   "")</f>
        <v>0</v>
      </c>
      <c r="Z701" s="4">
        <f>IF(Q701="YES", IF(O701="NO" , IF(K701="YES", _xlfn.MINIFS('azure-vm-prices-3Y'!I$2:I$123,   'azure-vm-prices-3Y'!A$2:A$123,"&gt;="&amp;F701*(100-$B$2)/100,   'azure-vm-prices-3Y'!B$2:B$123,"&gt;="&amp;G701*(100-$B$2)/100,   'azure-vm-prices-3Y'!D$2:D$123,K701,   'azure-vm-prices-3Y'!E$2:E$123,L701),   _xlfn.MINIFS('azure-vm-prices-3Y'!I$2:I$123,   'azure-vm-prices-3Y'!A$2:A$123,"&gt;="&amp;F701*(100-$B$2)/100,   'azure-vm-prices-3Y'!B$2:B$123,"&gt;="&amp;G701*(100-$B$2)/100,   'azure-vm-prices-3Y'!E$2:E$123,L701)),   IF(K701="YES", _xlfn.MINIFS('azure-vm-prices-3Y'!C$2:C$123,   'azure-vm-prices-3Y'!A$2:A$123,"&gt;="&amp;F701*(100-$B$2)/100,   'azure-vm-prices-3Y'!B$2:B$123,"&gt;="&amp;G701*(100-$B$2)/100,   'azure-vm-prices-3Y'!D$2:D$123,K701,   'azure-vm-prices-3Y'!E$2:E$123,L701),   _xlfn.MINIFS('azure-vm-prices-3Y'!C$2:C$123,   'azure-vm-prices-3Y'!A$2:A$123,"&gt;="&amp;F701*(100-$B$2)/100,   'azure-vm-prices-3Y'!B$2:B$123,"&gt;="&amp;G701*(100-$B$2)/100,   'azure-vm-prices-3Y'!E$2:E$123,L701))),   "")</f>
        <v>0</v>
      </c>
      <c r="AA701" s="4">
        <f>IF(Q701="YES",N701*V701*12,"")</f>
        <v>0</v>
      </c>
      <c r="AB701" s="4">
        <f>IF(Q701="YES",X701*8760,"")</f>
        <v>0</v>
      </c>
      <c r="AC701" s="4">
        <f>IF(Q701="YES",Z701*8760,"")</f>
        <v>0</v>
      </c>
      <c r="AD701" s="4">
        <f>IF(Q701="YES",IF(P701="YES", MIN(AA701:AC701), AA701),"")</f>
        <v>0</v>
      </c>
      <c r="AE701" s="4">
        <f>IF(AND(I701="STANDARD",Q701="YES",H701&lt;'azure-standard-disk-prices'!B2, H701&gt;0),1+IF(M701="YES",1),"")</f>
        <v>0</v>
      </c>
      <c r="AF701" s="4">
        <f>IF(AND(I701="STANDARD",Q701="YES",H701&gt;'azure-standard-disk-prices'!B2,H701&lt;'azure-standard-disk-prices'!B3),1+IF(M701="YES",1),"")</f>
        <v>0</v>
      </c>
      <c r="AG701" s="4">
        <f>IF(AND(I701="STANDARD",Q701="YES",H701&gt;'azure-standard-disk-prices'!B3,H701&lt;'azure-standard-disk-prices'!B4),1+IF(M701="YES",1),"")</f>
        <v>0</v>
      </c>
      <c r="AH701" s="4">
        <f>IF(AND(I701="STANDARD",Q701="YES",H701&gt;'azure-standard-disk-prices'!B4,H701&lt;'azure-standard-disk-prices'!B5),1+IF(M701="YES",1),"")</f>
        <v>0</v>
      </c>
      <c r="AI701" s="4">
        <f>IF(AND(I701="STANDARD",Q701="YES",H701&gt;'azure-standard-disk-prices'!B5,H701&lt;'azure-standard-disk-prices'!B6),1+IF(M701="YES",1),"")</f>
        <v>0</v>
      </c>
      <c r="AJ701" s="4">
        <f>IF(AND(I701="STANDARD",Q701="YES",H701&gt;'azure-standard-disk-prices'!B6,H701&lt;'azure-standard-disk-prices'!B7),1+IF(M701="YES",1),"")</f>
        <v>0</v>
      </c>
      <c r="AK701" s="4">
        <f>IF(AND(I701="STANDARD",Q701="YES",H701&gt;'azure-standard-disk-prices'!B7,H701&lt;'azure-standard-disk-prices'!B8),1+IF(M701="YES",1),"")</f>
        <v>0</v>
      </c>
      <c r="AL701" s="4">
        <f>IF(AND(I701="STANDARD",Q701="YES",H701&gt;'azure-standard-disk-prices'!B8,H701&lt;'azure-standard-disk-prices'!B9),1+IF(M701="YES",1),"")</f>
        <v>0</v>
      </c>
      <c r="AM701" s="4">
        <f>IF(AND(I700="PREMIUM",Q700="YES",H700&lt;'azure-premium-disk-prices'!B2,H700&gt;0),1+IF(M700="YES",1),"")</f>
        <v>0</v>
      </c>
      <c r="AN701" s="4">
        <f>IF(AND(I700="PREMIUM",Q700="YES",H700&gt;'azure-premium-disk-prices'!B2,H700&lt;'azure-premium-disk-prices'!B3),1+IF(M700="YES",1),"")</f>
        <v>0</v>
      </c>
      <c r="AO701" s="4">
        <f>IF(AND(I700="PREMIUM",Q700="YES",H700&gt;'azure-premium-disk-prices'!B3,H700&lt;'azure-premium-disk-prices'!B4),1+IF(M700="YES",1),"")</f>
        <v>0</v>
      </c>
      <c r="AP701" s="4">
        <f>IF(AND(I700="PREMIUM",Q700="YES",H700&gt;'azure-premium-disk-prices'!B4,H700&lt;'azure-premium-disk-prices'!B5),1+IF(M700="YES",1),"")</f>
        <v>0</v>
      </c>
      <c r="AQ701" s="4">
        <f>IF(AND(I700="PREMIUM",Q700="YES",H700&gt;'azure-premium-disk-prices'!B5,H700&lt;'azure-premium-disk-prices'!B6),1+IF(M700="YES",1),"")</f>
        <v>0</v>
      </c>
      <c r="AR701" s="4">
        <f>IF(AND(I700="PREMIUM",Q700="YES",H700&gt;'azure-premium-disk-prices'!B6,H700&lt;'azure-premium-disk-prices'!B7),1+IF(M700="YES",1),"")</f>
        <v>0</v>
      </c>
      <c r="AS701" s="4">
        <f>IF(AND(I700="PREMIUM",Q700="YES",H700&gt;'azure-premium-disk-prices'!B7,H700&lt;'azure-premium-disk-prices'!B8),1+IF(M700="YES",1),"")</f>
        <v>0</v>
      </c>
      <c r="AT701" s="4">
        <f>IF(AND(I700="PREMIUM",Q700="YES",H700&gt;'azure-premium-disk-prices'!B8,H700&lt;'azure-premium-disk-prices'!B9),1+IF(M700="YES",1),"")</f>
        <v>0</v>
      </c>
      <c r="AU701" s="4">
        <f>IF(AND(M701="YES", Q701="YES"),1,"")</f>
        <v>0</v>
      </c>
      <c r="AV701" s="4">
        <f>IF(AND(J701="STANDARD", Q701="YES"), IF(M701="YES",2,1) ,"")</f>
        <v>0</v>
      </c>
      <c r="AW701" s="4">
        <f>IF( AND(J701="PREMIUM",  Q701="YES"), IF(M701="YES",2,1) ,"")</f>
        <v>0</v>
      </c>
    </row>
    <row r="702" spans="5:49">
      <c r="E702" s="3"/>
      <c r="F702" s="3"/>
      <c r="G702" s="3"/>
      <c r="H702" s="3"/>
      <c r="I702" s="3" t="s">
        <v>9</v>
      </c>
      <c r="J702" s="3" t="s">
        <v>9</v>
      </c>
      <c r="K702" s="3" t="s">
        <v>5</v>
      </c>
      <c r="L702" s="3" t="s">
        <v>5</v>
      </c>
      <c r="M702" s="3" t="s">
        <v>5</v>
      </c>
      <c r="N702" s="3">
        <v>730</v>
      </c>
      <c r="O702" s="3" t="s">
        <v>5</v>
      </c>
      <c r="P702" s="3" t="s">
        <v>14</v>
      </c>
      <c r="Q702" s="4">
        <f>IF(AND(E702&lt;&gt;"", F702&lt;&gt;"", G702&lt;&gt;"", H702&lt;&gt;"", I702&lt;&gt;"", J702&lt;&gt;"", K702&lt;&gt;"", L702&lt;&gt;"", M702&lt;&gt;"", N702&lt;&gt;"", O702&lt;&gt;""),"YES","NO")</f>
        <v>0</v>
      </c>
      <c r="R702" s="4">
        <f>IF(AD702=AA702, U702, IF(AD702=AB702,W702,Y702))</f>
        <v>0</v>
      </c>
      <c r="S702" s="4">
        <f>AD702</f>
        <v>0</v>
      </c>
      <c r="T702" s="4">
        <f> IF(AA702="" ,"",IF(AD702=AA702, "PAYG", IF(AD702=AB702,"1Y RI","3Y RI")))</f>
        <v>0</v>
      </c>
      <c r="U702" s="4">
        <f>IF(Q702="YES", IF(K702="YES", VLOOKUP(V702 &amp; L702 &amp; K702,'azure-vm-prices-base'!G$2:H$124, 2, 0), VLOOKUP(V702 &amp; L702 &amp; "*",'azure-vm-prices-base'!G$2:H$124, 2, 0)), "")</f>
        <v>0</v>
      </c>
      <c r="V702" s="4">
        <f>IF(Q702="YES", IF(O702="NO" , IF(K702="YES", _xlfn.MINIFS('azure-vm-prices-base'!I$2:I$123, 'azure-vm-prices-base'!A$2:A$123,"&gt;="&amp;F702*(100-$B$2)/100, 'azure-vm-prices-base'!B$2:B$123,"&gt;="&amp;G702*(100-$B$2)/100, 'azure-vm-prices-base'!D$2:D$123,K702, 'azure-vm-prices-base'!E$2:E$123,L702), _xlfn.MINIFS('azure-vm-prices-base'!I$2:I$123, 'azure-vm-prices-base'!A$2:A$123,"&gt;="&amp;F702*(100-$B$2)/100, 'azure-vm-prices-base'!B$2:B$123,"&gt;="&amp;G702*(100-$B$2)/100, 'azure-vm-prices-base'!E$2:E$123,L702)), IF(K702="YES", _xlfn.MINIFS('azure-vm-prices-base'!C$2:C$123, 'azure-vm-prices-base'!A$2:A$123,"&gt;="&amp;F702*(100-$B$2)/100, 'azure-vm-prices-base'!B$2:B$123,"&gt;="&amp;G702*(100-$B$2)/100, 'azure-vm-prices-base'!D$2:D$123,K702, 'azure-vm-prices-base'!E$2:E$123,L702), _xlfn.MINIFS('azure-vm-prices-base'!C$2:C$123, 'azure-vm-prices-base'!A$2:A$123,"&gt;="&amp;F702*(100-$B$2)/100, 'azure-vm-prices-base'!B$2:B$123,"&gt;="&amp;G702*(100-$B$2)/100, 'azure-vm-prices-base'!E$2:E$123,L702))), "")</f>
        <v>0</v>
      </c>
      <c r="W702" s="4">
        <f>IF(Q702="YES", IF(K702="YES", VLOOKUP(X702 &amp; L702 &amp; K702,'azure-vm-prices-1Y'!G$2:H$124  , 2, 0), VLOOKUP(X702 &amp; L702 &amp; "*",'azure-vm-prices-1Y'!G$2:H$124, 2, 0)),   "")</f>
        <v>0</v>
      </c>
      <c r="X702" s="4">
        <f>IF(Q702="YES", IF(O702="NO" , IF(K702="YES", _xlfn.MINIFS('azure-vm-prices-1Y'!I$2:I$123,   'azure-vm-prices-1Y'!A$2:A$123,"&gt;="&amp;F702*(100-$B$2)/100,   'azure-vm-prices-1Y'!B$2:B$123,"&gt;="&amp;G702*(100-$B$2)/100,   'azure-vm-prices-1Y'!D$2:D$123,K702,   'azure-vm-prices-1Y'!E$2:E$123,L702),   _xlfn.MINIFS('azure-vm-prices-1Y'!I$2:I$123,   'azure-vm-prices-1Y'!A$2:A$123,"&gt;="&amp;F702*(100-$B$2)/100,   'azure-vm-prices-1Y'!B$2:B$123,"&gt;="&amp;G702*(100-$B$2)/100,   'azure-vm-prices-1Y'!E$2:E$123,L702)),   IF(K702="YES", _xlfn.MINIFS('azure-vm-prices-1Y'!C$2:C$123,   'azure-vm-prices-1Y'!A$2:A$123,"&gt;="&amp;F702*(100-$B$2)/100,   'azure-vm-prices-1Y'!B$2:B$123,"&gt;="&amp;G702*(100-$B$2)/100,   'azure-vm-prices-1Y'!D$2:D$123,K702,   'azure-vm-prices-1Y'!E$2:E$123,L702),   _xlfn.MINIFS('azure-vm-prices-1Y'!C$2:C$123,   'azure-vm-prices-1Y'!A$2:A$123,"&gt;="&amp;F702*(100-$B$2)/100,   'azure-vm-prices-1Y'!B$2:B$123,"&gt;="&amp;G702*(100-$B$2)/100,   'azure-vm-prices-1Y'!E$2:E$123,L702))),   "")</f>
        <v>0</v>
      </c>
      <c r="Y702" s="4">
        <f>IF(Q702="YES", IF(K702="YES", VLOOKUP(Z702 &amp; L702 &amp; K702,'azure-vm-prices-3Y'!G$2:H$124  , 2, 0), VLOOKUP(Z702 &amp; L702 &amp; "*",'azure-vm-prices-3Y'!G$2:H$124, 2, 0)),   "")</f>
        <v>0</v>
      </c>
      <c r="Z702" s="4">
        <f>IF(Q702="YES", IF(O702="NO" , IF(K702="YES", _xlfn.MINIFS('azure-vm-prices-3Y'!I$2:I$123,   'azure-vm-prices-3Y'!A$2:A$123,"&gt;="&amp;F702*(100-$B$2)/100,   'azure-vm-prices-3Y'!B$2:B$123,"&gt;="&amp;G702*(100-$B$2)/100,   'azure-vm-prices-3Y'!D$2:D$123,K702,   'azure-vm-prices-3Y'!E$2:E$123,L702),   _xlfn.MINIFS('azure-vm-prices-3Y'!I$2:I$123,   'azure-vm-prices-3Y'!A$2:A$123,"&gt;="&amp;F702*(100-$B$2)/100,   'azure-vm-prices-3Y'!B$2:B$123,"&gt;="&amp;G702*(100-$B$2)/100,   'azure-vm-prices-3Y'!E$2:E$123,L702)),   IF(K702="YES", _xlfn.MINIFS('azure-vm-prices-3Y'!C$2:C$123,   'azure-vm-prices-3Y'!A$2:A$123,"&gt;="&amp;F702*(100-$B$2)/100,   'azure-vm-prices-3Y'!B$2:B$123,"&gt;="&amp;G702*(100-$B$2)/100,   'azure-vm-prices-3Y'!D$2:D$123,K702,   'azure-vm-prices-3Y'!E$2:E$123,L702),   _xlfn.MINIFS('azure-vm-prices-3Y'!C$2:C$123,   'azure-vm-prices-3Y'!A$2:A$123,"&gt;="&amp;F702*(100-$B$2)/100,   'azure-vm-prices-3Y'!B$2:B$123,"&gt;="&amp;G702*(100-$B$2)/100,   'azure-vm-prices-3Y'!E$2:E$123,L702))),   "")</f>
        <v>0</v>
      </c>
      <c r="AA702" s="4">
        <f>IF(Q702="YES",N702*V702*12,"")</f>
        <v>0</v>
      </c>
      <c r="AB702" s="4">
        <f>IF(Q702="YES",X702*8760,"")</f>
        <v>0</v>
      </c>
      <c r="AC702" s="4">
        <f>IF(Q702="YES",Z702*8760,"")</f>
        <v>0</v>
      </c>
      <c r="AD702" s="4">
        <f>IF(Q702="YES",IF(P702="YES", MIN(AA702:AC702), AA702),"")</f>
        <v>0</v>
      </c>
      <c r="AE702" s="4">
        <f>IF(AND(I702="STANDARD",Q702="YES",H702&lt;'azure-standard-disk-prices'!B2, H702&gt;0),1+IF(M702="YES",1),"")</f>
        <v>0</v>
      </c>
      <c r="AF702" s="4">
        <f>IF(AND(I702="STANDARD",Q702="YES",H702&gt;'azure-standard-disk-prices'!B2,H702&lt;'azure-standard-disk-prices'!B3),1+IF(M702="YES",1),"")</f>
        <v>0</v>
      </c>
      <c r="AG702" s="4">
        <f>IF(AND(I702="STANDARD",Q702="YES",H702&gt;'azure-standard-disk-prices'!B3,H702&lt;'azure-standard-disk-prices'!B4),1+IF(M702="YES",1),"")</f>
        <v>0</v>
      </c>
      <c r="AH702" s="4">
        <f>IF(AND(I702="STANDARD",Q702="YES",H702&gt;'azure-standard-disk-prices'!B4,H702&lt;'azure-standard-disk-prices'!B5),1+IF(M702="YES",1),"")</f>
        <v>0</v>
      </c>
      <c r="AI702" s="4">
        <f>IF(AND(I702="STANDARD",Q702="YES",H702&gt;'azure-standard-disk-prices'!B5,H702&lt;'azure-standard-disk-prices'!B6),1+IF(M702="YES",1),"")</f>
        <v>0</v>
      </c>
      <c r="AJ702" s="4">
        <f>IF(AND(I702="STANDARD",Q702="YES",H702&gt;'azure-standard-disk-prices'!B6,H702&lt;'azure-standard-disk-prices'!B7),1+IF(M702="YES",1),"")</f>
        <v>0</v>
      </c>
      <c r="AK702" s="4">
        <f>IF(AND(I702="STANDARD",Q702="YES",H702&gt;'azure-standard-disk-prices'!B7,H702&lt;'azure-standard-disk-prices'!B8),1+IF(M702="YES",1),"")</f>
        <v>0</v>
      </c>
      <c r="AL702" s="4">
        <f>IF(AND(I702="STANDARD",Q702="YES",H702&gt;'azure-standard-disk-prices'!B8,H702&lt;'azure-standard-disk-prices'!B9),1+IF(M702="YES",1),"")</f>
        <v>0</v>
      </c>
      <c r="AM702" s="4">
        <f>IF(AND(I701="PREMIUM",Q701="YES",H701&lt;'azure-premium-disk-prices'!B2,H701&gt;0),1+IF(M701="YES",1),"")</f>
        <v>0</v>
      </c>
      <c r="AN702" s="4">
        <f>IF(AND(I701="PREMIUM",Q701="YES",H701&gt;'azure-premium-disk-prices'!B2,H701&lt;'azure-premium-disk-prices'!B3),1+IF(M701="YES",1),"")</f>
        <v>0</v>
      </c>
      <c r="AO702" s="4">
        <f>IF(AND(I701="PREMIUM",Q701="YES",H701&gt;'azure-premium-disk-prices'!B3,H701&lt;'azure-premium-disk-prices'!B4),1+IF(M701="YES",1),"")</f>
        <v>0</v>
      </c>
      <c r="AP702" s="4">
        <f>IF(AND(I701="PREMIUM",Q701="YES",H701&gt;'azure-premium-disk-prices'!B4,H701&lt;'azure-premium-disk-prices'!B5),1+IF(M701="YES",1),"")</f>
        <v>0</v>
      </c>
      <c r="AQ702" s="4">
        <f>IF(AND(I701="PREMIUM",Q701="YES",H701&gt;'azure-premium-disk-prices'!B5,H701&lt;'azure-premium-disk-prices'!B6),1+IF(M701="YES",1),"")</f>
        <v>0</v>
      </c>
      <c r="AR702" s="4">
        <f>IF(AND(I701="PREMIUM",Q701="YES",H701&gt;'azure-premium-disk-prices'!B6,H701&lt;'azure-premium-disk-prices'!B7),1+IF(M701="YES",1),"")</f>
        <v>0</v>
      </c>
      <c r="AS702" s="4">
        <f>IF(AND(I701="PREMIUM",Q701="YES",H701&gt;'azure-premium-disk-prices'!B7,H701&lt;'azure-premium-disk-prices'!B8),1+IF(M701="YES",1),"")</f>
        <v>0</v>
      </c>
      <c r="AT702" s="4">
        <f>IF(AND(I701="PREMIUM",Q701="YES",H701&gt;'azure-premium-disk-prices'!B8,H701&lt;'azure-premium-disk-prices'!B9),1+IF(M701="YES",1),"")</f>
        <v>0</v>
      </c>
      <c r="AU702" s="4">
        <f>IF(AND(M702="YES", Q702="YES"),1,"")</f>
        <v>0</v>
      </c>
      <c r="AV702" s="4">
        <f>IF(AND(J702="STANDARD", Q702="YES"), IF(M702="YES",2,1) ,"")</f>
        <v>0</v>
      </c>
      <c r="AW702" s="4">
        <f>IF( AND(J702="PREMIUM",  Q702="YES"), IF(M702="YES",2,1) ,"")</f>
        <v>0</v>
      </c>
    </row>
    <row r="703" spans="5:49">
      <c r="E703" s="3"/>
      <c r="F703" s="3"/>
      <c r="G703" s="3"/>
      <c r="H703" s="3"/>
      <c r="I703" s="3" t="s">
        <v>9</v>
      </c>
      <c r="J703" s="3" t="s">
        <v>9</v>
      </c>
      <c r="K703" s="3" t="s">
        <v>5</v>
      </c>
      <c r="L703" s="3" t="s">
        <v>5</v>
      </c>
      <c r="M703" s="3" t="s">
        <v>5</v>
      </c>
      <c r="N703" s="3">
        <v>730</v>
      </c>
      <c r="O703" s="3" t="s">
        <v>5</v>
      </c>
      <c r="P703" s="3" t="s">
        <v>14</v>
      </c>
      <c r="Q703" s="4">
        <f>IF(AND(E703&lt;&gt;"", F703&lt;&gt;"", G703&lt;&gt;"", H703&lt;&gt;"", I703&lt;&gt;"", J703&lt;&gt;"", K703&lt;&gt;"", L703&lt;&gt;"", M703&lt;&gt;"", N703&lt;&gt;"", O703&lt;&gt;""),"YES","NO")</f>
        <v>0</v>
      </c>
      <c r="R703" s="4">
        <f>IF(AD703=AA703, U703, IF(AD703=AB703,W703,Y703))</f>
        <v>0</v>
      </c>
      <c r="S703" s="4">
        <f>AD703</f>
        <v>0</v>
      </c>
      <c r="T703" s="4">
        <f> IF(AA703="" ,"",IF(AD703=AA703, "PAYG", IF(AD703=AB703,"1Y RI","3Y RI")))</f>
        <v>0</v>
      </c>
      <c r="U703" s="4">
        <f>IF(Q703="YES", IF(K703="YES", VLOOKUP(V703 &amp; L703 &amp; K703,'azure-vm-prices-base'!G$2:H$124, 2, 0), VLOOKUP(V703 &amp; L703 &amp; "*",'azure-vm-prices-base'!G$2:H$124, 2, 0)), "")</f>
        <v>0</v>
      </c>
      <c r="V703" s="4">
        <f>IF(Q703="YES", IF(O703="NO" , IF(K703="YES", _xlfn.MINIFS('azure-vm-prices-base'!I$2:I$123, 'azure-vm-prices-base'!A$2:A$123,"&gt;="&amp;F703*(100-$B$2)/100, 'azure-vm-prices-base'!B$2:B$123,"&gt;="&amp;G703*(100-$B$2)/100, 'azure-vm-prices-base'!D$2:D$123,K703, 'azure-vm-prices-base'!E$2:E$123,L703), _xlfn.MINIFS('azure-vm-prices-base'!I$2:I$123, 'azure-vm-prices-base'!A$2:A$123,"&gt;="&amp;F703*(100-$B$2)/100, 'azure-vm-prices-base'!B$2:B$123,"&gt;="&amp;G703*(100-$B$2)/100, 'azure-vm-prices-base'!E$2:E$123,L703)), IF(K703="YES", _xlfn.MINIFS('azure-vm-prices-base'!C$2:C$123, 'azure-vm-prices-base'!A$2:A$123,"&gt;="&amp;F703*(100-$B$2)/100, 'azure-vm-prices-base'!B$2:B$123,"&gt;="&amp;G703*(100-$B$2)/100, 'azure-vm-prices-base'!D$2:D$123,K703, 'azure-vm-prices-base'!E$2:E$123,L703), _xlfn.MINIFS('azure-vm-prices-base'!C$2:C$123, 'azure-vm-prices-base'!A$2:A$123,"&gt;="&amp;F703*(100-$B$2)/100, 'azure-vm-prices-base'!B$2:B$123,"&gt;="&amp;G703*(100-$B$2)/100, 'azure-vm-prices-base'!E$2:E$123,L703))), "")</f>
        <v>0</v>
      </c>
      <c r="W703" s="4">
        <f>IF(Q703="YES", IF(K703="YES", VLOOKUP(X703 &amp; L703 &amp; K703,'azure-vm-prices-1Y'!G$2:H$124  , 2, 0), VLOOKUP(X703 &amp; L703 &amp; "*",'azure-vm-prices-1Y'!G$2:H$124, 2, 0)),   "")</f>
        <v>0</v>
      </c>
      <c r="X703" s="4">
        <f>IF(Q703="YES", IF(O703="NO" , IF(K703="YES", _xlfn.MINIFS('azure-vm-prices-1Y'!I$2:I$123,   'azure-vm-prices-1Y'!A$2:A$123,"&gt;="&amp;F703*(100-$B$2)/100,   'azure-vm-prices-1Y'!B$2:B$123,"&gt;="&amp;G703*(100-$B$2)/100,   'azure-vm-prices-1Y'!D$2:D$123,K703,   'azure-vm-prices-1Y'!E$2:E$123,L703),   _xlfn.MINIFS('azure-vm-prices-1Y'!I$2:I$123,   'azure-vm-prices-1Y'!A$2:A$123,"&gt;="&amp;F703*(100-$B$2)/100,   'azure-vm-prices-1Y'!B$2:B$123,"&gt;="&amp;G703*(100-$B$2)/100,   'azure-vm-prices-1Y'!E$2:E$123,L703)),   IF(K703="YES", _xlfn.MINIFS('azure-vm-prices-1Y'!C$2:C$123,   'azure-vm-prices-1Y'!A$2:A$123,"&gt;="&amp;F703*(100-$B$2)/100,   'azure-vm-prices-1Y'!B$2:B$123,"&gt;="&amp;G703*(100-$B$2)/100,   'azure-vm-prices-1Y'!D$2:D$123,K703,   'azure-vm-prices-1Y'!E$2:E$123,L703),   _xlfn.MINIFS('azure-vm-prices-1Y'!C$2:C$123,   'azure-vm-prices-1Y'!A$2:A$123,"&gt;="&amp;F703*(100-$B$2)/100,   'azure-vm-prices-1Y'!B$2:B$123,"&gt;="&amp;G703*(100-$B$2)/100,   'azure-vm-prices-1Y'!E$2:E$123,L703))),   "")</f>
        <v>0</v>
      </c>
      <c r="Y703" s="4">
        <f>IF(Q703="YES", IF(K703="YES", VLOOKUP(Z703 &amp; L703 &amp; K703,'azure-vm-prices-3Y'!G$2:H$124  , 2, 0), VLOOKUP(Z703 &amp; L703 &amp; "*",'azure-vm-prices-3Y'!G$2:H$124, 2, 0)),   "")</f>
        <v>0</v>
      </c>
      <c r="Z703" s="4">
        <f>IF(Q703="YES", IF(O703="NO" , IF(K703="YES", _xlfn.MINIFS('azure-vm-prices-3Y'!I$2:I$123,   'azure-vm-prices-3Y'!A$2:A$123,"&gt;="&amp;F703*(100-$B$2)/100,   'azure-vm-prices-3Y'!B$2:B$123,"&gt;="&amp;G703*(100-$B$2)/100,   'azure-vm-prices-3Y'!D$2:D$123,K703,   'azure-vm-prices-3Y'!E$2:E$123,L703),   _xlfn.MINIFS('azure-vm-prices-3Y'!I$2:I$123,   'azure-vm-prices-3Y'!A$2:A$123,"&gt;="&amp;F703*(100-$B$2)/100,   'azure-vm-prices-3Y'!B$2:B$123,"&gt;="&amp;G703*(100-$B$2)/100,   'azure-vm-prices-3Y'!E$2:E$123,L703)),   IF(K703="YES", _xlfn.MINIFS('azure-vm-prices-3Y'!C$2:C$123,   'azure-vm-prices-3Y'!A$2:A$123,"&gt;="&amp;F703*(100-$B$2)/100,   'azure-vm-prices-3Y'!B$2:B$123,"&gt;="&amp;G703*(100-$B$2)/100,   'azure-vm-prices-3Y'!D$2:D$123,K703,   'azure-vm-prices-3Y'!E$2:E$123,L703),   _xlfn.MINIFS('azure-vm-prices-3Y'!C$2:C$123,   'azure-vm-prices-3Y'!A$2:A$123,"&gt;="&amp;F703*(100-$B$2)/100,   'azure-vm-prices-3Y'!B$2:B$123,"&gt;="&amp;G703*(100-$B$2)/100,   'azure-vm-prices-3Y'!E$2:E$123,L703))),   "")</f>
        <v>0</v>
      </c>
      <c r="AA703" s="4">
        <f>IF(Q703="YES",N703*V703*12,"")</f>
        <v>0</v>
      </c>
      <c r="AB703" s="4">
        <f>IF(Q703="YES",X703*8760,"")</f>
        <v>0</v>
      </c>
      <c r="AC703" s="4">
        <f>IF(Q703="YES",Z703*8760,"")</f>
        <v>0</v>
      </c>
      <c r="AD703" s="4">
        <f>IF(Q703="YES",IF(P703="YES", MIN(AA703:AC703), AA703),"")</f>
        <v>0</v>
      </c>
      <c r="AE703" s="4">
        <f>IF(AND(I703="STANDARD",Q703="YES",H703&lt;'azure-standard-disk-prices'!B2, H703&gt;0),1+IF(M703="YES",1),"")</f>
        <v>0</v>
      </c>
      <c r="AF703" s="4">
        <f>IF(AND(I703="STANDARD",Q703="YES",H703&gt;'azure-standard-disk-prices'!B2,H703&lt;'azure-standard-disk-prices'!B3),1+IF(M703="YES",1),"")</f>
        <v>0</v>
      </c>
      <c r="AG703" s="4">
        <f>IF(AND(I703="STANDARD",Q703="YES",H703&gt;'azure-standard-disk-prices'!B3,H703&lt;'azure-standard-disk-prices'!B4),1+IF(M703="YES",1),"")</f>
        <v>0</v>
      </c>
      <c r="AH703" s="4">
        <f>IF(AND(I703="STANDARD",Q703="YES",H703&gt;'azure-standard-disk-prices'!B4,H703&lt;'azure-standard-disk-prices'!B5),1+IF(M703="YES",1),"")</f>
        <v>0</v>
      </c>
      <c r="AI703" s="4">
        <f>IF(AND(I703="STANDARD",Q703="YES",H703&gt;'azure-standard-disk-prices'!B5,H703&lt;'azure-standard-disk-prices'!B6),1+IF(M703="YES",1),"")</f>
        <v>0</v>
      </c>
      <c r="AJ703" s="4">
        <f>IF(AND(I703="STANDARD",Q703="YES",H703&gt;'azure-standard-disk-prices'!B6,H703&lt;'azure-standard-disk-prices'!B7),1+IF(M703="YES",1),"")</f>
        <v>0</v>
      </c>
      <c r="AK703" s="4">
        <f>IF(AND(I703="STANDARD",Q703="YES",H703&gt;'azure-standard-disk-prices'!B7,H703&lt;'azure-standard-disk-prices'!B8),1+IF(M703="YES",1),"")</f>
        <v>0</v>
      </c>
      <c r="AL703" s="4">
        <f>IF(AND(I703="STANDARD",Q703="YES",H703&gt;'azure-standard-disk-prices'!B8,H703&lt;'azure-standard-disk-prices'!B9),1+IF(M703="YES",1),"")</f>
        <v>0</v>
      </c>
      <c r="AM703" s="4">
        <f>IF(AND(I702="PREMIUM",Q702="YES",H702&lt;'azure-premium-disk-prices'!B2,H702&gt;0),1+IF(M702="YES",1),"")</f>
        <v>0</v>
      </c>
      <c r="AN703" s="4">
        <f>IF(AND(I702="PREMIUM",Q702="YES",H702&gt;'azure-premium-disk-prices'!B2,H702&lt;'azure-premium-disk-prices'!B3),1+IF(M702="YES",1),"")</f>
        <v>0</v>
      </c>
      <c r="AO703" s="4">
        <f>IF(AND(I702="PREMIUM",Q702="YES",H702&gt;'azure-premium-disk-prices'!B3,H702&lt;'azure-premium-disk-prices'!B4),1+IF(M702="YES",1),"")</f>
        <v>0</v>
      </c>
      <c r="AP703" s="4">
        <f>IF(AND(I702="PREMIUM",Q702="YES",H702&gt;'azure-premium-disk-prices'!B4,H702&lt;'azure-premium-disk-prices'!B5),1+IF(M702="YES",1),"")</f>
        <v>0</v>
      </c>
      <c r="AQ703" s="4">
        <f>IF(AND(I702="PREMIUM",Q702="YES",H702&gt;'azure-premium-disk-prices'!B5,H702&lt;'azure-premium-disk-prices'!B6),1+IF(M702="YES",1),"")</f>
        <v>0</v>
      </c>
      <c r="AR703" s="4">
        <f>IF(AND(I702="PREMIUM",Q702="YES",H702&gt;'azure-premium-disk-prices'!B6,H702&lt;'azure-premium-disk-prices'!B7),1+IF(M702="YES",1),"")</f>
        <v>0</v>
      </c>
      <c r="AS703" s="4">
        <f>IF(AND(I702="PREMIUM",Q702="YES",H702&gt;'azure-premium-disk-prices'!B7,H702&lt;'azure-premium-disk-prices'!B8),1+IF(M702="YES",1),"")</f>
        <v>0</v>
      </c>
      <c r="AT703" s="4">
        <f>IF(AND(I702="PREMIUM",Q702="YES",H702&gt;'azure-premium-disk-prices'!B8,H702&lt;'azure-premium-disk-prices'!B9),1+IF(M702="YES",1),"")</f>
        <v>0</v>
      </c>
      <c r="AU703" s="4">
        <f>IF(AND(M703="YES", Q703="YES"),1,"")</f>
        <v>0</v>
      </c>
      <c r="AV703" s="4">
        <f>IF(AND(J703="STANDARD", Q703="YES"), IF(M703="YES",2,1) ,"")</f>
        <v>0</v>
      </c>
      <c r="AW703" s="4">
        <f>IF( AND(J703="PREMIUM",  Q703="YES"), IF(M703="YES",2,1) ,"")</f>
        <v>0</v>
      </c>
    </row>
    <row r="704" spans="5:49">
      <c r="E704" s="3"/>
      <c r="F704" s="3"/>
      <c r="G704" s="3"/>
      <c r="H704" s="3"/>
      <c r="I704" s="3" t="s">
        <v>9</v>
      </c>
      <c r="J704" s="3" t="s">
        <v>9</v>
      </c>
      <c r="K704" s="3" t="s">
        <v>5</v>
      </c>
      <c r="L704" s="3" t="s">
        <v>5</v>
      </c>
      <c r="M704" s="3" t="s">
        <v>5</v>
      </c>
      <c r="N704" s="3">
        <v>730</v>
      </c>
      <c r="O704" s="3" t="s">
        <v>5</v>
      </c>
      <c r="P704" s="3" t="s">
        <v>14</v>
      </c>
      <c r="Q704" s="4">
        <f>IF(AND(E704&lt;&gt;"", F704&lt;&gt;"", G704&lt;&gt;"", H704&lt;&gt;"", I704&lt;&gt;"", J704&lt;&gt;"", K704&lt;&gt;"", L704&lt;&gt;"", M704&lt;&gt;"", N704&lt;&gt;"", O704&lt;&gt;""),"YES","NO")</f>
        <v>0</v>
      </c>
      <c r="R704" s="4">
        <f>IF(AD704=AA704, U704, IF(AD704=AB704,W704,Y704))</f>
        <v>0</v>
      </c>
      <c r="S704" s="4">
        <f>AD704</f>
        <v>0</v>
      </c>
      <c r="T704" s="4">
        <f> IF(AA704="" ,"",IF(AD704=AA704, "PAYG", IF(AD704=AB704,"1Y RI","3Y RI")))</f>
        <v>0</v>
      </c>
      <c r="U704" s="4">
        <f>IF(Q704="YES", IF(K704="YES", VLOOKUP(V704 &amp; L704 &amp; K704,'azure-vm-prices-base'!G$2:H$124, 2, 0), VLOOKUP(V704 &amp; L704 &amp; "*",'azure-vm-prices-base'!G$2:H$124, 2, 0)), "")</f>
        <v>0</v>
      </c>
      <c r="V704" s="4">
        <f>IF(Q704="YES", IF(O704="NO" , IF(K704="YES", _xlfn.MINIFS('azure-vm-prices-base'!I$2:I$123, 'azure-vm-prices-base'!A$2:A$123,"&gt;="&amp;F704*(100-$B$2)/100, 'azure-vm-prices-base'!B$2:B$123,"&gt;="&amp;G704*(100-$B$2)/100, 'azure-vm-prices-base'!D$2:D$123,K704, 'azure-vm-prices-base'!E$2:E$123,L704), _xlfn.MINIFS('azure-vm-prices-base'!I$2:I$123, 'azure-vm-prices-base'!A$2:A$123,"&gt;="&amp;F704*(100-$B$2)/100, 'azure-vm-prices-base'!B$2:B$123,"&gt;="&amp;G704*(100-$B$2)/100, 'azure-vm-prices-base'!E$2:E$123,L704)), IF(K704="YES", _xlfn.MINIFS('azure-vm-prices-base'!C$2:C$123, 'azure-vm-prices-base'!A$2:A$123,"&gt;="&amp;F704*(100-$B$2)/100, 'azure-vm-prices-base'!B$2:B$123,"&gt;="&amp;G704*(100-$B$2)/100, 'azure-vm-prices-base'!D$2:D$123,K704, 'azure-vm-prices-base'!E$2:E$123,L704), _xlfn.MINIFS('azure-vm-prices-base'!C$2:C$123, 'azure-vm-prices-base'!A$2:A$123,"&gt;="&amp;F704*(100-$B$2)/100, 'azure-vm-prices-base'!B$2:B$123,"&gt;="&amp;G704*(100-$B$2)/100, 'azure-vm-prices-base'!E$2:E$123,L704))), "")</f>
        <v>0</v>
      </c>
      <c r="W704" s="4">
        <f>IF(Q704="YES", IF(K704="YES", VLOOKUP(X704 &amp; L704 &amp; K704,'azure-vm-prices-1Y'!G$2:H$124  , 2, 0), VLOOKUP(X704 &amp; L704 &amp; "*",'azure-vm-prices-1Y'!G$2:H$124, 2, 0)),   "")</f>
        <v>0</v>
      </c>
      <c r="X704" s="4">
        <f>IF(Q704="YES", IF(O704="NO" , IF(K704="YES", _xlfn.MINIFS('azure-vm-prices-1Y'!I$2:I$123,   'azure-vm-prices-1Y'!A$2:A$123,"&gt;="&amp;F704*(100-$B$2)/100,   'azure-vm-prices-1Y'!B$2:B$123,"&gt;="&amp;G704*(100-$B$2)/100,   'azure-vm-prices-1Y'!D$2:D$123,K704,   'azure-vm-prices-1Y'!E$2:E$123,L704),   _xlfn.MINIFS('azure-vm-prices-1Y'!I$2:I$123,   'azure-vm-prices-1Y'!A$2:A$123,"&gt;="&amp;F704*(100-$B$2)/100,   'azure-vm-prices-1Y'!B$2:B$123,"&gt;="&amp;G704*(100-$B$2)/100,   'azure-vm-prices-1Y'!E$2:E$123,L704)),   IF(K704="YES", _xlfn.MINIFS('azure-vm-prices-1Y'!C$2:C$123,   'azure-vm-prices-1Y'!A$2:A$123,"&gt;="&amp;F704*(100-$B$2)/100,   'azure-vm-prices-1Y'!B$2:B$123,"&gt;="&amp;G704*(100-$B$2)/100,   'azure-vm-prices-1Y'!D$2:D$123,K704,   'azure-vm-prices-1Y'!E$2:E$123,L704),   _xlfn.MINIFS('azure-vm-prices-1Y'!C$2:C$123,   'azure-vm-prices-1Y'!A$2:A$123,"&gt;="&amp;F704*(100-$B$2)/100,   'azure-vm-prices-1Y'!B$2:B$123,"&gt;="&amp;G704*(100-$B$2)/100,   'azure-vm-prices-1Y'!E$2:E$123,L704))),   "")</f>
        <v>0</v>
      </c>
      <c r="Y704" s="4">
        <f>IF(Q704="YES", IF(K704="YES", VLOOKUP(Z704 &amp; L704 &amp; K704,'azure-vm-prices-3Y'!G$2:H$124  , 2, 0), VLOOKUP(Z704 &amp; L704 &amp; "*",'azure-vm-prices-3Y'!G$2:H$124, 2, 0)),   "")</f>
        <v>0</v>
      </c>
      <c r="Z704" s="4">
        <f>IF(Q704="YES", IF(O704="NO" , IF(K704="YES", _xlfn.MINIFS('azure-vm-prices-3Y'!I$2:I$123,   'azure-vm-prices-3Y'!A$2:A$123,"&gt;="&amp;F704*(100-$B$2)/100,   'azure-vm-prices-3Y'!B$2:B$123,"&gt;="&amp;G704*(100-$B$2)/100,   'azure-vm-prices-3Y'!D$2:D$123,K704,   'azure-vm-prices-3Y'!E$2:E$123,L704),   _xlfn.MINIFS('azure-vm-prices-3Y'!I$2:I$123,   'azure-vm-prices-3Y'!A$2:A$123,"&gt;="&amp;F704*(100-$B$2)/100,   'azure-vm-prices-3Y'!B$2:B$123,"&gt;="&amp;G704*(100-$B$2)/100,   'azure-vm-prices-3Y'!E$2:E$123,L704)),   IF(K704="YES", _xlfn.MINIFS('azure-vm-prices-3Y'!C$2:C$123,   'azure-vm-prices-3Y'!A$2:A$123,"&gt;="&amp;F704*(100-$B$2)/100,   'azure-vm-prices-3Y'!B$2:B$123,"&gt;="&amp;G704*(100-$B$2)/100,   'azure-vm-prices-3Y'!D$2:D$123,K704,   'azure-vm-prices-3Y'!E$2:E$123,L704),   _xlfn.MINIFS('azure-vm-prices-3Y'!C$2:C$123,   'azure-vm-prices-3Y'!A$2:A$123,"&gt;="&amp;F704*(100-$B$2)/100,   'azure-vm-prices-3Y'!B$2:B$123,"&gt;="&amp;G704*(100-$B$2)/100,   'azure-vm-prices-3Y'!E$2:E$123,L704))),   "")</f>
        <v>0</v>
      </c>
      <c r="AA704" s="4">
        <f>IF(Q704="YES",N704*V704*12,"")</f>
        <v>0</v>
      </c>
      <c r="AB704" s="4">
        <f>IF(Q704="YES",X704*8760,"")</f>
        <v>0</v>
      </c>
      <c r="AC704" s="4">
        <f>IF(Q704="YES",Z704*8760,"")</f>
        <v>0</v>
      </c>
      <c r="AD704" s="4">
        <f>IF(Q704="YES",IF(P704="YES", MIN(AA704:AC704), AA704),"")</f>
        <v>0</v>
      </c>
      <c r="AE704" s="4">
        <f>IF(AND(I704="STANDARD",Q704="YES",H704&lt;'azure-standard-disk-prices'!B2, H704&gt;0),1+IF(M704="YES",1),"")</f>
        <v>0</v>
      </c>
      <c r="AF704" s="4">
        <f>IF(AND(I704="STANDARD",Q704="YES",H704&gt;'azure-standard-disk-prices'!B2,H704&lt;'azure-standard-disk-prices'!B3),1+IF(M704="YES",1),"")</f>
        <v>0</v>
      </c>
      <c r="AG704" s="4">
        <f>IF(AND(I704="STANDARD",Q704="YES",H704&gt;'azure-standard-disk-prices'!B3,H704&lt;'azure-standard-disk-prices'!B4),1+IF(M704="YES",1),"")</f>
        <v>0</v>
      </c>
      <c r="AH704" s="4">
        <f>IF(AND(I704="STANDARD",Q704="YES",H704&gt;'azure-standard-disk-prices'!B4,H704&lt;'azure-standard-disk-prices'!B5),1+IF(M704="YES",1),"")</f>
        <v>0</v>
      </c>
      <c r="AI704" s="4">
        <f>IF(AND(I704="STANDARD",Q704="YES",H704&gt;'azure-standard-disk-prices'!B5,H704&lt;'azure-standard-disk-prices'!B6),1+IF(M704="YES",1),"")</f>
        <v>0</v>
      </c>
      <c r="AJ704" s="4">
        <f>IF(AND(I704="STANDARD",Q704="YES",H704&gt;'azure-standard-disk-prices'!B6,H704&lt;'azure-standard-disk-prices'!B7),1+IF(M704="YES",1),"")</f>
        <v>0</v>
      </c>
      <c r="AK704" s="4">
        <f>IF(AND(I704="STANDARD",Q704="YES",H704&gt;'azure-standard-disk-prices'!B7,H704&lt;'azure-standard-disk-prices'!B8),1+IF(M704="YES",1),"")</f>
        <v>0</v>
      </c>
      <c r="AL704" s="4">
        <f>IF(AND(I704="STANDARD",Q704="YES",H704&gt;'azure-standard-disk-prices'!B8,H704&lt;'azure-standard-disk-prices'!B9),1+IF(M704="YES",1),"")</f>
        <v>0</v>
      </c>
      <c r="AM704" s="4">
        <f>IF(AND(I703="PREMIUM",Q703="YES",H703&lt;'azure-premium-disk-prices'!B2,H703&gt;0),1+IF(M703="YES",1),"")</f>
        <v>0</v>
      </c>
      <c r="AN704" s="4">
        <f>IF(AND(I703="PREMIUM",Q703="YES",H703&gt;'azure-premium-disk-prices'!B2,H703&lt;'azure-premium-disk-prices'!B3),1+IF(M703="YES",1),"")</f>
        <v>0</v>
      </c>
      <c r="AO704" s="4">
        <f>IF(AND(I703="PREMIUM",Q703="YES",H703&gt;'azure-premium-disk-prices'!B3,H703&lt;'azure-premium-disk-prices'!B4),1+IF(M703="YES",1),"")</f>
        <v>0</v>
      </c>
      <c r="AP704" s="4">
        <f>IF(AND(I703="PREMIUM",Q703="YES",H703&gt;'azure-premium-disk-prices'!B4,H703&lt;'azure-premium-disk-prices'!B5),1+IF(M703="YES",1),"")</f>
        <v>0</v>
      </c>
      <c r="AQ704" s="4">
        <f>IF(AND(I703="PREMIUM",Q703="YES",H703&gt;'azure-premium-disk-prices'!B5,H703&lt;'azure-premium-disk-prices'!B6),1+IF(M703="YES",1),"")</f>
        <v>0</v>
      </c>
      <c r="AR704" s="4">
        <f>IF(AND(I703="PREMIUM",Q703="YES",H703&gt;'azure-premium-disk-prices'!B6,H703&lt;'azure-premium-disk-prices'!B7),1+IF(M703="YES",1),"")</f>
        <v>0</v>
      </c>
      <c r="AS704" s="4">
        <f>IF(AND(I703="PREMIUM",Q703="YES",H703&gt;'azure-premium-disk-prices'!B7,H703&lt;'azure-premium-disk-prices'!B8),1+IF(M703="YES",1),"")</f>
        <v>0</v>
      </c>
      <c r="AT704" s="4">
        <f>IF(AND(I703="PREMIUM",Q703="YES",H703&gt;'azure-premium-disk-prices'!B8,H703&lt;'azure-premium-disk-prices'!B9),1+IF(M703="YES",1),"")</f>
        <v>0</v>
      </c>
      <c r="AU704" s="4">
        <f>IF(AND(M704="YES", Q704="YES"),1,"")</f>
        <v>0</v>
      </c>
      <c r="AV704" s="4">
        <f>IF(AND(J704="STANDARD", Q704="YES"), IF(M704="YES",2,1) ,"")</f>
        <v>0</v>
      </c>
      <c r="AW704" s="4">
        <f>IF( AND(J704="PREMIUM",  Q704="YES"), IF(M704="YES",2,1) ,"")</f>
        <v>0</v>
      </c>
    </row>
    <row r="705" spans="5:49">
      <c r="E705" s="3"/>
      <c r="F705" s="3"/>
      <c r="G705" s="3"/>
      <c r="H705" s="3"/>
      <c r="I705" s="3" t="s">
        <v>9</v>
      </c>
      <c r="J705" s="3" t="s">
        <v>9</v>
      </c>
      <c r="K705" s="3" t="s">
        <v>5</v>
      </c>
      <c r="L705" s="3" t="s">
        <v>5</v>
      </c>
      <c r="M705" s="3" t="s">
        <v>5</v>
      </c>
      <c r="N705" s="3">
        <v>730</v>
      </c>
      <c r="O705" s="3" t="s">
        <v>5</v>
      </c>
      <c r="P705" s="3" t="s">
        <v>14</v>
      </c>
      <c r="Q705" s="4">
        <f>IF(AND(E705&lt;&gt;"", F705&lt;&gt;"", G705&lt;&gt;"", H705&lt;&gt;"", I705&lt;&gt;"", J705&lt;&gt;"", K705&lt;&gt;"", L705&lt;&gt;"", M705&lt;&gt;"", N705&lt;&gt;"", O705&lt;&gt;""),"YES","NO")</f>
        <v>0</v>
      </c>
      <c r="R705" s="4">
        <f>IF(AD705=AA705, U705, IF(AD705=AB705,W705,Y705))</f>
        <v>0</v>
      </c>
      <c r="S705" s="4">
        <f>AD705</f>
        <v>0</v>
      </c>
      <c r="T705" s="4">
        <f> IF(AA705="" ,"",IF(AD705=AA705, "PAYG", IF(AD705=AB705,"1Y RI","3Y RI")))</f>
        <v>0</v>
      </c>
      <c r="U705" s="4">
        <f>IF(Q705="YES", IF(K705="YES", VLOOKUP(V705 &amp; L705 &amp; K705,'azure-vm-prices-base'!G$2:H$124, 2, 0), VLOOKUP(V705 &amp; L705 &amp; "*",'azure-vm-prices-base'!G$2:H$124, 2, 0)), "")</f>
        <v>0</v>
      </c>
      <c r="V705" s="4">
        <f>IF(Q705="YES", IF(O705="NO" , IF(K705="YES", _xlfn.MINIFS('azure-vm-prices-base'!I$2:I$123, 'azure-vm-prices-base'!A$2:A$123,"&gt;="&amp;F705*(100-$B$2)/100, 'azure-vm-prices-base'!B$2:B$123,"&gt;="&amp;G705*(100-$B$2)/100, 'azure-vm-prices-base'!D$2:D$123,K705, 'azure-vm-prices-base'!E$2:E$123,L705), _xlfn.MINIFS('azure-vm-prices-base'!I$2:I$123, 'azure-vm-prices-base'!A$2:A$123,"&gt;="&amp;F705*(100-$B$2)/100, 'azure-vm-prices-base'!B$2:B$123,"&gt;="&amp;G705*(100-$B$2)/100, 'azure-vm-prices-base'!E$2:E$123,L705)), IF(K705="YES", _xlfn.MINIFS('azure-vm-prices-base'!C$2:C$123, 'azure-vm-prices-base'!A$2:A$123,"&gt;="&amp;F705*(100-$B$2)/100, 'azure-vm-prices-base'!B$2:B$123,"&gt;="&amp;G705*(100-$B$2)/100, 'azure-vm-prices-base'!D$2:D$123,K705, 'azure-vm-prices-base'!E$2:E$123,L705), _xlfn.MINIFS('azure-vm-prices-base'!C$2:C$123, 'azure-vm-prices-base'!A$2:A$123,"&gt;="&amp;F705*(100-$B$2)/100, 'azure-vm-prices-base'!B$2:B$123,"&gt;="&amp;G705*(100-$B$2)/100, 'azure-vm-prices-base'!E$2:E$123,L705))), "")</f>
        <v>0</v>
      </c>
      <c r="W705" s="4">
        <f>IF(Q705="YES", IF(K705="YES", VLOOKUP(X705 &amp; L705 &amp; K705,'azure-vm-prices-1Y'!G$2:H$124  , 2, 0), VLOOKUP(X705 &amp; L705 &amp; "*",'azure-vm-prices-1Y'!G$2:H$124, 2, 0)),   "")</f>
        <v>0</v>
      </c>
      <c r="X705" s="4">
        <f>IF(Q705="YES", IF(O705="NO" , IF(K705="YES", _xlfn.MINIFS('azure-vm-prices-1Y'!I$2:I$123,   'azure-vm-prices-1Y'!A$2:A$123,"&gt;="&amp;F705*(100-$B$2)/100,   'azure-vm-prices-1Y'!B$2:B$123,"&gt;="&amp;G705*(100-$B$2)/100,   'azure-vm-prices-1Y'!D$2:D$123,K705,   'azure-vm-prices-1Y'!E$2:E$123,L705),   _xlfn.MINIFS('azure-vm-prices-1Y'!I$2:I$123,   'azure-vm-prices-1Y'!A$2:A$123,"&gt;="&amp;F705*(100-$B$2)/100,   'azure-vm-prices-1Y'!B$2:B$123,"&gt;="&amp;G705*(100-$B$2)/100,   'azure-vm-prices-1Y'!E$2:E$123,L705)),   IF(K705="YES", _xlfn.MINIFS('azure-vm-prices-1Y'!C$2:C$123,   'azure-vm-prices-1Y'!A$2:A$123,"&gt;="&amp;F705*(100-$B$2)/100,   'azure-vm-prices-1Y'!B$2:B$123,"&gt;="&amp;G705*(100-$B$2)/100,   'azure-vm-prices-1Y'!D$2:D$123,K705,   'azure-vm-prices-1Y'!E$2:E$123,L705),   _xlfn.MINIFS('azure-vm-prices-1Y'!C$2:C$123,   'azure-vm-prices-1Y'!A$2:A$123,"&gt;="&amp;F705*(100-$B$2)/100,   'azure-vm-prices-1Y'!B$2:B$123,"&gt;="&amp;G705*(100-$B$2)/100,   'azure-vm-prices-1Y'!E$2:E$123,L705))),   "")</f>
        <v>0</v>
      </c>
      <c r="Y705" s="4">
        <f>IF(Q705="YES", IF(K705="YES", VLOOKUP(Z705 &amp; L705 &amp; K705,'azure-vm-prices-3Y'!G$2:H$124  , 2, 0), VLOOKUP(Z705 &amp; L705 &amp; "*",'azure-vm-prices-3Y'!G$2:H$124, 2, 0)),   "")</f>
        <v>0</v>
      </c>
      <c r="Z705" s="4">
        <f>IF(Q705="YES", IF(O705="NO" , IF(K705="YES", _xlfn.MINIFS('azure-vm-prices-3Y'!I$2:I$123,   'azure-vm-prices-3Y'!A$2:A$123,"&gt;="&amp;F705*(100-$B$2)/100,   'azure-vm-prices-3Y'!B$2:B$123,"&gt;="&amp;G705*(100-$B$2)/100,   'azure-vm-prices-3Y'!D$2:D$123,K705,   'azure-vm-prices-3Y'!E$2:E$123,L705),   _xlfn.MINIFS('azure-vm-prices-3Y'!I$2:I$123,   'azure-vm-prices-3Y'!A$2:A$123,"&gt;="&amp;F705*(100-$B$2)/100,   'azure-vm-prices-3Y'!B$2:B$123,"&gt;="&amp;G705*(100-$B$2)/100,   'azure-vm-prices-3Y'!E$2:E$123,L705)),   IF(K705="YES", _xlfn.MINIFS('azure-vm-prices-3Y'!C$2:C$123,   'azure-vm-prices-3Y'!A$2:A$123,"&gt;="&amp;F705*(100-$B$2)/100,   'azure-vm-prices-3Y'!B$2:B$123,"&gt;="&amp;G705*(100-$B$2)/100,   'azure-vm-prices-3Y'!D$2:D$123,K705,   'azure-vm-prices-3Y'!E$2:E$123,L705),   _xlfn.MINIFS('azure-vm-prices-3Y'!C$2:C$123,   'azure-vm-prices-3Y'!A$2:A$123,"&gt;="&amp;F705*(100-$B$2)/100,   'azure-vm-prices-3Y'!B$2:B$123,"&gt;="&amp;G705*(100-$B$2)/100,   'azure-vm-prices-3Y'!E$2:E$123,L705))),   "")</f>
        <v>0</v>
      </c>
      <c r="AA705" s="4">
        <f>IF(Q705="YES",N705*V705*12,"")</f>
        <v>0</v>
      </c>
      <c r="AB705" s="4">
        <f>IF(Q705="YES",X705*8760,"")</f>
        <v>0</v>
      </c>
      <c r="AC705" s="4">
        <f>IF(Q705="YES",Z705*8760,"")</f>
        <v>0</v>
      </c>
      <c r="AD705" s="4">
        <f>IF(Q705="YES",IF(P705="YES", MIN(AA705:AC705), AA705),"")</f>
        <v>0</v>
      </c>
      <c r="AE705" s="4">
        <f>IF(AND(I705="STANDARD",Q705="YES",H705&lt;'azure-standard-disk-prices'!B2, H705&gt;0),1+IF(M705="YES",1),"")</f>
        <v>0</v>
      </c>
      <c r="AF705" s="4">
        <f>IF(AND(I705="STANDARD",Q705="YES",H705&gt;'azure-standard-disk-prices'!B2,H705&lt;'azure-standard-disk-prices'!B3),1+IF(M705="YES",1),"")</f>
        <v>0</v>
      </c>
      <c r="AG705" s="4">
        <f>IF(AND(I705="STANDARD",Q705="YES",H705&gt;'azure-standard-disk-prices'!B3,H705&lt;'azure-standard-disk-prices'!B4),1+IF(M705="YES",1),"")</f>
        <v>0</v>
      </c>
      <c r="AH705" s="4">
        <f>IF(AND(I705="STANDARD",Q705="YES",H705&gt;'azure-standard-disk-prices'!B4,H705&lt;'azure-standard-disk-prices'!B5),1+IF(M705="YES",1),"")</f>
        <v>0</v>
      </c>
      <c r="AI705" s="4">
        <f>IF(AND(I705="STANDARD",Q705="YES",H705&gt;'azure-standard-disk-prices'!B5,H705&lt;'azure-standard-disk-prices'!B6),1+IF(M705="YES",1),"")</f>
        <v>0</v>
      </c>
      <c r="AJ705" s="4">
        <f>IF(AND(I705="STANDARD",Q705="YES",H705&gt;'azure-standard-disk-prices'!B6,H705&lt;'azure-standard-disk-prices'!B7),1+IF(M705="YES",1),"")</f>
        <v>0</v>
      </c>
      <c r="AK705" s="4">
        <f>IF(AND(I705="STANDARD",Q705="YES",H705&gt;'azure-standard-disk-prices'!B7,H705&lt;'azure-standard-disk-prices'!B8),1+IF(M705="YES",1),"")</f>
        <v>0</v>
      </c>
      <c r="AL705" s="4">
        <f>IF(AND(I705="STANDARD",Q705="YES",H705&gt;'azure-standard-disk-prices'!B8,H705&lt;'azure-standard-disk-prices'!B9),1+IF(M705="YES",1),"")</f>
        <v>0</v>
      </c>
      <c r="AM705" s="4">
        <f>IF(AND(I704="PREMIUM",Q704="YES",H704&lt;'azure-premium-disk-prices'!B2,H704&gt;0),1+IF(M704="YES",1),"")</f>
        <v>0</v>
      </c>
      <c r="AN705" s="4">
        <f>IF(AND(I704="PREMIUM",Q704="YES",H704&gt;'azure-premium-disk-prices'!B2,H704&lt;'azure-premium-disk-prices'!B3),1+IF(M704="YES",1),"")</f>
        <v>0</v>
      </c>
      <c r="AO705" s="4">
        <f>IF(AND(I704="PREMIUM",Q704="YES",H704&gt;'azure-premium-disk-prices'!B3,H704&lt;'azure-premium-disk-prices'!B4),1+IF(M704="YES",1),"")</f>
        <v>0</v>
      </c>
      <c r="AP705" s="4">
        <f>IF(AND(I704="PREMIUM",Q704="YES",H704&gt;'azure-premium-disk-prices'!B4,H704&lt;'azure-premium-disk-prices'!B5),1+IF(M704="YES",1),"")</f>
        <v>0</v>
      </c>
      <c r="AQ705" s="4">
        <f>IF(AND(I704="PREMIUM",Q704="YES",H704&gt;'azure-premium-disk-prices'!B5,H704&lt;'azure-premium-disk-prices'!B6),1+IF(M704="YES",1),"")</f>
        <v>0</v>
      </c>
      <c r="AR705" s="4">
        <f>IF(AND(I704="PREMIUM",Q704="YES",H704&gt;'azure-premium-disk-prices'!B6,H704&lt;'azure-premium-disk-prices'!B7),1+IF(M704="YES",1),"")</f>
        <v>0</v>
      </c>
      <c r="AS705" s="4">
        <f>IF(AND(I704="PREMIUM",Q704="YES",H704&gt;'azure-premium-disk-prices'!B7,H704&lt;'azure-premium-disk-prices'!B8),1+IF(M704="YES",1),"")</f>
        <v>0</v>
      </c>
      <c r="AT705" s="4">
        <f>IF(AND(I704="PREMIUM",Q704="YES",H704&gt;'azure-premium-disk-prices'!B8,H704&lt;'azure-premium-disk-prices'!B9),1+IF(M704="YES",1),"")</f>
        <v>0</v>
      </c>
      <c r="AU705" s="4">
        <f>IF(AND(M705="YES", Q705="YES"),1,"")</f>
        <v>0</v>
      </c>
      <c r="AV705" s="4">
        <f>IF(AND(J705="STANDARD", Q705="YES"), IF(M705="YES",2,1) ,"")</f>
        <v>0</v>
      </c>
      <c r="AW705" s="4">
        <f>IF( AND(J705="PREMIUM",  Q705="YES"), IF(M705="YES",2,1) ,"")</f>
        <v>0</v>
      </c>
    </row>
    <row r="706" spans="5:49">
      <c r="E706" s="3"/>
      <c r="F706" s="3"/>
      <c r="G706" s="3"/>
      <c r="H706" s="3"/>
      <c r="I706" s="3" t="s">
        <v>9</v>
      </c>
      <c r="J706" s="3" t="s">
        <v>9</v>
      </c>
      <c r="K706" s="3" t="s">
        <v>5</v>
      </c>
      <c r="L706" s="3" t="s">
        <v>5</v>
      </c>
      <c r="M706" s="3" t="s">
        <v>5</v>
      </c>
      <c r="N706" s="3">
        <v>730</v>
      </c>
      <c r="O706" s="3" t="s">
        <v>5</v>
      </c>
      <c r="P706" s="3" t="s">
        <v>14</v>
      </c>
      <c r="Q706" s="4">
        <f>IF(AND(E706&lt;&gt;"", F706&lt;&gt;"", G706&lt;&gt;"", H706&lt;&gt;"", I706&lt;&gt;"", J706&lt;&gt;"", K706&lt;&gt;"", L706&lt;&gt;"", M706&lt;&gt;"", N706&lt;&gt;"", O706&lt;&gt;""),"YES","NO")</f>
        <v>0</v>
      </c>
      <c r="R706" s="4">
        <f>IF(AD706=AA706, U706, IF(AD706=AB706,W706,Y706))</f>
        <v>0</v>
      </c>
      <c r="S706" s="4">
        <f>AD706</f>
        <v>0</v>
      </c>
      <c r="T706" s="4">
        <f> IF(AA706="" ,"",IF(AD706=AA706, "PAYG", IF(AD706=AB706,"1Y RI","3Y RI")))</f>
        <v>0</v>
      </c>
      <c r="U706" s="4">
        <f>IF(Q706="YES", IF(K706="YES", VLOOKUP(V706 &amp; L706 &amp; K706,'azure-vm-prices-base'!G$2:H$124, 2, 0), VLOOKUP(V706 &amp; L706 &amp; "*",'azure-vm-prices-base'!G$2:H$124, 2, 0)), "")</f>
        <v>0</v>
      </c>
      <c r="V706" s="4">
        <f>IF(Q706="YES", IF(O706="NO" , IF(K706="YES", _xlfn.MINIFS('azure-vm-prices-base'!I$2:I$123, 'azure-vm-prices-base'!A$2:A$123,"&gt;="&amp;F706*(100-$B$2)/100, 'azure-vm-prices-base'!B$2:B$123,"&gt;="&amp;G706*(100-$B$2)/100, 'azure-vm-prices-base'!D$2:D$123,K706, 'azure-vm-prices-base'!E$2:E$123,L706), _xlfn.MINIFS('azure-vm-prices-base'!I$2:I$123, 'azure-vm-prices-base'!A$2:A$123,"&gt;="&amp;F706*(100-$B$2)/100, 'azure-vm-prices-base'!B$2:B$123,"&gt;="&amp;G706*(100-$B$2)/100, 'azure-vm-prices-base'!E$2:E$123,L706)), IF(K706="YES", _xlfn.MINIFS('azure-vm-prices-base'!C$2:C$123, 'azure-vm-prices-base'!A$2:A$123,"&gt;="&amp;F706*(100-$B$2)/100, 'azure-vm-prices-base'!B$2:B$123,"&gt;="&amp;G706*(100-$B$2)/100, 'azure-vm-prices-base'!D$2:D$123,K706, 'azure-vm-prices-base'!E$2:E$123,L706), _xlfn.MINIFS('azure-vm-prices-base'!C$2:C$123, 'azure-vm-prices-base'!A$2:A$123,"&gt;="&amp;F706*(100-$B$2)/100, 'azure-vm-prices-base'!B$2:B$123,"&gt;="&amp;G706*(100-$B$2)/100, 'azure-vm-prices-base'!E$2:E$123,L706))), "")</f>
        <v>0</v>
      </c>
      <c r="W706" s="4">
        <f>IF(Q706="YES", IF(K706="YES", VLOOKUP(X706 &amp; L706 &amp; K706,'azure-vm-prices-1Y'!G$2:H$124  , 2, 0), VLOOKUP(X706 &amp; L706 &amp; "*",'azure-vm-prices-1Y'!G$2:H$124, 2, 0)),   "")</f>
        <v>0</v>
      </c>
      <c r="X706" s="4">
        <f>IF(Q706="YES", IF(O706="NO" , IF(K706="YES", _xlfn.MINIFS('azure-vm-prices-1Y'!I$2:I$123,   'azure-vm-prices-1Y'!A$2:A$123,"&gt;="&amp;F706*(100-$B$2)/100,   'azure-vm-prices-1Y'!B$2:B$123,"&gt;="&amp;G706*(100-$B$2)/100,   'azure-vm-prices-1Y'!D$2:D$123,K706,   'azure-vm-prices-1Y'!E$2:E$123,L706),   _xlfn.MINIFS('azure-vm-prices-1Y'!I$2:I$123,   'azure-vm-prices-1Y'!A$2:A$123,"&gt;="&amp;F706*(100-$B$2)/100,   'azure-vm-prices-1Y'!B$2:B$123,"&gt;="&amp;G706*(100-$B$2)/100,   'azure-vm-prices-1Y'!E$2:E$123,L706)),   IF(K706="YES", _xlfn.MINIFS('azure-vm-prices-1Y'!C$2:C$123,   'azure-vm-prices-1Y'!A$2:A$123,"&gt;="&amp;F706*(100-$B$2)/100,   'azure-vm-prices-1Y'!B$2:B$123,"&gt;="&amp;G706*(100-$B$2)/100,   'azure-vm-prices-1Y'!D$2:D$123,K706,   'azure-vm-prices-1Y'!E$2:E$123,L706),   _xlfn.MINIFS('azure-vm-prices-1Y'!C$2:C$123,   'azure-vm-prices-1Y'!A$2:A$123,"&gt;="&amp;F706*(100-$B$2)/100,   'azure-vm-prices-1Y'!B$2:B$123,"&gt;="&amp;G706*(100-$B$2)/100,   'azure-vm-prices-1Y'!E$2:E$123,L706))),   "")</f>
        <v>0</v>
      </c>
      <c r="Y706" s="4">
        <f>IF(Q706="YES", IF(K706="YES", VLOOKUP(Z706 &amp; L706 &amp; K706,'azure-vm-prices-3Y'!G$2:H$124  , 2, 0), VLOOKUP(Z706 &amp; L706 &amp; "*",'azure-vm-prices-3Y'!G$2:H$124, 2, 0)),   "")</f>
        <v>0</v>
      </c>
      <c r="Z706" s="4">
        <f>IF(Q706="YES", IF(O706="NO" , IF(K706="YES", _xlfn.MINIFS('azure-vm-prices-3Y'!I$2:I$123,   'azure-vm-prices-3Y'!A$2:A$123,"&gt;="&amp;F706*(100-$B$2)/100,   'azure-vm-prices-3Y'!B$2:B$123,"&gt;="&amp;G706*(100-$B$2)/100,   'azure-vm-prices-3Y'!D$2:D$123,K706,   'azure-vm-prices-3Y'!E$2:E$123,L706),   _xlfn.MINIFS('azure-vm-prices-3Y'!I$2:I$123,   'azure-vm-prices-3Y'!A$2:A$123,"&gt;="&amp;F706*(100-$B$2)/100,   'azure-vm-prices-3Y'!B$2:B$123,"&gt;="&amp;G706*(100-$B$2)/100,   'azure-vm-prices-3Y'!E$2:E$123,L706)),   IF(K706="YES", _xlfn.MINIFS('azure-vm-prices-3Y'!C$2:C$123,   'azure-vm-prices-3Y'!A$2:A$123,"&gt;="&amp;F706*(100-$B$2)/100,   'azure-vm-prices-3Y'!B$2:B$123,"&gt;="&amp;G706*(100-$B$2)/100,   'azure-vm-prices-3Y'!D$2:D$123,K706,   'azure-vm-prices-3Y'!E$2:E$123,L706),   _xlfn.MINIFS('azure-vm-prices-3Y'!C$2:C$123,   'azure-vm-prices-3Y'!A$2:A$123,"&gt;="&amp;F706*(100-$B$2)/100,   'azure-vm-prices-3Y'!B$2:B$123,"&gt;="&amp;G706*(100-$B$2)/100,   'azure-vm-prices-3Y'!E$2:E$123,L706))),   "")</f>
        <v>0</v>
      </c>
      <c r="AA706" s="4">
        <f>IF(Q706="YES",N706*V706*12,"")</f>
        <v>0</v>
      </c>
      <c r="AB706" s="4">
        <f>IF(Q706="YES",X706*8760,"")</f>
        <v>0</v>
      </c>
      <c r="AC706" s="4">
        <f>IF(Q706="YES",Z706*8760,"")</f>
        <v>0</v>
      </c>
      <c r="AD706" s="4">
        <f>IF(Q706="YES",IF(P706="YES", MIN(AA706:AC706), AA706),"")</f>
        <v>0</v>
      </c>
      <c r="AE706" s="4">
        <f>IF(AND(I706="STANDARD",Q706="YES",H706&lt;'azure-standard-disk-prices'!B2, H706&gt;0),1+IF(M706="YES",1),"")</f>
        <v>0</v>
      </c>
      <c r="AF706" s="4">
        <f>IF(AND(I706="STANDARD",Q706="YES",H706&gt;'azure-standard-disk-prices'!B2,H706&lt;'azure-standard-disk-prices'!B3),1+IF(M706="YES",1),"")</f>
        <v>0</v>
      </c>
      <c r="AG706" s="4">
        <f>IF(AND(I706="STANDARD",Q706="YES",H706&gt;'azure-standard-disk-prices'!B3,H706&lt;'azure-standard-disk-prices'!B4),1+IF(M706="YES",1),"")</f>
        <v>0</v>
      </c>
      <c r="AH706" s="4">
        <f>IF(AND(I706="STANDARD",Q706="YES",H706&gt;'azure-standard-disk-prices'!B4,H706&lt;'azure-standard-disk-prices'!B5),1+IF(M706="YES",1),"")</f>
        <v>0</v>
      </c>
      <c r="AI706" s="4">
        <f>IF(AND(I706="STANDARD",Q706="YES",H706&gt;'azure-standard-disk-prices'!B5,H706&lt;'azure-standard-disk-prices'!B6),1+IF(M706="YES",1),"")</f>
        <v>0</v>
      </c>
      <c r="AJ706" s="4">
        <f>IF(AND(I706="STANDARD",Q706="YES",H706&gt;'azure-standard-disk-prices'!B6,H706&lt;'azure-standard-disk-prices'!B7),1+IF(M706="YES",1),"")</f>
        <v>0</v>
      </c>
      <c r="AK706" s="4">
        <f>IF(AND(I706="STANDARD",Q706="YES",H706&gt;'azure-standard-disk-prices'!B7,H706&lt;'azure-standard-disk-prices'!B8),1+IF(M706="YES",1),"")</f>
        <v>0</v>
      </c>
      <c r="AL706" s="4">
        <f>IF(AND(I706="STANDARD",Q706="YES",H706&gt;'azure-standard-disk-prices'!B8,H706&lt;'azure-standard-disk-prices'!B9),1+IF(M706="YES",1),"")</f>
        <v>0</v>
      </c>
      <c r="AM706" s="4">
        <f>IF(AND(I705="PREMIUM",Q705="YES",H705&lt;'azure-premium-disk-prices'!B2,H705&gt;0),1+IF(M705="YES",1),"")</f>
        <v>0</v>
      </c>
      <c r="AN706" s="4">
        <f>IF(AND(I705="PREMIUM",Q705="YES",H705&gt;'azure-premium-disk-prices'!B2,H705&lt;'azure-premium-disk-prices'!B3),1+IF(M705="YES",1),"")</f>
        <v>0</v>
      </c>
      <c r="AO706" s="4">
        <f>IF(AND(I705="PREMIUM",Q705="YES",H705&gt;'azure-premium-disk-prices'!B3,H705&lt;'azure-premium-disk-prices'!B4),1+IF(M705="YES",1),"")</f>
        <v>0</v>
      </c>
      <c r="AP706" s="4">
        <f>IF(AND(I705="PREMIUM",Q705="YES",H705&gt;'azure-premium-disk-prices'!B4,H705&lt;'azure-premium-disk-prices'!B5),1+IF(M705="YES",1),"")</f>
        <v>0</v>
      </c>
      <c r="AQ706" s="4">
        <f>IF(AND(I705="PREMIUM",Q705="YES",H705&gt;'azure-premium-disk-prices'!B5,H705&lt;'azure-premium-disk-prices'!B6),1+IF(M705="YES",1),"")</f>
        <v>0</v>
      </c>
      <c r="AR706" s="4">
        <f>IF(AND(I705="PREMIUM",Q705="YES",H705&gt;'azure-premium-disk-prices'!B6,H705&lt;'azure-premium-disk-prices'!B7),1+IF(M705="YES",1),"")</f>
        <v>0</v>
      </c>
      <c r="AS706" s="4">
        <f>IF(AND(I705="PREMIUM",Q705="YES",H705&gt;'azure-premium-disk-prices'!B7,H705&lt;'azure-premium-disk-prices'!B8),1+IF(M705="YES",1),"")</f>
        <v>0</v>
      </c>
      <c r="AT706" s="4">
        <f>IF(AND(I705="PREMIUM",Q705="YES",H705&gt;'azure-premium-disk-prices'!B8,H705&lt;'azure-premium-disk-prices'!B9),1+IF(M705="YES",1),"")</f>
        <v>0</v>
      </c>
      <c r="AU706" s="4">
        <f>IF(AND(M706="YES", Q706="YES"),1,"")</f>
        <v>0</v>
      </c>
      <c r="AV706" s="4">
        <f>IF(AND(J706="STANDARD", Q706="YES"), IF(M706="YES",2,1) ,"")</f>
        <v>0</v>
      </c>
      <c r="AW706" s="4">
        <f>IF( AND(J706="PREMIUM",  Q706="YES"), IF(M706="YES",2,1) ,"")</f>
        <v>0</v>
      </c>
    </row>
    <row r="707" spans="5:49">
      <c r="E707" s="3"/>
      <c r="F707" s="3"/>
      <c r="G707" s="3"/>
      <c r="H707" s="3"/>
      <c r="I707" s="3" t="s">
        <v>9</v>
      </c>
      <c r="J707" s="3" t="s">
        <v>9</v>
      </c>
      <c r="K707" s="3" t="s">
        <v>5</v>
      </c>
      <c r="L707" s="3" t="s">
        <v>5</v>
      </c>
      <c r="M707" s="3" t="s">
        <v>5</v>
      </c>
      <c r="N707" s="3">
        <v>730</v>
      </c>
      <c r="O707" s="3" t="s">
        <v>5</v>
      </c>
      <c r="P707" s="3" t="s">
        <v>14</v>
      </c>
      <c r="Q707" s="4">
        <f>IF(AND(E707&lt;&gt;"", F707&lt;&gt;"", G707&lt;&gt;"", H707&lt;&gt;"", I707&lt;&gt;"", J707&lt;&gt;"", K707&lt;&gt;"", L707&lt;&gt;"", M707&lt;&gt;"", N707&lt;&gt;"", O707&lt;&gt;""),"YES","NO")</f>
        <v>0</v>
      </c>
      <c r="R707" s="4">
        <f>IF(AD707=AA707, U707, IF(AD707=AB707,W707,Y707))</f>
        <v>0</v>
      </c>
      <c r="S707" s="4">
        <f>AD707</f>
        <v>0</v>
      </c>
      <c r="T707" s="4">
        <f> IF(AA707="" ,"",IF(AD707=AA707, "PAYG", IF(AD707=AB707,"1Y RI","3Y RI")))</f>
        <v>0</v>
      </c>
      <c r="U707" s="4">
        <f>IF(Q707="YES", IF(K707="YES", VLOOKUP(V707 &amp; L707 &amp; K707,'azure-vm-prices-base'!G$2:H$124, 2, 0), VLOOKUP(V707 &amp; L707 &amp; "*",'azure-vm-prices-base'!G$2:H$124, 2, 0)), "")</f>
        <v>0</v>
      </c>
      <c r="V707" s="4">
        <f>IF(Q707="YES", IF(O707="NO" , IF(K707="YES", _xlfn.MINIFS('azure-vm-prices-base'!I$2:I$123, 'azure-vm-prices-base'!A$2:A$123,"&gt;="&amp;F707*(100-$B$2)/100, 'azure-vm-prices-base'!B$2:B$123,"&gt;="&amp;G707*(100-$B$2)/100, 'azure-vm-prices-base'!D$2:D$123,K707, 'azure-vm-prices-base'!E$2:E$123,L707), _xlfn.MINIFS('azure-vm-prices-base'!I$2:I$123, 'azure-vm-prices-base'!A$2:A$123,"&gt;="&amp;F707*(100-$B$2)/100, 'azure-vm-prices-base'!B$2:B$123,"&gt;="&amp;G707*(100-$B$2)/100, 'azure-vm-prices-base'!E$2:E$123,L707)), IF(K707="YES", _xlfn.MINIFS('azure-vm-prices-base'!C$2:C$123, 'azure-vm-prices-base'!A$2:A$123,"&gt;="&amp;F707*(100-$B$2)/100, 'azure-vm-prices-base'!B$2:B$123,"&gt;="&amp;G707*(100-$B$2)/100, 'azure-vm-prices-base'!D$2:D$123,K707, 'azure-vm-prices-base'!E$2:E$123,L707), _xlfn.MINIFS('azure-vm-prices-base'!C$2:C$123, 'azure-vm-prices-base'!A$2:A$123,"&gt;="&amp;F707*(100-$B$2)/100, 'azure-vm-prices-base'!B$2:B$123,"&gt;="&amp;G707*(100-$B$2)/100, 'azure-vm-prices-base'!E$2:E$123,L707))), "")</f>
        <v>0</v>
      </c>
      <c r="W707" s="4">
        <f>IF(Q707="YES", IF(K707="YES", VLOOKUP(X707 &amp; L707 &amp; K707,'azure-vm-prices-1Y'!G$2:H$124  , 2, 0), VLOOKUP(X707 &amp; L707 &amp; "*",'azure-vm-prices-1Y'!G$2:H$124, 2, 0)),   "")</f>
        <v>0</v>
      </c>
      <c r="X707" s="4">
        <f>IF(Q707="YES", IF(O707="NO" , IF(K707="YES", _xlfn.MINIFS('azure-vm-prices-1Y'!I$2:I$123,   'azure-vm-prices-1Y'!A$2:A$123,"&gt;="&amp;F707*(100-$B$2)/100,   'azure-vm-prices-1Y'!B$2:B$123,"&gt;="&amp;G707*(100-$B$2)/100,   'azure-vm-prices-1Y'!D$2:D$123,K707,   'azure-vm-prices-1Y'!E$2:E$123,L707),   _xlfn.MINIFS('azure-vm-prices-1Y'!I$2:I$123,   'azure-vm-prices-1Y'!A$2:A$123,"&gt;="&amp;F707*(100-$B$2)/100,   'azure-vm-prices-1Y'!B$2:B$123,"&gt;="&amp;G707*(100-$B$2)/100,   'azure-vm-prices-1Y'!E$2:E$123,L707)),   IF(K707="YES", _xlfn.MINIFS('azure-vm-prices-1Y'!C$2:C$123,   'azure-vm-prices-1Y'!A$2:A$123,"&gt;="&amp;F707*(100-$B$2)/100,   'azure-vm-prices-1Y'!B$2:B$123,"&gt;="&amp;G707*(100-$B$2)/100,   'azure-vm-prices-1Y'!D$2:D$123,K707,   'azure-vm-prices-1Y'!E$2:E$123,L707),   _xlfn.MINIFS('azure-vm-prices-1Y'!C$2:C$123,   'azure-vm-prices-1Y'!A$2:A$123,"&gt;="&amp;F707*(100-$B$2)/100,   'azure-vm-prices-1Y'!B$2:B$123,"&gt;="&amp;G707*(100-$B$2)/100,   'azure-vm-prices-1Y'!E$2:E$123,L707))),   "")</f>
        <v>0</v>
      </c>
      <c r="Y707" s="4">
        <f>IF(Q707="YES", IF(K707="YES", VLOOKUP(Z707 &amp; L707 &amp; K707,'azure-vm-prices-3Y'!G$2:H$124  , 2, 0), VLOOKUP(Z707 &amp; L707 &amp; "*",'azure-vm-prices-3Y'!G$2:H$124, 2, 0)),   "")</f>
        <v>0</v>
      </c>
      <c r="Z707" s="4">
        <f>IF(Q707="YES", IF(O707="NO" , IF(K707="YES", _xlfn.MINIFS('azure-vm-prices-3Y'!I$2:I$123,   'azure-vm-prices-3Y'!A$2:A$123,"&gt;="&amp;F707*(100-$B$2)/100,   'azure-vm-prices-3Y'!B$2:B$123,"&gt;="&amp;G707*(100-$B$2)/100,   'azure-vm-prices-3Y'!D$2:D$123,K707,   'azure-vm-prices-3Y'!E$2:E$123,L707),   _xlfn.MINIFS('azure-vm-prices-3Y'!I$2:I$123,   'azure-vm-prices-3Y'!A$2:A$123,"&gt;="&amp;F707*(100-$B$2)/100,   'azure-vm-prices-3Y'!B$2:B$123,"&gt;="&amp;G707*(100-$B$2)/100,   'azure-vm-prices-3Y'!E$2:E$123,L707)),   IF(K707="YES", _xlfn.MINIFS('azure-vm-prices-3Y'!C$2:C$123,   'azure-vm-prices-3Y'!A$2:A$123,"&gt;="&amp;F707*(100-$B$2)/100,   'azure-vm-prices-3Y'!B$2:B$123,"&gt;="&amp;G707*(100-$B$2)/100,   'azure-vm-prices-3Y'!D$2:D$123,K707,   'azure-vm-prices-3Y'!E$2:E$123,L707),   _xlfn.MINIFS('azure-vm-prices-3Y'!C$2:C$123,   'azure-vm-prices-3Y'!A$2:A$123,"&gt;="&amp;F707*(100-$B$2)/100,   'azure-vm-prices-3Y'!B$2:B$123,"&gt;="&amp;G707*(100-$B$2)/100,   'azure-vm-prices-3Y'!E$2:E$123,L707))),   "")</f>
        <v>0</v>
      </c>
      <c r="AA707" s="4">
        <f>IF(Q707="YES",N707*V707*12,"")</f>
        <v>0</v>
      </c>
      <c r="AB707" s="4">
        <f>IF(Q707="YES",X707*8760,"")</f>
        <v>0</v>
      </c>
      <c r="AC707" s="4">
        <f>IF(Q707="YES",Z707*8760,"")</f>
        <v>0</v>
      </c>
      <c r="AD707" s="4">
        <f>IF(Q707="YES",IF(P707="YES", MIN(AA707:AC707), AA707),"")</f>
        <v>0</v>
      </c>
      <c r="AE707" s="4">
        <f>IF(AND(I707="STANDARD",Q707="YES",H707&lt;'azure-standard-disk-prices'!B2, H707&gt;0),1+IF(M707="YES",1),"")</f>
        <v>0</v>
      </c>
      <c r="AF707" s="4">
        <f>IF(AND(I707="STANDARD",Q707="YES",H707&gt;'azure-standard-disk-prices'!B2,H707&lt;'azure-standard-disk-prices'!B3),1+IF(M707="YES",1),"")</f>
        <v>0</v>
      </c>
      <c r="AG707" s="4">
        <f>IF(AND(I707="STANDARD",Q707="YES",H707&gt;'azure-standard-disk-prices'!B3,H707&lt;'azure-standard-disk-prices'!B4),1+IF(M707="YES",1),"")</f>
        <v>0</v>
      </c>
      <c r="AH707" s="4">
        <f>IF(AND(I707="STANDARD",Q707="YES",H707&gt;'azure-standard-disk-prices'!B4,H707&lt;'azure-standard-disk-prices'!B5),1+IF(M707="YES",1),"")</f>
        <v>0</v>
      </c>
      <c r="AI707" s="4">
        <f>IF(AND(I707="STANDARD",Q707="YES",H707&gt;'azure-standard-disk-prices'!B5,H707&lt;'azure-standard-disk-prices'!B6),1+IF(M707="YES",1),"")</f>
        <v>0</v>
      </c>
      <c r="AJ707" s="4">
        <f>IF(AND(I707="STANDARD",Q707="YES",H707&gt;'azure-standard-disk-prices'!B6,H707&lt;'azure-standard-disk-prices'!B7),1+IF(M707="YES",1),"")</f>
        <v>0</v>
      </c>
      <c r="AK707" s="4">
        <f>IF(AND(I707="STANDARD",Q707="YES",H707&gt;'azure-standard-disk-prices'!B7,H707&lt;'azure-standard-disk-prices'!B8),1+IF(M707="YES",1),"")</f>
        <v>0</v>
      </c>
      <c r="AL707" s="4">
        <f>IF(AND(I707="STANDARD",Q707="YES",H707&gt;'azure-standard-disk-prices'!B8,H707&lt;'azure-standard-disk-prices'!B9),1+IF(M707="YES",1),"")</f>
        <v>0</v>
      </c>
      <c r="AM707" s="4">
        <f>IF(AND(I706="PREMIUM",Q706="YES",H706&lt;'azure-premium-disk-prices'!B2,H706&gt;0),1+IF(M706="YES",1),"")</f>
        <v>0</v>
      </c>
      <c r="AN707" s="4">
        <f>IF(AND(I706="PREMIUM",Q706="YES",H706&gt;'azure-premium-disk-prices'!B2,H706&lt;'azure-premium-disk-prices'!B3),1+IF(M706="YES",1),"")</f>
        <v>0</v>
      </c>
      <c r="AO707" s="4">
        <f>IF(AND(I706="PREMIUM",Q706="YES",H706&gt;'azure-premium-disk-prices'!B3,H706&lt;'azure-premium-disk-prices'!B4),1+IF(M706="YES",1),"")</f>
        <v>0</v>
      </c>
      <c r="AP707" s="4">
        <f>IF(AND(I706="PREMIUM",Q706="YES",H706&gt;'azure-premium-disk-prices'!B4,H706&lt;'azure-premium-disk-prices'!B5),1+IF(M706="YES",1),"")</f>
        <v>0</v>
      </c>
      <c r="AQ707" s="4">
        <f>IF(AND(I706="PREMIUM",Q706="YES",H706&gt;'azure-premium-disk-prices'!B5,H706&lt;'azure-premium-disk-prices'!B6),1+IF(M706="YES",1),"")</f>
        <v>0</v>
      </c>
      <c r="AR707" s="4">
        <f>IF(AND(I706="PREMIUM",Q706="YES",H706&gt;'azure-premium-disk-prices'!B6,H706&lt;'azure-premium-disk-prices'!B7),1+IF(M706="YES",1),"")</f>
        <v>0</v>
      </c>
      <c r="AS707" s="4">
        <f>IF(AND(I706="PREMIUM",Q706="YES",H706&gt;'azure-premium-disk-prices'!B7,H706&lt;'azure-premium-disk-prices'!B8),1+IF(M706="YES",1),"")</f>
        <v>0</v>
      </c>
      <c r="AT707" s="4">
        <f>IF(AND(I706="PREMIUM",Q706="YES",H706&gt;'azure-premium-disk-prices'!B8,H706&lt;'azure-premium-disk-prices'!B9),1+IF(M706="YES",1),"")</f>
        <v>0</v>
      </c>
      <c r="AU707" s="4">
        <f>IF(AND(M707="YES", Q707="YES"),1,"")</f>
        <v>0</v>
      </c>
      <c r="AV707" s="4">
        <f>IF(AND(J707="STANDARD", Q707="YES"), IF(M707="YES",2,1) ,"")</f>
        <v>0</v>
      </c>
      <c r="AW707" s="4">
        <f>IF( AND(J707="PREMIUM",  Q707="YES"), IF(M707="YES",2,1) ,"")</f>
        <v>0</v>
      </c>
    </row>
    <row r="708" spans="5:49">
      <c r="E708" s="3"/>
      <c r="F708" s="3"/>
      <c r="G708" s="3"/>
      <c r="H708" s="3"/>
      <c r="I708" s="3" t="s">
        <v>9</v>
      </c>
      <c r="J708" s="3" t="s">
        <v>9</v>
      </c>
      <c r="K708" s="3" t="s">
        <v>5</v>
      </c>
      <c r="L708" s="3" t="s">
        <v>5</v>
      </c>
      <c r="M708" s="3" t="s">
        <v>5</v>
      </c>
      <c r="N708" s="3">
        <v>730</v>
      </c>
      <c r="O708" s="3" t="s">
        <v>5</v>
      </c>
      <c r="P708" s="3" t="s">
        <v>14</v>
      </c>
      <c r="Q708" s="4">
        <f>IF(AND(E708&lt;&gt;"", F708&lt;&gt;"", G708&lt;&gt;"", H708&lt;&gt;"", I708&lt;&gt;"", J708&lt;&gt;"", K708&lt;&gt;"", L708&lt;&gt;"", M708&lt;&gt;"", N708&lt;&gt;"", O708&lt;&gt;""),"YES","NO")</f>
        <v>0</v>
      </c>
      <c r="R708" s="4">
        <f>IF(AD708=AA708, U708, IF(AD708=AB708,W708,Y708))</f>
        <v>0</v>
      </c>
      <c r="S708" s="4">
        <f>AD708</f>
        <v>0</v>
      </c>
      <c r="T708" s="4">
        <f> IF(AA708="" ,"",IF(AD708=AA708, "PAYG", IF(AD708=AB708,"1Y RI","3Y RI")))</f>
        <v>0</v>
      </c>
      <c r="U708" s="4">
        <f>IF(Q708="YES", IF(K708="YES", VLOOKUP(V708 &amp; L708 &amp; K708,'azure-vm-prices-base'!G$2:H$124, 2, 0), VLOOKUP(V708 &amp; L708 &amp; "*",'azure-vm-prices-base'!G$2:H$124, 2, 0)), "")</f>
        <v>0</v>
      </c>
      <c r="V708" s="4">
        <f>IF(Q708="YES", IF(O708="NO" , IF(K708="YES", _xlfn.MINIFS('azure-vm-prices-base'!I$2:I$123, 'azure-vm-prices-base'!A$2:A$123,"&gt;="&amp;F708*(100-$B$2)/100, 'azure-vm-prices-base'!B$2:B$123,"&gt;="&amp;G708*(100-$B$2)/100, 'azure-vm-prices-base'!D$2:D$123,K708, 'azure-vm-prices-base'!E$2:E$123,L708), _xlfn.MINIFS('azure-vm-prices-base'!I$2:I$123, 'azure-vm-prices-base'!A$2:A$123,"&gt;="&amp;F708*(100-$B$2)/100, 'azure-vm-prices-base'!B$2:B$123,"&gt;="&amp;G708*(100-$B$2)/100, 'azure-vm-prices-base'!E$2:E$123,L708)), IF(K708="YES", _xlfn.MINIFS('azure-vm-prices-base'!C$2:C$123, 'azure-vm-prices-base'!A$2:A$123,"&gt;="&amp;F708*(100-$B$2)/100, 'azure-vm-prices-base'!B$2:B$123,"&gt;="&amp;G708*(100-$B$2)/100, 'azure-vm-prices-base'!D$2:D$123,K708, 'azure-vm-prices-base'!E$2:E$123,L708), _xlfn.MINIFS('azure-vm-prices-base'!C$2:C$123, 'azure-vm-prices-base'!A$2:A$123,"&gt;="&amp;F708*(100-$B$2)/100, 'azure-vm-prices-base'!B$2:B$123,"&gt;="&amp;G708*(100-$B$2)/100, 'azure-vm-prices-base'!E$2:E$123,L708))), "")</f>
        <v>0</v>
      </c>
      <c r="W708" s="4">
        <f>IF(Q708="YES", IF(K708="YES", VLOOKUP(X708 &amp; L708 &amp; K708,'azure-vm-prices-1Y'!G$2:H$124  , 2, 0), VLOOKUP(X708 &amp; L708 &amp; "*",'azure-vm-prices-1Y'!G$2:H$124, 2, 0)),   "")</f>
        <v>0</v>
      </c>
      <c r="X708" s="4">
        <f>IF(Q708="YES", IF(O708="NO" , IF(K708="YES", _xlfn.MINIFS('azure-vm-prices-1Y'!I$2:I$123,   'azure-vm-prices-1Y'!A$2:A$123,"&gt;="&amp;F708*(100-$B$2)/100,   'azure-vm-prices-1Y'!B$2:B$123,"&gt;="&amp;G708*(100-$B$2)/100,   'azure-vm-prices-1Y'!D$2:D$123,K708,   'azure-vm-prices-1Y'!E$2:E$123,L708),   _xlfn.MINIFS('azure-vm-prices-1Y'!I$2:I$123,   'azure-vm-prices-1Y'!A$2:A$123,"&gt;="&amp;F708*(100-$B$2)/100,   'azure-vm-prices-1Y'!B$2:B$123,"&gt;="&amp;G708*(100-$B$2)/100,   'azure-vm-prices-1Y'!E$2:E$123,L708)),   IF(K708="YES", _xlfn.MINIFS('azure-vm-prices-1Y'!C$2:C$123,   'azure-vm-prices-1Y'!A$2:A$123,"&gt;="&amp;F708*(100-$B$2)/100,   'azure-vm-prices-1Y'!B$2:B$123,"&gt;="&amp;G708*(100-$B$2)/100,   'azure-vm-prices-1Y'!D$2:D$123,K708,   'azure-vm-prices-1Y'!E$2:E$123,L708),   _xlfn.MINIFS('azure-vm-prices-1Y'!C$2:C$123,   'azure-vm-prices-1Y'!A$2:A$123,"&gt;="&amp;F708*(100-$B$2)/100,   'azure-vm-prices-1Y'!B$2:B$123,"&gt;="&amp;G708*(100-$B$2)/100,   'azure-vm-prices-1Y'!E$2:E$123,L708))),   "")</f>
        <v>0</v>
      </c>
      <c r="Y708" s="4">
        <f>IF(Q708="YES", IF(K708="YES", VLOOKUP(Z708 &amp; L708 &amp; K708,'azure-vm-prices-3Y'!G$2:H$124  , 2, 0), VLOOKUP(Z708 &amp; L708 &amp; "*",'azure-vm-prices-3Y'!G$2:H$124, 2, 0)),   "")</f>
        <v>0</v>
      </c>
      <c r="Z708" s="4">
        <f>IF(Q708="YES", IF(O708="NO" , IF(K708="YES", _xlfn.MINIFS('azure-vm-prices-3Y'!I$2:I$123,   'azure-vm-prices-3Y'!A$2:A$123,"&gt;="&amp;F708*(100-$B$2)/100,   'azure-vm-prices-3Y'!B$2:B$123,"&gt;="&amp;G708*(100-$B$2)/100,   'azure-vm-prices-3Y'!D$2:D$123,K708,   'azure-vm-prices-3Y'!E$2:E$123,L708),   _xlfn.MINIFS('azure-vm-prices-3Y'!I$2:I$123,   'azure-vm-prices-3Y'!A$2:A$123,"&gt;="&amp;F708*(100-$B$2)/100,   'azure-vm-prices-3Y'!B$2:B$123,"&gt;="&amp;G708*(100-$B$2)/100,   'azure-vm-prices-3Y'!E$2:E$123,L708)),   IF(K708="YES", _xlfn.MINIFS('azure-vm-prices-3Y'!C$2:C$123,   'azure-vm-prices-3Y'!A$2:A$123,"&gt;="&amp;F708*(100-$B$2)/100,   'azure-vm-prices-3Y'!B$2:B$123,"&gt;="&amp;G708*(100-$B$2)/100,   'azure-vm-prices-3Y'!D$2:D$123,K708,   'azure-vm-prices-3Y'!E$2:E$123,L708),   _xlfn.MINIFS('azure-vm-prices-3Y'!C$2:C$123,   'azure-vm-prices-3Y'!A$2:A$123,"&gt;="&amp;F708*(100-$B$2)/100,   'azure-vm-prices-3Y'!B$2:B$123,"&gt;="&amp;G708*(100-$B$2)/100,   'azure-vm-prices-3Y'!E$2:E$123,L708))),   "")</f>
        <v>0</v>
      </c>
      <c r="AA708" s="4">
        <f>IF(Q708="YES",N708*V708*12,"")</f>
        <v>0</v>
      </c>
      <c r="AB708" s="4">
        <f>IF(Q708="YES",X708*8760,"")</f>
        <v>0</v>
      </c>
      <c r="AC708" s="4">
        <f>IF(Q708="YES",Z708*8760,"")</f>
        <v>0</v>
      </c>
      <c r="AD708" s="4">
        <f>IF(Q708="YES",IF(P708="YES", MIN(AA708:AC708), AA708),"")</f>
        <v>0</v>
      </c>
      <c r="AE708" s="4">
        <f>IF(AND(I708="STANDARD",Q708="YES",H708&lt;'azure-standard-disk-prices'!B2, H708&gt;0),1+IF(M708="YES",1),"")</f>
        <v>0</v>
      </c>
      <c r="AF708" s="4">
        <f>IF(AND(I708="STANDARD",Q708="YES",H708&gt;'azure-standard-disk-prices'!B2,H708&lt;'azure-standard-disk-prices'!B3),1+IF(M708="YES",1),"")</f>
        <v>0</v>
      </c>
      <c r="AG708" s="4">
        <f>IF(AND(I708="STANDARD",Q708="YES",H708&gt;'azure-standard-disk-prices'!B3,H708&lt;'azure-standard-disk-prices'!B4),1+IF(M708="YES",1),"")</f>
        <v>0</v>
      </c>
      <c r="AH708" s="4">
        <f>IF(AND(I708="STANDARD",Q708="YES",H708&gt;'azure-standard-disk-prices'!B4,H708&lt;'azure-standard-disk-prices'!B5),1+IF(M708="YES",1),"")</f>
        <v>0</v>
      </c>
      <c r="AI708" s="4">
        <f>IF(AND(I708="STANDARD",Q708="YES",H708&gt;'azure-standard-disk-prices'!B5,H708&lt;'azure-standard-disk-prices'!B6),1+IF(M708="YES",1),"")</f>
        <v>0</v>
      </c>
      <c r="AJ708" s="4">
        <f>IF(AND(I708="STANDARD",Q708="YES",H708&gt;'azure-standard-disk-prices'!B6,H708&lt;'azure-standard-disk-prices'!B7),1+IF(M708="YES",1),"")</f>
        <v>0</v>
      </c>
      <c r="AK708" s="4">
        <f>IF(AND(I708="STANDARD",Q708="YES",H708&gt;'azure-standard-disk-prices'!B7,H708&lt;'azure-standard-disk-prices'!B8),1+IF(M708="YES",1),"")</f>
        <v>0</v>
      </c>
      <c r="AL708" s="4">
        <f>IF(AND(I708="STANDARD",Q708="YES",H708&gt;'azure-standard-disk-prices'!B8,H708&lt;'azure-standard-disk-prices'!B9),1+IF(M708="YES",1),"")</f>
        <v>0</v>
      </c>
      <c r="AM708" s="4">
        <f>IF(AND(I707="PREMIUM",Q707="YES",H707&lt;'azure-premium-disk-prices'!B2,H707&gt;0),1+IF(M707="YES",1),"")</f>
        <v>0</v>
      </c>
      <c r="AN708" s="4">
        <f>IF(AND(I707="PREMIUM",Q707="YES",H707&gt;'azure-premium-disk-prices'!B2,H707&lt;'azure-premium-disk-prices'!B3),1+IF(M707="YES",1),"")</f>
        <v>0</v>
      </c>
      <c r="AO708" s="4">
        <f>IF(AND(I707="PREMIUM",Q707="YES",H707&gt;'azure-premium-disk-prices'!B3,H707&lt;'azure-premium-disk-prices'!B4),1+IF(M707="YES",1),"")</f>
        <v>0</v>
      </c>
      <c r="AP708" s="4">
        <f>IF(AND(I707="PREMIUM",Q707="YES",H707&gt;'azure-premium-disk-prices'!B4,H707&lt;'azure-premium-disk-prices'!B5),1+IF(M707="YES",1),"")</f>
        <v>0</v>
      </c>
      <c r="AQ708" s="4">
        <f>IF(AND(I707="PREMIUM",Q707="YES",H707&gt;'azure-premium-disk-prices'!B5,H707&lt;'azure-premium-disk-prices'!B6),1+IF(M707="YES",1),"")</f>
        <v>0</v>
      </c>
      <c r="AR708" s="4">
        <f>IF(AND(I707="PREMIUM",Q707="YES",H707&gt;'azure-premium-disk-prices'!B6,H707&lt;'azure-premium-disk-prices'!B7),1+IF(M707="YES",1),"")</f>
        <v>0</v>
      </c>
      <c r="AS708" s="4">
        <f>IF(AND(I707="PREMIUM",Q707="YES",H707&gt;'azure-premium-disk-prices'!B7,H707&lt;'azure-premium-disk-prices'!B8),1+IF(M707="YES",1),"")</f>
        <v>0</v>
      </c>
      <c r="AT708" s="4">
        <f>IF(AND(I707="PREMIUM",Q707="YES",H707&gt;'azure-premium-disk-prices'!B8,H707&lt;'azure-premium-disk-prices'!B9),1+IF(M707="YES",1),"")</f>
        <v>0</v>
      </c>
      <c r="AU708" s="4">
        <f>IF(AND(M708="YES", Q708="YES"),1,"")</f>
        <v>0</v>
      </c>
      <c r="AV708" s="4">
        <f>IF(AND(J708="STANDARD", Q708="YES"), IF(M708="YES",2,1) ,"")</f>
        <v>0</v>
      </c>
      <c r="AW708" s="4">
        <f>IF( AND(J708="PREMIUM",  Q708="YES"), IF(M708="YES",2,1) ,"")</f>
        <v>0</v>
      </c>
    </row>
    <row r="709" spans="5:49">
      <c r="E709" s="3"/>
      <c r="F709" s="3"/>
      <c r="G709" s="3"/>
      <c r="H709" s="3"/>
      <c r="I709" s="3" t="s">
        <v>9</v>
      </c>
      <c r="J709" s="3" t="s">
        <v>9</v>
      </c>
      <c r="K709" s="3" t="s">
        <v>5</v>
      </c>
      <c r="L709" s="3" t="s">
        <v>5</v>
      </c>
      <c r="M709" s="3" t="s">
        <v>5</v>
      </c>
      <c r="N709" s="3">
        <v>730</v>
      </c>
      <c r="O709" s="3" t="s">
        <v>5</v>
      </c>
      <c r="P709" s="3" t="s">
        <v>14</v>
      </c>
      <c r="Q709" s="4">
        <f>IF(AND(E709&lt;&gt;"", F709&lt;&gt;"", G709&lt;&gt;"", H709&lt;&gt;"", I709&lt;&gt;"", J709&lt;&gt;"", K709&lt;&gt;"", L709&lt;&gt;"", M709&lt;&gt;"", N709&lt;&gt;"", O709&lt;&gt;""),"YES","NO")</f>
        <v>0</v>
      </c>
      <c r="R709" s="4">
        <f>IF(AD709=AA709, U709, IF(AD709=AB709,W709,Y709))</f>
        <v>0</v>
      </c>
      <c r="S709" s="4">
        <f>AD709</f>
        <v>0</v>
      </c>
      <c r="T709" s="4">
        <f> IF(AA709="" ,"",IF(AD709=AA709, "PAYG", IF(AD709=AB709,"1Y RI","3Y RI")))</f>
        <v>0</v>
      </c>
      <c r="U709" s="4">
        <f>IF(Q709="YES", IF(K709="YES", VLOOKUP(V709 &amp; L709 &amp; K709,'azure-vm-prices-base'!G$2:H$124, 2, 0), VLOOKUP(V709 &amp; L709 &amp; "*",'azure-vm-prices-base'!G$2:H$124, 2, 0)), "")</f>
        <v>0</v>
      </c>
      <c r="V709" s="4">
        <f>IF(Q709="YES", IF(O709="NO" , IF(K709="YES", _xlfn.MINIFS('azure-vm-prices-base'!I$2:I$123, 'azure-vm-prices-base'!A$2:A$123,"&gt;="&amp;F709*(100-$B$2)/100, 'azure-vm-prices-base'!B$2:B$123,"&gt;="&amp;G709*(100-$B$2)/100, 'azure-vm-prices-base'!D$2:D$123,K709, 'azure-vm-prices-base'!E$2:E$123,L709), _xlfn.MINIFS('azure-vm-prices-base'!I$2:I$123, 'azure-vm-prices-base'!A$2:A$123,"&gt;="&amp;F709*(100-$B$2)/100, 'azure-vm-prices-base'!B$2:B$123,"&gt;="&amp;G709*(100-$B$2)/100, 'azure-vm-prices-base'!E$2:E$123,L709)), IF(K709="YES", _xlfn.MINIFS('azure-vm-prices-base'!C$2:C$123, 'azure-vm-prices-base'!A$2:A$123,"&gt;="&amp;F709*(100-$B$2)/100, 'azure-vm-prices-base'!B$2:B$123,"&gt;="&amp;G709*(100-$B$2)/100, 'azure-vm-prices-base'!D$2:D$123,K709, 'azure-vm-prices-base'!E$2:E$123,L709), _xlfn.MINIFS('azure-vm-prices-base'!C$2:C$123, 'azure-vm-prices-base'!A$2:A$123,"&gt;="&amp;F709*(100-$B$2)/100, 'azure-vm-prices-base'!B$2:B$123,"&gt;="&amp;G709*(100-$B$2)/100, 'azure-vm-prices-base'!E$2:E$123,L709))), "")</f>
        <v>0</v>
      </c>
      <c r="W709" s="4">
        <f>IF(Q709="YES", IF(K709="YES", VLOOKUP(X709 &amp; L709 &amp; K709,'azure-vm-prices-1Y'!G$2:H$124  , 2, 0), VLOOKUP(X709 &amp; L709 &amp; "*",'azure-vm-prices-1Y'!G$2:H$124, 2, 0)),   "")</f>
        <v>0</v>
      </c>
      <c r="X709" s="4">
        <f>IF(Q709="YES", IF(O709="NO" , IF(K709="YES", _xlfn.MINIFS('azure-vm-prices-1Y'!I$2:I$123,   'azure-vm-prices-1Y'!A$2:A$123,"&gt;="&amp;F709*(100-$B$2)/100,   'azure-vm-prices-1Y'!B$2:B$123,"&gt;="&amp;G709*(100-$B$2)/100,   'azure-vm-prices-1Y'!D$2:D$123,K709,   'azure-vm-prices-1Y'!E$2:E$123,L709),   _xlfn.MINIFS('azure-vm-prices-1Y'!I$2:I$123,   'azure-vm-prices-1Y'!A$2:A$123,"&gt;="&amp;F709*(100-$B$2)/100,   'azure-vm-prices-1Y'!B$2:B$123,"&gt;="&amp;G709*(100-$B$2)/100,   'azure-vm-prices-1Y'!E$2:E$123,L709)),   IF(K709="YES", _xlfn.MINIFS('azure-vm-prices-1Y'!C$2:C$123,   'azure-vm-prices-1Y'!A$2:A$123,"&gt;="&amp;F709*(100-$B$2)/100,   'azure-vm-prices-1Y'!B$2:B$123,"&gt;="&amp;G709*(100-$B$2)/100,   'azure-vm-prices-1Y'!D$2:D$123,K709,   'azure-vm-prices-1Y'!E$2:E$123,L709),   _xlfn.MINIFS('azure-vm-prices-1Y'!C$2:C$123,   'azure-vm-prices-1Y'!A$2:A$123,"&gt;="&amp;F709*(100-$B$2)/100,   'azure-vm-prices-1Y'!B$2:B$123,"&gt;="&amp;G709*(100-$B$2)/100,   'azure-vm-prices-1Y'!E$2:E$123,L709))),   "")</f>
        <v>0</v>
      </c>
      <c r="Y709" s="4">
        <f>IF(Q709="YES", IF(K709="YES", VLOOKUP(Z709 &amp; L709 &amp; K709,'azure-vm-prices-3Y'!G$2:H$124  , 2, 0), VLOOKUP(Z709 &amp; L709 &amp; "*",'azure-vm-prices-3Y'!G$2:H$124, 2, 0)),   "")</f>
        <v>0</v>
      </c>
      <c r="Z709" s="4">
        <f>IF(Q709="YES", IF(O709="NO" , IF(K709="YES", _xlfn.MINIFS('azure-vm-prices-3Y'!I$2:I$123,   'azure-vm-prices-3Y'!A$2:A$123,"&gt;="&amp;F709*(100-$B$2)/100,   'azure-vm-prices-3Y'!B$2:B$123,"&gt;="&amp;G709*(100-$B$2)/100,   'azure-vm-prices-3Y'!D$2:D$123,K709,   'azure-vm-prices-3Y'!E$2:E$123,L709),   _xlfn.MINIFS('azure-vm-prices-3Y'!I$2:I$123,   'azure-vm-prices-3Y'!A$2:A$123,"&gt;="&amp;F709*(100-$B$2)/100,   'azure-vm-prices-3Y'!B$2:B$123,"&gt;="&amp;G709*(100-$B$2)/100,   'azure-vm-prices-3Y'!E$2:E$123,L709)),   IF(K709="YES", _xlfn.MINIFS('azure-vm-prices-3Y'!C$2:C$123,   'azure-vm-prices-3Y'!A$2:A$123,"&gt;="&amp;F709*(100-$B$2)/100,   'azure-vm-prices-3Y'!B$2:B$123,"&gt;="&amp;G709*(100-$B$2)/100,   'azure-vm-prices-3Y'!D$2:D$123,K709,   'azure-vm-prices-3Y'!E$2:E$123,L709),   _xlfn.MINIFS('azure-vm-prices-3Y'!C$2:C$123,   'azure-vm-prices-3Y'!A$2:A$123,"&gt;="&amp;F709*(100-$B$2)/100,   'azure-vm-prices-3Y'!B$2:B$123,"&gt;="&amp;G709*(100-$B$2)/100,   'azure-vm-prices-3Y'!E$2:E$123,L709))),   "")</f>
        <v>0</v>
      </c>
      <c r="AA709" s="4">
        <f>IF(Q709="YES",N709*V709*12,"")</f>
        <v>0</v>
      </c>
      <c r="AB709" s="4">
        <f>IF(Q709="YES",X709*8760,"")</f>
        <v>0</v>
      </c>
      <c r="AC709" s="4">
        <f>IF(Q709="YES",Z709*8760,"")</f>
        <v>0</v>
      </c>
      <c r="AD709" s="4">
        <f>IF(Q709="YES",IF(P709="YES", MIN(AA709:AC709), AA709),"")</f>
        <v>0</v>
      </c>
      <c r="AE709" s="4">
        <f>IF(AND(I709="STANDARD",Q709="YES",H709&lt;'azure-standard-disk-prices'!B2, H709&gt;0),1+IF(M709="YES",1),"")</f>
        <v>0</v>
      </c>
      <c r="AF709" s="4">
        <f>IF(AND(I709="STANDARD",Q709="YES",H709&gt;'azure-standard-disk-prices'!B2,H709&lt;'azure-standard-disk-prices'!B3),1+IF(M709="YES",1),"")</f>
        <v>0</v>
      </c>
      <c r="AG709" s="4">
        <f>IF(AND(I709="STANDARD",Q709="YES",H709&gt;'azure-standard-disk-prices'!B3,H709&lt;'azure-standard-disk-prices'!B4),1+IF(M709="YES",1),"")</f>
        <v>0</v>
      </c>
      <c r="AH709" s="4">
        <f>IF(AND(I709="STANDARD",Q709="YES",H709&gt;'azure-standard-disk-prices'!B4,H709&lt;'azure-standard-disk-prices'!B5),1+IF(M709="YES",1),"")</f>
        <v>0</v>
      </c>
      <c r="AI709" s="4">
        <f>IF(AND(I709="STANDARD",Q709="YES",H709&gt;'azure-standard-disk-prices'!B5,H709&lt;'azure-standard-disk-prices'!B6),1+IF(M709="YES",1),"")</f>
        <v>0</v>
      </c>
      <c r="AJ709" s="4">
        <f>IF(AND(I709="STANDARD",Q709="YES",H709&gt;'azure-standard-disk-prices'!B6,H709&lt;'azure-standard-disk-prices'!B7),1+IF(M709="YES",1),"")</f>
        <v>0</v>
      </c>
      <c r="AK709" s="4">
        <f>IF(AND(I709="STANDARD",Q709="YES",H709&gt;'azure-standard-disk-prices'!B7,H709&lt;'azure-standard-disk-prices'!B8),1+IF(M709="YES",1),"")</f>
        <v>0</v>
      </c>
      <c r="AL709" s="4">
        <f>IF(AND(I709="STANDARD",Q709="YES",H709&gt;'azure-standard-disk-prices'!B8,H709&lt;'azure-standard-disk-prices'!B9),1+IF(M709="YES",1),"")</f>
        <v>0</v>
      </c>
      <c r="AM709" s="4">
        <f>IF(AND(I708="PREMIUM",Q708="YES",H708&lt;'azure-premium-disk-prices'!B2,H708&gt;0),1+IF(M708="YES",1),"")</f>
        <v>0</v>
      </c>
      <c r="AN709" s="4">
        <f>IF(AND(I708="PREMIUM",Q708="YES",H708&gt;'azure-premium-disk-prices'!B2,H708&lt;'azure-premium-disk-prices'!B3),1+IF(M708="YES",1),"")</f>
        <v>0</v>
      </c>
      <c r="AO709" s="4">
        <f>IF(AND(I708="PREMIUM",Q708="YES",H708&gt;'azure-premium-disk-prices'!B3,H708&lt;'azure-premium-disk-prices'!B4),1+IF(M708="YES",1),"")</f>
        <v>0</v>
      </c>
      <c r="AP709" s="4">
        <f>IF(AND(I708="PREMIUM",Q708="YES",H708&gt;'azure-premium-disk-prices'!B4,H708&lt;'azure-premium-disk-prices'!B5),1+IF(M708="YES",1),"")</f>
        <v>0</v>
      </c>
      <c r="AQ709" s="4">
        <f>IF(AND(I708="PREMIUM",Q708="YES",H708&gt;'azure-premium-disk-prices'!B5,H708&lt;'azure-premium-disk-prices'!B6),1+IF(M708="YES",1),"")</f>
        <v>0</v>
      </c>
      <c r="AR709" s="4">
        <f>IF(AND(I708="PREMIUM",Q708="YES",H708&gt;'azure-premium-disk-prices'!B6,H708&lt;'azure-premium-disk-prices'!B7),1+IF(M708="YES",1),"")</f>
        <v>0</v>
      </c>
      <c r="AS709" s="4">
        <f>IF(AND(I708="PREMIUM",Q708="YES",H708&gt;'azure-premium-disk-prices'!B7,H708&lt;'azure-premium-disk-prices'!B8),1+IF(M708="YES",1),"")</f>
        <v>0</v>
      </c>
      <c r="AT709" s="4">
        <f>IF(AND(I708="PREMIUM",Q708="YES",H708&gt;'azure-premium-disk-prices'!B8,H708&lt;'azure-premium-disk-prices'!B9),1+IF(M708="YES",1),"")</f>
        <v>0</v>
      </c>
      <c r="AU709" s="4">
        <f>IF(AND(M709="YES", Q709="YES"),1,"")</f>
        <v>0</v>
      </c>
      <c r="AV709" s="4">
        <f>IF(AND(J709="STANDARD", Q709="YES"), IF(M709="YES",2,1) ,"")</f>
        <v>0</v>
      </c>
      <c r="AW709" s="4">
        <f>IF( AND(J709="PREMIUM",  Q709="YES"), IF(M709="YES",2,1) ,"")</f>
        <v>0</v>
      </c>
    </row>
    <row r="710" spans="5:49">
      <c r="E710" s="3"/>
      <c r="F710" s="3"/>
      <c r="G710" s="3"/>
      <c r="H710" s="3"/>
      <c r="I710" s="3" t="s">
        <v>9</v>
      </c>
      <c r="J710" s="3" t="s">
        <v>9</v>
      </c>
      <c r="K710" s="3" t="s">
        <v>5</v>
      </c>
      <c r="L710" s="3" t="s">
        <v>5</v>
      </c>
      <c r="M710" s="3" t="s">
        <v>5</v>
      </c>
      <c r="N710" s="3">
        <v>730</v>
      </c>
      <c r="O710" s="3" t="s">
        <v>5</v>
      </c>
      <c r="P710" s="3" t="s">
        <v>14</v>
      </c>
      <c r="Q710" s="4">
        <f>IF(AND(E710&lt;&gt;"", F710&lt;&gt;"", G710&lt;&gt;"", H710&lt;&gt;"", I710&lt;&gt;"", J710&lt;&gt;"", K710&lt;&gt;"", L710&lt;&gt;"", M710&lt;&gt;"", N710&lt;&gt;"", O710&lt;&gt;""),"YES","NO")</f>
        <v>0</v>
      </c>
      <c r="R710" s="4">
        <f>IF(AD710=AA710, U710, IF(AD710=AB710,W710,Y710))</f>
        <v>0</v>
      </c>
      <c r="S710" s="4">
        <f>AD710</f>
        <v>0</v>
      </c>
      <c r="T710" s="4">
        <f> IF(AA710="" ,"",IF(AD710=AA710, "PAYG", IF(AD710=AB710,"1Y RI","3Y RI")))</f>
        <v>0</v>
      </c>
      <c r="U710" s="4">
        <f>IF(Q710="YES", IF(K710="YES", VLOOKUP(V710 &amp; L710 &amp; K710,'azure-vm-prices-base'!G$2:H$124, 2, 0), VLOOKUP(V710 &amp; L710 &amp; "*",'azure-vm-prices-base'!G$2:H$124, 2, 0)), "")</f>
        <v>0</v>
      </c>
      <c r="V710" s="4">
        <f>IF(Q710="YES", IF(O710="NO" , IF(K710="YES", _xlfn.MINIFS('azure-vm-prices-base'!I$2:I$123, 'azure-vm-prices-base'!A$2:A$123,"&gt;="&amp;F710*(100-$B$2)/100, 'azure-vm-prices-base'!B$2:B$123,"&gt;="&amp;G710*(100-$B$2)/100, 'azure-vm-prices-base'!D$2:D$123,K710, 'azure-vm-prices-base'!E$2:E$123,L710), _xlfn.MINIFS('azure-vm-prices-base'!I$2:I$123, 'azure-vm-prices-base'!A$2:A$123,"&gt;="&amp;F710*(100-$B$2)/100, 'azure-vm-prices-base'!B$2:B$123,"&gt;="&amp;G710*(100-$B$2)/100, 'azure-vm-prices-base'!E$2:E$123,L710)), IF(K710="YES", _xlfn.MINIFS('azure-vm-prices-base'!C$2:C$123, 'azure-vm-prices-base'!A$2:A$123,"&gt;="&amp;F710*(100-$B$2)/100, 'azure-vm-prices-base'!B$2:B$123,"&gt;="&amp;G710*(100-$B$2)/100, 'azure-vm-prices-base'!D$2:D$123,K710, 'azure-vm-prices-base'!E$2:E$123,L710), _xlfn.MINIFS('azure-vm-prices-base'!C$2:C$123, 'azure-vm-prices-base'!A$2:A$123,"&gt;="&amp;F710*(100-$B$2)/100, 'azure-vm-prices-base'!B$2:B$123,"&gt;="&amp;G710*(100-$B$2)/100, 'azure-vm-prices-base'!E$2:E$123,L710))), "")</f>
        <v>0</v>
      </c>
      <c r="W710" s="4">
        <f>IF(Q710="YES", IF(K710="YES", VLOOKUP(X710 &amp; L710 &amp; K710,'azure-vm-prices-1Y'!G$2:H$124  , 2, 0), VLOOKUP(X710 &amp; L710 &amp; "*",'azure-vm-prices-1Y'!G$2:H$124, 2, 0)),   "")</f>
        <v>0</v>
      </c>
      <c r="X710" s="4">
        <f>IF(Q710="YES", IF(O710="NO" , IF(K710="YES", _xlfn.MINIFS('azure-vm-prices-1Y'!I$2:I$123,   'azure-vm-prices-1Y'!A$2:A$123,"&gt;="&amp;F710*(100-$B$2)/100,   'azure-vm-prices-1Y'!B$2:B$123,"&gt;="&amp;G710*(100-$B$2)/100,   'azure-vm-prices-1Y'!D$2:D$123,K710,   'azure-vm-prices-1Y'!E$2:E$123,L710),   _xlfn.MINIFS('azure-vm-prices-1Y'!I$2:I$123,   'azure-vm-prices-1Y'!A$2:A$123,"&gt;="&amp;F710*(100-$B$2)/100,   'azure-vm-prices-1Y'!B$2:B$123,"&gt;="&amp;G710*(100-$B$2)/100,   'azure-vm-prices-1Y'!E$2:E$123,L710)),   IF(K710="YES", _xlfn.MINIFS('azure-vm-prices-1Y'!C$2:C$123,   'azure-vm-prices-1Y'!A$2:A$123,"&gt;="&amp;F710*(100-$B$2)/100,   'azure-vm-prices-1Y'!B$2:B$123,"&gt;="&amp;G710*(100-$B$2)/100,   'azure-vm-prices-1Y'!D$2:D$123,K710,   'azure-vm-prices-1Y'!E$2:E$123,L710),   _xlfn.MINIFS('azure-vm-prices-1Y'!C$2:C$123,   'azure-vm-prices-1Y'!A$2:A$123,"&gt;="&amp;F710*(100-$B$2)/100,   'azure-vm-prices-1Y'!B$2:B$123,"&gt;="&amp;G710*(100-$B$2)/100,   'azure-vm-prices-1Y'!E$2:E$123,L710))),   "")</f>
        <v>0</v>
      </c>
      <c r="Y710" s="4">
        <f>IF(Q710="YES", IF(K710="YES", VLOOKUP(Z710 &amp; L710 &amp; K710,'azure-vm-prices-3Y'!G$2:H$124  , 2, 0), VLOOKUP(Z710 &amp; L710 &amp; "*",'azure-vm-prices-3Y'!G$2:H$124, 2, 0)),   "")</f>
        <v>0</v>
      </c>
      <c r="Z710" s="4">
        <f>IF(Q710="YES", IF(O710="NO" , IF(K710="YES", _xlfn.MINIFS('azure-vm-prices-3Y'!I$2:I$123,   'azure-vm-prices-3Y'!A$2:A$123,"&gt;="&amp;F710*(100-$B$2)/100,   'azure-vm-prices-3Y'!B$2:B$123,"&gt;="&amp;G710*(100-$B$2)/100,   'azure-vm-prices-3Y'!D$2:D$123,K710,   'azure-vm-prices-3Y'!E$2:E$123,L710),   _xlfn.MINIFS('azure-vm-prices-3Y'!I$2:I$123,   'azure-vm-prices-3Y'!A$2:A$123,"&gt;="&amp;F710*(100-$B$2)/100,   'azure-vm-prices-3Y'!B$2:B$123,"&gt;="&amp;G710*(100-$B$2)/100,   'azure-vm-prices-3Y'!E$2:E$123,L710)),   IF(K710="YES", _xlfn.MINIFS('azure-vm-prices-3Y'!C$2:C$123,   'azure-vm-prices-3Y'!A$2:A$123,"&gt;="&amp;F710*(100-$B$2)/100,   'azure-vm-prices-3Y'!B$2:B$123,"&gt;="&amp;G710*(100-$B$2)/100,   'azure-vm-prices-3Y'!D$2:D$123,K710,   'azure-vm-prices-3Y'!E$2:E$123,L710),   _xlfn.MINIFS('azure-vm-prices-3Y'!C$2:C$123,   'azure-vm-prices-3Y'!A$2:A$123,"&gt;="&amp;F710*(100-$B$2)/100,   'azure-vm-prices-3Y'!B$2:B$123,"&gt;="&amp;G710*(100-$B$2)/100,   'azure-vm-prices-3Y'!E$2:E$123,L710))),   "")</f>
        <v>0</v>
      </c>
      <c r="AA710" s="4">
        <f>IF(Q710="YES",N710*V710*12,"")</f>
        <v>0</v>
      </c>
      <c r="AB710" s="4">
        <f>IF(Q710="YES",X710*8760,"")</f>
        <v>0</v>
      </c>
      <c r="AC710" s="4">
        <f>IF(Q710="YES",Z710*8760,"")</f>
        <v>0</v>
      </c>
      <c r="AD710" s="4">
        <f>IF(Q710="YES",IF(P710="YES", MIN(AA710:AC710), AA710),"")</f>
        <v>0</v>
      </c>
      <c r="AE710" s="4">
        <f>IF(AND(I710="STANDARD",Q710="YES",H710&lt;'azure-standard-disk-prices'!B2, H710&gt;0),1+IF(M710="YES",1),"")</f>
        <v>0</v>
      </c>
      <c r="AF710" s="4">
        <f>IF(AND(I710="STANDARD",Q710="YES",H710&gt;'azure-standard-disk-prices'!B2,H710&lt;'azure-standard-disk-prices'!B3),1+IF(M710="YES",1),"")</f>
        <v>0</v>
      </c>
      <c r="AG710" s="4">
        <f>IF(AND(I710="STANDARD",Q710="YES",H710&gt;'azure-standard-disk-prices'!B3,H710&lt;'azure-standard-disk-prices'!B4),1+IF(M710="YES",1),"")</f>
        <v>0</v>
      </c>
      <c r="AH710" s="4">
        <f>IF(AND(I710="STANDARD",Q710="YES",H710&gt;'azure-standard-disk-prices'!B4,H710&lt;'azure-standard-disk-prices'!B5),1+IF(M710="YES",1),"")</f>
        <v>0</v>
      </c>
      <c r="AI710" s="4">
        <f>IF(AND(I710="STANDARD",Q710="YES",H710&gt;'azure-standard-disk-prices'!B5,H710&lt;'azure-standard-disk-prices'!B6),1+IF(M710="YES",1),"")</f>
        <v>0</v>
      </c>
      <c r="AJ710" s="4">
        <f>IF(AND(I710="STANDARD",Q710="YES",H710&gt;'azure-standard-disk-prices'!B6,H710&lt;'azure-standard-disk-prices'!B7),1+IF(M710="YES",1),"")</f>
        <v>0</v>
      </c>
      <c r="AK710" s="4">
        <f>IF(AND(I710="STANDARD",Q710="YES",H710&gt;'azure-standard-disk-prices'!B7,H710&lt;'azure-standard-disk-prices'!B8),1+IF(M710="YES",1),"")</f>
        <v>0</v>
      </c>
      <c r="AL710" s="4">
        <f>IF(AND(I710="STANDARD",Q710="YES",H710&gt;'azure-standard-disk-prices'!B8,H710&lt;'azure-standard-disk-prices'!B9),1+IF(M710="YES",1),"")</f>
        <v>0</v>
      </c>
      <c r="AM710" s="4">
        <f>IF(AND(I709="PREMIUM",Q709="YES",H709&lt;'azure-premium-disk-prices'!B2,H709&gt;0),1+IF(M709="YES",1),"")</f>
        <v>0</v>
      </c>
      <c r="AN710" s="4">
        <f>IF(AND(I709="PREMIUM",Q709="YES",H709&gt;'azure-premium-disk-prices'!B2,H709&lt;'azure-premium-disk-prices'!B3),1+IF(M709="YES",1),"")</f>
        <v>0</v>
      </c>
      <c r="AO710" s="4">
        <f>IF(AND(I709="PREMIUM",Q709="YES",H709&gt;'azure-premium-disk-prices'!B3,H709&lt;'azure-premium-disk-prices'!B4),1+IF(M709="YES",1),"")</f>
        <v>0</v>
      </c>
      <c r="AP710" s="4">
        <f>IF(AND(I709="PREMIUM",Q709="YES",H709&gt;'azure-premium-disk-prices'!B4,H709&lt;'azure-premium-disk-prices'!B5),1+IF(M709="YES",1),"")</f>
        <v>0</v>
      </c>
      <c r="AQ710" s="4">
        <f>IF(AND(I709="PREMIUM",Q709="YES",H709&gt;'azure-premium-disk-prices'!B5,H709&lt;'azure-premium-disk-prices'!B6),1+IF(M709="YES",1),"")</f>
        <v>0</v>
      </c>
      <c r="AR710" s="4">
        <f>IF(AND(I709="PREMIUM",Q709="YES",H709&gt;'azure-premium-disk-prices'!B6,H709&lt;'azure-premium-disk-prices'!B7),1+IF(M709="YES",1),"")</f>
        <v>0</v>
      </c>
      <c r="AS710" s="4">
        <f>IF(AND(I709="PREMIUM",Q709="YES",H709&gt;'azure-premium-disk-prices'!B7,H709&lt;'azure-premium-disk-prices'!B8),1+IF(M709="YES",1),"")</f>
        <v>0</v>
      </c>
      <c r="AT710" s="4">
        <f>IF(AND(I709="PREMIUM",Q709="YES",H709&gt;'azure-premium-disk-prices'!B8,H709&lt;'azure-premium-disk-prices'!B9),1+IF(M709="YES",1),"")</f>
        <v>0</v>
      </c>
      <c r="AU710" s="4">
        <f>IF(AND(M710="YES", Q710="YES"),1,"")</f>
        <v>0</v>
      </c>
      <c r="AV710" s="4">
        <f>IF(AND(J710="STANDARD", Q710="YES"), IF(M710="YES",2,1) ,"")</f>
        <v>0</v>
      </c>
      <c r="AW710" s="4">
        <f>IF( AND(J710="PREMIUM",  Q710="YES"), IF(M710="YES",2,1) ,"")</f>
        <v>0</v>
      </c>
    </row>
    <row r="711" spans="5:49">
      <c r="E711" s="3"/>
      <c r="F711" s="3"/>
      <c r="G711" s="3"/>
      <c r="H711" s="3"/>
      <c r="I711" s="3" t="s">
        <v>9</v>
      </c>
      <c r="J711" s="3" t="s">
        <v>9</v>
      </c>
      <c r="K711" s="3" t="s">
        <v>5</v>
      </c>
      <c r="L711" s="3" t="s">
        <v>5</v>
      </c>
      <c r="M711" s="3" t="s">
        <v>5</v>
      </c>
      <c r="N711" s="3">
        <v>730</v>
      </c>
      <c r="O711" s="3" t="s">
        <v>5</v>
      </c>
      <c r="P711" s="3" t="s">
        <v>14</v>
      </c>
      <c r="Q711" s="4">
        <f>IF(AND(E711&lt;&gt;"", F711&lt;&gt;"", G711&lt;&gt;"", H711&lt;&gt;"", I711&lt;&gt;"", J711&lt;&gt;"", K711&lt;&gt;"", L711&lt;&gt;"", M711&lt;&gt;"", N711&lt;&gt;"", O711&lt;&gt;""),"YES","NO")</f>
        <v>0</v>
      </c>
      <c r="R711" s="4">
        <f>IF(AD711=AA711, U711, IF(AD711=AB711,W711,Y711))</f>
        <v>0</v>
      </c>
      <c r="S711" s="4">
        <f>AD711</f>
        <v>0</v>
      </c>
      <c r="T711" s="4">
        <f> IF(AA711="" ,"",IF(AD711=AA711, "PAYG", IF(AD711=AB711,"1Y RI","3Y RI")))</f>
        <v>0</v>
      </c>
      <c r="U711" s="4">
        <f>IF(Q711="YES", IF(K711="YES", VLOOKUP(V711 &amp; L711 &amp; K711,'azure-vm-prices-base'!G$2:H$124, 2, 0), VLOOKUP(V711 &amp; L711 &amp; "*",'azure-vm-prices-base'!G$2:H$124, 2, 0)), "")</f>
        <v>0</v>
      </c>
      <c r="V711" s="4">
        <f>IF(Q711="YES", IF(O711="NO" , IF(K711="YES", _xlfn.MINIFS('azure-vm-prices-base'!I$2:I$123, 'azure-vm-prices-base'!A$2:A$123,"&gt;="&amp;F711*(100-$B$2)/100, 'azure-vm-prices-base'!B$2:B$123,"&gt;="&amp;G711*(100-$B$2)/100, 'azure-vm-prices-base'!D$2:D$123,K711, 'azure-vm-prices-base'!E$2:E$123,L711), _xlfn.MINIFS('azure-vm-prices-base'!I$2:I$123, 'azure-vm-prices-base'!A$2:A$123,"&gt;="&amp;F711*(100-$B$2)/100, 'azure-vm-prices-base'!B$2:B$123,"&gt;="&amp;G711*(100-$B$2)/100, 'azure-vm-prices-base'!E$2:E$123,L711)), IF(K711="YES", _xlfn.MINIFS('azure-vm-prices-base'!C$2:C$123, 'azure-vm-prices-base'!A$2:A$123,"&gt;="&amp;F711*(100-$B$2)/100, 'azure-vm-prices-base'!B$2:B$123,"&gt;="&amp;G711*(100-$B$2)/100, 'azure-vm-prices-base'!D$2:D$123,K711, 'azure-vm-prices-base'!E$2:E$123,L711), _xlfn.MINIFS('azure-vm-prices-base'!C$2:C$123, 'azure-vm-prices-base'!A$2:A$123,"&gt;="&amp;F711*(100-$B$2)/100, 'azure-vm-prices-base'!B$2:B$123,"&gt;="&amp;G711*(100-$B$2)/100, 'azure-vm-prices-base'!E$2:E$123,L711))), "")</f>
        <v>0</v>
      </c>
      <c r="W711" s="4">
        <f>IF(Q711="YES", IF(K711="YES", VLOOKUP(X711 &amp; L711 &amp; K711,'azure-vm-prices-1Y'!G$2:H$124  , 2, 0), VLOOKUP(X711 &amp; L711 &amp; "*",'azure-vm-prices-1Y'!G$2:H$124, 2, 0)),   "")</f>
        <v>0</v>
      </c>
      <c r="X711" s="4">
        <f>IF(Q711="YES", IF(O711="NO" , IF(K711="YES", _xlfn.MINIFS('azure-vm-prices-1Y'!I$2:I$123,   'azure-vm-prices-1Y'!A$2:A$123,"&gt;="&amp;F711*(100-$B$2)/100,   'azure-vm-prices-1Y'!B$2:B$123,"&gt;="&amp;G711*(100-$B$2)/100,   'azure-vm-prices-1Y'!D$2:D$123,K711,   'azure-vm-prices-1Y'!E$2:E$123,L711),   _xlfn.MINIFS('azure-vm-prices-1Y'!I$2:I$123,   'azure-vm-prices-1Y'!A$2:A$123,"&gt;="&amp;F711*(100-$B$2)/100,   'azure-vm-prices-1Y'!B$2:B$123,"&gt;="&amp;G711*(100-$B$2)/100,   'azure-vm-prices-1Y'!E$2:E$123,L711)),   IF(K711="YES", _xlfn.MINIFS('azure-vm-prices-1Y'!C$2:C$123,   'azure-vm-prices-1Y'!A$2:A$123,"&gt;="&amp;F711*(100-$B$2)/100,   'azure-vm-prices-1Y'!B$2:B$123,"&gt;="&amp;G711*(100-$B$2)/100,   'azure-vm-prices-1Y'!D$2:D$123,K711,   'azure-vm-prices-1Y'!E$2:E$123,L711),   _xlfn.MINIFS('azure-vm-prices-1Y'!C$2:C$123,   'azure-vm-prices-1Y'!A$2:A$123,"&gt;="&amp;F711*(100-$B$2)/100,   'azure-vm-prices-1Y'!B$2:B$123,"&gt;="&amp;G711*(100-$B$2)/100,   'azure-vm-prices-1Y'!E$2:E$123,L711))),   "")</f>
        <v>0</v>
      </c>
      <c r="Y711" s="4">
        <f>IF(Q711="YES", IF(K711="YES", VLOOKUP(Z711 &amp; L711 &amp; K711,'azure-vm-prices-3Y'!G$2:H$124  , 2, 0), VLOOKUP(Z711 &amp; L711 &amp; "*",'azure-vm-prices-3Y'!G$2:H$124, 2, 0)),   "")</f>
        <v>0</v>
      </c>
      <c r="Z711" s="4">
        <f>IF(Q711="YES", IF(O711="NO" , IF(K711="YES", _xlfn.MINIFS('azure-vm-prices-3Y'!I$2:I$123,   'azure-vm-prices-3Y'!A$2:A$123,"&gt;="&amp;F711*(100-$B$2)/100,   'azure-vm-prices-3Y'!B$2:B$123,"&gt;="&amp;G711*(100-$B$2)/100,   'azure-vm-prices-3Y'!D$2:D$123,K711,   'azure-vm-prices-3Y'!E$2:E$123,L711),   _xlfn.MINIFS('azure-vm-prices-3Y'!I$2:I$123,   'azure-vm-prices-3Y'!A$2:A$123,"&gt;="&amp;F711*(100-$B$2)/100,   'azure-vm-prices-3Y'!B$2:B$123,"&gt;="&amp;G711*(100-$B$2)/100,   'azure-vm-prices-3Y'!E$2:E$123,L711)),   IF(K711="YES", _xlfn.MINIFS('azure-vm-prices-3Y'!C$2:C$123,   'azure-vm-prices-3Y'!A$2:A$123,"&gt;="&amp;F711*(100-$B$2)/100,   'azure-vm-prices-3Y'!B$2:B$123,"&gt;="&amp;G711*(100-$B$2)/100,   'azure-vm-prices-3Y'!D$2:D$123,K711,   'azure-vm-prices-3Y'!E$2:E$123,L711),   _xlfn.MINIFS('azure-vm-prices-3Y'!C$2:C$123,   'azure-vm-prices-3Y'!A$2:A$123,"&gt;="&amp;F711*(100-$B$2)/100,   'azure-vm-prices-3Y'!B$2:B$123,"&gt;="&amp;G711*(100-$B$2)/100,   'azure-vm-prices-3Y'!E$2:E$123,L711))),   "")</f>
        <v>0</v>
      </c>
      <c r="AA711" s="4">
        <f>IF(Q711="YES",N711*V711*12,"")</f>
        <v>0</v>
      </c>
      <c r="AB711" s="4">
        <f>IF(Q711="YES",X711*8760,"")</f>
        <v>0</v>
      </c>
      <c r="AC711" s="4">
        <f>IF(Q711="YES",Z711*8760,"")</f>
        <v>0</v>
      </c>
      <c r="AD711" s="4">
        <f>IF(Q711="YES",IF(P711="YES", MIN(AA711:AC711), AA711),"")</f>
        <v>0</v>
      </c>
      <c r="AE711" s="4">
        <f>IF(AND(I711="STANDARD",Q711="YES",H711&lt;'azure-standard-disk-prices'!B2, H711&gt;0),1+IF(M711="YES",1),"")</f>
        <v>0</v>
      </c>
      <c r="AF711" s="4">
        <f>IF(AND(I711="STANDARD",Q711="YES",H711&gt;'azure-standard-disk-prices'!B2,H711&lt;'azure-standard-disk-prices'!B3),1+IF(M711="YES",1),"")</f>
        <v>0</v>
      </c>
      <c r="AG711" s="4">
        <f>IF(AND(I711="STANDARD",Q711="YES",H711&gt;'azure-standard-disk-prices'!B3,H711&lt;'azure-standard-disk-prices'!B4),1+IF(M711="YES",1),"")</f>
        <v>0</v>
      </c>
      <c r="AH711" s="4">
        <f>IF(AND(I711="STANDARD",Q711="YES",H711&gt;'azure-standard-disk-prices'!B4,H711&lt;'azure-standard-disk-prices'!B5),1+IF(M711="YES",1),"")</f>
        <v>0</v>
      </c>
      <c r="AI711" s="4">
        <f>IF(AND(I711="STANDARD",Q711="YES",H711&gt;'azure-standard-disk-prices'!B5,H711&lt;'azure-standard-disk-prices'!B6),1+IF(M711="YES",1),"")</f>
        <v>0</v>
      </c>
      <c r="AJ711" s="4">
        <f>IF(AND(I711="STANDARD",Q711="YES",H711&gt;'azure-standard-disk-prices'!B6,H711&lt;'azure-standard-disk-prices'!B7),1+IF(M711="YES",1),"")</f>
        <v>0</v>
      </c>
      <c r="AK711" s="4">
        <f>IF(AND(I711="STANDARD",Q711="YES",H711&gt;'azure-standard-disk-prices'!B7,H711&lt;'azure-standard-disk-prices'!B8),1+IF(M711="YES",1),"")</f>
        <v>0</v>
      </c>
      <c r="AL711" s="4">
        <f>IF(AND(I711="STANDARD",Q711="YES",H711&gt;'azure-standard-disk-prices'!B8,H711&lt;'azure-standard-disk-prices'!B9),1+IF(M711="YES",1),"")</f>
        <v>0</v>
      </c>
      <c r="AM711" s="4">
        <f>IF(AND(I710="PREMIUM",Q710="YES",H710&lt;'azure-premium-disk-prices'!B2,H710&gt;0),1+IF(M710="YES",1),"")</f>
        <v>0</v>
      </c>
      <c r="AN711" s="4">
        <f>IF(AND(I710="PREMIUM",Q710="YES",H710&gt;'azure-premium-disk-prices'!B2,H710&lt;'azure-premium-disk-prices'!B3),1+IF(M710="YES",1),"")</f>
        <v>0</v>
      </c>
      <c r="AO711" s="4">
        <f>IF(AND(I710="PREMIUM",Q710="YES",H710&gt;'azure-premium-disk-prices'!B3,H710&lt;'azure-premium-disk-prices'!B4),1+IF(M710="YES",1),"")</f>
        <v>0</v>
      </c>
      <c r="AP711" s="4">
        <f>IF(AND(I710="PREMIUM",Q710="YES",H710&gt;'azure-premium-disk-prices'!B4,H710&lt;'azure-premium-disk-prices'!B5),1+IF(M710="YES",1),"")</f>
        <v>0</v>
      </c>
      <c r="AQ711" s="4">
        <f>IF(AND(I710="PREMIUM",Q710="YES",H710&gt;'azure-premium-disk-prices'!B5,H710&lt;'azure-premium-disk-prices'!B6),1+IF(M710="YES",1),"")</f>
        <v>0</v>
      </c>
      <c r="AR711" s="4">
        <f>IF(AND(I710="PREMIUM",Q710="YES",H710&gt;'azure-premium-disk-prices'!B6,H710&lt;'azure-premium-disk-prices'!B7),1+IF(M710="YES",1),"")</f>
        <v>0</v>
      </c>
      <c r="AS711" s="4">
        <f>IF(AND(I710="PREMIUM",Q710="YES",H710&gt;'azure-premium-disk-prices'!B7,H710&lt;'azure-premium-disk-prices'!B8),1+IF(M710="YES",1),"")</f>
        <v>0</v>
      </c>
      <c r="AT711" s="4">
        <f>IF(AND(I710="PREMIUM",Q710="YES",H710&gt;'azure-premium-disk-prices'!B8,H710&lt;'azure-premium-disk-prices'!B9),1+IF(M710="YES",1),"")</f>
        <v>0</v>
      </c>
      <c r="AU711" s="4">
        <f>IF(AND(M711="YES", Q711="YES"),1,"")</f>
        <v>0</v>
      </c>
      <c r="AV711" s="4">
        <f>IF(AND(J711="STANDARD", Q711="YES"), IF(M711="YES",2,1) ,"")</f>
        <v>0</v>
      </c>
      <c r="AW711" s="4">
        <f>IF( AND(J711="PREMIUM",  Q711="YES"), IF(M711="YES",2,1) ,"")</f>
        <v>0</v>
      </c>
    </row>
    <row r="712" spans="5:49">
      <c r="E712" s="3"/>
      <c r="F712" s="3"/>
      <c r="G712" s="3"/>
      <c r="H712" s="3"/>
      <c r="I712" s="3" t="s">
        <v>9</v>
      </c>
      <c r="J712" s="3" t="s">
        <v>9</v>
      </c>
      <c r="K712" s="3" t="s">
        <v>5</v>
      </c>
      <c r="L712" s="3" t="s">
        <v>5</v>
      </c>
      <c r="M712" s="3" t="s">
        <v>5</v>
      </c>
      <c r="N712" s="3">
        <v>730</v>
      </c>
      <c r="O712" s="3" t="s">
        <v>5</v>
      </c>
      <c r="P712" s="3" t="s">
        <v>14</v>
      </c>
      <c r="Q712" s="4">
        <f>IF(AND(E712&lt;&gt;"", F712&lt;&gt;"", G712&lt;&gt;"", H712&lt;&gt;"", I712&lt;&gt;"", J712&lt;&gt;"", K712&lt;&gt;"", L712&lt;&gt;"", M712&lt;&gt;"", N712&lt;&gt;"", O712&lt;&gt;""),"YES","NO")</f>
        <v>0</v>
      </c>
      <c r="R712" s="4">
        <f>IF(AD712=AA712, U712, IF(AD712=AB712,W712,Y712))</f>
        <v>0</v>
      </c>
      <c r="S712" s="4">
        <f>AD712</f>
        <v>0</v>
      </c>
      <c r="T712" s="4">
        <f> IF(AA712="" ,"",IF(AD712=AA712, "PAYG", IF(AD712=AB712,"1Y RI","3Y RI")))</f>
        <v>0</v>
      </c>
      <c r="U712" s="4">
        <f>IF(Q712="YES", IF(K712="YES", VLOOKUP(V712 &amp; L712 &amp; K712,'azure-vm-prices-base'!G$2:H$124, 2, 0), VLOOKUP(V712 &amp; L712 &amp; "*",'azure-vm-prices-base'!G$2:H$124, 2, 0)), "")</f>
        <v>0</v>
      </c>
      <c r="V712" s="4">
        <f>IF(Q712="YES", IF(O712="NO" , IF(K712="YES", _xlfn.MINIFS('azure-vm-prices-base'!I$2:I$123, 'azure-vm-prices-base'!A$2:A$123,"&gt;="&amp;F712*(100-$B$2)/100, 'azure-vm-prices-base'!B$2:B$123,"&gt;="&amp;G712*(100-$B$2)/100, 'azure-vm-prices-base'!D$2:D$123,K712, 'azure-vm-prices-base'!E$2:E$123,L712), _xlfn.MINIFS('azure-vm-prices-base'!I$2:I$123, 'azure-vm-prices-base'!A$2:A$123,"&gt;="&amp;F712*(100-$B$2)/100, 'azure-vm-prices-base'!B$2:B$123,"&gt;="&amp;G712*(100-$B$2)/100, 'azure-vm-prices-base'!E$2:E$123,L712)), IF(K712="YES", _xlfn.MINIFS('azure-vm-prices-base'!C$2:C$123, 'azure-vm-prices-base'!A$2:A$123,"&gt;="&amp;F712*(100-$B$2)/100, 'azure-vm-prices-base'!B$2:B$123,"&gt;="&amp;G712*(100-$B$2)/100, 'azure-vm-prices-base'!D$2:D$123,K712, 'azure-vm-prices-base'!E$2:E$123,L712), _xlfn.MINIFS('azure-vm-prices-base'!C$2:C$123, 'azure-vm-prices-base'!A$2:A$123,"&gt;="&amp;F712*(100-$B$2)/100, 'azure-vm-prices-base'!B$2:B$123,"&gt;="&amp;G712*(100-$B$2)/100, 'azure-vm-prices-base'!E$2:E$123,L712))), "")</f>
        <v>0</v>
      </c>
      <c r="W712" s="4">
        <f>IF(Q712="YES", IF(K712="YES", VLOOKUP(X712 &amp; L712 &amp; K712,'azure-vm-prices-1Y'!G$2:H$124  , 2, 0), VLOOKUP(X712 &amp; L712 &amp; "*",'azure-vm-prices-1Y'!G$2:H$124, 2, 0)),   "")</f>
        <v>0</v>
      </c>
      <c r="X712" s="4">
        <f>IF(Q712="YES", IF(O712="NO" , IF(K712="YES", _xlfn.MINIFS('azure-vm-prices-1Y'!I$2:I$123,   'azure-vm-prices-1Y'!A$2:A$123,"&gt;="&amp;F712*(100-$B$2)/100,   'azure-vm-prices-1Y'!B$2:B$123,"&gt;="&amp;G712*(100-$B$2)/100,   'azure-vm-prices-1Y'!D$2:D$123,K712,   'azure-vm-prices-1Y'!E$2:E$123,L712),   _xlfn.MINIFS('azure-vm-prices-1Y'!I$2:I$123,   'azure-vm-prices-1Y'!A$2:A$123,"&gt;="&amp;F712*(100-$B$2)/100,   'azure-vm-prices-1Y'!B$2:B$123,"&gt;="&amp;G712*(100-$B$2)/100,   'azure-vm-prices-1Y'!E$2:E$123,L712)),   IF(K712="YES", _xlfn.MINIFS('azure-vm-prices-1Y'!C$2:C$123,   'azure-vm-prices-1Y'!A$2:A$123,"&gt;="&amp;F712*(100-$B$2)/100,   'azure-vm-prices-1Y'!B$2:B$123,"&gt;="&amp;G712*(100-$B$2)/100,   'azure-vm-prices-1Y'!D$2:D$123,K712,   'azure-vm-prices-1Y'!E$2:E$123,L712),   _xlfn.MINIFS('azure-vm-prices-1Y'!C$2:C$123,   'azure-vm-prices-1Y'!A$2:A$123,"&gt;="&amp;F712*(100-$B$2)/100,   'azure-vm-prices-1Y'!B$2:B$123,"&gt;="&amp;G712*(100-$B$2)/100,   'azure-vm-prices-1Y'!E$2:E$123,L712))),   "")</f>
        <v>0</v>
      </c>
      <c r="Y712" s="4">
        <f>IF(Q712="YES", IF(K712="YES", VLOOKUP(Z712 &amp; L712 &amp; K712,'azure-vm-prices-3Y'!G$2:H$124  , 2, 0), VLOOKUP(Z712 &amp; L712 &amp; "*",'azure-vm-prices-3Y'!G$2:H$124, 2, 0)),   "")</f>
        <v>0</v>
      </c>
      <c r="Z712" s="4">
        <f>IF(Q712="YES", IF(O712="NO" , IF(K712="YES", _xlfn.MINIFS('azure-vm-prices-3Y'!I$2:I$123,   'azure-vm-prices-3Y'!A$2:A$123,"&gt;="&amp;F712*(100-$B$2)/100,   'azure-vm-prices-3Y'!B$2:B$123,"&gt;="&amp;G712*(100-$B$2)/100,   'azure-vm-prices-3Y'!D$2:D$123,K712,   'azure-vm-prices-3Y'!E$2:E$123,L712),   _xlfn.MINIFS('azure-vm-prices-3Y'!I$2:I$123,   'azure-vm-prices-3Y'!A$2:A$123,"&gt;="&amp;F712*(100-$B$2)/100,   'azure-vm-prices-3Y'!B$2:B$123,"&gt;="&amp;G712*(100-$B$2)/100,   'azure-vm-prices-3Y'!E$2:E$123,L712)),   IF(K712="YES", _xlfn.MINIFS('azure-vm-prices-3Y'!C$2:C$123,   'azure-vm-prices-3Y'!A$2:A$123,"&gt;="&amp;F712*(100-$B$2)/100,   'azure-vm-prices-3Y'!B$2:B$123,"&gt;="&amp;G712*(100-$B$2)/100,   'azure-vm-prices-3Y'!D$2:D$123,K712,   'azure-vm-prices-3Y'!E$2:E$123,L712),   _xlfn.MINIFS('azure-vm-prices-3Y'!C$2:C$123,   'azure-vm-prices-3Y'!A$2:A$123,"&gt;="&amp;F712*(100-$B$2)/100,   'azure-vm-prices-3Y'!B$2:B$123,"&gt;="&amp;G712*(100-$B$2)/100,   'azure-vm-prices-3Y'!E$2:E$123,L712))),   "")</f>
        <v>0</v>
      </c>
      <c r="AA712" s="4">
        <f>IF(Q712="YES",N712*V712*12,"")</f>
        <v>0</v>
      </c>
      <c r="AB712" s="4">
        <f>IF(Q712="YES",X712*8760,"")</f>
        <v>0</v>
      </c>
      <c r="AC712" s="4">
        <f>IF(Q712="YES",Z712*8760,"")</f>
        <v>0</v>
      </c>
      <c r="AD712" s="4">
        <f>IF(Q712="YES",IF(P712="YES", MIN(AA712:AC712), AA712),"")</f>
        <v>0</v>
      </c>
      <c r="AE712" s="4">
        <f>IF(AND(I712="STANDARD",Q712="YES",H712&lt;'azure-standard-disk-prices'!B2, H712&gt;0),1+IF(M712="YES",1),"")</f>
        <v>0</v>
      </c>
      <c r="AF712" s="4">
        <f>IF(AND(I712="STANDARD",Q712="YES",H712&gt;'azure-standard-disk-prices'!B2,H712&lt;'azure-standard-disk-prices'!B3),1+IF(M712="YES",1),"")</f>
        <v>0</v>
      </c>
      <c r="AG712" s="4">
        <f>IF(AND(I712="STANDARD",Q712="YES",H712&gt;'azure-standard-disk-prices'!B3,H712&lt;'azure-standard-disk-prices'!B4),1+IF(M712="YES",1),"")</f>
        <v>0</v>
      </c>
      <c r="AH712" s="4">
        <f>IF(AND(I712="STANDARD",Q712="YES",H712&gt;'azure-standard-disk-prices'!B4,H712&lt;'azure-standard-disk-prices'!B5),1+IF(M712="YES",1),"")</f>
        <v>0</v>
      </c>
      <c r="AI712" s="4">
        <f>IF(AND(I712="STANDARD",Q712="YES",H712&gt;'azure-standard-disk-prices'!B5,H712&lt;'azure-standard-disk-prices'!B6),1+IF(M712="YES",1),"")</f>
        <v>0</v>
      </c>
      <c r="AJ712" s="4">
        <f>IF(AND(I712="STANDARD",Q712="YES",H712&gt;'azure-standard-disk-prices'!B6,H712&lt;'azure-standard-disk-prices'!B7),1+IF(M712="YES",1),"")</f>
        <v>0</v>
      </c>
      <c r="AK712" s="4">
        <f>IF(AND(I712="STANDARD",Q712="YES",H712&gt;'azure-standard-disk-prices'!B7,H712&lt;'azure-standard-disk-prices'!B8),1+IF(M712="YES",1),"")</f>
        <v>0</v>
      </c>
      <c r="AL712" s="4">
        <f>IF(AND(I712="STANDARD",Q712="YES",H712&gt;'azure-standard-disk-prices'!B8,H712&lt;'azure-standard-disk-prices'!B9),1+IF(M712="YES",1),"")</f>
        <v>0</v>
      </c>
      <c r="AM712" s="4">
        <f>IF(AND(I711="PREMIUM",Q711="YES",H711&lt;'azure-premium-disk-prices'!B2,H711&gt;0),1+IF(M711="YES",1),"")</f>
        <v>0</v>
      </c>
      <c r="AN712" s="4">
        <f>IF(AND(I711="PREMIUM",Q711="YES",H711&gt;'azure-premium-disk-prices'!B2,H711&lt;'azure-premium-disk-prices'!B3),1+IF(M711="YES",1),"")</f>
        <v>0</v>
      </c>
      <c r="AO712" s="4">
        <f>IF(AND(I711="PREMIUM",Q711="YES",H711&gt;'azure-premium-disk-prices'!B3,H711&lt;'azure-premium-disk-prices'!B4),1+IF(M711="YES",1),"")</f>
        <v>0</v>
      </c>
      <c r="AP712" s="4">
        <f>IF(AND(I711="PREMIUM",Q711="YES",H711&gt;'azure-premium-disk-prices'!B4,H711&lt;'azure-premium-disk-prices'!B5),1+IF(M711="YES",1),"")</f>
        <v>0</v>
      </c>
      <c r="AQ712" s="4">
        <f>IF(AND(I711="PREMIUM",Q711="YES",H711&gt;'azure-premium-disk-prices'!B5,H711&lt;'azure-premium-disk-prices'!B6),1+IF(M711="YES",1),"")</f>
        <v>0</v>
      </c>
      <c r="AR712" s="4">
        <f>IF(AND(I711="PREMIUM",Q711="YES",H711&gt;'azure-premium-disk-prices'!B6,H711&lt;'azure-premium-disk-prices'!B7),1+IF(M711="YES",1),"")</f>
        <v>0</v>
      </c>
      <c r="AS712" s="4">
        <f>IF(AND(I711="PREMIUM",Q711="YES",H711&gt;'azure-premium-disk-prices'!B7,H711&lt;'azure-premium-disk-prices'!B8),1+IF(M711="YES",1),"")</f>
        <v>0</v>
      </c>
      <c r="AT712" s="4">
        <f>IF(AND(I711="PREMIUM",Q711="YES",H711&gt;'azure-premium-disk-prices'!B8,H711&lt;'azure-premium-disk-prices'!B9),1+IF(M711="YES",1),"")</f>
        <v>0</v>
      </c>
      <c r="AU712" s="4">
        <f>IF(AND(M712="YES", Q712="YES"),1,"")</f>
        <v>0</v>
      </c>
      <c r="AV712" s="4">
        <f>IF(AND(J712="STANDARD", Q712="YES"), IF(M712="YES",2,1) ,"")</f>
        <v>0</v>
      </c>
      <c r="AW712" s="4">
        <f>IF( AND(J712="PREMIUM",  Q712="YES"), IF(M712="YES",2,1) ,"")</f>
        <v>0</v>
      </c>
    </row>
    <row r="713" spans="5:49">
      <c r="E713" s="3"/>
      <c r="F713" s="3"/>
      <c r="G713" s="3"/>
      <c r="H713" s="3"/>
      <c r="I713" s="3" t="s">
        <v>9</v>
      </c>
      <c r="J713" s="3" t="s">
        <v>9</v>
      </c>
      <c r="K713" s="3" t="s">
        <v>5</v>
      </c>
      <c r="L713" s="3" t="s">
        <v>5</v>
      </c>
      <c r="M713" s="3" t="s">
        <v>5</v>
      </c>
      <c r="N713" s="3">
        <v>730</v>
      </c>
      <c r="O713" s="3" t="s">
        <v>5</v>
      </c>
      <c r="P713" s="3" t="s">
        <v>14</v>
      </c>
      <c r="Q713" s="4">
        <f>IF(AND(E713&lt;&gt;"", F713&lt;&gt;"", G713&lt;&gt;"", H713&lt;&gt;"", I713&lt;&gt;"", J713&lt;&gt;"", K713&lt;&gt;"", L713&lt;&gt;"", M713&lt;&gt;"", N713&lt;&gt;"", O713&lt;&gt;""),"YES","NO")</f>
        <v>0</v>
      </c>
      <c r="R713" s="4">
        <f>IF(AD713=AA713, U713, IF(AD713=AB713,W713,Y713))</f>
        <v>0</v>
      </c>
      <c r="S713" s="4">
        <f>AD713</f>
        <v>0</v>
      </c>
      <c r="T713" s="4">
        <f> IF(AA713="" ,"",IF(AD713=AA713, "PAYG", IF(AD713=AB713,"1Y RI","3Y RI")))</f>
        <v>0</v>
      </c>
      <c r="U713" s="4">
        <f>IF(Q713="YES", IF(K713="YES", VLOOKUP(V713 &amp; L713 &amp; K713,'azure-vm-prices-base'!G$2:H$124, 2, 0), VLOOKUP(V713 &amp; L713 &amp; "*",'azure-vm-prices-base'!G$2:H$124, 2, 0)), "")</f>
        <v>0</v>
      </c>
      <c r="V713" s="4">
        <f>IF(Q713="YES", IF(O713="NO" , IF(K713="YES", _xlfn.MINIFS('azure-vm-prices-base'!I$2:I$123, 'azure-vm-prices-base'!A$2:A$123,"&gt;="&amp;F713*(100-$B$2)/100, 'azure-vm-prices-base'!B$2:B$123,"&gt;="&amp;G713*(100-$B$2)/100, 'azure-vm-prices-base'!D$2:D$123,K713, 'azure-vm-prices-base'!E$2:E$123,L713), _xlfn.MINIFS('azure-vm-prices-base'!I$2:I$123, 'azure-vm-prices-base'!A$2:A$123,"&gt;="&amp;F713*(100-$B$2)/100, 'azure-vm-prices-base'!B$2:B$123,"&gt;="&amp;G713*(100-$B$2)/100, 'azure-vm-prices-base'!E$2:E$123,L713)), IF(K713="YES", _xlfn.MINIFS('azure-vm-prices-base'!C$2:C$123, 'azure-vm-prices-base'!A$2:A$123,"&gt;="&amp;F713*(100-$B$2)/100, 'azure-vm-prices-base'!B$2:B$123,"&gt;="&amp;G713*(100-$B$2)/100, 'azure-vm-prices-base'!D$2:D$123,K713, 'azure-vm-prices-base'!E$2:E$123,L713), _xlfn.MINIFS('azure-vm-prices-base'!C$2:C$123, 'azure-vm-prices-base'!A$2:A$123,"&gt;="&amp;F713*(100-$B$2)/100, 'azure-vm-prices-base'!B$2:B$123,"&gt;="&amp;G713*(100-$B$2)/100, 'azure-vm-prices-base'!E$2:E$123,L713))), "")</f>
        <v>0</v>
      </c>
      <c r="W713" s="4">
        <f>IF(Q713="YES", IF(K713="YES", VLOOKUP(X713 &amp; L713 &amp; K713,'azure-vm-prices-1Y'!G$2:H$124  , 2, 0), VLOOKUP(X713 &amp; L713 &amp; "*",'azure-vm-prices-1Y'!G$2:H$124, 2, 0)),   "")</f>
        <v>0</v>
      </c>
      <c r="X713" s="4">
        <f>IF(Q713="YES", IF(O713="NO" , IF(K713="YES", _xlfn.MINIFS('azure-vm-prices-1Y'!I$2:I$123,   'azure-vm-prices-1Y'!A$2:A$123,"&gt;="&amp;F713*(100-$B$2)/100,   'azure-vm-prices-1Y'!B$2:B$123,"&gt;="&amp;G713*(100-$B$2)/100,   'azure-vm-prices-1Y'!D$2:D$123,K713,   'azure-vm-prices-1Y'!E$2:E$123,L713),   _xlfn.MINIFS('azure-vm-prices-1Y'!I$2:I$123,   'azure-vm-prices-1Y'!A$2:A$123,"&gt;="&amp;F713*(100-$B$2)/100,   'azure-vm-prices-1Y'!B$2:B$123,"&gt;="&amp;G713*(100-$B$2)/100,   'azure-vm-prices-1Y'!E$2:E$123,L713)),   IF(K713="YES", _xlfn.MINIFS('azure-vm-prices-1Y'!C$2:C$123,   'azure-vm-prices-1Y'!A$2:A$123,"&gt;="&amp;F713*(100-$B$2)/100,   'azure-vm-prices-1Y'!B$2:B$123,"&gt;="&amp;G713*(100-$B$2)/100,   'azure-vm-prices-1Y'!D$2:D$123,K713,   'azure-vm-prices-1Y'!E$2:E$123,L713),   _xlfn.MINIFS('azure-vm-prices-1Y'!C$2:C$123,   'azure-vm-prices-1Y'!A$2:A$123,"&gt;="&amp;F713*(100-$B$2)/100,   'azure-vm-prices-1Y'!B$2:B$123,"&gt;="&amp;G713*(100-$B$2)/100,   'azure-vm-prices-1Y'!E$2:E$123,L713))),   "")</f>
        <v>0</v>
      </c>
      <c r="Y713" s="4">
        <f>IF(Q713="YES", IF(K713="YES", VLOOKUP(Z713 &amp; L713 &amp; K713,'azure-vm-prices-3Y'!G$2:H$124  , 2, 0), VLOOKUP(Z713 &amp; L713 &amp; "*",'azure-vm-prices-3Y'!G$2:H$124, 2, 0)),   "")</f>
        <v>0</v>
      </c>
      <c r="Z713" s="4">
        <f>IF(Q713="YES", IF(O713="NO" , IF(K713="YES", _xlfn.MINIFS('azure-vm-prices-3Y'!I$2:I$123,   'azure-vm-prices-3Y'!A$2:A$123,"&gt;="&amp;F713*(100-$B$2)/100,   'azure-vm-prices-3Y'!B$2:B$123,"&gt;="&amp;G713*(100-$B$2)/100,   'azure-vm-prices-3Y'!D$2:D$123,K713,   'azure-vm-prices-3Y'!E$2:E$123,L713),   _xlfn.MINIFS('azure-vm-prices-3Y'!I$2:I$123,   'azure-vm-prices-3Y'!A$2:A$123,"&gt;="&amp;F713*(100-$B$2)/100,   'azure-vm-prices-3Y'!B$2:B$123,"&gt;="&amp;G713*(100-$B$2)/100,   'azure-vm-prices-3Y'!E$2:E$123,L713)),   IF(K713="YES", _xlfn.MINIFS('azure-vm-prices-3Y'!C$2:C$123,   'azure-vm-prices-3Y'!A$2:A$123,"&gt;="&amp;F713*(100-$B$2)/100,   'azure-vm-prices-3Y'!B$2:B$123,"&gt;="&amp;G713*(100-$B$2)/100,   'azure-vm-prices-3Y'!D$2:D$123,K713,   'azure-vm-prices-3Y'!E$2:E$123,L713),   _xlfn.MINIFS('azure-vm-prices-3Y'!C$2:C$123,   'azure-vm-prices-3Y'!A$2:A$123,"&gt;="&amp;F713*(100-$B$2)/100,   'azure-vm-prices-3Y'!B$2:B$123,"&gt;="&amp;G713*(100-$B$2)/100,   'azure-vm-prices-3Y'!E$2:E$123,L713))),   "")</f>
        <v>0</v>
      </c>
      <c r="AA713" s="4">
        <f>IF(Q713="YES",N713*V713*12,"")</f>
        <v>0</v>
      </c>
      <c r="AB713" s="4">
        <f>IF(Q713="YES",X713*8760,"")</f>
        <v>0</v>
      </c>
      <c r="AC713" s="4">
        <f>IF(Q713="YES",Z713*8760,"")</f>
        <v>0</v>
      </c>
      <c r="AD713" s="4">
        <f>IF(Q713="YES",IF(P713="YES", MIN(AA713:AC713), AA713),"")</f>
        <v>0</v>
      </c>
      <c r="AE713" s="4">
        <f>IF(AND(I713="STANDARD",Q713="YES",H713&lt;'azure-standard-disk-prices'!B2, H713&gt;0),1+IF(M713="YES",1),"")</f>
        <v>0</v>
      </c>
      <c r="AF713" s="4">
        <f>IF(AND(I713="STANDARD",Q713="YES",H713&gt;'azure-standard-disk-prices'!B2,H713&lt;'azure-standard-disk-prices'!B3),1+IF(M713="YES",1),"")</f>
        <v>0</v>
      </c>
      <c r="AG713" s="4">
        <f>IF(AND(I713="STANDARD",Q713="YES",H713&gt;'azure-standard-disk-prices'!B3,H713&lt;'azure-standard-disk-prices'!B4),1+IF(M713="YES",1),"")</f>
        <v>0</v>
      </c>
      <c r="AH713" s="4">
        <f>IF(AND(I713="STANDARD",Q713="YES",H713&gt;'azure-standard-disk-prices'!B4,H713&lt;'azure-standard-disk-prices'!B5),1+IF(M713="YES",1),"")</f>
        <v>0</v>
      </c>
      <c r="AI713" s="4">
        <f>IF(AND(I713="STANDARD",Q713="YES",H713&gt;'azure-standard-disk-prices'!B5,H713&lt;'azure-standard-disk-prices'!B6),1+IF(M713="YES",1),"")</f>
        <v>0</v>
      </c>
      <c r="AJ713" s="4">
        <f>IF(AND(I713="STANDARD",Q713="YES",H713&gt;'azure-standard-disk-prices'!B6,H713&lt;'azure-standard-disk-prices'!B7),1+IF(M713="YES",1),"")</f>
        <v>0</v>
      </c>
      <c r="AK713" s="4">
        <f>IF(AND(I713="STANDARD",Q713="YES",H713&gt;'azure-standard-disk-prices'!B7,H713&lt;'azure-standard-disk-prices'!B8),1+IF(M713="YES",1),"")</f>
        <v>0</v>
      </c>
      <c r="AL713" s="4">
        <f>IF(AND(I713="STANDARD",Q713="YES",H713&gt;'azure-standard-disk-prices'!B8,H713&lt;'azure-standard-disk-prices'!B9),1+IF(M713="YES",1),"")</f>
        <v>0</v>
      </c>
      <c r="AM713" s="4">
        <f>IF(AND(I712="PREMIUM",Q712="YES",H712&lt;'azure-premium-disk-prices'!B2,H712&gt;0),1+IF(M712="YES",1),"")</f>
        <v>0</v>
      </c>
      <c r="AN713" s="4">
        <f>IF(AND(I712="PREMIUM",Q712="YES",H712&gt;'azure-premium-disk-prices'!B2,H712&lt;'azure-premium-disk-prices'!B3),1+IF(M712="YES",1),"")</f>
        <v>0</v>
      </c>
      <c r="AO713" s="4">
        <f>IF(AND(I712="PREMIUM",Q712="YES",H712&gt;'azure-premium-disk-prices'!B3,H712&lt;'azure-premium-disk-prices'!B4),1+IF(M712="YES",1),"")</f>
        <v>0</v>
      </c>
      <c r="AP713" s="4">
        <f>IF(AND(I712="PREMIUM",Q712="YES",H712&gt;'azure-premium-disk-prices'!B4,H712&lt;'azure-premium-disk-prices'!B5),1+IF(M712="YES",1),"")</f>
        <v>0</v>
      </c>
      <c r="AQ713" s="4">
        <f>IF(AND(I712="PREMIUM",Q712="YES",H712&gt;'azure-premium-disk-prices'!B5,H712&lt;'azure-premium-disk-prices'!B6),1+IF(M712="YES",1),"")</f>
        <v>0</v>
      </c>
      <c r="AR713" s="4">
        <f>IF(AND(I712="PREMIUM",Q712="YES",H712&gt;'azure-premium-disk-prices'!B6,H712&lt;'azure-premium-disk-prices'!B7),1+IF(M712="YES",1),"")</f>
        <v>0</v>
      </c>
      <c r="AS713" s="4">
        <f>IF(AND(I712="PREMIUM",Q712="YES",H712&gt;'azure-premium-disk-prices'!B7,H712&lt;'azure-premium-disk-prices'!B8),1+IF(M712="YES",1),"")</f>
        <v>0</v>
      </c>
      <c r="AT713" s="4">
        <f>IF(AND(I712="PREMIUM",Q712="YES",H712&gt;'azure-premium-disk-prices'!B8,H712&lt;'azure-premium-disk-prices'!B9),1+IF(M712="YES",1),"")</f>
        <v>0</v>
      </c>
      <c r="AU713" s="4">
        <f>IF(AND(M713="YES", Q713="YES"),1,"")</f>
        <v>0</v>
      </c>
      <c r="AV713" s="4">
        <f>IF(AND(J713="STANDARD", Q713="YES"), IF(M713="YES",2,1) ,"")</f>
        <v>0</v>
      </c>
      <c r="AW713" s="4">
        <f>IF( AND(J713="PREMIUM",  Q713="YES"), IF(M713="YES",2,1) ,"")</f>
        <v>0</v>
      </c>
    </row>
    <row r="714" spans="5:49">
      <c r="E714" s="3"/>
      <c r="F714" s="3"/>
      <c r="G714" s="3"/>
      <c r="H714" s="3"/>
      <c r="I714" s="3" t="s">
        <v>9</v>
      </c>
      <c r="J714" s="3" t="s">
        <v>9</v>
      </c>
      <c r="K714" s="3" t="s">
        <v>5</v>
      </c>
      <c r="L714" s="3" t="s">
        <v>5</v>
      </c>
      <c r="M714" s="3" t="s">
        <v>5</v>
      </c>
      <c r="N714" s="3">
        <v>730</v>
      </c>
      <c r="O714" s="3" t="s">
        <v>5</v>
      </c>
      <c r="P714" s="3" t="s">
        <v>14</v>
      </c>
      <c r="Q714" s="4">
        <f>IF(AND(E714&lt;&gt;"", F714&lt;&gt;"", G714&lt;&gt;"", H714&lt;&gt;"", I714&lt;&gt;"", J714&lt;&gt;"", K714&lt;&gt;"", L714&lt;&gt;"", M714&lt;&gt;"", N714&lt;&gt;"", O714&lt;&gt;""),"YES","NO")</f>
        <v>0</v>
      </c>
      <c r="R714" s="4">
        <f>IF(AD714=AA714, U714, IF(AD714=AB714,W714,Y714))</f>
        <v>0</v>
      </c>
      <c r="S714" s="4">
        <f>AD714</f>
        <v>0</v>
      </c>
      <c r="T714" s="4">
        <f> IF(AA714="" ,"",IF(AD714=AA714, "PAYG", IF(AD714=AB714,"1Y RI","3Y RI")))</f>
        <v>0</v>
      </c>
      <c r="U714" s="4">
        <f>IF(Q714="YES", IF(K714="YES", VLOOKUP(V714 &amp; L714 &amp; K714,'azure-vm-prices-base'!G$2:H$124, 2, 0), VLOOKUP(V714 &amp; L714 &amp; "*",'azure-vm-prices-base'!G$2:H$124, 2, 0)), "")</f>
        <v>0</v>
      </c>
      <c r="V714" s="4">
        <f>IF(Q714="YES", IF(O714="NO" , IF(K714="YES", _xlfn.MINIFS('azure-vm-prices-base'!I$2:I$123, 'azure-vm-prices-base'!A$2:A$123,"&gt;="&amp;F714*(100-$B$2)/100, 'azure-vm-prices-base'!B$2:B$123,"&gt;="&amp;G714*(100-$B$2)/100, 'azure-vm-prices-base'!D$2:D$123,K714, 'azure-vm-prices-base'!E$2:E$123,L714), _xlfn.MINIFS('azure-vm-prices-base'!I$2:I$123, 'azure-vm-prices-base'!A$2:A$123,"&gt;="&amp;F714*(100-$B$2)/100, 'azure-vm-prices-base'!B$2:B$123,"&gt;="&amp;G714*(100-$B$2)/100, 'azure-vm-prices-base'!E$2:E$123,L714)), IF(K714="YES", _xlfn.MINIFS('azure-vm-prices-base'!C$2:C$123, 'azure-vm-prices-base'!A$2:A$123,"&gt;="&amp;F714*(100-$B$2)/100, 'azure-vm-prices-base'!B$2:B$123,"&gt;="&amp;G714*(100-$B$2)/100, 'azure-vm-prices-base'!D$2:D$123,K714, 'azure-vm-prices-base'!E$2:E$123,L714), _xlfn.MINIFS('azure-vm-prices-base'!C$2:C$123, 'azure-vm-prices-base'!A$2:A$123,"&gt;="&amp;F714*(100-$B$2)/100, 'azure-vm-prices-base'!B$2:B$123,"&gt;="&amp;G714*(100-$B$2)/100, 'azure-vm-prices-base'!E$2:E$123,L714))), "")</f>
        <v>0</v>
      </c>
      <c r="W714" s="4">
        <f>IF(Q714="YES", IF(K714="YES", VLOOKUP(X714 &amp; L714 &amp; K714,'azure-vm-prices-1Y'!G$2:H$124  , 2, 0), VLOOKUP(X714 &amp; L714 &amp; "*",'azure-vm-prices-1Y'!G$2:H$124, 2, 0)),   "")</f>
        <v>0</v>
      </c>
      <c r="X714" s="4">
        <f>IF(Q714="YES", IF(O714="NO" , IF(K714="YES", _xlfn.MINIFS('azure-vm-prices-1Y'!I$2:I$123,   'azure-vm-prices-1Y'!A$2:A$123,"&gt;="&amp;F714*(100-$B$2)/100,   'azure-vm-prices-1Y'!B$2:B$123,"&gt;="&amp;G714*(100-$B$2)/100,   'azure-vm-prices-1Y'!D$2:D$123,K714,   'azure-vm-prices-1Y'!E$2:E$123,L714),   _xlfn.MINIFS('azure-vm-prices-1Y'!I$2:I$123,   'azure-vm-prices-1Y'!A$2:A$123,"&gt;="&amp;F714*(100-$B$2)/100,   'azure-vm-prices-1Y'!B$2:B$123,"&gt;="&amp;G714*(100-$B$2)/100,   'azure-vm-prices-1Y'!E$2:E$123,L714)),   IF(K714="YES", _xlfn.MINIFS('azure-vm-prices-1Y'!C$2:C$123,   'azure-vm-prices-1Y'!A$2:A$123,"&gt;="&amp;F714*(100-$B$2)/100,   'azure-vm-prices-1Y'!B$2:B$123,"&gt;="&amp;G714*(100-$B$2)/100,   'azure-vm-prices-1Y'!D$2:D$123,K714,   'azure-vm-prices-1Y'!E$2:E$123,L714),   _xlfn.MINIFS('azure-vm-prices-1Y'!C$2:C$123,   'azure-vm-prices-1Y'!A$2:A$123,"&gt;="&amp;F714*(100-$B$2)/100,   'azure-vm-prices-1Y'!B$2:B$123,"&gt;="&amp;G714*(100-$B$2)/100,   'azure-vm-prices-1Y'!E$2:E$123,L714))),   "")</f>
        <v>0</v>
      </c>
      <c r="Y714" s="4">
        <f>IF(Q714="YES", IF(K714="YES", VLOOKUP(Z714 &amp; L714 &amp; K714,'azure-vm-prices-3Y'!G$2:H$124  , 2, 0), VLOOKUP(Z714 &amp; L714 &amp; "*",'azure-vm-prices-3Y'!G$2:H$124, 2, 0)),   "")</f>
        <v>0</v>
      </c>
      <c r="Z714" s="4">
        <f>IF(Q714="YES", IF(O714="NO" , IF(K714="YES", _xlfn.MINIFS('azure-vm-prices-3Y'!I$2:I$123,   'azure-vm-prices-3Y'!A$2:A$123,"&gt;="&amp;F714*(100-$B$2)/100,   'azure-vm-prices-3Y'!B$2:B$123,"&gt;="&amp;G714*(100-$B$2)/100,   'azure-vm-prices-3Y'!D$2:D$123,K714,   'azure-vm-prices-3Y'!E$2:E$123,L714),   _xlfn.MINIFS('azure-vm-prices-3Y'!I$2:I$123,   'azure-vm-prices-3Y'!A$2:A$123,"&gt;="&amp;F714*(100-$B$2)/100,   'azure-vm-prices-3Y'!B$2:B$123,"&gt;="&amp;G714*(100-$B$2)/100,   'azure-vm-prices-3Y'!E$2:E$123,L714)),   IF(K714="YES", _xlfn.MINIFS('azure-vm-prices-3Y'!C$2:C$123,   'azure-vm-prices-3Y'!A$2:A$123,"&gt;="&amp;F714*(100-$B$2)/100,   'azure-vm-prices-3Y'!B$2:B$123,"&gt;="&amp;G714*(100-$B$2)/100,   'azure-vm-prices-3Y'!D$2:D$123,K714,   'azure-vm-prices-3Y'!E$2:E$123,L714),   _xlfn.MINIFS('azure-vm-prices-3Y'!C$2:C$123,   'azure-vm-prices-3Y'!A$2:A$123,"&gt;="&amp;F714*(100-$B$2)/100,   'azure-vm-prices-3Y'!B$2:B$123,"&gt;="&amp;G714*(100-$B$2)/100,   'azure-vm-prices-3Y'!E$2:E$123,L714))),   "")</f>
        <v>0</v>
      </c>
      <c r="AA714" s="4">
        <f>IF(Q714="YES",N714*V714*12,"")</f>
        <v>0</v>
      </c>
      <c r="AB714" s="4">
        <f>IF(Q714="YES",X714*8760,"")</f>
        <v>0</v>
      </c>
      <c r="AC714" s="4">
        <f>IF(Q714="YES",Z714*8760,"")</f>
        <v>0</v>
      </c>
      <c r="AD714" s="4">
        <f>IF(Q714="YES",IF(P714="YES", MIN(AA714:AC714), AA714),"")</f>
        <v>0</v>
      </c>
      <c r="AE714" s="4">
        <f>IF(AND(I714="STANDARD",Q714="YES",H714&lt;'azure-standard-disk-prices'!B2, H714&gt;0),1+IF(M714="YES",1),"")</f>
        <v>0</v>
      </c>
      <c r="AF714" s="4">
        <f>IF(AND(I714="STANDARD",Q714="YES",H714&gt;'azure-standard-disk-prices'!B2,H714&lt;'azure-standard-disk-prices'!B3),1+IF(M714="YES",1),"")</f>
        <v>0</v>
      </c>
      <c r="AG714" s="4">
        <f>IF(AND(I714="STANDARD",Q714="YES",H714&gt;'azure-standard-disk-prices'!B3,H714&lt;'azure-standard-disk-prices'!B4),1+IF(M714="YES",1),"")</f>
        <v>0</v>
      </c>
      <c r="AH714" s="4">
        <f>IF(AND(I714="STANDARD",Q714="YES",H714&gt;'azure-standard-disk-prices'!B4,H714&lt;'azure-standard-disk-prices'!B5),1+IF(M714="YES",1),"")</f>
        <v>0</v>
      </c>
      <c r="AI714" s="4">
        <f>IF(AND(I714="STANDARD",Q714="YES",H714&gt;'azure-standard-disk-prices'!B5,H714&lt;'azure-standard-disk-prices'!B6),1+IF(M714="YES",1),"")</f>
        <v>0</v>
      </c>
      <c r="AJ714" s="4">
        <f>IF(AND(I714="STANDARD",Q714="YES",H714&gt;'azure-standard-disk-prices'!B6,H714&lt;'azure-standard-disk-prices'!B7),1+IF(M714="YES",1),"")</f>
        <v>0</v>
      </c>
      <c r="AK714" s="4">
        <f>IF(AND(I714="STANDARD",Q714="YES",H714&gt;'azure-standard-disk-prices'!B7,H714&lt;'azure-standard-disk-prices'!B8),1+IF(M714="YES",1),"")</f>
        <v>0</v>
      </c>
      <c r="AL714" s="4">
        <f>IF(AND(I714="STANDARD",Q714="YES",H714&gt;'azure-standard-disk-prices'!B8,H714&lt;'azure-standard-disk-prices'!B9),1+IF(M714="YES",1),"")</f>
        <v>0</v>
      </c>
      <c r="AM714" s="4">
        <f>IF(AND(I713="PREMIUM",Q713="YES",H713&lt;'azure-premium-disk-prices'!B2,H713&gt;0),1+IF(M713="YES",1),"")</f>
        <v>0</v>
      </c>
      <c r="AN714" s="4">
        <f>IF(AND(I713="PREMIUM",Q713="YES",H713&gt;'azure-premium-disk-prices'!B2,H713&lt;'azure-premium-disk-prices'!B3),1+IF(M713="YES",1),"")</f>
        <v>0</v>
      </c>
      <c r="AO714" s="4">
        <f>IF(AND(I713="PREMIUM",Q713="YES",H713&gt;'azure-premium-disk-prices'!B3,H713&lt;'azure-premium-disk-prices'!B4),1+IF(M713="YES",1),"")</f>
        <v>0</v>
      </c>
      <c r="AP714" s="4">
        <f>IF(AND(I713="PREMIUM",Q713="YES",H713&gt;'azure-premium-disk-prices'!B4,H713&lt;'azure-premium-disk-prices'!B5),1+IF(M713="YES",1),"")</f>
        <v>0</v>
      </c>
      <c r="AQ714" s="4">
        <f>IF(AND(I713="PREMIUM",Q713="YES",H713&gt;'azure-premium-disk-prices'!B5,H713&lt;'azure-premium-disk-prices'!B6),1+IF(M713="YES",1),"")</f>
        <v>0</v>
      </c>
      <c r="AR714" s="4">
        <f>IF(AND(I713="PREMIUM",Q713="YES",H713&gt;'azure-premium-disk-prices'!B6,H713&lt;'azure-premium-disk-prices'!B7),1+IF(M713="YES",1),"")</f>
        <v>0</v>
      </c>
      <c r="AS714" s="4">
        <f>IF(AND(I713="PREMIUM",Q713="YES",H713&gt;'azure-premium-disk-prices'!B7,H713&lt;'azure-premium-disk-prices'!B8),1+IF(M713="YES",1),"")</f>
        <v>0</v>
      </c>
      <c r="AT714" s="4">
        <f>IF(AND(I713="PREMIUM",Q713="YES",H713&gt;'azure-premium-disk-prices'!B8,H713&lt;'azure-premium-disk-prices'!B9),1+IF(M713="YES",1),"")</f>
        <v>0</v>
      </c>
      <c r="AU714" s="4">
        <f>IF(AND(M714="YES", Q714="YES"),1,"")</f>
        <v>0</v>
      </c>
      <c r="AV714" s="4">
        <f>IF(AND(J714="STANDARD", Q714="YES"), IF(M714="YES",2,1) ,"")</f>
        <v>0</v>
      </c>
      <c r="AW714" s="4">
        <f>IF( AND(J714="PREMIUM",  Q714="YES"), IF(M714="YES",2,1) ,"")</f>
        <v>0</v>
      </c>
    </row>
    <row r="715" spans="5:49">
      <c r="E715" s="3"/>
      <c r="F715" s="3"/>
      <c r="G715" s="3"/>
      <c r="H715" s="3"/>
      <c r="I715" s="3" t="s">
        <v>9</v>
      </c>
      <c r="J715" s="3" t="s">
        <v>9</v>
      </c>
      <c r="K715" s="3" t="s">
        <v>5</v>
      </c>
      <c r="L715" s="3" t="s">
        <v>5</v>
      </c>
      <c r="M715" s="3" t="s">
        <v>5</v>
      </c>
      <c r="N715" s="3">
        <v>730</v>
      </c>
      <c r="O715" s="3" t="s">
        <v>5</v>
      </c>
      <c r="P715" s="3" t="s">
        <v>14</v>
      </c>
      <c r="Q715" s="4">
        <f>IF(AND(E715&lt;&gt;"", F715&lt;&gt;"", G715&lt;&gt;"", H715&lt;&gt;"", I715&lt;&gt;"", J715&lt;&gt;"", K715&lt;&gt;"", L715&lt;&gt;"", M715&lt;&gt;"", N715&lt;&gt;"", O715&lt;&gt;""),"YES","NO")</f>
        <v>0</v>
      </c>
      <c r="R715" s="4">
        <f>IF(AD715=AA715, U715, IF(AD715=AB715,W715,Y715))</f>
        <v>0</v>
      </c>
      <c r="S715" s="4">
        <f>AD715</f>
        <v>0</v>
      </c>
      <c r="T715" s="4">
        <f> IF(AA715="" ,"",IF(AD715=AA715, "PAYG", IF(AD715=AB715,"1Y RI","3Y RI")))</f>
        <v>0</v>
      </c>
      <c r="U715" s="4">
        <f>IF(Q715="YES", IF(K715="YES", VLOOKUP(V715 &amp; L715 &amp; K715,'azure-vm-prices-base'!G$2:H$124, 2, 0), VLOOKUP(V715 &amp; L715 &amp; "*",'azure-vm-prices-base'!G$2:H$124, 2, 0)), "")</f>
        <v>0</v>
      </c>
      <c r="V715" s="4">
        <f>IF(Q715="YES", IF(O715="NO" , IF(K715="YES", _xlfn.MINIFS('azure-vm-prices-base'!I$2:I$123, 'azure-vm-prices-base'!A$2:A$123,"&gt;="&amp;F715*(100-$B$2)/100, 'azure-vm-prices-base'!B$2:B$123,"&gt;="&amp;G715*(100-$B$2)/100, 'azure-vm-prices-base'!D$2:D$123,K715, 'azure-vm-prices-base'!E$2:E$123,L715), _xlfn.MINIFS('azure-vm-prices-base'!I$2:I$123, 'azure-vm-prices-base'!A$2:A$123,"&gt;="&amp;F715*(100-$B$2)/100, 'azure-vm-prices-base'!B$2:B$123,"&gt;="&amp;G715*(100-$B$2)/100, 'azure-vm-prices-base'!E$2:E$123,L715)), IF(K715="YES", _xlfn.MINIFS('azure-vm-prices-base'!C$2:C$123, 'azure-vm-prices-base'!A$2:A$123,"&gt;="&amp;F715*(100-$B$2)/100, 'azure-vm-prices-base'!B$2:B$123,"&gt;="&amp;G715*(100-$B$2)/100, 'azure-vm-prices-base'!D$2:D$123,K715, 'azure-vm-prices-base'!E$2:E$123,L715), _xlfn.MINIFS('azure-vm-prices-base'!C$2:C$123, 'azure-vm-prices-base'!A$2:A$123,"&gt;="&amp;F715*(100-$B$2)/100, 'azure-vm-prices-base'!B$2:B$123,"&gt;="&amp;G715*(100-$B$2)/100, 'azure-vm-prices-base'!E$2:E$123,L715))), "")</f>
        <v>0</v>
      </c>
      <c r="W715" s="4">
        <f>IF(Q715="YES", IF(K715="YES", VLOOKUP(X715 &amp; L715 &amp; K715,'azure-vm-prices-1Y'!G$2:H$124  , 2, 0), VLOOKUP(X715 &amp; L715 &amp; "*",'azure-vm-prices-1Y'!G$2:H$124, 2, 0)),   "")</f>
        <v>0</v>
      </c>
      <c r="X715" s="4">
        <f>IF(Q715="YES", IF(O715="NO" , IF(K715="YES", _xlfn.MINIFS('azure-vm-prices-1Y'!I$2:I$123,   'azure-vm-prices-1Y'!A$2:A$123,"&gt;="&amp;F715*(100-$B$2)/100,   'azure-vm-prices-1Y'!B$2:B$123,"&gt;="&amp;G715*(100-$B$2)/100,   'azure-vm-prices-1Y'!D$2:D$123,K715,   'azure-vm-prices-1Y'!E$2:E$123,L715),   _xlfn.MINIFS('azure-vm-prices-1Y'!I$2:I$123,   'azure-vm-prices-1Y'!A$2:A$123,"&gt;="&amp;F715*(100-$B$2)/100,   'azure-vm-prices-1Y'!B$2:B$123,"&gt;="&amp;G715*(100-$B$2)/100,   'azure-vm-prices-1Y'!E$2:E$123,L715)),   IF(K715="YES", _xlfn.MINIFS('azure-vm-prices-1Y'!C$2:C$123,   'azure-vm-prices-1Y'!A$2:A$123,"&gt;="&amp;F715*(100-$B$2)/100,   'azure-vm-prices-1Y'!B$2:B$123,"&gt;="&amp;G715*(100-$B$2)/100,   'azure-vm-prices-1Y'!D$2:D$123,K715,   'azure-vm-prices-1Y'!E$2:E$123,L715),   _xlfn.MINIFS('azure-vm-prices-1Y'!C$2:C$123,   'azure-vm-prices-1Y'!A$2:A$123,"&gt;="&amp;F715*(100-$B$2)/100,   'azure-vm-prices-1Y'!B$2:B$123,"&gt;="&amp;G715*(100-$B$2)/100,   'azure-vm-prices-1Y'!E$2:E$123,L715))),   "")</f>
        <v>0</v>
      </c>
      <c r="Y715" s="4">
        <f>IF(Q715="YES", IF(K715="YES", VLOOKUP(Z715 &amp; L715 &amp; K715,'azure-vm-prices-3Y'!G$2:H$124  , 2, 0), VLOOKUP(Z715 &amp; L715 &amp; "*",'azure-vm-prices-3Y'!G$2:H$124, 2, 0)),   "")</f>
        <v>0</v>
      </c>
      <c r="Z715" s="4">
        <f>IF(Q715="YES", IF(O715="NO" , IF(K715="YES", _xlfn.MINIFS('azure-vm-prices-3Y'!I$2:I$123,   'azure-vm-prices-3Y'!A$2:A$123,"&gt;="&amp;F715*(100-$B$2)/100,   'azure-vm-prices-3Y'!B$2:B$123,"&gt;="&amp;G715*(100-$B$2)/100,   'azure-vm-prices-3Y'!D$2:D$123,K715,   'azure-vm-prices-3Y'!E$2:E$123,L715),   _xlfn.MINIFS('azure-vm-prices-3Y'!I$2:I$123,   'azure-vm-prices-3Y'!A$2:A$123,"&gt;="&amp;F715*(100-$B$2)/100,   'azure-vm-prices-3Y'!B$2:B$123,"&gt;="&amp;G715*(100-$B$2)/100,   'azure-vm-prices-3Y'!E$2:E$123,L715)),   IF(K715="YES", _xlfn.MINIFS('azure-vm-prices-3Y'!C$2:C$123,   'azure-vm-prices-3Y'!A$2:A$123,"&gt;="&amp;F715*(100-$B$2)/100,   'azure-vm-prices-3Y'!B$2:B$123,"&gt;="&amp;G715*(100-$B$2)/100,   'azure-vm-prices-3Y'!D$2:D$123,K715,   'azure-vm-prices-3Y'!E$2:E$123,L715),   _xlfn.MINIFS('azure-vm-prices-3Y'!C$2:C$123,   'azure-vm-prices-3Y'!A$2:A$123,"&gt;="&amp;F715*(100-$B$2)/100,   'azure-vm-prices-3Y'!B$2:B$123,"&gt;="&amp;G715*(100-$B$2)/100,   'azure-vm-prices-3Y'!E$2:E$123,L715))),   "")</f>
        <v>0</v>
      </c>
      <c r="AA715" s="4">
        <f>IF(Q715="YES",N715*V715*12,"")</f>
        <v>0</v>
      </c>
      <c r="AB715" s="4">
        <f>IF(Q715="YES",X715*8760,"")</f>
        <v>0</v>
      </c>
      <c r="AC715" s="4">
        <f>IF(Q715="YES",Z715*8760,"")</f>
        <v>0</v>
      </c>
      <c r="AD715" s="4">
        <f>IF(Q715="YES",IF(P715="YES", MIN(AA715:AC715), AA715),"")</f>
        <v>0</v>
      </c>
      <c r="AE715" s="4">
        <f>IF(AND(I715="STANDARD",Q715="YES",H715&lt;'azure-standard-disk-prices'!B2, H715&gt;0),1+IF(M715="YES",1),"")</f>
        <v>0</v>
      </c>
      <c r="AF715" s="4">
        <f>IF(AND(I715="STANDARD",Q715="YES",H715&gt;'azure-standard-disk-prices'!B2,H715&lt;'azure-standard-disk-prices'!B3),1+IF(M715="YES",1),"")</f>
        <v>0</v>
      </c>
      <c r="AG715" s="4">
        <f>IF(AND(I715="STANDARD",Q715="YES",H715&gt;'azure-standard-disk-prices'!B3,H715&lt;'azure-standard-disk-prices'!B4),1+IF(M715="YES",1),"")</f>
        <v>0</v>
      </c>
      <c r="AH715" s="4">
        <f>IF(AND(I715="STANDARD",Q715="YES",H715&gt;'azure-standard-disk-prices'!B4,H715&lt;'azure-standard-disk-prices'!B5),1+IF(M715="YES",1),"")</f>
        <v>0</v>
      </c>
      <c r="AI715" s="4">
        <f>IF(AND(I715="STANDARD",Q715="YES",H715&gt;'azure-standard-disk-prices'!B5,H715&lt;'azure-standard-disk-prices'!B6),1+IF(M715="YES",1),"")</f>
        <v>0</v>
      </c>
      <c r="AJ715" s="4">
        <f>IF(AND(I715="STANDARD",Q715="YES",H715&gt;'azure-standard-disk-prices'!B6,H715&lt;'azure-standard-disk-prices'!B7),1+IF(M715="YES",1),"")</f>
        <v>0</v>
      </c>
      <c r="AK715" s="4">
        <f>IF(AND(I715="STANDARD",Q715="YES",H715&gt;'azure-standard-disk-prices'!B7,H715&lt;'azure-standard-disk-prices'!B8),1+IF(M715="YES",1),"")</f>
        <v>0</v>
      </c>
      <c r="AL715" s="4">
        <f>IF(AND(I715="STANDARD",Q715="YES",H715&gt;'azure-standard-disk-prices'!B8,H715&lt;'azure-standard-disk-prices'!B9),1+IF(M715="YES",1),"")</f>
        <v>0</v>
      </c>
      <c r="AM715" s="4">
        <f>IF(AND(I714="PREMIUM",Q714="YES",H714&lt;'azure-premium-disk-prices'!B2,H714&gt;0),1+IF(M714="YES",1),"")</f>
        <v>0</v>
      </c>
      <c r="AN715" s="4">
        <f>IF(AND(I714="PREMIUM",Q714="YES",H714&gt;'azure-premium-disk-prices'!B2,H714&lt;'azure-premium-disk-prices'!B3),1+IF(M714="YES",1),"")</f>
        <v>0</v>
      </c>
      <c r="AO715" s="4">
        <f>IF(AND(I714="PREMIUM",Q714="YES",H714&gt;'azure-premium-disk-prices'!B3,H714&lt;'azure-premium-disk-prices'!B4),1+IF(M714="YES",1),"")</f>
        <v>0</v>
      </c>
      <c r="AP715" s="4">
        <f>IF(AND(I714="PREMIUM",Q714="YES",H714&gt;'azure-premium-disk-prices'!B4,H714&lt;'azure-premium-disk-prices'!B5),1+IF(M714="YES",1),"")</f>
        <v>0</v>
      </c>
      <c r="AQ715" s="4">
        <f>IF(AND(I714="PREMIUM",Q714="YES",H714&gt;'azure-premium-disk-prices'!B5,H714&lt;'azure-premium-disk-prices'!B6),1+IF(M714="YES",1),"")</f>
        <v>0</v>
      </c>
      <c r="AR715" s="4">
        <f>IF(AND(I714="PREMIUM",Q714="YES",H714&gt;'azure-premium-disk-prices'!B6,H714&lt;'azure-premium-disk-prices'!B7),1+IF(M714="YES",1),"")</f>
        <v>0</v>
      </c>
      <c r="AS715" s="4">
        <f>IF(AND(I714="PREMIUM",Q714="YES",H714&gt;'azure-premium-disk-prices'!B7,H714&lt;'azure-premium-disk-prices'!B8),1+IF(M714="YES",1),"")</f>
        <v>0</v>
      </c>
      <c r="AT715" s="4">
        <f>IF(AND(I714="PREMIUM",Q714="YES",H714&gt;'azure-premium-disk-prices'!B8,H714&lt;'azure-premium-disk-prices'!B9),1+IF(M714="YES",1),"")</f>
        <v>0</v>
      </c>
      <c r="AU715" s="4">
        <f>IF(AND(M715="YES", Q715="YES"),1,"")</f>
        <v>0</v>
      </c>
      <c r="AV715" s="4">
        <f>IF(AND(J715="STANDARD", Q715="YES"), IF(M715="YES",2,1) ,"")</f>
        <v>0</v>
      </c>
      <c r="AW715" s="4">
        <f>IF( AND(J715="PREMIUM",  Q715="YES"), IF(M715="YES",2,1) ,"")</f>
        <v>0</v>
      </c>
    </row>
    <row r="716" spans="5:49">
      <c r="E716" s="3"/>
      <c r="F716" s="3"/>
      <c r="G716" s="3"/>
      <c r="H716" s="3"/>
      <c r="I716" s="3" t="s">
        <v>9</v>
      </c>
      <c r="J716" s="3" t="s">
        <v>9</v>
      </c>
      <c r="K716" s="3" t="s">
        <v>5</v>
      </c>
      <c r="L716" s="3" t="s">
        <v>5</v>
      </c>
      <c r="M716" s="3" t="s">
        <v>5</v>
      </c>
      <c r="N716" s="3">
        <v>730</v>
      </c>
      <c r="O716" s="3" t="s">
        <v>5</v>
      </c>
      <c r="P716" s="3" t="s">
        <v>14</v>
      </c>
      <c r="Q716" s="4">
        <f>IF(AND(E716&lt;&gt;"", F716&lt;&gt;"", G716&lt;&gt;"", H716&lt;&gt;"", I716&lt;&gt;"", J716&lt;&gt;"", K716&lt;&gt;"", L716&lt;&gt;"", M716&lt;&gt;"", N716&lt;&gt;"", O716&lt;&gt;""),"YES","NO")</f>
        <v>0</v>
      </c>
      <c r="R716" s="4">
        <f>IF(AD716=AA716, U716, IF(AD716=AB716,W716,Y716))</f>
        <v>0</v>
      </c>
      <c r="S716" s="4">
        <f>AD716</f>
        <v>0</v>
      </c>
      <c r="T716" s="4">
        <f> IF(AA716="" ,"",IF(AD716=AA716, "PAYG", IF(AD716=AB716,"1Y RI","3Y RI")))</f>
        <v>0</v>
      </c>
      <c r="U716" s="4">
        <f>IF(Q716="YES", IF(K716="YES", VLOOKUP(V716 &amp; L716 &amp; K716,'azure-vm-prices-base'!G$2:H$124, 2, 0), VLOOKUP(V716 &amp; L716 &amp; "*",'azure-vm-prices-base'!G$2:H$124, 2, 0)), "")</f>
        <v>0</v>
      </c>
      <c r="V716" s="4">
        <f>IF(Q716="YES", IF(O716="NO" , IF(K716="YES", _xlfn.MINIFS('azure-vm-prices-base'!I$2:I$123, 'azure-vm-prices-base'!A$2:A$123,"&gt;="&amp;F716*(100-$B$2)/100, 'azure-vm-prices-base'!B$2:B$123,"&gt;="&amp;G716*(100-$B$2)/100, 'azure-vm-prices-base'!D$2:D$123,K716, 'azure-vm-prices-base'!E$2:E$123,L716), _xlfn.MINIFS('azure-vm-prices-base'!I$2:I$123, 'azure-vm-prices-base'!A$2:A$123,"&gt;="&amp;F716*(100-$B$2)/100, 'azure-vm-prices-base'!B$2:B$123,"&gt;="&amp;G716*(100-$B$2)/100, 'azure-vm-prices-base'!E$2:E$123,L716)), IF(K716="YES", _xlfn.MINIFS('azure-vm-prices-base'!C$2:C$123, 'azure-vm-prices-base'!A$2:A$123,"&gt;="&amp;F716*(100-$B$2)/100, 'azure-vm-prices-base'!B$2:B$123,"&gt;="&amp;G716*(100-$B$2)/100, 'azure-vm-prices-base'!D$2:D$123,K716, 'azure-vm-prices-base'!E$2:E$123,L716), _xlfn.MINIFS('azure-vm-prices-base'!C$2:C$123, 'azure-vm-prices-base'!A$2:A$123,"&gt;="&amp;F716*(100-$B$2)/100, 'azure-vm-prices-base'!B$2:B$123,"&gt;="&amp;G716*(100-$B$2)/100, 'azure-vm-prices-base'!E$2:E$123,L716))), "")</f>
        <v>0</v>
      </c>
      <c r="W716" s="4">
        <f>IF(Q716="YES", IF(K716="YES", VLOOKUP(X716 &amp; L716 &amp; K716,'azure-vm-prices-1Y'!G$2:H$124  , 2, 0), VLOOKUP(X716 &amp; L716 &amp; "*",'azure-vm-prices-1Y'!G$2:H$124, 2, 0)),   "")</f>
        <v>0</v>
      </c>
      <c r="X716" s="4">
        <f>IF(Q716="YES", IF(O716="NO" , IF(K716="YES", _xlfn.MINIFS('azure-vm-prices-1Y'!I$2:I$123,   'azure-vm-prices-1Y'!A$2:A$123,"&gt;="&amp;F716*(100-$B$2)/100,   'azure-vm-prices-1Y'!B$2:B$123,"&gt;="&amp;G716*(100-$B$2)/100,   'azure-vm-prices-1Y'!D$2:D$123,K716,   'azure-vm-prices-1Y'!E$2:E$123,L716),   _xlfn.MINIFS('azure-vm-prices-1Y'!I$2:I$123,   'azure-vm-prices-1Y'!A$2:A$123,"&gt;="&amp;F716*(100-$B$2)/100,   'azure-vm-prices-1Y'!B$2:B$123,"&gt;="&amp;G716*(100-$B$2)/100,   'azure-vm-prices-1Y'!E$2:E$123,L716)),   IF(K716="YES", _xlfn.MINIFS('azure-vm-prices-1Y'!C$2:C$123,   'azure-vm-prices-1Y'!A$2:A$123,"&gt;="&amp;F716*(100-$B$2)/100,   'azure-vm-prices-1Y'!B$2:B$123,"&gt;="&amp;G716*(100-$B$2)/100,   'azure-vm-prices-1Y'!D$2:D$123,K716,   'azure-vm-prices-1Y'!E$2:E$123,L716),   _xlfn.MINIFS('azure-vm-prices-1Y'!C$2:C$123,   'azure-vm-prices-1Y'!A$2:A$123,"&gt;="&amp;F716*(100-$B$2)/100,   'azure-vm-prices-1Y'!B$2:B$123,"&gt;="&amp;G716*(100-$B$2)/100,   'azure-vm-prices-1Y'!E$2:E$123,L716))),   "")</f>
        <v>0</v>
      </c>
      <c r="Y716" s="4">
        <f>IF(Q716="YES", IF(K716="YES", VLOOKUP(Z716 &amp; L716 &amp; K716,'azure-vm-prices-3Y'!G$2:H$124  , 2, 0), VLOOKUP(Z716 &amp; L716 &amp; "*",'azure-vm-prices-3Y'!G$2:H$124, 2, 0)),   "")</f>
        <v>0</v>
      </c>
      <c r="Z716" s="4">
        <f>IF(Q716="YES", IF(O716="NO" , IF(K716="YES", _xlfn.MINIFS('azure-vm-prices-3Y'!I$2:I$123,   'azure-vm-prices-3Y'!A$2:A$123,"&gt;="&amp;F716*(100-$B$2)/100,   'azure-vm-prices-3Y'!B$2:B$123,"&gt;="&amp;G716*(100-$B$2)/100,   'azure-vm-prices-3Y'!D$2:D$123,K716,   'azure-vm-prices-3Y'!E$2:E$123,L716),   _xlfn.MINIFS('azure-vm-prices-3Y'!I$2:I$123,   'azure-vm-prices-3Y'!A$2:A$123,"&gt;="&amp;F716*(100-$B$2)/100,   'azure-vm-prices-3Y'!B$2:B$123,"&gt;="&amp;G716*(100-$B$2)/100,   'azure-vm-prices-3Y'!E$2:E$123,L716)),   IF(K716="YES", _xlfn.MINIFS('azure-vm-prices-3Y'!C$2:C$123,   'azure-vm-prices-3Y'!A$2:A$123,"&gt;="&amp;F716*(100-$B$2)/100,   'azure-vm-prices-3Y'!B$2:B$123,"&gt;="&amp;G716*(100-$B$2)/100,   'azure-vm-prices-3Y'!D$2:D$123,K716,   'azure-vm-prices-3Y'!E$2:E$123,L716),   _xlfn.MINIFS('azure-vm-prices-3Y'!C$2:C$123,   'azure-vm-prices-3Y'!A$2:A$123,"&gt;="&amp;F716*(100-$B$2)/100,   'azure-vm-prices-3Y'!B$2:B$123,"&gt;="&amp;G716*(100-$B$2)/100,   'azure-vm-prices-3Y'!E$2:E$123,L716))),   "")</f>
        <v>0</v>
      </c>
      <c r="AA716" s="4">
        <f>IF(Q716="YES",N716*V716*12,"")</f>
        <v>0</v>
      </c>
      <c r="AB716" s="4">
        <f>IF(Q716="YES",X716*8760,"")</f>
        <v>0</v>
      </c>
      <c r="AC716" s="4">
        <f>IF(Q716="YES",Z716*8760,"")</f>
        <v>0</v>
      </c>
      <c r="AD716" s="4">
        <f>IF(Q716="YES",IF(P716="YES", MIN(AA716:AC716), AA716),"")</f>
        <v>0</v>
      </c>
      <c r="AE716" s="4">
        <f>IF(AND(I716="STANDARD",Q716="YES",H716&lt;'azure-standard-disk-prices'!B2, H716&gt;0),1+IF(M716="YES",1),"")</f>
        <v>0</v>
      </c>
      <c r="AF716" s="4">
        <f>IF(AND(I716="STANDARD",Q716="YES",H716&gt;'azure-standard-disk-prices'!B2,H716&lt;'azure-standard-disk-prices'!B3),1+IF(M716="YES",1),"")</f>
        <v>0</v>
      </c>
      <c r="AG716" s="4">
        <f>IF(AND(I716="STANDARD",Q716="YES",H716&gt;'azure-standard-disk-prices'!B3,H716&lt;'azure-standard-disk-prices'!B4),1+IF(M716="YES",1),"")</f>
        <v>0</v>
      </c>
      <c r="AH716" s="4">
        <f>IF(AND(I716="STANDARD",Q716="YES",H716&gt;'azure-standard-disk-prices'!B4,H716&lt;'azure-standard-disk-prices'!B5),1+IF(M716="YES",1),"")</f>
        <v>0</v>
      </c>
      <c r="AI716" s="4">
        <f>IF(AND(I716="STANDARD",Q716="YES",H716&gt;'azure-standard-disk-prices'!B5,H716&lt;'azure-standard-disk-prices'!B6),1+IF(M716="YES",1),"")</f>
        <v>0</v>
      </c>
      <c r="AJ716" s="4">
        <f>IF(AND(I716="STANDARD",Q716="YES",H716&gt;'azure-standard-disk-prices'!B6,H716&lt;'azure-standard-disk-prices'!B7),1+IF(M716="YES",1),"")</f>
        <v>0</v>
      </c>
      <c r="AK716" s="4">
        <f>IF(AND(I716="STANDARD",Q716="YES",H716&gt;'azure-standard-disk-prices'!B7,H716&lt;'azure-standard-disk-prices'!B8),1+IF(M716="YES",1),"")</f>
        <v>0</v>
      </c>
      <c r="AL716" s="4">
        <f>IF(AND(I716="STANDARD",Q716="YES",H716&gt;'azure-standard-disk-prices'!B8,H716&lt;'azure-standard-disk-prices'!B9),1+IF(M716="YES",1),"")</f>
        <v>0</v>
      </c>
      <c r="AM716" s="4">
        <f>IF(AND(I715="PREMIUM",Q715="YES",H715&lt;'azure-premium-disk-prices'!B2,H715&gt;0),1+IF(M715="YES",1),"")</f>
        <v>0</v>
      </c>
      <c r="AN716" s="4">
        <f>IF(AND(I715="PREMIUM",Q715="YES",H715&gt;'azure-premium-disk-prices'!B2,H715&lt;'azure-premium-disk-prices'!B3),1+IF(M715="YES",1),"")</f>
        <v>0</v>
      </c>
      <c r="AO716" s="4">
        <f>IF(AND(I715="PREMIUM",Q715="YES",H715&gt;'azure-premium-disk-prices'!B3,H715&lt;'azure-premium-disk-prices'!B4),1+IF(M715="YES",1),"")</f>
        <v>0</v>
      </c>
      <c r="AP716" s="4">
        <f>IF(AND(I715="PREMIUM",Q715="YES",H715&gt;'azure-premium-disk-prices'!B4,H715&lt;'azure-premium-disk-prices'!B5),1+IF(M715="YES",1),"")</f>
        <v>0</v>
      </c>
      <c r="AQ716" s="4">
        <f>IF(AND(I715="PREMIUM",Q715="YES",H715&gt;'azure-premium-disk-prices'!B5,H715&lt;'azure-premium-disk-prices'!B6),1+IF(M715="YES",1),"")</f>
        <v>0</v>
      </c>
      <c r="AR716" s="4">
        <f>IF(AND(I715="PREMIUM",Q715="YES",H715&gt;'azure-premium-disk-prices'!B6,H715&lt;'azure-premium-disk-prices'!B7),1+IF(M715="YES",1),"")</f>
        <v>0</v>
      </c>
      <c r="AS716" s="4">
        <f>IF(AND(I715="PREMIUM",Q715="YES",H715&gt;'azure-premium-disk-prices'!B7,H715&lt;'azure-premium-disk-prices'!B8),1+IF(M715="YES",1),"")</f>
        <v>0</v>
      </c>
      <c r="AT716" s="4">
        <f>IF(AND(I715="PREMIUM",Q715="YES",H715&gt;'azure-premium-disk-prices'!B8,H715&lt;'azure-premium-disk-prices'!B9),1+IF(M715="YES",1),"")</f>
        <v>0</v>
      </c>
      <c r="AU716" s="4">
        <f>IF(AND(M716="YES", Q716="YES"),1,"")</f>
        <v>0</v>
      </c>
      <c r="AV716" s="4">
        <f>IF(AND(J716="STANDARD", Q716="YES"), IF(M716="YES",2,1) ,"")</f>
        <v>0</v>
      </c>
      <c r="AW716" s="4">
        <f>IF( AND(J716="PREMIUM",  Q716="YES"), IF(M716="YES",2,1) ,"")</f>
        <v>0</v>
      </c>
    </row>
    <row r="717" spans="5:49">
      <c r="E717" s="3"/>
      <c r="F717" s="3"/>
      <c r="G717" s="3"/>
      <c r="H717" s="3"/>
      <c r="I717" s="3" t="s">
        <v>9</v>
      </c>
      <c r="J717" s="3" t="s">
        <v>9</v>
      </c>
      <c r="K717" s="3" t="s">
        <v>5</v>
      </c>
      <c r="L717" s="3" t="s">
        <v>5</v>
      </c>
      <c r="M717" s="3" t="s">
        <v>5</v>
      </c>
      <c r="N717" s="3">
        <v>730</v>
      </c>
      <c r="O717" s="3" t="s">
        <v>5</v>
      </c>
      <c r="P717" s="3" t="s">
        <v>14</v>
      </c>
      <c r="Q717" s="4">
        <f>IF(AND(E717&lt;&gt;"", F717&lt;&gt;"", G717&lt;&gt;"", H717&lt;&gt;"", I717&lt;&gt;"", J717&lt;&gt;"", K717&lt;&gt;"", L717&lt;&gt;"", M717&lt;&gt;"", N717&lt;&gt;"", O717&lt;&gt;""),"YES","NO")</f>
        <v>0</v>
      </c>
      <c r="R717" s="4">
        <f>IF(AD717=AA717, U717, IF(AD717=AB717,W717,Y717))</f>
        <v>0</v>
      </c>
      <c r="S717" s="4">
        <f>AD717</f>
        <v>0</v>
      </c>
      <c r="T717" s="4">
        <f> IF(AA717="" ,"",IF(AD717=AA717, "PAYG", IF(AD717=AB717,"1Y RI","3Y RI")))</f>
        <v>0</v>
      </c>
      <c r="U717" s="4">
        <f>IF(Q717="YES", IF(K717="YES", VLOOKUP(V717 &amp; L717 &amp; K717,'azure-vm-prices-base'!G$2:H$124, 2, 0), VLOOKUP(V717 &amp; L717 &amp; "*",'azure-vm-prices-base'!G$2:H$124, 2, 0)), "")</f>
        <v>0</v>
      </c>
      <c r="V717" s="4">
        <f>IF(Q717="YES", IF(O717="NO" , IF(K717="YES", _xlfn.MINIFS('azure-vm-prices-base'!I$2:I$123, 'azure-vm-prices-base'!A$2:A$123,"&gt;="&amp;F717*(100-$B$2)/100, 'azure-vm-prices-base'!B$2:B$123,"&gt;="&amp;G717*(100-$B$2)/100, 'azure-vm-prices-base'!D$2:D$123,K717, 'azure-vm-prices-base'!E$2:E$123,L717), _xlfn.MINIFS('azure-vm-prices-base'!I$2:I$123, 'azure-vm-prices-base'!A$2:A$123,"&gt;="&amp;F717*(100-$B$2)/100, 'azure-vm-prices-base'!B$2:B$123,"&gt;="&amp;G717*(100-$B$2)/100, 'azure-vm-prices-base'!E$2:E$123,L717)), IF(K717="YES", _xlfn.MINIFS('azure-vm-prices-base'!C$2:C$123, 'azure-vm-prices-base'!A$2:A$123,"&gt;="&amp;F717*(100-$B$2)/100, 'azure-vm-prices-base'!B$2:B$123,"&gt;="&amp;G717*(100-$B$2)/100, 'azure-vm-prices-base'!D$2:D$123,K717, 'azure-vm-prices-base'!E$2:E$123,L717), _xlfn.MINIFS('azure-vm-prices-base'!C$2:C$123, 'azure-vm-prices-base'!A$2:A$123,"&gt;="&amp;F717*(100-$B$2)/100, 'azure-vm-prices-base'!B$2:B$123,"&gt;="&amp;G717*(100-$B$2)/100, 'azure-vm-prices-base'!E$2:E$123,L717))), "")</f>
        <v>0</v>
      </c>
      <c r="W717" s="4">
        <f>IF(Q717="YES", IF(K717="YES", VLOOKUP(X717 &amp; L717 &amp; K717,'azure-vm-prices-1Y'!G$2:H$124  , 2, 0), VLOOKUP(X717 &amp; L717 &amp; "*",'azure-vm-prices-1Y'!G$2:H$124, 2, 0)),   "")</f>
        <v>0</v>
      </c>
      <c r="X717" s="4">
        <f>IF(Q717="YES", IF(O717="NO" , IF(K717="YES", _xlfn.MINIFS('azure-vm-prices-1Y'!I$2:I$123,   'azure-vm-prices-1Y'!A$2:A$123,"&gt;="&amp;F717*(100-$B$2)/100,   'azure-vm-prices-1Y'!B$2:B$123,"&gt;="&amp;G717*(100-$B$2)/100,   'azure-vm-prices-1Y'!D$2:D$123,K717,   'azure-vm-prices-1Y'!E$2:E$123,L717),   _xlfn.MINIFS('azure-vm-prices-1Y'!I$2:I$123,   'azure-vm-prices-1Y'!A$2:A$123,"&gt;="&amp;F717*(100-$B$2)/100,   'azure-vm-prices-1Y'!B$2:B$123,"&gt;="&amp;G717*(100-$B$2)/100,   'azure-vm-prices-1Y'!E$2:E$123,L717)),   IF(K717="YES", _xlfn.MINIFS('azure-vm-prices-1Y'!C$2:C$123,   'azure-vm-prices-1Y'!A$2:A$123,"&gt;="&amp;F717*(100-$B$2)/100,   'azure-vm-prices-1Y'!B$2:B$123,"&gt;="&amp;G717*(100-$B$2)/100,   'azure-vm-prices-1Y'!D$2:D$123,K717,   'azure-vm-prices-1Y'!E$2:E$123,L717),   _xlfn.MINIFS('azure-vm-prices-1Y'!C$2:C$123,   'azure-vm-prices-1Y'!A$2:A$123,"&gt;="&amp;F717*(100-$B$2)/100,   'azure-vm-prices-1Y'!B$2:B$123,"&gt;="&amp;G717*(100-$B$2)/100,   'azure-vm-prices-1Y'!E$2:E$123,L717))),   "")</f>
        <v>0</v>
      </c>
      <c r="Y717" s="4">
        <f>IF(Q717="YES", IF(K717="YES", VLOOKUP(Z717 &amp; L717 &amp; K717,'azure-vm-prices-3Y'!G$2:H$124  , 2, 0), VLOOKUP(Z717 &amp; L717 &amp; "*",'azure-vm-prices-3Y'!G$2:H$124, 2, 0)),   "")</f>
        <v>0</v>
      </c>
      <c r="Z717" s="4">
        <f>IF(Q717="YES", IF(O717="NO" , IF(K717="YES", _xlfn.MINIFS('azure-vm-prices-3Y'!I$2:I$123,   'azure-vm-prices-3Y'!A$2:A$123,"&gt;="&amp;F717*(100-$B$2)/100,   'azure-vm-prices-3Y'!B$2:B$123,"&gt;="&amp;G717*(100-$B$2)/100,   'azure-vm-prices-3Y'!D$2:D$123,K717,   'azure-vm-prices-3Y'!E$2:E$123,L717),   _xlfn.MINIFS('azure-vm-prices-3Y'!I$2:I$123,   'azure-vm-prices-3Y'!A$2:A$123,"&gt;="&amp;F717*(100-$B$2)/100,   'azure-vm-prices-3Y'!B$2:B$123,"&gt;="&amp;G717*(100-$B$2)/100,   'azure-vm-prices-3Y'!E$2:E$123,L717)),   IF(K717="YES", _xlfn.MINIFS('azure-vm-prices-3Y'!C$2:C$123,   'azure-vm-prices-3Y'!A$2:A$123,"&gt;="&amp;F717*(100-$B$2)/100,   'azure-vm-prices-3Y'!B$2:B$123,"&gt;="&amp;G717*(100-$B$2)/100,   'azure-vm-prices-3Y'!D$2:D$123,K717,   'azure-vm-prices-3Y'!E$2:E$123,L717),   _xlfn.MINIFS('azure-vm-prices-3Y'!C$2:C$123,   'azure-vm-prices-3Y'!A$2:A$123,"&gt;="&amp;F717*(100-$B$2)/100,   'azure-vm-prices-3Y'!B$2:B$123,"&gt;="&amp;G717*(100-$B$2)/100,   'azure-vm-prices-3Y'!E$2:E$123,L717))),   "")</f>
        <v>0</v>
      </c>
      <c r="AA717" s="4">
        <f>IF(Q717="YES",N717*V717*12,"")</f>
        <v>0</v>
      </c>
      <c r="AB717" s="4">
        <f>IF(Q717="YES",X717*8760,"")</f>
        <v>0</v>
      </c>
      <c r="AC717" s="4">
        <f>IF(Q717="YES",Z717*8760,"")</f>
        <v>0</v>
      </c>
      <c r="AD717" s="4">
        <f>IF(Q717="YES",IF(P717="YES", MIN(AA717:AC717), AA717),"")</f>
        <v>0</v>
      </c>
      <c r="AE717" s="4">
        <f>IF(AND(I717="STANDARD",Q717="YES",H717&lt;'azure-standard-disk-prices'!B2, H717&gt;0),1+IF(M717="YES",1),"")</f>
        <v>0</v>
      </c>
      <c r="AF717" s="4">
        <f>IF(AND(I717="STANDARD",Q717="YES",H717&gt;'azure-standard-disk-prices'!B2,H717&lt;'azure-standard-disk-prices'!B3),1+IF(M717="YES",1),"")</f>
        <v>0</v>
      </c>
      <c r="AG717" s="4">
        <f>IF(AND(I717="STANDARD",Q717="YES",H717&gt;'azure-standard-disk-prices'!B3,H717&lt;'azure-standard-disk-prices'!B4),1+IF(M717="YES",1),"")</f>
        <v>0</v>
      </c>
      <c r="AH717" s="4">
        <f>IF(AND(I717="STANDARD",Q717="YES",H717&gt;'azure-standard-disk-prices'!B4,H717&lt;'azure-standard-disk-prices'!B5),1+IF(M717="YES",1),"")</f>
        <v>0</v>
      </c>
      <c r="AI717" s="4">
        <f>IF(AND(I717="STANDARD",Q717="YES",H717&gt;'azure-standard-disk-prices'!B5,H717&lt;'azure-standard-disk-prices'!B6),1+IF(M717="YES",1),"")</f>
        <v>0</v>
      </c>
      <c r="AJ717" s="4">
        <f>IF(AND(I717="STANDARD",Q717="YES",H717&gt;'azure-standard-disk-prices'!B6,H717&lt;'azure-standard-disk-prices'!B7),1+IF(M717="YES",1),"")</f>
        <v>0</v>
      </c>
      <c r="AK717" s="4">
        <f>IF(AND(I717="STANDARD",Q717="YES",H717&gt;'azure-standard-disk-prices'!B7,H717&lt;'azure-standard-disk-prices'!B8),1+IF(M717="YES",1),"")</f>
        <v>0</v>
      </c>
      <c r="AL717" s="4">
        <f>IF(AND(I717="STANDARD",Q717="YES",H717&gt;'azure-standard-disk-prices'!B8,H717&lt;'azure-standard-disk-prices'!B9),1+IF(M717="YES",1),"")</f>
        <v>0</v>
      </c>
      <c r="AM717" s="4">
        <f>IF(AND(I716="PREMIUM",Q716="YES",H716&lt;'azure-premium-disk-prices'!B2,H716&gt;0),1+IF(M716="YES",1),"")</f>
        <v>0</v>
      </c>
      <c r="AN717" s="4">
        <f>IF(AND(I716="PREMIUM",Q716="YES",H716&gt;'azure-premium-disk-prices'!B2,H716&lt;'azure-premium-disk-prices'!B3),1+IF(M716="YES",1),"")</f>
        <v>0</v>
      </c>
      <c r="AO717" s="4">
        <f>IF(AND(I716="PREMIUM",Q716="YES",H716&gt;'azure-premium-disk-prices'!B3,H716&lt;'azure-premium-disk-prices'!B4),1+IF(M716="YES",1),"")</f>
        <v>0</v>
      </c>
      <c r="AP717" s="4">
        <f>IF(AND(I716="PREMIUM",Q716="YES",H716&gt;'azure-premium-disk-prices'!B4,H716&lt;'azure-premium-disk-prices'!B5),1+IF(M716="YES",1),"")</f>
        <v>0</v>
      </c>
      <c r="AQ717" s="4">
        <f>IF(AND(I716="PREMIUM",Q716="YES",H716&gt;'azure-premium-disk-prices'!B5,H716&lt;'azure-premium-disk-prices'!B6),1+IF(M716="YES",1),"")</f>
        <v>0</v>
      </c>
      <c r="AR717" s="4">
        <f>IF(AND(I716="PREMIUM",Q716="YES",H716&gt;'azure-premium-disk-prices'!B6,H716&lt;'azure-premium-disk-prices'!B7),1+IF(M716="YES",1),"")</f>
        <v>0</v>
      </c>
      <c r="AS717" s="4">
        <f>IF(AND(I716="PREMIUM",Q716="YES",H716&gt;'azure-premium-disk-prices'!B7,H716&lt;'azure-premium-disk-prices'!B8),1+IF(M716="YES",1),"")</f>
        <v>0</v>
      </c>
      <c r="AT717" s="4">
        <f>IF(AND(I716="PREMIUM",Q716="YES",H716&gt;'azure-premium-disk-prices'!B8,H716&lt;'azure-premium-disk-prices'!B9),1+IF(M716="YES",1),"")</f>
        <v>0</v>
      </c>
      <c r="AU717" s="4">
        <f>IF(AND(M717="YES", Q717="YES"),1,"")</f>
        <v>0</v>
      </c>
      <c r="AV717" s="4">
        <f>IF(AND(J717="STANDARD", Q717="YES"), IF(M717="YES",2,1) ,"")</f>
        <v>0</v>
      </c>
      <c r="AW717" s="4">
        <f>IF( AND(J717="PREMIUM",  Q717="YES"), IF(M717="YES",2,1) ,"")</f>
        <v>0</v>
      </c>
    </row>
    <row r="718" spans="5:49">
      <c r="E718" s="3"/>
      <c r="F718" s="3"/>
      <c r="G718" s="3"/>
      <c r="H718" s="3"/>
      <c r="I718" s="3" t="s">
        <v>9</v>
      </c>
      <c r="J718" s="3" t="s">
        <v>9</v>
      </c>
      <c r="K718" s="3" t="s">
        <v>5</v>
      </c>
      <c r="L718" s="3" t="s">
        <v>5</v>
      </c>
      <c r="M718" s="3" t="s">
        <v>5</v>
      </c>
      <c r="N718" s="3">
        <v>730</v>
      </c>
      <c r="O718" s="3" t="s">
        <v>5</v>
      </c>
      <c r="P718" s="3" t="s">
        <v>14</v>
      </c>
      <c r="Q718" s="4">
        <f>IF(AND(E718&lt;&gt;"", F718&lt;&gt;"", G718&lt;&gt;"", H718&lt;&gt;"", I718&lt;&gt;"", J718&lt;&gt;"", K718&lt;&gt;"", L718&lt;&gt;"", M718&lt;&gt;"", N718&lt;&gt;"", O718&lt;&gt;""),"YES","NO")</f>
        <v>0</v>
      </c>
      <c r="R718" s="4">
        <f>IF(AD718=AA718, U718, IF(AD718=AB718,W718,Y718))</f>
        <v>0</v>
      </c>
      <c r="S718" s="4">
        <f>AD718</f>
        <v>0</v>
      </c>
      <c r="T718" s="4">
        <f> IF(AA718="" ,"",IF(AD718=AA718, "PAYG", IF(AD718=AB718,"1Y RI","3Y RI")))</f>
        <v>0</v>
      </c>
      <c r="U718" s="4">
        <f>IF(Q718="YES", IF(K718="YES", VLOOKUP(V718 &amp; L718 &amp; K718,'azure-vm-prices-base'!G$2:H$124, 2, 0), VLOOKUP(V718 &amp; L718 &amp; "*",'azure-vm-prices-base'!G$2:H$124, 2, 0)), "")</f>
        <v>0</v>
      </c>
      <c r="V718" s="4">
        <f>IF(Q718="YES", IF(O718="NO" , IF(K718="YES", _xlfn.MINIFS('azure-vm-prices-base'!I$2:I$123, 'azure-vm-prices-base'!A$2:A$123,"&gt;="&amp;F718*(100-$B$2)/100, 'azure-vm-prices-base'!B$2:B$123,"&gt;="&amp;G718*(100-$B$2)/100, 'azure-vm-prices-base'!D$2:D$123,K718, 'azure-vm-prices-base'!E$2:E$123,L718), _xlfn.MINIFS('azure-vm-prices-base'!I$2:I$123, 'azure-vm-prices-base'!A$2:A$123,"&gt;="&amp;F718*(100-$B$2)/100, 'azure-vm-prices-base'!B$2:B$123,"&gt;="&amp;G718*(100-$B$2)/100, 'azure-vm-prices-base'!E$2:E$123,L718)), IF(K718="YES", _xlfn.MINIFS('azure-vm-prices-base'!C$2:C$123, 'azure-vm-prices-base'!A$2:A$123,"&gt;="&amp;F718*(100-$B$2)/100, 'azure-vm-prices-base'!B$2:B$123,"&gt;="&amp;G718*(100-$B$2)/100, 'azure-vm-prices-base'!D$2:D$123,K718, 'azure-vm-prices-base'!E$2:E$123,L718), _xlfn.MINIFS('azure-vm-prices-base'!C$2:C$123, 'azure-vm-prices-base'!A$2:A$123,"&gt;="&amp;F718*(100-$B$2)/100, 'azure-vm-prices-base'!B$2:B$123,"&gt;="&amp;G718*(100-$B$2)/100, 'azure-vm-prices-base'!E$2:E$123,L718))), "")</f>
        <v>0</v>
      </c>
      <c r="W718" s="4">
        <f>IF(Q718="YES", IF(K718="YES", VLOOKUP(X718 &amp; L718 &amp; K718,'azure-vm-prices-1Y'!G$2:H$124  , 2, 0), VLOOKUP(X718 &amp; L718 &amp; "*",'azure-vm-prices-1Y'!G$2:H$124, 2, 0)),   "")</f>
        <v>0</v>
      </c>
      <c r="X718" s="4">
        <f>IF(Q718="YES", IF(O718="NO" , IF(K718="YES", _xlfn.MINIFS('azure-vm-prices-1Y'!I$2:I$123,   'azure-vm-prices-1Y'!A$2:A$123,"&gt;="&amp;F718*(100-$B$2)/100,   'azure-vm-prices-1Y'!B$2:B$123,"&gt;="&amp;G718*(100-$B$2)/100,   'azure-vm-prices-1Y'!D$2:D$123,K718,   'azure-vm-prices-1Y'!E$2:E$123,L718),   _xlfn.MINIFS('azure-vm-prices-1Y'!I$2:I$123,   'azure-vm-prices-1Y'!A$2:A$123,"&gt;="&amp;F718*(100-$B$2)/100,   'azure-vm-prices-1Y'!B$2:B$123,"&gt;="&amp;G718*(100-$B$2)/100,   'azure-vm-prices-1Y'!E$2:E$123,L718)),   IF(K718="YES", _xlfn.MINIFS('azure-vm-prices-1Y'!C$2:C$123,   'azure-vm-prices-1Y'!A$2:A$123,"&gt;="&amp;F718*(100-$B$2)/100,   'azure-vm-prices-1Y'!B$2:B$123,"&gt;="&amp;G718*(100-$B$2)/100,   'azure-vm-prices-1Y'!D$2:D$123,K718,   'azure-vm-prices-1Y'!E$2:E$123,L718),   _xlfn.MINIFS('azure-vm-prices-1Y'!C$2:C$123,   'azure-vm-prices-1Y'!A$2:A$123,"&gt;="&amp;F718*(100-$B$2)/100,   'azure-vm-prices-1Y'!B$2:B$123,"&gt;="&amp;G718*(100-$B$2)/100,   'azure-vm-prices-1Y'!E$2:E$123,L718))),   "")</f>
        <v>0</v>
      </c>
      <c r="Y718" s="4">
        <f>IF(Q718="YES", IF(K718="YES", VLOOKUP(Z718 &amp; L718 &amp; K718,'azure-vm-prices-3Y'!G$2:H$124  , 2, 0), VLOOKUP(Z718 &amp; L718 &amp; "*",'azure-vm-prices-3Y'!G$2:H$124, 2, 0)),   "")</f>
        <v>0</v>
      </c>
      <c r="Z718" s="4">
        <f>IF(Q718="YES", IF(O718="NO" , IF(K718="YES", _xlfn.MINIFS('azure-vm-prices-3Y'!I$2:I$123,   'azure-vm-prices-3Y'!A$2:A$123,"&gt;="&amp;F718*(100-$B$2)/100,   'azure-vm-prices-3Y'!B$2:B$123,"&gt;="&amp;G718*(100-$B$2)/100,   'azure-vm-prices-3Y'!D$2:D$123,K718,   'azure-vm-prices-3Y'!E$2:E$123,L718),   _xlfn.MINIFS('azure-vm-prices-3Y'!I$2:I$123,   'azure-vm-prices-3Y'!A$2:A$123,"&gt;="&amp;F718*(100-$B$2)/100,   'azure-vm-prices-3Y'!B$2:B$123,"&gt;="&amp;G718*(100-$B$2)/100,   'azure-vm-prices-3Y'!E$2:E$123,L718)),   IF(K718="YES", _xlfn.MINIFS('azure-vm-prices-3Y'!C$2:C$123,   'azure-vm-prices-3Y'!A$2:A$123,"&gt;="&amp;F718*(100-$B$2)/100,   'azure-vm-prices-3Y'!B$2:B$123,"&gt;="&amp;G718*(100-$B$2)/100,   'azure-vm-prices-3Y'!D$2:D$123,K718,   'azure-vm-prices-3Y'!E$2:E$123,L718),   _xlfn.MINIFS('azure-vm-prices-3Y'!C$2:C$123,   'azure-vm-prices-3Y'!A$2:A$123,"&gt;="&amp;F718*(100-$B$2)/100,   'azure-vm-prices-3Y'!B$2:B$123,"&gt;="&amp;G718*(100-$B$2)/100,   'azure-vm-prices-3Y'!E$2:E$123,L718))),   "")</f>
        <v>0</v>
      </c>
      <c r="AA718" s="4">
        <f>IF(Q718="YES",N718*V718*12,"")</f>
        <v>0</v>
      </c>
      <c r="AB718" s="4">
        <f>IF(Q718="YES",X718*8760,"")</f>
        <v>0</v>
      </c>
      <c r="AC718" s="4">
        <f>IF(Q718="YES",Z718*8760,"")</f>
        <v>0</v>
      </c>
      <c r="AD718" s="4">
        <f>IF(Q718="YES",IF(P718="YES", MIN(AA718:AC718), AA718),"")</f>
        <v>0</v>
      </c>
      <c r="AE718" s="4">
        <f>IF(AND(I718="STANDARD",Q718="YES",H718&lt;'azure-standard-disk-prices'!B2, H718&gt;0),1+IF(M718="YES",1),"")</f>
        <v>0</v>
      </c>
      <c r="AF718" s="4">
        <f>IF(AND(I718="STANDARD",Q718="YES",H718&gt;'azure-standard-disk-prices'!B2,H718&lt;'azure-standard-disk-prices'!B3),1+IF(M718="YES",1),"")</f>
        <v>0</v>
      </c>
      <c r="AG718" s="4">
        <f>IF(AND(I718="STANDARD",Q718="YES",H718&gt;'azure-standard-disk-prices'!B3,H718&lt;'azure-standard-disk-prices'!B4),1+IF(M718="YES",1),"")</f>
        <v>0</v>
      </c>
      <c r="AH718" s="4">
        <f>IF(AND(I718="STANDARD",Q718="YES",H718&gt;'azure-standard-disk-prices'!B4,H718&lt;'azure-standard-disk-prices'!B5),1+IF(M718="YES",1),"")</f>
        <v>0</v>
      </c>
      <c r="AI718" s="4">
        <f>IF(AND(I718="STANDARD",Q718="YES",H718&gt;'azure-standard-disk-prices'!B5,H718&lt;'azure-standard-disk-prices'!B6),1+IF(M718="YES",1),"")</f>
        <v>0</v>
      </c>
      <c r="AJ718" s="4">
        <f>IF(AND(I718="STANDARD",Q718="YES",H718&gt;'azure-standard-disk-prices'!B6,H718&lt;'azure-standard-disk-prices'!B7),1+IF(M718="YES",1),"")</f>
        <v>0</v>
      </c>
      <c r="AK718" s="4">
        <f>IF(AND(I718="STANDARD",Q718="YES",H718&gt;'azure-standard-disk-prices'!B7,H718&lt;'azure-standard-disk-prices'!B8),1+IF(M718="YES",1),"")</f>
        <v>0</v>
      </c>
      <c r="AL718" s="4">
        <f>IF(AND(I718="STANDARD",Q718="YES",H718&gt;'azure-standard-disk-prices'!B8,H718&lt;'azure-standard-disk-prices'!B9),1+IF(M718="YES",1),"")</f>
        <v>0</v>
      </c>
      <c r="AM718" s="4">
        <f>IF(AND(I717="PREMIUM",Q717="YES",H717&lt;'azure-premium-disk-prices'!B2,H717&gt;0),1+IF(M717="YES",1),"")</f>
        <v>0</v>
      </c>
      <c r="AN718" s="4">
        <f>IF(AND(I717="PREMIUM",Q717="YES",H717&gt;'azure-premium-disk-prices'!B2,H717&lt;'azure-premium-disk-prices'!B3),1+IF(M717="YES",1),"")</f>
        <v>0</v>
      </c>
      <c r="AO718" s="4">
        <f>IF(AND(I717="PREMIUM",Q717="YES",H717&gt;'azure-premium-disk-prices'!B3,H717&lt;'azure-premium-disk-prices'!B4),1+IF(M717="YES",1),"")</f>
        <v>0</v>
      </c>
      <c r="AP718" s="4">
        <f>IF(AND(I717="PREMIUM",Q717="YES",H717&gt;'azure-premium-disk-prices'!B4,H717&lt;'azure-premium-disk-prices'!B5),1+IF(M717="YES",1),"")</f>
        <v>0</v>
      </c>
      <c r="AQ718" s="4">
        <f>IF(AND(I717="PREMIUM",Q717="YES",H717&gt;'azure-premium-disk-prices'!B5,H717&lt;'azure-premium-disk-prices'!B6),1+IF(M717="YES",1),"")</f>
        <v>0</v>
      </c>
      <c r="AR718" s="4">
        <f>IF(AND(I717="PREMIUM",Q717="YES",H717&gt;'azure-premium-disk-prices'!B6,H717&lt;'azure-premium-disk-prices'!B7),1+IF(M717="YES",1),"")</f>
        <v>0</v>
      </c>
      <c r="AS718" s="4">
        <f>IF(AND(I717="PREMIUM",Q717="YES",H717&gt;'azure-premium-disk-prices'!B7,H717&lt;'azure-premium-disk-prices'!B8),1+IF(M717="YES",1),"")</f>
        <v>0</v>
      </c>
      <c r="AT718" s="4">
        <f>IF(AND(I717="PREMIUM",Q717="YES",H717&gt;'azure-premium-disk-prices'!B8,H717&lt;'azure-premium-disk-prices'!B9),1+IF(M717="YES",1),"")</f>
        <v>0</v>
      </c>
      <c r="AU718" s="4">
        <f>IF(AND(M718="YES", Q718="YES"),1,"")</f>
        <v>0</v>
      </c>
      <c r="AV718" s="4">
        <f>IF(AND(J718="STANDARD", Q718="YES"), IF(M718="YES",2,1) ,"")</f>
        <v>0</v>
      </c>
      <c r="AW718" s="4">
        <f>IF( AND(J718="PREMIUM",  Q718="YES"), IF(M718="YES",2,1) ,"")</f>
        <v>0</v>
      </c>
    </row>
    <row r="719" spans="5:49">
      <c r="E719" s="3"/>
      <c r="F719" s="3"/>
      <c r="G719" s="3"/>
      <c r="H719" s="3"/>
      <c r="I719" s="3" t="s">
        <v>9</v>
      </c>
      <c r="J719" s="3" t="s">
        <v>9</v>
      </c>
      <c r="K719" s="3" t="s">
        <v>5</v>
      </c>
      <c r="L719" s="3" t="s">
        <v>5</v>
      </c>
      <c r="M719" s="3" t="s">
        <v>5</v>
      </c>
      <c r="N719" s="3">
        <v>730</v>
      </c>
      <c r="O719" s="3" t="s">
        <v>5</v>
      </c>
      <c r="P719" s="3" t="s">
        <v>14</v>
      </c>
      <c r="Q719" s="4">
        <f>IF(AND(E719&lt;&gt;"", F719&lt;&gt;"", G719&lt;&gt;"", H719&lt;&gt;"", I719&lt;&gt;"", J719&lt;&gt;"", K719&lt;&gt;"", L719&lt;&gt;"", M719&lt;&gt;"", N719&lt;&gt;"", O719&lt;&gt;""),"YES","NO")</f>
        <v>0</v>
      </c>
      <c r="R719" s="4">
        <f>IF(AD719=AA719, U719, IF(AD719=AB719,W719,Y719))</f>
        <v>0</v>
      </c>
      <c r="S719" s="4">
        <f>AD719</f>
        <v>0</v>
      </c>
      <c r="T719" s="4">
        <f> IF(AA719="" ,"",IF(AD719=AA719, "PAYG", IF(AD719=AB719,"1Y RI","3Y RI")))</f>
        <v>0</v>
      </c>
      <c r="U719" s="4">
        <f>IF(Q719="YES", IF(K719="YES", VLOOKUP(V719 &amp; L719 &amp; K719,'azure-vm-prices-base'!G$2:H$124, 2, 0), VLOOKUP(V719 &amp; L719 &amp; "*",'azure-vm-prices-base'!G$2:H$124, 2, 0)), "")</f>
        <v>0</v>
      </c>
      <c r="V719" s="4">
        <f>IF(Q719="YES", IF(O719="NO" , IF(K719="YES", _xlfn.MINIFS('azure-vm-prices-base'!I$2:I$123, 'azure-vm-prices-base'!A$2:A$123,"&gt;="&amp;F719*(100-$B$2)/100, 'azure-vm-prices-base'!B$2:B$123,"&gt;="&amp;G719*(100-$B$2)/100, 'azure-vm-prices-base'!D$2:D$123,K719, 'azure-vm-prices-base'!E$2:E$123,L719), _xlfn.MINIFS('azure-vm-prices-base'!I$2:I$123, 'azure-vm-prices-base'!A$2:A$123,"&gt;="&amp;F719*(100-$B$2)/100, 'azure-vm-prices-base'!B$2:B$123,"&gt;="&amp;G719*(100-$B$2)/100, 'azure-vm-prices-base'!E$2:E$123,L719)), IF(K719="YES", _xlfn.MINIFS('azure-vm-prices-base'!C$2:C$123, 'azure-vm-prices-base'!A$2:A$123,"&gt;="&amp;F719*(100-$B$2)/100, 'azure-vm-prices-base'!B$2:B$123,"&gt;="&amp;G719*(100-$B$2)/100, 'azure-vm-prices-base'!D$2:D$123,K719, 'azure-vm-prices-base'!E$2:E$123,L719), _xlfn.MINIFS('azure-vm-prices-base'!C$2:C$123, 'azure-vm-prices-base'!A$2:A$123,"&gt;="&amp;F719*(100-$B$2)/100, 'azure-vm-prices-base'!B$2:B$123,"&gt;="&amp;G719*(100-$B$2)/100, 'azure-vm-prices-base'!E$2:E$123,L719))), "")</f>
        <v>0</v>
      </c>
      <c r="W719" s="4">
        <f>IF(Q719="YES", IF(K719="YES", VLOOKUP(X719 &amp; L719 &amp; K719,'azure-vm-prices-1Y'!G$2:H$124  , 2, 0), VLOOKUP(X719 &amp; L719 &amp; "*",'azure-vm-prices-1Y'!G$2:H$124, 2, 0)),   "")</f>
        <v>0</v>
      </c>
      <c r="X719" s="4">
        <f>IF(Q719="YES", IF(O719="NO" , IF(K719="YES", _xlfn.MINIFS('azure-vm-prices-1Y'!I$2:I$123,   'azure-vm-prices-1Y'!A$2:A$123,"&gt;="&amp;F719*(100-$B$2)/100,   'azure-vm-prices-1Y'!B$2:B$123,"&gt;="&amp;G719*(100-$B$2)/100,   'azure-vm-prices-1Y'!D$2:D$123,K719,   'azure-vm-prices-1Y'!E$2:E$123,L719),   _xlfn.MINIFS('azure-vm-prices-1Y'!I$2:I$123,   'azure-vm-prices-1Y'!A$2:A$123,"&gt;="&amp;F719*(100-$B$2)/100,   'azure-vm-prices-1Y'!B$2:B$123,"&gt;="&amp;G719*(100-$B$2)/100,   'azure-vm-prices-1Y'!E$2:E$123,L719)),   IF(K719="YES", _xlfn.MINIFS('azure-vm-prices-1Y'!C$2:C$123,   'azure-vm-prices-1Y'!A$2:A$123,"&gt;="&amp;F719*(100-$B$2)/100,   'azure-vm-prices-1Y'!B$2:B$123,"&gt;="&amp;G719*(100-$B$2)/100,   'azure-vm-prices-1Y'!D$2:D$123,K719,   'azure-vm-prices-1Y'!E$2:E$123,L719),   _xlfn.MINIFS('azure-vm-prices-1Y'!C$2:C$123,   'azure-vm-prices-1Y'!A$2:A$123,"&gt;="&amp;F719*(100-$B$2)/100,   'azure-vm-prices-1Y'!B$2:B$123,"&gt;="&amp;G719*(100-$B$2)/100,   'azure-vm-prices-1Y'!E$2:E$123,L719))),   "")</f>
        <v>0</v>
      </c>
      <c r="Y719" s="4">
        <f>IF(Q719="YES", IF(K719="YES", VLOOKUP(Z719 &amp; L719 &amp; K719,'azure-vm-prices-3Y'!G$2:H$124  , 2, 0), VLOOKUP(Z719 &amp; L719 &amp; "*",'azure-vm-prices-3Y'!G$2:H$124, 2, 0)),   "")</f>
        <v>0</v>
      </c>
      <c r="Z719" s="4">
        <f>IF(Q719="YES", IF(O719="NO" , IF(K719="YES", _xlfn.MINIFS('azure-vm-prices-3Y'!I$2:I$123,   'azure-vm-prices-3Y'!A$2:A$123,"&gt;="&amp;F719*(100-$B$2)/100,   'azure-vm-prices-3Y'!B$2:B$123,"&gt;="&amp;G719*(100-$B$2)/100,   'azure-vm-prices-3Y'!D$2:D$123,K719,   'azure-vm-prices-3Y'!E$2:E$123,L719),   _xlfn.MINIFS('azure-vm-prices-3Y'!I$2:I$123,   'azure-vm-prices-3Y'!A$2:A$123,"&gt;="&amp;F719*(100-$B$2)/100,   'azure-vm-prices-3Y'!B$2:B$123,"&gt;="&amp;G719*(100-$B$2)/100,   'azure-vm-prices-3Y'!E$2:E$123,L719)),   IF(K719="YES", _xlfn.MINIFS('azure-vm-prices-3Y'!C$2:C$123,   'azure-vm-prices-3Y'!A$2:A$123,"&gt;="&amp;F719*(100-$B$2)/100,   'azure-vm-prices-3Y'!B$2:B$123,"&gt;="&amp;G719*(100-$B$2)/100,   'azure-vm-prices-3Y'!D$2:D$123,K719,   'azure-vm-prices-3Y'!E$2:E$123,L719),   _xlfn.MINIFS('azure-vm-prices-3Y'!C$2:C$123,   'azure-vm-prices-3Y'!A$2:A$123,"&gt;="&amp;F719*(100-$B$2)/100,   'azure-vm-prices-3Y'!B$2:B$123,"&gt;="&amp;G719*(100-$B$2)/100,   'azure-vm-prices-3Y'!E$2:E$123,L719))),   "")</f>
        <v>0</v>
      </c>
      <c r="AA719" s="4">
        <f>IF(Q719="YES",N719*V719*12,"")</f>
        <v>0</v>
      </c>
      <c r="AB719" s="4">
        <f>IF(Q719="YES",X719*8760,"")</f>
        <v>0</v>
      </c>
      <c r="AC719" s="4">
        <f>IF(Q719="YES",Z719*8760,"")</f>
        <v>0</v>
      </c>
      <c r="AD719" s="4">
        <f>IF(Q719="YES",IF(P719="YES", MIN(AA719:AC719), AA719),"")</f>
        <v>0</v>
      </c>
      <c r="AE719" s="4">
        <f>IF(AND(I719="STANDARD",Q719="YES",H719&lt;'azure-standard-disk-prices'!B2, H719&gt;0),1+IF(M719="YES",1),"")</f>
        <v>0</v>
      </c>
      <c r="AF719" s="4">
        <f>IF(AND(I719="STANDARD",Q719="YES",H719&gt;'azure-standard-disk-prices'!B2,H719&lt;'azure-standard-disk-prices'!B3),1+IF(M719="YES",1),"")</f>
        <v>0</v>
      </c>
      <c r="AG719" s="4">
        <f>IF(AND(I719="STANDARD",Q719="YES",H719&gt;'azure-standard-disk-prices'!B3,H719&lt;'azure-standard-disk-prices'!B4),1+IF(M719="YES",1),"")</f>
        <v>0</v>
      </c>
      <c r="AH719" s="4">
        <f>IF(AND(I719="STANDARD",Q719="YES",H719&gt;'azure-standard-disk-prices'!B4,H719&lt;'azure-standard-disk-prices'!B5),1+IF(M719="YES",1),"")</f>
        <v>0</v>
      </c>
      <c r="AI719" s="4">
        <f>IF(AND(I719="STANDARD",Q719="YES",H719&gt;'azure-standard-disk-prices'!B5,H719&lt;'azure-standard-disk-prices'!B6),1+IF(M719="YES",1),"")</f>
        <v>0</v>
      </c>
      <c r="AJ719" s="4">
        <f>IF(AND(I719="STANDARD",Q719="YES",H719&gt;'azure-standard-disk-prices'!B6,H719&lt;'azure-standard-disk-prices'!B7),1+IF(M719="YES",1),"")</f>
        <v>0</v>
      </c>
      <c r="AK719" s="4">
        <f>IF(AND(I719="STANDARD",Q719="YES",H719&gt;'azure-standard-disk-prices'!B7,H719&lt;'azure-standard-disk-prices'!B8),1+IF(M719="YES",1),"")</f>
        <v>0</v>
      </c>
      <c r="AL719" s="4">
        <f>IF(AND(I719="STANDARD",Q719="YES",H719&gt;'azure-standard-disk-prices'!B8,H719&lt;'azure-standard-disk-prices'!B9),1+IF(M719="YES",1),"")</f>
        <v>0</v>
      </c>
      <c r="AM719" s="4">
        <f>IF(AND(I718="PREMIUM",Q718="YES",H718&lt;'azure-premium-disk-prices'!B2,H718&gt;0),1+IF(M718="YES",1),"")</f>
        <v>0</v>
      </c>
      <c r="AN719" s="4">
        <f>IF(AND(I718="PREMIUM",Q718="YES",H718&gt;'azure-premium-disk-prices'!B2,H718&lt;'azure-premium-disk-prices'!B3),1+IF(M718="YES",1),"")</f>
        <v>0</v>
      </c>
      <c r="AO719" s="4">
        <f>IF(AND(I718="PREMIUM",Q718="YES",H718&gt;'azure-premium-disk-prices'!B3,H718&lt;'azure-premium-disk-prices'!B4),1+IF(M718="YES",1),"")</f>
        <v>0</v>
      </c>
      <c r="AP719" s="4">
        <f>IF(AND(I718="PREMIUM",Q718="YES",H718&gt;'azure-premium-disk-prices'!B4,H718&lt;'azure-premium-disk-prices'!B5),1+IF(M718="YES",1),"")</f>
        <v>0</v>
      </c>
      <c r="AQ719" s="4">
        <f>IF(AND(I718="PREMIUM",Q718="YES",H718&gt;'azure-premium-disk-prices'!B5,H718&lt;'azure-premium-disk-prices'!B6),1+IF(M718="YES",1),"")</f>
        <v>0</v>
      </c>
      <c r="AR719" s="4">
        <f>IF(AND(I718="PREMIUM",Q718="YES",H718&gt;'azure-premium-disk-prices'!B6,H718&lt;'azure-premium-disk-prices'!B7),1+IF(M718="YES",1),"")</f>
        <v>0</v>
      </c>
      <c r="AS719" s="4">
        <f>IF(AND(I718="PREMIUM",Q718="YES",H718&gt;'azure-premium-disk-prices'!B7,H718&lt;'azure-premium-disk-prices'!B8),1+IF(M718="YES",1),"")</f>
        <v>0</v>
      </c>
      <c r="AT719" s="4">
        <f>IF(AND(I718="PREMIUM",Q718="YES",H718&gt;'azure-premium-disk-prices'!B8,H718&lt;'azure-premium-disk-prices'!B9),1+IF(M718="YES",1),"")</f>
        <v>0</v>
      </c>
      <c r="AU719" s="4">
        <f>IF(AND(M719="YES", Q719="YES"),1,"")</f>
        <v>0</v>
      </c>
      <c r="AV719" s="4">
        <f>IF(AND(J719="STANDARD", Q719="YES"), IF(M719="YES",2,1) ,"")</f>
        <v>0</v>
      </c>
      <c r="AW719" s="4">
        <f>IF( AND(J719="PREMIUM",  Q719="YES"), IF(M719="YES",2,1) ,"")</f>
        <v>0</v>
      </c>
    </row>
    <row r="720" spans="5:49">
      <c r="E720" s="3"/>
      <c r="F720" s="3"/>
      <c r="G720" s="3"/>
      <c r="H720" s="3"/>
      <c r="I720" s="3" t="s">
        <v>9</v>
      </c>
      <c r="J720" s="3" t="s">
        <v>9</v>
      </c>
      <c r="K720" s="3" t="s">
        <v>5</v>
      </c>
      <c r="L720" s="3" t="s">
        <v>5</v>
      </c>
      <c r="M720" s="3" t="s">
        <v>5</v>
      </c>
      <c r="N720" s="3">
        <v>730</v>
      </c>
      <c r="O720" s="3" t="s">
        <v>5</v>
      </c>
      <c r="P720" s="3" t="s">
        <v>14</v>
      </c>
      <c r="Q720" s="4">
        <f>IF(AND(E720&lt;&gt;"", F720&lt;&gt;"", G720&lt;&gt;"", H720&lt;&gt;"", I720&lt;&gt;"", J720&lt;&gt;"", K720&lt;&gt;"", L720&lt;&gt;"", M720&lt;&gt;"", N720&lt;&gt;"", O720&lt;&gt;""),"YES","NO")</f>
        <v>0</v>
      </c>
      <c r="R720" s="4">
        <f>IF(AD720=AA720, U720, IF(AD720=AB720,W720,Y720))</f>
        <v>0</v>
      </c>
      <c r="S720" s="4">
        <f>AD720</f>
        <v>0</v>
      </c>
      <c r="T720" s="4">
        <f> IF(AA720="" ,"",IF(AD720=AA720, "PAYG", IF(AD720=AB720,"1Y RI","3Y RI")))</f>
        <v>0</v>
      </c>
      <c r="U720" s="4">
        <f>IF(Q720="YES", IF(K720="YES", VLOOKUP(V720 &amp; L720 &amp; K720,'azure-vm-prices-base'!G$2:H$124, 2, 0), VLOOKUP(V720 &amp; L720 &amp; "*",'azure-vm-prices-base'!G$2:H$124, 2, 0)), "")</f>
        <v>0</v>
      </c>
      <c r="V720" s="4">
        <f>IF(Q720="YES", IF(O720="NO" , IF(K720="YES", _xlfn.MINIFS('azure-vm-prices-base'!I$2:I$123, 'azure-vm-prices-base'!A$2:A$123,"&gt;="&amp;F720*(100-$B$2)/100, 'azure-vm-prices-base'!B$2:B$123,"&gt;="&amp;G720*(100-$B$2)/100, 'azure-vm-prices-base'!D$2:D$123,K720, 'azure-vm-prices-base'!E$2:E$123,L720), _xlfn.MINIFS('azure-vm-prices-base'!I$2:I$123, 'azure-vm-prices-base'!A$2:A$123,"&gt;="&amp;F720*(100-$B$2)/100, 'azure-vm-prices-base'!B$2:B$123,"&gt;="&amp;G720*(100-$B$2)/100, 'azure-vm-prices-base'!E$2:E$123,L720)), IF(K720="YES", _xlfn.MINIFS('azure-vm-prices-base'!C$2:C$123, 'azure-vm-prices-base'!A$2:A$123,"&gt;="&amp;F720*(100-$B$2)/100, 'azure-vm-prices-base'!B$2:B$123,"&gt;="&amp;G720*(100-$B$2)/100, 'azure-vm-prices-base'!D$2:D$123,K720, 'azure-vm-prices-base'!E$2:E$123,L720), _xlfn.MINIFS('azure-vm-prices-base'!C$2:C$123, 'azure-vm-prices-base'!A$2:A$123,"&gt;="&amp;F720*(100-$B$2)/100, 'azure-vm-prices-base'!B$2:B$123,"&gt;="&amp;G720*(100-$B$2)/100, 'azure-vm-prices-base'!E$2:E$123,L720))), "")</f>
        <v>0</v>
      </c>
      <c r="W720" s="4">
        <f>IF(Q720="YES", IF(K720="YES", VLOOKUP(X720 &amp; L720 &amp; K720,'azure-vm-prices-1Y'!G$2:H$124  , 2, 0), VLOOKUP(X720 &amp; L720 &amp; "*",'azure-vm-prices-1Y'!G$2:H$124, 2, 0)),   "")</f>
        <v>0</v>
      </c>
      <c r="X720" s="4">
        <f>IF(Q720="YES", IF(O720="NO" , IF(K720="YES", _xlfn.MINIFS('azure-vm-prices-1Y'!I$2:I$123,   'azure-vm-prices-1Y'!A$2:A$123,"&gt;="&amp;F720*(100-$B$2)/100,   'azure-vm-prices-1Y'!B$2:B$123,"&gt;="&amp;G720*(100-$B$2)/100,   'azure-vm-prices-1Y'!D$2:D$123,K720,   'azure-vm-prices-1Y'!E$2:E$123,L720),   _xlfn.MINIFS('azure-vm-prices-1Y'!I$2:I$123,   'azure-vm-prices-1Y'!A$2:A$123,"&gt;="&amp;F720*(100-$B$2)/100,   'azure-vm-prices-1Y'!B$2:B$123,"&gt;="&amp;G720*(100-$B$2)/100,   'azure-vm-prices-1Y'!E$2:E$123,L720)),   IF(K720="YES", _xlfn.MINIFS('azure-vm-prices-1Y'!C$2:C$123,   'azure-vm-prices-1Y'!A$2:A$123,"&gt;="&amp;F720*(100-$B$2)/100,   'azure-vm-prices-1Y'!B$2:B$123,"&gt;="&amp;G720*(100-$B$2)/100,   'azure-vm-prices-1Y'!D$2:D$123,K720,   'azure-vm-prices-1Y'!E$2:E$123,L720),   _xlfn.MINIFS('azure-vm-prices-1Y'!C$2:C$123,   'azure-vm-prices-1Y'!A$2:A$123,"&gt;="&amp;F720*(100-$B$2)/100,   'azure-vm-prices-1Y'!B$2:B$123,"&gt;="&amp;G720*(100-$B$2)/100,   'azure-vm-prices-1Y'!E$2:E$123,L720))),   "")</f>
        <v>0</v>
      </c>
      <c r="Y720" s="4">
        <f>IF(Q720="YES", IF(K720="YES", VLOOKUP(Z720 &amp; L720 &amp; K720,'azure-vm-prices-3Y'!G$2:H$124  , 2, 0), VLOOKUP(Z720 &amp; L720 &amp; "*",'azure-vm-prices-3Y'!G$2:H$124, 2, 0)),   "")</f>
        <v>0</v>
      </c>
      <c r="Z720" s="4">
        <f>IF(Q720="YES", IF(O720="NO" , IF(K720="YES", _xlfn.MINIFS('azure-vm-prices-3Y'!I$2:I$123,   'azure-vm-prices-3Y'!A$2:A$123,"&gt;="&amp;F720*(100-$B$2)/100,   'azure-vm-prices-3Y'!B$2:B$123,"&gt;="&amp;G720*(100-$B$2)/100,   'azure-vm-prices-3Y'!D$2:D$123,K720,   'azure-vm-prices-3Y'!E$2:E$123,L720),   _xlfn.MINIFS('azure-vm-prices-3Y'!I$2:I$123,   'azure-vm-prices-3Y'!A$2:A$123,"&gt;="&amp;F720*(100-$B$2)/100,   'azure-vm-prices-3Y'!B$2:B$123,"&gt;="&amp;G720*(100-$B$2)/100,   'azure-vm-prices-3Y'!E$2:E$123,L720)),   IF(K720="YES", _xlfn.MINIFS('azure-vm-prices-3Y'!C$2:C$123,   'azure-vm-prices-3Y'!A$2:A$123,"&gt;="&amp;F720*(100-$B$2)/100,   'azure-vm-prices-3Y'!B$2:B$123,"&gt;="&amp;G720*(100-$B$2)/100,   'azure-vm-prices-3Y'!D$2:D$123,K720,   'azure-vm-prices-3Y'!E$2:E$123,L720),   _xlfn.MINIFS('azure-vm-prices-3Y'!C$2:C$123,   'azure-vm-prices-3Y'!A$2:A$123,"&gt;="&amp;F720*(100-$B$2)/100,   'azure-vm-prices-3Y'!B$2:B$123,"&gt;="&amp;G720*(100-$B$2)/100,   'azure-vm-prices-3Y'!E$2:E$123,L720))),   "")</f>
        <v>0</v>
      </c>
      <c r="AA720" s="4">
        <f>IF(Q720="YES",N720*V720*12,"")</f>
        <v>0</v>
      </c>
      <c r="AB720" s="4">
        <f>IF(Q720="YES",X720*8760,"")</f>
        <v>0</v>
      </c>
      <c r="AC720" s="4">
        <f>IF(Q720="YES",Z720*8760,"")</f>
        <v>0</v>
      </c>
      <c r="AD720" s="4">
        <f>IF(Q720="YES",IF(P720="YES", MIN(AA720:AC720), AA720),"")</f>
        <v>0</v>
      </c>
      <c r="AE720" s="4">
        <f>IF(AND(I720="STANDARD",Q720="YES",H720&lt;'azure-standard-disk-prices'!B2, H720&gt;0),1+IF(M720="YES",1),"")</f>
        <v>0</v>
      </c>
      <c r="AF720" s="4">
        <f>IF(AND(I720="STANDARD",Q720="YES",H720&gt;'azure-standard-disk-prices'!B2,H720&lt;'azure-standard-disk-prices'!B3),1+IF(M720="YES",1),"")</f>
        <v>0</v>
      </c>
      <c r="AG720" s="4">
        <f>IF(AND(I720="STANDARD",Q720="YES",H720&gt;'azure-standard-disk-prices'!B3,H720&lt;'azure-standard-disk-prices'!B4),1+IF(M720="YES",1),"")</f>
        <v>0</v>
      </c>
      <c r="AH720" s="4">
        <f>IF(AND(I720="STANDARD",Q720="YES",H720&gt;'azure-standard-disk-prices'!B4,H720&lt;'azure-standard-disk-prices'!B5),1+IF(M720="YES",1),"")</f>
        <v>0</v>
      </c>
      <c r="AI720" s="4">
        <f>IF(AND(I720="STANDARD",Q720="YES",H720&gt;'azure-standard-disk-prices'!B5,H720&lt;'azure-standard-disk-prices'!B6),1+IF(M720="YES",1),"")</f>
        <v>0</v>
      </c>
      <c r="AJ720" s="4">
        <f>IF(AND(I720="STANDARD",Q720="YES",H720&gt;'azure-standard-disk-prices'!B6,H720&lt;'azure-standard-disk-prices'!B7),1+IF(M720="YES",1),"")</f>
        <v>0</v>
      </c>
      <c r="AK720" s="4">
        <f>IF(AND(I720="STANDARD",Q720="YES",H720&gt;'azure-standard-disk-prices'!B7,H720&lt;'azure-standard-disk-prices'!B8),1+IF(M720="YES",1),"")</f>
        <v>0</v>
      </c>
      <c r="AL720" s="4">
        <f>IF(AND(I720="STANDARD",Q720="YES",H720&gt;'azure-standard-disk-prices'!B8,H720&lt;'azure-standard-disk-prices'!B9),1+IF(M720="YES",1),"")</f>
        <v>0</v>
      </c>
      <c r="AM720" s="4">
        <f>IF(AND(I719="PREMIUM",Q719="YES",H719&lt;'azure-premium-disk-prices'!B2,H719&gt;0),1+IF(M719="YES",1),"")</f>
        <v>0</v>
      </c>
      <c r="AN720" s="4">
        <f>IF(AND(I719="PREMIUM",Q719="YES",H719&gt;'azure-premium-disk-prices'!B2,H719&lt;'azure-premium-disk-prices'!B3),1+IF(M719="YES",1),"")</f>
        <v>0</v>
      </c>
      <c r="AO720" s="4">
        <f>IF(AND(I719="PREMIUM",Q719="YES",H719&gt;'azure-premium-disk-prices'!B3,H719&lt;'azure-premium-disk-prices'!B4),1+IF(M719="YES",1),"")</f>
        <v>0</v>
      </c>
      <c r="AP720" s="4">
        <f>IF(AND(I719="PREMIUM",Q719="YES",H719&gt;'azure-premium-disk-prices'!B4,H719&lt;'azure-premium-disk-prices'!B5),1+IF(M719="YES",1),"")</f>
        <v>0</v>
      </c>
      <c r="AQ720" s="4">
        <f>IF(AND(I719="PREMIUM",Q719="YES",H719&gt;'azure-premium-disk-prices'!B5,H719&lt;'azure-premium-disk-prices'!B6),1+IF(M719="YES",1),"")</f>
        <v>0</v>
      </c>
      <c r="AR720" s="4">
        <f>IF(AND(I719="PREMIUM",Q719="YES",H719&gt;'azure-premium-disk-prices'!B6,H719&lt;'azure-premium-disk-prices'!B7),1+IF(M719="YES",1),"")</f>
        <v>0</v>
      </c>
      <c r="AS720" s="4">
        <f>IF(AND(I719="PREMIUM",Q719="YES",H719&gt;'azure-premium-disk-prices'!B7,H719&lt;'azure-premium-disk-prices'!B8),1+IF(M719="YES",1),"")</f>
        <v>0</v>
      </c>
      <c r="AT720" s="4">
        <f>IF(AND(I719="PREMIUM",Q719="YES",H719&gt;'azure-premium-disk-prices'!B8,H719&lt;'azure-premium-disk-prices'!B9),1+IF(M719="YES",1),"")</f>
        <v>0</v>
      </c>
      <c r="AU720" s="4">
        <f>IF(AND(M720="YES", Q720="YES"),1,"")</f>
        <v>0</v>
      </c>
      <c r="AV720" s="4">
        <f>IF(AND(J720="STANDARD", Q720="YES"), IF(M720="YES",2,1) ,"")</f>
        <v>0</v>
      </c>
      <c r="AW720" s="4">
        <f>IF( AND(J720="PREMIUM",  Q720="YES"), IF(M720="YES",2,1) ,"")</f>
        <v>0</v>
      </c>
    </row>
    <row r="721" spans="5:49">
      <c r="E721" s="3"/>
      <c r="F721" s="3"/>
      <c r="G721" s="3"/>
      <c r="H721" s="3"/>
      <c r="I721" s="3" t="s">
        <v>9</v>
      </c>
      <c r="J721" s="3" t="s">
        <v>9</v>
      </c>
      <c r="K721" s="3" t="s">
        <v>5</v>
      </c>
      <c r="L721" s="3" t="s">
        <v>5</v>
      </c>
      <c r="M721" s="3" t="s">
        <v>5</v>
      </c>
      <c r="N721" s="3">
        <v>730</v>
      </c>
      <c r="O721" s="3" t="s">
        <v>5</v>
      </c>
      <c r="P721" s="3" t="s">
        <v>14</v>
      </c>
      <c r="Q721" s="4">
        <f>IF(AND(E721&lt;&gt;"", F721&lt;&gt;"", G721&lt;&gt;"", H721&lt;&gt;"", I721&lt;&gt;"", J721&lt;&gt;"", K721&lt;&gt;"", L721&lt;&gt;"", M721&lt;&gt;"", N721&lt;&gt;"", O721&lt;&gt;""),"YES","NO")</f>
        <v>0</v>
      </c>
      <c r="R721" s="4">
        <f>IF(AD721=AA721, U721, IF(AD721=AB721,W721,Y721))</f>
        <v>0</v>
      </c>
      <c r="S721" s="4">
        <f>AD721</f>
        <v>0</v>
      </c>
      <c r="T721" s="4">
        <f> IF(AA721="" ,"",IF(AD721=AA721, "PAYG", IF(AD721=AB721,"1Y RI","3Y RI")))</f>
        <v>0</v>
      </c>
      <c r="U721" s="4">
        <f>IF(Q721="YES", IF(K721="YES", VLOOKUP(V721 &amp; L721 &amp; K721,'azure-vm-prices-base'!G$2:H$124, 2, 0), VLOOKUP(V721 &amp; L721 &amp; "*",'azure-vm-prices-base'!G$2:H$124, 2, 0)), "")</f>
        <v>0</v>
      </c>
      <c r="V721" s="4">
        <f>IF(Q721="YES", IF(O721="NO" , IF(K721="YES", _xlfn.MINIFS('azure-vm-prices-base'!I$2:I$123, 'azure-vm-prices-base'!A$2:A$123,"&gt;="&amp;F721*(100-$B$2)/100, 'azure-vm-prices-base'!B$2:B$123,"&gt;="&amp;G721*(100-$B$2)/100, 'azure-vm-prices-base'!D$2:D$123,K721, 'azure-vm-prices-base'!E$2:E$123,L721), _xlfn.MINIFS('azure-vm-prices-base'!I$2:I$123, 'azure-vm-prices-base'!A$2:A$123,"&gt;="&amp;F721*(100-$B$2)/100, 'azure-vm-prices-base'!B$2:B$123,"&gt;="&amp;G721*(100-$B$2)/100, 'azure-vm-prices-base'!E$2:E$123,L721)), IF(K721="YES", _xlfn.MINIFS('azure-vm-prices-base'!C$2:C$123, 'azure-vm-prices-base'!A$2:A$123,"&gt;="&amp;F721*(100-$B$2)/100, 'azure-vm-prices-base'!B$2:B$123,"&gt;="&amp;G721*(100-$B$2)/100, 'azure-vm-prices-base'!D$2:D$123,K721, 'azure-vm-prices-base'!E$2:E$123,L721), _xlfn.MINIFS('azure-vm-prices-base'!C$2:C$123, 'azure-vm-prices-base'!A$2:A$123,"&gt;="&amp;F721*(100-$B$2)/100, 'azure-vm-prices-base'!B$2:B$123,"&gt;="&amp;G721*(100-$B$2)/100, 'azure-vm-prices-base'!E$2:E$123,L721))), "")</f>
        <v>0</v>
      </c>
      <c r="W721" s="4">
        <f>IF(Q721="YES", IF(K721="YES", VLOOKUP(X721 &amp; L721 &amp; K721,'azure-vm-prices-1Y'!G$2:H$124  , 2, 0), VLOOKUP(X721 &amp; L721 &amp; "*",'azure-vm-prices-1Y'!G$2:H$124, 2, 0)),   "")</f>
        <v>0</v>
      </c>
      <c r="X721" s="4">
        <f>IF(Q721="YES", IF(O721="NO" , IF(K721="YES", _xlfn.MINIFS('azure-vm-prices-1Y'!I$2:I$123,   'azure-vm-prices-1Y'!A$2:A$123,"&gt;="&amp;F721*(100-$B$2)/100,   'azure-vm-prices-1Y'!B$2:B$123,"&gt;="&amp;G721*(100-$B$2)/100,   'azure-vm-prices-1Y'!D$2:D$123,K721,   'azure-vm-prices-1Y'!E$2:E$123,L721),   _xlfn.MINIFS('azure-vm-prices-1Y'!I$2:I$123,   'azure-vm-prices-1Y'!A$2:A$123,"&gt;="&amp;F721*(100-$B$2)/100,   'azure-vm-prices-1Y'!B$2:B$123,"&gt;="&amp;G721*(100-$B$2)/100,   'azure-vm-prices-1Y'!E$2:E$123,L721)),   IF(K721="YES", _xlfn.MINIFS('azure-vm-prices-1Y'!C$2:C$123,   'azure-vm-prices-1Y'!A$2:A$123,"&gt;="&amp;F721*(100-$B$2)/100,   'azure-vm-prices-1Y'!B$2:B$123,"&gt;="&amp;G721*(100-$B$2)/100,   'azure-vm-prices-1Y'!D$2:D$123,K721,   'azure-vm-prices-1Y'!E$2:E$123,L721),   _xlfn.MINIFS('azure-vm-prices-1Y'!C$2:C$123,   'azure-vm-prices-1Y'!A$2:A$123,"&gt;="&amp;F721*(100-$B$2)/100,   'azure-vm-prices-1Y'!B$2:B$123,"&gt;="&amp;G721*(100-$B$2)/100,   'azure-vm-prices-1Y'!E$2:E$123,L721))),   "")</f>
        <v>0</v>
      </c>
      <c r="Y721" s="4">
        <f>IF(Q721="YES", IF(K721="YES", VLOOKUP(Z721 &amp; L721 &amp; K721,'azure-vm-prices-3Y'!G$2:H$124  , 2, 0), VLOOKUP(Z721 &amp; L721 &amp; "*",'azure-vm-prices-3Y'!G$2:H$124, 2, 0)),   "")</f>
        <v>0</v>
      </c>
      <c r="Z721" s="4">
        <f>IF(Q721="YES", IF(O721="NO" , IF(K721="YES", _xlfn.MINIFS('azure-vm-prices-3Y'!I$2:I$123,   'azure-vm-prices-3Y'!A$2:A$123,"&gt;="&amp;F721*(100-$B$2)/100,   'azure-vm-prices-3Y'!B$2:B$123,"&gt;="&amp;G721*(100-$B$2)/100,   'azure-vm-prices-3Y'!D$2:D$123,K721,   'azure-vm-prices-3Y'!E$2:E$123,L721),   _xlfn.MINIFS('azure-vm-prices-3Y'!I$2:I$123,   'azure-vm-prices-3Y'!A$2:A$123,"&gt;="&amp;F721*(100-$B$2)/100,   'azure-vm-prices-3Y'!B$2:B$123,"&gt;="&amp;G721*(100-$B$2)/100,   'azure-vm-prices-3Y'!E$2:E$123,L721)),   IF(K721="YES", _xlfn.MINIFS('azure-vm-prices-3Y'!C$2:C$123,   'azure-vm-prices-3Y'!A$2:A$123,"&gt;="&amp;F721*(100-$B$2)/100,   'azure-vm-prices-3Y'!B$2:B$123,"&gt;="&amp;G721*(100-$B$2)/100,   'azure-vm-prices-3Y'!D$2:D$123,K721,   'azure-vm-prices-3Y'!E$2:E$123,L721),   _xlfn.MINIFS('azure-vm-prices-3Y'!C$2:C$123,   'azure-vm-prices-3Y'!A$2:A$123,"&gt;="&amp;F721*(100-$B$2)/100,   'azure-vm-prices-3Y'!B$2:B$123,"&gt;="&amp;G721*(100-$B$2)/100,   'azure-vm-prices-3Y'!E$2:E$123,L721))),   "")</f>
        <v>0</v>
      </c>
      <c r="AA721" s="4">
        <f>IF(Q721="YES",N721*V721*12,"")</f>
        <v>0</v>
      </c>
      <c r="AB721" s="4">
        <f>IF(Q721="YES",X721*8760,"")</f>
        <v>0</v>
      </c>
      <c r="AC721" s="4">
        <f>IF(Q721="YES",Z721*8760,"")</f>
        <v>0</v>
      </c>
      <c r="AD721" s="4">
        <f>IF(Q721="YES",IF(P721="YES", MIN(AA721:AC721), AA721),"")</f>
        <v>0</v>
      </c>
      <c r="AE721" s="4">
        <f>IF(AND(I721="STANDARD",Q721="YES",H721&lt;'azure-standard-disk-prices'!B2, H721&gt;0),1+IF(M721="YES",1),"")</f>
        <v>0</v>
      </c>
      <c r="AF721" s="4">
        <f>IF(AND(I721="STANDARD",Q721="YES",H721&gt;'azure-standard-disk-prices'!B2,H721&lt;'azure-standard-disk-prices'!B3),1+IF(M721="YES",1),"")</f>
        <v>0</v>
      </c>
      <c r="AG721" s="4">
        <f>IF(AND(I721="STANDARD",Q721="YES",H721&gt;'azure-standard-disk-prices'!B3,H721&lt;'azure-standard-disk-prices'!B4),1+IF(M721="YES",1),"")</f>
        <v>0</v>
      </c>
      <c r="AH721" s="4">
        <f>IF(AND(I721="STANDARD",Q721="YES",H721&gt;'azure-standard-disk-prices'!B4,H721&lt;'azure-standard-disk-prices'!B5),1+IF(M721="YES",1),"")</f>
        <v>0</v>
      </c>
      <c r="AI721" s="4">
        <f>IF(AND(I721="STANDARD",Q721="YES",H721&gt;'azure-standard-disk-prices'!B5,H721&lt;'azure-standard-disk-prices'!B6),1+IF(M721="YES",1),"")</f>
        <v>0</v>
      </c>
      <c r="AJ721" s="4">
        <f>IF(AND(I721="STANDARD",Q721="YES",H721&gt;'azure-standard-disk-prices'!B6,H721&lt;'azure-standard-disk-prices'!B7),1+IF(M721="YES",1),"")</f>
        <v>0</v>
      </c>
      <c r="AK721" s="4">
        <f>IF(AND(I721="STANDARD",Q721="YES",H721&gt;'azure-standard-disk-prices'!B7,H721&lt;'azure-standard-disk-prices'!B8),1+IF(M721="YES",1),"")</f>
        <v>0</v>
      </c>
      <c r="AL721" s="4">
        <f>IF(AND(I721="STANDARD",Q721="YES",H721&gt;'azure-standard-disk-prices'!B8,H721&lt;'azure-standard-disk-prices'!B9),1+IF(M721="YES",1),"")</f>
        <v>0</v>
      </c>
      <c r="AM721" s="4">
        <f>IF(AND(I720="PREMIUM",Q720="YES",H720&lt;'azure-premium-disk-prices'!B2,H720&gt;0),1+IF(M720="YES",1),"")</f>
        <v>0</v>
      </c>
      <c r="AN721" s="4">
        <f>IF(AND(I720="PREMIUM",Q720="YES",H720&gt;'azure-premium-disk-prices'!B2,H720&lt;'azure-premium-disk-prices'!B3),1+IF(M720="YES",1),"")</f>
        <v>0</v>
      </c>
      <c r="AO721" s="4">
        <f>IF(AND(I720="PREMIUM",Q720="YES",H720&gt;'azure-premium-disk-prices'!B3,H720&lt;'azure-premium-disk-prices'!B4),1+IF(M720="YES",1),"")</f>
        <v>0</v>
      </c>
      <c r="AP721" s="4">
        <f>IF(AND(I720="PREMIUM",Q720="YES",H720&gt;'azure-premium-disk-prices'!B4,H720&lt;'azure-premium-disk-prices'!B5),1+IF(M720="YES",1),"")</f>
        <v>0</v>
      </c>
      <c r="AQ721" s="4">
        <f>IF(AND(I720="PREMIUM",Q720="YES",H720&gt;'azure-premium-disk-prices'!B5,H720&lt;'azure-premium-disk-prices'!B6),1+IF(M720="YES",1),"")</f>
        <v>0</v>
      </c>
      <c r="AR721" s="4">
        <f>IF(AND(I720="PREMIUM",Q720="YES",H720&gt;'azure-premium-disk-prices'!B6,H720&lt;'azure-premium-disk-prices'!B7),1+IF(M720="YES",1),"")</f>
        <v>0</v>
      </c>
      <c r="AS721" s="4">
        <f>IF(AND(I720="PREMIUM",Q720="YES",H720&gt;'azure-premium-disk-prices'!B7,H720&lt;'azure-premium-disk-prices'!B8),1+IF(M720="YES",1),"")</f>
        <v>0</v>
      </c>
      <c r="AT721" s="4">
        <f>IF(AND(I720="PREMIUM",Q720="YES",H720&gt;'azure-premium-disk-prices'!B8,H720&lt;'azure-premium-disk-prices'!B9),1+IF(M720="YES",1),"")</f>
        <v>0</v>
      </c>
      <c r="AU721" s="4">
        <f>IF(AND(M721="YES", Q721="YES"),1,"")</f>
        <v>0</v>
      </c>
      <c r="AV721" s="4">
        <f>IF(AND(J721="STANDARD", Q721="YES"), IF(M721="YES",2,1) ,"")</f>
        <v>0</v>
      </c>
      <c r="AW721" s="4">
        <f>IF( AND(J721="PREMIUM",  Q721="YES"), IF(M721="YES",2,1) ,"")</f>
        <v>0</v>
      </c>
    </row>
    <row r="722" spans="5:49">
      <c r="E722" s="3"/>
      <c r="F722" s="3"/>
      <c r="G722" s="3"/>
      <c r="H722" s="3"/>
      <c r="I722" s="3" t="s">
        <v>9</v>
      </c>
      <c r="J722" s="3" t="s">
        <v>9</v>
      </c>
      <c r="K722" s="3" t="s">
        <v>5</v>
      </c>
      <c r="L722" s="3" t="s">
        <v>5</v>
      </c>
      <c r="M722" s="3" t="s">
        <v>5</v>
      </c>
      <c r="N722" s="3">
        <v>730</v>
      </c>
      <c r="O722" s="3" t="s">
        <v>5</v>
      </c>
      <c r="P722" s="3" t="s">
        <v>14</v>
      </c>
      <c r="Q722" s="4">
        <f>IF(AND(E722&lt;&gt;"", F722&lt;&gt;"", G722&lt;&gt;"", H722&lt;&gt;"", I722&lt;&gt;"", J722&lt;&gt;"", K722&lt;&gt;"", L722&lt;&gt;"", M722&lt;&gt;"", N722&lt;&gt;"", O722&lt;&gt;""),"YES","NO")</f>
        <v>0</v>
      </c>
      <c r="R722" s="4">
        <f>IF(AD722=AA722, U722, IF(AD722=AB722,W722,Y722))</f>
        <v>0</v>
      </c>
      <c r="S722" s="4">
        <f>AD722</f>
        <v>0</v>
      </c>
      <c r="T722" s="4">
        <f> IF(AA722="" ,"",IF(AD722=AA722, "PAYG", IF(AD722=AB722,"1Y RI","3Y RI")))</f>
        <v>0</v>
      </c>
      <c r="U722" s="4">
        <f>IF(Q722="YES", IF(K722="YES", VLOOKUP(V722 &amp; L722 &amp; K722,'azure-vm-prices-base'!G$2:H$124, 2, 0), VLOOKUP(V722 &amp; L722 &amp; "*",'azure-vm-prices-base'!G$2:H$124, 2, 0)), "")</f>
        <v>0</v>
      </c>
      <c r="V722" s="4">
        <f>IF(Q722="YES", IF(O722="NO" , IF(K722="YES", _xlfn.MINIFS('azure-vm-prices-base'!I$2:I$123, 'azure-vm-prices-base'!A$2:A$123,"&gt;="&amp;F722*(100-$B$2)/100, 'azure-vm-prices-base'!B$2:B$123,"&gt;="&amp;G722*(100-$B$2)/100, 'azure-vm-prices-base'!D$2:D$123,K722, 'azure-vm-prices-base'!E$2:E$123,L722), _xlfn.MINIFS('azure-vm-prices-base'!I$2:I$123, 'azure-vm-prices-base'!A$2:A$123,"&gt;="&amp;F722*(100-$B$2)/100, 'azure-vm-prices-base'!B$2:B$123,"&gt;="&amp;G722*(100-$B$2)/100, 'azure-vm-prices-base'!E$2:E$123,L722)), IF(K722="YES", _xlfn.MINIFS('azure-vm-prices-base'!C$2:C$123, 'azure-vm-prices-base'!A$2:A$123,"&gt;="&amp;F722*(100-$B$2)/100, 'azure-vm-prices-base'!B$2:B$123,"&gt;="&amp;G722*(100-$B$2)/100, 'azure-vm-prices-base'!D$2:D$123,K722, 'azure-vm-prices-base'!E$2:E$123,L722), _xlfn.MINIFS('azure-vm-prices-base'!C$2:C$123, 'azure-vm-prices-base'!A$2:A$123,"&gt;="&amp;F722*(100-$B$2)/100, 'azure-vm-prices-base'!B$2:B$123,"&gt;="&amp;G722*(100-$B$2)/100, 'azure-vm-prices-base'!E$2:E$123,L722))), "")</f>
        <v>0</v>
      </c>
      <c r="W722" s="4">
        <f>IF(Q722="YES", IF(K722="YES", VLOOKUP(X722 &amp; L722 &amp; K722,'azure-vm-prices-1Y'!G$2:H$124  , 2, 0), VLOOKUP(X722 &amp; L722 &amp; "*",'azure-vm-prices-1Y'!G$2:H$124, 2, 0)),   "")</f>
        <v>0</v>
      </c>
      <c r="X722" s="4">
        <f>IF(Q722="YES", IF(O722="NO" , IF(K722="YES", _xlfn.MINIFS('azure-vm-prices-1Y'!I$2:I$123,   'azure-vm-prices-1Y'!A$2:A$123,"&gt;="&amp;F722*(100-$B$2)/100,   'azure-vm-prices-1Y'!B$2:B$123,"&gt;="&amp;G722*(100-$B$2)/100,   'azure-vm-prices-1Y'!D$2:D$123,K722,   'azure-vm-prices-1Y'!E$2:E$123,L722),   _xlfn.MINIFS('azure-vm-prices-1Y'!I$2:I$123,   'azure-vm-prices-1Y'!A$2:A$123,"&gt;="&amp;F722*(100-$B$2)/100,   'azure-vm-prices-1Y'!B$2:B$123,"&gt;="&amp;G722*(100-$B$2)/100,   'azure-vm-prices-1Y'!E$2:E$123,L722)),   IF(K722="YES", _xlfn.MINIFS('azure-vm-prices-1Y'!C$2:C$123,   'azure-vm-prices-1Y'!A$2:A$123,"&gt;="&amp;F722*(100-$B$2)/100,   'azure-vm-prices-1Y'!B$2:B$123,"&gt;="&amp;G722*(100-$B$2)/100,   'azure-vm-prices-1Y'!D$2:D$123,K722,   'azure-vm-prices-1Y'!E$2:E$123,L722),   _xlfn.MINIFS('azure-vm-prices-1Y'!C$2:C$123,   'azure-vm-prices-1Y'!A$2:A$123,"&gt;="&amp;F722*(100-$B$2)/100,   'azure-vm-prices-1Y'!B$2:B$123,"&gt;="&amp;G722*(100-$B$2)/100,   'azure-vm-prices-1Y'!E$2:E$123,L722))),   "")</f>
        <v>0</v>
      </c>
      <c r="Y722" s="4">
        <f>IF(Q722="YES", IF(K722="YES", VLOOKUP(Z722 &amp; L722 &amp; K722,'azure-vm-prices-3Y'!G$2:H$124  , 2, 0), VLOOKUP(Z722 &amp; L722 &amp; "*",'azure-vm-prices-3Y'!G$2:H$124, 2, 0)),   "")</f>
        <v>0</v>
      </c>
      <c r="Z722" s="4">
        <f>IF(Q722="YES", IF(O722="NO" , IF(K722="YES", _xlfn.MINIFS('azure-vm-prices-3Y'!I$2:I$123,   'azure-vm-prices-3Y'!A$2:A$123,"&gt;="&amp;F722*(100-$B$2)/100,   'azure-vm-prices-3Y'!B$2:B$123,"&gt;="&amp;G722*(100-$B$2)/100,   'azure-vm-prices-3Y'!D$2:D$123,K722,   'azure-vm-prices-3Y'!E$2:E$123,L722),   _xlfn.MINIFS('azure-vm-prices-3Y'!I$2:I$123,   'azure-vm-prices-3Y'!A$2:A$123,"&gt;="&amp;F722*(100-$B$2)/100,   'azure-vm-prices-3Y'!B$2:B$123,"&gt;="&amp;G722*(100-$B$2)/100,   'azure-vm-prices-3Y'!E$2:E$123,L722)),   IF(K722="YES", _xlfn.MINIFS('azure-vm-prices-3Y'!C$2:C$123,   'azure-vm-prices-3Y'!A$2:A$123,"&gt;="&amp;F722*(100-$B$2)/100,   'azure-vm-prices-3Y'!B$2:B$123,"&gt;="&amp;G722*(100-$B$2)/100,   'azure-vm-prices-3Y'!D$2:D$123,K722,   'azure-vm-prices-3Y'!E$2:E$123,L722),   _xlfn.MINIFS('azure-vm-prices-3Y'!C$2:C$123,   'azure-vm-prices-3Y'!A$2:A$123,"&gt;="&amp;F722*(100-$B$2)/100,   'azure-vm-prices-3Y'!B$2:B$123,"&gt;="&amp;G722*(100-$B$2)/100,   'azure-vm-prices-3Y'!E$2:E$123,L722))),   "")</f>
        <v>0</v>
      </c>
      <c r="AA722" s="4">
        <f>IF(Q722="YES",N722*V722*12,"")</f>
        <v>0</v>
      </c>
      <c r="AB722" s="4">
        <f>IF(Q722="YES",X722*8760,"")</f>
        <v>0</v>
      </c>
      <c r="AC722" s="4">
        <f>IF(Q722="YES",Z722*8760,"")</f>
        <v>0</v>
      </c>
      <c r="AD722" s="4">
        <f>IF(Q722="YES",IF(P722="YES", MIN(AA722:AC722), AA722),"")</f>
        <v>0</v>
      </c>
      <c r="AE722" s="4">
        <f>IF(AND(I722="STANDARD",Q722="YES",H722&lt;'azure-standard-disk-prices'!B2, H722&gt;0),1+IF(M722="YES",1),"")</f>
        <v>0</v>
      </c>
      <c r="AF722" s="4">
        <f>IF(AND(I722="STANDARD",Q722="YES",H722&gt;'azure-standard-disk-prices'!B2,H722&lt;'azure-standard-disk-prices'!B3),1+IF(M722="YES",1),"")</f>
        <v>0</v>
      </c>
      <c r="AG722" s="4">
        <f>IF(AND(I722="STANDARD",Q722="YES",H722&gt;'azure-standard-disk-prices'!B3,H722&lt;'azure-standard-disk-prices'!B4),1+IF(M722="YES",1),"")</f>
        <v>0</v>
      </c>
      <c r="AH722" s="4">
        <f>IF(AND(I722="STANDARD",Q722="YES",H722&gt;'azure-standard-disk-prices'!B4,H722&lt;'azure-standard-disk-prices'!B5),1+IF(M722="YES",1),"")</f>
        <v>0</v>
      </c>
      <c r="AI722" s="4">
        <f>IF(AND(I722="STANDARD",Q722="YES",H722&gt;'azure-standard-disk-prices'!B5,H722&lt;'azure-standard-disk-prices'!B6),1+IF(M722="YES",1),"")</f>
        <v>0</v>
      </c>
      <c r="AJ722" s="4">
        <f>IF(AND(I722="STANDARD",Q722="YES",H722&gt;'azure-standard-disk-prices'!B6,H722&lt;'azure-standard-disk-prices'!B7),1+IF(M722="YES",1),"")</f>
        <v>0</v>
      </c>
      <c r="AK722" s="4">
        <f>IF(AND(I722="STANDARD",Q722="YES",H722&gt;'azure-standard-disk-prices'!B7,H722&lt;'azure-standard-disk-prices'!B8),1+IF(M722="YES",1),"")</f>
        <v>0</v>
      </c>
      <c r="AL722" s="4">
        <f>IF(AND(I722="STANDARD",Q722="YES",H722&gt;'azure-standard-disk-prices'!B8,H722&lt;'azure-standard-disk-prices'!B9),1+IF(M722="YES",1),"")</f>
        <v>0</v>
      </c>
      <c r="AM722" s="4">
        <f>IF(AND(I721="PREMIUM",Q721="YES",H721&lt;'azure-premium-disk-prices'!B2,H721&gt;0),1+IF(M721="YES",1),"")</f>
        <v>0</v>
      </c>
      <c r="AN722" s="4">
        <f>IF(AND(I721="PREMIUM",Q721="YES",H721&gt;'azure-premium-disk-prices'!B2,H721&lt;'azure-premium-disk-prices'!B3),1+IF(M721="YES",1),"")</f>
        <v>0</v>
      </c>
      <c r="AO722" s="4">
        <f>IF(AND(I721="PREMIUM",Q721="YES",H721&gt;'azure-premium-disk-prices'!B3,H721&lt;'azure-premium-disk-prices'!B4),1+IF(M721="YES",1),"")</f>
        <v>0</v>
      </c>
      <c r="AP722" s="4">
        <f>IF(AND(I721="PREMIUM",Q721="YES",H721&gt;'azure-premium-disk-prices'!B4,H721&lt;'azure-premium-disk-prices'!B5),1+IF(M721="YES",1),"")</f>
        <v>0</v>
      </c>
      <c r="AQ722" s="4">
        <f>IF(AND(I721="PREMIUM",Q721="YES",H721&gt;'azure-premium-disk-prices'!B5,H721&lt;'azure-premium-disk-prices'!B6),1+IF(M721="YES",1),"")</f>
        <v>0</v>
      </c>
      <c r="AR722" s="4">
        <f>IF(AND(I721="PREMIUM",Q721="YES",H721&gt;'azure-premium-disk-prices'!B6,H721&lt;'azure-premium-disk-prices'!B7),1+IF(M721="YES",1),"")</f>
        <v>0</v>
      </c>
      <c r="AS722" s="4">
        <f>IF(AND(I721="PREMIUM",Q721="YES",H721&gt;'azure-premium-disk-prices'!B7,H721&lt;'azure-premium-disk-prices'!B8),1+IF(M721="YES",1),"")</f>
        <v>0</v>
      </c>
      <c r="AT722" s="4">
        <f>IF(AND(I721="PREMIUM",Q721="YES",H721&gt;'azure-premium-disk-prices'!B8,H721&lt;'azure-premium-disk-prices'!B9),1+IF(M721="YES",1),"")</f>
        <v>0</v>
      </c>
      <c r="AU722" s="4">
        <f>IF(AND(M722="YES", Q722="YES"),1,"")</f>
        <v>0</v>
      </c>
      <c r="AV722" s="4">
        <f>IF(AND(J722="STANDARD", Q722="YES"), IF(M722="YES",2,1) ,"")</f>
        <v>0</v>
      </c>
      <c r="AW722" s="4">
        <f>IF( AND(J722="PREMIUM",  Q722="YES"), IF(M722="YES",2,1) ,"")</f>
        <v>0</v>
      </c>
    </row>
    <row r="723" spans="5:49">
      <c r="E723" s="3"/>
      <c r="F723" s="3"/>
      <c r="G723" s="3"/>
      <c r="H723" s="3"/>
      <c r="I723" s="3" t="s">
        <v>9</v>
      </c>
      <c r="J723" s="3" t="s">
        <v>9</v>
      </c>
      <c r="K723" s="3" t="s">
        <v>5</v>
      </c>
      <c r="L723" s="3" t="s">
        <v>5</v>
      </c>
      <c r="M723" s="3" t="s">
        <v>5</v>
      </c>
      <c r="N723" s="3">
        <v>730</v>
      </c>
      <c r="O723" s="3" t="s">
        <v>5</v>
      </c>
      <c r="P723" s="3" t="s">
        <v>14</v>
      </c>
      <c r="Q723" s="4">
        <f>IF(AND(E723&lt;&gt;"", F723&lt;&gt;"", G723&lt;&gt;"", H723&lt;&gt;"", I723&lt;&gt;"", J723&lt;&gt;"", K723&lt;&gt;"", L723&lt;&gt;"", M723&lt;&gt;"", N723&lt;&gt;"", O723&lt;&gt;""),"YES","NO")</f>
        <v>0</v>
      </c>
      <c r="R723" s="4">
        <f>IF(AD723=AA723, U723, IF(AD723=AB723,W723,Y723))</f>
        <v>0</v>
      </c>
      <c r="S723" s="4">
        <f>AD723</f>
        <v>0</v>
      </c>
      <c r="T723" s="4">
        <f> IF(AA723="" ,"",IF(AD723=AA723, "PAYG", IF(AD723=AB723,"1Y RI","3Y RI")))</f>
        <v>0</v>
      </c>
      <c r="U723" s="4">
        <f>IF(Q723="YES", IF(K723="YES", VLOOKUP(V723 &amp; L723 &amp; K723,'azure-vm-prices-base'!G$2:H$124, 2, 0), VLOOKUP(V723 &amp; L723 &amp; "*",'azure-vm-prices-base'!G$2:H$124, 2, 0)), "")</f>
        <v>0</v>
      </c>
      <c r="V723" s="4">
        <f>IF(Q723="YES", IF(O723="NO" , IF(K723="YES", _xlfn.MINIFS('azure-vm-prices-base'!I$2:I$123, 'azure-vm-prices-base'!A$2:A$123,"&gt;="&amp;F723*(100-$B$2)/100, 'azure-vm-prices-base'!B$2:B$123,"&gt;="&amp;G723*(100-$B$2)/100, 'azure-vm-prices-base'!D$2:D$123,K723, 'azure-vm-prices-base'!E$2:E$123,L723), _xlfn.MINIFS('azure-vm-prices-base'!I$2:I$123, 'azure-vm-prices-base'!A$2:A$123,"&gt;="&amp;F723*(100-$B$2)/100, 'azure-vm-prices-base'!B$2:B$123,"&gt;="&amp;G723*(100-$B$2)/100, 'azure-vm-prices-base'!E$2:E$123,L723)), IF(K723="YES", _xlfn.MINIFS('azure-vm-prices-base'!C$2:C$123, 'azure-vm-prices-base'!A$2:A$123,"&gt;="&amp;F723*(100-$B$2)/100, 'azure-vm-prices-base'!B$2:B$123,"&gt;="&amp;G723*(100-$B$2)/100, 'azure-vm-prices-base'!D$2:D$123,K723, 'azure-vm-prices-base'!E$2:E$123,L723), _xlfn.MINIFS('azure-vm-prices-base'!C$2:C$123, 'azure-vm-prices-base'!A$2:A$123,"&gt;="&amp;F723*(100-$B$2)/100, 'azure-vm-prices-base'!B$2:B$123,"&gt;="&amp;G723*(100-$B$2)/100, 'azure-vm-prices-base'!E$2:E$123,L723))), "")</f>
        <v>0</v>
      </c>
      <c r="W723" s="4">
        <f>IF(Q723="YES", IF(K723="YES", VLOOKUP(X723 &amp; L723 &amp; K723,'azure-vm-prices-1Y'!G$2:H$124  , 2, 0), VLOOKUP(X723 &amp; L723 &amp; "*",'azure-vm-prices-1Y'!G$2:H$124, 2, 0)),   "")</f>
        <v>0</v>
      </c>
      <c r="X723" s="4">
        <f>IF(Q723="YES", IF(O723="NO" , IF(K723="YES", _xlfn.MINIFS('azure-vm-prices-1Y'!I$2:I$123,   'azure-vm-prices-1Y'!A$2:A$123,"&gt;="&amp;F723*(100-$B$2)/100,   'azure-vm-prices-1Y'!B$2:B$123,"&gt;="&amp;G723*(100-$B$2)/100,   'azure-vm-prices-1Y'!D$2:D$123,K723,   'azure-vm-prices-1Y'!E$2:E$123,L723),   _xlfn.MINIFS('azure-vm-prices-1Y'!I$2:I$123,   'azure-vm-prices-1Y'!A$2:A$123,"&gt;="&amp;F723*(100-$B$2)/100,   'azure-vm-prices-1Y'!B$2:B$123,"&gt;="&amp;G723*(100-$B$2)/100,   'azure-vm-prices-1Y'!E$2:E$123,L723)),   IF(K723="YES", _xlfn.MINIFS('azure-vm-prices-1Y'!C$2:C$123,   'azure-vm-prices-1Y'!A$2:A$123,"&gt;="&amp;F723*(100-$B$2)/100,   'azure-vm-prices-1Y'!B$2:B$123,"&gt;="&amp;G723*(100-$B$2)/100,   'azure-vm-prices-1Y'!D$2:D$123,K723,   'azure-vm-prices-1Y'!E$2:E$123,L723),   _xlfn.MINIFS('azure-vm-prices-1Y'!C$2:C$123,   'azure-vm-prices-1Y'!A$2:A$123,"&gt;="&amp;F723*(100-$B$2)/100,   'azure-vm-prices-1Y'!B$2:B$123,"&gt;="&amp;G723*(100-$B$2)/100,   'azure-vm-prices-1Y'!E$2:E$123,L723))),   "")</f>
        <v>0</v>
      </c>
      <c r="Y723" s="4">
        <f>IF(Q723="YES", IF(K723="YES", VLOOKUP(Z723 &amp; L723 &amp; K723,'azure-vm-prices-3Y'!G$2:H$124  , 2, 0), VLOOKUP(Z723 &amp; L723 &amp; "*",'azure-vm-prices-3Y'!G$2:H$124, 2, 0)),   "")</f>
        <v>0</v>
      </c>
      <c r="Z723" s="4">
        <f>IF(Q723="YES", IF(O723="NO" , IF(K723="YES", _xlfn.MINIFS('azure-vm-prices-3Y'!I$2:I$123,   'azure-vm-prices-3Y'!A$2:A$123,"&gt;="&amp;F723*(100-$B$2)/100,   'azure-vm-prices-3Y'!B$2:B$123,"&gt;="&amp;G723*(100-$B$2)/100,   'azure-vm-prices-3Y'!D$2:D$123,K723,   'azure-vm-prices-3Y'!E$2:E$123,L723),   _xlfn.MINIFS('azure-vm-prices-3Y'!I$2:I$123,   'azure-vm-prices-3Y'!A$2:A$123,"&gt;="&amp;F723*(100-$B$2)/100,   'azure-vm-prices-3Y'!B$2:B$123,"&gt;="&amp;G723*(100-$B$2)/100,   'azure-vm-prices-3Y'!E$2:E$123,L723)),   IF(K723="YES", _xlfn.MINIFS('azure-vm-prices-3Y'!C$2:C$123,   'azure-vm-prices-3Y'!A$2:A$123,"&gt;="&amp;F723*(100-$B$2)/100,   'azure-vm-prices-3Y'!B$2:B$123,"&gt;="&amp;G723*(100-$B$2)/100,   'azure-vm-prices-3Y'!D$2:D$123,K723,   'azure-vm-prices-3Y'!E$2:E$123,L723),   _xlfn.MINIFS('azure-vm-prices-3Y'!C$2:C$123,   'azure-vm-prices-3Y'!A$2:A$123,"&gt;="&amp;F723*(100-$B$2)/100,   'azure-vm-prices-3Y'!B$2:B$123,"&gt;="&amp;G723*(100-$B$2)/100,   'azure-vm-prices-3Y'!E$2:E$123,L723))),   "")</f>
        <v>0</v>
      </c>
      <c r="AA723" s="4">
        <f>IF(Q723="YES",N723*V723*12,"")</f>
        <v>0</v>
      </c>
      <c r="AB723" s="4">
        <f>IF(Q723="YES",X723*8760,"")</f>
        <v>0</v>
      </c>
      <c r="AC723" s="4">
        <f>IF(Q723="YES",Z723*8760,"")</f>
        <v>0</v>
      </c>
      <c r="AD723" s="4">
        <f>IF(Q723="YES",IF(P723="YES", MIN(AA723:AC723), AA723),"")</f>
        <v>0</v>
      </c>
      <c r="AE723" s="4">
        <f>IF(AND(I723="STANDARD",Q723="YES",H723&lt;'azure-standard-disk-prices'!B2, H723&gt;0),1+IF(M723="YES",1),"")</f>
        <v>0</v>
      </c>
      <c r="AF723" s="4">
        <f>IF(AND(I723="STANDARD",Q723="YES",H723&gt;'azure-standard-disk-prices'!B2,H723&lt;'azure-standard-disk-prices'!B3),1+IF(M723="YES",1),"")</f>
        <v>0</v>
      </c>
      <c r="AG723" s="4">
        <f>IF(AND(I723="STANDARD",Q723="YES",H723&gt;'azure-standard-disk-prices'!B3,H723&lt;'azure-standard-disk-prices'!B4),1+IF(M723="YES",1),"")</f>
        <v>0</v>
      </c>
      <c r="AH723" s="4">
        <f>IF(AND(I723="STANDARD",Q723="YES",H723&gt;'azure-standard-disk-prices'!B4,H723&lt;'azure-standard-disk-prices'!B5),1+IF(M723="YES",1),"")</f>
        <v>0</v>
      </c>
      <c r="AI723" s="4">
        <f>IF(AND(I723="STANDARD",Q723="YES",H723&gt;'azure-standard-disk-prices'!B5,H723&lt;'azure-standard-disk-prices'!B6),1+IF(M723="YES",1),"")</f>
        <v>0</v>
      </c>
      <c r="AJ723" s="4">
        <f>IF(AND(I723="STANDARD",Q723="YES",H723&gt;'azure-standard-disk-prices'!B6,H723&lt;'azure-standard-disk-prices'!B7),1+IF(M723="YES",1),"")</f>
        <v>0</v>
      </c>
      <c r="AK723" s="4">
        <f>IF(AND(I723="STANDARD",Q723="YES",H723&gt;'azure-standard-disk-prices'!B7,H723&lt;'azure-standard-disk-prices'!B8),1+IF(M723="YES",1),"")</f>
        <v>0</v>
      </c>
      <c r="AL723" s="4">
        <f>IF(AND(I723="STANDARD",Q723="YES",H723&gt;'azure-standard-disk-prices'!B8,H723&lt;'azure-standard-disk-prices'!B9),1+IF(M723="YES",1),"")</f>
        <v>0</v>
      </c>
      <c r="AM723" s="4">
        <f>IF(AND(I722="PREMIUM",Q722="YES",H722&lt;'azure-premium-disk-prices'!B2,H722&gt;0),1+IF(M722="YES",1),"")</f>
        <v>0</v>
      </c>
      <c r="AN723" s="4">
        <f>IF(AND(I722="PREMIUM",Q722="YES",H722&gt;'azure-premium-disk-prices'!B2,H722&lt;'azure-premium-disk-prices'!B3),1+IF(M722="YES",1),"")</f>
        <v>0</v>
      </c>
      <c r="AO723" s="4">
        <f>IF(AND(I722="PREMIUM",Q722="YES",H722&gt;'azure-premium-disk-prices'!B3,H722&lt;'azure-premium-disk-prices'!B4),1+IF(M722="YES",1),"")</f>
        <v>0</v>
      </c>
      <c r="AP723" s="4">
        <f>IF(AND(I722="PREMIUM",Q722="YES",H722&gt;'azure-premium-disk-prices'!B4,H722&lt;'azure-premium-disk-prices'!B5),1+IF(M722="YES",1),"")</f>
        <v>0</v>
      </c>
      <c r="AQ723" s="4">
        <f>IF(AND(I722="PREMIUM",Q722="YES",H722&gt;'azure-premium-disk-prices'!B5,H722&lt;'azure-premium-disk-prices'!B6),1+IF(M722="YES",1),"")</f>
        <v>0</v>
      </c>
      <c r="AR723" s="4">
        <f>IF(AND(I722="PREMIUM",Q722="YES",H722&gt;'azure-premium-disk-prices'!B6,H722&lt;'azure-premium-disk-prices'!B7),1+IF(M722="YES",1),"")</f>
        <v>0</v>
      </c>
      <c r="AS723" s="4">
        <f>IF(AND(I722="PREMIUM",Q722="YES",H722&gt;'azure-premium-disk-prices'!B7,H722&lt;'azure-premium-disk-prices'!B8),1+IF(M722="YES",1),"")</f>
        <v>0</v>
      </c>
      <c r="AT723" s="4">
        <f>IF(AND(I722="PREMIUM",Q722="YES",H722&gt;'azure-premium-disk-prices'!B8,H722&lt;'azure-premium-disk-prices'!B9),1+IF(M722="YES",1),"")</f>
        <v>0</v>
      </c>
      <c r="AU723" s="4">
        <f>IF(AND(M723="YES", Q723="YES"),1,"")</f>
        <v>0</v>
      </c>
      <c r="AV723" s="4">
        <f>IF(AND(J723="STANDARD", Q723="YES"), IF(M723="YES",2,1) ,"")</f>
        <v>0</v>
      </c>
      <c r="AW723" s="4">
        <f>IF( AND(J723="PREMIUM",  Q723="YES"), IF(M723="YES",2,1) ,"")</f>
        <v>0</v>
      </c>
    </row>
    <row r="724" spans="5:49">
      <c r="E724" s="3"/>
      <c r="F724" s="3"/>
      <c r="G724" s="3"/>
      <c r="H724" s="3"/>
      <c r="I724" s="3" t="s">
        <v>9</v>
      </c>
      <c r="J724" s="3" t="s">
        <v>9</v>
      </c>
      <c r="K724" s="3" t="s">
        <v>5</v>
      </c>
      <c r="L724" s="3" t="s">
        <v>5</v>
      </c>
      <c r="M724" s="3" t="s">
        <v>5</v>
      </c>
      <c r="N724" s="3">
        <v>730</v>
      </c>
      <c r="O724" s="3" t="s">
        <v>5</v>
      </c>
      <c r="P724" s="3" t="s">
        <v>14</v>
      </c>
      <c r="Q724" s="4">
        <f>IF(AND(E724&lt;&gt;"", F724&lt;&gt;"", G724&lt;&gt;"", H724&lt;&gt;"", I724&lt;&gt;"", J724&lt;&gt;"", K724&lt;&gt;"", L724&lt;&gt;"", M724&lt;&gt;"", N724&lt;&gt;"", O724&lt;&gt;""),"YES","NO")</f>
        <v>0</v>
      </c>
      <c r="R724" s="4">
        <f>IF(AD724=AA724, U724, IF(AD724=AB724,W724,Y724))</f>
        <v>0</v>
      </c>
      <c r="S724" s="4">
        <f>AD724</f>
        <v>0</v>
      </c>
      <c r="T724" s="4">
        <f> IF(AA724="" ,"",IF(AD724=AA724, "PAYG", IF(AD724=AB724,"1Y RI","3Y RI")))</f>
        <v>0</v>
      </c>
      <c r="U724" s="4">
        <f>IF(Q724="YES", IF(K724="YES", VLOOKUP(V724 &amp; L724 &amp; K724,'azure-vm-prices-base'!G$2:H$124, 2, 0), VLOOKUP(V724 &amp; L724 &amp; "*",'azure-vm-prices-base'!G$2:H$124, 2, 0)), "")</f>
        <v>0</v>
      </c>
      <c r="V724" s="4">
        <f>IF(Q724="YES", IF(O724="NO" , IF(K724="YES", _xlfn.MINIFS('azure-vm-prices-base'!I$2:I$123, 'azure-vm-prices-base'!A$2:A$123,"&gt;="&amp;F724*(100-$B$2)/100, 'azure-vm-prices-base'!B$2:B$123,"&gt;="&amp;G724*(100-$B$2)/100, 'azure-vm-prices-base'!D$2:D$123,K724, 'azure-vm-prices-base'!E$2:E$123,L724), _xlfn.MINIFS('azure-vm-prices-base'!I$2:I$123, 'azure-vm-prices-base'!A$2:A$123,"&gt;="&amp;F724*(100-$B$2)/100, 'azure-vm-prices-base'!B$2:B$123,"&gt;="&amp;G724*(100-$B$2)/100, 'azure-vm-prices-base'!E$2:E$123,L724)), IF(K724="YES", _xlfn.MINIFS('azure-vm-prices-base'!C$2:C$123, 'azure-vm-prices-base'!A$2:A$123,"&gt;="&amp;F724*(100-$B$2)/100, 'azure-vm-prices-base'!B$2:B$123,"&gt;="&amp;G724*(100-$B$2)/100, 'azure-vm-prices-base'!D$2:D$123,K724, 'azure-vm-prices-base'!E$2:E$123,L724), _xlfn.MINIFS('azure-vm-prices-base'!C$2:C$123, 'azure-vm-prices-base'!A$2:A$123,"&gt;="&amp;F724*(100-$B$2)/100, 'azure-vm-prices-base'!B$2:B$123,"&gt;="&amp;G724*(100-$B$2)/100, 'azure-vm-prices-base'!E$2:E$123,L724))), "")</f>
        <v>0</v>
      </c>
      <c r="W724" s="4">
        <f>IF(Q724="YES", IF(K724="YES", VLOOKUP(X724 &amp; L724 &amp; K724,'azure-vm-prices-1Y'!G$2:H$124  , 2, 0), VLOOKUP(X724 &amp; L724 &amp; "*",'azure-vm-prices-1Y'!G$2:H$124, 2, 0)),   "")</f>
        <v>0</v>
      </c>
      <c r="X724" s="4">
        <f>IF(Q724="YES", IF(O724="NO" , IF(K724="YES", _xlfn.MINIFS('azure-vm-prices-1Y'!I$2:I$123,   'azure-vm-prices-1Y'!A$2:A$123,"&gt;="&amp;F724*(100-$B$2)/100,   'azure-vm-prices-1Y'!B$2:B$123,"&gt;="&amp;G724*(100-$B$2)/100,   'azure-vm-prices-1Y'!D$2:D$123,K724,   'azure-vm-prices-1Y'!E$2:E$123,L724),   _xlfn.MINIFS('azure-vm-prices-1Y'!I$2:I$123,   'azure-vm-prices-1Y'!A$2:A$123,"&gt;="&amp;F724*(100-$B$2)/100,   'azure-vm-prices-1Y'!B$2:B$123,"&gt;="&amp;G724*(100-$B$2)/100,   'azure-vm-prices-1Y'!E$2:E$123,L724)),   IF(K724="YES", _xlfn.MINIFS('azure-vm-prices-1Y'!C$2:C$123,   'azure-vm-prices-1Y'!A$2:A$123,"&gt;="&amp;F724*(100-$B$2)/100,   'azure-vm-prices-1Y'!B$2:B$123,"&gt;="&amp;G724*(100-$B$2)/100,   'azure-vm-prices-1Y'!D$2:D$123,K724,   'azure-vm-prices-1Y'!E$2:E$123,L724),   _xlfn.MINIFS('azure-vm-prices-1Y'!C$2:C$123,   'azure-vm-prices-1Y'!A$2:A$123,"&gt;="&amp;F724*(100-$B$2)/100,   'azure-vm-prices-1Y'!B$2:B$123,"&gt;="&amp;G724*(100-$B$2)/100,   'azure-vm-prices-1Y'!E$2:E$123,L724))),   "")</f>
        <v>0</v>
      </c>
      <c r="Y724" s="4">
        <f>IF(Q724="YES", IF(K724="YES", VLOOKUP(Z724 &amp; L724 &amp; K724,'azure-vm-prices-3Y'!G$2:H$124  , 2, 0), VLOOKUP(Z724 &amp; L724 &amp; "*",'azure-vm-prices-3Y'!G$2:H$124, 2, 0)),   "")</f>
        <v>0</v>
      </c>
      <c r="Z724" s="4">
        <f>IF(Q724="YES", IF(O724="NO" , IF(K724="YES", _xlfn.MINIFS('azure-vm-prices-3Y'!I$2:I$123,   'azure-vm-prices-3Y'!A$2:A$123,"&gt;="&amp;F724*(100-$B$2)/100,   'azure-vm-prices-3Y'!B$2:B$123,"&gt;="&amp;G724*(100-$B$2)/100,   'azure-vm-prices-3Y'!D$2:D$123,K724,   'azure-vm-prices-3Y'!E$2:E$123,L724),   _xlfn.MINIFS('azure-vm-prices-3Y'!I$2:I$123,   'azure-vm-prices-3Y'!A$2:A$123,"&gt;="&amp;F724*(100-$B$2)/100,   'azure-vm-prices-3Y'!B$2:B$123,"&gt;="&amp;G724*(100-$B$2)/100,   'azure-vm-prices-3Y'!E$2:E$123,L724)),   IF(K724="YES", _xlfn.MINIFS('azure-vm-prices-3Y'!C$2:C$123,   'azure-vm-prices-3Y'!A$2:A$123,"&gt;="&amp;F724*(100-$B$2)/100,   'azure-vm-prices-3Y'!B$2:B$123,"&gt;="&amp;G724*(100-$B$2)/100,   'azure-vm-prices-3Y'!D$2:D$123,K724,   'azure-vm-prices-3Y'!E$2:E$123,L724),   _xlfn.MINIFS('azure-vm-prices-3Y'!C$2:C$123,   'azure-vm-prices-3Y'!A$2:A$123,"&gt;="&amp;F724*(100-$B$2)/100,   'azure-vm-prices-3Y'!B$2:B$123,"&gt;="&amp;G724*(100-$B$2)/100,   'azure-vm-prices-3Y'!E$2:E$123,L724))),   "")</f>
        <v>0</v>
      </c>
      <c r="AA724" s="4">
        <f>IF(Q724="YES",N724*V724*12,"")</f>
        <v>0</v>
      </c>
      <c r="AB724" s="4">
        <f>IF(Q724="YES",X724*8760,"")</f>
        <v>0</v>
      </c>
      <c r="AC724" s="4">
        <f>IF(Q724="YES",Z724*8760,"")</f>
        <v>0</v>
      </c>
      <c r="AD724" s="4">
        <f>IF(Q724="YES",IF(P724="YES", MIN(AA724:AC724), AA724),"")</f>
        <v>0</v>
      </c>
      <c r="AE724" s="4">
        <f>IF(AND(I724="STANDARD",Q724="YES",H724&lt;'azure-standard-disk-prices'!B2, H724&gt;0),1+IF(M724="YES",1),"")</f>
        <v>0</v>
      </c>
      <c r="AF724" s="4">
        <f>IF(AND(I724="STANDARD",Q724="YES",H724&gt;'azure-standard-disk-prices'!B2,H724&lt;'azure-standard-disk-prices'!B3),1+IF(M724="YES",1),"")</f>
        <v>0</v>
      </c>
      <c r="AG724" s="4">
        <f>IF(AND(I724="STANDARD",Q724="YES",H724&gt;'azure-standard-disk-prices'!B3,H724&lt;'azure-standard-disk-prices'!B4),1+IF(M724="YES",1),"")</f>
        <v>0</v>
      </c>
      <c r="AH724" s="4">
        <f>IF(AND(I724="STANDARD",Q724="YES",H724&gt;'azure-standard-disk-prices'!B4,H724&lt;'azure-standard-disk-prices'!B5),1+IF(M724="YES",1),"")</f>
        <v>0</v>
      </c>
      <c r="AI724" s="4">
        <f>IF(AND(I724="STANDARD",Q724="YES",H724&gt;'azure-standard-disk-prices'!B5,H724&lt;'azure-standard-disk-prices'!B6),1+IF(M724="YES",1),"")</f>
        <v>0</v>
      </c>
      <c r="AJ724" s="4">
        <f>IF(AND(I724="STANDARD",Q724="YES",H724&gt;'azure-standard-disk-prices'!B6,H724&lt;'azure-standard-disk-prices'!B7),1+IF(M724="YES",1),"")</f>
        <v>0</v>
      </c>
      <c r="AK724" s="4">
        <f>IF(AND(I724="STANDARD",Q724="YES",H724&gt;'azure-standard-disk-prices'!B7,H724&lt;'azure-standard-disk-prices'!B8),1+IF(M724="YES",1),"")</f>
        <v>0</v>
      </c>
      <c r="AL724" s="4">
        <f>IF(AND(I724="STANDARD",Q724="YES",H724&gt;'azure-standard-disk-prices'!B8,H724&lt;'azure-standard-disk-prices'!B9),1+IF(M724="YES",1),"")</f>
        <v>0</v>
      </c>
      <c r="AM724" s="4">
        <f>IF(AND(I723="PREMIUM",Q723="YES",H723&lt;'azure-premium-disk-prices'!B2,H723&gt;0),1+IF(M723="YES",1),"")</f>
        <v>0</v>
      </c>
      <c r="AN724" s="4">
        <f>IF(AND(I723="PREMIUM",Q723="YES",H723&gt;'azure-premium-disk-prices'!B2,H723&lt;'azure-premium-disk-prices'!B3),1+IF(M723="YES",1),"")</f>
        <v>0</v>
      </c>
      <c r="AO724" s="4">
        <f>IF(AND(I723="PREMIUM",Q723="YES",H723&gt;'azure-premium-disk-prices'!B3,H723&lt;'azure-premium-disk-prices'!B4),1+IF(M723="YES",1),"")</f>
        <v>0</v>
      </c>
      <c r="AP724" s="4">
        <f>IF(AND(I723="PREMIUM",Q723="YES",H723&gt;'azure-premium-disk-prices'!B4,H723&lt;'azure-premium-disk-prices'!B5),1+IF(M723="YES",1),"")</f>
        <v>0</v>
      </c>
      <c r="AQ724" s="4">
        <f>IF(AND(I723="PREMIUM",Q723="YES",H723&gt;'azure-premium-disk-prices'!B5,H723&lt;'azure-premium-disk-prices'!B6),1+IF(M723="YES",1),"")</f>
        <v>0</v>
      </c>
      <c r="AR724" s="4">
        <f>IF(AND(I723="PREMIUM",Q723="YES",H723&gt;'azure-premium-disk-prices'!B6,H723&lt;'azure-premium-disk-prices'!B7),1+IF(M723="YES",1),"")</f>
        <v>0</v>
      </c>
      <c r="AS724" s="4">
        <f>IF(AND(I723="PREMIUM",Q723="YES",H723&gt;'azure-premium-disk-prices'!B7,H723&lt;'azure-premium-disk-prices'!B8),1+IF(M723="YES",1),"")</f>
        <v>0</v>
      </c>
      <c r="AT724" s="4">
        <f>IF(AND(I723="PREMIUM",Q723="YES",H723&gt;'azure-premium-disk-prices'!B8,H723&lt;'azure-premium-disk-prices'!B9),1+IF(M723="YES",1),"")</f>
        <v>0</v>
      </c>
      <c r="AU724" s="4">
        <f>IF(AND(M724="YES", Q724="YES"),1,"")</f>
        <v>0</v>
      </c>
      <c r="AV724" s="4">
        <f>IF(AND(J724="STANDARD", Q724="YES"), IF(M724="YES",2,1) ,"")</f>
        <v>0</v>
      </c>
      <c r="AW724" s="4">
        <f>IF( AND(J724="PREMIUM",  Q724="YES"), IF(M724="YES",2,1) ,"")</f>
        <v>0</v>
      </c>
    </row>
    <row r="725" spans="5:49">
      <c r="E725" s="3"/>
      <c r="F725" s="3"/>
      <c r="G725" s="3"/>
      <c r="H725" s="3"/>
      <c r="I725" s="3" t="s">
        <v>9</v>
      </c>
      <c r="J725" s="3" t="s">
        <v>9</v>
      </c>
      <c r="K725" s="3" t="s">
        <v>5</v>
      </c>
      <c r="L725" s="3" t="s">
        <v>5</v>
      </c>
      <c r="M725" s="3" t="s">
        <v>5</v>
      </c>
      <c r="N725" s="3">
        <v>730</v>
      </c>
      <c r="O725" s="3" t="s">
        <v>5</v>
      </c>
      <c r="P725" s="3" t="s">
        <v>14</v>
      </c>
      <c r="Q725" s="4">
        <f>IF(AND(E725&lt;&gt;"", F725&lt;&gt;"", G725&lt;&gt;"", H725&lt;&gt;"", I725&lt;&gt;"", J725&lt;&gt;"", K725&lt;&gt;"", L725&lt;&gt;"", M725&lt;&gt;"", N725&lt;&gt;"", O725&lt;&gt;""),"YES","NO")</f>
        <v>0</v>
      </c>
      <c r="R725" s="4">
        <f>IF(AD725=AA725, U725, IF(AD725=AB725,W725,Y725))</f>
        <v>0</v>
      </c>
      <c r="S725" s="4">
        <f>AD725</f>
        <v>0</v>
      </c>
      <c r="T725" s="4">
        <f> IF(AA725="" ,"",IF(AD725=AA725, "PAYG", IF(AD725=AB725,"1Y RI","3Y RI")))</f>
        <v>0</v>
      </c>
      <c r="U725" s="4">
        <f>IF(Q725="YES", IF(K725="YES", VLOOKUP(V725 &amp; L725 &amp; K725,'azure-vm-prices-base'!G$2:H$124, 2, 0), VLOOKUP(V725 &amp; L725 &amp; "*",'azure-vm-prices-base'!G$2:H$124, 2, 0)), "")</f>
        <v>0</v>
      </c>
      <c r="V725" s="4">
        <f>IF(Q725="YES", IF(O725="NO" , IF(K725="YES", _xlfn.MINIFS('azure-vm-prices-base'!I$2:I$123, 'azure-vm-prices-base'!A$2:A$123,"&gt;="&amp;F725*(100-$B$2)/100, 'azure-vm-prices-base'!B$2:B$123,"&gt;="&amp;G725*(100-$B$2)/100, 'azure-vm-prices-base'!D$2:D$123,K725, 'azure-vm-prices-base'!E$2:E$123,L725), _xlfn.MINIFS('azure-vm-prices-base'!I$2:I$123, 'azure-vm-prices-base'!A$2:A$123,"&gt;="&amp;F725*(100-$B$2)/100, 'azure-vm-prices-base'!B$2:B$123,"&gt;="&amp;G725*(100-$B$2)/100, 'azure-vm-prices-base'!E$2:E$123,L725)), IF(K725="YES", _xlfn.MINIFS('azure-vm-prices-base'!C$2:C$123, 'azure-vm-prices-base'!A$2:A$123,"&gt;="&amp;F725*(100-$B$2)/100, 'azure-vm-prices-base'!B$2:B$123,"&gt;="&amp;G725*(100-$B$2)/100, 'azure-vm-prices-base'!D$2:D$123,K725, 'azure-vm-prices-base'!E$2:E$123,L725), _xlfn.MINIFS('azure-vm-prices-base'!C$2:C$123, 'azure-vm-prices-base'!A$2:A$123,"&gt;="&amp;F725*(100-$B$2)/100, 'azure-vm-prices-base'!B$2:B$123,"&gt;="&amp;G725*(100-$B$2)/100, 'azure-vm-prices-base'!E$2:E$123,L725))), "")</f>
        <v>0</v>
      </c>
      <c r="W725" s="4">
        <f>IF(Q725="YES", IF(K725="YES", VLOOKUP(X725 &amp; L725 &amp; K725,'azure-vm-prices-1Y'!G$2:H$124  , 2, 0), VLOOKUP(X725 &amp; L725 &amp; "*",'azure-vm-prices-1Y'!G$2:H$124, 2, 0)),   "")</f>
        <v>0</v>
      </c>
      <c r="X725" s="4">
        <f>IF(Q725="YES", IF(O725="NO" , IF(K725="YES", _xlfn.MINIFS('azure-vm-prices-1Y'!I$2:I$123,   'azure-vm-prices-1Y'!A$2:A$123,"&gt;="&amp;F725*(100-$B$2)/100,   'azure-vm-prices-1Y'!B$2:B$123,"&gt;="&amp;G725*(100-$B$2)/100,   'azure-vm-prices-1Y'!D$2:D$123,K725,   'azure-vm-prices-1Y'!E$2:E$123,L725),   _xlfn.MINIFS('azure-vm-prices-1Y'!I$2:I$123,   'azure-vm-prices-1Y'!A$2:A$123,"&gt;="&amp;F725*(100-$B$2)/100,   'azure-vm-prices-1Y'!B$2:B$123,"&gt;="&amp;G725*(100-$B$2)/100,   'azure-vm-prices-1Y'!E$2:E$123,L725)),   IF(K725="YES", _xlfn.MINIFS('azure-vm-prices-1Y'!C$2:C$123,   'azure-vm-prices-1Y'!A$2:A$123,"&gt;="&amp;F725*(100-$B$2)/100,   'azure-vm-prices-1Y'!B$2:B$123,"&gt;="&amp;G725*(100-$B$2)/100,   'azure-vm-prices-1Y'!D$2:D$123,K725,   'azure-vm-prices-1Y'!E$2:E$123,L725),   _xlfn.MINIFS('azure-vm-prices-1Y'!C$2:C$123,   'azure-vm-prices-1Y'!A$2:A$123,"&gt;="&amp;F725*(100-$B$2)/100,   'azure-vm-prices-1Y'!B$2:B$123,"&gt;="&amp;G725*(100-$B$2)/100,   'azure-vm-prices-1Y'!E$2:E$123,L725))),   "")</f>
        <v>0</v>
      </c>
      <c r="Y725" s="4">
        <f>IF(Q725="YES", IF(K725="YES", VLOOKUP(Z725 &amp; L725 &amp; K725,'azure-vm-prices-3Y'!G$2:H$124  , 2, 0), VLOOKUP(Z725 &amp; L725 &amp; "*",'azure-vm-prices-3Y'!G$2:H$124, 2, 0)),   "")</f>
        <v>0</v>
      </c>
      <c r="Z725" s="4">
        <f>IF(Q725="YES", IF(O725="NO" , IF(K725="YES", _xlfn.MINIFS('azure-vm-prices-3Y'!I$2:I$123,   'azure-vm-prices-3Y'!A$2:A$123,"&gt;="&amp;F725*(100-$B$2)/100,   'azure-vm-prices-3Y'!B$2:B$123,"&gt;="&amp;G725*(100-$B$2)/100,   'azure-vm-prices-3Y'!D$2:D$123,K725,   'azure-vm-prices-3Y'!E$2:E$123,L725),   _xlfn.MINIFS('azure-vm-prices-3Y'!I$2:I$123,   'azure-vm-prices-3Y'!A$2:A$123,"&gt;="&amp;F725*(100-$B$2)/100,   'azure-vm-prices-3Y'!B$2:B$123,"&gt;="&amp;G725*(100-$B$2)/100,   'azure-vm-prices-3Y'!E$2:E$123,L725)),   IF(K725="YES", _xlfn.MINIFS('azure-vm-prices-3Y'!C$2:C$123,   'azure-vm-prices-3Y'!A$2:A$123,"&gt;="&amp;F725*(100-$B$2)/100,   'azure-vm-prices-3Y'!B$2:B$123,"&gt;="&amp;G725*(100-$B$2)/100,   'azure-vm-prices-3Y'!D$2:D$123,K725,   'azure-vm-prices-3Y'!E$2:E$123,L725),   _xlfn.MINIFS('azure-vm-prices-3Y'!C$2:C$123,   'azure-vm-prices-3Y'!A$2:A$123,"&gt;="&amp;F725*(100-$B$2)/100,   'azure-vm-prices-3Y'!B$2:B$123,"&gt;="&amp;G725*(100-$B$2)/100,   'azure-vm-prices-3Y'!E$2:E$123,L725))),   "")</f>
        <v>0</v>
      </c>
      <c r="AA725" s="4">
        <f>IF(Q725="YES",N725*V725*12,"")</f>
        <v>0</v>
      </c>
      <c r="AB725" s="4">
        <f>IF(Q725="YES",X725*8760,"")</f>
        <v>0</v>
      </c>
      <c r="AC725" s="4">
        <f>IF(Q725="YES",Z725*8760,"")</f>
        <v>0</v>
      </c>
      <c r="AD725" s="4">
        <f>IF(Q725="YES",IF(P725="YES", MIN(AA725:AC725), AA725),"")</f>
        <v>0</v>
      </c>
      <c r="AE725" s="4">
        <f>IF(AND(I725="STANDARD",Q725="YES",H725&lt;'azure-standard-disk-prices'!B2, H725&gt;0),1+IF(M725="YES",1),"")</f>
        <v>0</v>
      </c>
      <c r="AF725" s="4">
        <f>IF(AND(I725="STANDARD",Q725="YES",H725&gt;'azure-standard-disk-prices'!B2,H725&lt;'azure-standard-disk-prices'!B3),1+IF(M725="YES",1),"")</f>
        <v>0</v>
      </c>
      <c r="AG725" s="4">
        <f>IF(AND(I725="STANDARD",Q725="YES",H725&gt;'azure-standard-disk-prices'!B3,H725&lt;'azure-standard-disk-prices'!B4),1+IF(M725="YES",1),"")</f>
        <v>0</v>
      </c>
      <c r="AH725" s="4">
        <f>IF(AND(I725="STANDARD",Q725="YES",H725&gt;'azure-standard-disk-prices'!B4,H725&lt;'azure-standard-disk-prices'!B5),1+IF(M725="YES",1),"")</f>
        <v>0</v>
      </c>
      <c r="AI725" s="4">
        <f>IF(AND(I725="STANDARD",Q725="YES",H725&gt;'azure-standard-disk-prices'!B5,H725&lt;'azure-standard-disk-prices'!B6),1+IF(M725="YES",1),"")</f>
        <v>0</v>
      </c>
      <c r="AJ725" s="4">
        <f>IF(AND(I725="STANDARD",Q725="YES",H725&gt;'azure-standard-disk-prices'!B6,H725&lt;'azure-standard-disk-prices'!B7),1+IF(M725="YES",1),"")</f>
        <v>0</v>
      </c>
      <c r="AK725" s="4">
        <f>IF(AND(I725="STANDARD",Q725="YES",H725&gt;'azure-standard-disk-prices'!B7,H725&lt;'azure-standard-disk-prices'!B8),1+IF(M725="YES",1),"")</f>
        <v>0</v>
      </c>
      <c r="AL725" s="4">
        <f>IF(AND(I725="STANDARD",Q725="YES",H725&gt;'azure-standard-disk-prices'!B8,H725&lt;'azure-standard-disk-prices'!B9),1+IF(M725="YES",1),"")</f>
        <v>0</v>
      </c>
      <c r="AM725" s="4">
        <f>IF(AND(I724="PREMIUM",Q724="YES",H724&lt;'azure-premium-disk-prices'!B2,H724&gt;0),1+IF(M724="YES",1),"")</f>
        <v>0</v>
      </c>
      <c r="AN725" s="4">
        <f>IF(AND(I724="PREMIUM",Q724="YES",H724&gt;'azure-premium-disk-prices'!B2,H724&lt;'azure-premium-disk-prices'!B3),1+IF(M724="YES",1),"")</f>
        <v>0</v>
      </c>
      <c r="AO725" s="4">
        <f>IF(AND(I724="PREMIUM",Q724="YES",H724&gt;'azure-premium-disk-prices'!B3,H724&lt;'azure-premium-disk-prices'!B4),1+IF(M724="YES",1),"")</f>
        <v>0</v>
      </c>
      <c r="AP725" s="4">
        <f>IF(AND(I724="PREMIUM",Q724="YES",H724&gt;'azure-premium-disk-prices'!B4,H724&lt;'azure-premium-disk-prices'!B5),1+IF(M724="YES",1),"")</f>
        <v>0</v>
      </c>
      <c r="AQ725" s="4">
        <f>IF(AND(I724="PREMIUM",Q724="YES",H724&gt;'azure-premium-disk-prices'!B5,H724&lt;'azure-premium-disk-prices'!B6),1+IF(M724="YES",1),"")</f>
        <v>0</v>
      </c>
      <c r="AR725" s="4">
        <f>IF(AND(I724="PREMIUM",Q724="YES",H724&gt;'azure-premium-disk-prices'!B6,H724&lt;'azure-premium-disk-prices'!B7),1+IF(M724="YES",1),"")</f>
        <v>0</v>
      </c>
      <c r="AS725" s="4">
        <f>IF(AND(I724="PREMIUM",Q724="YES",H724&gt;'azure-premium-disk-prices'!B7,H724&lt;'azure-premium-disk-prices'!B8),1+IF(M724="YES",1),"")</f>
        <v>0</v>
      </c>
      <c r="AT725" s="4">
        <f>IF(AND(I724="PREMIUM",Q724="YES",H724&gt;'azure-premium-disk-prices'!B8,H724&lt;'azure-premium-disk-prices'!B9),1+IF(M724="YES",1),"")</f>
        <v>0</v>
      </c>
      <c r="AU725" s="4">
        <f>IF(AND(M725="YES", Q725="YES"),1,"")</f>
        <v>0</v>
      </c>
      <c r="AV725" s="4">
        <f>IF(AND(J725="STANDARD", Q725="YES"), IF(M725="YES",2,1) ,"")</f>
        <v>0</v>
      </c>
      <c r="AW725" s="4">
        <f>IF( AND(J725="PREMIUM",  Q725="YES"), IF(M725="YES",2,1) ,"")</f>
        <v>0</v>
      </c>
    </row>
    <row r="726" spans="5:49">
      <c r="E726" s="3"/>
      <c r="F726" s="3"/>
      <c r="G726" s="3"/>
      <c r="H726" s="3"/>
      <c r="I726" s="3" t="s">
        <v>9</v>
      </c>
      <c r="J726" s="3" t="s">
        <v>9</v>
      </c>
      <c r="K726" s="3" t="s">
        <v>5</v>
      </c>
      <c r="L726" s="3" t="s">
        <v>5</v>
      </c>
      <c r="M726" s="3" t="s">
        <v>5</v>
      </c>
      <c r="N726" s="3">
        <v>730</v>
      </c>
      <c r="O726" s="3" t="s">
        <v>5</v>
      </c>
      <c r="P726" s="3" t="s">
        <v>14</v>
      </c>
      <c r="Q726" s="4">
        <f>IF(AND(E726&lt;&gt;"", F726&lt;&gt;"", G726&lt;&gt;"", H726&lt;&gt;"", I726&lt;&gt;"", J726&lt;&gt;"", K726&lt;&gt;"", L726&lt;&gt;"", M726&lt;&gt;"", N726&lt;&gt;"", O726&lt;&gt;""),"YES","NO")</f>
        <v>0</v>
      </c>
      <c r="R726" s="4">
        <f>IF(AD726=AA726, U726, IF(AD726=AB726,W726,Y726))</f>
        <v>0</v>
      </c>
      <c r="S726" s="4">
        <f>AD726</f>
        <v>0</v>
      </c>
      <c r="T726" s="4">
        <f> IF(AA726="" ,"",IF(AD726=AA726, "PAYG", IF(AD726=AB726,"1Y RI","3Y RI")))</f>
        <v>0</v>
      </c>
      <c r="U726" s="4">
        <f>IF(Q726="YES", IF(K726="YES", VLOOKUP(V726 &amp; L726 &amp; K726,'azure-vm-prices-base'!G$2:H$124, 2, 0), VLOOKUP(V726 &amp; L726 &amp; "*",'azure-vm-prices-base'!G$2:H$124, 2, 0)), "")</f>
        <v>0</v>
      </c>
      <c r="V726" s="4">
        <f>IF(Q726="YES", IF(O726="NO" , IF(K726="YES", _xlfn.MINIFS('azure-vm-prices-base'!I$2:I$123, 'azure-vm-prices-base'!A$2:A$123,"&gt;="&amp;F726*(100-$B$2)/100, 'azure-vm-prices-base'!B$2:B$123,"&gt;="&amp;G726*(100-$B$2)/100, 'azure-vm-prices-base'!D$2:D$123,K726, 'azure-vm-prices-base'!E$2:E$123,L726), _xlfn.MINIFS('azure-vm-prices-base'!I$2:I$123, 'azure-vm-prices-base'!A$2:A$123,"&gt;="&amp;F726*(100-$B$2)/100, 'azure-vm-prices-base'!B$2:B$123,"&gt;="&amp;G726*(100-$B$2)/100, 'azure-vm-prices-base'!E$2:E$123,L726)), IF(K726="YES", _xlfn.MINIFS('azure-vm-prices-base'!C$2:C$123, 'azure-vm-prices-base'!A$2:A$123,"&gt;="&amp;F726*(100-$B$2)/100, 'azure-vm-prices-base'!B$2:B$123,"&gt;="&amp;G726*(100-$B$2)/100, 'azure-vm-prices-base'!D$2:D$123,K726, 'azure-vm-prices-base'!E$2:E$123,L726), _xlfn.MINIFS('azure-vm-prices-base'!C$2:C$123, 'azure-vm-prices-base'!A$2:A$123,"&gt;="&amp;F726*(100-$B$2)/100, 'azure-vm-prices-base'!B$2:B$123,"&gt;="&amp;G726*(100-$B$2)/100, 'azure-vm-prices-base'!E$2:E$123,L726))), "")</f>
        <v>0</v>
      </c>
      <c r="W726" s="4">
        <f>IF(Q726="YES", IF(K726="YES", VLOOKUP(X726 &amp; L726 &amp; K726,'azure-vm-prices-1Y'!G$2:H$124  , 2, 0), VLOOKUP(X726 &amp; L726 &amp; "*",'azure-vm-prices-1Y'!G$2:H$124, 2, 0)),   "")</f>
        <v>0</v>
      </c>
      <c r="X726" s="4">
        <f>IF(Q726="YES", IF(O726="NO" , IF(K726="YES", _xlfn.MINIFS('azure-vm-prices-1Y'!I$2:I$123,   'azure-vm-prices-1Y'!A$2:A$123,"&gt;="&amp;F726*(100-$B$2)/100,   'azure-vm-prices-1Y'!B$2:B$123,"&gt;="&amp;G726*(100-$B$2)/100,   'azure-vm-prices-1Y'!D$2:D$123,K726,   'azure-vm-prices-1Y'!E$2:E$123,L726),   _xlfn.MINIFS('azure-vm-prices-1Y'!I$2:I$123,   'azure-vm-prices-1Y'!A$2:A$123,"&gt;="&amp;F726*(100-$B$2)/100,   'azure-vm-prices-1Y'!B$2:B$123,"&gt;="&amp;G726*(100-$B$2)/100,   'azure-vm-prices-1Y'!E$2:E$123,L726)),   IF(K726="YES", _xlfn.MINIFS('azure-vm-prices-1Y'!C$2:C$123,   'azure-vm-prices-1Y'!A$2:A$123,"&gt;="&amp;F726*(100-$B$2)/100,   'azure-vm-prices-1Y'!B$2:B$123,"&gt;="&amp;G726*(100-$B$2)/100,   'azure-vm-prices-1Y'!D$2:D$123,K726,   'azure-vm-prices-1Y'!E$2:E$123,L726),   _xlfn.MINIFS('azure-vm-prices-1Y'!C$2:C$123,   'azure-vm-prices-1Y'!A$2:A$123,"&gt;="&amp;F726*(100-$B$2)/100,   'azure-vm-prices-1Y'!B$2:B$123,"&gt;="&amp;G726*(100-$B$2)/100,   'azure-vm-prices-1Y'!E$2:E$123,L726))),   "")</f>
        <v>0</v>
      </c>
      <c r="Y726" s="4">
        <f>IF(Q726="YES", IF(K726="YES", VLOOKUP(Z726 &amp; L726 &amp; K726,'azure-vm-prices-3Y'!G$2:H$124  , 2, 0), VLOOKUP(Z726 &amp; L726 &amp; "*",'azure-vm-prices-3Y'!G$2:H$124, 2, 0)),   "")</f>
        <v>0</v>
      </c>
      <c r="Z726" s="4">
        <f>IF(Q726="YES", IF(O726="NO" , IF(K726="YES", _xlfn.MINIFS('azure-vm-prices-3Y'!I$2:I$123,   'azure-vm-prices-3Y'!A$2:A$123,"&gt;="&amp;F726*(100-$B$2)/100,   'azure-vm-prices-3Y'!B$2:B$123,"&gt;="&amp;G726*(100-$B$2)/100,   'azure-vm-prices-3Y'!D$2:D$123,K726,   'azure-vm-prices-3Y'!E$2:E$123,L726),   _xlfn.MINIFS('azure-vm-prices-3Y'!I$2:I$123,   'azure-vm-prices-3Y'!A$2:A$123,"&gt;="&amp;F726*(100-$B$2)/100,   'azure-vm-prices-3Y'!B$2:B$123,"&gt;="&amp;G726*(100-$B$2)/100,   'azure-vm-prices-3Y'!E$2:E$123,L726)),   IF(K726="YES", _xlfn.MINIFS('azure-vm-prices-3Y'!C$2:C$123,   'azure-vm-prices-3Y'!A$2:A$123,"&gt;="&amp;F726*(100-$B$2)/100,   'azure-vm-prices-3Y'!B$2:B$123,"&gt;="&amp;G726*(100-$B$2)/100,   'azure-vm-prices-3Y'!D$2:D$123,K726,   'azure-vm-prices-3Y'!E$2:E$123,L726),   _xlfn.MINIFS('azure-vm-prices-3Y'!C$2:C$123,   'azure-vm-prices-3Y'!A$2:A$123,"&gt;="&amp;F726*(100-$B$2)/100,   'azure-vm-prices-3Y'!B$2:B$123,"&gt;="&amp;G726*(100-$B$2)/100,   'azure-vm-prices-3Y'!E$2:E$123,L726))),   "")</f>
        <v>0</v>
      </c>
      <c r="AA726" s="4">
        <f>IF(Q726="YES",N726*V726*12,"")</f>
        <v>0</v>
      </c>
      <c r="AB726" s="4">
        <f>IF(Q726="YES",X726*8760,"")</f>
        <v>0</v>
      </c>
      <c r="AC726" s="4">
        <f>IF(Q726="YES",Z726*8760,"")</f>
        <v>0</v>
      </c>
      <c r="AD726" s="4">
        <f>IF(Q726="YES",IF(P726="YES", MIN(AA726:AC726), AA726),"")</f>
        <v>0</v>
      </c>
      <c r="AE726" s="4">
        <f>IF(AND(I726="STANDARD",Q726="YES",H726&lt;'azure-standard-disk-prices'!B2, H726&gt;0),1+IF(M726="YES",1),"")</f>
        <v>0</v>
      </c>
      <c r="AF726" s="4">
        <f>IF(AND(I726="STANDARD",Q726="YES",H726&gt;'azure-standard-disk-prices'!B2,H726&lt;'azure-standard-disk-prices'!B3),1+IF(M726="YES",1),"")</f>
        <v>0</v>
      </c>
      <c r="AG726" s="4">
        <f>IF(AND(I726="STANDARD",Q726="YES",H726&gt;'azure-standard-disk-prices'!B3,H726&lt;'azure-standard-disk-prices'!B4),1+IF(M726="YES",1),"")</f>
        <v>0</v>
      </c>
      <c r="AH726" s="4">
        <f>IF(AND(I726="STANDARD",Q726="YES",H726&gt;'azure-standard-disk-prices'!B4,H726&lt;'azure-standard-disk-prices'!B5),1+IF(M726="YES",1),"")</f>
        <v>0</v>
      </c>
      <c r="AI726" s="4">
        <f>IF(AND(I726="STANDARD",Q726="YES",H726&gt;'azure-standard-disk-prices'!B5,H726&lt;'azure-standard-disk-prices'!B6),1+IF(M726="YES",1),"")</f>
        <v>0</v>
      </c>
      <c r="AJ726" s="4">
        <f>IF(AND(I726="STANDARD",Q726="YES",H726&gt;'azure-standard-disk-prices'!B6,H726&lt;'azure-standard-disk-prices'!B7),1+IF(M726="YES",1),"")</f>
        <v>0</v>
      </c>
      <c r="AK726" s="4">
        <f>IF(AND(I726="STANDARD",Q726="YES",H726&gt;'azure-standard-disk-prices'!B7,H726&lt;'azure-standard-disk-prices'!B8),1+IF(M726="YES",1),"")</f>
        <v>0</v>
      </c>
      <c r="AL726" s="4">
        <f>IF(AND(I726="STANDARD",Q726="YES",H726&gt;'azure-standard-disk-prices'!B8,H726&lt;'azure-standard-disk-prices'!B9),1+IF(M726="YES",1),"")</f>
        <v>0</v>
      </c>
      <c r="AM726" s="4">
        <f>IF(AND(I725="PREMIUM",Q725="YES",H725&lt;'azure-premium-disk-prices'!B2,H725&gt;0),1+IF(M725="YES",1),"")</f>
        <v>0</v>
      </c>
      <c r="AN726" s="4">
        <f>IF(AND(I725="PREMIUM",Q725="YES",H725&gt;'azure-premium-disk-prices'!B2,H725&lt;'azure-premium-disk-prices'!B3),1+IF(M725="YES",1),"")</f>
        <v>0</v>
      </c>
      <c r="AO726" s="4">
        <f>IF(AND(I725="PREMIUM",Q725="YES",H725&gt;'azure-premium-disk-prices'!B3,H725&lt;'azure-premium-disk-prices'!B4),1+IF(M725="YES",1),"")</f>
        <v>0</v>
      </c>
      <c r="AP726" s="4">
        <f>IF(AND(I725="PREMIUM",Q725="YES",H725&gt;'azure-premium-disk-prices'!B4,H725&lt;'azure-premium-disk-prices'!B5),1+IF(M725="YES",1),"")</f>
        <v>0</v>
      </c>
      <c r="AQ726" s="4">
        <f>IF(AND(I725="PREMIUM",Q725="YES",H725&gt;'azure-premium-disk-prices'!B5,H725&lt;'azure-premium-disk-prices'!B6),1+IF(M725="YES",1),"")</f>
        <v>0</v>
      </c>
      <c r="AR726" s="4">
        <f>IF(AND(I725="PREMIUM",Q725="YES",H725&gt;'azure-premium-disk-prices'!B6,H725&lt;'azure-premium-disk-prices'!B7),1+IF(M725="YES",1),"")</f>
        <v>0</v>
      </c>
      <c r="AS726" s="4">
        <f>IF(AND(I725="PREMIUM",Q725="YES",H725&gt;'azure-premium-disk-prices'!B7,H725&lt;'azure-premium-disk-prices'!B8),1+IF(M725="YES",1),"")</f>
        <v>0</v>
      </c>
      <c r="AT726" s="4">
        <f>IF(AND(I725="PREMIUM",Q725="YES",H725&gt;'azure-premium-disk-prices'!B8,H725&lt;'azure-premium-disk-prices'!B9),1+IF(M725="YES",1),"")</f>
        <v>0</v>
      </c>
      <c r="AU726" s="4">
        <f>IF(AND(M726="YES", Q726="YES"),1,"")</f>
        <v>0</v>
      </c>
      <c r="AV726" s="4">
        <f>IF(AND(J726="STANDARD", Q726="YES"), IF(M726="YES",2,1) ,"")</f>
        <v>0</v>
      </c>
      <c r="AW726" s="4">
        <f>IF( AND(J726="PREMIUM",  Q726="YES"), IF(M726="YES",2,1) ,"")</f>
        <v>0</v>
      </c>
    </row>
    <row r="727" spans="5:49">
      <c r="E727" s="3"/>
      <c r="F727" s="3"/>
      <c r="G727" s="3"/>
      <c r="H727" s="3"/>
      <c r="I727" s="3" t="s">
        <v>9</v>
      </c>
      <c r="J727" s="3" t="s">
        <v>9</v>
      </c>
      <c r="K727" s="3" t="s">
        <v>5</v>
      </c>
      <c r="L727" s="3" t="s">
        <v>5</v>
      </c>
      <c r="M727" s="3" t="s">
        <v>5</v>
      </c>
      <c r="N727" s="3">
        <v>730</v>
      </c>
      <c r="O727" s="3" t="s">
        <v>5</v>
      </c>
      <c r="P727" s="3" t="s">
        <v>14</v>
      </c>
      <c r="Q727" s="4">
        <f>IF(AND(E727&lt;&gt;"", F727&lt;&gt;"", G727&lt;&gt;"", H727&lt;&gt;"", I727&lt;&gt;"", J727&lt;&gt;"", K727&lt;&gt;"", L727&lt;&gt;"", M727&lt;&gt;"", N727&lt;&gt;"", O727&lt;&gt;""),"YES","NO")</f>
        <v>0</v>
      </c>
      <c r="R727" s="4">
        <f>IF(AD727=AA727, U727, IF(AD727=AB727,W727,Y727))</f>
        <v>0</v>
      </c>
      <c r="S727" s="4">
        <f>AD727</f>
        <v>0</v>
      </c>
      <c r="T727" s="4">
        <f> IF(AA727="" ,"",IF(AD727=AA727, "PAYG", IF(AD727=AB727,"1Y RI","3Y RI")))</f>
        <v>0</v>
      </c>
      <c r="U727" s="4">
        <f>IF(Q727="YES", IF(K727="YES", VLOOKUP(V727 &amp; L727 &amp; K727,'azure-vm-prices-base'!G$2:H$124, 2, 0), VLOOKUP(V727 &amp; L727 &amp; "*",'azure-vm-prices-base'!G$2:H$124, 2, 0)), "")</f>
        <v>0</v>
      </c>
      <c r="V727" s="4">
        <f>IF(Q727="YES", IF(O727="NO" , IF(K727="YES", _xlfn.MINIFS('azure-vm-prices-base'!I$2:I$123, 'azure-vm-prices-base'!A$2:A$123,"&gt;="&amp;F727*(100-$B$2)/100, 'azure-vm-prices-base'!B$2:B$123,"&gt;="&amp;G727*(100-$B$2)/100, 'azure-vm-prices-base'!D$2:D$123,K727, 'azure-vm-prices-base'!E$2:E$123,L727), _xlfn.MINIFS('azure-vm-prices-base'!I$2:I$123, 'azure-vm-prices-base'!A$2:A$123,"&gt;="&amp;F727*(100-$B$2)/100, 'azure-vm-prices-base'!B$2:B$123,"&gt;="&amp;G727*(100-$B$2)/100, 'azure-vm-prices-base'!E$2:E$123,L727)), IF(K727="YES", _xlfn.MINIFS('azure-vm-prices-base'!C$2:C$123, 'azure-vm-prices-base'!A$2:A$123,"&gt;="&amp;F727*(100-$B$2)/100, 'azure-vm-prices-base'!B$2:B$123,"&gt;="&amp;G727*(100-$B$2)/100, 'azure-vm-prices-base'!D$2:D$123,K727, 'azure-vm-prices-base'!E$2:E$123,L727), _xlfn.MINIFS('azure-vm-prices-base'!C$2:C$123, 'azure-vm-prices-base'!A$2:A$123,"&gt;="&amp;F727*(100-$B$2)/100, 'azure-vm-prices-base'!B$2:B$123,"&gt;="&amp;G727*(100-$B$2)/100, 'azure-vm-prices-base'!E$2:E$123,L727))), "")</f>
        <v>0</v>
      </c>
      <c r="W727" s="4">
        <f>IF(Q727="YES", IF(K727="YES", VLOOKUP(X727 &amp; L727 &amp; K727,'azure-vm-prices-1Y'!G$2:H$124  , 2, 0), VLOOKUP(X727 &amp; L727 &amp; "*",'azure-vm-prices-1Y'!G$2:H$124, 2, 0)),   "")</f>
        <v>0</v>
      </c>
      <c r="X727" s="4">
        <f>IF(Q727="YES", IF(O727="NO" , IF(K727="YES", _xlfn.MINIFS('azure-vm-prices-1Y'!I$2:I$123,   'azure-vm-prices-1Y'!A$2:A$123,"&gt;="&amp;F727*(100-$B$2)/100,   'azure-vm-prices-1Y'!B$2:B$123,"&gt;="&amp;G727*(100-$B$2)/100,   'azure-vm-prices-1Y'!D$2:D$123,K727,   'azure-vm-prices-1Y'!E$2:E$123,L727),   _xlfn.MINIFS('azure-vm-prices-1Y'!I$2:I$123,   'azure-vm-prices-1Y'!A$2:A$123,"&gt;="&amp;F727*(100-$B$2)/100,   'azure-vm-prices-1Y'!B$2:B$123,"&gt;="&amp;G727*(100-$B$2)/100,   'azure-vm-prices-1Y'!E$2:E$123,L727)),   IF(K727="YES", _xlfn.MINIFS('azure-vm-prices-1Y'!C$2:C$123,   'azure-vm-prices-1Y'!A$2:A$123,"&gt;="&amp;F727*(100-$B$2)/100,   'azure-vm-prices-1Y'!B$2:B$123,"&gt;="&amp;G727*(100-$B$2)/100,   'azure-vm-prices-1Y'!D$2:D$123,K727,   'azure-vm-prices-1Y'!E$2:E$123,L727),   _xlfn.MINIFS('azure-vm-prices-1Y'!C$2:C$123,   'azure-vm-prices-1Y'!A$2:A$123,"&gt;="&amp;F727*(100-$B$2)/100,   'azure-vm-prices-1Y'!B$2:B$123,"&gt;="&amp;G727*(100-$B$2)/100,   'azure-vm-prices-1Y'!E$2:E$123,L727))),   "")</f>
        <v>0</v>
      </c>
      <c r="Y727" s="4">
        <f>IF(Q727="YES", IF(K727="YES", VLOOKUP(Z727 &amp; L727 &amp; K727,'azure-vm-prices-3Y'!G$2:H$124  , 2, 0), VLOOKUP(Z727 &amp; L727 &amp; "*",'azure-vm-prices-3Y'!G$2:H$124, 2, 0)),   "")</f>
        <v>0</v>
      </c>
      <c r="Z727" s="4">
        <f>IF(Q727="YES", IF(O727="NO" , IF(K727="YES", _xlfn.MINIFS('azure-vm-prices-3Y'!I$2:I$123,   'azure-vm-prices-3Y'!A$2:A$123,"&gt;="&amp;F727*(100-$B$2)/100,   'azure-vm-prices-3Y'!B$2:B$123,"&gt;="&amp;G727*(100-$B$2)/100,   'azure-vm-prices-3Y'!D$2:D$123,K727,   'azure-vm-prices-3Y'!E$2:E$123,L727),   _xlfn.MINIFS('azure-vm-prices-3Y'!I$2:I$123,   'azure-vm-prices-3Y'!A$2:A$123,"&gt;="&amp;F727*(100-$B$2)/100,   'azure-vm-prices-3Y'!B$2:B$123,"&gt;="&amp;G727*(100-$B$2)/100,   'azure-vm-prices-3Y'!E$2:E$123,L727)),   IF(K727="YES", _xlfn.MINIFS('azure-vm-prices-3Y'!C$2:C$123,   'azure-vm-prices-3Y'!A$2:A$123,"&gt;="&amp;F727*(100-$B$2)/100,   'azure-vm-prices-3Y'!B$2:B$123,"&gt;="&amp;G727*(100-$B$2)/100,   'azure-vm-prices-3Y'!D$2:D$123,K727,   'azure-vm-prices-3Y'!E$2:E$123,L727),   _xlfn.MINIFS('azure-vm-prices-3Y'!C$2:C$123,   'azure-vm-prices-3Y'!A$2:A$123,"&gt;="&amp;F727*(100-$B$2)/100,   'azure-vm-prices-3Y'!B$2:B$123,"&gt;="&amp;G727*(100-$B$2)/100,   'azure-vm-prices-3Y'!E$2:E$123,L727))),   "")</f>
        <v>0</v>
      </c>
      <c r="AA727" s="4">
        <f>IF(Q727="YES",N727*V727*12,"")</f>
        <v>0</v>
      </c>
      <c r="AB727" s="4">
        <f>IF(Q727="YES",X727*8760,"")</f>
        <v>0</v>
      </c>
      <c r="AC727" s="4">
        <f>IF(Q727="YES",Z727*8760,"")</f>
        <v>0</v>
      </c>
      <c r="AD727" s="4">
        <f>IF(Q727="YES",IF(P727="YES", MIN(AA727:AC727), AA727),"")</f>
        <v>0</v>
      </c>
      <c r="AE727" s="4">
        <f>IF(AND(I727="STANDARD",Q727="YES",H727&lt;'azure-standard-disk-prices'!B2, H727&gt;0),1+IF(M727="YES",1),"")</f>
        <v>0</v>
      </c>
      <c r="AF727" s="4">
        <f>IF(AND(I727="STANDARD",Q727="YES",H727&gt;'azure-standard-disk-prices'!B2,H727&lt;'azure-standard-disk-prices'!B3),1+IF(M727="YES",1),"")</f>
        <v>0</v>
      </c>
      <c r="AG727" s="4">
        <f>IF(AND(I727="STANDARD",Q727="YES",H727&gt;'azure-standard-disk-prices'!B3,H727&lt;'azure-standard-disk-prices'!B4),1+IF(M727="YES",1),"")</f>
        <v>0</v>
      </c>
      <c r="AH727" s="4">
        <f>IF(AND(I727="STANDARD",Q727="YES",H727&gt;'azure-standard-disk-prices'!B4,H727&lt;'azure-standard-disk-prices'!B5),1+IF(M727="YES",1),"")</f>
        <v>0</v>
      </c>
      <c r="AI727" s="4">
        <f>IF(AND(I727="STANDARD",Q727="YES",H727&gt;'azure-standard-disk-prices'!B5,H727&lt;'azure-standard-disk-prices'!B6),1+IF(M727="YES",1),"")</f>
        <v>0</v>
      </c>
      <c r="AJ727" s="4">
        <f>IF(AND(I727="STANDARD",Q727="YES",H727&gt;'azure-standard-disk-prices'!B6,H727&lt;'azure-standard-disk-prices'!B7),1+IF(M727="YES",1),"")</f>
        <v>0</v>
      </c>
      <c r="AK727" s="4">
        <f>IF(AND(I727="STANDARD",Q727="YES",H727&gt;'azure-standard-disk-prices'!B7,H727&lt;'azure-standard-disk-prices'!B8),1+IF(M727="YES",1),"")</f>
        <v>0</v>
      </c>
      <c r="AL727" s="4">
        <f>IF(AND(I727="STANDARD",Q727="YES",H727&gt;'azure-standard-disk-prices'!B8,H727&lt;'azure-standard-disk-prices'!B9),1+IF(M727="YES",1),"")</f>
        <v>0</v>
      </c>
      <c r="AM727" s="4">
        <f>IF(AND(I726="PREMIUM",Q726="YES",H726&lt;'azure-premium-disk-prices'!B2,H726&gt;0),1+IF(M726="YES",1),"")</f>
        <v>0</v>
      </c>
      <c r="AN727" s="4">
        <f>IF(AND(I726="PREMIUM",Q726="YES",H726&gt;'azure-premium-disk-prices'!B2,H726&lt;'azure-premium-disk-prices'!B3),1+IF(M726="YES",1),"")</f>
        <v>0</v>
      </c>
      <c r="AO727" s="4">
        <f>IF(AND(I726="PREMIUM",Q726="YES",H726&gt;'azure-premium-disk-prices'!B3,H726&lt;'azure-premium-disk-prices'!B4),1+IF(M726="YES",1),"")</f>
        <v>0</v>
      </c>
      <c r="AP727" s="4">
        <f>IF(AND(I726="PREMIUM",Q726="YES",H726&gt;'azure-premium-disk-prices'!B4,H726&lt;'azure-premium-disk-prices'!B5),1+IF(M726="YES",1),"")</f>
        <v>0</v>
      </c>
      <c r="AQ727" s="4">
        <f>IF(AND(I726="PREMIUM",Q726="YES",H726&gt;'azure-premium-disk-prices'!B5,H726&lt;'azure-premium-disk-prices'!B6),1+IF(M726="YES",1),"")</f>
        <v>0</v>
      </c>
      <c r="AR727" s="4">
        <f>IF(AND(I726="PREMIUM",Q726="YES",H726&gt;'azure-premium-disk-prices'!B6,H726&lt;'azure-premium-disk-prices'!B7),1+IF(M726="YES",1),"")</f>
        <v>0</v>
      </c>
      <c r="AS727" s="4">
        <f>IF(AND(I726="PREMIUM",Q726="YES",H726&gt;'azure-premium-disk-prices'!B7,H726&lt;'azure-premium-disk-prices'!B8),1+IF(M726="YES",1),"")</f>
        <v>0</v>
      </c>
      <c r="AT727" s="4">
        <f>IF(AND(I726="PREMIUM",Q726="YES",H726&gt;'azure-premium-disk-prices'!B8,H726&lt;'azure-premium-disk-prices'!B9),1+IF(M726="YES",1),"")</f>
        <v>0</v>
      </c>
      <c r="AU727" s="4">
        <f>IF(AND(M727="YES", Q727="YES"),1,"")</f>
        <v>0</v>
      </c>
      <c r="AV727" s="4">
        <f>IF(AND(J727="STANDARD", Q727="YES"), IF(M727="YES",2,1) ,"")</f>
        <v>0</v>
      </c>
      <c r="AW727" s="4">
        <f>IF( AND(J727="PREMIUM",  Q727="YES"), IF(M727="YES",2,1) ,"")</f>
        <v>0</v>
      </c>
    </row>
    <row r="728" spans="5:49">
      <c r="E728" s="3"/>
      <c r="F728" s="3"/>
      <c r="G728" s="3"/>
      <c r="H728" s="3"/>
      <c r="I728" s="3" t="s">
        <v>9</v>
      </c>
      <c r="J728" s="3" t="s">
        <v>9</v>
      </c>
      <c r="K728" s="3" t="s">
        <v>5</v>
      </c>
      <c r="L728" s="3" t="s">
        <v>5</v>
      </c>
      <c r="M728" s="3" t="s">
        <v>5</v>
      </c>
      <c r="N728" s="3">
        <v>730</v>
      </c>
      <c r="O728" s="3" t="s">
        <v>5</v>
      </c>
      <c r="P728" s="3" t="s">
        <v>14</v>
      </c>
      <c r="Q728" s="4">
        <f>IF(AND(E728&lt;&gt;"", F728&lt;&gt;"", G728&lt;&gt;"", H728&lt;&gt;"", I728&lt;&gt;"", J728&lt;&gt;"", K728&lt;&gt;"", L728&lt;&gt;"", M728&lt;&gt;"", N728&lt;&gt;"", O728&lt;&gt;""),"YES","NO")</f>
        <v>0</v>
      </c>
      <c r="R728" s="4">
        <f>IF(AD728=AA728, U728, IF(AD728=AB728,W728,Y728))</f>
        <v>0</v>
      </c>
      <c r="S728" s="4">
        <f>AD728</f>
        <v>0</v>
      </c>
      <c r="T728" s="4">
        <f> IF(AA728="" ,"",IF(AD728=AA728, "PAYG", IF(AD728=AB728,"1Y RI","3Y RI")))</f>
        <v>0</v>
      </c>
      <c r="U728" s="4">
        <f>IF(Q728="YES", IF(K728="YES", VLOOKUP(V728 &amp; L728 &amp; K728,'azure-vm-prices-base'!G$2:H$124, 2, 0), VLOOKUP(V728 &amp; L728 &amp; "*",'azure-vm-prices-base'!G$2:H$124, 2, 0)), "")</f>
        <v>0</v>
      </c>
      <c r="V728" s="4">
        <f>IF(Q728="YES", IF(O728="NO" , IF(K728="YES", _xlfn.MINIFS('azure-vm-prices-base'!I$2:I$123, 'azure-vm-prices-base'!A$2:A$123,"&gt;="&amp;F728*(100-$B$2)/100, 'azure-vm-prices-base'!B$2:B$123,"&gt;="&amp;G728*(100-$B$2)/100, 'azure-vm-prices-base'!D$2:D$123,K728, 'azure-vm-prices-base'!E$2:E$123,L728), _xlfn.MINIFS('azure-vm-prices-base'!I$2:I$123, 'azure-vm-prices-base'!A$2:A$123,"&gt;="&amp;F728*(100-$B$2)/100, 'azure-vm-prices-base'!B$2:B$123,"&gt;="&amp;G728*(100-$B$2)/100, 'azure-vm-prices-base'!E$2:E$123,L728)), IF(K728="YES", _xlfn.MINIFS('azure-vm-prices-base'!C$2:C$123, 'azure-vm-prices-base'!A$2:A$123,"&gt;="&amp;F728*(100-$B$2)/100, 'azure-vm-prices-base'!B$2:B$123,"&gt;="&amp;G728*(100-$B$2)/100, 'azure-vm-prices-base'!D$2:D$123,K728, 'azure-vm-prices-base'!E$2:E$123,L728), _xlfn.MINIFS('azure-vm-prices-base'!C$2:C$123, 'azure-vm-prices-base'!A$2:A$123,"&gt;="&amp;F728*(100-$B$2)/100, 'azure-vm-prices-base'!B$2:B$123,"&gt;="&amp;G728*(100-$B$2)/100, 'azure-vm-prices-base'!E$2:E$123,L728))), "")</f>
        <v>0</v>
      </c>
      <c r="W728" s="4">
        <f>IF(Q728="YES", IF(K728="YES", VLOOKUP(X728 &amp; L728 &amp; K728,'azure-vm-prices-1Y'!G$2:H$124  , 2, 0), VLOOKUP(X728 &amp; L728 &amp; "*",'azure-vm-prices-1Y'!G$2:H$124, 2, 0)),   "")</f>
        <v>0</v>
      </c>
      <c r="X728" s="4">
        <f>IF(Q728="YES", IF(O728="NO" , IF(K728="YES", _xlfn.MINIFS('azure-vm-prices-1Y'!I$2:I$123,   'azure-vm-prices-1Y'!A$2:A$123,"&gt;="&amp;F728*(100-$B$2)/100,   'azure-vm-prices-1Y'!B$2:B$123,"&gt;="&amp;G728*(100-$B$2)/100,   'azure-vm-prices-1Y'!D$2:D$123,K728,   'azure-vm-prices-1Y'!E$2:E$123,L728),   _xlfn.MINIFS('azure-vm-prices-1Y'!I$2:I$123,   'azure-vm-prices-1Y'!A$2:A$123,"&gt;="&amp;F728*(100-$B$2)/100,   'azure-vm-prices-1Y'!B$2:B$123,"&gt;="&amp;G728*(100-$B$2)/100,   'azure-vm-prices-1Y'!E$2:E$123,L728)),   IF(K728="YES", _xlfn.MINIFS('azure-vm-prices-1Y'!C$2:C$123,   'azure-vm-prices-1Y'!A$2:A$123,"&gt;="&amp;F728*(100-$B$2)/100,   'azure-vm-prices-1Y'!B$2:B$123,"&gt;="&amp;G728*(100-$B$2)/100,   'azure-vm-prices-1Y'!D$2:D$123,K728,   'azure-vm-prices-1Y'!E$2:E$123,L728),   _xlfn.MINIFS('azure-vm-prices-1Y'!C$2:C$123,   'azure-vm-prices-1Y'!A$2:A$123,"&gt;="&amp;F728*(100-$B$2)/100,   'azure-vm-prices-1Y'!B$2:B$123,"&gt;="&amp;G728*(100-$B$2)/100,   'azure-vm-prices-1Y'!E$2:E$123,L728))),   "")</f>
        <v>0</v>
      </c>
      <c r="Y728" s="4">
        <f>IF(Q728="YES", IF(K728="YES", VLOOKUP(Z728 &amp; L728 &amp; K728,'azure-vm-prices-3Y'!G$2:H$124  , 2, 0), VLOOKUP(Z728 &amp; L728 &amp; "*",'azure-vm-prices-3Y'!G$2:H$124, 2, 0)),   "")</f>
        <v>0</v>
      </c>
      <c r="Z728" s="4">
        <f>IF(Q728="YES", IF(O728="NO" , IF(K728="YES", _xlfn.MINIFS('azure-vm-prices-3Y'!I$2:I$123,   'azure-vm-prices-3Y'!A$2:A$123,"&gt;="&amp;F728*(100-$B$2)/100,   'azure-vm-prices-3Y'!B$2:B$123,"&gt;="&amp;G728*(100-$B$2)/100,   'azure-vm-prices-3Y'!D$2:D$123,K728,   'azure-vm-prices-3Y'!E$2:E$123,L728),   _xlfn.MINIFS('azure-vm-prices-3Y'!I$2:I$123,   'azure-vm-prices-3Y'!A$2:A$123,"&gt;="&amp;F728*(100-$B$2)/100,   'azure-vm-prices-3Y'!B$2:B$123,"&gt;="&amp;G728*(100-$B$2)/100,   'azure-vm-prices-3Y'!E$2:E$123,L728)),   IF(K728="YES", _xlfn.MINIFS('azure-vm-prices-3Y'!C$2:C$123,   'azure-vm-prices-3Y'!A$2:A$123,"&gt;="&amp;F728*(100-$B$2)/100,   'azure-vm-prices-3Y'!B$2:B$123,"&gt;="&amp;G728*(100-$B$2)/100,   'azure-vm-prices-3Y'!D$2:D$123,K728,   'azure-vm-prices-3Y'!E$2:E$123,L728),   _xlfn.MINIFS('azure-vm-prices-3Y'!C$2:C$123,   'azure-vm-prices-3Y'!A$2:A$123,"&gt;="&amp;F728*(100-$B$2)/100,   'azure-vm-prices-3Y'!B$2:B$123,"&gt;="&amp;G728*(100-$B$2)/100,   'azure-vm-prices-3Y'!E$2:E$123,L728))),   "")</f>
        <v>0</v>
      </c>
      <c r="AA728" s="4">
        <f>IF(Q728="YES",N728*V728*12,"")</f>
        <v>0</v>
      </c>
      <c r="AB728" s="4">
        <f>IF(Q728="YES",X728*8760,"")</f>
        <v>0</v>
      </c>
      <c r="AC728" s="4">
        <f>IF(Q728="YES",Z728*8760,"")</f>
        <v>0</v>
      </c>
      <c r="AD728" s="4">
        <f>IF(Q728="YES",IF(P728="YES", MIN(AA728:AC728), AA728),"")</f>
        <v>0</v>
      </c>
      <c r="AE728" s="4">
        <f>IF(AND(I728="STANDARD",Q728="YES",H728&lt;'azure-standard-disk-prices'!B2, H728&gt;0),1+IF(M728="YES",1),"")</f>
        <v>0</v>
      </c>
      <c r="AF728" s="4">
        <f>IF(AND(I728="STANDARD",Q728="YES",H728&gt;'azure-standard-disk-prices'!B2,H728&lt;'azure-standard-disk-prices'!B3),1+IF(M728="YES",1),"")</f>
        <v>0</v>
      </c>
      <c r="AG728" s="4">
        <f>IF(AND(I728="STANDARD",Q728="YES",H728&gt;'azure-standard-disk-prices'!B3,H728&lt;'azure-standard-disk-prices'!B4),1+IF(M728="YES",1),"")</f>
        <v>0</v>
      </c>
      <c r="AH728" s="4">
        <f>IF(AND(I728="STANDARD",Q728="YES",H728&gt;'azure-standard-disk-prices'!B4,H728&lt;'azure-standard-disk-prices'!B5),1+IF(M728="YES",1),"")</f>
        <v>0</v>
      </c>
      <c r="AI728" s="4">
        <f>IF(AND(I728="STANDARD",Q728="YES",H728&gt;'azure-standard-disk-prices'!B5,H728&lt;'azure-standard-disk-prices'!B6),1+IF(M728="YES",1),"")</f>
        <v>0</v>
      </c>
      <c r="AJ728" s="4">
        <f>IF(AND(I728="STANDARD",Q728="YES",H728&gt;'azure-standard-disk-prices'!B6,H728&lt;'azure-standard-disk-prices'!B7),1+IF(M728="YES",1),"")</f>
        <v>0</v>
      </c>
      <c r="AK728" s="4">
        <f>IF(AND(I728="STANDARD",Q728="YES",H728&gt;'azure-standard-disk-prices'!B7,H728&lt;'azure-standard-disk-prices'!B8),1+IF(M728="YES",1),"")</f>
        <v>0</v>
      </c>
      <c r="AL728" s="4">
        <f>IF(AND(I728="STANDARD",Q728="YES",H728&gt;'azure-standard-disk-prices'!B8,H728&lt;'azure-standard-disk-prices'!B9),1+IF(M728="YES",1),"")</f>
        <v>0</v>
      </c>
      <c r="AM728" s="4">
        <f>IF(AND(I727="PREMIUM",Q727="YES",H727&lt;'azure-premium-disk-prices'!B2,H727&gt;0),1+IF(M727="YES",1),"")</f>
        <v>0</v>
      </c>
      <c r="AN728" s="4">
        <f>IF(AND(I727="PREMIUM",Q727="YES",H727&gt;'azure-premium-disk-prices'!B2,H727&lt;'azure-premium-disk-prices'!B3),1+IF(M727="YES",1),"")</f>
        <v>0</v>
      </c>
      <c r="AO728" s="4">
        <f>IF(AND(I727="PREMIUM",Q727="YES",H727&gt;'azure-premium-disk-prices'!B3,H727&lt;'azure-premium-disk-prices'!B4),1+IF(M727="YES",1),"")</f>
        <v>0</v>
      </c>
      <c r="AP728" s="4">
        <f>IF(AND(I727="PREMIUM",Q727="YES",H727&gt;'azure-premium-disk-prices'!B4,H727&lt;'azure-premium-disk-prices'!B5),1+IF(M727="YES",1),"")</f>
        <v>0</v>
      </c>
      <c r="AQ728" s="4">
        <f>IF(AND(I727="PREMIUM",Q727="YES",H727&gt;'azure-premium-disk-prices'!B5,H727&lt;'azure-premium-disk-prices'!B6),1+IF(M727="YES",1),"")</f>
        <v>0</v>
      </c>
      <c r="AR728" s="4">
        <f>IF(AND(I727="PREMIUM",Q727="YES",H727&gt;'azure-premium-disk-prices'!B6,H727&lt;'azure-premium-disk-prices'!B7),1+IF(M727="YES",1),"")</f>
        <v>0</v>
      </c>
      <c r="AS728" s="4">
        <f>IF(AND(I727="PREMIUM",Q727="YES",H727&gt;'azure-premium-disk-prices'!B7,H727&lt;'azure-premium-disk-prices'!B8),1+IF(M727="YES",1),"")</f>
        <v>0</v>
      </c>
      <c r="AT728" s="4">
        <f>IF(AND(I727="PREMIUM",Q727="YES",H727&gt;'azure-premium-disk-prices'!B8,H727&lt;'azure-premium-disk-prices'!B9),1+IF(M727="YES",1),"")</f>
        <v>0</v>
      </c>
      <c r="AU728" s="4">
        <f>IF(AND(M728="YES", Q728="YES"),1,"")</f>
        <v>0</v>
      </c>
      <c r="AV728" s="4">
        <f>IF(AND(J728="STANDARD", Q728="YES"), IF(M728="YES",2,1) ,"")</f>
        <v>0</v>
      </c>
      <c r="AW728" s="4">
        <f>IF( AND(J728="PREMIUM",  Q728="YES"), IF(M728="YES",2,1) ,"")</f>
        <v>0</v>
      </c>
    </row>
    <row r="729" spans="5:49">
      <c r="E729" s="3"/>
      <c r="F729" s="3"/>
      <c r="G729" s="3"/>
      <c r="H729" s="3"/>
      <c r="I729" s="3" t="s">
        <v>9</v>
      </c>
      <c r="J729" s="3" t="s">
        <v>9</v>
      </c>
      <c r="K729" s="3" t="s">
        <v>5</v>
      </c>
      <c r="L729" s="3" t="s">
        <v>5</v>
      </c>
      <c r="M729" s="3" t="s">
        <v>5</v>
      </c>
      <c r="N729" s="3">
        <v>730</v>
      </c>
      <c r="O729" s="3" t="s">
        <v>5</v>
      </c>
      <c r="P729" s="3" t="s">
        <v>14</v>
      </c>
      <c r="Q729" s="4">
        <f>IF(AND(E729&lt;&gt;"", F729&lt;&gt;"", G729&lt;&gt;"", H729&lt;&gt;"", I729&lt;&gt;"", J729&lt;&gt;"", K729&lt;&gt;"", L729&lt;&gt;"", M729&lt;&gt;"", N729&lt;&gt;"", O729&lt;&gt;""),"YES","NO")</f>
        <v>0</v>
      </c>
      <c r="R729" s="4">
        <f>IF(AD729=AA729, U729, IF(AD729=AB729,W729,Y729))</f>
        <v>0</v>
      </c>
      <c r="S729" s="4">
        <f>AD729</f>
        <v>0</v>
      </c>
      <c r="T729" s="4">
        <f> IF(AA729="" ,"",IF(AD729=AA729, "PAYG", IF(AD729=AB729,"1Y RI","3Y RI")))</f>
        <v>0</v>
      </c>
      <c r="U729" s="4">
        <f>IF(Q729="YES", IF(K729="YES", VLOOKUP(V729 &amp; L729 &amp; K729,'azure-vm-prices-base'!G$2:H$124, 2, 0), VLOOKUP(V729 &amp; L729 &amp; "*",'azure-vm-prices-base'!G$2:H$124, 2, 0)), "")</f>
        <v>0</v>
      </c>
      <c r="V729" s="4">
        <f>IF(Q729="YES", IF(O729="NO" , IF(K729="YES", _xlfn.MINIFS('azure-vm-prices-base'!I$2:I$123, 'azure-vm-prices-base'!A$2:A$123,"&gt;="&amp;F729*(100-$B$2)/100, 'azure-vm-prices-base'!B$2:B$123,"&gt;="&amp;G729*(100-$B$2)/100, 'azure-vm-prices-base'!D$2:D$123,K729, 'azure-vm-prices-base'!E$2:E$123,L729), _xlfn.MINIFS('azure-vm-prices-base'!I$2:I$123, 'azure-vm-prices-base'!A$2:A$123,"&gt;="&amp;F729*(100-$B$2)/100, 'azure-vm-prices-base'!B$2:B$123,"&gt;="&amp;G729*(100-$B$2)/100, 'azure-vm-prices-base'!E$2:E$123,L729)), IF(K729="YES", _xlfn.MINIFS('azure-vm-prices-base'!C$2:C$123, 'azure-vm-prices-base'!A$2:A$123,"&gt;="&amp;F729*(100-$B$2)/100, 'azure-vm-prices-base'!B$2:B$123,"&gt;="&amp;G729*(100-$B$2)/100, 'azure-vm-prices-base'!D$2:D$123,K729, 'azure-vm-prices-base'!E$2:E$123,L729), _xlfn.MINIFS('azure-vm-prices-base'!C$2:C$123, 'azure-vm-prices-base'!A$2:A$123,"&gt;="&amp;F729*(100-$B$2)/100, 'azure-vm-prices-base'!B$2:B$123,"&gt;="&amp;G729*(100-$B$2)/100, 'azure-vm-prices-base'!E$2:E$123,L729))), "")</f>
        <v>0</v>
      </c>
      <c r="W729" s="4">
        <f>IF(Q729="YES", IF(K729="YES", VLOOKUP(X729 &amp; L729 &amp; K729,'azure-vm-prices-1Y'!G$2:H$124  , 2, 0), VLOOKUP(X729 &amp; L729 &amp; "*",'azure-vm-prices-1Y'!G$2:H$124, 2, 0)),   "")</f>
        <v>0</v>
      </c>
      <c r="X729" s="4">
        <f>IF(Q729="YES", IF(O729="NO" , IF(K729="YES", _xlfn.MINIFS('azure-vm-prices-1Y'!I$2:I$123,   'azure-vm-prices-1Y'!A$2:A$123,"&gt;="&amp;F729*(100-$B$2)/100,   'azure-vm-prices-1Y'!B$2:B$123,"&gt;="&amp;G729*(100-$B$2)/100,   'azure-vm-prices-1Y'!D$2:D$123,K729,   'azure-vm-prices-1Y'!E$2:E$123,L729),   _xlfn.MINIFS('azure-vm-prices-1Y'!I$2:I$123,   'azure-vm-prices-1Y'!A$2:A$123,"&gt;="&amp;F729*(100-$B$2)/100,   'azure-vm-prices-1Y'!B$2:B$123,"&gt;="&amp;G729*(100-$B$2)/100,   'azure-vm-prices-1Y'!E$2:E$123,L729)),   IF(K729="YES", _xlfn.MINIFS('azure-vm-prices-1Y'!C$2:C$123,   'azure-vm-prices-1Y'!A$2:A$123,"&gt;="&amp;F729*(100-$B$2)/100,   'azure-vm-prices-1Y'!B$2:B$123,"&gt;="&amp;G729*(100-$B$2)/100,   'azure-vm-prices-1Y'!D$2:D$123,K729,   'azure-vm-prices-1Y'!E$2:E$123,L729),   _xlfn.MINIFS('azure-vm-prices-1Y'!C$2:C$123,   'azure-vm-prices-1Y'!A$2:A$123,"&gt;="&amp;F729*(100-$B$2)/100,   'azure-vm-prices-1Y'!B$2:B$123,"&gt;="&amp;G729*(100-$B$2)/100,   'azure-vm-prices-1Y'!E$2:E$123,L729))),   "")</f>
        <v>0</v>
      </c>
      <c r="Y729" s="4">
        <f>IF(Q729="YES", IF(K729="YES", VLOOKUP(Z729 &amp; L729 &amp; K729,'azure-vm-prices-3Y'!G$2:H$124  , 2, 0), VLOOKUP(Z729 &amp; L729 &amp; "*",'azure-vm-prices-3Y'!G$2:H$124, 2, 0)),   "")</f>
        <v>0</v>
      </c>
      <c r="Z729" s="4">
        <f>IF(Q729="YES", IF(O729="NO" , IF(K729="YES", _xlfn.MINIFS('azure-vm-prices-3Y'!I$2:I$123,   'azure-vm-prices-3Y'!A$2:A$123,"&gt;="&amp;F729*(100-$B$2)/100,   'azure-vm-prices-3Y'!B$2:B$123,"&gt;="&amp;G729*(100-$B$2)/100,   'azure-vm-prices-3Y'!D$2:D$123,K729,   'azure-vm-prices-3Y'!E$2:E$123,L729),   _xlfn.MINIFS('azure-vm-prices-3Y'!I$2:I$123,   'azure-vm-prices-3Y'!A$2:A$123,"&gt;="&amp;F729*(100-$B$2)/100,   'azure-vm-prices-3Y'!B$2:B$123,"&gt;="&amp;G729*(100-$B$2)/100,   'azure-vm-prices-3Y'!E$2:E$123,L729)),   IF(K729="YES", _xlfn.MINIFS('azure-vm-prices-3Y'!C$2:C$123,   'azure-vm-prices-3Y'!A$2:A$123,"&gt;="&amp;F729*(100-$B$2)/100,   'azure-vm-prices-3Y'!B$2:B$123,"&gt;="&amp;G729*(100-$B$2)/100,   'azure-vm-prices-3Y'!D$2:D$123,K729,   'azure-vm-prices-3Y'!E$2:E$123,L729),   _xlfn.MINIFS('azure-vm-prices-3Y'!C$2:C$123,   'azure-vm-prices-3Y'!A$2:A$123,"&gt;="&amp;F729*(100-$B$2)/100,   'azure-vm-prices-3Y'!B$2:B$123,"&gt;="&amp;G729*(100-$B$2)/100,   'azure-vm-prices-3Y'!E$2:E$123,L729))),   "")</f>
        <v>0</v>
      </c>
      <c r="AA729" s="4">
        <f>IF(Q729="YES",N729*V729*12,"")</f>
        <v>0</v>
      </c>
      <c r="AB729" s="4">
        <f>IF(Q729="YES",X729*8760,"")</f>
        <v>0</v>
      </c>
      <c r="AC729" s="4">
        <f>IF(Q729="YES",Z729*8760,"")</f>
        <v>0</v>
      </c>
      <c r="AD729" s="4">
        <f>IF(Q729="YES",IF(P729="YES", MIN(AA729:AC729), AA729),"")</f>
        <v>0</v>
      </c>
      <c r="AE729" s="4">
        <f>IF(AND(I729="STANDARD",Q729="YES",H729&lt;'azure-standard-disk-prices'!B2, H729&gt;0),1+IF(M729="YES",1),"")</f>
        <v>0</v>
      </c>
      <c r="AF729" s="4">
        <f>IF(AND(I729="STANDARD",Q729="YES",H729&gt;'azure-standard-disk-prices'!B2,H729&lt;'azure-standard-disk-prices'!B3),1+IF(M729="YES",1),"")</f>
        <v>0</v>
      </c>
      <c r="AG729" s="4">
        <f>IF(AND(I729="STANDARD",Q729="YES",H729&gt;'azure-standard-disk-prices'!B3,H729&lt;'azure-standard-disk-prices'!B4),1+IF(M729="YES",1),"")</f>
        <v>0</v>
      </c>
      <c r="AH729" s="4">
        <f>IF(AND(I729="STANDARD",Q729="YES",H729&gt;'azure-standard-disk-prices'!B4,H729&lt;'azure-standard-disk-prices'!B5),1+IF(M729="YES",1),"")</f>
        <v>0</v>
      </c>
      <c r="AI729" s="4">
        <f>IF(AND(I729="STANDARD",Q729="YES",H729&gt;'azure-standard-disk-prices'!B5,H729&lt;'azure-standard-disk-prices'!B6),1+IF(M729="YES",1),"")</f>
        <v>0</v>
      </c>
      <c r="AJ729" s="4">
        <f>IF(AND(I729="STANDARD",Q729="YES",H729&gt;'azure-standard-disk-prices'!B6,H729&lt;'azure-standard-disk-prices'!B7),1+IF(M729="YES",1),"")</f>
        <v>0</v>
      </c>
      <c r="AK729" s="4">
        <f>IF(AND(I729="STANDARD",Q729="YES",H729&gt;'azure-standard-disk-prices'!B7,H729&lt;'azure-standard-disk-prices'!B8),1+IF(M729="YES",1),"")</f>
        <v>0</v>
      </c>
      <c r="AL729" s="4">
        <f>IF(AND(I729="STANDARD",Q729="YES",H729&gt;'azure-standard-disk-prices'!B8,H729&lt;'azure-standard-disk-prices'!B9),1+IF(M729="YES",1),"")</f>
        <v>0</v>
      </c>
      <c r="AM729" s="4">
        <f>IF(AND(I728="PREMIUM",Q728="YES",H728&lt;'azure-premium-disk-prices'!B2,H728&gt;0),1+IF(M728="YES",1),"")</f>
        <v>0</v>
      </c>
      <c r="AN729" s="4">
        <f>IF(AND(I728="PREMIUM",Q728="YES",H728&gt;'azure-premium-disk-prices'!B2,H728&lt;'azure-premium-disk-prices'!B3),1+IF(M728="YES",1),"")</f>
        <v>0</v>
      </c>
      <c r="AO729" s="4">
        <f>IF(AND(I728="PREMIUM",Q728="YES",H728&gt;'azure-premium-disk-prices'!B3,H728&lt;'azure-premium-disk-prices'!B4),1+IF(M728="YES",1),"")</f>
        <v>0</v>
      </c>
      <c r="AP729" s="4">
        <f>IF(AND(I728="PREMIUM",Q728="YES",H728&gt;'azure-premium-disk-prices'!B4,H728&lt;'azure-premium-disk-prices'!B5),1+IF(M728="YES",1),"")</f>
        <v>0</v>
      </c>
      <c r="AQ729" s="4">
        <f>IF(AND(I728="PREMIUM",Q728="YES",H728&gt;'azure-premium-disk-prices'!B5,H728&lt;'azure-premium-disk-prices'!B6),1+IF(M728="YES",1),"")</f>
        <v>0</v>
      </c>
      <c r="AR729" s="4">
        <f>IF(AND(I728="PREMIUM",Q728="YES",H728&gt;'azure-premium-disk-prices'!B6,H728&lt;'azure-premium-disk-prices'!B7),1+IF(M728="YES",1),"")</f>
        <v>0</v>
      </c>
      <c r="AS729" s="4">
        <f>IF(AND(I728="PREMIUM",Q728="YES",H728&gt;'azure-premium-disk-prices'!B7,H728&lt;'azure-premium-disk-prices'!B8),1+IF(M728="YES",1),"")</f>
        <v>0</v>
      </c>
      <c r="AT729" s="4">
        <f>IF(AND(I728="PREMIUM",Q728="YES",H728&gt;'azure-premium-disk-prices'!B8,H728&lt;'azure-premium-disk-prices'!B9),1+IF(M728="YES",1),"")</f>
        <v>0</v>
      </c>
      <c r="AU729" s="4">
        <f>IF(AND(M729="YES", Q729="YES"),1,"")</f>
        <v>0</v>
      </c>
      <c r="AV729" s="4">
        <f>IF(AND(J729="STANDARD", Q729="YES"), IF(M729="YES",2,1) ,"")</f>
        <v>0</v>
      </c>
      <c r="AW729" s="4">
        <f>IF( AND(J729="PREMIUM",  Q729="YES"), IF(M729="YES",2,1) ,"")</f>
        <v>0</v>
      </c>
    </row>
    <row r="730" spans="5:49">
      <c r="E730" s="3"/>
      <c r="F730" s="3"/>
      <c r="G730" s="3"/>
      <c r="H730" s="3"/>
      <c r="I730" s="3" t="s">
        <v>9</v>
      </c>
      <c r="J730" s="3" t="s">
        <v>9</v>
      </c>
      <c r="K730" s="3" t="s">
        <v>5</v>
      </c>
      <c r="L730" s="3" t="s">
        <v>5</v>
      </c>
      <c r="M730" s="3" t="s">
        <v>5</v>
      </c>
      <c r="N730" s="3">
        <v>730</v>
      </c>
      <c r="O730" s="3" t="s">
        <v>5</v>
      </c>
      <c r="P730" s="3" t="s">
        <v>14</v>
      </c>
      <c r="Q730" s="4">
        <f>IF(AND(E730&lt;&gt;"", F730&lt;&gt;"", G730&lt;&gt;"", H730&lt;&gt;"", I730&lt;&gt;"", J730&lt;&gt;"", K730&lt;&gt;"", L730&lt;&gt;"", M730&lt;&gt;"", N730&lt;&gt;"", O730&lt;&gt;""),"YES","NO")</f>
        <v>0</v>
      </c>
      <c r="R730" s="4">
        <f>IF(AD730=AA730, U730, IF(AD730=AB730,W730,Y730))</f>
        <v>0</v>
      </c>
      <c r="S730" s="4">
        <f>AD730</f>
        <v>0</v>
      </c>
      <c r="T730" s="4">
        <f> IF(AA730="" ,"",IF(AD730=AA730, "PAYG", IF(AD730=AB730,"1Y RI","3Y RI")))</f>
        <v>0</v>
      </c>
      <c r="U730" s="4">
        <f>IF(Q730="YES", IF(K730="YES", VLOOKUP(V730 &amp; L730 &amp; K730,'azure-vm-prices-base'!G$2:H$124, 2, 0), VLOOKUP(V730 &amp; L730 &amp; "*",'azure-vm-prices-base'!G$2:H$124, 2, 0)), "")</f>
        <v>0</v>
      </c>
      <c r="V730" s="4">
        <f>IF(Q730="YES", IF(O730="NO" , IF(K730="YES", _xlfn.MINIFS('azure-vm-prices-base'!I$2:I$123, 'azure-vm-prices-base'!A$2:A$123,"&gt;="&amp;F730*(100-$B$2)/100, 'azure-vm-prices-base'!B$2:B$123,"&gt;="&amp;G730*(100-$B$2)/100, 'azure-vm-prices-base'!D$2:D$123,K730, 'azure-vm-prices-base'!E$2:E$123,L730), _xlfn.MINIFS('azure-vm-prices-base'!I$2:I$123, 'azure-vm-prices-base'!A$2:A$123,"&gt;="&amp;F730*(100-$B$2)/100, 'azure-vm-prices-base'!B$2:B$123,"&gt;="&amp;G730*(100-$B$2)/100, 'azure-vm-prices-base'!E$2:E$123,L730)), IF(K730="YES", _xlfn.MINIFS('azure-vm-prices-base'!C$2:C$123, 'azure-vm-prices-base'!A$2:A$123,"&gt;="&amp;F730*(100-$B$2)/100, 'azure-vm-prices-base'!B$2:B$123,"&gt;="&amp;G730*(100-$B$2)/100, 'azure-vm-prices-base'!D$2:D$123,K730, 'azure-vm-prices-base'!E$2:E$123,L730), _xlfn.MINIFS('azure-vm-prices-base'!C$2:C$123, 'azure-vm-prices-base'!A$2:A$123,"&gt;="&amp;F730*(100-$B$2)/100, 'azure-vm-prices-base'!B$2:B$123,"&gt;="&amp;G730*(100-$B$2)/100, 'azure-vm-prices-base'!E$2:E$123,L730))), "")</f>
        <v>0</v>
      </c>
      <c r="W730" s="4">
        <f>IF(Q730="YES", IF(K730="YES", VLOOKUP(X730 &amp; L730 &amp; K730,'azure-vm-prices-1Y'!G$2:H$124  , 2, 0), VLOOKUP(X730 &amp; L730 &amp; "*",'azure-vm-prices-1Y'!G$2:H$124, 2, 0)),   "")</f>
        <v>0</v>
      </c>
      <c r="X730" s="4">
        <f>IF(Q730="YES", IF(O730="NO" , IF(K730="YES", _xlfn.MINIFS('azure-vm-prices-1Y'!I$2:I$123,   'azure-vm-prices-1Y'!A$2:A$123,"&gt;="&amp;F730*(100-$B$2)/100,   'azure-vm-prices-1Y'!B$2:B$123,"&gt;="&amp;G730*(100-$B$2)/100,   'azure-vm-prices-1Y'!D$2:D$123,K730,   'azure-vm-prices-1Y'!E$2:E$123,L730),   _xlfn.MINIFS('azure-vm-prices-1Y'!I$2:I$123,   'azure-vm-prices-1Y'!A$2:A$123,"&gt;="&amp;F730*(100-$B$2)/100,   'azure-vm-prices-1Y'!B$2:B$123,"&gt;="&amp;G730*(100-$B$2)/100,   'azure-vm-prices-1Y'!E$2:E$123,L730)),   IF(K730="YES", _xlfn.MINIFS('azure-vm-prices-1Y'!C$2:C$123,   'azure-vm-prices-1Y'!A$2:A$123,"&gt;="&amp;F730*(100-$B$2)/100,   'azure-vm-prices-1Y'!B$2:B$123,"&gt;="&amp;G730*(100-$B$2)/100,   'azure-vm-prices-1Y'!D$2:D$123,K730,   'azure-vm-prices-1Y'!E$2:E$123,L730),   _xlfn.MINIFS('azure-vm-prices-1Y'!C$2:C$123,   'azure-vm-prices-1Y'!A$2:A$123,"&gt;="&amp;F730*(100-$B$2)/100,   'azure-vm-prices-1Y'!B$2:B$123,"&gt;="&amp;G730*(100-$B$2)/100,   'azure-vm-prices-1Y'!E$2:E$123,L730))),   "")</f>
        <v>0</v>
      </c>
      <c r="Y730" s="4">
        <f>IF(Q730="YES", IF(K730="YES", VLOOKUP(Z730 &amp; L730 &amp; K730,'azure-vm-prices-3Y'!G$2:H$124  , 2, 0), VLOOKUP(Z730 &amp; L730 &amp; "*",'azure-vm-prices-3Y'!G$2:H$124, 2, 0)),   "")</f>
        <v>0</v>
      </c>
      <c r="Z730" s="4">
        <f>IF(Q730="YES", IF(O730="NO" , IF(K730="YES", _xlfn.MINIFS('azure-vm-prices-3Y'!I$2:I$123,   'azure-vm-prices-3Y'!A$2:A$123,"&gt;="&amp;F730*(100-$B$2)/100,   'azure-vm-prices-3Y'!B$2:B$123,"&gt;="&amp;G730*(100-$B$2)/100,   'azure-vm-prices-3Y'!D$2:D$123,K730,   'azure-vm-prices-3Y'!E$2:E$123,L730),   _xlfn.MINIFS('azure-vm-prices-3Y'!I$2:I$123,   'azure-vm-prices-3Y'!A$2:A$123,"&gt;="&amp;F730*(100-$B$2)/100,   'azure-vm-prices-3Y'!B$2:B$123,"&gt;="&amp;G730*(100-$B$2)/100,   'azure-vm-prices-3Y'!E$2:E$123,L730)),   IF(K730="YES", _xlfn.MINIFS('azure-vm-prices-3Y'!C$2:C$123,   'azure-vm-prices-3Y'!A$2:A$123,"&gt;="&amp;F730*(100-$B$2)/100,   'azure-vm-prices-3Y'!B$2:B$123,"&gt;="&amp;G730*(100-$B$2)/100,   'azure-vm-prices-3Y'!D$2:D$123,K730,   'azure-vm-prices-3Y'!E$2:E$123,L730),   _xlfn.MINIFS('azure-vm-prices-3Y'!C$2:C$123,   'azure-vm-prices-3Y'!A$2:A$123,"&gt;="&amp;F730*(100-$B$2)/100,   'azure-vm-prices-3Y'!B$2:B$123,"&gt;="&amp;G730*(100-$B$2)/100,   'azure-vm-prices-3Y'!E$2:E$123,L730))),   "")</f>
        <v>0</v>
      </c>
      <c r="AA730" s="4">
        <f>IF(Q730="YES",N730*V730*12,"")</f>
        <v>0</v>
      </c>
      <c r="AB730" s="4">
        <f>IF(Q730="YES",X730*8760,"")</f>
        <v>0</v>
      </c>
      <c r="AC730" s="4">
        <f>IF(Q730="YES",Z730*8760,"")</f>
        <v>0</v>
      </c>
      <c r="AD730" s="4">
        <f>IF(Q730="YES",IF(P730="YES", MIN(AA730:AC730), AA730),"")</f>
        <v>0</v>
      </c>
      <c r="AE730" s="4">
        <f>IF(AND(I730="STANDARD",Q730="YES",H730&lt;'azure-standard-disk-prices'!B2, H730&gt;0),1+IF(M730="YES",1),"")</f>
        <v>0</v>
      </c>
      <c r="AF730" s="4">
        <f>IF(AND(I730="STANDARD",Q730="YES",H730&gt;'azure-standard-disk-prices'!B2,H730&lt;'azure-standard-disk-prices'!B3),1+IF(M730="YES",1),"")</f>
        <v>0</v>
      </c>
      <c r="AG730" s="4">
        <f>IF(AND(I730="STANDARD",Q730="YES",H730&gt;'azure-standard-disk-prices'!B3,H730&lt;'azure-standard-disk-prices'!B4),1+IF(M730="YES",1),"")</f>
        <v>0</v>
      </c>
      <c r="AH730" s="4">
        <f>IF(AND(I730="STANDARD",Q730="YES",H730&gt;'azure-standard-disk-prices'!B4,H730&lt;'azure-standard-disk-prices'!B5),1+IF(M730="YES",1),"")</f>
        <v>0</v>
      </c>
      <c r="AI730" s="4">
        <f>IF(AND(I730="STANDARD",Q730="YES",H730&gt;'azure-standard-disk-prices'!B5,H730&lt;'azure-standard-disk-prices'!B6),1+IF(M730="YES",1),"")</f>
        <v>0</v>
      </c>
      <c r="AJ730" s="4">
        <f>IF(AND(I730="STANDARD",Q730="YES",H730&gt;'azure-standard-disk-prices'!B6,H730&lt;'azure-standard-disk-prices'!B7),1+IF(M730="YES",1),"")</f>
        <v>0</v>
      </c>
      <c r="AK730" s="4">
        <f>IF(AND(I730="STANDARD",Q730="YES",H730&gt;'azure-standard-disk-prices'!B7,H730&lt;'azure-standard-disk-prices'!B8),1+IF(M730="YES",1),"")</f>
        <v>0</v>
      </c>
      <c r="AL730" s="4">
        <f>IF(AND(I730="STANDARD",Q730="YES",H730&gt;'azure-standard-disk-prices'!B8,H730&lt;'azure-standard-disk-prices'!B9),1+IF(M730="YES",1),"")</f>
        <v>0</v>
      </c>
      <c r="AM730" s="4">
        <f>IF(AND(I729="PREMIUM",Q729="YES",H729&lt;'azure-premium-disk-prices'!B2,H729&gt;0),1+IF(M729="YES",1),"")</f>
        <v>0</v>
      </c>
      <c r="AN730" s="4">
        <f>IF(AND(I729="PREMIUM",Q729="YES",H729&gt;'azure-premium-disk-prices'!B2,H729&lt;'azure-premium-disk-prices'!B3),1+IF(M729="YES",1),"")</f>
        <v>0</v>
      </c>
      <c r="AO730" s="4">
        <f>IF(AND(I729="PREMIUM",Q729="YES",H729&gt;'azure-premium-disk-prices'!B3,H729&lt;'azure-premium-disk-prices'!B4),1+IF(M729="YES",1),"")</f>
        <v>0</v>
      </c>
      <c r="AP730" s="4">
        <f>IF(AND(I729="PREMIUM",Q729="YES",H729&gt;'azure-premium-disk-prices'!B4,H729&lt;'azure-premium-disk-prices'!B5),1+IF(M729="YES",1),"")</f>
        <v>0</v>
      </c>
      <c r="AQ730" s="4">
        <f>IF(AND(I729="PREMIUM",Q729="YES",H729&gt;'azure-premium-disk-prices'!B5,H729&lt;'azure-premium-disk-prices'!B6),1+IF(M729="YES",1),"")</f>
        <v>0</v>
      </c>
      <c r="AR730" s="4">
        <f>IF(AND(I729="PREMIUM",Q729="YES",H729&gt;'azure-premium-disk-prices'!B6,H729&lt;'azure-premium-disk-prices'!B7),1+IF(M729="YES",1),"")</f>
        <v>0</v>
      </c>
      <c r="AS730" s="4">
        <f>IF(AND(I729="PREMIUM",Q729="YES",H729&gt;'azure-premium-disk-prices'!B7,H729&lt;'azure-premium-disk-prices'!B8),1+IF(M729="YES",1),"")</f>
        <v>0</v>
      </c>
      <c r="AT730" s="4">
        <f>IF(AND(I729="PREMIUM",Q729="YES",H729&gt;'azure-premium-disk-prices'!B8,H729&lt;'azure-premium-disk-prices'!B9),1+IF(M729="YES",1),"")</f>
        <v>0</v>
      </c>
      <c r="AU730" s="4">
        <f>IF(AND(M730="YES", Q730="YES"),1,"")</f>
        <v>0</v>
      </c>
      <c r="AV730" s="4">
        <f>IF(AND(J730="STANDARD", Q730="YES"), IF(M730="YES",2,1) ,"")</f>
        <v>0</v>
      </c>
      <c r="AW730" s="4">
        <f>IF( AND(J730="PREMIUM",  Q730="YES"), IF(M730="YES",2,1) ,"")</f>
        <v>0</v>
      </c>
    </row>
    <row r="731" spans="5:49">
      <c r="E731" s="3"/>
      <c r="F731" s="3"/>
      <c r="G731" s="3"/>
      <c r="H731" s="3"/>
      <c r="I731" s="3" t="s">
        <v>9</v>
      </c>
      <c r="J731" s="3" t="s">
        <v>9</v>
      </c>
      <c r="K731" s="3" t="s">
        <v>5</v>
      </c>
      <c r="L731" s="3" t="s">
        <v>5</v>
      </c>
      <c r="M731" s="3" t="s">
        <v>5</v>
      </c>
      <c r="N731" s="3">
        <v>730</v>
      </c>
      <c r="O731" s="3" t="s">
        <v>5</v>
      </c>
      <c r="P731" s="3" t="s">
        <v>14</v>
      </c>
      <c r="Q731" s="4">
        <f>IF(AND(E731&lt;&gt;"", F731&lt;&gt;"", G731&lt;&gt;"", H731&lt;&gt;"", I731&lt;&gt;"", J731&lt;&gt;"", K731&lt;&gt;"", L731&lt;&gt;"", M731&lt;&gt;"", N731&lt;&gt;"", O731&lt;&gt;""),"YES","NO")</f>
        <v>0</v>
      </c>
      <c r="R731" s="4">
        <f>IF(AD731=AA731, U731, IF(AD731=AB731,W731,Y731))</f>
        <v>0</v>
      </c>
      <c r="S731" s="4">
        <f>AD731</f>
        <v>0</v>
      </c>
      <c r="T731" s="4">
        <f> IF(AA731="" ,"",IF(AD731=AA731, "PAYG", IF(AD731=AB731,"1Y RI","3Y RI")))</f>
        <v>0</v>
      </c>
      <c r="U731" s="4">
        <f>IF(Q731="YES", IF(K731="YES", VLOOKUP(V731 &amp; L731 &amp; K731,'azure-vm-prices-base'!G$2:H$124, 2, 0), VLOOKUP(V731 &amp; L731 &amp; "*",'azure-vm-prices-base'!G$2:H$124, 2, 0)), "")</f>
        <v>0</v>
      </c>
      <c r="V731" s="4">
        <f>IF(Q731="YES", IF(O731="NO" , IF(K731="YES", _xlfn.MINIFS('azure-vm-prices-base'!I$2:I$123, 'azure-vm-prices-base'!A$2:A$123,"&gt;="&amp;F731*(100-$B$2)/100, 'azure-vm-prices-base'!B$2:B$123,"&gt;="&amp;G731*(100-$B$2)/100, 'azure-vm-prices-base'!D$2:D$123,K731, 'azure-vm-prices-base'!E$2:E$123,L731), _xlfn.MINIFS('azure-vm-prices-base'!I$2:I$123, 'azure-vm-prices-base'!A$2:A$123,"&gt;="&amp;F731*(100-$B$2)/100, 'azure-vm-prices-base'!B$2:B$123,"&gt;="&amp;G731*(100-$B$2)/100, 'azure-vm-prices-base'!E$2:E$123,L731)), IF(K731="YES", _xlfn.MINIFS('azure-vm-prices-base'!C$2:C$123, 'azure-vm-prices-base'!A$2:A$123,"&gt;="&amp;F731*(100-$B$2)/100, 'azure-vm-prices-base'!B$2:B$123,"&gt;="&amp;G731*(100-$B$2)/100, 'azure-vm-prices-base'!D$2:D$123,K731, 'azure-vm-prices-base'!E$2:E$123,L731), _xlfn.MINIFS('azure-vm-prices-base'!C$2:C$123, 'azure-vm-prices-base'!A$2:A$123,"&gt;="&amp;F731*(100-$B$2)/100, 'azure-vm-prices-base'!B$2:B$123,"&gt;="&amp;G731*(100-$B$2)/100, 'azure-vm-prices-base'!E$2:E$123,L731))), "")</f>
        <v>0</v>
      </c>
      <c r="W731" s="4">
        <f>IF(Q731="YES", IF(K731="YES", VLOOKUP(X731 &amp; L731 &amp; K731,'azure-vm-prices-1Y'!G$2:H$124  , 2, 0), VLOOKUP(X731 &amp; L731 &amp; "*",'azure-vm-prices-1Y'!G$2:H$124, 2, 0)),   "")</f>
        <v>0</v>
      </c>
      <c r="X731" s="4">
        <f>IF(Q731="YES", IF(O731="NO" , IF(K731="YES", _xlfn.MINIFS('azure-vm-prices-1Y'!I$2:I$123,   'azure-vm-prices-1Y'!A$2:A$123,"&gt;="&amp;F731*(100-$B$2)/100,   'azure-vm-prices-1Y'!B$2:B$123,"&gt;="&amp;G731*(100-$B$2)/100,   'azure-vm-prices-1Y'!D$2:D$123,K731,   'azure-vm-prices-1Y'!E$2:E$123,L731),   _xlfn.MINIFS('azure-vm-prices-1Y'!I$2:I$123,   'azure-vm-prices-1Y'!A$2:A$123,"&gt;="&amp;F731*(100-$B$2)/100,   'azure-vm-prices-1Y'!B$2:B$123,"&gt;="&amp;G731*(100-$B$2)/100,   'azure-vm-prices-1Y'!E$2:E$123,L731)),   IF(K731="YES", _xlfn.MINIFS('azure-vm-prices-1Y'!C$2:C$123,   'azure-vm-prices-1Y'!A$2:A$123,"&gt;="&amp;F731*(100-$B$2)/100,   'azure-vm-prices-1Y'!B$2:B$123,"&gt;="&amp;G731*(100-$B$2)/100,   'azure-vm-prices-1Y'!D$2:D$123,K731,   'azure-vm-prices-1Y'!E$2:E$123,L731),   _xlfn.MINIFS('azure-vm-prices-1Y'!C$2:C$123,   'azure-vm-prices-1Y'!A$2:A$123,"&gt;="&amp;F731*(100-$B$2)/100,   'azure-vm-prices-1Y'!B$2:B$123,"&gt;="&amp;G731*(100-$B$2)/100,   'azure-vm-prices-1Y'!E$2:E$123,L731))),   "")</f>
        <v>0</v>
      </c>
      <c r="Y731" s="4">
        <f>IF(Q731="YES", IF(K731="YES", VLOOKUP(Z731 &amp; L731 &amp; K731,'azure-vm-prices-3Y'!G$2:H$124  , 2, 0), VLOOKUP(Z731 &amp; L731 &amp; "*",'azure-vm-prices-3Y'!G$2:H$124, 2, 0)),   "")</f>
        <v>0</v>
      </c>
      <c r="Z731" s="4">
        <f>IF(Q731="YES", IF(O731="NO" , IF(K731="YES", _xlfn.MINIFS('azure-vm-prices-3Y'!I$2:I$123,   'azure-vm-prices-3Y'!A$2:A$123,"&gt;="&amp;F731*(100-$B$2)/100,   'azure-vm-prices-3Y'!B$2:B$123,"&gt;="&amp;G731*(100-$B$2)/100,   'azure-vm-prices-3Y'!D$2:D$123,K731,   'azure-vm-prices-3Y'!E$2:E$123,L731),   _xlfn.MINIFS('azure-vm-prices-3Y'!I$2:I$123,   'azure-vm-prices-3Y'!A$2:A$123,"&gt;="&amp;F731*(100-$B$2)/100,   'azure-vm-prices-3Y'!B$2:B$123,"&gt;="&amp;G731*(100-$B$2)/100,   'azure-vm-prices-3Y'!E$2:E$123,L731)),   IF(K731="YES", _xlfn.MINIFS('azure-vm-prices-3Y'!C$2:C$123,   'azure-vm-prices-3Y'!A$2:A$123,"&gt;="&amp;F731*(100-$B$2)/100,   'azure-vm-prices-3Y'!B$2:B$123,"&gt;="&amp;G731*(100-$B$2)/100,   'azure-vm-prices-3Y'!D$2:D$123,K731,   'azure-vm-prices-3Y'!E$2:E$123,L731),   _xlfn.MINIFS('azure-vm-prices-3Y'!C$2:C$123,   'azure-vm-prices-3Y'!A$2:A$123,"&gt;="&amp;F731*(100-$B$2)/100,   'azure-vm-prices-3Y'!B$2:B$123,"&gt;="&amp;G731*(100-$B$2)/100,   'azure-vm-prices-3Y'!E$2:E$123,L731))),   "")</f>
        <v>0</v>
      </c>
      <c r="AA731" s="4">
        <f>IF(Q731="YES",N731*V731*12,"")</f>
        <v>0</v>
      </c>
      <c r="AB731" s="4">
        <f>IF(Q731="YES",X731*8760,"")</f>
        <v>0</v>
      </c>
      <c r="AC731" s="4">
        <f>IF(Q731="YES",Z731*8760,"")</f>
        <v>0</v>
      </c>
      <c r="AD731" s="4">
        <f>IF(Q731="YES",IF(P731="YES", MIN(AA731:AC731), AA731),"")</f>
        <v>0</v>
      </c>
      <c r="AE731" s="4">
        <f>IF(AND(I731="STANDARD",Q731="YES",H731&lt;'azure-standard-disk-prices'!B2, H731&gt;0),1+IF(M731="YES",1),"")</f>
        <v>0</v>
      </c>
      <c r="AF731" s="4">
        <f>IF(AND(I731="STANDARD",Q731="YES",H731&gt;'azure-standard-disk-prices'!B2,H731&lt;'azure-standard-disk-prices'!B3),1+IF(M731="YES",1),"")</f>
        <v>0</v>
      </c>
      <c r="AG731" s="4">
        <f>IF(AND(I731="STANDARD",Q731="YES",H731&gt;'azure-standard-disk-prices'!B3,H731&lt;'azure-standard-disk-prices'!B4),1+IF(M731="YES",1),"")</f>
        <v>0</v>
      </c>
      <c r="AH731" s="4">
        <f>IF(AND(I731="STANDARD",Q731="YES",H731&gt;'azure-standard-disk-prices'!B4,H731&lt;'azure-standard-disk-prices'!B5),1+IF(M731="YES",1),"")</f>
        <v>0</v>
      </c>
      <c r="AI731" s="4">
        <f>IF(AND(I731="STANDARD",Q731="YES",H731&gt;'azure-standard-disk-prices'!B5,H731&lt;'azure-standard-disk-prices'!B6),1+IF(M731="YES",1),"")</f>
        <v>0</v>
      </c>
      <c r="AJ731" s="4">
        <f>IF(AND(I731="STANDARD",Q731="YES",H731&gt;'azure-standard-disk-prices'!B6,H731&lt;'azure-standard-disk-prices'!B7),1+IF(M731="YES",1),"")</f>
        <v>0</v>
      </c>
      <c r="AK731" s="4">
        <f>IF(AND(I731="STANDARD",Q731="YES",H731&gt;'azure-standard-disk-prices'!B7,H731&lt;'azure-standard-disk-prices'!B8),1+IF(M731="YES",1),"")</f>
        <v>0</v>
      </c>
      <c r="AL731" s="4">
        <f>IF(AND(I731="STANDARD",Q731="YES",H731&gt;'azure-standard-disk-prices'!B8,H731&lt;'azure-standard-disk-prices'!B9),1+IF(M731="YES",1),"")</f>
        <v>0</v>
      </c>
      <c r="AM731" s="4">
        <f>IF(AND(I730="PREMIUM",Q730="YES",H730&lt;'azure-premium-disk-prices'!B2,H730&gt;0),1+IF(M730="YES",1),"")</f>
        <v>0</v>
      </c>
      <c r="AN731" s="4">
        <f>IF(AND(I730="PREMIUM",Q730="YES",H730&gt;'azure-premium-disk-prices'!B2,H730&lt;'azure-premium-disk-prices'!B3),1+IF(M730="YES",1),"")</f>
        <v>0</v>
      </c>
      <c r="AO731" s="4">
        <f>IF(AND(I730="PREMIUM",Q730="YES",H730&gt;'azure-premium-disk-prices'!B3,H730&lt;'azure-premium-disk-prices'!B4),1+IF(M730="YES",1),"")</f>
        <v>0</v>
      </c>
      <c r="AP731" s="4">
        <f>IF(AND(I730="PREMIUM",Q730="YES",H730&gt;'azure-premium-disk-prices'!B4,H730&lt;'azure-premium-disk-prices'!B5),1+IF(M730="YES",1),"")</f>
        <v>0</v>
      </c>
      <c r="AQ731" s="4">
        <f>IF(AND(I730="PREMIUM",Q730="YES",H730&gt;'azure-premium-disk-prices'!B5,H730&lt;'azure-premium-disk-prices'!B6),1+IF(M730="YES",1),"")</f>
        <v>0</v>
      </c>
      <c r="AR731" s="4">
        <f>IF(AND(I730="PREMIUM",Q730="YES",H730&gt;'azure-premium-disk-prices'!B6,H730&lt;'azure-premium-disk-prices'!B7),1+IF(M730="YES",1),"")</f>
        <v>0</v>
      </c>
      <c r="AS731" s="4">
        <f>IF(AND(I730="PREMIUM",Q730="YES",H730&gt;'azure-premium-disk-prices'!B7,H730&lt;'azure-premium-disk-prices'!B8),1+IF(M730="YES",1),"")</f>
        <v>0</v>
      </c>
      <c r="AT731" s="4">
        <f>IF(AND(I730="PREMIUM",Q730="YES",H730&gt;'azure-premium-disk-prices'!B8,H730&lt;'azure-premium-disk-prices'!B9),1+IF(M730="YES",1),"")</f>
        <v>0</v>
      </c>
      <c r="AU731" s="4">
        <f>IF(AND(M731="YES", Q731="YES"),1,"")</f>
        <v>0</v>
      </c>
      <c r="AV731" s="4">
        <f>IF(AND(J731="STANDARD", Q731="YES"), IF(M731="YES",2,1) ,"")</f>
        <v>0</v>
      </c>
      <c r="AW731" s="4">
        <f>IF( AND(J731="PREMIUM",  Q731="YES"), IF(M731="YES",2,1) ,"")</f>
        <v>0</v>
      </c>
    </row>
    <row r="732" spans="5:49">
      <c r="E732" s="3"/>
      <c r="F732" s="3"/>
      <c r="G732" s="3"/>
      <c r="H732" s="3"/>
      <c r="I732" s="3" t="s">
        <v>9</v>
      </c>
      <c r="J732" s="3" t="s">
        <v>9</v>
      </c>
      <c r="K732" s="3" t="s">
        <v>5</v>
      </c>
      <c r="L732" s="3" t="s">
        <v>5</v>
      </c>
      <c r="M732" s="3" t="s">
        <v>5</v>
      </c>
      <c r="N732" s="3">
        <v>730</v>
      </c>
      <c r="O732" s="3" t="s">
        <v>5</v>
      </c>
      <c r="P732" s="3" t="s">
        <v>14</v>
      </c>
      <c r="Q732" s="4">
        <f>IF(AND(E732&lt;&gt;"", F732&lt;&gt;"", G732&lt;&gt;"", H732&lt;&gt;"", I732&lt;&gt;"", J732&lt;&gt;"", K732&lt;&gt;"", L732&lt;&gt;"", M732&lt;&gt;"", N732&lt;&gt;"", O732&lt;&gt;""),"YES","NO")</f>
        <v>0</v>
      </c>
      <c r="R732" s="4">
        <f>IF(AD732=AA732, U732, IF(AD732=AB732,W732,Y732))</f>
        <v>0</v>
      </c>
      <c r="S732" s="4">
        <f>AD732</f>
        <v>0</v>
      </c>
      <c r="T732" s="4">
        <f> IF(AA732="" ,"",IF(AD732=AA732, "PAYG", IF(AD732=AB732,"1Y RI","3Y RI")))</f>
        <v>0</v>
      </c>
      <c r="U732" s="4">
        <f>IF(Q732="YES", IF(K732="YES", VLOOKUP(V732 &amp; L732 &amp; K732,'azure-vm-prices-base'!G$2:H$124, 2, 0), VLOOKUP(V732 &amp; L732 &amp; "*",'azure-vm-prices-base'!G$2:H$124, 2, 0)), "")</f>
        <v>0</v>
      </c>
      <c r="V732" s="4">
        <f>IF(Q732="YES", IF(O732="NO" , IF(K732="YES", _xlfn.MINIFS('azure-vm-prices-base'!I$2:I$123, 'azure-vm-prices-base'!A$2:A$123,"&gt;="&amp;F732*(100-$B$2)/100, 'azure-vm-prices-base'!B$2:B$123,"&gt;="&amp;G732*(100-$B$2)/100, 'azure-vm-prices-base'!D$2:D$123,K732, 'azure-vm-prices-base'!E$2:E$123,L732), _xlfn.MINIFS('azure-vm-prices-base'!I$2:I$123, 'azure-vm-prices-base'!A$2:A$123,"&gt;="&amp;F732*(100-$B$2)/100, 'azure-vm-prices-base'!B$2:B$123,"&gt;="&amp;G732*(100-$B$2)/100, 'azure-vm-prices-base'!E$2:E$123,L732)), IF(K732="YES", _xlfn.MINIFS('azure-vm-prices-base'!C$2:C$123, 'azure-vm-prices-base'!A$2:A$123,"&gt;="&amp;F732*(100-$B$2)/100, 'azure-vm-prices-base'!B$2:B$123,"&gt;="&amp;G732*(100-$B$2)/100, 'azure-vm-prices-base'!D$2:D$123,K732, 'azure-vm-prices-base'!E$2:E$123,L732), _xlfn.MINIFS('azure-vm-prices-base'!C$2:C$123, 'azure-vm-prices-base'!A$2:A$123,"&gt;="&amp;F732*(100-$B$2)/100, 'azure-vm-prices-base'!B$2:B$123,"&gt;="&amp;G732*(100-$B$2)/100, 'azure-vm-prices-base'!E$2:E$123,L732))), "")</f>
        <v>0</v>
      </c>
      <c r="W732" s="4">
        <f>IF(Q732="YES", IF(K732="YES", VLOOKUP(X732 &amp; L732 &amp; K732,'azure-vm-prices-1Y'!G$2:H$124  , 2, 0), VLOOKUP(X732 &amp; L732 &amp; "*",'azure-vm-prices-1Y'!G$2:H$124, 2, 0)),   "")</f>
        <v>0</v>
      </c>
      <c r="X732" s="4">
        <f>IF(Q732="YES", IF(O732="NO" , IF(K732="YES", _xlfn.MINIFS('azure-vm-prices-1Y'!I$2:I$123,   'azure-vm-prices-1Y'!A$2:A$123,"&gt;="&amp;F732*(100-$B$2)/100,   'azure-vm-prices-1Y'!B$2:B$123,"&gt;="&amp;G732*(100-$B$2)/100,   'azure-vm-prices-1Y'!D$2:D$123,K732,   'azure-vm-prices-1Y'!E$2:E$123,L732),   _xlfn.MINIFS('azure-vm-prices-1Y'!I$2:I$123,   'azure-vm-prices-1Y'!A$2:A$123,"&gt;="&amp;F732*(100-$B$2)/100,   'azure-vm-prices-1Y'!B$2:B$123,"&gt;="&amp;G732*(100-$B$2)/100,   'azure-vm-prices-1Y'!E$2:E$123,L732)),   IF(K732="YES", _xlfn.MINIFS('azure-vm-prices-1Y'!C$2:C$123,   'azure-vm-prices-1Y'!A$2:A$123,"&gt;="&amp;F732*(100-$B$2)/100,   'azure-vm-prices-1Y'!B$2:B$123,"&gt;="&amp;G732*(100-$B$2)/100,   'azure-vm-prices-1Y'!D$2:D$123,K732,   'azure-vm-prices-1Y'!E$2:E$123,L732),   _xlfn.MINIFS('azure-vm-prices-1Y'!C$2:C$123,   'azure-vm-prices-1Y'!A$2:A$123,"&gt;="&amp;F732*(100-$B$2)/100,   'azure-vm-prices-1Y'!B$2:B$123,"&gt;="&amp;G732*(100-$B$2)/100,   'azure-vm-prices-1Y'!E$2:E$123,L732))),   "")</f>
        <v>0</v>
      </c>
      <c r="Y732" s="4">
        <f>IF(Q732="YES", IF(K732="YES", VLOOKUP(Z732 &amp; L732 &amp; K732,'azure-vm-prices-3Y'!G$2:H$124  , 2, 0), VLOOKUP(Z732 &amp; L732 &amp; "*",'azure-vm-prices-3Y'!G$2:H$124, 2, 0)),   "")</f>
        <v>0</v>
      </c>
      <c r="Z732" s="4">
        <f>IF(Q732="YES", IF(O732="NO" , IF(K732="YES", _xlfn.MINIFS('azure-vm-prices-3Y'!I$2:I$123,   'azure-vm-prices-3Y'!A$2:A$123,"&gt;="&amp;F732*(100-$B$2)/100,   'azure-vm-prices-3Y'!B$2:B$123,"&gt;="&amp;G732*(100-$B$2)/100,   'azure-vm-prices-3Y'!D$2:D$123,K732,   'azure-vm-prices-3Y'!E$2:E$123,L732),   _xlfn.MINIFS('azure-vm-prices-3Y'!I$2:I$123,   'azure-vm-prices-3Y'!A$2:A$123,"&gt;="&amp;F732*(100-$B$2)/100,   'azure-vm-prices-3Y'!B$2:B$123,"&gt;="&amp;G732*(100-$B$2)/100,   'azure-vm-prices-3Y'!E$2:E$123,L732)),   IF(K732="YES", _xlfn.MINIFS('azure-vm-prices-3Y'!C$2:C$123,   'azure-vm-prices-3Y'!A$2:A$123,"&gt;="&amp;F732*(100-$B$2)/100,   'azure-vm-prices-3Y'!B$2:B$123,"&gt;="&amp;G732*(100-$B$2)/100,   'azure-vm-prices-3Y'!D$2:D$123,K732,   'azure-vm-prices-3Y'!E$2:E$123,L732),   _xlfn.MINIFS('azure-vm-prices-3Y'!C$2:C$123,   'azure-vm-prices-3Y'!A$2:A$123,"&gt;="&amp;F732*(100-$B$2)/100,   'azure-vm-prices-3Y'!B$2:B$123,"&gt;="&amp;G732*(100-$B$2)/100,   'azure-vm-prices-3Y'!E$2:E$123,L732))),   "")</f>
        <v>0</v>
      </c>
      <c r="AA732" s="4">
        <f>IF(Q732="YES",N732*V732*12,"")</f>
        <v>0</v>
      </c>
      <c r="AB732" s="4">
        <f>IF(Q732="YES",X732*8760,"")</f>
        <v>0</v>
      </c>
      <c r="AC732" s="4">
        <f>IF(Q732="YES",Z732*8760,"")</f>
        <v>0</v>
      </c>
      <c r="AD732" s="4">
        <f>IF(Q732="YES",IF(P732="YES", MIN(AA732:AC732), AA732),"")</f>
        <v>0</v>
      </c>
      <c r="AE732" s="4">
        <f>IF(AND(I732="STANDARD",Q732="YES",H732&lt;'azure-standard-disk-prices'!B2, H732&gt;0),1+IF(M732="YES",1),"")</f>
        <v>0</v>
      </c>
      <c r="AF732" s="4">
        <f>IF(AND(I732="STANDARD",Q732="YES",H732&gt;'azure-standard-disk-prices'!B2,H732&lt;'azure-standard-disk-prices'!B3),1+IF(M732="YES",1),"")</f>
        <v>0</v>
      </c>
      <c r="AG732" s="4">
        <f>IF(AND(I732="STANDARD",Q732="YES",H732&gt;'azure-standard-disk-prices'!B3,H732&lt;'azure-standard-disk-prices'!B4),1+IF(M732="YES",1),"")</f>
        <v>0</v>
      </c>
      <c r="AH732" s="4">
        <f>IF(AND(I732="STANDARD",Q732="YES",H732&gt;'azure-standard-disk-prices'!B4,H732&lt;'azure-standard-disk-prices'!B5),1+IF(M732="YES",1),"")</f>
        <v>0</v>
      </c>
      <c r="AI732" s="4">
        <f>IF(AND(I732="STANDARD",Q732="YES",H732&gt;'azure-standard-disk-prices'!B5,H732&lt;'azure-standard-disk-prices'!B6),1+IF(M732="YES",1),"")</f>
        <v>0</v>
      </c>
      <c r="AJ732" s="4">
        <f>IF(AND(I732="STANDARD",Q732="YES",H732&gt;'azure-standard-disk-prices'!B6,H732&lt;'azure-standard-disk-prices'!B7),1+IF(M732="YES",1),"")</f>
        <v>0</v>
      </c>
      <c r="AK732" s="4">
        <f>IF(AND(I732="STANDARD",Q732="YES",H732&gt;'azure-standard-disk-prices'!B7,H732&lt;'azure-standard-disk-prices'!B8),1+IF(M732="YES",1),"")</f>
        <v>0</v>
      </c>
      <c r="AL732" s="4">
        <f>IF(AND(I732="STANDARD",Q732="YES",H732&gt;'azure-standard-disk-prices'!B8,H732&lt;'azure-standard-disk-prices'!B9),1+IF(M732="YES",1),"")</f>
        <v>0</v>
      </c>
      <c r="AM732" s="4">
        <f>IF(AND(I731="PREMIUM",Q731="YES",H731&lt;'azure-premium-disk-prices'!B2,H731&gt;0),1+IF(M731="YES",1),"")</f>
        <v>0</v>
      </c>
      <c r="AN732" s="4">
        <f>IF(AND(I731="PREMIUM",Q731="YES",H731&gt;'azure-premium-disk-prices'!B2,H731&lt;'azure-premium-disk-prices'!B3),1+IF(M731="YES",1),"")</f>
        <v>0</v>
      </c>
      <c r="AO732" s="4">
        <f>IF(AND(I731="PREMIUM",Q731="YES",H731&gt;'azure-premium-disk-prices'!B3,H731&lt;'azure-premium-disk-prices'!B4),1+IF(M731="YES",1),"")</f>
        <v>0</v>
      </c>
      <c r="AP732" s="4">
        <f>IF(AND(I731="PREMIUM",Q731="YES",H731&gt;'azure-premium-disk-prices'!B4,H731&lt;'azure-premium-disk-prices'!B5),1+IF(M731="YES",1),"")</f>
        <v>0</v>
      </c>
      <c r="AQ732" s="4">
        <f>IF(AND(I731="PREMIUM",Q731="YES",H731&gt;'azure-premium-disk-prices'!B5,H731&lt;'azure-premium-disk-prices'!B6),1+IF(M731="YES",1),"")</f>
        <v>0</v>
      </c>
      <c r="AR732" s="4">
        <f>IF(AND(I731="PREMIUM",Q731="YES",H731&gt;'azure-premium-disk-prices'!B6,H731&lt;'azure-premium-disk-prices'!B7),1+IF(M731="YES",1),"")</f>
        <v>0</v>
      </c>
      <c r="AS732" s="4">
        <f>IF(AND(I731="PREMIUM",Q731="YES",H731&gt;'azure-premium-disk-prices'!B7,H731&lt;'azure-premium-disk-prices'!B8),1+IF(M731="YES",1),"")</f>
        <v>0</v>
      </c>
      <c r="AT732" s="4">
        <f>IF(AND(I731="PREMIUM",Q731="YES",H731&gt;'azure-premium-disk-prices'!B8,H731&lt;'azure-premium-disk-prices'!B9),1+IF(M731="YES",1),"")</f>
        <v>0</v>
      </c>
      <c r="AU732" s="4">
        <f>IF(AND(M732="YES", Q732="YES"),1,"")</f>
        <v>0</v>
      </c>
      <c r="AV732" s="4">
        <f>IF(AND(J732="STANDARD", Q732="YES"), IF(M732="YES",2,1) ,"")</f>
        <v>0</v>
      </c>
      <c r="AW732" s="4">
        <f>IF( AND(J732="PREMIUM",  Q732="YES"), IF(M732="YES",2,1) ,"")</f>
        <v>0</v>
      </c>
    </row>
    <row r="733" spans="5:49">
      <c r="E733" s="3"/>
      <c r="F733" s="3"/>
      <c r="G733" s="3"/>
      <c r="H733" s="3"/>
      <c r="I733" s="3" t="s">
        <v>9</v>
      </c>
      <c r="J733" s="3" t="s">
        <v>9</v>
      </c>
      <c r="K733" s="3" t="s">
        <v>5</v>
      </c>
      <c r="L733" s="3" t="s">
        <v>5</v>
      </c>
      <c r="M733" s="3" t="s">
        <v>5</v>
      </c>
      <c r="N733" s="3">
        <v>730</v>
      </c>
      <c r="O733" s="3" t="s">
        <v>5</v>
      </c>
      <c r="P733" s="3" t="s">
        <v>14</v>
      </c>
      <c r="Q733" s="4">
        <f>IF(AND(E733&lt;&gt;"", F733&lt;&gt;"", G733&lt;&gt;"", H733&lt;&gt;"", I733&lt;&gt;"", J733&lt;&gt;"", K733&lt;&gt;"", L733&lt;&gt;"", M733&lt;&gt;"", N733&lt;&gt;"", O733&lt;&gt;""),"YES","NO")</f>
        <v>0</v>
      </c>
      <c r="R733" s="4">
        <f>IF(AD733=AA733, U733, IF(AD733=AB733,W733,Y733))</f>
        <v>0</v>
      </c>
      <c r="S733" s="4">
        <f>AD733</f>
        <v>0</v>
      </c>
      <c r="T733" s="4">
        <f> IF(AA733="" ,"",IF(AD733=AA733, "PAYG", IF(AD733=AB733,"1Y RI","3Y RI")))</f>
        <v>0</v>
      </c>
      <c r="U733" s="4">
        <f>IF(Q733="YES", IF(K733="YES", VLOOKUP(V733 &amp; L733 &amp; K733,'azure-vm-prices-base'!G$2:H$124, 2, 0), VLOOKUP(V733 &amp; L733 &amp; "*",'azure-vm-prices-base'!G$2:H$124, 2, 0)), "")</f>
        <v>0</v>
      </c>
      <c r="V733" s="4">
        <f>IF(Q733="YES", IF(O733="NO" , IF(K733="YES", _xlfn.MINIFS('azure-vm-prices-base'!I$2:I$123, 'azure-vm-prices-base'!A$2:A$123,"&gt;="&amp;F733*(100-$B$2)/100, 'azure-vm-prices-base'!B$2:B$123,"&gt;="&amp;G733*(100-$B$2)/100, 'azure-vm-prices-base'!D$2:D$123,K733, 'azure-vm-prices-base'!E$2:E$123,L733), _xlfn.MINIFS('azure-vm-prices-base'!I$2:I$123, 'azure-vm-prices-base'!A$2:A$123,"&gt;="&amp;F733*(100-$B$2)/100, 'azure-vm-prices-base'!B$2:B$123,"&gt;="&amp;G733*(100-$B$2)/100, 'azure-vm-prices-base'!E$2:E$123,L733)), IF(K733="YES", _xlfn.MINIFS('azure-vm-prices-base'!C$2:C$123, 'azure-vm-prices-base'!A$2:A$123,"&gt;="&amp;F733*(100-$B$2)/100, 'azure-vm-prices-base'!B$2:B$123,"&gt;="&amp;G733*(100-$B$2)/100, 'azure-vm-prices-base'!D$2:D$123,K733, 'azure-vm-prices-base'!E$2:E$123,L733), _xlfn.MINIFS('azure-vm-prices-base'!C$2:C$123, 'azure-vm-prices-base'!A$2:A$123,"&gt;="&amp;F733*(100-$B$2)/100, 'azure-vm-prices-base'!B$2:B$123,"&gt;="&amp;G733*(100-$B$2)/100, 'azure-vm-prices-base'!E$2:E$123,L733))), "")</f>
        <v>0</v>
      </c>
      <c r="W733" s="4">
        <f>IF(Q733="YES", IF(K733="YES", VLOOKUP(X733 &amp; L733 &amp; K733,'azure-vm-prices-1Y'!G$2:H$124  , 2, 0), VLOOKUP(X733 &amp; L733 &amp; "*",'azure-vm-prices-1Y'!G$2:H$124, 2, 0)),   "")</f>
        <v>0</v>
      </c>
      <c r="X733" s="4">
        <f>IF(Q733="YES", IF(O733="NO" , IF(K733="YES", _xlfn.MINIFS('azure-vm-prices-1Y'!I$2:I$123,   'azure-vm-prices-1Y'!A$2:A$123,"&gt;="&amp;F733*(100-$B$2)/100,   'azure-vm-prices-1Y'!B$2:B$123,"&gt;="&amp;G733*(100-$B$2)/100,   'azure-vm-prices-1Y'!D$2:D$123,K733,   'azure-vm-prices-1Y'!E$2:E$123,L733),   _xlfn.MINIFS('azure-vm-prices-1Y'!I$2:I$123,   'azure-vm-prices-1Y'!A$2:A$123,"&gt;="&amp;F733*(100-$B$2)/100,   'azure-vm-prices-1Y'!B$2:B$123,"&gt;="&amp;G733*(100-$B$2)/100,   'azure-vm-prices-1Y'!E$2:E$123,L733)),   IF(K733="YES", _xlfn.MINIFS('azure-vm-prices-1Y'!C$2:C$123,   'azure-vm-prices-1Y'!A$2:A$123,"&gt;="&amp;F733*(100-$B$2)/100,   'azure-vm-prices-1Y'!B$2:B$123,"&gt;="&amp;G733*(100-$B$2)/100,   'azure-vm-prices-1Y'!D$2:D$123,K733,   'azure-vm-prices-1Y'!E$2:E$123,L733),   _xlfn.MINIFS('azure-vm-prices-1Y'!C$2:C$123,   'azure-vm-prices-1Y'!A$2:A$123,"&gt;="&amp;F733*(100-$B$2)/100,   'azure-vm-prices-1Y'!B$2:B$123,"&gt;="&amp;G733*(100-$B$2)/100,   'azure-vm-prices-1Y'!E$2:E$123,L733))),   "")</f>
        <v>0</v>
      </c>
      <c r="Y733" s="4">
        <f>IF(Q733="YES", IF(K733="YES", VLOOKUP(Z733 &amp; L733 &amp; K733,'azure-vm-prices-3Y'!G$2:H$124  , 2, 0), VLOOKUP(Z733 &amp; L733 &amp; "*",'azure-vm-prices-3Y'!G$2:H$124, 2, 0)),   "")</f>
        <v>0</v>
      </c>
      <c r="Z733" s="4">
        <f>IF(Q733="YES", IF(O733="NO" , IF(K733="YES", _xlfn.MINIFS('azure-vm-prices-3Y'!I$2:I$123,   'azure-vm-prices-3Y'!A$2:A$123,"&gt;="&amp;F733*(100-$B$2)/100,   'azure-vm-prices-3Y'!B$2:B$123,"&gt;="&amp;G733*(100-$B$2)/100,   'azure-vm-prices-3Y'!D$2:D$123,K733,   'azure-vm-prices-3Y'!E$2:E$123,L733),   _xlfn.MINIFS('azure-vm-prices-3Y'!I$2:I$123,   'azure-vm-prices-3Y'!A$2:A$123,"&gt;="&amp;F733*(100-$B$2)/100,   'azure-vm-prices-3Y'!B$2:B$123,"&gt;="&amp;G733*(100-$B$2)/100,   'azure-vm-prices-3Y'!E$2:E$123,L733)),   IF(K733="YES", _xlfn.MINIFS('azure-vm-prices-3Y'!C$2:C$123,   'azure-vm-prices-3Y'!A$2:A$123,"&gt;="&amp;F733*(100-$B$2)/100,   'azure-vm-prices-3Y'!B$2:B$123,"&gt;="&amp;G733*(100-$B$2)/100,   'azure-vm-prices-3Y'!D$2:D$123,K733,   'azure-vm-prices-3Y'!E$2:E$123,L733),   _xlfn.MINIFS('azure-vm-prices-3Y'!C$2:C$123,   'azure-vm-prices-3Y'!A$2:A$123,"&gt;="&amp;F733*(100-$B$2)/100,   'azure-vm-prices-3Y'!B$2:B$123,"&gt;="&amp;G733*(100-$B$2)/100,   'azure-vm-prices-3Y'!E$2:E$123,L733))),   "")</f>
        <v>0</v>
      </c>
      <c r="AA733" s="4">
        <f>IF(Q733="YES",N733*V733*12,"")</f>
        <v>0</v>
      </c>
      <c r="AB733" s="4">
        <f>IF(Q733="YES",X733*8760,"")</f>
        <v>0</v>
      </c>
      <c r="AC733" s="4">
        <f>IF(Q733="YES",Z733*8760,"")</f>
        <v>0</v>
      </c>
      <c r="AD733" s="4">
        <f>IF(Q733="YES",IF(P733="YES", MIN(AA733:AC733), AA733),"")</f>
        <v>0</v>
      </c>
      <c r="AE733" s="4">
        <f>IF(AND(I733="STANDARD",Q733="YES",H733&lt;'azure-standard-disk-prices'!B2, H733&gt;0),1+IF(M733="YES",1),"")</f>
        <v>0</v>
      </c>
      <c r="AF733" s="4">
        <f>IF(AND(I733="STANDARD",Q733="YES",H733&gt;'azure-standard-disk-prices'!B2,H733&lt;'azure-standard-disk-prices'!B3),1+IF(M733="YES",1),"")</f>
        <v>0</v>
      </c>
      <c r="AG733" s="4">
        <f>IF(AND(I733="STANDARD",Q733="YES",H733&gt;'azure-standard-disk-prices'!B3,H733&lt;'azure-standard-disk-prices'!B4),1+IF(M733="YES",1),"")</f>
        <v>0</v>
      </c>
      <c r="AH733" s="4">
        <f>IF(AND(I733="STANDARD",Q733="YES",H733&gt;'azure-standard-disk-prices'!B4,H733&lt;'azure-standard-disk-prices'!B5),1+IF(M733="YES",1),"")</f>
        <v>0</v>
      </c>
      <c r="AI733" s="4">
        <f>IF(AND(I733="STANDARD",Q733="YES",H733&gt;'azure-standard-disk-prices'!B5,H733&lt;'azure-standard-disk-prices'!B6),1+IF(M733="YES",1),"")</f>
        <v>0</v>
      </c>
      <c r="AJ733" s="4">
        <f>IF(AND(I733="STANDARD",Q733="YES",H733&gt;'azure-standard-disk-prices'!B6,H733&lt;'azure-standard-disk-prices'!B7),1+IF(M733="YES",1),"")</f>
        <v>0</v>
      </c>
      <c r="AK733" s="4">
        <f>IF(AND(I733="STANDARD",Q733="YES",H733&gt;'azure-standard-disk-prices'!B7,H733&lt;'azure-standard-disk-prices'!B8),1+IF(M733="YES",1),"")</f>
        <v>0</v>
      </c>
      <c r="AL733" s="4">
        <f>IF(AND(I733="STANDARD",Q733="YES",H733&gt;'azure-standard-disk-prices'!B8,H733&lt;'azure-standard-disk-prices'!B9),1+IF(M733="YES",1),"")</f>
        <v>0</v>
      </c>
      <c r="AM733" s="4">
        <f>IF(AND(I732="PREMIUM",Q732="YES",H732&lt;'azure-premium-disk-prices'!B2,H732&gt;0),1+IF(M732="YES",1),"")</f>
        <v>0</v>
      </c>
      <c r="AN733" s="4">
        <f>IF(AND(I732="PREMIUM",Q732="YES",H732&gt;'azure-premium-disk-prices'!B2,H732&lt;'azure-premium-disk-prices'!B3),1+IF(M732="YES",1),"")</f>
        <v>0</v>
      </c>
      <c r="AO733" s="4">
        <f>IF(AND(I732="PREMIUM",Q732="YES",H732&gt;'azure-premium-disk-prices'!B3,H732&lt;'azure-premium-disk-prices'!B4),1+IF(M732="YES",1),"")</f>
        <v>0</v>
      </c>
      <c r="AP733" s="4">
        <f>IF(AND(I732="PREMIUM",Q732="YES",H732&gt;'azure-premium-disk-prices'!B4,H732&lt;'azure-premium-disk-prices'!B5),1+IF(M732="YES",1),"")</f>
        <v>0</v>
      </c>
      <c r="AQ733" s="4">
        <f>IF(AND(I732="PREMIUM",Q732="YES",H732&gt;'azure-premium-disk-prices'!B5,H732&lt;'azure-premium-disk-prices'!B6),1+IF(M732="YES",1),"")</f>
        <v>0</v>
      </c>
      <c r="AR733" s="4">
        <f>IF(AND(I732="PREMIUM",Q732="YES",H732&gt;'azure-premium-disk-prices'!B6,H732&lt;'azure-premium-disk-prices'!B7),1+IF(M732="YES",1),"")</f>
        <v>0</v>
      </c>
      <c r="AS733" s="4">
        <f>IF(AND(I732="PREMIUM",Q732="YES",H732&gt;'azure-premium-disk-prices'!B7,H732&lt;'azure-premium-disk-prices'!B8),1+IF(M732="YES",1),"")</f>
        <v>0</v>
      </c>
      <c r="AT733" s="4">
        <f>IF(AND(I732="PREMIUM",Q732="YES",H732&gt;'azure-premium-disk-prices'!B8,H732&lt;'azure-premium-disk-prices'!B9),1+IF(M732="YES",1),"")</f>
        <v>0</v>
      </c>
      <c r="AU733" s="4">
        <f>IF(AND(M733="YES", Q733="YES"),1,"")</f>
        <v>0</v>
      </c>
      <c r="AV733" s="4">
        <f>IF(AND(J733="STANDARD", Q733="YES"), IF(M733="YES",2,1) ,"")</f>
        <v>0</v>
      </c>
      <c r="AW733" s="4">
        <f>IF( AND(J733="PREMIUM",  Q733="YES"), IF(M733="YES",2,1) ,"")</f>
        <v>0</v>
      </c>
    </row>
    <row r="734" spans="5:49">
      <c r="E734" s="3"/>
      <c r="F734" s="3"/>
      <c r="G734" s="3"/>
      <c r="H734" s="3"/>
      <c r="I734" s="3" t="s">
        <v>9</v>
      </c>
      <c r="J734" s="3" t="s">
        <v>9</v>
      </c>
      <c r="K734" s="3" t="s">
        <v>5</v>
      </c>
      <c r="L734" s="3" t="s">
        <v>5</v>
      </c>
      <c r="M734" s="3" t="s">
        <v>5</v>
      </c>
      <c r="N734" s="3">
        <v>730</v>
      </c>
      <c r="O734" s="3" t="s">
        <v>5</v>
      </c>
      <c r="P734" s="3" t="s">
        <v>14</v>
      </c>
      <c r="Q734" s="4">
        <f>IF(AND(E734&lt;&gt;"", F734&lt;&gt;"", G734&lt;&gt;"", H734&lt;&gt;"", I734&lt;&gt;"", J734&lt;&gt;"", K734&lt;&gt;"", L734&lt;&gt;"", M734&lt;&gt;"", N734&lt;&gt;"", O734&lt;&gt;""),"YES","NO")</f>
        <v>0</v>
      </c>
      <c r="R734" s="4">
        <f>IF(AD734=AA734, U734, IF(AD734=AB734,W734,Y734))</f>
        <v>0</v>
      </c>
      <c r="S734" s="4">
        <f>AD734</f>
        <v>0</v>
      </c>
      <c r="T734" s="4">
        <f> IF(AA734="" ,"",IF(AD734=AA734, "PAYG", IF(AD734=AB734,"1Y RI","3Y RI")))</f>
        <v>0</v>
      </c>
      <c r="U734" s="4">
        <f>IF(Q734="YES", IF(K734="YES", VLOOKUP(V734 &amp; L734 &amp; K734,'azure-vm-prices-base'!G$2:H$124, 2, 0), VLOOKUP(V734 &amp; L734 &amp; "*",'azure-vm-prices-base'!G$2:H$124, 2, 0)), "")</f>
        <v>0</v>
      </c>
      <c r="V734" s="4">
        <f>IF(Q734="YES", IF(O734="NO" , IF(K734="YES", _xlfn.MINIFS('azure-vm-prices-base'!I$2:I$123, 'azure-vm-prices-base'!A$2:A$123,"&gt;="&amp;F734*(100-$B$2)/100, 'azure-vm-prices-base'!B$2:B$123,"&gt;="&amp;G734*(100-$B$2)/100, 'azure-vm-prices-base'!D$2:D$123,K734, 'azure-vm-prices-base'!E$2:E$123,L734), _xlfn.MINIFS('azure-vm-prices-base'!I$2:I$123, 'azure-vm-prices-base'!A$2:A$123,"&gt;="&amp;F734*(100-$B$2)/100, 'azure-vm-prices-base'!B$2:B$123,"&gt;="&amp;G734*(100-$B$2)/100, 'azure-vm-prices-base'!E$2:E$123,L734)), IF(K734="YES", _xlfn.MINIFS('azure-vm-prices-base'!C$2:C$123, 'azure-vm-prices-base'!A$2:A$123,"&gt;="&amp;F734*(100-$B$2)/100, 'azure-vm-prices-base'!B$2:B$123,"&gt;="&amp;G734*(100-$B$2)/100, 'azure-vm-prices-base'!D$2:D$123,K734, 'azure-vm-prices-base'!E$2:E$123,L734), _xlfn.MINIFS('azure-vm-prices-base'!C$2:C$123, 'azure-vm-prices-base'!A$2:A$123,"&gt;="&amp;F734*(100-$B$2)/100, 'azure-vm-prices-base'!B$2:B$123,"&gt;="&amp;G734*(100-$B$2)/100, 'azure-vm-prices-base'!E$2:E$123,L734))), "")</f>
        <v>0</v>
      </c>
      <c r="W734" s="4">
        <f>IF(Q734="YES", IF(K734="YES", VLOOKUP(X734 &amp; L734 &amp; K734,'azure-vm-prices-1Y'!G$2:H$124  , 2, 0), VLOOKUP(X734 &amp; L734 &amp; "*",'azure-vm-prices-1Y'!G$2:H$124, 2, 0)),   "")</f>
        <v>0</v>
      </c>
      <c r="X734" s="4">
        <f>IF(Q734="YES", IF(O734="NO" , IF(K734="YES", _xlfn.MINIFS('azure-vm-prices-1Y'!I$2:I$123,   'azure-vm-prices-1Y'!A$2:A$123,"&gt;="&amp;F734*(100-$B$2)/100,   'azure-vm-prices-1Y'!B$2:B$123,"&gt;="&amp;G734*(100-$B$2)/100,   'azure-vm-prices-1Y'!D$2:D$123,K734,   'azure-vm-prices-1Y'!E$2:E$123,L734),   _xlfn.MINIFS('azure-vm-prices-1Y'!I$2:I$123,   'azure-vm-prices-1Y'!A$2:A$123,"&gt;="&amp;F734*(100-$B$2)/100,   'azure-vm-prices-1Y'!B$2:B$123,"&gt;="&amp;G734*(100-$B$2)/100,   'azure-vm-prices-1Y'!E$2:E$123,L734)),   IF(K734="YES", _xlfn.MINIFS('azure-vm-prices-1Y'!C$2:C$123,   'azure-vm-prices-1Y'!A$2:A$123,"&gt;="&amp;F734*(100-$B$2)/100,   'azure-vm-prices-1Y'!B$2:B$123,"&gt;="&amp;G734*(100-$B$2)/100,   'azure-vm-prices-1Y'!D$2:D$123,K734,   'azure-vm-prices-1Y'!E$2:E$123,L734),   _xlfn.MINIFS('azure-vm-prices-1Y'!C$2:C$123,   'azure-vm-prices-1Y'!A$2:A$123,"&gt;="&amp;F734*(100-$B$2)/100,   'azure-vm-prices-1Y'!B$2:B$123,"&gt;="&amp;G734*(100-$B$2)/100,   'azure-vm-prices-1Y'!E$2:E$123,L734))),   "")</f>
        <v>0</v>
      </c>
      <c r="Y734" s="4">
        <f>IF(Q734="YES", IF(K734="YES", VLOOKUP(Z734 &amp; L734 &amp; K734,'azure-vm-prices-3Y'!G$2:H$124  , 2, 0), VLOOKUP(Z734 &amp; L734 &amp; "*",'azure-vm-prices-3Y'!G$2:H$124, 2, 0)),   "")</f>
        <v>0</v>
      </c>
      <c r="Z734" s="4">
        <f>IF(Q734="YES", IF(O734="NO" , IF(K734="YES", _xlfn.MINIFS('azure-vm-prices-3Y'!I$2:I$123,   'azure-vm-prices-3Y'!A$2:A$123,"&gt;="&amp;F734*(100-$B$2)/100,   'azure-vm-prices-3Y'!B$2:B$123,"&gt;="&amp;G734*(100-$B$2)/100,   'azure-vm-prices-3Y'!D$2:D$123,K734,   'azure-vm-prices-3Y'!E$2:E$123,L734),   _xlfn.MINIFS('azure-vm-prices-3Y'!I$2:I$123,   'azure-vm-prices-3Y'!A$2:A$123,"&gt;="&amp;F734*(100-$B$2)/100,   'azure-vm-prices-3Y'!B$2:B$123,"&gt;="&amp;G734*(100-$B$2)/100,   'azure-vm-prices-3Y'!E$2:E$123,L734)),   IF(K734="YES", _xlfn.MINIFS('azure-vm-prices-3Y'!C$2:C$123,   'azure-vm-prices-3Y'!A$2:A$123,"&gt;="&amp;F734*(100-$B$2)/100,   'azure-vm-prices-3Y'!B$2:B$123,"&gt;="&amp;G734*(100-$B$2)/100,   'azure-vm-prices-3Y'!D$2:D$123,K734,   'azure-vm-prices-3Y'!E$2:E$123,L734),   _xlfn.MINIFS('azure-vm-prices-3Y'!C$2:C$123,   'azure-vm-prices-3Y'!A$2:A$123,"&gt;="&amp;F734*(100-$B$2)/100,   'azure-vm-prices-3Y'!B$2:B$123,"&gt;="&amp;G734*(100-$B$2)/100,   'azure-vm-prices-3Y'!E$2:E$123,L734))),   "")</f>
        <v>0</v>
      </c>
      <c r="AA734" s="4">
        <f>IF(Q734="YES",N734*V734*12,"")</f>
        <v>0</v>
      </c>
      <c r="AB734" s="4">
        <f>IF(Q734="YES",X734*8760,"")</f>
        <v>0</v>
      </c>
      <c r="AC734" s="4">
        <f>IF(Q734="YES",Z734*8760,"")</f>
        <v>0</v>
      </c>
      <c r="AD734" s="4">
        <f>IF(Q734="YES",IF(P734="YES", MIN(AA734:AC734), AA734),"")</f>
        <v>0</v>
      </c>
      <c r="AE734" s="4">
        <f>IF(AND(I734="STANDARD",Q734="YES",H734&lt;'azure-standard-disk-prices'!B2, H734&gt;0),1+IF(M734="YES",1),"")</f>
        <v>0</v>
      </c>
      <c r="AF734" s="4">
        <f>IF(AND(I734="STANDARD",Q734="YES",H734&gt;'azure-standard-disk-prices'!B2,H734&lt;'azure-standard-disk-prices'!B3),1+IF(M734="YES",1),"")</f>
        <v>0</v>
      </c>
      <c r="AG734" s="4">
        <f>IF(AND(I734="STANDARD",Q734="YES",H734&gt;'azure-standard-disk-prices'!B3,H734&lt;'azure-standard-disk-prices'!B4),1+IF(M734="YES",1),"")</f>
        <v>0</v>
      </c>
      <c r="AH734" s="4">
        <f>IF(AND(I734="STANDARD",Q734="YES",H734&gt;'azure-standard-disk-prices'!B4,H734&lt;'azure-standard-disk-prices'!B5),1+IF(M734="YES",1),"")</f>
        <v>0</v>
      </c>
      <c r="AI734" s="4">
        <f>IF(AND(I734="STANDARD",Q734="YES",H734&gt;'azure-standard-disk-prices'!B5,H734&lt;'azure-standard-disk-prices'!B6),1+IF(M734="YES",1),"")</f>
        <v>0</v>
      </c>
      <c r="AJ734" s="4">
        <f>IF(AND(I734="STANDARD",Q734="YES",H734&gt;'azure-standard-disk-prices'!B6,H734&lt;'azure-standard-disk-prices'!B7),1+IF(M734="YES",1),"")</f>
        <v>0</v>
      </c>
      <c r="AK734" s="4">
        <f>IF(AND(I734="STANDARD",Q734="YES",H734&gt;'azure-standard-disk-prices'!B7,H734&lt;'azure-standard-disk-prices'!B8),1+IF(M734="YES",1),"")</f>
        <v>0</v>
      </c>
      <c r="AL734" s="4">
        <f>IF(AND(I734="STANDARD",Q734="YES",H734&gt;'azure-standard-disk-prices'!B8,H734&lt;'azure-standard-disk-prices'!B9),1+IF(M734="YES",1),"")</f>
        <v>0</v>
      </c>
      <c r="AM734" s="4">
        <f>IF(AND(I733="PREMIUM",Q733="YES",H733&lt;'azure-premium-disk-prices'!B2,H733&gt;0),1+IF(M733="YES",1),"")</f>
        <v>0</v>
      </c>
      <c r="AN734" s="4">
        <f>IF(AND(I733="PREMIUM",Q733="YES",H733&gt;'azure-premium-disk-prices'!B2,H733&lt;'azure-premium-disk-prices'!B3),1+IF(M733="YES",1),"")</f>
        <v>0</v>
      </c>
      <c r="AO734" s="4">
        <f>IF(AND(I733="PREMIUM",Q733="YES",H733&gt;'azure-premium-disk-prices'!B3,H733&lt;'azure-premium-disk-prices'!B4),1+IF(M733="YES",1),"")</f>
        <v>0</v>
      </c>
      <c r="AP734" s="4">
        <f>IF(AND(I733="PREMIUM",Q733="YES",H733&gt;'azure-premium-disk-prices'!B4,H733&lt;'azure-premium-disk-prices'!B5),1+IF(M733="YES",1),"")</f>
        <v>0</v>
      </c>
      <c r="AQ734" s="4">
        <f>IF(AND(I733="PREMIUM",Q733="YES",H733&gt;'azure-premium-disk-prices'!B5,H733&lt;'azure-premium-disk-prices'!B6),1+IF(M733="YES",1),"")</f>
        <v>0</v>
      </c>
      <c r="AR734" s="4">
        <f>IF(AND(I733="PREMIUM",Q733="YES",H733&gt;'azure-premium-disk-prices'!B6,H733&lt;'azure-premium-disk-prices'!B7),1+IF(M733="YES",1),"")</f>
        <v>0</v>
      </c>
      <c r="AS734" s="4">
        <f>IF(AND(I733="PREMIUM",Q733="YES",H733&gt;'azure-premium-disk-prices'!B7,H733&lt;'azure-premium-disk-prices'!B8),1+IF(M733="YES",1),"")</f>
        <v>0</v>
      </c>
      <c r="AT734" s="4">
        <f>IF(AND(I733="PREMIUM",Q733="YES",H733&gt;'azure-premium-disk-prices'!B8,H733&lt;'azure-premium-disk-prices'!B9),1+IF(M733="YES",1),"")</f>
        <v>0</v>
      </c>
      <c r="AU734" s="4">
        <f>IF(AND(M734="YES", Q734="YES"),1,"")</f>
        <v>0</v>
      </c>
      <c r="AV734" s="4">
        <f>IF(AND(J734="STANDARD", Q734="YES"), IF(M734="YES",2,1) ,"")</f>
        <v>0</v>
      </c>
      <c r="AW734" s="4">
        <f>IF( AND(J734="PREMIUM",  Q734="YES"), IF(M734="YES",2,1) ,"")</f>
        <v>0</v>
      </c>
    </row>
    <row r="735" spans="5:49">
      <c r="E735" s="3"/>
      <c r="F735" s="3"/>
      <c r="G735" s="3"/>
      <c r="H735" s="3"/>
      <c r="I735" s="3" t="s">
        <v>9</v>
      </c>
      <c r="J735" s="3" t="s">
        <v>9</v>
      </c>
      <c r="K735" s="3" t="s">
        <v>5</v>
      </c>
      <c r="L735" s="3" t="s">
        <v>5</v>
      </c>
      <c r="M735" s="3" t="s">
        <v>5</v>
      </c>
      <c r="N735" s="3">
        <v>730</v>
      </c>
      <c r="O735" s="3" t="s">
        <v>5</v>
      </c>
      <c r="P735" s="3" t="s">
        <v>14</v>
      </c>
      <c r="Q735" s="4">
        <f>IF(AND(E735&lt;&gt;"", F735&lt;&gt;"", G735&lt;&gt;"", H735&lt;&gt;"", I735&lt;&gt;"", J735&lt;&gt;"", K735&lt;&gt;"", L735&lt;&gt;"", M735&lt;&gt;"", N735&lt;&gt;"", O735&lt;&gt;""),"YES","NO")</f>
        <v>0</v>
      </c>
      <c r="R735" s="4">
        <f>IF(AD735=AA735, U735, IF(AD735=AB735,W735,Y735))</f>
        <v>0</v>
      </c>
      <c r="S735" s="4">
        <f>AD735</f>
        <v>0</v>
      </c>
      <c r="T735" s="4">
        <f> IF(AA735="" ,"",IF(AD735=AA735, "PAYG", IF(AD735=AB735,"1Y RI","3Y RI")))</f>
        <v>0</v>
      </c>
      <c r="U735" s="4">
        <f>IF(Q735="YES", IF(K735="YES", VLOOKUP(V735 &amp; L735 &amp; K735,'azure-vm-prices-base'!G$2:H$124, 2, 0), VLOOKUP(V735 &amp; L735 &amp; "*",'azure-vm-prices-base'!G$2:H$124, 2, 0)), "")</f>
        <v>0</v>
      </c>
      <c r="V735" s="4">
        <f>IF(Q735="YES", IF(O735="NO" , IF(K735="YES", _xlfn.MINIFS('azure-vm-prices-base'!I$2:I$123, 'azure-vm-prices-base'!A$2:A$123,"&gt;="&amp;F735*(100-$B$2)/100, 'azure-vm-prices-base'!B$2:B$123,"&gt;="&amp;G735*(100-$B$2)/100, 'azure-vm-prices-base'!D$2:D$123,K735, 'azure-vm-prices-base'!E$2:E$123,L735), _xlfn.MINIFS('azure-vm-prices-base'!I$2:I$123, 'azure-vm-prices-base'!A$2:A$123,"&gt;="&amp;F735*(100-$B$2)/100, 'azure-vm-prices-base'!B$2:B$123,"&gt;="&amp;G735*(100-$B$2)/100, 'azure-vm-prices-base'!E$2:E$123,L735)), IF(K735="YES", _xlfn.MINIFS('azure-vm-prices-base'!C$2:C$123, 'azure-vm-prices-base'!A$2:A$123,"&gt;="&amp;F735*(100-$B$2)/100, 'azure-vm-prices-base'!B$2:B$123,"&gt;="&amp;G735*(100-$B$2)/100, 'azure-vm-prices-base'!D$2:D$123,K735, 'azure-vm-prices-base'!E$2:E$123,L735), _xlfn.MINIFS('azure-vm-prices-base'!C$2:C$123, 'azure-vm-prices-base'!A$2:A$123,"&gt;="&amp;F735*(100-$B$2)/100, 'azure-vm-prices-base'!B$2:B$123,"&gt;="&amp;G735*(100-$B$2)/100, 'azure-vm-prices-base'!E$2:E$123,L735))), "")</f>
        <v>0</v>
      </c>
      <c r="W735" s="4">
        <f>IF(Q735="YES", IF(K735="YES", VLOOKUP(X735 &amp; L735 &amp; K735,'azure-vm-prices-1Y'!G$2:H$124  , 2, 0), VLOOKUP(X735 &amp; L735 &amp; "*",'azure-vm-prices-1Y'!G$2:H$124, 2, 0)),   "")</f>
        <v>0</v>
      </c>
      <c r="X735" s="4">
        <f>IF(Q735="YES", IF(O735="NO" , IF(K735="YES", _xlfn.MINIFS('azure-vm-prices-1Y'!I$2:I$123,   'azure-vm-prices-1Y'!A$2:A$123,"&gt;="&amp;F735*(100-$B$2)/100,   'azure-vm-prices-1Y'!B$2:B$123,"&gt;="&amp;G735*(100-$B$2)/100,   'azure-vm-prices-1Y'!D$2:D$123,K735,   'azure-vm-prices-1Y'!E$2:E$123,L735),   _xlfn.MINIFS('azure-vm-prices-1Y'!I$2:I$123,   'azure-vm-prices-1Y'!A$2:A$123,"&gt;="&amp;F735*(100-$B$2)/100,   'azure-vm-prices-1Y'!B$2:B$123,"&gt;="&amp;G735*(100-$B$2)/100,   'azure-vm-prices-1Y'!E$2:E$123,L735)),   IF(K735="YES", _xlfn.MINIFS('azure-vm-prices-1Y'!C$2:C$123,   'azure-vm-prices-1Y'!A$2:A$123,"&gt;="&amp;F735*(100-$B$2)/100,   'azure-vm-prices-1Y'!B$2:B$123,"&gt;="&amp;G735*(100-$B$2)/100,   'azure-vm-prices-1Y'!D$2:D$123,K735,   'azure-vm-prices-1Y'!E$2:E$123,L735),   _xlfn.MINIFS('azure-vm-prices-1Y'!C$2:C$123,   'azure-vm-prices-1Y'!A$2:A$123,"&gt;="&amp;F735*(100-$B$2)/100,   'azure-vm-prices-1Y'!B$2:B$123,"&gt;="&amp;G735*(100-$B$2)/100,   'azure-vm-prices-1Y'!E$2:E$123,L735))),   "")</f>
        <v>0</v>
      </c>
      <c r="Y735" s="4">
        <f>IF(Q735="YES", IF(K735="YES", VLOOKUP(Z735 &amp; L735 &amp; K735,'azure-vm-prices-3Y'!G$2:H$124  , 2, 0), VLOOKUP(Z735 &amp; L735 &amp; "*",'azure-vm-prices-3Y'!G$2:H$124, 2, 0)),   "")</f>
        <v>0</v>
      </c>
      <c r="Z735" s="4">
        <f>IF(Q735="YES", IF(O735="NO" , IF(K735="YES", _xlfn.MINIFS('azure-vm-prices-3Y'!I$2:I$123,   'azure-vm-prices-3Y'!A$2:A$123,"&gt;="&amp;F735*(100-$B$2)/100,   'azure-vm-prices-3Y'!B$2:B$123,"&gt;="&amp;G735*(100-$B$2)/100,   'azure-vm-prices-3Y'!D$2:D$123,K735,   'azure-vm-prices-3Y'!E$2:E$123,L735),   _xlfn.MINIFS('azure-vm-prices-3Y'!I$2:I$123,   'azure-vm-prices-3Y'!A$2:A$123,"&gt;="&amp;F735*(100-$B$2)/100,   'azure-vm-prices-3Y'!B$2:B$123,"&gt;="&amp;G735*(100-$B$2)/100,   'azure-vm-prices-3Y'!E$2:E$123,L735)),   IF(K735="YES", _xlfn.MINIFS('azure-vm-prices-3Y'!C$2:C$123,   'azure-vm-prices-3Y'!A$2:A$123,"&gt;="&amp;F735*(100-$B$2)/100,   'azure-vm-prices-3Y'!B$2:B$123,"&gt;="&amp;G735*(100-$B$2)/100,   'azure-vm-prices-3Y'!D$2:D$123,K735,   'azure-vm-prices-3Y'!E$2:E$123,L735),   _xlfn.MINIFS('azure-vm-prices-3Y'!C$2:C$123,   'azure-vm-prices-3Y'!A$2:A$123,"&gt;="&amp;F735*(100-$B$2)/100,   'azure-vm-prices-3Y'!B$2:B$123,"&gt;="&amp;G735*(100-$B$2)/100,   'azure-vm-prices-3Y'!E$2:E$123,L735))),   "")</f>
        <v>0</v>
      </c>
      <c r="AA735" s="4">
        <f>IF(Q735="YES",N735*V735*12,"")</f>
        <v>0</v>
      </c>
      <c r="AB735" s="4">
        <f>IF(Q735="YES",X735*8760,"")</f>
        <v>0</v>
      </c>
      <c r="AC735" s="4">
        <f>IF(Q735="YES",Z735*8760,"")</f>
        <v>0</v>
      </c>
      <c r="AD735" s="4">
        <f>IF(Q735="YES",IF(P735="YES", MIN(AA735:AC735), AA735),"")</f>
        <v>0</v>
      </c>
      <c r="AE735" s="4">
        <f>IF(AND(I735="STANDARD",Q735="YES",H735&lt;'azure-standard-disk-prices'!B2, H735&gt;0),1+IF(M735="YES",1),"")</f>
        <v>0</v>
      </c>
      <c r="AF735" s="4">
        <f>IF(AND(I735="STANDARD",Q735="YES",H735&gt;'azure-standard-disk-prices'!B2,H735&lt;'azure-standard-disk-prices'!B3),1+IF(M735="YES",1),"")</f>
        <v>0</v>
      </c>
      <c r="AG735" s="4">
        <f>IF(AND(I735="STANDARD",Q735="YES",H735&gt;'azure-standard-disk-prices'!B3,H735&lt;'azure-standard-disk-prices'!B4),1+IF(M735="YES",1),"")</f>
        <v>0</v>
      </c>
      <c r="AH735" s="4">
        <f>IF(AND(I735="STANDARD",Q735="YES",H735&gt;'azure-standard-disk-prices'!B4,H735&lt;'azure-standard-disk-prices'!B5),1+IF(M735="YES",1),"")</f>
        <v>0</v>
      </c>
      <c r="AI735" s="4">
        <f>IF(AND(I735="STANDARD",Q735="YES",H735&gt;'azure-standard-disk-prices'!B5,H735&lt;'azure-standard-disk-prices'!B6),1+IF(M735="YES",1),"")</f>
        <v>0</v>
      </c>
      <c r="AJ735" s="4">
        <f>IF(AND(I735="STANDARD",Q735="YES",H735&gt;'azure-standard-disk-prices'!B6,H735&lt;'azure-standard-disk-prices'!B7),1+IF(M735="YES",1),"")</f>
        <v>0</v>
      </c>
      <c r="AK735" s="4">
        <f>IF(AND(I735="STANDARD",Q735="YES",H735&gt;'azure-standard-disk-prices'!B7,H735&lt;'azure-standard-disk-prices'!B8),1+IF(M735="YES",1),"")</f>
        <v>0</v>
      </c>
      <c r="AL735" s="4">
        <f>IF(AND(I735="STANDARD",Q735="YES",H735&gt;'azure-standard-disk-prices'!B8,H735&lt;'azure-standard-disk-prices'!B9),1+IF(M735="YES",1),"")</f>
        <v>0</v>
      </c>
      <c r="AM735" s="4">
        <f>IF(AND(I734="PREMIUM",Q734="YES",H734&lt;'azure-premium-disk-prices'!B2,H734&gt;0),1+IF(M734="YES",1),"")</f>
        <v>0</v>
      </c>
      <c r="AN735" s="4">
        <f>IF(AND(I734="PREMIUM",Q734="YES",H734&gt;'azure-premium-disk-prices'!B2,H734&lt;'azure-premium-disk-prices'!B3),1+IF(M734="YES",1),"")</f>
        <v>0</v>
      </c>
      <c r="AO735" s="4">
        <f>IF(AND(I734="PREMIUM",Q734="YES",H734&gt;'azure-premium-disk-prices'!B3,H734&lt;'azure-premium-disk-prices'!B4),1+IF(M734="YES",1),"")</f>
        <v>0</v>
      </c>
      <c r="AP735" s="4">
        <f>IF(AND(I734="PREMIUM",Q734="YES",H734&gt;'azure-premium-disk-prices'!B4,H734&lt;'azure-premium-disk-prices'!B5),1+IF(M734="YES",1),"")</f>
        <v>0</v>
      </c>
      <c r="AQ735" s="4">
        <f>IF(AND(I734="PREMIUM",Q734="YES",H734&gt;'azure-premium-disk-prices'!B5,H734&lt;'azure-premium-disk-prices'!B6),1+IF(M734="YES",1),"")</f>
        <v>0</v>
      </c>
      <c r="AR735" s="4">
        <f>IF(AND(I734="PREMIUM",Q734="YES",H734&gt;'azure-premium-disk-prices'!B6,H734&lt;'azure-premium-disk-prices'!B7),1+IF(M734="YES",1),"")</f>
        <v>0</v>
      </c>
      <c r="AS735" s="4">
        <f>IF(AND(I734="PREMIUM",Q734="YES",H734&gt;'azure-premium-disk-prices'!B7,H734&lt;'azure-premium-disk-prices'!B8),1+IF(M734="YES",1),"")</f>
        <v>0</v>
      </c>
      <c r="AT735" s="4">
        <f>IF(AND(I734="PREMIUM",Q734="YES",H734&gt;'azure-premium-disk-prices'!B8,H734&lt;'azure-premium-disk-prices'!B9),1+IF(M734="YES",1),"")</f>
        <v>0</v>
      </c>
      <c r="AU735" s="4">
        <f>IF(AND(M735="YES", Q735="YES"),1,"")</f>
        <v>0</v>
      </c>
      <c r="AV735" s="4">
        <f>IF(AND(J735="STANDARD", Q735="YES"), IF(M735="YES",2,1) ,"")</f>
        <v>0</v>
      </c>
      <c r="AW735" s="4">
        <f>IF( AND(J735="PREMIUM",  Q735="YES"), IF(M735="YES",2,1) ,"")</f>
        <v>0</v>
      </c>
    </row>
    <row r="736" spans="5:49">
      <c r="E736" s="3"/>
      <c r="F736" s="3"/>
      <c r="G736" s="3"/>
      <c r="H736" s="3"/>
      <c r="I736" s="3" t="s">
        <v>9</v>
      </c>
      <c r="J736" s="3" t="s">
        <v>9</v>
      </c>
      <c r="K736" s="3" t="s">
        <v>5</v>
      </c>
      <c r="L736" s="3" t="s">
        <v>5</v>
      </c>
      <c r="M736" s="3" t="s">
        <v>5</v>
      </c>
      <c r="N736" s="3">
        <v>730</v>
      </c>
      <c r="O736" s="3" t="s">
        <v>5</v>
      </c>
      <c r="P736" s="3" t="s">
        <v>14</v>
      </c>
      <c r="Q736" s="4">
        <f>IF(AND(E736&lt;&gt;"", F736&lt;&gt;"", G736&lt;&gt;"", H736&lt;&gt;"", I736&lt;&gt;"", J736&lt;&gt;"", K736&lt;&gt;"", L736&lt;&gt;"", M736&lt;&gt;"", N736&lt;&gt;"", O736&lt;&gt;""),"YES","NO")</f>
        <v>0</v>
      </c>
      <c r="R736" s="4">
        <f>IF(AD736=AA736, U736, IF(AD736=AB736,W736,Y736))</f>
        <v>0</v>
      </c>
      <c r="S736" s="4">
        <f>AD736</f>
        <v>0</v>
      </c>
      <c r="T736" s="4">
        <f> IF(AA736="" ,"",IF(AD736=AA736, "PAYG", IF(AD736=AB736,"1Y RI","3Y RI")))</f>
        <v>0</v>
      </c>
      <c r="U736" s="4">
        <f>IF(Q736="YES", IF(K736="YES", VLOOKUP(V736 &amp; L736 &amp; K736,'azure-vm-prices-base'!G$2:H$124, 2, 0), VLOOKUP(V736 &amp; L736 &amp; "*",'azure-vm-prices-base'!G$2:H$124, 2, 0)), "")</f>
        <v>0</v>
      </c>
      <c r="V736" s="4">
        <f>IF(Q736="YES", IF(O736="NO" , IF(K736="YES", _xlfn.MINIFS('azure-vm-prices-base'!I$2:I$123, 'azure-vm-prices-base'!A$2:A$123,"&gt;="&amp;F736*(100-$B$2)/100, 'azure-vm-prices-base'!B$2:B$123,"&gt;="&amp;G736*(100-$B$2)/100, 'azure-vm-prices-base'!D$2:D$123,K736, 'azure-vm-prices-base'!E$2:E$123,L736), _xlfn.MINIFS('azure-vm-prices-base'!I$2:I$123, 'azure-vm-prices-base'!A$2:A$123,"&gt;="&amp;F736*(100-$B$2)/100, 'azure-vm-prices-base'!B$2:B$123,"&gt;="&amp;G736*(100-$B$2)/100, 'azure-vm-prices-base'!E$2:E$123,L736)), IF(K736="YES", _xlfn.MINIFS('azure-vm-prices-base'!C$2:C$123, 'azure-vm-prices-base'!A$2:A$123,"&gt;="&amp;F736*(100-$B$2)/100, 'azure-vm-prices-base'!B$2:B$123,"&gt;="&amp;G736*(100-$B$2)/100, 'azure-vm-prices-base'!D$2:D$123,K736, 'azure-vm-prices-base'!E$2:E$123,L736), _xlfn.MINIFS('azure-vm-prices-base'!C$2:C$123, 'azure-vm-prices-base'!A$2:A$123,"&gt;="&amp;F736*(100-$B$2)/100, 'azure-vm-prices-base'!B$2:B$123,"&gt;="&amp;G736*(100-$B$2)/100, 'azure-vm-prices-base'!E$2:E$123,L736))), "")</f>
        <v>0</v>
      </c>
      <c r="W736" s="4">
        <f>IF(Q736="YES", IF(K736="YES", VLOOKUP(X736 &amp; L736 &amp; K736,'azure-vm-prices-1Y'!G$2:H$124  , 2, 0), VLOOKUP(X736 &amp; L736 &amp; "*",'azure-vm-prices-1Y'!G$2:H$124, 2, 0)),   "")</f>
        <v>0</v>
      </c>
      <c r="X736" s="4">
        <f>IF(Q736="YES", IF(O736="NO" , IF(K736="YES", _xlfn.MINIFS('azure-vm-prices-1Y'!I$2:I$123,   'azure-vm-prices-1Y'!A$2:A$123,"&gt;="&amp;F736*(100-$B$2)/100,   'azure-vm-prices-1Y'!B$2:B$123,"&gt;="&amp;G736*(100-$B$2)/100,   'azure-vm-prices-1Y'!D$2:D$123,K736,   'azure-vm-prices-1Y'!E$2:E$123,L736),   _xlfn.MINIFS('azure-vm-prices-1Y'!I$2:I$123,   'azure-vm-prices-1Y'!A$2:A$123,"&gt;="&amp;F736*(100-$B$2)/100,   'azure-vm-prices-1Y'!B$2:B$123,"&gt;="&amp;G736*(100-$B$2)/100,   'azure-vm-prices-1Y'!E$2:E$123,L736)),   IF(K736="YES", _xlfn.MINIFS('azure-vm-prices-1Y'!C$2:C$123,   'azure-vm-prices-1Y'!A$2:A$123,"&gt;="&amp;F736*(100-$B$2)/100,   'azure-vm-prices-1Y'!B$2:B$123,"&gt;="&amp;G736*(100-$B$2)/100,   'azure-vm-prices-1Y'!D$2:D$123,K736,   'azure-vm-prices-1Y'!E$2:E$123,L736),   _xlfn.MINIFS('azure-vm-prices-1Y'!C$2:C$123,   'azure-vm-prices-1Y'!A$2:A$123,"&gt;="&amp;F736*(100-$B$2)/100,   'azure-vm-prices-1Y'!B$2:B$123,"&gt;="&amp;G736*(100-$B$2)/100,   'azure-vm-prices-1Y'!E$2:E$123,L736))),   "")</f>
        <v>0</v>
      </c>
      <c r="Y736" s="4">
        <f>IF(Q736="YES", IF(K736="YES", VLOOKUP(Z736 &amp; L736 &amp; K736,'azure-vm-prices-3Y'!G$2:H$124  , 2, 0), VLOOKUP(Z736 &amp; L736 &amp; "*",'azure-vm-prices-3Y'!G$2:H$124, 2, 0)),   "")</f>
        <v>0</v>
      </c>
      <c r="Z736" s="4">
        <f>IF(Q736="YES", IF(O736="NO" , IF(K736="YES", _xlfn.MINIFS('azure-vm-prices-3Y'!I$2:I$123,   'azure-vm-prices-3Y'!A$2:A$123,"&gt;="&amp;F736*(100-$B$2)/100,   'azure-vm-prices-3Y'!B$2:B$123,"&gt;="&amp;G736*(100-$B$2)/100,   'azure-vm-prices-3Y'!D$2:D$123,K736,   'azure-vm-prices-3Y'!E$2:E$123,L736),   _xlfn.MINIFS('azure-vm-prices-3Y'!I$2:I$123,   'azure-vm-prices-3Y'!A$2:A$123,"&gt;="&amp;F736*(100-$B$2)/100,   'azure-vm-prices-3Y'!B$2:B$123,"&gt;="&amp;G736*(100-$B$2)/100,   'azure-vm-prices-3Y'!E$2:E$123,L736)),   IF(K736="YES", _xlfn.MINIFS('azure-vm-prices-3Y'!C$2:C$123,   'azure-vm-prices-3Y'!A$2:A$123,"&gt;="&amp;F736*(100-$B$2)/100,   'azure-vm-prices-3Y'!B$2:B$123,"&gt;="&amp;G736*(100-$B$2)/100,   'azure-vm-prices-3Y'!D$2:D$123,K736,   'azure-vm-prices-3Y'!E$2:E$123,L736),   _xlfn.MINIFS('azure-vm-prices-3Y'!C$2:C$123,   'azure-vm-prices-3Y'!A$2:A$123,"&gt;="&amp;F736*(100-$B$2)/100,   'azure-vm-prices-3Y'!B$2:B$123,"&gt;="&amp;G736*(100-$B$2)/100,   'azure-vm-prices-3Y'!E$2:E$123,L736))),   "")</f>
        <v>0</v>
      </c>
      <c r="AA736" s="4">
        <f>IF(Q736="YES",N736*V736*12,"")</f>
        <v>0</v>
      </c>
      <c r="AB736" s="4">
        <f>IF(Q736="YES",X736*8760,"")</f>
        <v>0</v>
      </c>
      <c r="AC736" s="4">
        <f>IF(Q736="YES",Z736*8760,"")</f>
        <v>0</v>
      </c>
      <c r="AD736" s="4">
        <f>IF(Q736="YES",IF(P736="YES", MIN(AA736:AC736), AA736),"")</f>
        <v>0</v>
      </c>
      <c r="AE736" s="4">
        <f>IF(AND(I736="STANDARD",Q736="YES",H736&lt;'azure-standard-disk-prices'!B2, H736&gt;0),1+IF(M736="YES",1),"")</f>
        <v>0</v>
      </c>
      <c r="AF736" s="4">
        <f>IF(AND(I736="STANDARD",Q736="YES",H736&gt;'azure-standard-disk-prices'!B2,H736&lt;'azure-standard-disk-prices'!B3),1+IF(M736="YES",1),"")</f>
        <v>0</v>
      </c>
      <c r="AG736" s="4">
        <f>IF(AND(I736="STANDARD",Q736="YES",H736&gt;'azure-standard-disk-prices'!B3,H736&lt;'azure-standard-disk-prices'!B4),1+IF(M736="YES",1),"")</f>
        <v>0</v>
      </c>
      <c r="AH736" s="4">
        <f>IF(AND(I736="STANDARD",Q736="YES",H736&gt;'azure-standard-disk-prices'!B4,H736&lt;'azure-standard-disk-prices'!B5),1+IF(M736="YES",1),"")</f>
        <v>0</v>
      </c>
      <c r="AI736" s="4">
        <f>IF(AND(I736="STANDARD",Q736="YES",H736&gt;'azure-standard-disk-prices'!B5,H736&lt;'azure-standard-disk-prices'!B6),1+IF(M736="YES",1),"")</f>
        <v>0</v>
      </c>
      <c r="AJ736" s="4">
        <f>IF(AND(I736="STANDARD",Q736="YES",H736&gt;'azure-standard-disk-prices'!B6,H736&lt;'azure-standard-disk-prices'!B7),1+IF(M736="YES",1),"")</f>
        <v>0</v>
      </c>
      <c r="AK736" s="4">
        <f>IF(AND(I736="STANDARD",Q736="YES",H736&gt;'azure-standard-disk-prices'!B7,H736&lt;'azure-standard-disk-prices'!B8),1+IF(M736="YES",1),"")</f>
        <v>0</v>
      </c>
      <c r="AL736" s="4">
        <f>IF(AND(I736="STANDARD",Q736="YES",H736&gt;'azure-standard-disk-prices'!B8,H736&lt;'azure-standard-disk-prices'!B9),1+IF(M736="YES",1),"")</f>
        <v>0</v>
      </c>
      <c r="AM736" s="4">
        <f>IF(AND(I735="PREMIUM",Q735="YES",H735&lt;'azure-premium-disk-prices'!B2,H735&gt;0),1+IF(M735="YES",1),"")</f>
        <v>0</v>
      </c>
      <c r="AN736" s="4">
        <f>IF(AND(I735="PREMIUM",Q735="YES",H735&gt;'azure-premium-disk-prices'!B2,H735&lt;'azure-premium-disk-prices'!B3),1+IF(M735="YES",1),"")</f>
        <v>0</v>
      </c>
      <c r="AO736" s="4">
        <f>IF(AND(I735="PREMIUM",Q735="YES",H735&gt;'azure-premium-disk-prices'!B3,H735&lt;'azure-premium-disk-prices'!B4),1+IF(M735="YES",1),"")</f>
        <v>0</v>
      </c>
      <c r="AP736" s="4">
        <f>IF(AND(I735="PREMIUM",Q735="YES",H735&gt;'azure-premium-disk-prices'!B4,H735&lt;'azure-premium-disk-prices'!B5),1+IF(M735="YES",1),"")</f>
        <v>0</v>
      </c>
      <c r="AQ736" s="4">
        <f>IF(AND(I735="PREMIUM",Q735="YES",H735&gt;'azure-premium-disk-prices'!B5,H735&lt;'azure-premium-disk-prices'!B6),1+IF(M735="YES",1),"")</f>
        <v>0</v>
      </c>
      <c r="AR736" s="4">
        <f>IF(AND(I735="PREMIUM",Q735="YES",H735&gt;'azure-premium-disk-prices'!B6,H735&lt;'azure-premium-disk-prices'!B7),1+IF(M735="YES",1),"")</f>
        <v>0</v>
      </c>
      <c r="AS736" s="4">
        <f>IF(AND(I735="PREMIUM",Q735="YES",H735&gt;'azure-premium-disk-prices'!B7,H735&lt;'azure-premium-disk-prices'!B8),1+IF(M735="YES",1),"")</f>
        <v>0</v>
      </c>
      <c r="AT736" s="4">
        <f>IF(AND(I735="PREMIUM",Q735="YES",H735&gt;'azure-premium-disk-prices'!B8,H735&lt;'azure-premium-disk-prices'!B9),1+IF(M735="YES",1),"")</f>
        <v>0</v>
      </c>
      <c r="AU736" s="4">
        <f>IF(AND(M736="YES", Q736="YES"),1,"")</f>
        <v>0</v>
      </c>
      <c r="AV736" s="4">
        <f>IF(AND(J736="STANDARD", Q736="YES"), IF(M736="YES",2,1) ,"")</f>
        <v>0</v>
      </c>
      <c r="AW736" s="4">
        <f>IF( AND(J736="PREMIUM",  Q736="YES"), IF(M736="YES",2,1) ,"")</f>
        <v>0</v>
      </c>
    </row>
    <row r="737" spans="5:49">
      <c r="E737" s="3"/>
      <c r="F737" s="3"/>
      <c r="G737" s="3"/>
      <c r="H737" s="3"/>
      <c r="I737" s="3" t="s">
        <v>9</v>
      </c>
      <c r="J737" s="3" t="s">
        <v>9</v>
      </c>
      <c r="K737" s="3" t="s">
        <v>5</v>
      </c>
      <c r="L737" s="3" t="s">
        <v>5</v>
      </c>
      <c r="M737" s="3" t="s">
        <v>5</v>
      </c>
      <c r="N737" s="3">
        <v>730</v>
      </c>
      <c r="O737" s="3" t="s">
        <v>5</v>
      </c>
      <c r="P737" s="3" t="s">
        <v>14</v>
      </c>
      <c r="Q737" s="4">
        <f>IF(AND(E737&lt;&gt;"", F737&lt;&gt;"", G737&lt;&gt;"", H737&lt;&gt;"", I737&lt;&gt;"", J737&lt;&gt;"", K737&lt;&gt;"", L737&lt;&gt;"", M737&lt;&gt;"", N737&lt;&gt;"", O737&lt;&gt;""),"YES","NO")</f>
        <v>0</v>
      </c>
      <c r="R737" s="4">
        <f>IF(AD737=AA737, U737, IF(AD737=AB737,W737,Y737))</f>
        <v>0</v>
      </c>
      <c r="S737" s="4">
        <f>AD737</f>
        <v>0</v>
      </c>
      <c r="T737" s="4">
        <f> IF(AA737="" ,"",IF(AD737=AA737, "PAYG", IF(AD737=AB737,"1Y RI","3Y RI")))</f>
        <v>0</v>
      </c>
      <c r="U737" s="4">
        <f>IF(Q737="YES", IF(K737="YES", VLOOKUP(V737 &amp; L737 &amp; K737,'azure-vm-prices-base'!G$2:H$124, 2, 0), VLOOKUP(V737 &amp; L737 &amp; "*",'azure-vm-prices-base'!G$2:H$124, 2, 0)), "")</f>
        <v>0</v>
      </c>
      <c r="V737" s="4">
        <f>IF(Q737="YES", IF(O737="NO" , IF(K737="YES", _xlfn.MINIFS('azure-vm-prices-base'!I$2:I$123, 'azure-vm-prices-base'!A$2:A$123,"&gt;="&amp;F737*(100-$B$2)/100, 'azure-vm-prices-base'!B$2:B$123,"&gt;="&amp;G737*(100-$B$2)/100, 'azure-vm-prices-base'!D$2:D$123,K737, 'azure-vm-prices-base'!E$2:E$123,L737), _xlfn.MINIFS('azure-vm-prices-base'!I$2:I$123, 'azure-vm-prices-base'!A$2:A$123,"&gt;="&amp;F737*(100-$B$2)/100, 'azure-vm-prices-base'!B$2:B$123,"&gt;="&amp;G737*(100-$B$2)/100, 'azure-vm-prices-base'!E$2:E$123,L737)), IF(K737="YES", _xlfn.MINIFS('azure-vm-prices-base'!C$2:C$123, 'azure-vm-prices-base'!A$2:A$123,"&gt;="&amp;F737*(100-$B$2)/100, 'azure-vm-prices-base'!B$2:B$123,"&gt;="&amp;G737*(100-$B$2)/100, 'azure-vm-prices-base'!D$2:D$123,K737, 'azure-vm-prices-base'!E$2:E$123,L737), _xlfn.MINIFS('azure-vm-prices-base'!C$2:C$123, 'azure-vm-prices-base'!A$2:A$123,"&gt;="&amp;F737*(100-$B$2)/100, 'azure-vm-prices-base'!B$2:B$123,"&gt;="&amp;G737*(100-$B$2)/100, 'azure-vm-prices-base'!E$2:E$123,L737))), "")</f>
        <v>0</v>
      </c>
      <c r="W737" s="4">
        <f>IF(Q737="YES", IF(K737="YES", VLOOKUP(X737 &amp; L737 &amp; K737,'azure-vm-prices-1Y'!G$2:H$124  , 2, 0), VLOOKUP(X737 &amp; L737 &amp; "*",'azure-vm-prices-1Y'!G$2:H$124, 2, 0)),   "")</f>
        <v>0</v>
      </c>
      <c r="X737" s="4">
        <f>IF(Q737="YES", IF(O737="NO" , IF(K737="YES", _xlfn.MINIFS('azure-vm-prices-1Y'!I$2:I$123,   'azure-vm-prices-1Y'!A$2:A$123,"&gt;="&amp;F737*(100-$B$2)/100,   'azure-vm-prices-1Y'!B$2:B$123,"&gt;="&amp;G737*(100-$B$2)/100,   'azure-vm-prices-1Y'!D$2:D$123,K737,   'azure-vm-prices-1Y'!E$2:E$123,L737),   _xlfn.MINIFS('azure-vm-prices-1Y'!I$2:I$123,   'azure-vm-prices-1Y'!A$2:A$123,"&gt;="&amp;F737*(100-$B$2)/100,   'azure-vm-prices-1Y'!B$2:B$123,"&gt;="&amp;G737*(100-$B$2)/100,   'azure-vm-prices-1Y'!E$2:E$123,L737)),   IF(K737="YES", _xlfn.MINIFS('azure-vm-prices-1Y'!C$2:C$123,   'azure-vm-prices-1Y'!A$2:A$123,"&gt;="&amp;F737*(100-$B$2)/100,   'azure-vm-prices-1Y'!B$2:B$123,"&gt;="&amp;G737*(100-$B$2)/100,   'azure-vm-prices-1Y'!D$2:D$123,K737,   'azure-vm-prices-1Y'!E$2:E$123,L737),   _xlfn.MINIFS('azure-vm-prices-1Y'!C$2:C$123,   'azure-vm-prices-1Y'!A$2:A$123,"&gt;="&amp;F737*(100-$B$2)/100,   'azure-vm-prices-1Y'!B$2:B$123,"&gt;="&amp;G737*(100-$B$2)/100,   'azure-vm-prices-1Y'!E$2:E$123,L737))),   "")</f>
        <v>0</v>
      </c>
      <c r="Y737" s="4">
        <f>IF(Q737="YES", IF(K737="YES", VLOOKUP(Z737 &amp; L737 &amp; K737,'azure-vm-prices-3Y'!G$2:H$124  , 2, 0), VLOOKUP(Z737 &amp; L737 &amp; "*",'azure-vm-prices-3Y'!G$2:H$124, 2, 0)),   "")</f>
        <v>0</v>
      </c>
      <c r="Z737" s="4">
        <f>IF(Q737="YES", IF(O737="NO" , IF(K737="YES", _xlfn.MINIFS('azure-vm-prices-3Y'!I$2:I$123,   'azure-vm-prices-3Y'!A$2:A$123,"&gt;="&amp;F737*(100-$B$2)/100,   'azure-vm-prices-3Y'!B$2:B$123,"&gt;="&amp;G737*(100-$B$2)/100,   'azure-vm-prices-3Y'!D$2:D$123,K737,   'azure-vm-prices-3Y'!E$2:E$123,L737),   _xlfn.MINIFS('azure-vm-prices-3Y'!I$2:I$123,   'azure-vm-prices-3Y'!A$2:A$123,"&gt;="&amp;F737*(100-$B$2)/100,   'azure-vm-prices-3Y'!B$2:B$123,"&gt;="&amp;G737*(100-$B$2)/100,   'azure-vm-prices-3Y'!E$2:E$123,L737)),   IF(K737="YES", _xlfn.MINIFS('azure-vm-prices-3Y'!C$2:C$123,   'azure-vm-prices-3Y'!A$2:A$123,"&gt;="&amp;F737*(100-$B$2)/100,   'azure-vm-prices-3Y'!B$2:B$123,"&gt;="&amp;G737*(100-$B$2)/100,   'azure-vm-prices-3Y'!D$2:D$123,K737,   'azure-vm-prices-3Y'!E$2:E$123,L737),   _xlfn.MINIFS('azure-vm-prices-3Y'!C$2:C$123,   'azure-vm-prices-3Y'!A$2:A$123,"&gt;="&amp;F737*(100-$B$2)/100,   'azure-vm-prices-3Y'!B$2:B$123,"&gt;="&amp;G737*(100-$B$2)/100,   'azure-vm-prices-3Y'!E$2:E$123,L737))),   "")</f>
        <v>0</v>
      </c>
      <c r="AA737" s="4">
        <f>IF(Q737="YES",N737*V737*12,"")</f>
        <v>0</v>
      </c>
      <c r="AB737" s="4">
        <f>IF(Q737="YES",X737*8760,"")</f>
        <v>0</v>
      </c>
      <c r="AC737" s="4">
        <f>IF(Q737="YES",Z737*8760,"")</f>
        <v>0</v>
      </c>
      <c r="AD737" s="4">
        <f>IF(Q737="YES",IF(P737="YES", MIN(AA737:AC737), AA737),"")</f>
        <v>0</v>
      </c>
      <c r="AE737" s="4">
        <f>IF(AND(I737="STANDARD",Q737="YES",H737&lt;'azure-standard-disk-prices'!B2, H737&gt;0),1+IF(M737="YES",1),"")</f>
        <v>0</v>
      </c>
      <c r="AF737" s="4">
        <f>IF(AND(I737="STANDARD",Q737="YES",H737&gt;'azure-standard-disk-prices'!B2,H737&lt;'azure-standard-disk-prices'!B3),1+IF(M737="YES",1),"")</f>
        <v>0</v>
      </c>
      <c r="AG737" s="4">
        <f>IF(AND(I737="STANDARD",Q737="YES",H737&gt;'azure-standard-disk-prices'!B3,H737&lt;'azure-standard-disk-prices'!B4),1+IF(M737="YES",1),"")</f>
        <v>0</v>
      </c>
      <c r="AH737" s="4">
        <f>IF(AND(I737="STANDARD",Q737="YES",H737&gt;'azure-standard-disk-prices'!B4,H737&lt;'azure-standard-disk-prices'!B5),1+IF(M737="YES",1),"")</f>
        <v>0</v>
      </c>
      <c r="AI737" s="4">
        <f>IF(AND(I737="STANDARD",Q737="YES",H737&gt;'azure-standard-disk-prices'!B5,H737&lt;'azure-standard-disk-prices'!B6),1+IF(M737="YES",1),"")</f>
        <v>0</v>
      </c>
      <c r="AJ737" s="4">
        <f>IF(AND(I737="STANDARD",Q737="YES",H737&gt;'azure-standard-disk-prices'!B6,H737&lt;'azure-standard-disk-prices'!B7),1+IF(M737="YES",1),"")</f>
        <v>0</v>
      </c>
      <c r="AK737" s="4">
        <f>IF(AND(I737="STANDARD",Q737="YES",H737&gt;'azure-standard-disk-prices'!B7,H737&lt;'azure-standard-disk-prices'!B8),1+IF(M737="YES",1),"")</f>
        <v>0</v>
      </c>
      <c r="AL737" s="4">
        <f>IF(AND(I737="STANDARD",Q737="YES",H737&gt;'azure-standard-disk-prices'!B8,H737&lt;'azure-standard-disk-prices'!B9),1+IF(M737="YES",1),"")</f>
        <v>0</v>
      </c>
      <c r="AM737" s="4">
        <f>IF(AND(I736="PREMIUM",Q736="YES",H736&lt;'azure-premium-disk-prices'!B2,H736&gt;0),1+IF(M736="YES",1),"")</f>
        <v>0</v>
      </c>
      <c r="AN737" s="4">
        <f>IF(AND(I736="PREMIUM",Q736="YES",H736&gt;'azure-premium-disk-prices'!B2,H736&lt;'azure-premium-disk-prices'!B3),1+IF(M736="YES",1),"")</f>
        <v>0</v>
      </c>
      <c r="AO737" s="4">
        <f>IF(AND(I736="PREMIUM",Q736="YES",H736&gt;'azure-premium-disk-prices'!B3,H736&lt;'azure-premium-disk-prices'!B4),1+IF(M736="YES",1),"")</f>
        <v>0</v>
      </c>
      <c r="AP737" s="4">
        <f>IF(AND(I736="PREMIUM",Q736="YES",H736&gt;'azure-premium-disk-prices'!B4,H736&lt;'azure-premium-disk-prices'!B5),1+IF(M736="YES",1),"")</f>
        <v>0</v>
      </c>
      <c r="AQ737" s="4">
        <f>IF(AND(I736="PREMIUM",Q736="YES",H736&gt;'azure-premium-disk-prices'!B5,H736&lt;'azure-premium-disk-prices'!B6),1+IF(M736="YES",1),"")</f>
        <v>0</v>
      </c>
      <c r="AR737" s="4">
        <f>IF(AND(I736="PREMIUM",Q736="YES",H736&gt;'azure-premium-disk-prices'!B6,H736&lt;'azure-premium-disk-prices'!B7),1+IF(M736="YES",1),"")</f>
        <v>0</v>
      </c>
      <c r="AS737" s="4">
        <f>IF(AND(I736="PREMIUM",Q736="YES",H736&gt;'azure-premium-disk-prices'!B7,H736&lt;'azure-premium-disk-prices'!B8),1+IF(M736="YES",1),"")</f>
        <v>0</v>
      </c>
      <c r="AT737" s="4">
        <f>IF(AND(I736="PREMIUM",Q736="YES",H736&gt;'azure-premium-disk-prices'!B8,H736&lt;'azure-premium-disk-prices'!B9),1+IF(M736="YES",1),"")</f>
        <v>0</v>
      </c>
      <c r="AU737" s="4">
        <f>IF(AND(M737="YES", Q737="YES"),1,"")</f>
        <v>0</v>
      </c>
      <c r="AV737" s="4">
        <f>IF(AND(J737="STANDARD", Q737="YES"), IF(M737="YES",2,1) ,"")</f>
        <v>0</v>
      </c>
      <c r="AW737" s="4">
        <f>IF( AND(J737="PREMIUM",  Q737="YES"), IF(M737="YES",2,1) ,"")</f>
        <v>0</v>
      </c>
    </row>
    <row r="738" spans="5:49">
      <c r="E738" s="3"/>
      <c r="F738" s="3"/>
      <c r="G738" s="3"/>
      <c r="H738" s="3"/>
      <c r="I738" s="3" t="s">
        <v>9</v>
      </c>
      <c r="J738" s="3" t="s">
        <v>9</v>
      </c>
      <c r="K738" s="3" t="s">
        <v>5</v>
      </c>
      <c r="L738" s="3" t="s">
        <v>5</v>
      </c>
      <c r="M738" s="3" t="s">
        <v>5</v>
      </c>
      <c r="N738" s="3">
        <v>730</v>
      </c>
      <c r="O738" s="3" t="s">
        <v>5</v>
      </c>
      <c r="P738" s="3" t="s">
        <v>14</v>
      </c>
      <c r="Q738" s="4">
        <f>IF(AND(E738&lt;&gt;"", F738&lt;&gt;"", G738&lt;&gt;"", H738&lt;&gt;"", I738&lt;&gt;"", J738&lt;&gt;"", K738&lt;&gt;"", L738&lt;&gt;"", M738&lt;&gt;"", N738&lt;&gt;"", O738&lt;&gt;""),"YES","NO")</f>
        <v>0</v>
      </c>
      <c r="R738" s="4">
        <f>IF(AD738=AA738, U738, IF(AD738=AB738,W738,Y738))</f>
        <v>0</v>
      </c>
      <c r="S738" s="4">
        <f>AD738</f>
        <v>0</v>
      </c>
      <c r="T738" s="4">
        <f> IF(AA738="" ,"",IF(AD738=AA738, "PAYG", IF(AD738=AB738,"1Y RI","3Y RI")))</f>
        <v>0</v>
      </c>
      <c r="U738" s="4">
        <f>IF(Q738="YES", IF(K738="YES", VLOOKUP(V738 &amp; L738 &amp; K738,'azure-vm-prices-base'!G$2:H$124, 2, 0), VLOOKUP(V738 &amp; L738 &amp; "*",'azure-vm-prices-base'!G$2:H$124, 2, 0)), "")</f>
        <v>0</v>
      </c>
      <c r="V738" s="4">
        <f>IF(Q738="YES", IF(O738="NO" , IF(K738="YES", _xlfn.MINIFS('azure-vm-prices-base'!I$2:I$123, 'azure-vm-prices-base'!A$2:A$123,"&gt;="&amp;F738*(100-$B$2)/100, 'azure-vm-prices-base'!B$2:B$123,"&gt;="&amp;G738*(100-$B$2)/100, 'azure-vm-prices-base'!D$2:D$123,K738, 'azure-vm-prices-base'!E$2:E$123,L738), _xlfn.MINIFS('azure-vm-prices-base'!I$2:I$123, 'azure-vm-prices-base'!A$2:A$123,"&gt;="&amp;F738*(100-$B$2)/100, 'azure-vm-prices-base'!B$2:B$123,"&gt;="&amp;G738*(100-$B$2)/100, 'azure-vm-prices-base'!E$2:E$123,L738)), IF(K738="YES", _xlfn.MINIFS('azure-vm-prices-base'!C$2:C$123, 'azure-vm-prices-base'!A$2:A$123,"&gt;="&amp;F738*(100-$B$2)/100, 'azure-vm-prices-base'!B$2:B$123,"&gt;="&amp;G738*(100-$B$2)/100, 'azure-vm-prices-base'!D$2:D$123,K738, 'azure-vm-prices-base'!E$2:E$123,L738), _xlfn.MINIFS('azure-vm-prices-base'!C$2:C$123, 'azure-vm-prices-base'!A$2:A$123,"&gt;="&amp;F738*(100-$B$2)/100, 'azure-vm-prices-base'!B$2:B$123,"&gt;="&amp;G738*(100-$B$2)/100, 'azure-vm-prices-base'!E$2:E$123,L738))), "")</f>
        <v>0</v>
      </c>
      <c r="W738" s="4">
        <f>IF(Q738="YES", IF(K738="YES", VLOOKUP(X738 &amp; L738 &amp; K738,'azure-vm-prices-1Y'!G$2:H$124  , 2, 0), VLOOKUP(X738 &amp; L738 &amp; "*",'azure-vm-prices-1Y'!G$2:H$124, 2, 0)),   "")</f>
        <v>0</v>
      </c>
      <c r="X738" s="4">
        <f>IF(Q738="YES", IF(O738="NO" , IF(K738="YES", _xlfn.MINIFS('azure-vm-prices-1Y'!I$2:I$123,   'azure-vm-prices-1Y'!A$2:A$123,"&gt;="&amp;F738*(100-$B$2)/100,   'azure-vm-prices-1Y'!B$2:B$123,"&gt;="&amp;G738*(100-$B$2)/100,   'azure-vm-prices-1Y'!D$2:D$123,K738,   'azure-vm-prices-1Y'!E$2:E$123,L738),   _xlfn.MINIFS('azure-vm-prices-1Y'!I$2:I$123,   'azure-vm-prices-1Y'!A$2:A$123,"&gt;="&amp;F738*(100-$B$2)/100,   'azure-vm-prices-1Y'!B$2:B$123,"&gt;="&amp;G738*(100-$B$2)/100,   'azure-vm-prices-1Y'!E$2:E$123,L738)),   IF(K738="YES", _xlfn.MINIFS('azure-vm-prices-1Y'!C$2:C$123,   'azure-vm-prices-1Y'!A$2:A$123,"&gt;="&amp;F738*(100-$B$2)/100,   'azure-vm-prices-1Y'!B$2:B$123,"&gt;="&amp;G738*(100-$B$2)/100,   'azure-vm-prices-1Y'!D$2:D$123,K738,   'azure-vm-prices-1Y'!E$2:E$123,L738),   _xlfn.MINIFS('azure-vm-prices-1Y'!C$2:C$123,   'azure-vm-prices-1Y'!A$2:A$123,"&gt;="&amp;F738*(100-$B$2)/100,   'azure-vm-prices-1Y'!B$2:B$123,"&gt;="&amp;G738*(100-$B$2)/100,   'azure-vm-prices-1Y'!E$2:E$123,L738))),   "")</f>
        <v>0</v>
      </c>
      <c r="Y738" s="4">
        <f>IF(Q738="YES", IF(K738="YES", VLOOKUP(Z738 &amp; L738 &amp; K738,'azure-vm-prices-3Y'!G$2:H$124  , 2, 0), VLOOKUP(Z738 &amp; L738 &amp; "*",'azure-vm-prices-3Y'!G$2:H$124, 2, 0)),   "")</f>
        <v>0</v>
      </c>
      <c r="Z738" s="4">
        <f>IF(Q738="YES", IF(O738="NO" , IF(K738="YES", _xlfn.MINIFS('azure-vm-prices-3Y'!I$2:I$123,   'azure-vm-prices-3Y'!A$2:A$123,"&gt;="&amp;F738*(100-$B$2)/100,   'azure-vm-prices-3Y'!B$2:B$123,"&gt;="&amp;G738*(100-$B$2)/100,   'azure-vm-prices-3Y'!D$2:D$123,K738,   'azure-vm-prices-3Y'!E$2:E$123,L738),   _xlfn.MINIFS('azure-vm-prices-3Y'!I$2:I$123,   'azure-vm-prices-3Y'!A$2:A$123,"&gt;="&amp;F738*(100-$B$2)/100,   'azure-vm-prices-3Y'!B$2:B$123,"&gt;="&amp;G738*(100-$B$2)/100,   'azure-vm-prices-3Y'!E$2:E$123,L738)),   IF(K738="YES", _xlfn.MINIFS('azure-vm-prices-3Y'!C$2:C$123,   'azure-vm-prices-3Y'!A$2:A$123,"&gt;="&amp;F738*(100-$B$2)/100,   'azure-vm-prices-3Y'!B$2:B$123,"&gt;="&amp;G738*(100-$B$2)/100,   'azure-vm-prices-3Y'!D$2:D$123,K738,   'azure-vm-prices-3Y'!E$2:E$123,L738),   _xlfn.MINIFS('azure-vm-prices-3Y'!C$2:C$123,   'azure-vm-prices-3Y'!A$2:A$123,"&gt;="&amp;F738*(100-$B$2)/100,   'azure-vm-prices-3Y'!B$2:B$123,"&gt;="&amp;G738*(100-$B$2)/100,   'azure-vm-prices-3Y'!E$2:E$123,L738))),   "")</f>
        <v>0</v>
      </c>
      <c r="AA738" s="4">
        <f>IF(Q738="YES",N738*V738*12,"")</f>
        <v>0</v>
      </c>
      <c r="AB738" s="4">
        <f>IF(Q738="YES",X738*8760,"")</f>
        <v>0</v>
      </c>
      <c r="AC738" s="4">
        <f>IF(Q738="YES",Z738*8760,"")</f>
        <v>0</v>
      </c>
      <c r="AD738" s="4">
        <f>IF(Q738="YES",IF(P738="YES", MIN(AA738:AC738), AA738),"")</f>
        <v>0</v>
      </c>
      <c r="AE738" s="4">
        <f>IF(AND(I738="STANDARD",Q738="YES",H738&lt;'azure-standard-disk-prices'!B2, H738&gt;0),1+IF(M738="YES",1),"")</f>
        <v>0</v>
      </c>
      <c r="AF738" s="4">
        <f>IF(AND(I738="STANDARD",Q738="YES",H738&gt;'azure-standard-disk-prices'!B2,H738&lt;'azure-standard-disk-prices'!B3),1+IF(M738="YES",1),"")</f>
        <v>0</v>
      </c>
      <c r="AG738" s="4">
        <f>IF(AND(I738="STANDARD",Q738="YES",H738&gt;'azure-standard-disk-prices'!B3,H738&lt;'azure-standard-disk-prices'!B4),1+IF(M738="YES",1),"")</f>
        <v>0</v>
      </c>
      <c r="AH738" s="4">
        <f>IF(AND(I738="STANDARD",Q738="YES",H738&gt;'azure-standard-disk-prices'!B4,H738&lt;'azure-standard-disk-prices'!B5),1+IF(M738="YES",1),"")</f>
        <v>0</v>
      </c>
      <c r="AI738" s="4">
        <f>IF(AND(I738="STANDARD",Q738="YES",H738&gt;'azure-standard-disk-prices'!B5,H738&lt;'azure-standard-disk-prices'!B6),1+IF(M738="YES",1),"")</f>
        <v>0</v>
      </c>
      <c r="AJ738" s="4">
        <f>IF(AND(I738="STANDARD",Q738="YES",H738&gt;'azure-standard-disk-prices'!B6,H738&lt;'azure-standard-disk-prices'!B7),1+IF(M738="YES",1),"")</f>
        <v>0</v>
      </c>
      <c r="AK738" s="4">
        <f>IF(AND(I738="STANDARD",Q738="YES",H738&gt;'azure-standard-disk-prices'!B7,H738&lt;'azure-standard-disk-prices'!B8),1+IF(M738="YES",1),"")</f>
        <v>0</v>
      </c>
      <c r="AL738" s="4">
        <f>IF(AND(I738="STANDARD",Q738="YES",H738&gt;'azure-standard-disk-prices'!B8,H738&lt;'azure-standard-disk-prices'!B9),1+IF(M738="YES",1),"")</f>
        <v>0</v>
      </c>
      <c r="AM738" s="4">
        <f>IF(AND(I737="PREMIUM",Q737="YES",H737&lt;'azure-premium-disk-prices'!B2,H737&gt;0),1+IF(M737="YES",1),"")</f>
        <v>0</v>
      </c>
      <c r="AN738" s="4">
        <f>IF(AND(I737="PREMIUM",Q737="YES",H737&gt;'azure-premium-disk-prices'!B2,H737&lt;'azure-premium-disk-prices'!B3),1+IF(M737="YES",1),"")</f>
        <v>0</v>
      </c>
      <c r="AO738" s="4">
        <f>IF(AND(I737="PREMIUM",Q737="YES",H737&gt;'azure-premium-disk-prices'!B3,H737&lt;'azure-premium-disk-prices'!B4),1+IF(M737="YES",1),"")</f>
        <v>0</v>
      </c>
      <c r="AP738" s="4">
        <f>IF(AND(I737="PREMIUM",Q737="YES",H737&gt;'azure-premium-disk-prices'!B4,H737&lt;'azure-premium-disk-prices'!B5),1+IF(M737="YES",1),"")</f>
        <v>0</v>
      </c>
      <c r="AQ738" s="4">
        <f>IF(AND(I737="PREMIUM",Q737="YES",H737&gt;'azure-premium-disk-prices'!B5,H737&lt;'azure-premium-disk-prices'!B6),1+IF(M737="YES",1),"")</f>
        <v>0</v>
      </c>
      <c r="AR738" s="4">
        <f>IF(AND(I737="PREMIUM",Q737="YES",H737&gt;'azure-premium-disk-prices'!B6,H737&lt;'azure-premium-disk-prices'!B7),1+IF(M737="YES",1),"")</f>
        <v>0</v>
      </c>
      <c r="AS738" s="4">
        <f>IF(AND(I737="PREMIUM",Q737="YES",H737&gt;'azure-premium-disk-prices'!B7,H737&lt;'azure-premium-disk-prices'!B8),1+IF(M737="YES",1),"")</f>
        <v>0</v>
      </c>
      <c r="AT738" s="4">
        <f>IF(AND(I737="PREMIUM",Q737="YES",H737&gt;'azure-premium-disk-prices'!B8,H737&lt;'azure-premium-disk-prices'!B9),1+IF(M737="YES",1),"")</f>
        <v>0</v>
      </c>
      <c r="AU738" s="4">
        <f>IF(AND(M738="YES", Q738="YES"),1,"")</f>
        <v>0</v>
      </c>
      <c r="AV738" s="4">
        <f>IF(AND(J738="STANDARD", Q738="YES"), IF(M738="YES",2,1) ,"")</f>
        <v>0</v>
      </c>
      <c r="AW738" s="4">
        <f>IF( AND(J738="PREMIUM",  Q738="YES"), IF(M738="YES",2,1) ,"")</f>
        <v>0</v>
      </c>
    </row>
    <row r="739" spans="5:49">
      <c r="E739" s="3"/>
      <c r="F739" s="3"/>
      <c r="G739" s="3"/>
      <c r="H739" s="3"/>
      <c r="I739" s="3" t="s">
        <v>9</v>
      </c>
      <c r="J739" s="3" t="s">
        <v>9</v>
      </c>
      <c r="K739" s="3" t="s">
        <v>5</v>
      </c>
      <c r="L739" s="3" t="s">
        <v>5</v>
      </c>
      <c r="M739" s="3" t="s">
        <v>5</v>
      </c>
      <c r="N739" s="3">
        <v>730</v>
      </c>
      <c r="O739" s="3" t="s">
        <v>5</v>
      </c>
      <c r="P739" s="3" t="s">
        <v>14</v>
      </c>
      <c r="Q739" s="4">
        <f>IF(AND(E739&lt;&gt;"", F739&lt;&gt;"", G739&lt;&gt;"", H739&lt;&gt;"", I739&lt;&gt;"", J739&lt;&gt;"", K739&lt;&gt;"", L739&lt;&gt;"", M739&lt;&gt;"", N739&lt;&gt;"", O739&lt;&gt;""),"YES","NO")</f>
        <v>0</v>
      </c>
      <c r="R739" s="4">
        <f>IF(AD739=AA739, U739, IF(AD739=AB739,W739,Y739))</f>
        <v>0</v>
      </c>
      <c r="S739" s="4">
        <f>AD739</f>
        <v>0</v>
      </c>
      <c r="T739" s="4">
        <f> IF(AA739="" ,"",IF(AD739=AA739, "PAYG", IF(AD739=AB739,"1Y RI","3Y RI")))</f>
        <v>0</v>
      </c>
      <c r="U739" s="4">
        <f>IF(Q739="YES", IF(K739="YES", VLOOKUP(V739 &amp; L739 &amp; K739,'azure-vm-prices-base'!G$2:H$124, 2, 0), VLOOKUP(V739 &amp; L739 &amp; "*",'azure-vm-prices-base'!G$2:H$124, 2, 0)), "")</f>
        <v>0</v>
      </c>
      <c r="V739" s="4">
        <f>IF(Q739="YES", IF(O739="NO" , IF(K739="YES", _xlfn.MINIFS('azure-vm-prices-base'!I$2:I$123, 'azure-vm-prices-base'!A$2:A$123,"&gt;="&amp;F739*(100-$B$2)/100, 'azure-vm-prices-base'!B$2:B$123,"&gt;="&amp;G739*(100-$B$2)/100, 'azure-vm-prices-base'!D$2:D$123,K739, 'azure-vm-prices-base'!E$2:E$123,L739), _xlfn.MINIFS('azure-vm-prices-base'!I$2:I$123, 'azure-vm-prices-base'!A$2:A$123,"&gt;="&amp;F739*(100-$B$2)/100, 'azure-vm-prices-base'!B$2:B$123,"&gt;="&amp;G739*(100-$B$2)/100, 'azure-vm-prices-base'!E$2:E$123,L739)), IF(K739="YES", _xlfn.MINIFS('azure-vm-prices-base'!C$2:C$123, 'azure-vm-prices-base'!A$2:A$123,"&gt;="&amp;F739*(100-$B$2)/100, 'azure-vm-prices-base'!B$2:B$123,"&gt;="&amp;G739*(100-$B$2)/100, 'azure-vm-prices-base'!D$2:D$123,K739, 'azure-vm-prices-base'!E$2:E$123,L739), _xlfn.MINIFS('azure-vm-prices-base'!C$2:C$123, 'azure-vm-prices-base'!A$2:A$123,"&gt;="&amp;F739*(100-$B$2)/100, 'azure-vm-prices-base'!B$2:B$123,"&gt;="&amp;G739*(100-$B$2)/100, 'azure-vm-prices-base'!E$2:E$123,L739))), "")</f>
        <v>0</v>
      </c>
      <c r="W739" s="4">
        <f>IF(Q739="YES", IF(K739="YES", VLOOKUP(X739 &amp; L739 &amp; K739,'azure-vm-prices-1Y'!G$2:H$124  , 2, 0), VLOOKUP(X739 &amp; L739 &amp; "*",'azure-vm-prices-1Y'!G$2:H$124, 2, 0)),   "")</f>
        <v>0</v>
      </c>
      <c r="X739" s="4">
        <f>IF(Q739="YES", IF(O739="NO" , IF(K739="YES", _xlfn.MINIFS('azure-vm-prices-1Y'!I$2:I$123,   'azure-vm-prices-1Y'!A$2:A$123,"&gt;="&amp;F739*(100-$B$2)/100,   'azure-vm-prices-1Y'!B$2:B$123,"&gt;="&amp;G739*(100-$B$2)/100,   'azure-vm-prices-1Y'!D$2:D$123,K739,   'azure-vm-prices-1Y'!E$2:E$123,L739),   _xlfn.MINIFS('azure-vm-prices-1Y'!I$2:I$123,   'azure-vm-prices-1Y'!A$2:A$123,"&gt;="&amp;F739*(100-$B$2)/100,   'azure-vm-prices-1Y'!B$2:B$123,"&gt;="&amp;G739*(100-$B$2)/100,   'azure-vm-prices-1Y'!E$2:E$123,L739)),   IF(K739="YES", _xlfn.MINIFS('azure-vm-prices-1Y'!C$2:C$123,   'azure-vm-prices-1Y'!A$2:A$123,"&gt;="&amp;F739*(100-$B$2)/100,   'azure-vm-prices-1Y'!B$2:B$123,"&gt;="&amp;G739*(100-$B$2)/100,   'azure-vm-prices-1Y'!D$2:D$123,K739,   'azure-vm-prices-1Y'!E$2:E$123,L739),   _xlfn.MINIFS('azure-vm-prices-1Y'!C$2:C$123,   'azure-vm-prices-1Y'!A$2:A$123,"&gt;="&amp;F739*(100-$B$2)/100,   'azure-vm-prices-1Y'!B$2:B$123,"&gt;="&amp;G739*(100-$B$2)/100,   'azure-vm-prices-1Y'!E$2:E$123,L739))),   "")</f>
        <v>0</v>
      </c>
      <c r="Y739" s="4">
        <f>IF(Q739="YES", IF(K739="YES", VLOOKUP(Z739 &amp; L739 &amp; K739,'azure-vm-prices-3Y'!G$2:H$124  , 2, 0), VLOOKUP(Z739 &amp; L739 &amp; "*",'azure-vm-prices-3Y'!G$2:H$124, 2, 0)),   "")</f>
        <v>0</v>
      </c>
      <c r="Z739" s="4">
        <f>IF(Q739="YES", IF(O739="NO" , IF(K739="YES", _xlfn.MINIFS('azure-vm-prices-3Y'!I$2:I$123,   'azure-vm-prices-3Y'!A$2:A$123,"&gt;="&amp;F739*(100-$B$2)/100,   'azure-vm-prices-3Y'!B$2:B$123,"&gt;="&amp;G739*(100-$B$2)/100,   'azure-vm-prices-3Y'!D$2:D$123,K739,   'azure-vm-prices-3Y'!E$2:E$123,L739),   _xlfn.MINIFS('azure-vm-prices-3Y'!I$2:I$123,   'azure-vm-prices-3Y'!A$2:A$123,"&gt;="&amp;F739*(100-$B$2)/100,   'azure-vm-prices-3Y'!B$2:B$123,"&gt;="&amp;G739*(100-$B$2)/100,   'azure-vm-prices-3Y'!E$2:E$123,L739)),   IF(K739="YES", _xlfn.MINIFS('azure-vm-prices-3Y'!C$2:C$123,   'azure-vm-prices-3Y'!A$2:A$123,"&gt;="&amp;F739*(100-$B$2)/100,   'azure-vm-prices-3Y'!B$2:B$123,"&gt;="&amp;G739*(100-$B$2)/100,   'azure-vm-prices-3Y'!D$2:D$123,K739,   'azure-vm-prices-3Y'!E$2:E$123,L739),   _xlfn.MINIFS('azure-vm-prices-3Y'!C$2:C$123,   'azure-vm-prices-3Y'!A$2:A$123,"&gt;="&amp;F739*(100-$B$2)/100,   'azure-vm-prices-3Y'!B$2:B$123,"&gt;="&amp;G739*(100-$B$2)/100,   'azure-vm-prices-3Y'!E$2:E$123,L739))),   "")</f>
        <v>0</v>
      </c>
      <c r="AA739" s="4">
        <f>IF(Q739="YES",N739*V739*12,"")</f>
        <v>0</v>
      </c>
      <c r="AB739" s="4">
        <f>IF(Q739="YES",X739*8760,"")</f>
        <v>0</v>
      </c>
      <c r="AC739" s="4">
        <f>IF(Q739="YES",Z739*8760,"")</f>
        <v>0</v>
      </c>
      <c r="AD739" s="4">
        <f>IF(Q739="YES",IF(P739="YES", MIN(AA739:AC739), AA739),"")</f>
        <v>0</v>
      </c>
      <c r="AE739" s="4">
        <f>IF(AND(I739="STANDARD",Q739="YES",H739&lt;'azure-standard-disk-prices'!B2, H739&gt;0),1+IF(M739="YES",1),"")</f>
        <v>0</v>
      </c>
      <c r="AF739" s="4">
        <f>IF(AND(I739="STANDARD",Q739="YES",H739&gt;'azure-standard-disk-prices'!B2,H739&lt;'azure-standard-disk-prices'!B3),1+IF(M739="YES",1),"")</f>
        <v>0</v>
      </c>
      <c r="AG739" s="4">
        <f>IF(AND(I739="STANDARD",Q739="YES",H739&gt;'azure-standard-disk-prices'!B3,H739&lt;'azure-standard-disk-prices'!B4),1+IF(M739="YES",1),"")</f>
        <v>0</v>
      </c>
      <c r="AH739" s="4">
        <f>IF(AND(I739="STANDARD",Q739="YES",H739&gt;'azure-standard-disk-prices'!B4,H739&lt;'azure-standard-disk-prices'!B5),1+IF(M739="YES",1),"")</f>
        <v>0</v>
      </c>
      <c r="AI739" s="4">
        <f>IF(AND(I739="STANDARD",Q739="YES",H739&gt;'azure-standard-disk-prices'!B5,H739&lt;'azure-standard-disk-prices'!B6),1+IF(M739="YES",1),"")</f>
        <v>0</v>
      </c>
      <c r="AJ739" s="4">
        <f>IF(AND(I739="STANDARD",Q739="YES",H739&gt;'azure-standard-disk-prices'!B6,H739&lt;'azure-standard-disk-prices'!B7),1+IF(M739="YES",1),"")</f>
        <v>0</v>
      </c>
      <c r="AK739" s="4">
        <f>IF(AND(I739="STANDARD",Q739="YES",H739&gt;'azure-standard-disk-prices'!B7,H739&lt;'azure-standard-disk-prices'!B8),1+IF(M739="YES",1),"")</f>
        <v>0</v>
      </c>
      <c r="AL739" s="4">
        <f>IF(AND(I739="STANDARD",Q739="YES",H739&gt;'azure-standard-disk-prices'!B8,H739&lt;'azure-standard-disk-prices'!B9),1+IF(M739="YES",1),"")</f>
        <v>0</v>
      </c>
      <c r="AM739" s="4">
        <f>IF(AND(I738="PREMIUM",Q738="YES",H738&lt;'azure-premium-disk-prices'!B2,H738&gt;0),1+IF(M738="YES",1),"")</f>
        <v>0</v>
      </c>
      <c r="AN739" s="4">
        <f>IF(AND(I738="PREMIUM",Q738="YES",H738&gt;'azure-premium-disk-prices'!B2,H738&lt;'azure-premium-disk-prices'!B3),1+IF(M738="YES",1),"")</f>
        <v>0</v>
      </c>
      <c r="AO739" s="4">
        <f>IF(AND(I738="PREMIUM",Q738="YES",H738&gt;'azure-premium-disk-prices'!B3,H738&lt;'azure-premium-disk-prices'!B4),1+IF(M738="YES",1),"")</f>
        <v>0</v>
      </c>
      <c r="AP739" s="4">
        <f>IF(AND(I738="PREMIUM",Q738="YES",H738&gt;'azure-premium-disk-prices'!B4,H738&lt;'azure-premium-disk-prices'!B5),1+IF(M738="YES",1),"")</f>
        <v>0</v>
      </c>
      <c r="AQ739" s="4">
        <f>IF(AND(I738="PREMIUM",Q738="YES",H738&gt;'azure-premium-disk-prices'!B5,H738&lt;'azure-premium-disk-prices'!B6),1+IF(M738="YES",1),"")</f>
        <v>0</v>
      </c>
      <c r="AR739" s="4">
        <f>IF(AND(I738="PREMIUM",Q738="YES",H738&gt;'azure-premium-disk-prices'!B6,H738&lt;'azure-premium-disk-prices'!B7),1+IF(M738="YES",1),"")</f>
        <v>0</v>
      </c>
      <c r="AS739" s="4">
        <f>IF(AND(I738="PREMIUM",Q738="YES",H738&gt;'azure-premium-disk-prices'!B7,H738&lt;'azure-premium-disk-prices'!B8),1+IF(M738="YES",1),"")</f>
        <v>0</v>
      </c>
      <c r="AT739" s="4">
        <f>IF(AND(I738="PREMIUM",Q738="YES",H738&gt;'azure-premium-disk-prices'!B8,H738&lt;'azure-premium-disk-prices'!B9),1+IF(M738="YES",1),"")</f>
        <v>0</v>
      </c>
      <c r="AU739" s="4">
        <f>IF(AND(M739="YES", Q739="YES"),1,"")</f>
        <v>0</v>
      </c>
      <c r="AV739" s="4">
        <f>IF(AND(J739="STANDARD", Q739="YES"), IF(M739="YES",2,1) ,"")</f>
        <v>0</v>
      </c>
      <c r="AW739" s="4">
        <f>IF( AND(J739="PREMIUM",  Q739="YES"), IF(M739="YES",2,1) ,"")</f>
        <v>0</v>
      </c>
    </row>
    <row r="740" spans="5:49">
      <c r="E740" s="3"/>
      <c r="F740" s="3"/>
      <c r="G740" s="3"/>
      <c r="H740" s="3"/>
      <c r="I740" s="3" t="s">
        <v>9</v>
      </c>
      <c r="J740" s="3" t="s">
        <v>9</v>
      </c>
      <c r="K740" s="3" t="s">
        <v>5</v>
      </c>
      <c r="L740" s="3" t="s">
        <v>5</v>
      </c>
      <c r="M740" s="3" t="s">
        <v>5</v>
      </c>
      <c r="N740" s="3">
        <v>730</v>
      </c>
      <c r="O740" s="3" t="s">
        <v>5</v>
      </c>
      <c r="P740" s="3" t="s">
        <v>14</v>
      </c>
      <c r="Q740" s="4">
        <f>IF(AND(E740&lt;&gt;"", F740&lt;&gt;"", G740&lt;&gt;"", H740&lt;&gt;"", I740&lt;&gt;"", J740&lt;&gt;"", K740&lt;&gt;"", L740&lt;&gt;"", M740&lt;&gt;"", N740&lt;&gt;"", O740&lt;&gt;""),"YES","NO")</f>
        <v>0</v>
      </c>
      <c r="R740" s="4">
        <f>IF(AD740=AA740, U740, IF(AD740=AB740,W740,Y740))</f>
        <v>0</v>
      </c>
      <c r="S740" s="4">
        <f>AD740</f>
        <v>0</v>
      </c>
      <c r="T740" s="4">
        <f> IF(AA740="" ,"",IF(AD740=AA740, "PAYG", IF(AD740=AB740,"1Y RI","3Y RI")))</f>
        <v>0</v>
      </c>
      <c r="U740" s="4">
        <f>IF(Q740="YES", IF(K740="YES", VLOOKUP(V740 &amp; L740 &amp; K740,'azure-vm-prices-base'!G$2:H$124, 2, 0), VLOOKUP(V740 &amp; L740 &amp; "*",'azure-vm-prices-base'!G$2:H$124, 2, 0)), "")</f>
        <v>0</v>
      </c>
      <c r="V740" s="4">
        <f>IF(Q740="YES", IF(O740="NO" , IF(K740="YES", _xlfn.MINIFS('azure-vm-prices-base'!I$2:I$123, 'azure-vm-prices-base'!A$2:A$123,"&gt;="&amp;F740*(100-$B$2)/100, 'azure-vm-prices-base'!B$2:B$123,"&gt;="&amp;G740*(100-$B$2)/100, 'azure-vm-prices-base'!D$2:D$123,K740, 'azure-vm-prices-base'!E$2:E$123,L740), _xlfn.MINIFS('azure-vm-prices-base'!I$2:I$123, 'azure-vm-prices-base'!A$2:A$123,"&gt;="&amp;F740*(100-$B$2)/100, 'azure-vm-prices-base'!B$2:B$123,"&gt;="&amp;G740*(100-$B$2)/100, 'azure-vm-prices-base'!E$2:E$123,L740)), IF(K740="YES", _xlfn.MINIFS('azure-vm-prices-base'!C$2:C$123, 'azure-vm-prices-base'!A$2:A$123,"&gt;="&amp;F740*(100-$B$2)/100, 'azure-vm-prices-base'!B$2:B$123,"&gt;="&amp;G740*(100-$B$2)/100, 'azure-vm-prices-base'!D$2:D$123,K740, 'azure-vm-prices-base'!E$2:E$123,L740), _xlfn.MINIFS('azure-vm-prices-base'!C$2:C$123, 'azure-vm-prices-base'!A$2:A$123,"&gt;="&amp;F740*(100-$B$2)/100, 'azure-vm-prices-base'!B$2:B$123,"&gt;="&amp;G740*(100-$B$2)/100, 'azure-vm-prices-base'!E$2:E$123,L740))), "")</f>
        <v>0</v>
      </c>
      <c r="W740" s="4">
        <f>IF(Q740="YES", IF(K740="YES", VLOOKUP(X740 &amp; L740 &amp; K740,'azure-vm-prices-1Y'!G$2:H$124  , 2, 0), VLOOKUP(X740 &amp; L740 &amp; "*",'azure-vm-prices-1Y'!G$2:H$124, 2, 0)),   "")</f>
        <v>0</v>
      </c>
      <c r="X740" s="4">
        <f>IF(Q740="YES", IF(O740="NO" , IF(K740="YES", _xlfn.MINIFS('azure-vm-prices-1Y'!I$2:I$123,   'azure-vm-prices-1Y'!A$2:A$123,"&gt;="&amp;F740*(100-$B$2)/100,   'azure-vm-prices-1Y'!B$2:B$123,"&gt;="&amp;G740*(100-$B$2)/100,   'azure-vm-prices-1Y'!D$2:D$123,K740,   'azure-vm-prices-1Y'!E$2:E$123,L740),   _xlfn.MINIFS('azure-vm-prices-1Y'!I$2:I$123,   'azure-vm-prices-1Y'!A$2:A$123,"&gt;="&amp;F740*(100-$B$2)/100,   'azure-vm-prices-1Y'!B$2:B$123,"&gt;="&amp;G740*(100-$B$2)/100,   'azure-vm-prices-1Y'!E$2:E$123,L740)),   IF(K740="YES", _xlfn.MINIFS('azure-vm-prices-1Y'!C$2:C$123,   'azure-vm-prices-1Y'!A$2:A$123,"&gt;="&amp;F740*(100-$B$2)/100,   'azure-vm-prices-1Y'!B$2:B$123,"&gt;="&amp;G740*(100-$B$2)/100,   'azure-vm-prices-1Y'!D$2:D$123,K740,   'azure-vm-prices-1Y'!E$2:E$123,L740),   _xlfn.MINIFS('azure-vm-prices-1Y'!C$2:C$123,   'azure-vm-prices-1Y'!A$2:A$123,"&gt;="&amp;F740*(100-$B$2)/100,   'azure-vm-prices-1Y'!B$2:B$123,"&gt;="&amp;G740*(100-$B$2)/100,   'azure-vm-prices-1Y'!E$2:E$123,L740))),   "")</f>
        <v>0</v>
      </c>
      <c r="Y740" s="4">
        <f>IF(Q740="YES", IF(K740="YES", VLOOKUP(Z740 &amp; L740 &amp; K740,'azure-vm-prices-3Y'!G$2:H$124  , 2, 0), VLOOKUP(Z740 &amp; L740 &amp; "*",'azure-vm-prices-3Y'!G$2:H$124, 2, 0)),   "")</f>
        <v>0</v>
      </c>
      <c r="Z740" s="4">
        <f>IF(Q740="YES", IF(O740="NO" , IF(K740="YES", _xlfn.MINIFS('azure-vm-prices-3Y'!I$2:I$123,   'azure-vm-prices-3Y'!A$2:A$123,"&gt;="&amp;F740*(100-$B$2)/100,   'azure-vm-prices-3Y'!B$2:B$123,"&gt;="&amp;G740*(100-$B$2)/100,   'azure-vm-prices-3Y'!D$2:D$123,K740,   'azure-vm-prices-3Y'!E$2:E$123,L740),   _xlfn.MINIFS('azure-vm-prices-3Y'!I$2:I$123,   'azure-vm-prices-3Y'!A$2:A$123,"&gt;="&amp;F740*(100-$B$2)/100,   'azure-vm-prices-3Y'!B$2:B$123,"&gt;="&amp;G740*(100-$B$2)/100,   'azure-vm-prices-3Y'!E$2:E$123,L740)),   IF(K740="YES", _xlfn.MINIFS('azure-vm-prices-3Y'!C$2:C$123,   'azure-vm-prices-3Y'!A$2:A$123,"&gt;="&amp;F740*(100-$B$2)/100,   'azure-vm-prices-3Y'!B$2:B$123,"&gt;="&amp;G740*(100-$B$2)/100,   'azure-vm-prices-3Y'!D$2:D$123,K740,   'azure-vm-prices-3Y'!E$2:E$123,L740),   _xlfn.MINIFS('azure-vm-prices-3Y'!C$2:C$123,   'azure-vm-prices-3Y'!A$2:A$123,"&gt;="&amp;F740*(100-$B$2)/100,   'azure-vm-prices-3Y'!B$2:B$123,"&gt;="&amp;G740*(100-$B$2)/100,   'azure-vm-prices-3Y'!E$2:E$123,L740))),   "")</f>
        <v>0</v>
      </c>
      <c r="AA740" s="4">
        <f>IF(Q740="YES",N740*V740*12,"")</f>
        <v>0</v>
      </c>
      <c r="AB740" s="4">
        <f>IF(Q740="YES",X740*8760,"")</f>
        <v>0</v>
      </c>
      <c r="AC740" s="4">
        <f>IF(Q740="YES",Z740*8760,"")</f>
        <v>0</v>
      </c>
      <c r="AD740" s="4">
        <f>IF(Q740="YES",IF(P740="YES", MIN(AA740:AC740), AA740),"")</f>
        <v>0</v>
      </c>
      <c r="AE740" s="4">
        <f>IF(AND(I740="STANDARD",Q740="YES",H740&lt;'azure-standard-disk-prices'!B2, H740&gt;0),1+IF(M740="YES",1),"")</f>
        <v>0</v>
      </c>
      <c r="AF740" s="4">
        <f>IF(AND(I740="STANDARD",Q740="YES",H740&gt;'azure-standard-disk-prices'!B2,H740&lt;'azure-standard-disk-prices'!B3),1+IF(M740="YES",1),"")</f>
        <v>0</v>
      </c>
      <c r="AG740" s="4">
        <f>IF(AND(I740="STANDARD",Q740="YES",H740&gt;'azure-standard-disk-prices'!B3,H740&lt;'azure-standard-disk-prices'!B4),1+IF(M740="YES",1),"")</f>
        <v>0</v>
      </c>
      <c r="AH740" s="4">
        <f>IF(AND(I740="STANDARD",Q740="YES",H740&gt;'azure-standard-disk-prices'!B4,H740&lt;'azure-standard-disk-prices'!B5),1+IF(M740="YES",1),"")</f>
        <v>0</v>
      </c>
      <c r="AI740" s="4">
        <f>IF(AND(I740="STANDARD",Q740="YES",H740&gt;'azure-standard-disk-prices'!B5,H740&lt;'azure-standard-disk-prices'!B6),1+IF(M740="YES",1),"")</f>
        <v>0</v>
      </c>
      <c r="AJ740" s="4">
        <f>IF(AND(I740="STANDARD",Q740="YES",H740&gt;'azure-standard-disk-prices'!B6,H740&lt;'azure-standard-disk-prices'!B7),1+IF(M740="YES",1),"")</f>
        <v>0</v>
      </c>
      <c r="AK740" s="4">
        <f>IF(AND(I740="STANDARD",Q740="YES",H740&gt;'azure-standard-disk-prices'!B7,H740&lt;'azure-standard-disk-prices'!B8),1+IF(M740="YES",1),"")</f>
        <v>0</v>
      </c>
      <c r="AL740" s="4">
        <f>IF(AND(I740="STANDARD",Q740="YES",H740&gt;'azure-standard-disk-prices'!B8,H740&lt;'azure-standard-disk-prices'!B9),1+IF(M740="YES",1),"")</f>
        <v>0</v>
      </c>
      <c r="AM740" s="4">
        <f>IF(AND(I739="PREMIUM",Q739="YES",H739&lt;'azure-premium-disk-prices'!B2,H739&gt;0),1+IF(M739="YES",1),"")</f>
        <v>0</v>
      </c>
      <c r="AN740" s="4">
        <f>IF(AND(I739="PREMIUM",Q739="YES",H739&gt;'azure-premium-disk-prices'!B2,H739&lt;'azure-premium-disk-prices'!B3),1+IF(M739="YES",1),"")</f>
        <v>0</v>
      </c>
      <c r="AO740" s="4">
        <f>IF(AND(I739="PREMIUM",Q739="YES",H739&gt;'azure-premium-disk-prices'!B3,H739&lt;'azure-premium-disk-prices'!B4),1+IF(M739="YES",1),"")</f>
        <v>0</v>
      </c>
      <c r="AP740" s="4">
        <f>IF(AND(I739="PREMIUM",Q739="YES",H739&gt;'azure-premium-disk-prices'!B4,H739&lt;'azure-premium-disk-prices'!B5),1+IF(M739="YES",1),"")</f>
        <v>0</v>
      </c>
      <c r="AQ740" s="4">
        <f>IF(AND(I739="PREMIUM",Q739="YES",H739&gt;'azure-premium-disk-prices'!B5,H739&lt;'azure-premium-disk-prices'!B6),1+IF(M739="YES",1),"")</f>
        <v>0</v>
      </c>
      <c r="AR740" s="4">
        <f>IF(AND(I739="PREMIUM",Q739="YES",H739&gt;'azure-premium-disk-prices'!B6,H739&lt;'azure-premium-disk-prices'!B7),1+IF(M739="YES",1),"")</f>
        <v>0</v>
      </c>
      <c r="AS740" s="4">
        <f>IF(AND(I739="PREMIUM",Q739="YES",H739&gt;'azure-premium-disk-prices'!B7,H739&lt;'azure-premium-disk-prices'!B8),1+IF(M739="YES",1),"")</f>
        <v>0</v>
      </c>
      <c r="AT740" s="4">
        <f>IF(AND(I739="PREMIUM",Q739="YES",H739&gt;'azure-premium-disk-prices'!B8,H739&lt;'azure-premium-disk-prices'!B9),1+IF(M739="YES",1),"")</f>
        <v>0</v>
      </c>
      <c r="AU740" s="4">
        <f>IF(AND(M740="YES", Q740="YES"),1,"")</f>
        <v>0</v>
      </c>
      <c r="AV740" s="4">
        <f>IF(AND(J740="STANDARD", Q740="YES"), IF(M740="YES",2,1) ,"")</f>
        <v>0</v>
      </c>
      <c r="AW740" s="4">
        <f>IF( AND(J740="PREMIUM",  Q740="YES"), IF(M740="YES",2,1) ,"")</f>
        <v>0</v>
      </c>
    </row>
    <row r="741" spans="5:49">
      <c r="E741" s="3"/>
      <c r="F741" s="3"/>
      <c r="G741" s="3"/>
      <c r="H741" s="3"/>
      <c r="I741" s="3" t="s">
        <v>9</v>
      </c>
      <c r="J741" s="3" t="s">
        <v>9</v>
      </c>
      <c r="K741" s="3" t="s">
        <v>5</v>
      </c>
      <c r="L741" s="3" t="s">
        <v>5</v>
      </c>
      <c r="M741" s="3" t="s">
        <v>5</v>
      </c>
      <c r="N741" s="3">
        <v>730</v>
      </c>
      <c r="O741" s="3" t="s">
        <v>5</v>
      </c>
      <c r="P741" s="3" t="s">
        <v>14</v>
      </c>
      <c r="Q741" s="4">
        <f>IF(AND(E741&lt;&gt;"", F741&lt;&gt;"", G741&lt;&gt;"", H741&lt;&gt;"", I741&lt;&gt;"", J741&lt;&gt;"", K741&lt;&gt;"", L741&lt;&gt;"", M741&lt;&gt;"", N741&lt;&gt;"", O741&lt;&gt;""),"YES","NO")</f>
        <v>0</v>
      </c>
      <c r="R741" s="4">
        <f>IF(AD741=AA741, U741, IF(AD741=AB741,W741,Y741))</f>
        <v>0</v>
      </c>
      <c r="S741" s="4">
        <f>AD741</f>
        <v>0</v>
      </c>
      <c r="T741" s="4">
        <f> IF(AA741="" ,"",IF(AD741=AA741, "PAYG", IF(AD741=AB741,"1Y RI","3Y RI")))</f>
        <v>0</v>
      </c>
      <c r="U741" s="4">
        <f>IF(Q741="YES", IF(K741="YES", VLOOKUP(V741 &amp; L741 &amp; K741,'azure-vm-prices-base'!G$2:H$124, 2, 0), VLOOKUP(V741 &amp; L741 &amp; "*",'azure-vm-prices-base'!G$2:H$124, 2, 0)), "")</f>
        <v>0</v>
      </c>
      <c r="V741" s="4">
        <f>IF(Q741="YES", IF(O741="NO" , IF(K741="YES", _xlfn.MINIFS('azure-vm-prices-base'!I$2:I$123, 'azure-vm-prices-base'!A$2:A$123,"&gt;="&amp;F741*(100-$B$2)/100, 'azure-vm-prices-base'!B$2:B$123,"&gt;="&amp;G741*(100-$B$2)/100, 'azure-vm-prices-base'!D$2:D$123,K741, 'azure-vm-prices-base'!E$2:E$123,L741), _xlfn.MINIFS('azure-vm-prices-base'!I$2:I$123, 'azure-vm-prices-base'!A$2:A$123,"&gt;="&amp;F741*(100-$B$2)/100, 'azure-vm-prices-base'!B$2:B$123,"&gt;="&amp;G741*(100-$B$2)/100, 'azure-vm-prices-base'!E$2:E$123,L741)), IF(K741="YES", _xlfn.MINIFS('azure-vm-prices-base'!C$2:C$123, 'azure-vm-prices-base'!A$2:A$123,"&gt;="&amp;F741*(100-$B$2)/100, 'azure-vm-prices-base'!B$2:B$123,"&gt;="&amp;G741*(100-$B$2)/100, 'azure-vm-prices-base'!D$2:D$123,K741, 'azure-vm-prices-base'!E$2:E$123,L741), _xlfn.MINIFS('azure-vm-prices-base'!C$2:C$123, 'azure-vm-prices-base'!A$2:A$123,"&gt;="&amp;F741*(100-$B$2)/100, 'azure-vm-prices-base'!B$2:B$123,"&gt;="&amp;G741*(100-$B$2)/100, 'azure-vm-prices-base'!E$2:E$123,L741))), "")</f>
        <v>0</v>
      </c>
      <c r="W741" s="4">
        <f>IF(Q741="YES", IF(K741="YES", VLOOKUP(X741 &amp; L741 &amp; K741,'azure-vm-prices-1Y'!G$2:H$124  , 2, 0), VLOOKUP(X741 &amp; L741 &amp; "*",'azure-vm-prices-1Y'!G$2:H$124, 2, 0)),   "")</f>
        <v>0</v>
      </c>
      <c r="X741" s="4">
        <f>IF(Q741="YES", IF(O741="NO" , IF(K741="YES", _xlfn.MINIFS('azure-vm-prices-1Y'!I$2:I$123,   'azure-vm-prices-1Y'!A$2:A$123,"&gt;="&amp;F741*(100-$B$2)/100,   'azure-vm-prices-1Y'!B$2:B$123,"&gt;="&amp;G741*(100-$B$2)/100,   'azure-vm-prices-1Y'!D$2:D$123,K741,   'azure-vm-prices-1Y'!E$2:E$123,L741),   _xlfn.MINIFS('azure-vm-prices-1Y'!I$2:I$123,   'azure-vm-prices-1Y'!A$2:A$123,"&gt;="&amp;F741*(100-$B$2)/100,   'azure-vm-prices-1Y'!B$2:B$123,"&gt;="&amp;G741*(100-$B$2)/100,   'azure-vm-prices-1Y'!E$2:E$123,L741)),   IF(K741="YES", _xlfn.MINIFS('azure-vm-prices-1Y'!C$2:C$123,   'azure-vm-prices-1Y'!A$2:A$123,"&gt;="&amp;F741*(100-$B$2)/100,   'azure-vm-prices-1Y'!B$2:B$123,"&gt;="&amp;G741*(100-$B$2)/100,   'azure-vm-prices-1Y'!D$2:D$123,K741,   'azure-vm-prices-1Y'!E$2:E$123,L741),   _xlfn.MINIFS('azure-vm-prices-1Y'!C$2:C$123,   'azure-vm-prices-1Y'!A$2:A$123,"&gt;="&amp;F741*(100-$B$2)/100,   'azure-vm-prices-1Y'!B$2:B$123,"&gt;="&amp;G741*(100-$B$2)/100,   'azure-vm-prices-1Y'!E$2:E$123,L741))),   "")</f>
        <v>0</v>
      </c>
      <c r="Y741" s="4">
        <f>IF(Q741="YES", IF(K741="YES", VLOOKUP(Z741 &amp; L741 &amp; K741,'azure-vm-prices-3Y'!G$2:H$124  , 2, 0), VLOOKUP(Z741 &amp; L741 &amp; "*",'azure-vm-prices-3Y'!G$2:H$124, 2, 0)),   "")</f>
        <v>0</v>
      </c>
      <c r="Z741" s="4">
        <f>IF(Q741="YES", IF(O741="NO" , IF(K741="YES", _xlfn.MINIFS('azure-vm-prices-3Y'!I$2:I$123,   'azure-vm-prices-3Y'!A$2:A$123,"&gt;="&amp;F741*(100-$B$2)/100,   'azure-vm-prices-3Y'!B$2:B$123,"&gt;="&amp;G741*(100-$B$2)/100,   'azure-vm-prices-3Y'!D$2:D$123,K741,   'azure-vm-prices-3Y'!E$2:E$123,L741),   _xlfn.MINIFS('azure-vm-prices-3Y'!I$2:I$123,   'azure-vm-prices-3Y'!A$2:A$123,"&gt;="&amp;F741*(100-$B$2)/100,   'azure-vm-prices-3Y'!B$2:B$123,"&gt;="&amp;G741*(100-$B$2)/100,   'azure-vm-prices-3Y'!E$2:E$123,L741)),   IF(K741="YES", _xlfn.MINIFS('azure-vm-prices-3Y'!C$2:C$123,   'azure-vm-prices-3Y'!A$2:A$123,"&gt;="&amp;F741*(100-$B$2)/100,   'azure-vm-prices-3Y'!B$2:B$123,"&gt;="&amp;G741*(100-$B$2)/100,   'azure-vm-prices-3Y'!D$2:D$123,K741,   'azure-vm-prices-3Y'!E$2:E$123,L741),   _xlfn.MINIFS('azure-vm-prices-3Y'!C$2:C$123,   'azure-vm-prices-3Y'!A$2:A$123,"&gt;="&amp;F741*(100-$B$2)/100,   'azure-vm-prices-3Y'!B$2:B$123,"&gt;="&amp;G741*(100-$B$2)/100,   'azure-vm-prices-3Y'!E$2:E$123,L741))),   "")</f>
        <v>0</v>
      </c>
      <c r="AA741" s="4">
        <f>IF(Q741="YES",N741*V741*12,"")</f>
        <v>0</v>
      </c>
      <c r="AB741" s="4">
        <f>IF(Q741="YES",X741*8760,"")</f>
        <v>0</v>
      </c>
      <c r="AC741" s="4">
        <f>IF(Q741="YES",Z741*8760,"")</f>
        <v>0</v>
      </c>
      <c r="AD741" s="4">
        <f>IF(Q741="YES",IF(P741="YES", MIN(AA741:AC741), AA741),"")</f>
        <v>0</v>
      </c>
      <c r="AE741" s="4">
        <f>IF(AND(I741="STANDARD",Q741="YES",H741&lt;'azure-standard-disk-prices'!B2, H741&gt;0),1+IF(M741="YES",1),"")</f>
        <v>0</v>
      </c>
      <c r="AF741" s="4">
        <f>IF(AND(I741="STANDARD",Q741="YES",H741&gt;'azure-standard-disk-prices'!B2,H741&lt;'azure-standard-disk-prices'!B3),1+IF(M741="YES",1),"")</f>
        <v>0</v>
      </c>
      <c r="AG741" s="4">
        <f>IF(AND(I741="STANDARD",Q741="YES",H741&gt;'azure-standard-disk-prices'!B3,H741&lt;'azure-standard-disk-prices'!B4),1+IF(M741="YES",1),"")</f>
        <v>0</v>
      </c>
      <c r="AH741" s="4">
        <f>IF(AND(I741="STANDARD",Q741="YES",H741&gt;'azure-standard-disk-prices'!B4,H741&lt;'azure-standard-disk-prices'!B5),1+IF(M741="YES",1),"")</f>
        <v>0</v>
      </c>
      <c r="AI741" s="4">
        <f>IF(AND(I741="STANDARD",Q741="YES",H741&gt;'azure-standard-disk-prices'!B5,H741&lt;'azure-standard-disk-prices'!B6),1+IF(M741="YES",1),"")</f>
        <v>0</v>
      </c>
      <c r="AJ741" s="4">
        <f>IF(AND(I741="STANDARD",Q741="YES",H741&gt;'azure-standard-disk-prices'!B6,H741&lt;'azure-standard-disk-prices'!B7),1+IF(M741="YES",1),"")</f>
        <v>0</v>
      </c>
      <c r="AK741" s="4">
        <f>IF(AND(I741="STANDARD",Q741="YES",H741&gt;'azure-standard-disk-prices'!B7,H741&lt;'azure-standard-disk-prices'!B8),1+IF(M741="YES",1),"")</f>
        <v>0</v>
      </c>
      <c r="AL741" s="4">
        <f>IF(AND(I741="STANDARD",Q741="YES",H741&gt;'azure-standard-disk-prices'!B8,H741&lt;'azure-standard-disk-prices'!B9),1+IF(M741="YES",1),"")</f>
        <v>0</v>
      </c>
      <c r="AM741" s="4">
        <f>IF(AND(I740="PREMIUM",Q740="YES",H740&lt;'azure-premium-disk-prices'!B2,H740&gt;0),1+IF(M740="YES",1),"")</f>
        <v>0</v>
      </c>
      <c r="AN741" s="4">
        <f>IF(AND(I740="PREMIUM",Q740="YES",H740&gt;'azure-premium-disk-prices'!B2,H740&lt;'azure-premium-disk-prices'!B3),1+IF(M740="YES",1),"")</f>
        <v>0</v>
      </c>
      <c r="AO741" s="4">
        <f>IF(AND(I740="PREMIUM",Q740="YES",H740&gt;'azure-premium-disk-prices'!B3,H740&lt;'azure-premium-disk-prices'!B4),1+IF(M740="YES",1),"")</f>
        <v>0</v>
      </c>
      <c r="AP741" s="4">
        <f>IF(AND(I740="PREMIUM",Q740="YES",H740&gt;'azure-premium-disk-prices'!B4,H740&lt;'azure-premium-disk-prices'!B5),1+IF(M740="YES",1),"")</f>
        <v>0</v>
      </c>
      <c r="AQ741" s="4">
        <f>IF(AND(I740="PREMIUM",Q740="YES",H740&gt;'azure-premium-disk-prices'!B5,H740&lt;'azure-premium-disk-prices'!B6),1+IF(M740="YES",1),"")</f>
        <v>0</v>
      </c>
      <c r="AR741" s="4">
        <f>IF(AND(I740="PREMIUM",Q740="YES",H740&gt;'azure-premium-disk-prices'!B6,H740&lt;'azure-premium-disk-prices'!B7),1+IF(M740="YES",1),"")</f>
        <v>0</v>
      </c>
      <c r="AS741" s="4">
        <f>IF(AND(I740="PREMIUM",Q740="YES",H740&gt;'azure-premium-disk-prices'!B7,H740&lt;'azure-premium-disk-prices'!B8),1+IF(M740="YES",1),"")</f>
        <v>0</v>
      </c>
      <c r="AT741" s="4">
        <f>IF(AND(I740="PREMIUM",Q740="YES",H740&gt;'azure-premium-disk-prices'!B8,H740&lt;'azure-premium-disk-prices'!B9),1+IF(M740="YES",1),"")</f>
        <v>0</v>
      </c>
      <c r="AU741" s="4">
        <f>IF(AND(M741="YES", Q741="YES"),1,"")</f>
        <v>0</v>
      </c>
      <c r="AV741" s="4">
        <f>IF(AND(J741="STANDARD", Q741="YES"), IF(M741="YES",2,1) ,"")</f>
        <v>0</v>
      </c>
      <c r="AW741" s="4">
        <f>IF( AND(J741="PREMIUM",  Q741="YES"), IF(M741="YES",2,1) ,"")</f>
        <v>0</v>
      </c>
    </row>
    <row r="742" spans="5:49">
      <c r="E742" s="3"/>
      <c r="F742" s="3"/>
      <c r="G742" s="3"/>
      <c r="H742" s="3"/>
      <c r="I742" s="3" t="s">
        <v>9</v>
      </c>
      <c r="J742" s="3" t="s">
        <v>9</v>
      </c>
      <c r="K742" s="3" t="s">
        <v>5</v>
      </c>
      <c r="L742" s="3" t="s">
        <v>5</v>
      </c>
      <c r="M742" s="3" t="s">
        <v>5</v>
      </c>
      <c r="N742" s="3">
        <v>730</v>
      </c>
      <c r="O742" s="3" t="s">
        <v>5</v>
      </c>
      <c r="P742" s="3" t="s">
        <v>14</v>
      </c>
      <c r="Q742" s="4">
        <f>IF(AND(E742&lt;&gt;"", F742&lt;&gt;"", G742&lt;&gt;"", H742&lt;&gt;"", I742&lt;&gt;"", J742&lt;&gt;"", K742&lt;&gt;"", L742&lt;&gt;"", M742&lt;&gt;"", N742&lt;&gt;"", O742&lt;&gt;""),"YES","NO")</f>
        <v>0</v>
      </c>
      <c r="R742" s="4">
        <f>IF(AD742=AA742, U742, IF(AD742=AB742,W742,Y742))</f>
        <v>0</v>
      </c>
      <c r="S742" s="4">
        <f>AD742</f>
        <v>0</v>
      </c>
      <c r="T742" s="4">
        <f> IF(AA742="" ,"",IF(AD742=AA742, "PAYG", IF(AD742=AB742,"1Y RI","3Y RI")))</f>
        <v>0</v>
      </c>
      <c r="U742" s="4">
        <f>IF(Q742="YES", IF(K742="YES", VLOOKUP(V742 &amp; L742 &amp; K742,'azure-vm-prices-base'!G$2:H$124, 2, 0), VLOOKUP(V742 &amp; L742 &amp; "*",'azure-vm-prices-base'!G$2:H$124, 2, 0)), "")</f>
        <v>0</v>
      </c>
      <c r="V742" s="4">
        <f>IF(Q742="YES", IF(O742="NO" , IF(K742="YES", _xlfn.MINIFS('azure-vm-prices-base'!I$2:I$123, 'azure-vm-prices-base'!A$2:A$123,"&gt;="&amp;F742*(100-$B$2)/100, 'azure-vm-prices-base'!B$2:B$123,"&gt;="&amp;G742*(100-$B$2)/100, 'azure-vm-prices-base'!D$2:D$123,K742, 'azure-vm-prices-base'!E$2:E$123,L742), _xlfn.MINIFS('azure-vm-prices-base'!I$2:I$123, 'azure-vm-prices-base'!A$2:A$123,"&gt;="&amp;F742*(100-$B$2)/100, 'azure-vm-prices-base'!B$2:B$123,"&gt;="&amp;G742*(100-$B$2)/100, 'azure-vm-prices-base'!E$2:E$123,L742)), IF(K742="YES", _xlfn.MINIFS('azure-vm-prices-base'!C$2:C$123, 'azure-vm-prices-base'!A$2:A$123,"&gt;="&amp;F742*(100-$B$2)/100, 'azure-vm-prices-base'!B$2:B$123,"&gt;="&amp;G742*(100-$B$2)/100, 'azure-vm-prices-base'!D$2:D$123,K742, 'azure-vm-prices-base'!E$2:E$123,L742), _xlfn.MINIFS('azure-vm-prices-base'!C$2:C$123, 'azure-vm-prices-base'!A$2:A$123,"&gt;="&amp;F742*(100-$B$2)/100, 'azure-vm-prices-base'!B$2:B$123,"&gt;="&amp;G742*(100-$B$2)/100, 'azure-vm-prices-base'!E$2:E$123,L742))), "")</f>
        <v>0</v>
      </c>
      <c r="W742" s="4">
        <f>IF(Q742="YES", IF(K742="YES", VLOOKUP(X742 &amp; L742 &amp; K742,'azure-vm-prices-1Y'!G$2:H$124  , 2, 0), VLOOKUP(X742 &amp; L742 &amp; "*",'azure-vm-prices-1Y'!G$2:H$124, 2, 0)),   "")</f>
        <v>0</v>
      </c>
      <c r="X742" s="4">
        <f>IF(Q742="YES", IF(O742="NO" , IF(K742="YES", _xlfn.MINIFS('azure-vm-prices-1Y'!I$2:I$123,   'azure-vm-prices-1Y'!A$2:A$123,"&gt;="&amp;F742*(100-$B$2)/100,   'azure-vm-prices-1Y'!B$2:B$123,"&gt;="&amp;G742*(100-$B$2)/100,   'azure-vm-prices-1Y'!D$2:D$123,K742,   'azure-vm-prices-1Y'!E$2:E$123,L742),   _xlfn.MINIFS('azure-vm-prices-1Y'!I$2:I$123,   'azure-vm-prices-1Y'!A$2:A$123,"&gt;="&amp;F742*(100-$B$2)/100,   'azure-vm-prices-1Y'!B$2:B$123,"&gt;="&amp;G742*(100-$B$2)/100,   'azure-vm-prices-1Y'!E$2:E$123,L742)),   IF(K742="YES", _xlfn.MINIFS('azure-vm-prices-1Y'!C$2:C$123,   'azure-vm-prices-1Y'!A$2:A$123,"&gt;="&amp;F742*(100-$B$2)/100,   'azure-vm-prices-1Y'!B$2:B$123,"&gt;="&amp;G742*(100-$B$2)/100,   'azure-vm-prices-1Y'!D$2:D$123,K742,   'azure-vm-prices-1Y'!E$2:E$123,L742),   _xlfn.MINIFS('azure-vm-prices-1Y'!C$2:C$123,   'azure-vm-prices-1Y'!A$2:A$123,"&gt;="&amp;F742*(100-$B$2)/100,   'azure-vm-prices-1Y'!B$2:B$123,"&gt;="&amp;G742*(100-$B$2)/100,   'azure-vm-prices-1Y'!E$2:E$123,L742))),   "")</f>
        <v>0</v>
      </c>
      <c r="Y742" s="4">
        <f>IF(Q742="YES", IF(K742="YES", VLOOKUP(Z742 &amp; L742 &amp; K742,'azure-vm-prices-3Y'!G$2:H$124  , 2, 0), VLOOKUP(Z742 &amp; L742 &amp; "*",'azure-vm-prices-3Y'!G$2:H$124, 2, 0)),   "")</f>
        <v>0</v>
      </c>
      <c r="Z742" s="4">
        <f>IF(Q742="YES", IF(O742="NO" , IF(K742="YES", _xlfn.MINIFS('azure-vm-prices-3Y'!I$2:I$123,   'azure-vm-prices-3Y'!A$2:A$123,"&gt;="&amp;F742*(100-$B$2)/100,   'azure-vm-prices-3Y'!B$2:B$123,"&gt;="&amp;G742*(100-$B$2)/100,   'azure-vm-prices-3Y'!D$2:D$123,K742,   'azure-vm-prices-3Y'!E$2:E$123,L742),   _xlfn.MINIFS('azure-vm-prices-3Y'!I$2:I$123,   'azure-vm-prices-3Y'!A$2:A$123,"&gt;="&amp;F742*(100-$B$2)/100,   'azure-vm-prices-3Y'!B$2:B$123,"&gt;="&amp;G742*(100-$B$2)/100,   'azure-vm-prices-3Y'!E$2:E$123,L742)),   IF(K742="YES", _xlfn.MINIFS('azure-vm-prices-3Y'!C$2:C$123,   'azure-vm-prices-3Y'!A$2:A$123,"&gt;="&amp;F742*(100-$B$2)/100,   'azure-vm-prices-3Y'!B$2:B$123,"&gt;="&amp;G742*(100-$B$2)/100,   'azure-vm-prices-3Y'!D$2:D$123,K742,   'azure-vm-prices-3Y'!E$2:E$123,L742),   _xlfn.MINIFS('azure-vm-prices-3Y'!C$2:C$123,   'azure-vm-prices-3Y'!A$2:A$123,"&gt;="&amp;F742*(100-$B$2)/100,   'azure-vm-prices-3Y'!B$2:B$123,"&gt;="&amp;G742*(100-$B$2)/100,   'azure-vm-prices-3Y'!E$2:E$123,L742))),   "")</f>
        <v>0</v>
      </c>
      <c r="AA742" s="4">
        <f>IF(Q742="YES",N742*V742*12,"")</f>
        <v>0</v>
      </c>
      <c r="AB742" s="4">
        <f>IF(Q742="YES",X742*8760,"")</f>
        <v>0</v>
      </c>
      <c r="AC742" s="4">
        <f>IF(Q742="YES",Z742*8760,"")</f>
        <v>0</v>
      </c>
      <c r="AD742" s="4">
        <f>IF(Q742="YES",IF(P742="YES", MIN(AA742:AC742), AA742),"")</f>
        <v>0</v>
      </c>
      <c r="AE742" s="4">
        <f>IF(AND(I742="STANDARD",Q742="YES",H742&lt;'azure-standard-disk-prices'!B2, H742&gt;0),1+IF(M742="YES",1),"")</f>
        <v>0</v>
      </c>
      <c r="AF742" s="4">
        <f>IF(AND(I742="STANDARD",Q742="YES",H742&gt;'azure-standard-disk-prices'!B2,H742&lt;'azure-standard-disk-prices'!B3),1+IF(M742="YES",1),"")</f>
        <v>0</v>
      </c>
      <c r="AG742" s="4">
        <f>IF(AND(I742="STANDARD",Q742="YES",H742&gt;'azure-standard-disk-prices'!B3,H742&lt;'azure-standard-disk-prices'!B4),1+IF(M742="YES",1),"")</f>
        <v>0</v>
      </c>
      <c r="AH742" s="4">
        <f>IF(AND(I742="STANDARD",Q742="YES",H742&gt;'azure-standard-disk-prices'!B4,H742&lt;'azure-standard-disk-prices'!B5),1+IF(M742="YES",1),"")</f>
        <v>0</v>
      </c>
      <c r="AI742" s="4">
        <f>IF(AND(I742="STANDARD",Q742="YES",H742&gt;'azure-standard-disk-prices'!B5,H742&lt;'azure-standard-disk-prices'!B6),1+IF(M742="YES",1),"")</f>
        <v>0</v>
      </c>
      <c r="AJ742" s="4">
        <f>IF(AND(I742="STANDARD",Q742="YES",H742&gt;'azure-standard-disk-prices'!B6,H742&lt;'azure-standard-disk-prices'!B7),1+IF(M742="YES",1),"")</f>
        <v>0</v>
      </c>
      <c r="AK742" s="4">
        <f>IF(AND(I742="STANDARD",Q742="YES",H742&gt;'azure-standard-disk-prices'!B7,H742&lt;'azure-standard-disk-prices'!B8),1+IF(M742="YES",1),"")</f>
        <v>0</v>
      </c>
      <c r="AL742" s="4">
        <f>IF(AND(I742="STANDARD",Q742="YES",H742&gt;'azure-standard-disk-prices'!B8,H742&lt;'azure-standard-disk-prices'!B9),1+IF(M742="YES",1),"")</f>
        <v>0</v>
      </c>
      <c r="AM742" s="4">
        <f>IF(AND(I741="PREMIUM",Q741="YES",H741&lt;'azure-premium-disk-prices'!B2,H741&gt;0),1+IF(M741="YES",1),"")</f>
        <v>0</v>
      </c>
      <c r="AN742" s="4">
        <f>IF(AND(I741="PREMIUM",Q741="YES",H741&gt;'azure-premium-disk-prices'!B2,H741&lt;'azure-premium-disk-prices'!B3),1+IF(M741="YES",1),"")</f>
        <v>0</v>
      </c>
      <c r="AO742" s="4">
        <f>IF(AND(I741="PREMIUM",Q741="YES",H741&gt;'azure-premium-disk-prices'!B3,H741&lt;'azure-premium-disk-prices'!B4),1+IF(M741="YES",1),"")</f>
        <v>0</v>
      </c>
      <c r="AP742" s="4">
        <f>IF(AND(I741="PREMIUM",Q741="YES",H741&gt;'azure-premium-disk-prices'!B4,H741&lt;'azure-premium-disk-prices'!B5),1+IF(M741="YES",1),"")</f>
        <v>0</v>
      </c>
      <c r="AQ742" s="4">
        <f>IF(AND(I741="PREMIUM",Q741="YES",H741&gt;'azure-premium-disk-prices'!B5,H741&lt;'azure-premium-disk-prices'!B6),1+IF(M741="YES",1),"")</f>
        <v>0</v>
      </c>
      <c r="AR742" s="4">
        <f>IF(AND(I741="PREMIUM",Q741="YES",H741&gt;'azure-premium-disk-prices'!B6,H741&lt;'azure-premium-disk-prices'!B7),1+IF(M741="YES",1),"")</f>
        <v>0</v>
      </c>
      <c r="AS742" s="4">
        <f>IF(AND(I741="PREMIUM",Q741="YES",H741&gt;'azure-premium-disk-prices'!B7,H741&lt;'azure-premium-disk-prices'!B8),1+IF(M741="YES",1),"")</f>
        <v>0</v>
      </c>
      <c r="AT742" s="4">
        <f>IF(AND(I741="PREMIUM",Q741="YES",H741&gt;'azure-premium-disk-prices'!B8,H741&lt;'azure-premium-disk-prices'!B9),1+IF(M741="YES",1),"")</f>
        <v>0</v>
      </c>
      <c r="AU742" s="4">
        <f>IF(AND(M742="YES", Q742="YES"),1,"")</f>
        <v>0</v>
      </c>
      <c r="AV742" s="4">
        <f>IF(AND(J742="STANDARD", Q742="YES"), IF(M742="YES",2,1) ,"")</f>
        <v>0</v>
      </c>
      <c r="AW742" s="4">
        <f>IF( AND(J742="PREMIUM",  Q742="YES"), IF(M742="YES",2,1) ,"")</f>
        <v>0</v>
      </c>
    </row>
    <row r="743" spans="5:49">
      <c r="E743" s="3"/>
      <c r="F743" s="3"/>
      <c r="G743" s="3"/>
      <c r="H743" s="3"/>
      <c r="I743" s="3" t="s">
        <v>9</v>
      </c>
      <c r="J743" s="3" t="s">
        <v>9</v>
      </c>
      <c r="K743" s="3" t="s">
        <v>5</v>
      </c>
      <c r="L743" s="3" t="s">
        <v>5</v>
      </c>
      <c r="M743" s="3" t="s">
        <v>5</v>
      </c>
      <c r="N743" s="3">
        <v>730</v>
      </c>
      <c r="O743" s="3" t="s">
        <v>5</v>
      </c>
      <c r="P743" s="3" t="s">
        <v>14</v>
      </c>
      <c r="Q743" s="4">
        <f>IF(AND(E743&lt;&gt;"", F743&lt;&gt;"", G743&lt;&gt;"", H743&lt;&gt;"", I743&lt;&gt;"", J743&lt;&gt;"", K743&lt;&gt;"", L743&lt;&gt;"", M743&lt;&gt;"", N743&lt;&gt;"", O743&lt;&gt;""),"YES","NO")</f>
        <v>0</v>
      </c>
      <c r="R743" s="4">
        <f>IF(AD743=AA743, U743, IF(AD743=AB743,W743,Y743))</f>
        <v>0</v>
      </c>
      <c r="S743" s="4">
        <f>AD743</f>
        <v>0</v>
      </c>
      <c r="T743" s="4">
        <f> IF(AA743="" ,"",IF(AD743=AA743, "PAYG", IF(AD743=AB743,"1Y RI","3Y RI")))</f>
        <v>0</v>
      </c>
      <c r="U743" s="4">
        <f>IF(Q743="YES", IF(K743="YES", VLOOKUP(V743 &amp; L743 &amp; K743,'azure-vm-prices-base'!G$2:H$124, 2, 0), VLOOKUP(V743 &amp; L743 &amp; "*",'azure-vm-prices-base'!G$2:H$124, 2, 0)), "")</f>
        <v>0</v>
      </c>
      <c r="V743" s="4">
        <f>IF(Q743="YES", IF(O743="NO" , IF(K743="YES", _xlfn.MINIFS('azure-vm-prices-base'!I$2:I$123, 'azure-vm-prices-base'!A$2:A$123,"&gt;="&amp;F743*(100-$B$2)/100, 'azure-vm-prices-base'!B$2:B$123,"&gt;="&amp;G743*(100-$B$2)/100, 'azure-vm-prices-base'!D$2:D$123,K743, 'azure-vm-prices-base'!E$2:E$123,L743), _xlfn.MINIFS('azure-vm-prices-base'!I$2:I$123, 'azure-vm-prices-base'!A$2:A$123,"&gt;="&amp;F743*(100-$B$2)/100, 'azure-vm-prices-base'!B$2:B$123,"&gt;="&amp;G743*(100-$B$2)/100, 'azure-vm-prices-base'!E$2:E$123,L743)), IF(K743="YES", _xlfn.MINIFS('azure-vm-prices-base'!C$2:C$123, 'azure-vm-prices-base'!A$2:A$123,"&gt;="&amp;F743*(100-$B$2)/100, 'azure-vm-prices-base'!B$2:B$123,"&gt;="&amp;G743*(100-$B$2)/100, 'azure-vm-prices-base'!D$2:D$123,K743, 'azure-vm-prices-base'!E$2:E$123,L743), _xlfn.MINIFS('azure-vm-prices-base'!C$2:C$123, 'azure-vm-prices-base'!A$2:A$123,"&gt;="&amp;F743*(100-$B$2)/100, 'azure-vm-prices-base'!B$2:B$123,"&gt;="&amp;G743*(100-$B$2)/100, 'azure-vm-prices-base'!E$2:E$123,L743))), "")</f>
        <v>0</v>
      </c>
      <c r="W743" s="4">
        <f>IF(Q743="YES", IF(K743="YES", VLOOKUP(X743 &amp; L743 &amp; K743,'azure-vm-prices-1Y'!G$2:H$124  , 2, 0), VLOOKUP(X743 &amp; L743 &amp; "*",'azure-vm-prices-1Y'!G$2:H$124, 2, 0)),   "")</f>
        <v>0</v>
      </c>
      <c r="X743" s="4">
        <f>IF(Q743="YES", IF(O743="NO" , IF(K743="YES", _xlfn.MINIFS('azure-vm-prices-1Y'!I$2:I$123,   'azure-vm-prices-1Y'!A$2:A$123,"&gt;="&amp;F743*(100-$B$2)/100,   'azure-vm-prices-1Y'!B$2:B$123,"&gt;="&amp;G743*(100-$B$2)/100,   'azure-vm-prices-1Y'!D$2:D$123,K743,   'azure-vm-prices-1Y'!E$2:E$123,L743),   _xlfn.MINIFS('azure-vm-prices-1Y'!I$2:I$123,   'azure-vm-prices-1Y'!A$2:A$123,"&gt;="&amp;F743*(100-$B$2)/100,   'azure-vm-prices-1Y'!B$2:B$123,"&gt;="&amp;G743*(100-$B$2)/100,   'azure-vm-prices-1Y'!E$2:E$123,L743)),   IF(K743="YES", _xlfn.MINIFS('azure-vm-prices-1Y'!C$2:C$123,   'azure-vm-prices-1Y'!A$2:A$123,"&gt;="&amp;F743*(100-$B$2)/100,   'azure-vm-prices-1Y'!B$2:B$123,"&gt;="&amp;G743*(100-$B$2)/100,   'azure-vm-prices-1Y'!D$2:D$123,K743,   'azure-vm-prices-1Y'!E$2:E$123,L743),   _xlfn.MINIFS('azure-vm-prices-1Y'!C$2:C$123,   'azure-vm-prices-1Y'!A$2:A$123,"&gt;="&amp;F743*(100-$B$2)/100,   'azure-vm-prices-1Y'!B$2:B$123,"&gt;="&amp;G743*(100-$B$2)/100,   'azure-vm-prices-1Y'!E$2:E$123,L743))),   "")</f>
        <v>0</v>
      </c>
      <c r="Y743" s="4">
        <f>IF(Q743="YES", IF(K743="YES", VLOOKUP(Z743 &amp; L743 &amp; K743,'azure-vm-prices-3Y'!G$2:H$124  , 2, 0), VLOOKUP(Z743 &amp; L743 &amp; "*",'azure-vm-prices-3Y'!G$2:H$124, 2, 0)),   "")</f>
        <v>0</v>
      </c>
      <c r="Z743" s="4">
        <f>IF(Q743="YES", IF(O743="NO" , IF(K743="YES", _xlfn.MINIFS('azure-vm-prices-3Y'!I$2:I$123,   'azure-vm-prices-3Y'!A$2:A$123,"&gt;="&amp;F743*(100-$B$2)/100,   'azure-vm-prices-3Y'!B$2:B$123,"&gt;="&amp;G743*(100-$B$2)/100,   'azure-vm-prices-3Y'!D$2:D$123,K743,   'azure-vm-prices-3Y'!E$2:E$123,L743),   _xlfn.MINIFS('azure-vm-prices-3Y'!I$2:I$123,   'azure-vm-prices-3Y'!A$2:A$123,"&gt;="&amp;F743*(100-$B$2)/100,   'azure-vm-prices-3Y'!B$2:B$123,"&gt;="&amp;G743*(100-$B$2)/100,   'azure-vm-prices-3Y'!E$2:E$123,L743)),   IF(K743="YES", _xlfn.MINIFS('azure-vm-prices-3Y'!C$2:C$123,   'azure-vm-prices-3Y'!A$2:A$123,"&gt;="&amp;F743*(100-$B$2)/100,   'azure-vm-prices-3Y'!B$2:B$123,"&gt;="&amp;G743*(100-$B$2)/100,   'azure-vm-prices-3Y'!D$2:D$123,K743,   'azure-vm-prices-3Y'!E$2:E$123,L743),   _xlfn.MINIFS('azure-vm-prices-3Y'!C$2:C$123,   'azure-vm-prices-3Y'!A$2:A$123,"&gt;="&amp;F743*(100-$B$2)/100,   'azure-vm-prices-3Y'!B$2:B$123,"&gt;="&amp;G743*(100-$B$2)/100,   'azure-vm-prices-3Y'!E$2:E$123,L743))),   "")</f>
        <v>0</v>
      </c>
      <c r="AA743" s="4">
        <f>IF(Q743="YES",N743*V743*12,"")</f>
        <v>0</v>
      </c>
      <c r="AB743" s="4">
        <f>IF(Q743="YES",X743*8760,"")</f>
        <v>0</v>
      </c>
      <c r="AC743" s="4">
        <f>IF(Q743="YES",Z743*8760,"")</f>
        <v>0</v>
      </c>
      <c r="AD743" s="4">
        <f>IF(Q743="YES",IF(P743="YES", MIN(AA743:AC743), AA743),"")</f>
        <v>0</v>
      </c>
      <c r="AE743" s="4">
        <f>IF(AND(I743="STANDARD",Q743="YES",H743&lt;'azure-standard-disk-prices'!B2, H743&gt;0),1+IF(M743="YES",1),"")</f>
        <v>0</v>
      </c>
      <c r="AF743" s="4">
        <f>IF(AND(I743="STANDARD",Q743="YES",H743&gt;'azure-standard-disk-prices'!B2,H743&lt;'azure-standard-disk-prices'!B3),1+IF(M743="YES",1),"")</f>
        <v>0</v>
      </c>
      <c r="AG743" s="4">
        <f>IF(AND(I743="STANDARD",Q743="YES",H743&gt;'azure-standard-disk-prices'!B3,H743&lt;'azure-standard-disk-prices'!B4),1+IF(M743="YES",1),"")</f>
        <v>0</v>
      </c>
      <c r="AH743" s="4">
        <f>IF(AND(I743="STANDARD",Q743="YES",H743&gt;'azure-standard-disk-prices'!B4,H743&lt;'azure-standard-disk-prices'!B5),1+IF(M743="YES",1),"")</f>
        <v>0</v>
      </c>
      <c r="AI743" s="4">
        <f>IF(AND(I743="STANDARD",Q743="YES",H743&gt;'azure-standard-disk-prices'!B5,H743&lt;'azure-standard-disk-prices'!B6),1+IF(M743="YES",1),"")</f>
        <v>0</v>
      </c>
      <c r="AJ743" s="4">
        <f>IF(AND(I743="STANDARD",Q743="YES",H743&gt;'azure-standard-disk-prices'!B6,H743&lt;'azure-standard-disk-prices'!B7),1+IF(M743="YES",1),"")</f>
        <v>0</v>
      </c>
      <c r="AK743" s="4">
        <f>IF(AND(I743="STANDARD",Q743="YES",H743&gt;'azure-standard-disk-prices'!B7,H743&lt;'azure-standard-disk-prices'!B8),1+IF(M743="YES",1),"")</f>
        <v>0</v>
      </c>
      <c r="AL743" s="4">
        <f>IF(AND(I743="STANDARD",Q743="YES",H743&gt;'azure-standard-disk-prices'!B8,H743&lt;'azure-standard-disk-prices'!B9),1+IF(M743="YES",1),"")</f>
        <v>0</v>
      </c>
      <c r="AM743" s="4">
        <f>IF(AND(I742="PREMIUM",Q742="YES",H742&lt;'azure-premium-disk-prices'!B2,H742&gt;0),1+IF(M742="YES",1),"")</f>
        <v>0</v>
      </c>
      <c r="AN743" s="4">
        <f>IF(AND(I742="PREMIUM",Q742="YES",H742&gt;'azure-premium-disk-prices'!B2,H742&lt;'azure-premium-disk-prices'!B3),1+IF(M742="YES",1),"")</f>
        <v>0</v>
      </c>
      <c r="AO743" s="4">
        <f>IF(AND(I742="PREMIUM",Q742="YES",H742&gt;'azure-premium-disk-prices'!B3,H742&lt;'azure-premium-disk-prices'!B4),1+IF(M742="YES",1),"")</f>
        <v>0</v>
      </c>
      <c r="AP743" s="4">
        <f>IF(AND(I742="PREMIUM",Q742="YES",H742&gt;'azure-premium-disk-prices'!B4,H742&lt;'azure-premium-disk-prices'!B5),1+IF(M742="YES",1),"")</f>
        <v>0</v>
      </c>
      <c r="AQ743" s="4">
        <f>IF(AND(I742="PREMIUM",Q742="YES",H742&gt;'azure-premium-disk-prices'!B5,H742&lt;'azure-premium-disk-prices'!B6),1+IF(M742="YES",1),"")</f>
        <v>0</v>
      </c>
      <c r="AR743" s="4">
        <f>IF(AND(I742="PREMIUM",Q742="YES",H742&gt;'azure-premium-disk-prices'!B6,H742&lt;'azure-premium-disk-prices'!B7),1+IF(M742="YES",1),"")</f>
        <v>0</v>
      </c>
      <c r="AS743" s="4">
        <f>IF(AND(I742="PREMIUM",Q742="YES",H742&gt;'azure-premium-disk-prices'!B7,H742&lt;'azure-premium-disk-prices'!B8),1+IF(M742="YES",1),"")</f>
        <v>0</v>
      </c>
      <c r="AT743" s="4">
        <f>IF(AND(I742="PREMIUM",Q742="YES",H742&gt;'azure-premium-disk-prices'!B8,H742&lt;'azure-premium-disk-prices'!B9),1+IF(M742="YES",1),"")</f>
        <v>0</v>
      </c>
      <c r="AU743" s="4">
        <f>IF(AND(M743="YES", Q743="YES"),1,"")</f>
        <v>0</v>
      </c>
      <c r="AV743" s="4">
        <f>IF(AND(J743="STANDARD", Q743="YES"), IF(M743="YES",2,1) ,"")</f>
        <v>0</v>
      </c>
      <c r="AW743" s="4">
        <f>IF( AND(J743="PREMIUM",  Q743="YES"), IF(M743="YES",2,1) ,"")</f>
        <v>0</v>
      </c>
    </row>
    <row r="744" spans="5:49">
      <c r="E744" s="3"/>
      <c r="F744" s="3"/>
      <c r="G744" s="3"/>
      <c r="H744" s="3"/>
      <c r="I744" s="3" t="s">
        <v>9</v>
      </c>
      <c r="J744" s="3" t="s">
        <v>9</v>
      </c>
      <c r="K744" s="3" t="s">
        <v>5</v>
      </c>
      <c r="L744" s="3" t="s">
        <v>5</v>
      </c>
      <c r="M744" s="3" t="s">
        <v>5</v>
      </c>
      <c r="N744" s="3">
        <v>730</v>
      </c>
      <c r="O744" s="3" t="s">
        <v>5</v>
      </c>
      <c r="P744" s="3" t="s">
        <v>14</v>
      </c>
      <c r="Q744" s="4">
        <f>IF(AND(E744&lt;&gt;"", F744&lt;&gt;"", G744&lt;&gt;"", H744&lt;&gt;"", I744&lt;&gt;"", J744&lt;&gt;"", K744&lt;&gt;"", L744&lt;&gt;"", M744&lt;&gt;"", N744&lt;&gt;"", O744&lt;&gt;""),"YES","NO")</f>
        <v>0</v>
      </c>
      <c r="R744" s="4">
        <f>IF(AD744=AA744, U744, IF(AD744=AB744,W744,Y744))</f>
        <v>0</v>
      </c>
      <c r="S744" s="4">
        <f>AD744</f>
        <v>0</v>
      </c>
      <c r="T744" s="4">
        <f> IF(AA744="" ,"",IF(AD744=AA744, "PAYG", IF(AD744=AB744,"1Y RI","3Y RI")))</f>
        <v>0</v>
      </c>
      <c r="U744" s="4">
        <f>IF(Q744="YES", IF(K744="YES", VLOOKUP(V744 &amp; L744 &amp; K744,'azure-vm-prices-base'!G$2:H$124, 2, 0), VLOOKUP(V744 &amp; L744 &amp; "*",'azure-vm-prices-base'!G$2:H$124, 2, 0)), "")</f>
        <v>0</v>
      </c>
      <c r="V744" s="4">
        <f>IF(Q744="YES", IF(O744="NO" , IF(K744="YES", _xlfn.MINIFS('azure-vm-prices-base'!I$2:I$123, 'azure-vm-prices-base'!A$2:A$123,"&gt;="&amp;F744*(100-$B$2)/100, 'azure-vm-prices-base'!B$2:B$123,"&gt;="&amp;G744*(100-$B$2)/100, 'azure-vm-prices-base'!D$2:D$123,K744, 'azure-vm-prices-base'!E$2:E$123,L744), _xlfn.MINIFS('azure-vm-prices-base'!I$2:I$123, 'azure-vm-prices-base'!A$2:A$123,"&gt;="&amp;F744*(100-$B$2)/100, 'azure-vm-prices-base'!B$2:B$123,"&gt;="&amp;G744*(100-$B$2)/100, 'azure-vm-prices-base'!E$2:E$123,L744)), IF(K744="YES", _xlfn.MINIFS('azure-vm-prices-base'!C$2:C$123, 'azure-vm-prices-base'!A$2:A$123,"&gt;="&amp;F744*(100-$B$2)/100, 'azure-vm-prices-base'!B$2:B$123,"&gt;="&amp;G744*(100-$B$2)/100, 'azure-vm-prices-base'!D$2:D$123,K744, 'azure-vm-prices-base'!E$2:E$123,L744), _xlfn.MINIFS('azure-vm-prices-base'!C$2:C$123, 'azure-vm-prices-base'!A$2:A$123,"&gt;="&amp;F744*(100-$B$2)/100, 'azure-vm-prices-base'!B$2:B$123,"&gt;="&amp;G744*(100-$B$2)/100, 'azure-vm-prices-base'!E$2:E$123,L744))), "")</f>
        <v>0</v>
      </c>
      <c r="W744" s="4">
        <f>IF(Q744="YES", IF(K744="YES", VLOOKUP(X744 &amp; L744 &amp; K744,'azure-vm-prices-1Y'!G$2:H$124  , 2, 0), VLOOKUP(X744 &amp; L744 &amp; "*",'azure-vm-prices-1Y'!G$2:H$124, 2, 0)),   "")</f>
        <v>0</v>
      </c>
      <c r="X744" s="4">
        <f>IF(Q744="YES", IF(O744="NO" , IF(K744="YES", _xlfn.MINIFS('azure-vm-prices-1Y'!I$2:I$123,   'azure-vm-prices-1Y'!A$2:A$123,"&gt;="&amp;F744*(100-$B$2)/100,   'azure-vm-prices-1Y'!B$2:B$123,"&gt;="&amp;G744*(100-$B$2)/100,   'azure-vm-prices-1Y'!D$2:D$123,K744,   'azure-vm-prices-1Y'!E$2:E$123,L744),   _xlfn.MINIFS('azure-vm-prices-1Y'!I$2:I$123,   'azure-vm-prices-1Y'!A$2:A$123,"&gt;="&amp;F744*(100-$B$2)/100,   'azure-vm-prices-1Y'!B$2:B$123,"&gt;="&amp;G744*(100-$B$2)/100,   'azure-vm-prices-1Y'!E$2:E$123,L744)),   IF(K744="YES", _xlfn.MINIFS('azure-vm-prices-1Y'!C$2:C$123,   'azure-vm-prices-1Y'!A$2:A$123,"&gt;="&amp;F744*(100-$B$2)/100,   'azure-vm-prices-1Y'!B$2:B$123,"&gt;="&amp;G744*(100-$B$2)/100,   'azure-vm-prices-1Y'!D$2:D$123,K744,   'azure-vm-prices-1Y'!E$2:E$123,L744),   _xlfn.MINIFS('azure-vm-prices-1Y'!C$2:C$123,   'azure-vm-prices-1Y'!A$2:A$123,"&gt;="&amp;F744*(100-$B$2)/100,   'azure-vm-prices-1Y'!B$2:B$123,"&gt;="&amp;G744*(100-$B$2)/100,   'azure-vm-prices-1Y'!E$2:E$123,L744))),   "")</f>
        <v>0</v>
      </c>
      <c r="Y744" s="4">
        <f>IF(Q744="YES", IF(K744="YES", VLOOKUP(Z744 &amp; L744 &amp; K744,'azure-vm-prices-3Y'!G$2:H$124  , 2, 0), VLOOKUP(Z744 &amp; L744 &amp; "*",'azure-vm-prices-3Y'!G$2:H$124, 2, 0)),   "")</f>
        <v>0</v>
      </c>
      <c r="Z744" s="4">
        <f>IF(Q744="YES", IF(O744="NO" , IF(K744="YES", _xlfn.MINIFS('azure-vm-prices-3Y'!I$2:I$123,   'azure-vm-prices-3Y'!A$2:A$123,"&gt;="&amp;F744*(100-$B$2)/100,   'azure-vm-prices-3Y'!B$2:B$123,"&gt;="&amp;G744*(100-$B$2)/100,   'azure-vm-prices-3Y'!D$2:D$123,K744,   'azure-vm-prices-3Y'!E$2:E$123,L744),   _xlfn.MINIFS('azure-vm-prices-3Y'!I$2:I$123,   'azure-vm-prices-3Y'!A$2:A$123,"&gt;="&amp;F744*(100-$B$2)/100,   'azure-vm-prices-3Y'!B$2:B$123,"&gt;="&amp;G744*(100-$B$2)/100,   'azure-vm-prices-3Y'!E$2:E$123,L744)),   IF(K744="YES", _xlfn.MINIFS('azure-vm-prices-3Y'!C$2:C$123,   'azure-vm-prices-3Y'!A$2:A$123,"&gt;="&amp;F744*(100-$B$2)/100,   'azure-vm-prices-3Y'!B$2:B$123,"&gt;="&amp;G744*(100-$B$2)/100,   'azure-vm-prices-3Y'!D$2:D$123,K744,   'azure-vm-prices-3Y'!E$2:E$123,L744),   _xlfn.MINIFS('azure-vm-prices-3Y'!C$2:C$123,   'azure-vm-prices-3Y'!A$2:A$123,"&gt;="&amp;F744*(100-$B$2)/100,   'azure-vm-prices-3Y'!B$2:B$123,"&gt;="&amp;G744*(100-$B$2)/100,   'azure-vm-prices-3Y'!E$2:E$123,L744))),   "")</f>
        <v>0</v>
      </c>
      <c r="AA744" s="4">
        <f>IF(Q744="YES",N744*V744*12,"")</f>
        <v>0</v>
      </c>
      <c r="AB744" s="4">
        <f>IF(Q744="YES",X744*8760,"")</f>
        <v>0</v>
      </c>
      <c r="AC744" s="4">
        <f>IF(Q744="YES",Z744*8760,"")</f>
        <v>0</v>
      </c>
      <c r="AD744" s="4">
        <f>IF(Q744="YES",IF(P744="YES", MIN(AA744:AC744), AA744),"")</f>
        <v>0</v>
      </c>
      <c r="AE744" s="4">
        <f>IF(AND(I744="STANDARD",Q744="YES",H744&lt;'azure-standard-disk-prices'!B2, H744&gt;0),1+IF(M744="YES",1),"")</f>
        <v>0</v>
      </c>
      <c r="AF744" s="4">
        <f>IF(AND(I744="STANDARD",Q744="YES",H744&gt;'azure-standard-disk-prices'!B2,H744&lt;'azure-standard-disk-prices'!B3),1+IF(M744="YES",1),"")</f>
        <v>0</v>
      </c>
      <c r="AG744" s="4">
        <f>IF(AND(I744="STANDARD",Q744="YES",H744&gt;'azure-standard-disk-prices'!B3,H744&lt;'azure-standard-disk-prices'!B4),1+IF(M744="YES",1),"")</f>
        <v>0</v>
      </c>
      <c r="AH744" s="4">
        <f>IF(AND(I744="STANDARD",Q744="YES",H744&gt;'azure-standard-disk-prices'!B4,H744&lt;'azure-standard-disk-prices'!B5),1+IF(M744="YES",1),"")</f>
        <v>0</v>
      </c>
      <c r="AI744" s="4">
        <f>IF(AND(I744="STANDARD",Q744="YES",H744&gt;'azure-standard-disk-prices'!B5,H744&lt;'azure-standard-disk-prices'!B6),1+IF(M744="YES",1),"")</f>
        <v>0</v>
      </c>
      <c r="AJ744" s="4">
        <f>IF(AND(I744="STANDARD",Q744="YES",H744&gt;'azure-standard-disk-prices'!B6,H744&lt;'azure-standard-disk-prices'!B7),1+IF(M744="YES",1),"")</f>
        <v>0</v>
      </c>
      <c r="AK744" s="4">
        <f>IF(AND(I744="STANDARD",Q744="YES",H744&gt;'azure-standard-disk-prices'!B7,H744&lt;'azure-standard-disk-prices'!B8),1+IF(M744="YES",1),"")</f>
        <v>0</v>
      </c>
      <c r="AL744" s="4">
        <f>IF(AND(I744="STANDARD",Q744="YES",H744&gt;'azure-standard-disk-prices'!B8,H744&lt;'azure-standard-disk-prices'!B9),1+IF(M744="YES",1),"")</f>
        <v>0</v>
      </c>
      <c r="AM744" s="4">
        <f>IF(AND(I743="PREMIUM",Q743="YES",H743&lt;'azure-premium-disk-prices'!B2,H743&gt;0),1+IF(M743="YES",1),"")</f>
        <v>0</v>
      </c>
      <c r="AN744" s="4">
        <f>IF(AND(I743="PREMIUM",Q743="YES",H743&gt;'azure-premium-disk-prices'!B2,H743&lt;'azure-premium-disk-prices'!B3),1+IF(M743="YES",1),"")</f>
        <v>0</v>
      </c>
      <c r="AO744" s="4">
        <f>IF(AND(I743="PREMIUM",Q743="YES",H743&gt;'azure-premium-disk-prices'!B3,H743&lt;'azure-premium-disk-prices'!B4),1+IF(M743="YES",1),"")</f>
        <v>0</v>
      </c>
      <c r="AP744" s="4">
        <f>IF(AND(I743="PREMIUM",Q743="YES",H743&gt;'azure-premium-disk-prices'!B4,H743&lt;'azure-premium-disk-prices'!B5),1+IF(M743="YES",1),"")</f>
        <v>0</v>
      </c>
      <c r="AQ744" s="4">
        <f>IF(AND(I743="PREMIUM",Q743="YES",H743&gt;'azure-premium-disk-prices'!B5,H743&lt;'azure-premium-disk-prices'!B6),1+IF(M743="YES",1),"")</f>
        <v>0</v>
      </c>
      <c r="AR744" s="4">
        <f>IF(AND(I743="PREMIUM",Q743="YES",H743&gt;'azure-premium-disk-prices'!B6,H743&lt;'azure-premium-disk-prices'!B7),1+IF(M743="YES",1),"")</f>
        <v>0</v>
      </c>
      <c r="AS744" s="4">
        <f>IF(AND(I743="PREMIUM",Q743="YES",H743&gt;'azure-premium-disk-prices'!B7,H743&lt;'azure-premium-disk-prices'!B8),1+IF(M743="YES",1),"")</f>
        <v>0</v>
      </c>
      <c r="AT744" s="4">
        <f>IF(AND(I743="PREMIUM",Q743="YES",H743&gt;'azure-premium-disk-prices'!B8,H743&lt;'azure-premium-disk-prices'!B9),1+IF(M743="YES",1),"")</f>
        <v>0</v>
      </c>
      <c r="AU744" s="4">
        <f>IF(AND(M744="YES", Q744="YES"),1,"")</f>
        <v>0</v>
      </c>
      <c r="AV744" s="4">
        <f>IF(AND(J744="STANDARD", Q744="YES"), IF(M744="YES",2,1) ,"")</f>
        <v>0</v>
      </c>
      <c r="AW744" s="4">
        <f>IF( AND(J744="PREMIUM",  Q744="YES"), IF(M744="YES",2,1) ,"")</f>
        <v>0</v>
      </c>
    </row>
    <row r="745" spans="5:49">
      <c r="E745" s="3"/>
      <c r="F745" s="3"/>
      <c r="G745" s="3"/>
      <c r="H745" s="3"/>
      <c r="I745" s="3" t="s">
        <v>9</v>
      </c>
      <c r="J745" s="3" t="s">
        <v>9</v>
      </c>
      <c r="K745" s="3" t="s">
        <v>5</v>
      </c>
      <c r="L745" s="3" t="s">
        <v>5</v>
      </c>
      <c r="M745" s="3" t="s">
        <v>5</v>
      </c>
      <c r="N745" s="3">
        <v>730</v>
      </c>
      <c r="O745" s="3" t="s">
        <v>5</v>
      </c>
      <c r="P745" s="3" t="s">
        <v>14</v>
      </c>
      <c r="Q745" s="4">
        <f>IF(AND(E745&lt;&gt;"", F745&lt;&gt;"", G745&lt;&gt;"", H745&lt;&gt;"", I745&lt;&gt;"", J745&lt;&gt;"", K745&lt;&gt;"", L745&lt;&gt;"", M745&lt;&gt;"", N745&lt;&gt;"", O745&lt;&gt;""),"YES","NO")</f>
        <v>0</v>
      </c>
      <c r="R745" s="4">
        <f>IF(AD745=AA745, U745, IF(AD745=AB745,W745,Y745))</f>
        <v>0</v>
      </c>
      <c r="S745" s="4">
        <f>AD745</f>
        <v>0</v>
      </c>
      <c r="T745" s="4">
        <f> IF(AA745="" ,"",IF(AD745=AA745, "PAYG", IF(AD745=AB745,"1Y RI","3Y RI")))</f>
        <v>0</v>
      </c>
      <c r="U745" s="4">
        <f>IF(Q745="YES", IF(K745="YES", VLOOKUP(V745 &amp; L745 &amp; K745,'azure-vm-prices-base'!G$2:H$124, 2, 0), VLOOKUP(V745 &amp; L745 &amp; "*",'azure-vm-prices-base'!G$2:H$124, 2, 0)), "")</f>
        <v>0</v>
      </c>
      <c r="V745" s="4">
        <f>IF(Q745="YES", IF(O745="NO" , IF(K745="YES", _xlfn.MINIFS('azure-vm-prices-base'!I$2:I$123, 'azure-vm-prices-base'!A$2:A$123,"&gt;="&amp;F745*(100-$B$2)/100, 'azure-vm-prices-base'!B$2:B$123,"&gt;="&amp;G745*(100-$B$2)/100, 'azure-vm-prices-base'!D$2:D$123,K745, 'azure-vm-prices-base'!E$2:E$123,L745), _xlfn.MINIFS('azure-vm-prices-base'!I$2:I$123, 'azure-vm-prices-base'!A$2:A$123,"&gt;="&amp;F745*(100-$B$2)/100, 'azure-vm-prices-base'!B$2:B$123,"&gt;="&amp;G745*(100-$B$2)/100, 'azure-vm-prices-base'!E$2:E$123,L745)), IF(K745="YES", _xlfn.MINIFS('azure-vm-prices-base'!C$2:C$123, 'azure-vm-prices-base'!A$2:A$123,"&gt;="&amp;F745*(100-$B$2)/100, 'azure-vm-prices-base'!B$2:B$123,"&gt;="&amp;G745*(100-$B$2)/100, 'azure-vm-prices-base'!D$2:D$123,K745, 'azure-vm-prices-base'!E$2:E$123,L745), _xlfn.MINIFS('azure-vm-prices-base'!C$2:C$123, 'azure-vm-prices-base'!A$2:A$123,"&gt;="&amp;F745*(100-$B$2)/100, 'azure-vm-prices-base'!B$2:B$123,"&gt;="&amp;G745*(100-$B$2)/100, 'azure-vm-prices-base'!E$2:E$123,L745))), "")</f>
        <v>0</v>
      </c>
      <c r="W745" s="4">
        <f>IF(Q745="YES", IF(K745="YES", VLOOKUP(X745 &amp; L745 &amp; K745,'azure-vm-prices-1Y'!G$2:H$124  , 2, 0), VLOOKUP(X745 &amp; L745 &amp; "*",'azure-vm-prices-1Y'!G$2:H$124, 2, 0)),   "")</f>
        <v>0</v>
      </c>
      <c r="X745" s="4">
        <f>IF(Q745="YES", IF(O745="NO" , IF(K745="YES", _xlfn.MINIFS('azure-vm-prices-1Y'!I$2:I$123,   'azure-vm-prices-1Y'!A$2:A$123,"&gt;="&amp;F745*(100-$B$2)/100,   'azure-vm-prices-1Y'!B$2:B$123,"&gt;="&amp;G745*(100-$B$2)/100,   'azure-vm-prices-1Y'!D$2:D$123,K745,   'azure-vm-prices-1Y'!E$2:E$123,L745),   _xlfn.MINIFS('azure-vm-prices-1Y'!I$2:I$123,   'azure-vm-prices-1Y'!A$2:A$123,"&gt;="&amp;F745*(100-$B$2)/100,   'azure-vm-prices-1Y'!B$2:B$123,"&gt;="&amp;G745*(100-$B$2)/100,   'azure-vm-prices-1Y'!E$2:E$123,L745)),   IF(K745="YES", _xlfn.MINIFS('azure-vm-prices-1Y'!C$2:C$123,   'azure-vm-prices-1Y'!A$2:A$123,"&gt;="&amp;F745*(100-$B$2)/100,   'azure-vm-prices-1Y'!B$2:B$123,"&gt;="&amp;G745*(100-$B$2)/100,   'azure-vm-prices-1Y'!D$2:D$123,K745,   'azure-vm-prices-1Y'!E$2:E$123,L745),   _xlfn.MINIFS('azure-vm-prices-1Y'!C$2:C$123,   'azure-vm-prices-1Y'!A$2:A$123,"&gt;="&amp;F745*(100-$B$2)/100,   'azure-vm-prices-1Y'!B$2:B$123,"&gt;="&amp;G745*(100-$B$2)/100,   'azure-vm-prices-1Y'!E$2:E$123,L745))),   "")</f>
        <v>0</v>
      </c>
      <c r="Y745" s="4">
        <f>IF(Q745="YES", IF(K745="YES", VLOOKUP(Z745 &amp; L745 &amp; K745,'azure-vm-prices-3Y'!G$2:H$124  , 2, 0), VLOOKUP(Z745 &amp; L745 &amp; "*",'azure-vm-prices-3Y'!G$2:H$124, 2, 0)),   "")</f>
        <v>0</v>
      </c>
      <c r="Z745" s="4">
        <f>IF(Q745="YES", IF(O745="NO" , IF(K745="YES", _xlfn.MINIFS('azure-vm-prices-3Y'!I$2:I$123,   'azure-vm-prices-3Y'!A$2:A$123,"&gt;="&amp;F745*(100-$B$2)/100,   'azure-vm-prices-3Y'!B$2:B$123,"&gt;="&amp;G745*(100-$B$2)/100,   'azure-vm-prices-3Y'!D$2:D$123,K745,   'azure-vm-prices-3Y'!E$2:E$123,L745),   _xlfn.MINIFS('azure-vm-prices-3Y'!I$2:I$123,   'azure-vm-prices-3Y'!A$2:A$123,"&gt;="&amp;F745*(100-$B$2)/100,   'azure-vm-prices-3Y'!B$2:B$123,"&gt;="&amp;G745*(100-$B$2)/100,   'azure-vm-prices-3Y'!E$2:E$123,L745)),   IF(K745="YES", _xlfn.MINIFS('azure-vm-prices-3Y'!C$2:C$123,   'azure-vm-prices-3Y'!A$2:A$123,"&gt;="&amp;F745*(100-$B$2)/100,   'azure-vm-prices-3Y'!B$2:B$123,"&gt;="&amp;G745*(100-$B$2)/100,   'azure-vm-prices-3Y'!D$2:D$123,K745,   'azure-vm-prices-3Y'!E$2:E$123,L745),   _xlfn.MINIFS('azure-vm-prices-3Y'!C$2:C$123,   'azure-vm-prices-3Y'!A$2:A$123,"&gt;="&amp;F745*(100-$B$2)/100,   'azure-vm-prices-3Y'!B$2:B$123,"&gt;="&amp;G745*(100-$B$2)/100,   'azure-vm-prices-3Y'!E$2:E$123,L745))),   "")</f>
        <v>0</v>
      </c>
      <c r="AA745" s="4">
        <f>IF(Q745="YES",N745*V745*12,"")</f>
        <v>0</v>
      </c>
      <c r="AB745" s="4">
        <f>IF(Q745="YES",X745*8760,"")</f>
        <v>0</v>
      </c>
      <c r="AC745" s="4">
        <f>IF(Q745="YES",Z745*8760,"")</f>
        <v>0</v>
      </c>
      <c r="AD745" s="4">
        <f>IF(Q745="YES",IF(P745="YES", MIN(AA745:AC745), AA745),"")</f>
        <v>0</v>
      </c>
      <c r="AE745" s="4">
        <f>IF(AND(I745="STANDARD",Q745="YES",H745&lt;'azure-standard-disk-prices'!B2, H745&gt;0),1+IF(M745="YES",1),"")</f>
        <v>0</v>
      </c>
      <c r="AF745" s="4">
        <f>IF(AND(I745="STANDARD",Q745="YES",H745&gt;'azure-standard-disk-prices'!B2,H745&lt;'azure-standard-disk-prices'!B3),1+IF(M745="YES",1),"")</f>
        <v>0</v>
      </c>
      <c r="AG745" s="4">
        <f>IF(AND(I745="STANDARD",Q745="YES",H745&gt;'azure-standard-disk-prices'!B3,H745&lt;'azure-standard-disk-prices'!B4),1+IF(M745="YES",1),"")</f>
        <v>0</v>
      </c>
      <c r="AH745" s="4">
        <f>IF(AND(I745="STANDARD",Q745="YES",H745&gt;'azure-standard-disk-prices'!B4,H745&lt;'azure-standard-disk-prices'!B5),1+IF(M745="YES",1),"")</f>
        <v>0</v>
      </c>
      <c r="AI745" s="4">
        <f>IF(AND(I745="STANDARD",Q745="YES",H745&gt;'azure-standard-disk-prices'!B5,H745&lt;'azure-standard-disk-prices'!B6),1+IF(M745="YES",1),"")</f>
        <v>0</v>
      </c>
      <c r="AJ745" s="4">
        <f>IF(AND(I745="STANDARD",Q745="YES",H745&gt;'azure-standard-disk-prices'!B6,H745&lt;'azure-standard-disk-prices'!B7),1+IF(M745="YES",1),"")</f>
        <v>0</v>
      </c>
      <c r="AK745" s="4">
        <f>IF(AND(I745="STANDARD",Q745="YES",H745&gt;'azure-standard-disk-prices'!B7,H745&lt;'azure-standard-disk-prices'!B8),1+IF(M745="YES",1),"")</f>
        <v>0</v>
      </c>
      <c r="AL745" s="4">
        <f>IF(AND(I745="STANDARD",Q745="YES",H745&gt;'azure-standard-disk-prices'!B8,H745&lt;'azure-standard-disk-prices'!B9),1+IF(M745="YES",1),"")</f>
        <v>0</v>
      </c>
      <c r="AM745" s="4">
        <f>IF(AND(I744="PREMIUM",Q744="YES",H744&lt;'azure-premium-disk-prices'!B2,H744&gt;0),1+IF(M744="YES",1),"")</f>
        <v>0</v>
      </c>
      <c r="AN745" s="4">
        <f>IF(AND(I744="PREMIUM",Q744="YES",H744&gt;'azure-premium-disk-prices'!B2,H744&lt;'azure-premium-disk-prices'!B3),1+IF(M744="YES",1),"")</f>
        <v>0</v>
      </c>
      <c r="AO745" s="4">
        <f>IF(AND(I744="PREMIUM",Q744="YES",H744&gt;'azure-premium-disk-prices'!B3,H744&lt;'azure-premium-disk-prices'!B4),1+IF(M744="YES",1),"")</f>
        <v>0</v>
      </c>
      <c r="AP745" s="4">
        <f>IF(AND(I744="PREMIUM",Q744="YES",H744&gt;'azure-premium-disk-prices'!B4,H744&lt;'azure-premium-disk-prices'!B5),1+IF(M744="YES",1),"")</f>
        <v>0</v>
      </c>
      <c r="AQ745" s="4">
        <f>IF(AND(I744="PREMIUM",Q744="YES",H744&gt;'azure-premium-disk-prices'!B5,H744&lt;'azure-premium-disk-prices'!B6),1+IF(M744="YES",1),"")</f>
        <v>0</v>
      </c>
      <c r="AR745" s="4">
        <f>IF(AND(I744="PREMIUM",Q744="YES",H744&gt;'azure-premium-disk-prices'!B6,H744&lt;'azure-premium-disk-prices'!B7),1+IF(M744="YES",1),"")</f>
        <v>0</v>
      </c>
      <c r="AS745" s="4">
        <f>IF(AND(I744="PREMIUM",Q744="YES",H744&gt;'azure-premium-disk-prices'!B7,H744&lt;'azure-premium-disk-prices'!B8),1+IF(M744="YES",1),"")</f>
        <v>0</v>
      </c>
      <c r="AT745" s="4">
        <f>IF(AND(I744="PREMIUM",Q744="YES",H744&gt;'azure-premium-disk-prices'!B8,H744&lt;'azure-premium-disk-prices'!B9),1+IF(M744="YES",1),"")</f>
        <v>0</v>
      </c>
      <c r="AU745" s="4">
        <f>IF(AND(M745="YES", Q745="YES"),1,"")</f>
        <v>0</v>
      </c>
      <c r="AV745" s="4">
        <f>IF(AND(J745="STANDARD", Q745="YES"), IF(M745="YES",2,1) ,"")</f>
        <v>0</v>
      </c>
      <c r="AW745" s="4">
        <f>IF( AND(J745="PREMIUM",  Q745="YES"), IF(M745="YES",2,1) ,"")</f>
        <v>0</v>
      </c>
    </row>
    <row r="746" spans="5:49">
      <c r="E746" s="3"/>
      <c r="F746" s="3"/>
      <c r="G746" s="3"/>
      <c r="H746" s="3"/>
      <c r="I746" s="3" t="s">
        <v>9</v>
      </c>
      <c r="J746" s="3" t="s">
        <v>9</v>
      </c>
      <c r="K746" s="3" t="s">
        <v>5</v>
      </c>
      <c r="L746" s="3" t="s">
        <v>5</v>
      </c>
      <c r="M746" s="3" t="s">
        <v>5</v>
      </c>
      <c r="N746" s="3">
        <v>730</v>
      </c>
      <c r="O746" s="3" t="s">
        <v>5</v>
      </c>
      <c r="P746" s="3" t="s">
        <v>14</v>
      </c>
      <c r="Q746" s="4">
        <f>IF(AND(E746&lt;&gt;"", F746&lt;&gt;"", G746&lt;&gt;"", H746&lt;&gt;"", I746&lt;&gt;"", J746&lt;&gt;"", K746&lt;&gt;"", L746&lt;&gt;"", M746&lt;&gt;"", N746&lt;&gt;"", O746&lt;&gt;""),"YES","NO")</f>
        <v>0</v>
      </c>
      <c r="R746" s="4">
        <f>IF(AD746=AA746, U746, IF(AD746=AB746,W746,Y746))</f>
        <v>0</v>
      </c>
      <c r="S746" s="4">
        <f>AD746</f>
        <v>0</v>
      </c>
      <c r="T746" s="4">
        <f> IF(AA746="" ,"",IF(AD746=AA746, "PAYG", IF(AD746=AB746,"1Y RI","3Y RI")))</f>
        <v>0</v>
      </c>
      <c r="U746" s="4">
        <f>IF(Q746="YES", IF(K746="YES", VLOOKUP(V746 &amp; L746 &amp; K746,'azure-vm-prices-base'!G$2:H$124, 2, 0), VLOOKUP(V746 &amp; L746 &amp; "*",'azure-vm-prices-base'!G$2:H$124, 2, 0)), "")</f>
        <v>0</v>
      </c>
      <c r="V746" s="4">
        <f>IF(Q746="YES", IF(O746="NO" , IF(K746="YES", _xlfn.MINIFS('azure-vm-prices-base'!I$2:I$123, 'azure-vm-prices-base'!A$2:A$123,"&gt;="&amp;F746*(100-$B$2)/100, 'azure-vm-prices-base'!B$2:B$123,"&gt;="&amp;G746*(100-$B$2)/100, 'azure-vm-prices-base'!D$2:D$123,K746, 'azure-vm-prices-base'!E$2:E$123,L746), _xlfn.MINIFS('azure-vm-prices-base'!I$2:I$123, 'azure-vm-prices-base'!A$2:A$123,"&gt;="&amp;F746*(100-$B$2)/100, 'azure-vm-prices-base'!B$2:B$123,"&gt;="&amp;G746*(100-$B$2)/100, 'azure-vm-prices-base'!E$2:E$123,L746)), IF(K746="YES", _xlfn.MINIFS('azure-vm-prices-base'!C$2:C$123, 'azure-vm-prices-base'!A$2:A$123,"&gt;="&amp;F746*(100-$B$2)/100, 'azure-vm-prices-base'!B$2:B$123,"&gt;="&amp;G746*(100-$B$2)/100, 'azure-vm-prices-base'!D$2:D$123,K746, 'azure-vm-prices-base'!E$2:E$123,L746), _xlfn.MINIFS('azure-vm-prices-base'!C$2:C$123, 'azure-vm-prices-base'!A$2:A$123,"&gt;="&amp;F746*(100-$B$2)/100, 'azure-vm-prices-base'!B$2:B$123,"&gt;="&amp;G746*(100-$B$2)/100, 'azure-vm-prices-base'!E$2:E$123,L746))), "")</f>
        <v>0</v>
      </c>
      <c r="W746" s="4">
        <f>IF(Q746="YES", IF(K746="YES", VLOOKUP(X746 &amp; L746 &amp; K746,'azure-vm-prices-1Y'!G$2:H$124  , 2, 0), VLOOKUP(X746 &amp; L746 &amp; "*",'azure-vm-prices-1Y'!G$2:H$124, 2, 0)),   "")</f>
        <v>0</v>
      </c>
      <c r="X746" s="4">
        <f>IF(Q746="YES", IF(O746="NO" , IF(K746="YES", _xlfn.MINIFS('azure-vm-prices-1Y'!I$2:I$123,   'azure-vm-prices-1Y'!A$2:A$123,"&gt;="&amp;F746*(100-$B$2)/100,   'azure-vm-prices-1Y'!B$2:B$123,"&gt;="&amp;G746*(100-$B$2)/100,   'azure-vm-prices-1Y'!D$2:D$123,K746,   'azure-vm-prices-1Y'!E$2:E$123,L746),   _xlfn.MINIFS('azure-vm-prices-1Y'!I$2:I$123,   'azure-vm-prices-1Y'!A$2:A$123,"&gt;="&amp;F746*(100-$B$2)/100,   'azure-vm-prices-1Y'!B$2:B$123,"&gt;="&amp;G746*(100-$B$2)/100,   'azure-vm-prices-1Y'!E$2:E$123,L746)),   IF(K746="YES", _xlfn.MINIFS('azure-vm-prices-1Y'!C$2:C$123,   'azure-vm-prices-1Y'!A$2:A$123,"&gt;="&amp;F746*(100-$B$2)/100,   'azure-vm-prices-1Y'!B$2:B$123,"&gt;="&amp;G746*(100-$B$2)/100,   'azure-vm-prices-1Y'!D$2:D$123,K746,   'azure-vm-prices-1Y'!E$2:E$123,L746),   _xlfn.MINIFS('azure-vm-prices-1Y'!C$2:C$123,   'azure-vm-prices-1Y'!A$2:A$123,"&gt;="&amp;F746*(100-$B$2)/100,   'azure-vm-prices-1Y'!B$2:B$123,"&gt;="&amp;G746*(100-$B$2)/100,   'azure-vm-prices-1Y'!E$2:E$123,L746))),   "")</f>
        <v>0</v>
      </c>
      <c r="Y746" s="4">
        <f>IF(Q746="YES", IF(K746="YES", VLOOKUP(Z746 &amp; L746 &amp; K746,'azure-vm-prices-3Y'!G$2:H$124  , 2, 0), VLOOKUP(Z746 &amp; L746 &amp; "*",'azure-vm-prices-3Y'!G$2:H$124, 2, 0)),   "")</f>
        <v>0</v>
      </c>
      <c r="Z746" s="4">
        <f>IF(Q746="YES", IF(O746="NO" , IF(K746="YES", _xlfn.MINIFS('azure-vm-prices-3Y'!I$2:I$123,   'azure-vm-prices-3Y'!A$2:A$123,"&gt;="&amp;F746*(100-$B$2)/100,   'azure-vm-prices-3Y'!B$2:B$123,"&gt;="&amp;G746*(100-$B$2)/100,   'azure-vm-prices-3Y'!D$2:D$123,K746,   'azure-vm-prices-3Y'!E$2:E$123,L746),   _xlfn.MINIFS('azure-vm-prices-3Y'!I$2:I$123,   'azure-vm-prices-3Y'!A$2:A$123,"&gt;="&amp;F746*(100-$B$2)/100,   'azure-vm-prices-3Y'!B$2:B$123,"&gt;="&amp;G746*(100-$B$2)/100,   'azure-vm-prices-3Y'!E$2:E$123,L746)),   IF(K746="YES", _xlfn.MINIFS('azure-vm-prices-3Y'!C$2:C$123,   'azure-vm-prices-3Y'!A$2:A$123,"&gt;="&amp;F746*(100-$B$2)/100,   'azure-vm-prices-3Y'!B$2:B$123,"&gt;="&amp;G746*(100-$B$2)/100,   'azure-vm-prices-3Y'!D$2:D$123,K746,   'azure-vm-prices-3Y'!E$2:E$123,L746),   _xlfn.MINIFS('azure-vm-prices-3Y'!C$2:C$123,   'azure-vm-prices-3Y'!A$2:A$123,"&gt;="&amp;F746*(100-$B$2)/100,   'azure-vm-prices-3Y'!B$2:B$123,"&gt;="&amp;G746*(100-$B$2)/100,   'azure-vm-prices-3Y'!E$2:E$123,L746))),   "")</f>
        <v>0</v>
      </c>
      <c r="AA746" s="4">
        <f>IF(Q746="YES",N746*V746*12,"")</f>
        <v>0</v>
      </c>
      <c r="AB746" s="4">
        <f>IF(Q746="YES",X746*8760,"")</f>
        <v>0</v>
      </c>
      <c r="AC746" s="4">
        <f>IF(Q746="YES",Z746*8760,"")</f>
        <v>0</v>
      </c>
      <c r="AD746" s="4">
        <f>IF(Q746="YES",IF(P746="YES", MIN(AA746:AC746), AA746),"")</f>
        <v>0</v>
      </c>
      <c r="AE746" s="4">
        <f>IF(AND(I746="STANDARD",Q746="YES",H746&lt;'azure-standard-disk-prices'!B2, H746&gt;0),1+IF(M746="YES",1),"")</f>
        <v>0</v>
      </c>
      <c r="AF746" s="4">
        <f>IF(AND(I746="STANDARD",Q746="YES",H746&gt;'azure-standard-disk-prices'!B2,H746&lt;'azure-standard-disk-prices'!B3),1+IF(M746="YES",1),"")</f>
        <v>0</v>
      </c>
      <c r="AG746" s="4">
        <f>IF(AND(I746="STANDARD",Q746="YES",H746&gt;'azure-standard-disk-prices'!B3,H746&lt;'azure-standard-disk-prices'!B4),1+IF(M746="YES",1),"")</f>
        <v>0</v>
      </c>
      <c r="AH746" s="4">
        <f>IF(AND(I746="STANDARD",Q746="YES",H746&gt;'azure-standard-disk-prices'!B4,H746&lt;'azure-standard-disk-prices'!B5),1+IF(M746="YES",1),"")</f>
        <v>0</v>
      </c>
      <c r="AI746" s="4">
        <f>IF(AND(I746="STANDARD",Q746="YES",H746&gt;'azure-standard-disk-prices'!B5,H746&lt;'azure-standard-disk-prices'!B6),1+IF(M746="YES",1),"")</f>
        <v>0</v>
      </c>
      <c r="AJ746" s="4">
        <f>IF(AND(I746="STANDARD",Q746="YES",H746&gt;'azure-standard-disk-prices'!B6,H746&lt;'azure-standard-disk-prices'!B7),1+IF(M746="YES",1),"")</f>
        <v>0</v>
      </c>
      <c r="AK746" s="4">
        <f>IF(AND(I746="STANDARD",Q746="YES",H746&gt;'azure-standard-disk-prices'!B7,H746&lt;'azure-standard-disk-prices'!B8),1+IF(M746="YES",1),"")</f>
        <v>0</v>
      </c>
      <c r="AL746" s="4">
        <f>IF(AND(I746="STANDARD",Q746="YES",H746&gt;'azure-standard-disk-prices'!B8,H746&lt;'azure-standard-disk-prices'!B9),1+IF(M746="YES",1),"")</f>
        <v>0</v>
      </c>
      <c r="AM746" s="4">
        <f>IF(AND(I745="PREMIUM",Q745="YES",H745&lt;'azure-premium-disk-prices'!B2,H745&gt;0),1+IF(M745="YES",1),"")</f>
        <v>0</v>
      </c>
      <c r="AN746" s="4">
        <f>IF(AND(I745="PREMIUM",Q745="YES",H745&gt;'azure-premium-disk-prices'!B2,H745&lt;'azure-premium-disk-prices'!B3),1+IF(M745="YES",1),"")</f>
        <v>0</v>
      </c>
      <c r="AO746" s="4">
        <f>IF(AND(I745="PREMIUM",Q745="YES",H745&gt;'azure-premium-disk-prices'!B3,H745&lt;'azure-premium-disk-prices'!B4),1+IF(M745="YES",1),"")</f>
        <v>0</v>
      </c>
      <c r="AP746" s="4">
        <f>IF(AND(I745="PREMIUM",Q745="YES",H745&gt;'azure-premium-disk-prices'!B4,H745&lt;'azure-premium-disk-prices'!B5),1+IF(M745="YES",1),"")</f>
        <v>0</v>
      </c>
      <c r="AQ746" s="4">
        <f>IF(AND(I745="PREMIUM",Q745="YES",H745&gt;'azure-premium-disk-prices'!B5,H745&lt;'azure-premium-disk-prices'!B6),1+IF(M745="YES",1),"")</f>
        <v>0</v>
      </c>
      <c r="AR746" s="4">
        <f>IF(AND(I745="PREMIUM",Q745="YES",H745&gt;'azure-premium-disk-prices'!B6,H745&lt;'azure-premium-disk-prices'!B7),1+IF(M745="YES",1),"")</f>
        <v>0</v>
      </c>
      <c r="AS746" s="4">
        <f>IF(AND(I745="PREMIUM",Q745="YES",H745&gt;'azure-premium-disk-prices'!B7,H745&lt;'azure-premium-disk-prices'!B8),1+IF(M745="YES",1),"")</f>
        <v>0</v>
      </c>
      <c r="AT746" s="4">
        <f>IF(AND(I745="PREMIUM",Q745="YES",H745&gt;'azure-premium-disk-prices'!B8,H745&lt;'azure-premium-disk-prices'!B9),1+IF(M745="YES",1),"")</f>
        <v>0</v>
      </c>
      <c r="AU746" s="4">
        <f>IF(AND(M746="YES", Q746="YES"),1,"")</f>
        <v>0</v>
      </c>
      <c r="AV746" s="4">
        <f>IF(AND(J746="STANDARD", Q746="YES"), IF(M746="YES",2,1) ,"")</f>
        <v>0</v>
      </c>
      <c r="AW746" s="4">
        <f>IF( AND(J746="PREMIUM",  Q746="YES"), IF(M746="YES",2,1) ,"")</f>
        <v>0</v>
      </c>
    </row>
    <row r="747" spans="5:49">
      <c r="E747" s="3"/>
      <c r="F747" s="3"/>
      <c r="G747" s="3"/>
      <c r="H747" s="3"/>
      <c r="I747" s="3" t="s">
        <v>9</v>
      </c>
      <c r="J747" s="3" t="s">
        <v>9</v>
      </c>
      <c r="K747" s="3" t="s">
        <v>5</v>
      </c>
      <c r="L747" s="3" t="s">
        <v>5</v>
      </c>
      <c r="M747" s="3" t="s">
        <v>5</v>
      </c>
      <c r="N747" s="3">
        <v>730</v>
      </c>
      <c r="O747" s="3" t="s">
        <v>5</v>
      </c>
      <c r="P747" s="3" t="s">
        <v>14</v>
      </c>
      <c r="Q747" s="4">
        <f>IF(AND(E747&lt;&gt;"", F747&lt;&gt;"", G747&lt;&gt;"", H747&lt;&gt;"", I747&lt;&gt;"", J747&lt;&gt;"", K747&lt;&gt;"", L747&lt;&gt;"", M747&lt;&gt;"", N747&lt;&gt;"", O747&lt;&gt;""),"YES","NO")</f>
        <v>0</v>
      </c>
      <c r="R747" s="4">
        <f>IF(AD747=AA747, U747, IF(AD747=AB747,W747,Y747))</f>
        <v>0</v>
      </c>
      <c r="S747" s="4">
        <f>AD747</f>
        <v>0</v>
      </c>
      <c r="T747" s="4">
        <f> IF(AA747="" ,"",IF(AD747=AA747, "PAYG", IF(AD747=AB747,"1Y RI","3Y RI")))</f>
        <v>0</v>
      </c>
      <c r="U747" s="4">
        <f>IF(Q747="YES", IF(K747="YES", VLOOKUP(V747 &amp; L747 &amp; K747,'azure-vm-prices-base'!G$2:H$124, 2, 0), VLOOKUP(V747 &amp; L747 &amp; "*",'azure-vm-prices-base'!G$2:H$124, 2, 0)), "")</f>
        <v>0</v>
      </c>
      <c r="V747" s="4">
        <f>IF(Q747="YES", IF(O747="NO" , IF(K747="YES", _xlfn.MINIFS('azure-vm-prices-base'!I$2:I$123, 'azure-vm-prices-base'!A$2:A$123,"&gt;="&amp;F747*(100-$B$2)/100, 'azure-vm-prices-base'!B$2:B$123,"&gt;="&amp;G747*(100-$B$2)/100, 'azure-vm-prices-base'!D$2:D$123,K747, 'azure-vm-prices-base'!E$2:E$123,L747), _xlfn.MINIFS('azure-vm-prices-base'!I$2:I$123, 'azure-vm-prices-base'!A$2:A$123,"&gt;="&amp;F747*(100-$B$2)/100, 'azure-vm-prices-base'!B$2:B$123,"&gt;="&amp;G747*(100-$B$2)/100, 'azure-vm-prices-base'!E$2:E$123,L747)), IF(K747="YES", _xlfn.MINIFS('azure-vm-prices-base'!C$2:C$123, 'azure-vm-prices-base'!A$2:A$123,"&gt;="&amp;F747*(100-$B$2)/100, 'azure-vm-prices-base'!B$2:B$123,"&gt;="&amp;G747*(100-$B$2)/100, 'azure-vm-prices-base'!D$2:D$123,K747, 'azure-vm-prices-base'!E$2:E$123,L747), _xlfn.MINIFS('azure-vm-prices-base'!C$2:C$123, 'azure-vm-prices-base'!A$2:A$123,"&gt;="&amp;F747*(100-$B$2)/100, 'azure-vm-prices-base'!B$2:B$123,"&gt;="&amp;G747*(100-$B$2)/100, 'azure-vm-prices-base'!E$2:E$123,L747))), "")</f>
        <v>0</v>
      </c>
      <c r="W747" s="4">
        <f>IF(Q747="YES", IF(K747="YES", VLOOKUP(X747 &amp; L747 &amp; K747,'azure-vm-prices-1Y'!G$2:H$124  , 2, 0), VLOOKUP(X747 &amp; L747 &amp; "*",'azure-vm-prices-1Y'!G$2:H$124, 2, 0)),   "")</f>
        <v>0</v>
      </c>
      <c r="X747" s="4">
        <f>IF(Q747="YES", IF(O747="NO" , IF(K747="YES", _xlfn.MINIFS('azure-vm-prices-1Y'!I$2:I$123,   'azure-vm-prices-1Y'!A$2:A$123,"&gt;="&amp;F747*(100-$B$2)/100,   'azure-vm-prices-1Y'!B$2:B$123,"&gt;="&amp;G747*(100-$B$2)/100,   'azure-vm-prices-1Y'!D$2:D$123,K747,   'azure-vm-prices-1Y'!E$2:E$123,L747),   _xlfn.MINIFS('azure-vm-prices-1Y'!I$2:I$123,   'azure-vm-prices-1Y'!A$2:A$123,"&gt;="&amp;F747*(100-$B$2)/100,   'azure-vm-prices-1Y'!B$2:B$123,"&gt;="&amp;G747*(100-$B$2)/100,   'azure-vm-prices-1Y'!E$2:E$123,L747)),   IF(K747="YES", _xlfn.MINIFS('azure-vm-prices-1Y'!C$2:C$123,   'azure-vm-prices-1Y'!A$2:A$123,"&gt;="&amp;F747*(100-$B$2)/100,   'azure-vm-prices-1Y'!B$2:B$123,"&gt;="&amp;G747*(100-$B$2)/100,   'azure-vm-prices-1Y'!D$2:D$123,K747,   'azure-vm-prices-1Y'!E$2:E$123,L747),   _xlfn.MINIFS('azure-vm-prices-1Y'!C$2:C$123,   'azure-vm-prices-1Y'!A$2:A$123,"&gt;="&amp;F747*(100-$B$2)/100,   'azure-vm-prices-1Y'!B$2:B$123,"&gt;="&amp;G747*(100-$B$2)/100,   'azure-vm-prices-1Y'!E$2:E$123,L747))),   "")</f>
        <v>0</v>
      </c>
      <c r="Y747" s="4">
        <f>IF(Q747="YES", IF(K747="YES", VLOOKUP(Z747 &amp; L747 &amp; K747,'azure-vm-prices-3Y'!G$2:H$124  , 2, 0), VLOOKUP(Z747 &amp; L747 &amp; "*",'azure-vm-prices-3Y'!G$2:H$124, 2, 0)),   "")</f>
        <v>0</v>
      </c>
      <c r="Z747" s="4">
        <f>IF(Q747="YES", IF(O747="NO" , IF(K747="YES", _xlfn.MINIFS('azure-vm-prices-3Y'!I$2:I$123,   'azure-vm-prices-3Y'!A$2:A$123,"&gt;="&amp;F747*(100-$B$2)/100,   'azure-vm-prices-3Y'!B$2:B$123,"&gt;="&amp;G747*(100-$B$2)/100,   'azure-vm-prices-3Y'!D$2:D$123,K747,   'azure-vm-prices-3Y'!E$2:E$123,L747),   _xlfn.MINIFS('azure-vm-prices-3Y'!I$2:I$123,   'azure-vm-prices-3Y'!A$2:A$123,"&gt;="&amp;F747*(100-$B$2)/100,   'azure-vm-prices-3Y'!B$2:B$123,"&gt;="&amp;G747*(100-$B$2)/100,   'azure-vm-prices-3Y'!E$2:E$123,L747)),   IF(K747="YES", _xlfn.MINIFS('azure-vm-prices-3Y'!C$2:C$123,   'azure-vm-prices-3Y'!A$2:A$123,"&gt;="&amp;F747*(100-$B$2)/100,   'azure-vm-prices-3Y'!B$2:B$123,"&gt;="&amp;G747*(100-$B$2)/100,   'azure-vm-prices-3Y'!D$2:D$123,K747,   'azure-vm-prices-3Y'!E$2:E$123,L747),   _xlfn.MINIFS('azure-vm-prices-3Y'!C$2:C$123,   'azure-vm-prices-3Y'!A$2:A$123,"&gt;="&amp;F747*(100-$B$2)/100,   'azure-vm-prices-3Y'!B$2:B$123,"&gt;="&amp;G747*(100-$B$2)/100,   'azure-vm-prices-3Y'!E$2:E$123,L747))),   "")</f>
        <v>0</v>
      </c>
      <c r="AA747" s="4">
        <f>IF(Q747="YES",N747*V747*12,"")</f>
        <v>0</v>
      </c>
      <c r="AB747" s="4">
        <f>IF(Q747="YES",X747*8760,"")</f>
        <v>0</v>
      </c>
      <c r="AC747" s="4">
        <f>IF(Q747="YES",Z747*8760,"")</f>
        <v>0</v>
      </c>
      <c r="AD747" s="4">
        <f>IF(Q747="YES",IF(P747="YES", MIN(AA747:AC747), AA747),"")</f>
        <v>0</v>
      </c>
      <c r="AE747" s="4">
        <f>IF(AND(I747="STANDARD",Q747="YES",H747&lt;'azure-standard-disk-prices'!B2, H747&gt;0),1+IF(M747="YES",1),"")</f>
        <v>0</v>
      </c>
      <c r="AF747" s="4">
        <f>IF(AND(I747="STANDARD",Q747="YES",H747&gt;'azure-standard-disk-prices'!B2,H747&lt;'azure-standard-disk-prices'!B3),1+IF(M747="YES",1),"")</f>
        <v>0</v>
      </c>
      <c r="AG747" s="4">
        <f>IF(AND(I747="STANDARD",Q747="YES",H747&gt;'azure-standard-disk-prices'!B3,H747&lt;'azure-standard-disk-prices'!B4),1+IF(M747="YES",1),"")</f>
        <v>0</v>
      </c>
      <c r="AH747" s="4">
        <f>IF(AND(I747="STANDARD",Q747="YES",H747&gt;'azure-standard-disk-prices'!B4,H747&lt;'azure-standard-disk-prices'!B5),1+IF(M747="YES",1),"")</f>
        <v>0</v>
      </c>
      <c r="AI747" s="4">
        <f>IF(AND(I747="STANDARD",Q747="YES",H747&gt;'azure-standard-disk-prices'!B5,H747&lt;'azure-standard-disk-prices'!B6),1+IF(M747="YES",1),"")</f>
        <v>0</v>
      </c>
      <c r="AJ747" s="4">
        <f>IF(AND(I747="STANDARD",Q747="YES",H747&gt;'azure-standard-disk-prices'!B6,H747&lt;'azure-standard-disk-prices'!B7),1+IF(M747="YES",1),"")</f>
        <v>0</v>
      </c>
      <c r="AK747" s="4">
        <f>IF(AND(I747="STANDARD",Q747="YES",H747&gt;'azure-standard-disk-prices'!B7,H747&lt;'azure-standard-disk-prices'!B8),1+IF(M747="YES",1),"")</f>
        <v>0</v>
      </c>
      <c r="AL747" s="4">
        <f>IF(AND(I747="STANDARD",Q747="YES",H747&gt;'azure-standard-disk-prices'!B8,H747&lt;'azure-standard-disk-prices'!B9),1+IF(M747="YES",1),"")</f>
        <v>0</v>
      </c>
      <c r="AM747" s="4">
        <f>IF(AND(I746="PREMIUM",Q746="YES",H746&lt;'azure-premium-disk-prices'!B2,H746&gt;0),1+IF(M746="YES",1),"")</f>
        <v>0</v>
      </c>
      <c r="AN747" s="4">
        <f>IF(AND(I746="PREMIUM",Q746="YES",H746&gt;'azure-premium-disk-prices'!B2,H746&lt;'azure-premium-disk-prices'!B3),1+IF(M746="YES",1),"")</f>
        <v>0</v>
      </c>
      <c r="AO747" s="4">
        <f>IF(AND(I746="PREMIUM",Q746="YES",H746&gt;'azure-premium-disk-prices'!B3,H746&lt;'azure-premium-disk-prices'!B4),1+IF(M746="YES",1),"")</f>
        <v>0</v>
      </c>
      <c r="AP747" s="4">
        <f>IF(AND(I746="PREMIUM",Q746="YES",H746&gt;'azure-premium-disk-prices'!B4,H746&lt;'azure-premium-disk-prices'!B5),1+IF(M746="YES",1),"")</f>
        <v>0</v>
      </c>
      <c r="AQ747" s="4">
        <f>IF(AND(I746="PREMIUM",Q746="YES",H746&gt;'azure-premium-disk-prices'!B5,H746&lt;'azure-premium-disk-prices'!B6),1+IF(M746="YES",1),"")</f>
        <v>0</v>
      </c>
      <c r="AR747" s="4">
        <f>IF(AND(I746="PREMIUM",Q746="YES",H746&gt;'azure-premium-disk-prices'!B6,H746&lt;'azure-premium-disk-prices'!B7),1+IF(M746="YES",1),"")</f>
        <v>0</v>
      </c>
      <c r="AS747" s="4">
        <f>IF(AND(I746="PREMIUM",Q746="YES",H746&gt;'azure-premium-disk-prices'!B7,H746&lt;'azure-premium-disk-prices'!B8),1+IF(M746="YES",1),"")</f>
        <v>0</v>
      </c>
      <c r="AT747" s="4">
        <f>IF(AND(I746="PREMIUM",Q746="YES",H746&gt;'azure-premium-disk-prices'!B8,H746&lt;'azure-premium-disk-prices'!B9),1+IF(M746="YES",1),"")</f>
        <v>0</v>
      </c>
      <c r="AU747" s="4">
        <f>IF(AND(M747="YES", Q747="YES"),1,"")</f>
        <v>0</v>
      </c>
      <c r="AV747" s="4">
        <f>IF(AND(J747="STANDARD", Q747="YES"), IF(M747="YES",2,1) ,"")</f>
        <v>0</v>
      </c>
      <c r="AW747" s="4">
        <f>IF( AND(J747="PREMIUM",  Q747="YES"), IF(M747="YES",2,1) ,"")</f>
        <v>0</v>
      </c>
    </row>
    <row r="748" spans="5:49">
      <c r="E748" s="3"/>
      <c r="F748" s="3"/>
      <c r="G748" s="3"/>
      <c r="H748" s="3"/>
      <c r="I748" s="3" t="s">
        <v>9</v>
      </c>
      <c r="J748" s="3" t="s">
        <v>9</v>
      </c>
      <c r="K748" s="3" t="s">
        <v>5</v>
      </c>
      <c r="L748" s="3" t="s">
        <v>5</v>
      </c>
      <c r="M748" s="3" t="s">
        <v>5</v>
      </c>
      <c r="N748" s="3">
        <v>730</v>
      </c>
      <c r="O748" s="3" t="s">
        <v>5</v>
      </c>
      <c r="P748" s="3" t="s">
        <v>14</v>
      </c>
      <c r="Q748" s="4">
        <f>IF(AND(E748&lt;&gt;"", F748&lt;&gt;"", G748&lt;&gt;"", H748&lt;&gt;"", I748&lt;&gt;"", J748&lt;&gt;"", K748&lt;&gt;"", L748&lt;&gt;"", M748&lt;&gt;"", N748&lt;&gt;"", O748&lt;&gt;""),"YES","NO")</f>
        <v>0</v>
      </c>
      <c r="R748" s="4">
        <f>IF(AD748=AA748, U748, IF(AD748=AB748,W748,Y748))</f>
        <v>0</v>
      </c>
      <c r="S748" s="4">
        <f>AD748</f>
        <v>0</v>
      </c>
      <c r="T748" s="4">
        <f> IF(AA748="" ,"",IF(AD748=AA748, "PAYG", IF(AD748=AB748,"1Y RI","3Y RI")))</f>
        <v>0</v>
      </c>
      <c r="U748" s="4">
        <f>IF(Q748="YES", IF(K748="YES", VLOOKUP(V748 &amp; L748 &amp; K748,'azure-vm-prices-base'!G$2:H$124, 2, 0), VLOOKUP(V748 &amp; L748 &amp; "*",'azure-vm-prices-base'!G$2:H$124, 2, 0)), "")</f>
        <v>0</v>
      </c>
      <c r="V748" s="4">
        <f>IF(Q748="YES", IF(O748="NO" , IF(K748="YES", _xlfn.MINIFS('azure-vm-prices-base'!I$2:I$123, 'azure-vm-prices-base'!A$2:A$123,"&gt;="&amp;F748*(100-$B$2)/100, 'azure-vm-prices-base'!B$2:B$123,"&gt;="&amp;G748*(100-$B$2)/100, 'azure-vm-prices-base'!D$2:D$123,K748, 'azure-vm-prices-base'!E$2:E$123,L748), _xlfn.MINIFS('azure-vm-prices-base'!I$2:I$123, 'azure-vm-prices-base'!A$2:A$123,"&gt;="&amp;F748*(100-$B$2)/100, 'azure-vm-prices-base'!B$2:B$123,"&gt;="&amp;G748*(100-$B$2)/100, 'azure-vm-prices-base'!E$2:E$123,L748)), IF(K748="YES", _xlfn.MINIFS('azure-vm-prices-base'!C$2:C$123, 'azure-vm-prices-base'!A$2:A$123,"&gt;="&amp;F748*(100-$B$2)/100, 'azure-vm-prices-base'!B$2:B$123,"&gt;="&amp;G748*(100-$B$2)/100, 'azure-vm-prices-base'!D$2:D$123,K748, 'azure-vm-prices-base'!E$2:E$123,L748), _xlfn.MINIFS('azure-vm-prices-base'!C$2:C$123, 'azure-vm-prices-base'!A$2:A$123,"&gt;="&amp;F748*(100-$B$2)/100, 'azure-vm-prices-base'!B$2:B$123,"&gt;="&amp;G748*(100-$B$2)/100, 'azure-vm-prices-base'!E$2:E$123,L748))), "")</f>
        <v>0</v>
      </c>
      <c r="W748" s="4">
        <f>IF(Q748="YES", IF(K748="YES", VLOOKUP(X748 &amp; L748 &amp; K748,'azure-vm-prices-1Y'!G$2:H$124  , 2, 0), VLOOKUP(X748 &amp; L748 &amp; "*",'azure-vm-prices-1Y'!G$2:H$124, 2, 0)),   "")</f>
        <v>0</v>
      </c>
      <c r="X748" s="4">
        <f>IF(Q748="YES", IF(O748="NO" , IF(K748="YES", _xlfn.MINIFS('azure-vm-prices-1Y'!I$2:I$123,   'azure-vm-prices-1Y'!A$2:A$123,"&gt;="&amp;F748*(100-$B$2)/100,   'azure-vm-prices-1Y'!B$2:B$123,"&gt;="&amp;G748*(100-$B$2)/100,   'azure-vm-prices-1Y'!D$2:D$123,K748,   'azure-vm-prices-1Y'!E$2:E$123,L748),   _xlfn.MINIFS('azure-vm-prices-1Y'!I$2:I$123,   'azure-vm-prices-1Y'!A$2:A$123,"&gt;="&amp;F748*(100-$B$2)/100,   'azure-vm-prices-1Y'!B$2:B$123,"&gt;="&amp;G748*(100-$B$2)/100,   'azure-vm-prices-1Y'!E$2:E$123,L748)),   IF(K748="YES", _xlfn.MINIFS('azure-vm-prices-1Y'!C$2:C$123,   'azure-vm-prices-1Y'!A$2:A$123,"&gt;="&amp;F748*(100-$B$2)/100,   'azure-vm-prices-1Y'!B$2:B$123,"&gt;="&amp;G748*(100-$B$2)/100,   'azure-vm-prices-1Y'!D$2:D$123,K748,   'azure-vm-prices-1Y'!E$2:E$123,L748),   _xlfn.MINIFS('azure-vm-prices-1Y'!C$2:C$123,   'azure-vm-prices-1Y'!A$2:A$123,"&gt;="&amp;F748*(100-$B$2)/100,   'azure-vm-prices-1Y'!B$2:B$123,"&gt;="&amp;G748*(100-$B$2)/100,   'azure-vm-prices-1Y'!E$2:E$123,L748))),   "")</f>
        <v>0</v>
      </c>
      <c r="Y748" s="4">
        <f>IF(Q748="YES", IF(K748="YES", VLOOKUP(Z748 &amp; L748 &amp; K748,'azure-vm-prices-3Y'!G$2:H$124  , 2, 0), VLOOKUP(Z748 &amp; L748 &amp; "*",'azure-vm-prices-3Y'!G$2:H$124, 2, 0)),   "")</f>
        <v>0</v>
      </c>
      <c r="Z748" s="4">
        <f>IF(Q748="YES", IF(O748="NO" , IF(K748="YES", _xlfn.MINIFS('azure-vm-prices-3Y'!I$2:I$123,   'azure-vm-prices-3Y'!A$2:A$123,"&gt;="&amp;F748*(100-$B$2)/100,   'azure-vm-prices-3Y'!B$2:B$123,"&gt;="&amp;G748*(100-$B$2)/100,   'azure-vm-prices-3Y'!D$2:D$123,K748,   'azure-vm-prices-3Y'!E$2:E$123,L748),   _xlfn.MINIFS('azure-vm-prices-3Y'!I$2:I$123,   'azure-vm-prices-3Y'!A$2:A$123,"&gt;="&amp;F748*(100-$B$2)/100,   'azure-vm-prices-3Y'!B$2:B$123,"&gt;="&amp;G748*(100-$B$2)/100,   'azure-vm-prices-3Y'!E$2:E$123,L748)),   IF(K748="YES", _xlfn.MINIFS('azure-vm-prices-3Y'!C$2:C$123,   'azure-vm-prices-3Y'!A$2:A$123,"&gt;="&amp;F748*(100-$B$2)/100,   'azure-vm-prices-3Y'!B$2:B$123,"&gt;="&amp;G748*(100-$B$2)/100,   'azure-vm-prices-3Y'!D$2:D$123,K748,   'azure-vm-prices-3Y'!E$2:E$123,L748),   _xlfn.MINIFS('azure-vm-prices-3Y'!C$2:C$123,   'azure-vm-prices-3Y'!A$2:A$123,"&gt;="&amp;F748*(100-$B$2)/100,   'azure-vm-prices-3Y'!B$2:B$123,"&gt;="&amp;G748*(100-$B$2)/100,   'azure-vm-prices-3Y'!E$2:E$123,L748))),   "")</f>
        <v>0</v>
      </c>
      <c r="AA748" s="4">
        <f>IF(Q748="YES",N748*V748*12,"")</f>
        <v>0</v>
      </c>
      <c r="AB748" s="4">
        <f>IF(Q748="YES",X748*8760,"")</f>
        <v>0</v>
      </c>
      <c r="AC748" s="4">
        <f>IF(Q748="YES",Z748*8760,"")</f>
        <v>0</v>
      </c>
      <c r="AD748" s="4">
        <f>IF(Q748="YES",IF(P748="YES", MIN(AA748:AC748), AA748),"")</f>
        <v>0</v>
      </c>
      <c r="AE748" s="4">
        <f>IF(AND(I748="STANDARD",Q748="YES",H748&lt;'azure-standard-disk-prices'!B2, H748&gt;0),1+IF(M748="YES",1),"")</f>
        <v>0</v>
      </c>
      <c r="AF748" s="4">
        <f>IF(AND(I748="STANDARD",Q748="YES",H748&gt;'azure-standard-disk-prices'!B2,H748&lt;'azure-standard-disk-prices'!B3),1+IF(M748="YES",1),"")</f>
        <v>0</v>
      </c>
      <c r="AG748" s="4">
        <f>IF(AND(I748="STANDARD",Q748="YES",H748&gt;'azure-standard-disk-prices'!B3,H748&lt;'azure-standard-disk-prices'!B4),1+IF(M748="YES",1),"")</f>
        <v>0</v>
      </c>
      <c r="AH748" s="4">
        <f>IF(AND(I748="STANDARD",Q748="YES",H748&gt;'azure-standard-disk-prices'!B4,H748&lt;'azure-standard-disk-prices'!B5),1+IF(M748="YES",1),"")</f>
        <v>0</v>
      </c>
      <c r="AI748" s="4">
        <f>IF(AND(I748="STANDARD",Q748="YES",H748&gt;'azure-standard-disk-prices'!B5,H748&lt;'azure-standard-disk-prices'!B6),1+IF(M748="YES",1),"")</f>
        <v>0</v>
      </c>
      <c r="AJ748" s="4">
        <f>IF(AND(I748="STANDARD",Q748="YES",H748&gt;'azure-standard-disk-prices'!B6,H748&lt;'azure-standard-disk-prices'!B7),1+IF(M748="YES",1),"")</f>
        <v>0</v>
      </c>
      <c r="AK748" s="4">
        <f>IF(AND(I748="STANDARD",Q748="YES",H748&gt;'azure-standard-disk-prices'!B7,H748&lt;'azure-standard-disk-prices'!B8),1+IF(M748="YES",1),"")</f>
        <v>0</v>
      </c>
      <c r="AL748" s="4">
        <f>IF(AND(I748="STANDARD",Q748="YES",H748&gt;'azure-standard-disk-prices'!B8,H748&lt;'azure-standard-disk-prices'!B9),1+IF(M748="YES",1),"")</f>
        <v>0</v>
      </c>
      <c r="AM748" s="4">
        <f>IF(AND(I747="PREMIUM",Q747="YES",H747&lt;'azure-premium-disk-prices'!B2,H747&gt;0),1+IF(M747="YES",1),"")</f>
        <v>0</v>
      </c>
      <c r="AN748" s="4">
        <f>IF(AND(I747="PREMIUM",Q747="YES",H747&gt;'azure-premium-disk-prices'!B2,H747&lt;'azure-premium-disk-prices'!B3),1+IF(M747="YES",1),"")</f>
        <v>0</v>
      </c>
      <c r="AO748" s="4">
        <f>IF(AND(I747="PREMIUM",Q747="YES",H747&gt;'azure-premium-disk-prices'!B3,H747&lt;'azure-premium-disk-prices'!B4),1+IF(M747="YES",1),"")</f>
        <v>0</v>
      </c>
      <c r="AP748" s="4">
        <f>IF(AND(I747="PREMIUM",Q747="YES",H747&gt;'azure-premium-disk-prices'!B4,H747&lt;'azure-premium-disk-prices'!B5),1+IF(M747="YES",1),"")</f>
        <v>0</v>
      </c>
      <c r="AQ748" s="4">
        <f>IF(AND(I747="PREMIUM",Q747="YES",H747&gt;'azure-premium-disk-prices'!B5,H747&lt;'azure-premium-disk-prices'!B6),1+IF(M747="YES",1),"")</f>
        <v>0</v>
      </c>
      <c r="AR748" s="4">
        <f>IF(AND(I747="PREMIUM",Q747="YES",H747&gt;'azure-premium-disk-prices'!B6,H747&lt;'azure-premium-disk-prices'!B7),1+IF(M747="YES",1),"")</f>
        <v>0</v>
      </c>
      <c r="AS748" s="4">
        <f>IF(AND(I747="PREMIUM",Q747="YES",H747&gt;'azure-premium-disk-prices'!B7,H747&lt;'azure-premium-disk-prices'!B8),1+IF(M747="YES",1),"")</f>
        <v>0</v>
      </c>
      <c r="AT748" s="4">
        <f>IF(AND(I747="PREMIUM",Q747="YES",H747&gt;'azure-premium-disk-prices'!B8,H747&lt;'azure-premium-disk-prices'!B9),1+IF(M747="YES",1),"")</f>
        <v>0</v>
      </c>
      <c r="AU748" s="4">
        <f>IF(AND(M748="YES", Q748="YES"),1,"")</f>
        <v>0</v>
      </c>
      <c r="AV748" s="4">
        <f>IF(AND(J748="STANDARD", Q748="YES"), IF(M748="YES",2,1) ,"")</f>
        <v>0</v>
      </c>
      <c r="AW748" s="4">
        <f>IF( AND(J748="PREMIUM",  Q748="YES"), IF(M748="YES",2,1) ,"")</f>
        <v>0</v>
      </c>
    </row>
    <row r="749" spans="5:49">
      <c r="E749" s="3"/>
      <c r="F749" s="3"/>
      <c r="G749" s="3"/>
      <c r="H749" s="3"/>
      <c r="I749" s="3" t="s">
        <v>9</v>
      </c>
      <c r="J749" s="3" t="s">
        <v>9</v>
      </c>
      <c r="K749" s="3" t="s">
        <v>5</v>
      </c>
      <c r="L749" s="3" t="s">
        <v>5</v>
      </c>
      <c r="M749" s="3" t="s">
        <v>5</v>
      </c>
      <c r="N749" s="3">
        <v>730</v>
      </c>
      <c r="O749" s="3" t="s">
        <v>5</v>
      </c>
      <c r="P749" s="3" t="s">
        <v>14</v>
      </c>
      <c r="Q749" s="4">
        <f>IF(AND(E749&lt;&gt;"", F749&lt;&gt;"", G749&lt;&gt;"", H749&lt;&gt;"", I749&lt;&gt;"", J749&lt;&gt;"", K749&lt;&gt;"", L749&lt;&gt;"", M749&lt;&gt;"", N749&lt;&gt;"", O749&lt;&gt;""),"YES","NO")</f>
        <v>0</v>
      </c>
      <c r="R749" s="4">
        <f>IF(AD749=AA749, U749, IF(AD749=AB749,W749,Y749))</f>
        <v>0</v>
      </c>
      <c r="S749" s="4">
        <f>AD749</f>
        <v>0</v>
      </c>
      <c r="T749" s="4">
        <f> IF(AA749="" ,"",IF(AD749=AA749, "PAYG", IF(AD749=AB749,"1Y RI","3Y RI")))</f>
        <v>0</v>
      </c>
      <c r="U749" s="4">
        <f>IF(Q749="YES", IF(K749="YES", VLOOKUP(V749 &amp; L749 &amp; K749,'azure-vm-prices-base'!G$2:H$124, 2, 0), VLOOKUP(V749 &amp; L749 &amp; "*",'azure-vm-prices-base'!G$2:H$124, 2, 0)), "")</f>
        <v>0</v>
      </c>
      <c r="V749" s="4">
        <f>IF(Q749="YES", IF(O749="NO" , IF(K749="YES", _xlfn.MINIFS('azure-vm-prices-base'!I$2:I$123, 'azure-vm-prices-base'!A$2:A$123,"&gt;="&amp;F749*(100-$B$2)/100, 'azure-vm-prices-base'!B$2:B$123,"&gt;="&amp;G749*(100-$B$2)/100, 'azure-vm-prices-base'!D$2:D$123,K749, 'azure-vm-prices-base'!E$2:E$123,L749), _xlfn.MINIFS('azure-vm-prices-base'!I$2:I$123, 'azure-vm-prices-base'!A$2:A$123,"&gt;="&amp;F749*(100-$B$2)/100, 'azure-vm-prices-base'!B$2:B$123,"&gt;="&amp;G749*(100-$B$2)/100, 'azure-vm-prices-base'!E$2:E$123,L749)), IF(K749="YES", _xlfn.MINIFS('azure-vm-prices-base'!C$2:C$123, 'azure-vm-prices-base'!A$2:A$123,"&gt;="&amp;F749*(100-$B$2)/100, 'azure-vm-prices-base'!B$2:B$123,"&gt;="&amp;G749*(100-$B$2)/100, 'azure-vm-prices-base'!D$2:D$123,K749, 'azure-vm-prices-base'!E$2:E$123,L749), _xlfn.MINIFS('azure-vm-prices-base'!C$2:C$123, 'azure-vm-prices-base'!A$2:A$123,"&gt;="&amp;F749*(100-$B$2)/100, 'azure-vm-prices-base'!B$2:B$123,"&gt;="&amp;G749*(100-$B$2)/100, 'azure-vm-prices-base'!E$2:E$123,L749))), "")</f>
        <v>0</v>
      </c>
      <c r="W749" s="4">
        <f>IF(Q749="YES", IF(K749="YES", VLOOKUP(X749 &amp; L749 &amp; K749,'azure-vm-prices-1Y'!G$2:H$124  , 2, 0), VLOOKUP(X749 &amp; L749 &amp; "*",'azure-vm-prices-1Y'!G$2:H$124, 2, 0)),   "")</f>
        <v>0</v>
      </c>
      <c r="X749" s="4">
        <f>IF(Q749="YES", IF(O749="NO" , IF(K749="YES", _xlfn.MINIFS('azure-vm-prices-1Y'!I$2:I$123,   'azure-vm-prices-1Y'!A$2:A$123,"&gt;="&amp;F749*(100-$B$2)/100,   'azure-vm-prices-1Y'!B$2:B$123,"&gt;="&amp;G749*(100-$B$2)/100,   'azure-vm-prices-1Y'!D$2:D$123,K749,   'azure-vm-prices-1Y'!E$2:E$123,L749),   _xlfn.MINIFS('azure-vm-prices-1Y'!I$2:I$123,   'azure-vm-prices-1Y'!A$2:A$123,"&gt;="&amp;F749*(100-$B$2)/100,   'azure-vm-prices-1Y'!B$2:B$123,"&gt;="&amp;G749*(100-$B$2)/100,   'azure-vm-prices-1Y'!E$2:E$123,L749)),   IF(K749="YES", _xlfn.MINIFS('azure-vm-prices-1Y'!C$2:C$123,   'azure-vm-prices-1Y'!A$2:A$123,"&gt;="&amp;F749*(100-$B$2)/100,   'azure-vm-prices-1Y'!B$2:B$123,"&gt;="&amp;G749*(100-$B$2)/100,   'azure-vm-prices-1Y'!D$2:D$123,K749,   'azure-vm-prices-1Y'!E$2:E$123,L749),   _xlfn.MINIFS('azure-vm-prices-1Y'!C$2:C$123,   'azure-vm-prices-1Y'!A$2:A$123,"&gt;="&amp;F749*(100-$B$2)/100,   'azure-vm-prices-1Y'!B$2:B$123,"&gt;="&amp;G749*(100-$B$2)/100,   'azure-vm-prices-1Y'!E$2:E$123,L749))),   "")</f>
        <v>0</v>
      </c>
      <c r="Y749" s="4">
        <f>IF(Q749="YES", IF(K749="YES", VLOOKUP(Z749 &amp; L749 &amp; K749,'azure-vm-prices-3Y'!G$2:H$124  , 2, 0), VLOOKUP(Z749 &amp; L749 &amp; "*",'azure-vm-prices-3Y'!G$2:H$124, 2, 0)),   "")</f>
        <v>0</v>
      </c>
      <c r="Z749" s="4">
        <f>IF(Q749="YES", IF(O749="NO" , IF(K749="YES", _xlfn.MINIFS('azure-vm-prices-3Y'!I$2:I$123,   'azure-vm-prices-3Y'!A$2:A$123,"&gt;="&amp;F749*(100-$B$2)/100,   'azure-vm-prices-3Y'!B$2:B$123,"&gt;="&amp;G749*(100-$B$2)/100,   'azure-vm-prices-3Y'!D$2:D$123,K749,   'azure-vm-prices-3Y'!E$2:E$123,L749),   _xlfn.MINIFS('azure-vm-prices-3Y'!I$2:I$123,   'azure-vm-prices-3Y'!A$2:A$123,"&gt;="&amp;F749*(100-$B$2)/100,   'azure-vm-prices-3Y'!B$2:B$123,"&gt;="&amp;G749*(100-$B$2)/100,   'azure-vm-prices-3Y'!E$2:E$123,L749)),   IF(K749="YES", _xlfn.MINIFS('azure-vm-prices-3Y'!C$2:C$123,   'azure-vm-prices-3Y'!A$2:A$123,"&gt;="&amp;F749*(100-$B$2)/100,   'azure-vm-prices-3Y'!B$2:B$123,"&gt;="&amp;G749*(100-$B$2)/100,   'azure-vm-prices-3Y'!D$2:D$123,K749,   'azure-vm-prices-3Y'!E$2:E$123,L749),   _xlfn.MINIFS('azure-vm-prices-3Y'!C$2:C$123,   'azure-vm-prices-3Y'!A$2:A$123,"&gt;="&amp;F749*(100-$B$2)/100,   'azure-vm-prices-3Y'!B$2:B$123,"&gt;="&amp;G749*(100-$B$2)/100,   'azure-vm-prices-3Y'!E$2:E$123,L749))),   "")</f>
        <v>0</v>
      </c>
      <c r="AA749" s="4">
        <f>IF(Q749="YES",N749*V749*12,"")</f>
        <v>0</v>
      </c>
      <c r="AB749" s="4">
        <f>IF(Q749="YES",X749*8760,"")</f>
        <v>0</v>
      </c>
      <c r="AC749" s="4">
        <f>IF(Q749="YES",Z749*8760,"")</f>
        <v>0</v>
      </c>
      <c r="AD749" s="4">
        <f>IF(Q749="YES",IF(P749="YES", MIN(AA749:AC749), AA749),"")</f>
        <v>0</v>
      </c>
      <c r="AE749" s="4">
        <f>IF(AND(I749="STANDARD",Q749="YES",H749&lt;'azure-standard-disk-prices'!B2, H749&gt;0),1+IF(M749="YES",1),"")</f>
        <v>0</v>
      </c>
      <c r="AF749" s="4">
        <f>IF(AND(I749="STANDARD",Q749="YES",H749&gt;'azure-standard-disk-prices'!B2,H749&lt;'azure-standard-disk-prices'!B3),1+IF(M749="YES",1),"")</f>
        <v>0</v>
      </c>
      <c r="AG749" s="4">
        <f>IF(AND(I749="STANDARD",Q749="YES",H749&gt;'azure-standard-disk-prices'!B3,H749&lt;'azure-standard-disk-prices'!B4),1+IF(M749="YES",1),"")</f>
        <v>0</v>
      </c>
      <c r="AH749" s="4">
        <f>IF(AND(I749="STANDARD",Q749="YES",H749&gt;'azure-standard-disk-prices'!B4,H749&lt;'azure-standard-disk-prices'!B5),1+IF(M749="YES",1),"")</f>
        <v>0</v>
      </c>
      <c r="AI749" s="4">
        <f>IF(AND(I749="STANDARD",Q749="YES",H749&gt;'azure-standard-disk-prices'!B5,H749&lt;'azure-standard-disk-prices'!B6),1+IF(M749="YES",1),"")</f>
        <v>0</v>
      </c>
      <c r="AJ749" s="4">
        <f>IF(AND(I749="STANDARD",Q749="YES",H749&gt;'azure-standard-disk-prices'!B6,H749&lt;'azure-standard-disk-prices'!B7),1+IF(M749="YES",1),"")</f>
        <v>0</v>
      </c>
      <c r="AK749" s="4">
        <f>IF(AND(I749="STANDARD",Q749="YES",H749&gt;'azure-standard-disk-prices'!B7,H749&lt;'azure-standard-disk-prices'!B8),1+IF(M749="YES",1),"")</f>
        <v>0</v>
      </c>
      <c r="AL749" s="4">
        <f>IF(AND(I749="STANDARD",Q749="YES",H749&gt;'azure-standard-disk-prices'!B8,H749&lt;'azure-standard-disk-prices'!B9),1+IF(M749="YES",1),"")</f>
        <v>0</v>
      </c>
      <c r="AM749" s="4">
        <f>IF(AND(I748="PREMIUM",Q748="YES",H748&lt;'azure-premium-disk-prices'!B2,H748&gt;0),1+IF(M748="YES",1),"")</f>
        <v>0</v>
      </c>
      <c r="AN749" s="4">
        <f>IF(AND(I748="PREMIUM",Q748="YES",H748&gt;'azure-premium-disk-prices'!B2,H748&lt;'azure-premium-disk-prices'!B3),1+IF(M748="YES",1),"")</f>
        <v>0</v>
      </c>
      <c r="AO749" s="4">
        <f>IF(AND(I748="PREMIUM",Q748="YES",H748&gt;'azure-premium-disk-prices'!B3,H748&lt;'azure-premium-disk-prices'!B4),1+IF(M748="YES",1),"")</f>
        <v>0</v>
      </c>
      <c r="AP749" s="4">
        <f>IF(AND(I748="PREMIUM",Q748="YES",H748&gt;'azure-premium-disk-prices'!B4,H748&lt;'azure-premium-disk-prices'!B5),1+IF(M748="YES",1),"")</f>
        <v>0</v>
      </c>
      <c r="AQ749" s="4">
        <f>IF(AND(I748="PREMIUM",Q748="YES",H748&gt;'azure-premium-disk-prices'!B5,H748&lt;'azure-premium-disk-prices'!B6),1+IF(M748="YES",1),"")</f>
        <v>0</v>
      </c>
      <c r="AR749" s="4">
        <f>IF(AND(I748="PREMIUM",Q748="YES",H748&gt;'azure-premium-disk-prices'!B6,H748&lt;'azure-premium-disk-prices'!B7),1+IF(M748="YES",1),"")</f>
        <v>0</v>
      </c>
      <c r="AS749" s="4">
        <f>IF(AND(I748="PREMIUM",Q748="YES",H748&gt;'azure-premium-disk-prices'!B7,H748&lt;'azure-premium-disk-prices'!B8),1+IF(M748="YES",1),"")</f>
        <v>0</v>
      </c>
      <c r="AT749" s="4">
        <f>IF(AND(I748="PREMIUM",Q748="YES",H748&gt;'azure-premium-disk-prices'!B8,H748&lt;'azure-premium-disk-prices'!B9),1+IF(M748="YES",1),"")</f>
        <v>0</v>
      </c>
      <c r="AU749" s="4">
        <f>IF(AND(M749="YES", Q749="YES"),1,"")</f>
        <v>0</v>
      </c>
      <c r="AV749" s="4">
        <f>IF(AND(J749="STANDARD", Q749="YES"), IF(M749="YES",2,1) ,"")</f>
        <v>0</v>
      </c>
      <c r="AW749" s="4">
        <f>IF( AND(J749="PREMIUM",  Q749="YES"), IF(M749="YES",2,1) ,"")</f>
        <v>0</v>
      </c>
    </row>
    <row r="750" spans="5:49">
      <c r="E750" s="3"/>
      <c r="F750" s="3"/>
      <c r="G750" s="3"/>
      <c r="H750" s="3"/>
      <c r="I750" s="3" t="s">
        <v>9</v>
      </c>
      <c r="J750" s="3" t="s">
        <v>9</v>
      </c>
      <c r="K750" s="3" t="s">
        <v>5</v>
      </c>
      <c r="L750" s="3" t="s">
        <v>5</v>
      </c>
      <c r="M750" s="3" t="s">
        <v>5</v>
      </c>
      <c r="N750" s="3">
        <v>730</v>
      </c>
      <c r="O750" s="3" t="s">
        <v>5</v>
      </c>
      <c r="P750" s="3" t="s">
        <v>14</v>
      </c>
      <c r="Q750" s="4">
        <f>IF(AND(E750&lt;&gt;"", F750&lt;&gt;"", G750&lt;&gt;"", H750&lt;&gt;"", I750&lt;&gt;"", J750&lt;&gt;"", K750&lt;&gt;"", L750&lt;&gt;"", M750&lt;&gt;"", N750&lt;&gt;"", O750&lt;&gt;""),"YES","NO")</f>
        <v>0</v>
      </c>
      <c r="R750" s="4">
        <f>IF(AD750=AA750, U750, IF(AD750=AB750,W750,Y750))</f>
        <v>0</v>
      </c>
      <c r="S750" s="4">
        <f>AD750</f>
        <v>0</v>
      </c>
      <c r="T750" s="4">
        <f> IF(AA750="" ,"",IF(AD750=AA750, "PAYG", IF(AD750=AB750,"1Y RI","3Y RI")))</f>
        <v>0</v>
      </c>
      <c r="U750" s="4">
        <f>IF(Q750="YES", IF(K750="YES", VLOOKUP(V750 &amp; L750 &amp; K750,'azure-vm-prices-base'!G$2:H$124, 2, 0), VLOOKUP(V750 &amp; L750 &amp; "*",'azure-vm-prices-base'!G$2:H$124, 2, 0)), "")</f>
        <v>0</v>
      </c>
      <c r="V750" s="4">
        <f>IF(Q750="YES", IF(O750="NO" , IF(K750="YES", _xlfn.MINIFS('azure-vm-prices-base'!I$2:I$123, 'azure-vm-prices-base'!A$2:A$123,"&gt;="&amp;F750*(100-$B$2)/100, 'azure-vm-prices-base'!B$2:B$123,"&gt;="&amp;G750*(100-$B$2)/100, 'azure-vm-prices-base'!D$2:D$123,K750, 'azure-vm-prices-base'!E$2:E$123,L750), _xlfn.MINIFS('azure-vm-prices-base'!I$2:I$123, 'azure-vm-prices-base'!A$2:A$123,"&gt;="&amp;F750*(100-$B$2)/100, 'azure-vm-prices-base'!B$2:B$123,"&gt;="&amp;G750*(100-$B$2)/100, 'azure-vm-prices-base'!E$2:E$123,L750)), IF(K750="YES", _xlfn.MINIFS('azure-vm-prices-base'!C$2:C$123, 'azure-vm-prices-base'!A$2:A$123,"&gt;="&amp;F750*(100-$B$2)/100, 'azure-vm-prices-base'!B$2:B$123,"&gt;="&amp;G750*(100-$B$2)/100, 'azure-vm-prices-base'!D$2:D$123,K750, 'azure-vm-prices-base'!E$2:E$123,L750), _xlfn.MINIFS('azure-vm-prices-base'!C$2:C$123, 'azure-vm-prices-base'!A$2:A$123,"&gt;="&amp;F750*(100-$B$2)/100, 'azure-vm-prices-base'!B$2:B$123,"&gt;="&amp;G750*(100-$B$2)/100, 'azure-vm-prices-base'!E$2:E$123,L750))), "")</f>
        <v>0</v>
      </c>
      <c r="W750" s="4">
        <f>IF(Q750="YES", IF(K750="YES", VLOOKUP(X750 &amp; L750 &amp; K750,'azure-vm-prices-1Y'!G$2:H$124  , 2, 0), VLOOKUP(X750 &amp; L750 &amp; "*",'azure-vm-prices-1Y'!G$2:H$124, 2, 0)),   "")</f>
        <v>0</v>
      </c>
      <c r="X750" s="4">
        <f>IF(Q750="YES", IF(O750="NO" , IF(K750="YES", _xlfn.MINIFS('azure-vm-prices-1Y'!I$2:I$123,   'azure-vm-prices-1Y'!A$2:A$123,"&gt;="&amp;F750*(100-$B$2)/100,   'azure-vm-prices-1Y'!B$2:B$123,"&gt;="&amp;G750*(100-$B$2)/100,   'azure-vm-prices-1Y'!D$2:D$123,K750,   'azure-vm-prices-1Y'!E$2:E$123,L750),   _xlfn.MINIFS('azure-vm-prices-1Y'!I$2:I$123,   'azure-vm-prices-1Y'!A$2:A$123,"&gt;="&amp;F750*(100-$B$2)/100,   'azure-vm-prices-1Y'!B$2:B$123,"&gt;="&amp;G750*(100-$B$2)/100,   'azure-vm-prices-1Y'!E$2:E$123,L750)),   IF(K750="YES", _xlfn.MINIFS('azure-vm-prices-1Y'!C$2:C$123,   'azure-vm-prices-1Y'!A$2:A$123,"&gt;="&amp;F750*(100-$B$2)/100,   'azure-vm-prices-1Y'!B$2:B$123,"&gt;="&amp;G750*(100-$B$2)/100,   'azure-vm-prices-1Y'!D$2:D$123,K750,   'azure-vm-prices-1Y'!E$2:E$123,L750),   _xlfn.MINIFS('azure-vm-prices-1Y'!C$2:C$123,   'azure-vm-prices-1Y'!A$2:A$123,"&gt;="&amp;F750*(100-$B$2)/100,   'azure-vm-prices-1Y'!B$2:B$123,"&gt;="&amp;G750*(100-$B$2)/100,   'azure-vm-prices-1Y'!E$2:E$123,L750))),   "")</f>
        <v>0</v>
      </c>
      <c r="Y750" s="4">
        <f>IF(Q750="YES", IF(K750="YES", VLOOKUP(Z750 &amp; L750 &amp; K750,'azure-vm-prices-3Y'!G$2:H$124  , 2, 0), VLOOKUP(Z750 &amp; L750 &amp; "*",'azure-vm-prices-3Y'!G$2:H$124, 2, 0)),   "")</f>
        <v>0</v>
      </c>
      <c r="Z750" s="4">
        <f>IF(Q750="YES", IF(O750="NO" , IF(K750="YES", _xlfn.MINIFS('azure-vm-prices-3Y'!I$2:I$123,   'azure-vm-prices-3Y'!A$2:A$123,"&gt;="&amp;F750*(100-$B$2)/100,   'azure-vm-prices-3Y'!B$2:B$123,"&gt;="&amp;G750*(100-$B$2)/100,   'azure-vm-prices-3Y'!D$2:D$123,K750,   'azure-vm-prices-3Y'!E$2:E$123,L750),   _xlfn.MINIFS('azure-vm-prices-3Y'!I$2:I$123,   'azure-vm-prices-3Y'!A$2:A$123,"&gt;="&amp;F750*(100-$B$2)/100,   'azure-vm-prices-3Y'!B$2:B$123,"&gt;="&amp;G750*(100-$B$2)/100,   'azure-vm-prices-3Y'!E$2:E$123,L750)),   IF(K750="YES", _xlfn.MINIFS('azure-vm-prices-3Y'!C$2:C$123,   'azure-vm-prices-3Y'!A$2:A$123,"&gt;="&amp;F750*(100-$B$2)/100,   'azure-vm-prices-3Y'!B$2:B$123,"&gt;="&amp;G750*(100-$B$2)/100,   'azure-vm-prices-3Y'!D$2:D$123,K750,   'azure-vm-prices-3Y'!E$2:E$123,L750),   _xlfn.MINIFS('azure-vm-prices-3Y'!C$2:C$123,   'azure-vm-prices-3Y'!A$2:A$123,"&gt;="&amp;F750*(100-$B$2)/100,   'azure-vm-prices-3Y'!B$2:B$123,"&gt;="&amp;G750*(100-$B$2)/100,   'azure-vm-prices-3Y'!E$2:E$123,L750))),   "")</f>
        <v>0</v>
      </c>
      <c r="AA750" s="4">
        <f>IF(Q750="YES",N750*V750*12,"")</f>
        <v>0</v>
      </c>
      <c r="AB750" s="4">
        <f>IF(Q750="YES",X750*8760,"")</f>
        <v>0</v>
      </c>
      <c r="AC750" s="4">
        <f>IF(Q750="YES",Z750*8760,"")</f>
        <v>0</v>
      </c>
      <c r="AD750" s="4">
        <f>IF(Q750="YES",IF(P750="YES", MIN(AA750:AC750), AA750),"")</f>
        <v>0</v>
      </c>
      <c r="AE750" s="4">
        <f>IF(AND(I750="STANDARD",Q750="YES",H750&lt;'azure-standard-disk-prices'!B2, H750&gt;0),1+IF(M750="YES",1),"")</f>
        <v>0</v>
      </c>
      <c r="AF750" s="4">
        <f>IF(AND(I750="STANDARD",Q750="YES",H750&gt;'azure-standard-disk-prices'!B2,H750&lt;'azure-standard-disk-prices'!B3),1+IF(M750="YES",1),"")</f>
        <v>0</v>
      </c>
      <c r="AG750" s="4">
        <f>IF(AND(I750="STANDARD",Q750="YES",H750&gt;'azure-standard-disk-prices'!B3,H750&lt;'azure-standard-disk-prices'!B4),1+IF(M750="YES",1),"")</f>
        <v>0</v>
      </c>
      <c r="AH750" s="4">
        <f>IF(AND(I750="STANDARD",Q750="YES",H750&gt;'azure-standard-disk-prices'!B4,H750&lt;'azure-standard-disk-prices'!B5),1+IF(M750="YES",1),"")</f>
        <v>0</v>
      </c>
      <c r="AI750" s="4">
        <f>IF(AND(I750="STANDARD",Q750="YES",H750&gt;'azure-standard-disk-prices'!B5,H750&lt;'azure-standard-disk-prices'!B6),1+IF(M750="YES",1),"")</f>
        <v>0</v>
      </c>
      <c r="AJ750" s="4">
        <f>IF(AND(I750="STANDARD",Q750="YES",H750&gt;'azure-standard-disk-prices'!B6,H750&lt;'azure-standard-disk-prices'!B7),1+IF(M750="YES",1),"")</f>
        <v>0</v>
      </c>
      <c r="AK750" s="4">
        <f>IF(AND(I750="STANDARD",Q750="YES",H750&gt;'azure-standard-disk-prices'!B7,H750&lt;'azure-standard-disk-prices'!B8),1+IF(M750="YES",1),"")</f>
        <v>0</v>
      </c>
      <c r="AL750" s="4">
        <f>IF(AND(I750="STANDARD",Q750="YES",H750&gt;'azure-standard-disk-prices'!B8,H750&lt;'azure-standard-disk-prices'!B9),1+IF(M750="YES",1),"")</f>
        <v>0</v>
      </c>
      <c r="AM750" s="4">
        <f>IF(AND(I749="PREMIUM",Q749="YES",H749&lt;'azure-premium-disk-prices'!B2,H749&gt;0),1+IF(M749="YES",1),"")</f>
        <v>0</v>
      </c>
      <c r="AN750" s="4">
        <f>IF(AND(I749="PREMIUM",Q749="YES",H749&gt;'azure-premium-disk-prices'!B2,H749&lt;'azure-premium-disk-prices'!B3),1+IF(M749="YES",1),"")</f>
        <v>0</v>
      </c>
      <c r="AO750" s="4">
        <f>IF(AND(I749="PREMIUM",Q749="YES",H749&gt;'azure-premium-disk-prices'!B3,H749&lt;'azure-premium-disk-prices'!B4),1+IF(M749="YES",1),"")</f>
        <v>0</v>
      </c>
      <c r="AP750" s="4">
        <f>IF(AND(I749="PREMIUM",Q749="YES",H749&gt;'azure-premium-disk-prices'!B4,H749&lt;'azure-premium-disk-prices'!B5),1+IF(M749="YES",1),"")</f>
        <v>0</v>
      </c>
      <c r="AQ750" s="4">
        <f>IF(AND(I749="PREMIUM",Q749="YES",H749&gt;'azure-premium-disk-prices'!B5,H749&lt;'azure-premium-disk-prices'!B6),1+IF(M749="YES",1),"")</f>
        <v>0</v>
      </c>
      <c r="AR750" s="4">
        <f>IF(AND(I749="PREMIUM",Q749="YES",H749&gt;'azure-premium-disk-prices'!B6,H749&lt;'azure-premium-disk-prices'!B7),1+IF(M749="YES",1),"")</f>
        <v>0</v>
      </c>
      <c r="AS750" s="4">
        <f>IF(AND(I749="PREMIUM",Q749="YES",H749&gt;'azure-premium-disk-prices'!B7,H749&lt;'azure-premium-disk-prices'!B8),1+IF(M749="YES",1),"")</f>
        <v>0</v>
      </c>
      <c r="AT750" s="4">
        <f>IF(AND(I749="PREMIUM",Q749="YES",H749&gt;'azure-premium-disk-prices'!B8,H749&lt;'azure-premium-disk-prices'!B9),1+IF(M749="YES",1),"")</f>
        <v>0</v>
      </c>
      <c r="AU750" s="4">
        <f>IF(AND(M750="YES", Q750="YES"),1,"")</f>
        <v>0</v>
      </c>
      <c r="AV750" s="4">
        <f>IF(AND(J750="STANDARD", Q750="YES"), IF(M750="YES",2,1) ,"")</f>
        <v>0</v>
      </c>
      <c r="AW750" s="4">
        <f>IF( AND(J750="PREMIUM",  Q750="YES"), IF(M750="YES",2,1) ,"")</f>
        <v>0</v>
      </c>
    </row>
    <row r="751" spans="5:49">
      <c r="E751" s="3"/>
      <c r="F751" s="3"/>
      <c r="G751" s="3"/>
      <c r="H751" s="3"/>
      <c r="I751" s="3" t="s">
        <v>9</v>
      </c>
      <c r="J751" s="3" t="s">
        <v>9</v>
      </c>
      <c r="K751" s="3" t="s">
        <v>5</v>
      </c>
      <c r="L751" s="3" t="s">
        <v>5</v>
      </c>
      <c r="M751" s="3" t="s">
        <v>5</v>
      </c>
      <c r="N751" s="3">
        <v>730</v>
      </c>
      <c r="O751" s="3" t="s">
        <v>5</v>
      </c>
      <c r="P751" s="3" t="s">
        <v>14</v>
      </c>
      <c r="Q751" s="4">
        <f>IF(AND(E751&lt;&gt;"", F751&lt;&gt;"", G751&lt;&gt;"", H751&lt;&gt;"", I751&lt;&gt;"", J751&lt;&gt;"", K751&lt;&gt;"", L751&lt;&gt;"", M751&lt;&gt;"", N751&lt;&gt;"", O751&lt;&gt;""),"YES","NO")</f>
        <v>0</v>
      </c>
      <c r="R751" s="4">
        <f>IF(AD751=AA751, U751, IF(AD751=AB751,W751,Y751))</f>
        <v>0</v>
      </c>
      <c r="S751" s="4">
        <f>AD751</f>
        <v>0</v>
      </c>
      <c r="T751" s="4">
        <f> IF(AA751="" ,"",IF(AD751=AA751, "PAYG", IF(AD751=AB751,"1Y RI","3Y RI")))</f>
        <v>0</v>
      </c>
      <c r="U751" s="4">
        <f>IF(Q751="YES", IF(K751="YES", VLOOKUP(V751 &amp; L751 &amp; K751,'azure-vm-prices-base'!G$2:H$124, 2, 0), VLOOKUP(V751 &amp; L751 &amp; "*",'azure-vm-prices-base'!G$2:H$124, 2, 0)), "")</f>
        <v>0</v>
      </c>
      <c r="V751" s="4">
        <f>IF(Q751="YES", IF(O751="NO" , IF(K751="YES", _xlfn.MINIFS('azure-vm-prices-base'!I$2:I$123, 'azure-vm-prices-base'!A$2:A$123,"&gt;="&amp;F751*(100-$B$2)/100, 'azure-vm-prices-base'!B$2:B$123,"&gt;="&amp;G751*(100-$B$2)/100, 'azure-vm-prices-base'!D$2:D$123,K751, 'azure-vm-prices-base'!E$2:E$123,L751), _xlfn.MINIFS('azure-vm-prices-base'!I$2:I$123, 'azure-vm-prices-base'!A$2:A$123,"&gt;="&amp;F751*(100-$B$2)/100, 'azure-vm-prices-base'!B$2:B$123,"&gt;="&amp;G751*(100-$B$2)/100, 'azure-vm-prices-base'!E$2:E$123,L751)), IF(K751="YES", _xlfn.MINIFS('azure-vm-prices-base'!C$2:C$123, 'azure-vm-prices-base'!A$2:A$123,"&gt;="&amp;F751*(100-$B$2)/100, 'azure-vm-prices-base'!B$2:B$123,"&gt;="&amp;G751*(100-$B$2)/100, 'azure-vm-prices-base'!D$2:D$123,K751, 'azure-vm-prices-base'!E$2:E$123,L751), _xlfn.MINIFS('azure-vm-prices-base'!C$2:C$123, 'azure-vm-prices-base'!A$2:A$123,"&gt;="&amp;F751*(100-$B$2)/100, 'azure-vm-prices-base'!B$2:B$123,"&gt;="&amp;G751*(100-$B$2)/100, 'azure-vm-prices-base'!E$2:E$123,L751))), "")</f>
        <v>0</v>
      </c>
      <c r="W751" s="4">
        <f>IF(Q751="YES", IF(K751="YES", VLOOKUP(X751 &amp; L751 &amp; K751,'azure-vm-prices-1Y'!G$2:H$124  , 2, 0), VLOOKUP(X751 &amp; L751 &amp; "*",'azure-vm-prices-1Y'!G$2:H$124, 2, 0)),   "")</f>
        <v>0</v>
      </c>
      <c r="X751" s="4">
        <f>IF(Q751="YES", IF(O751="NO" , IF(K751="YES", _xlfn.MINIFS('azure-vm-prices-1Y'!I$2:I$123,   'azure-vm-prices-1Y'!A$2:A$123,"&gt;="&amp;F751*(100-$B$2)/100,   'azure-vm-prices-1Y'!B$2:B$123,"&gt;="&amp;G751*(100-$B$2)/100,   'azure-vm-prices-1Y'!D$2:D$123,K751,   'azure-vm-prices-1Y'!E$2:E$123,L751),   _xlfn.MINIFS('azure-vm-prices-1Y'!I$2:I$123,   'azure-vm-prices-1Y'!A$2:A$123,"&gt;="&amp;F751*(100-$B$2)/100,   'azure-vm-prices-1Y'!B$2:B$123,"&gt;="&amp;G751*(100-$B$2)/100,   'azure-vm-prices-1Y'!E$2:E$123,L751)),   IF(K751="YES", _xlfn.MINIFS('azure-vm-prices-1Y'!C$2:C$123,   'azure-vm-prices-1Y'!A$2:A$123,"&gt;="&amp;F751*(100-$B$2)/100,   'azure-vm-prices-1Y'!B$2:B$123,"&gt;="&amp;G751*(100-$B$2)/100,   'azure-vm-prices-1Y'!D$2:D$123,K751,   'azure-vm-prices-1Y'!E$2:E$123,L751),   _xlfn.MINIFS('azure-vm-prices-1Y'!C$2:C$123,   'azure-vm-prices-1Y'!A$2:A$123,"&gt;="&amp;F751*(100-$B$2)/100,   'azure-vm-prices-1Y'!B$2:B$123,"&gt;="&amp;G751*(100-$B$2)/100,   'azure-vm-prices-1Y'!E$2:E$123,L751))),   "")</f>
        <v>0</v>
      </c>
      <c r="Y751" s="4">
        <f>IF(Q751="YES", IF(K751="YES", VLOOKUP(Z751 &amp; L751 &amp; K751,'azure-vm-prices-3Y'!G$2:H$124  , 2, 0), VLOOKUP(Z751 &amp; L751 &amp; "*",'azure-vm-prices-3Y'!G$2:H$124, 2, 0)),   "")</f>
        <v>0</v>
      </c>
      <c r="Z751" s="4">
        <f>IF(Q751="YES", IF(O751="NO" , IF(K751="YES", _xlfn.MINIFS('azure-vm-prices-3Y'!I$2:I$123,   'azure-vm-prices-3Y'!A$2:A$123,"&gt;="&amp;F751*(100-$B$2)/100,   'azure-vm-prices-3Y'!B$2:B$123,"&gt;="&amp;G751*(100-$B$2)/100,   'azure-vm-prices-3Y'!D$2:D$123,K751,   'azure-vm-prices-3Y'!E$2:E$123,L751),   _xlfn.MINIFS('azure-vm-prices-3Y'!I$2:I$123,   'azure-vm-prices-3Y'!A$2:A$123,"&gt;="&amp;F751*(100-$B$2)/100,   'azure-vm-prices-3Y'!B$2:B$123,"&gt;="&amp;G751*(100-$B$2)/100,   'azure-vm-prices-3Y'!E$2:E$123,L751)),   IF(K751="YES", _xlfn.MINIFS('azure-vm-prices-3Y'!C$2:C$123,   'azure-vm-prices-3Y'!A$2:A$123,"&gt;="&amp;F751*(100-$B$2)/100,   'azure-vm-prices-3Y'!B$2:B$123,"&gt;="&amp;G751*(100-$B$2)/100,   'azure-vm-prices-3Y'!D$2:D$123,K751,   'azure-vm-prices-3Y'!E$2:E$123,L751),   _xlfn.MINIFS('azure-vm-prices-3Y'!C$2:C$123,   'azure-vm-prices-3Y'!A$2:A$123,"&gt;="&amp;F751*(100-$B$2)/100,   'azure-vm-prices-3Y'!B$2:B$123,"&gt;="&amp;G751*(100-$B$2)/100,   'azure-vm-prices-3Y'!E$2:E$123,L751))),   "")</f>
        <v>0</v>
      </c>
      <c r="AA751" s="4">
        <f>IF(Q751="YES",N751*V751*12,"")</f>
        <v>0</v>
      </c>
      <c r="AB751" s="4">
        <f>IF(Q751="YES",X751*8760,"")</f>
        <v>0</v>
      </c>
      <c r="AC751" s="4">
        <f>IF(Q751="YES",Z751*8760,"")</f>
        <v>0</v>
      </c>
      <c r="AD751" s="4">
        <f>IF(Q751="YES",IF(P751="YES", MIN(AA751:AC751), AA751),"")</f>
        <v>0</v>
      </c>
      <c r="AE751" s="4">
        <f>IF(AND(I751="STANDARD",Q751="YES",H751&lt;'azure-standard-disk-prices'!B2, H751&gt;0),1+IF(M751="YES",1),"")</f>
        <v>0</v>
      </c>
      <c r="AF751" s="4">
        <f>IF(AND(I751="STANDARD",Q751="YES",H751&gt;'azure-standard-disk-prices'!B2,H751&lt;'azure-standard-disk-prices'!B3),1+IF(M751="YES",1),"")</f>
        <v>0</v>
      </c>
      <c r="AG751" s="4">
        <f>IF(AND(I751="STANDARD",Q751="YES",H751&gt;'azure-standard-disk-prices'!B3,H751&lt;'azure-standard-disk-prices'!B4),1+IF(M751="YES",1),"")</f>
        <v>0</v>
      </c>
      <c r="AH751" s="4">
        <f>IF(AND(I751="STANDARD",Q751="YES",H751&gt;'azure-standard-disk-prices'!B4,H751&lt;'azure-standard-disk-prices'!B5),1+IF(M751="YES",1),"")</f>
        <v>0</v>
      </c>
      <c r="AI751" s="4">
        <f>IF(AND(I751="STANDARD",Q751="YES",H751&gt;'azure-standard-disk-prices'!B5,H751&lt;'azure-standard-disk-prices'!B6),1+IF(M751="YES",1),"")</f>
        <v>0</v>
      </c>
      <c r="AJ751" s="4">
        <f>IF(AND(I751="STANDARD",Q751="YES",H751&gt;'azure-standard-disk-prices'!B6,H751&lt;'azure-standard-disk-prices'!B7),1+IF(M751="YES",1),"")</f>
        <v>0</v>
      </c>
      <c r="AK751" s="4">
        <f>IF(AND(I751="STANDARD",Q751="YES",H751&gt;'azure-standard-disk-prices'!B7,H751&lt;'azure-standard-disk-prices'!B8),1+IF(M751="YES",1),"")</f>
        <v>0</v>
      </c>
      <c r="AL751" s="4">
        <f>IF(AND(I751="STANDARD",Q751="YES",H751&gt;'azure-standard-disk-prices'!B8,H751&lt;'azure-standard-disk-prices'!B9),1+IF(M751="YES",1),"")</f>
        <v>0</v>
      </c>
      <c r="AM751" s="4">
        <f>IF(AND(I750="PREMIUM",Q750="YES",H750&lt;'azure-premium-disk-prices'!B2,H750&gt;0),1+IF(M750="YES",1),"")</f>
        <v>0</v>
      </c>
      <c r="AN751" s="4">
        <f>IF(AND(I750="PREMIUM",Q750="YES",H750&gt;'azure-premium-disk-prices'!B2,H750&lt;'azure-premium-disk-prices'!B3),1+IF(M750="YES",1),"")</f>
        <v>0</v>
      </c>
      <c r="AO751" s="4">
        <f>IF(AND(I750="PREMIUM",Q750="YES",H750&gt;'azure-premium-disk-prices'!B3,H750&lt;'azure-premium-disk-prices'!B4),1+IF(M750="YES",1),"")</f>
        <v>0</v>
      </c>
      <c r="AP751" s="4">
        <f>IF(AND(I750="PREMIUM",Q750="YES",H750&gt;'azure-premium-disk-prices'!B4,H750&lt;'azure-premium-disk-prices'!B5),1+IF(M750="YES",1),"")</f>
        <v>0</v>
      </c>
      <c r="AQ751" s="4">
        <f>IF(AND(I750="PREMIUM",Q750="YES",H750&gt;'azure-premium-disk-prices'!B5,H750&lt;'azure-premium-disk-prices'!B6),1+IF(M750="YES",1),"")</f>
        <v>0</v>
      </c>
      <c r="AR751" s="4">
        <f>IF(AND(I750="PREMIUM",Q750="YES",H750&gt;'azure-premium-disk-prices'!B6,H750&lt;'azure-premium-disk-prices'!B7),1+IF(M750="YES",1),"")</f>
        <v>0</v>
      </c>
      <c r="AS751" s="4">
        <f>IF(AND(I750="PREMIUM",Q750="YES",H750&gt;'azure-premium-disk-prices'!B7,H750&lt;'azure-premium-disk-prices'!B8),1+IF(M750="YES",1),"")</f>
        <v>0</v>
      </c>
      <c r="AT751" s="4">
        <f>IF(AND(I750="PREMIUM",Q750="YES",H750&gt;'azure-premium-disk-prices'!B8,H750&lt;'azure-premium-disk-prices'!B9),1+IF(M750="YES",1),"")</f>
        <v>0</v>
      </c>
      <c r="AU751" s="4">
        <f>IF(AND(M751="YES", Q751="YES"),1,"")</f>
        <v>0</v>
      </c>
      <c r="AV751" s="4">
        <f>IF(AND(J751="STANDARD", Q751="YES"), IF(M751="YES",2,1) ,"")</f>
        <v>0</v>
      </c>
      <c r="AW751" s="4">
        <f>IF( AND(J751="PREMIUM",  Q751="YES"), IF(M751="YES",2,1) ,"")</f>
        <v>0</v>
      </c>
    </row>
    <row r="752" spans="5:49">
      <c r="E752" s="3"/>
      <c r="F752" s="3"/>
      <c r="G752" s="3"/>
      <c r="H752" s="3"/>
      <c r="I752" s="3" t="s">
        <v>9</v>
      </c>
      <c r="J752" s="3" t="s">
        <v>9</v>
      </c>
      <c r="K752" s="3" t="s">
        <v>5</v>
      </c>
      <c r="L752" s="3" t="s">
        <v>5</v>
      </c>
      <c r="M752" s="3" t="s">
        <v>5</v>
      </c>
      <c r="N752" s="3">
        <v>730</v>
      </c>
      <c r="O752" s="3" t="s">
        <v>5</v>
      </c>
      <c r="P752" s="3" t="s">
        <v>14</v>
      </c>
      <c r="Q752" s="4">
        <f>IF(AND(E752&lt;&gt;"", F752&lt;&gt;"", G752&lt;&gt;"", H752&lt;&gt;"", I752&lt;&gt;"", J752&lt;&gt;"", K752&lt;&gt;"", L752&lt;&gt;"", M752&lt;&gt;"", N752&lt;&gt;"", O752&lt;&gt;""),"YES","NO")</f>
        <v>0</v>
      </c>
      <c r="R752" s="4">
        <f>IF(AD752=AA752, U752, IF(AD752=AB752,W752,Y752))</f>
        <v>0</v>
      </c>
      <c r="S752" s="4">
        <f>AD752</f>
        <v>0</v>
      </c>
      <c r="T752" s="4">
        <f> IF(AA752="" ,"",IF(AD752=AA752, "PAYG", IF(AD752=AB752,"1Y RI","3Y RI")))</f>
        <v>0</v>
      </c>
      <c r="U752" s="4">
        <f>IF(Q752="YES", IF(K752="YES", VLOOKUP(V752 &amp; L752 &amp; K752,'azure-vm-prices-base'!G$2:H$124, 2, 0), VLOOKUP(V752 &amp; L752 &amp; "*",'azure-vm-prices-base'!G$2:H$124, 2, 0)), "")</f>
        <v>0</v>
      </c>
      <c r="V752" s="4">
        <f>IF(Q752="YES", IF(O752="NO" , IF(K752="YES", _xlfn.MINIFS('azure-vm-prices-base'!I$2:I$123, 'azure-vm-prices-base'!A$2:A$123,"&gt;="&amp;F752*(100-$B$2)/100, 'azure-vm-prices-base'!B$2:B$123,"&gt;="&amp;G752*(100-$B$2)/100, 'azure-vm-prices-base'!D$2:D$123,K752, 'azure-vm-prices-base'!E$2:E$123,L752), _xlfn.MINIFS('azure-vm-prices-base'!I$2:I$123, 'azure-vm-prices-base'!A$2:A$123,"&gt;="&amp;F752*(100-$B$2)/100, 'azure-vm-prices-base'!B$2:B$123,"&gt;="&amp;G752*(100-$B$2)/100, 'azure-vm-prices-base'!E$2:E$123,L752)), IF(K752="YES", _xlfn.MINIFS('azure-vm-prices-base'!C$2:C$123, 'azure-vm-prices-base'!A$2:A$123,"&gt;="&amp;F752*(100-$B$2)/100, 'azure-vm-prices-base'!B$2:B$123,"&gt;="&amp;G752*(100-$B$2)/100, 'azure-vm-prices-base'!D$2:D$123,K752, 'azure-vm-prices-base'!E$2:E$123,L752), _xlfn.MINIFS('azure-vm-prices-base'!C$2:C$123, 'azure-vm-prices-base'!A$2:A$123,"&gt;="&amp;F752*(100-$B$2)/100, 'azure-vm-prices-base'!B$2:B$123,"&gt;="&amp;G752*(100-$B$2)/100, 'azure-vm-prices-base'!E$2:E$123,L752))), "")</f>
        <v>0</v>
      </c>
      <c r="W752" s="4">
        <f>IF(Q752="YES", IF(K752="YES", VLOOKUP(X752 &amp; L752 &amp; K752,'azure-vm-prices-1Y'!G$2:H$124  , 2, 0), VLOOKUP(X752 &amp; L752 &amp; "*",'azure-vm-prices-1Y'!G$2:H$124, 2, 0)),   "")</f>
        <v>0</v>
      </c>
      <c r="X752" s="4">
        <f>IF(Q752="YES", IF(O752="NO" , IF(K752="YES", _xlfn.MINIFS('azure-vm-prices-1Y'!I$2:I$123,   'azure-vm-prices-1Y'!A$2:A$123,"&gt;="&amp;F752*(100-$B$2)/100,   'azure-vm-prices-1Y'!B$2:B$123,"&gt;="&amp;G752*(100-$B$2)/100,   'azure-vm-prices-1Y'!D$2:D$123,K752,   'azure-vm-prices-1Y'!E$2:E$123,L752),   _xlfn.MINIFS('azure-vm-prices-1Y'!I$2:I$123,   'azure-vm-prices-1Y'!A$2:A$123,"&gt;="&amp;F752*(100-$B$2)/100,   'azure-vm-prices-1Y'!B$2:B$123,"&gt;="&amp;G752*(100-$B$2)/100,   'azure-vm-prices-1Y'!E$2:E$123,L752)),   IF(K752="YES", _xlfn.MINIFS('azure-vm-prices-1Y'!C$2:C$123,   'azure-vm-prices-1Y'!A$2:A$123,"&gt;="&amp;F752*(100-$B$2)/100,   'azure-vm-prices-1Y'!B$2:B$123,"&gt;="&amp;G752*(100-$B$2)/100,   'azure-vm-prices-1Y'!D$2:D$123,K752,   'azure-vm-prices-1Y'!E$2:E$123,L752),   _xlfn.MINIFS('azure-vm-prices-1Y'!C$2:C$123,   'azure-vm-prices-1Y'!A$2:A$123,"&gt;="&amp;F752*(100-$B$2)/100,   'azure-vm-prices-1Y'!B$2:B$123,"&gt;="&amp;G752*(100-$B$2)/100,   'azure-vm-prices-1Y'!E$2:E$123,L752))),   "")</f>
        <v>0</v>
      </c>
      <c r="Y752" s="4">
        <f>IF(Q752="YES", IF(K752="YES", VLOOKUP(Z752 &amp; L752 &amp; K752,'azure-vm-prices-3Y'!G$2:H$124  , 2, 0), VLOOKUP(Z752 &amp; L752 &amp; "*",'azure-vm-prices-3Y'!G$2:H$124, 2, 0)),   "")</f>
        <v>0</v>
      </c>
      <c r="Z752" s="4">
        <f>IF(Q752="YES", IF(O752="NO" , IF(K752="YES", _xlfn.MINIFS('azure-vm-prices-3Y'!I$2:I$123,   'azure-vm-prices-3Y'!A$2:A$123,"&gt;="&amp;F752*(100-$B$2)/100,   'azure-vm-prices-3Y'!B$2:B$123,"&gt;="&amp;G752*(100-$B$2)/100,   'azure-vm-prices-3Y'!D$2:D$123,K752,   'azure-vm-prices-3Y'!E$2:E$123,L752),   _xlfn.MINIFS('azure-vm-prices-3Y'!I$2:I$123,   'azure-vm-prices-3Y'!A$2:A$123,"&gt;="&amp;F752*(100-$B$2)/100,   'azure-vm-prices-3Y'!B$2:B$123,"&gt;="&amp;G752*(100-$B$2)/100,   'azure-vm-prices-3Y'!E$2:E$123,L752)),   IF(K752="YES", _xlfn.MINIFS('azure-vm-prices-3Y'!C$2:C$123,   'azure-vm-prices-3Y'!A$2:A$123,"&gt;="&amp;F752*(100-$B$2)/100,   'azure-vm-prices-3Y'!B$2:B$123,"&gt;="&amp;G752*(100-$B$2)/100,   'azure-vm-prices-3Y'!D$2:D$123,K752,   'azure-vm-prices-3Y'!E$2:E$123,L752),   _xlfn.MINIFS('azure-vm-prices-3Y'!C$2:C$123,   'azure-vm-prices-3Y'!A$2:A$123,"&gt;="&amp;F752*(100-$B$2)/100,   'azure-vm-prices-3Y'!B$2:B$123,"&gt;="&amp;G752*(100-$B$2)/100,   'azure-vm-prices-3Y'!E$2:E$123,L752))),   "")</f>
        <v>0</v>
      </c>
      <c r="AA752" s="4">
        <f>IF(Q752="YES",N752*V752*12,"")</f>
        <v>0</v>
      </c>
      <c r="AB752" s="4">
        <f>IF(Q752="YES",X752*8760,"")</f>
        <v>0</v>
      </c>
      <c r="AC752" s="4">
        <f>IF(Q752="YES",Z752*8760,"")</f>
        <v>0</v>
      </c>
      <c r="AD752" s="4">
        <f>IF(Q752="YES",IF(P752="YES", MIN(AA752:AC752), AA752),"")</f>
        <v>0</v>
      </c>
      <c r="AE752" s="4">
        <f>IF(AND(I752="STANDARD",Q752="YES",H752&lt;'azure-standard-disk-prices'!B2, H752&gt;0),1+IF(M752="YES",1),"")</f>
        <v>0</v>
      </c>
      <c r="AF752" s="4">
        <f>IF(AND(I752="STANDARD",Q752="YES",H752&gt;'azure-standard-disk-prices'!B2,H752&lt;'azure-standard-disk-prices'!B3),1+IF(M752="YES",1),"")</f>
        <v>0</v>
      </c>
      <c r="AG752" s="4">
        <f>IF(AND(I752="STANDARD",Q752="YES",H752&gt;'azure-standard-disk-prices'!B3,H752&lt;'azure-standard-disk-prices'!B4),1+IF(M752="YES",1),"")</f>
        <v>0</v>
      </c>
      <c r="AH752" s="4">
        <f>IF(AND(I752="STANDARD",Q752="YES",H752&gt;'azure-standard-disk-prices'!B4,H752&lt;'azure-standard-disk-prices'!B5),1+IF(M752="YES",1),"")</f>
        <v>0</v>
      </c>
      <c r="AI752" s="4">
        <f>IF(AND(I752="STANDARD",Q752="YES",H752&gt;'azure-standard-disk-prices'!B5,H752&lt;'azure-standard-disk-prices'!B6),1+IF(M752="YES",1),"")</f>
        <v>0</v>
      </c>
      <c r="AJ752" s="4">
        <f>IF(AND(I752="STANDARD",Q752="YES",H752&gt;'azure-standard-disk-prices'!B6,H752&lt;'azure-standard-disk-prices'!B7),1+IF(M752="YES",1),"")</f>
        <v>0</v>
      </c>
      <c r="AK752" s="4">
        <f>IF(AND(I752="STANDARD",Q752="YES",H752&gt;'azure-standard-disk-prices'!B7,H752&lt;'azure-standard-disk-prices'!B8),1+IF(M752="YES",1),"")</f>
        <v>0</v>
      </c>
      <c r="AL752" s="4">
        <f>IF(AND(I752="STANDARD",Q752="YES",H752&gt;'azure-standard-disk-prices'!B8,H752&lt;'azure-standard-disk-prices'!B9),1+IF(M752="YES",1),"")</f>
        <v>0</v>
      </c>
      <c r="AM752" s="4">
        <f>IF(AND(I751="PREMIUM",Q751="YES",H751&lt;'azure-premium-disk-prices'!B2,H751&gt;0),1+IF(M751="YES",1),"")</f>
        <v>0</v>
      </c>
      <c r="AN752" s="4">
        <f>IF(AND(I751="PREMIUM",Q751="YES",H751&gt;'azure-premium-disk-prices'!B2,H751&lt;'azure-premium-disk-prices'!B3),1+IF(M751="YES",1),"")</f>
        <v>0</v>
      </c>
      <c r="AO752" s="4">
        <f>IF(AND(I751="PREMIUM",Q751="YES",H751&gt;'azure-premium-disk-prices'!B3,H751&lt;'azure-premium-disk-prices'!B4),1+IF(M751="YES",1),"")</f>
        <v>0</v>
      </c>
      <c r="AP752" s="4">
        <f>IF(AND(I751="PREMIUM",Q751="YES",H751&gt;'azure-premium-disk-prices'!B4,H751&lt;'azure-premium-disk-prices'!B5),1+IF(M751="YES",1),"")</f>
        <v>0</v>
      </c>
      <c r="AQ752" s="4">
        <f>IF(AND(I751="PREMIUM",Q751="YES",H751&gt;'azure-premium-disk-prices'!B5,H751&lt;'azure-premium-disk-prices'!B6),1+IF(M751="YES",1),"")</f>
        <v>0</v>
      </c>
      <c r="AR752" s="4">
        <f>IF(AND(I751="PREMIUM",Q751="YES",H751&gt;'azure-premium-disk-prices'!B6,H751&lt;'azure-premium-disk-prices'!B7),1+IF(M751="YES",1),"")</f>
        <v>0</v>
      </c>
      <c r="AS752" s="4">
        <f>IF(AND(I751="PREMIUM",Q751="YES",H751&gt;'azure-premium-disk-prices'!B7,H751&lt;'azure-premium-disk-prices'!B8),1+IF(M751="YES",1),"")</f>
        <v>0</v>
      </c>
      <c r="AT752" s="4">
        <f>IF(AND(I751="PREMIUM",Q751="YES",H751&gt;'azure-premium-disk-prices'!B8,H751&lt;'azure-premium-disk-prices'!B9),1+IF(M751="YES",1),"")</f>
        <v>0</v>
      </c>
      <c r="AU752" s="4">
        <f>IF(AND(M752="YES", Q752="YES"),1,"")</f>
        <v>0</v>
      </c>
      <c r="AV752" s="4">
        <f>IF(AND(J752="STANDARD", Q752="YES"), IF(M752="YES",2,1) ,"")</f>
        <v>0</v>
      </c>
      <c r="AW752" s="4">
        <f>IF( AND(J752="PREMIUM",  Q752="YES"), IF(M752="YES",2,1) ,"")</f>
        <v>0</v>
      </c>
    </row>
    <row r="753" spans="5:49">
      <c r="E753" s="3"/>
      <c r="F753" s="3"/>
      <c r="G753" s="3"/>
      <c r="H753" s="3"/>
      <c r="I753" s="3" t="s">
        <v>9</v>
      </c>
      <c r="J753" s="3" t="s">
        <v>9</v>
      </c>
      <c r="K753" s="3" t="s">
        <v>5</v>
      </c>
      <c r="L753" s="3" t="s">
        <v>5</v>
      </c>
      <c r="M753" s="3" t="s">
        <v>5</v>
      </c>
      <c r="N753" s="3">
        <v>730</v>
      </c>
      <c r="O753" s="3" t="s">
        <v>5</v>
      </c>
      <c r="P753" s="3" t="s">
        <v>14</v>
      </c>
      <c r="Q753" s="4">
        <f>IF(AND(E753&lt;&gt;"", F753&lt;&gt;"", G753&lt;&gt;"", H753&lt;&gt;"", I753&lt;&gt;"", J753&lt;&gt;"", K753&lt;&gt;"", L753&lt;&gt;"", M753&lt;&gt;"", N753&lt;&gt;"", O753&lt;&gt;""),"YES","NO")</f>
        <v>0</v>
      </c>
      <c r="R753" s="4">
        <f>IF(AD753=AA753, U753, IF(AD753=AB753,W753,Y753))</f>
        <v>0</v>
      </c>
      <c r="S753" s="4">
        <f>AD753</f>
        <v>0</v>
      </c>
      <c r="T753" s="4">
        <f> IF(AA753="" ,"",IF(AD753=AA753, "PAYG", IF(AD753=AB753,"1Y RI","3Y RI")))</f>
        <v>0</v>
      </c>
      <c r="U753" s="4">
        <f>IF(Q753="YES", IF(K753="YES", VLOOKUP(V753 &amp; L753 &amp; K753,'azure-vm-prices-base'!G$2:H$124, 2, 0), VLOOKUP(V753 &amp; L753 &amp; "*",'azure-vm-prices-base'!G$2:H$124, 2, 0)), "")</f>
        <v>0</v>
      </c>
      <c r="V753" s="4">
        <f>IF(Q753="YES", IF(O753="NO" , IF(K753="YES", _xlfn.MINIFS('azure-vm-prices-base'!I$2:I$123, 'azure-vm-prices-base'!A$2:A$123,"&gt;="&amp;F753*(100-$B$2)/100, 'azure-vm-prices-base'!B$2:B$123,"&gt;="&amp;G753*(100-$B$2)/100, 'azure-vm-prices-base'!D$2:D$123,K753, 'azure-vm-prices-base'!E$2:E$123,L753), _xlfn.MINIFS('azure-vm-prices-base'!I$2:I$123, 'azure-vm-prices-base'!A$2:A$123,"&gt;="&amp;F753*(100-$B$2)/100, 'azure-vm-prices-base'!B$2:B$123,"&gt;="&amp;G753*(100-$B$2)/100, 'azure-vm-prices-base'!E$2:E$123,L753)), IF(K753="YES", _xlfn.MINIFS('azure-vm-prices-base'!C$2:C$123, 'azure-vm-prices-base'!A$2:A$123,"&gt;="&amp;F753*(100-$B$2)/100, 'azure-vm-prices-base'!B$2:B$123,"&gt;="&amp;G753*(100-$B$2)/100, 'azure-vm-prices-base'!D$2:D$123,K753, 'azure-vm-prices-base'!E$2:E$123,L753), _xlfn.MINIFS('azure-vm-prices-base'!C$2:C$123, 'azure-vm-prices-base'!A$2:A$123,"&gt;="&amp;F753*(100-$B$2)/100, 'azure-vm-prices-base'!B$2:B$123,"&gt;="&amp;G753*(100-$B$2)/100, 'azure-vm-prices-base'!E$2:E$123,L753))), "")</f>
        <v>0</v>
      </c>
      <c r="W753" s="4">
        <f>IF(Q753="YES", IF(K753="YES", VLOOKUP(X753 &amp; L753 &amp; K753,'azure-vm-prices-1Y'!G$2:H$124  , 2, 0), VLOOKUP(X753 &amp; L753 &amp; "*",'azure-vm-prices-1Y'!G$2:H$124, 2, 0)),   "")</f>
        <v>0</v>
      </c>
      <c r="X753" s="4">
        <f>IF(Q753="YES", IF(O753="NO" , IF(K753="YES", _xlfn.MINIFS('azure-vm-prices-1Y'!I$2:I$123,   'azure-vm-prices-1Y'!A$2:A$123,"&gt;="&amp;F753*(100-$B$2)/100,   'azure-vm-prices-1Y'!B$2:B$123,"&gt;="&amp;G753*(100-$B$2)/100,   'azure-vm-prices-1Y'!D$2:D$123,K753,   'azure-vm-prices-1Y'!E$2:E$123,L753),   _xlfn.MINIFS('azure-vm-prices-1Y'!I$2:I$123,   'azure-vm-prices-1Y'!A$2:A$123,"&gt;="&amp;F753*(100-$B$2)/100,   'azure-vm-prices-1Y'!B$2:B$123,"&gt;="&amp;G753*(100-$B$2)/100,   'azure-vm-prices-1Y'!E$2:E$123,L753)),   IF(K753="YES", _xlfn.MINIFS('azure-vm-prices-1Y'!C$2:C$123,   'azure-vm-prices-1Y'!A$2:A$123,"&gt;="&amp;F753*(100-$B$2)/100,   'azure-vm-prices-1Y'!B$2:B$123,"&gt;="&amp;G753*(100-$B$2)/100,   'azure-vm-prices-1Y'!D$2:D$123,K753,   'azure-vm-prices-1Y'!E$2:E$123,L753),   _xlfn.MINIFS('azure-vm-prices-1Y'!C$2:C$123,   'azure-vm-prices-1Y'!A$2:A$123,"&gt;="&amp;F753*(100-$B$2)/100,   'azure-vm-prices-1Y'!B$2:B$123,"&gt;="&amp;G753*(100-$B$2)/100,   'azure-vm-prices-1Y'!E$2:E$123,L753))),   "")</f>
        <v>0</v>
      </c>
      <c r="Y753" s="4">
        <f>IF(Q753="YES", IF(K753="YES", VLOOKUP(Z753 &amp; L753 &amp; K753,'azure-vm-prices-3Y'!G$2:H$124  , 2, 0), VLOOKUP(Z753 &amp; L753 &amp; "*",'azure-vm-prices-3Y'!G$2:H$124, 2, 0)),   "")</f>
        <v>0</v>
      </c>
      <c r="Z753" s="4">
        <f>IF(Q753="YES", IF(O753="NO" , IF(K753="YES", _xlfn.MINIFS('azure-vm-prices-3Y'!I$2:I$123,   'azure-vm-prices-3Y'!A$2:A$123,"&gt;="&amp;F753*(100-$B$2)/100,   'azure-vm-prices-3Y'!B$2:B$123,"&gt;="&amp;G753*(100-$B$2)/100,   'azure-vm-prices-3Y'!D$2:D$123,K753,   'azure-vm-prices-3Y'!E$2:E$123,L753),   _xlfn.MINIFS('azure-vm-prices-3Y'!I$2:I$123,   'azure-vm-prices-3Y'!A$2:A$123,"&gt;="&amp;F753*(100-$B$2)/100,   'azure-vm-prices-3Y'!B$2:B$123,"&gt;="&amp;G753*(100-$B$2)/100,   'azure-vm-prices-3Y'!E$2:E$123,L753)),   IF(K753="YES", _xlfn.MINIFS('azure-vm-prices-3Y'!C$2:C$123,   'azure-vm-prices-3Y'!A$2:A$123,"&gt;="&amp;F753*(100-$B$2)/100,   'azure-vm-prices-3Y'!B$2:B$123,"&gt;="&amp;G753*(100-$B$2)/100,   'azure-vm-prices-3Y'!D$2:D$123,K753,   'azure-vm-prices-3Y'!E$2:E$123,L753),   _xlfn.MINIFS('azure-vm-prices-3Y'!C$2:C$123,   'azure-vm-prices-3Y'!A$2:A$123,"&gt;="&amp;F753*(100-$B$2)/100,   'azure-vm-prices-3Y'!B$2:B$123,"&gt;="&amp;G753*(100-$B$2)/100,   'azure-vm-prices-3Y'!E$2:E$123,L753))),   "")</f>
        <v>0</v>
      </c>
      <c r="AA753" s="4">
        <f>IF(Q753="YES",N753*V753*12,"")</f>
        <v>0</v>
      </c>
      <c r="AB753" s="4">
        <f>IF(Q753="YES",X753*8760,"")</f>
        <v>0</v>
      </c>
      <c r="AC753" s="4">
        <f>IF(Q753="YES",Z753*8760,"")</f>
        <v>0</v>
      </c>
      <c r="AD753" s="4">
        <f>IF(Q753="YES",IF(P753="YES", MIN(AA753:AC753), AA753),"")</f>
        <v>0</v>
      </c>
      <c r="AE753" s="4">
        <f>IF(AND(I753="STANDARD",Q753="YES",H753&lt;'azure-standard-disk-prices'!B2, H753&gt;0),1+IF(M753="YES",1),"")</f>
        <v>0</v>
      </c>
      <c r="AF753" s="4">
        <f>IF(AND(I753="STANDARD",Q753="YES",H753&gt;'azure-standard-disk-prices'!B2,H753&lt;'azure-standard-disk-prices'!B3),1+IF(M753="YES",1),"")</f>
        <v>0</v>
      </c>
      <c r="AG753" s="4">
        <f>IF(AND(I753="STANDARD",Q753="YES",H753&gt;'azure-standard-disk-prices'!B3,H753&lt;'azure-standard-disk-prices'!B4),1+IF(M753="YES",1),"")</f>
        <v>0</v>
      </c>
      <c r="AH753" s="4">
        <f>IF(AND(I753="STANDARD",Q753="YES",H753&gt;'azure-standard-disk-prices'!B4,H753&lt;'azure-standard-disk-prices'!B5),1+IF(M753="YES",1),"")</f>
        <v>0</v>
      </c>
      <c r="AI753" s="4">
        <f>IF(AND(I753="STANDARD",Q753="YES",H753&gt;'azure-standard-disk-prices'!B5,H753&lt;'azure-standard-disk-prices'!B6),1+IF(M753="YES",1),"")</f>
        <v>0</v>
      </c>
      <c r="AJ753" s="4">
        <f>IF(AND(I753="STANDARD",Q753="YES",H753&gt;'azure-standard-disk-prices'!B6,H753&lt;'azure-standard-disk-prices'!B7),1+IF(M753="YES",1),"")</f>
        <v>0</v>
      </c>
      <c r="AK753" s="4">
        <f>IF(AND(I753="STANDARD",Q753="YES",H753&gt;'azure-standard-disk-prices'!B7,H753&lt;'azure-standard-disk-prices'!B8),1+IF(M753="YES",1),"")</f>
        <v>0</v>
      </c>
      <c r="AL753" s="4">
        <f>IF(AND(I753="STANDARD",Q753="YES",H753&gt;'azure-standard-disk-prices'!B8,H753&lt;'azure-standard-disk-prices'!B9),1+IF(M753="YES",1),"")</f>
        <v>0</v>
      </c>
      <c r="AM753" s="4">
        <f>IF(AND(I752="PREMIUM",Q752="YES",H752&lt;'azure-premium-disk-prices'!B2,H752&gt;0),1+IF(M752="YES",1),"")</f>
        <v>0</v>
      </c>
      <c r="AN753" s="4">
        <f>IF(AND(I752="PREMIUM",Q752="YES",H752&gt;'azure-premium-disk-prices'!B2,H752&lt;'azure-premium-disk-prices'!B3),1+IF(M752="YES",1),"")</f>
        <v>0</v>
      </c>
      <c r="AO753" s="4">
        <f>IF(AND(I752="PREMIUM",Q752="YES",H752&gt;'azure-premium-disk-prices'!B3,H752&lt;'azure-premium-disk-prices'!B4),1+IF(M752="YES",1),"")</f>
        <v>0</v>
      </c>
      <c r="AP753" s="4">
        <f>IF(AND(I752="PREMIUM",Q752="YES",H752&gt;'azure-premium-disk-prices'!B4,H752&lt;'azure-premium-disk-prices'!B5),1+IF(M752="YES",1),"")</f>
        <v>0</v>
      </c>
      <c r="AQ753" s="4">
        <f>IF(AND(I752="PREMIUM",Q752="YES",H752&gt;'azure-premium-disk-prices'!B5,H752&lt;'azure-premium-disk-prices'!B6),1+IF(M752="YES",1),"")</f>
        <v>0</v>
      </c>
      <c r="AR753" s="4">
        <f>IF(AND(I752="PREMIUM",Q752="YES",H752&gt;'azure-premium-disk-prices'!B6,H752&lt;'azure-premium-disk-prices'!B7),1+IF(M752="YES",1),"")</f>
        <v>0</v>
      </c>
      <c r="AS753" s="4">
        <f>IF(AND(I752="PREMIUM",Q752="YES",H752&gt;'azure-premium-disk-prices'!B7,H752&lt;'azure-premium-disk-prices'!B8),1+IF(M752="YES",1),"")</f>
        <v>0</v>
      </c>
      <c r="AT753" s="4">
        <f>IF(AND(I752="PREMIUM",Q752="YES",H752&gt;'azure-premium-disk-prices'!B8,H752&lt;'azure-premium-disk-prices'!B9),1+IF(M752="YES",1),"")</f>
        <v>0</v>
      </c>
      <c r="AU753" s="4">
        <f>IF(AND(M753="YES", Q753="YES"),1,"")</f>
        <v>0</v>
      </c>
      <c r="AV753" s="4">
        <f>IF(AND(J753="STANDARD", Q753="YES"), IF(M753="YES",2,1) ,"")</f>
        <v>0</v>
      </c>
      <c r="AW753" s="4">
        <f>IF( AND(J753="PREMIUM",  Q753="YES"), IF(M753="YES",2,1) ,"")</f>
        <v>0</v>
      </c>
    </row>
    <row r="754" spans="5:49">
      <c r="E754" s="3"/>
      <c r="F754" s="3"/>
      <c r="G754" s="3"/>
      <c r="H754" s="3"/>
      <c r="I754" s="3" t="s">
        <v>9</v>
      </c>
      <c r="J754" s="3" t="s">
        <v>9</v>
      </c>
      <c r="K754" s="3" t="s">
        <v>5</v>
      </c>
      <c r="L754" s="3" t="s">
        <v>5</v>
      </c>
      <c r="M754" s="3" t="s">
        <v>5</v>
      </c>
      <c r="N754" s="3">
        <v>730</v>
      </c>
      <c r="O754" s="3" t="s">
        <v>5</v>
      </c>
      <c r="P754" s="3" t="s">
        <v>14</v>
      </c>
      <c r="Q754" s="4">
        <f>IF(AND(E754&lt;&gt;"", F754&lt;&gt;"", G754&lt;&gt;"", H754&lt;&gt;"", I754&lt;&gt;"", J754&lt;&gt;"", K754&lt;&gt;"", L754&lt;&gt;"", M754&lt;&gt;"", N754&lt;&gt;"", O754&lt;&gt;""),"YES","NO")</f>
        <v>0</v>
      </c>
      <c r="R754" s="4">
        <f>IF(AD754=AA754, U754, IF(AD754=AB754,W754,Y754))</f>
        <v>0</v>
      </c>
      <c r="S754" s="4">
        <f>AD754</f>
        <v>0</v>
      </c>
      <c r="T754" s="4">
        <f> IF(AA754="" ,"",IF(AD754=AA754, "PAYG", IF(AD754=AB754,"1Y RI","3Y RI")))</f>
        <v>0</v>
      </c>
      <c r="U754" s="4">
        <f>IF(Q754="YES", IF(K754="YES", VLOOKUP(V754 &amp; L754 &amp; K754,'azure-vm-prices-base'!G$2:H$124, 2, 0), VLOOKUP(V754 &amp; L754 &amp; "*",'azure-vm-prices-base'!G$2:H$124, 2, 0)), "")</f>
        <v>0</v>
      </c>
      <c r="V754" s="4">
        <f>IF(Q754="YES", IF(O754="NO" , IF(K754="YES", _xlfn.MINIFS('azure-vm-prices-base'!I$2:I$123, 'azure-vm-prices-base'!A$2:A$123,"&gt;="&amp;F754*(100-$B$2)/100, 'azure-vm-prices-base'!B$2:B$123,"&gt;="&amp;G754*(100-$B$2)/100, 'azure-vm-prices-base'!D$2:D$123,K754, 'azure-vm-prices-base'!E$2:E$123,L754), _xlfn.MINIFS('azure-vm-prices-base'!I$2:I$123, 'azure-vm-prices-base'!A$2:A$123,"&gt;="&amp;F754*(100-$B$2)/100, 'azure-vm-prices-base'!B$2:B$123,"&gt;="&amp;G754*(100-$B$2)/100, 'azure-vm-prices-base'!E$2:E$123,L754)), IF(K754="YES", _xlfn.MINIFS('azure-vm-prices-base'!C$2:C$123, 'azure-vm-prices-base'!A$2:A$123,"&gt;="&amp;F754*(100-$B$2)/100, 'azure-vm-prices-base'!B$2:B$123,"&gt;="&amp;G754*(100-$B$2)/100, 'azure-vm-prices-base'!D$2:D$123,K754, 'azure-vm-prices-base'!E$2:E$123,L754), _xlfn.MINIFS('azure-vm-prices-base'!C$2:C$123, 'azure-vm-prices-base'!A$2:A$123,"&gt;="&amp;F754*(100-$B$2)/100, 'azure-vm-prices-base'!B$2:B$123,"&gt;="&amp;G754*(100-$B$2)/100, 'azure-vm-prices-base'!E$2:E$123,L754))), "")</f>
        <v>0</v>
      </c>
      <c r="W754" s="4">
        <f>IF(Q754="YES", IF(K754="YES", VLOOKUP(X754 &amp; L754 &amp; K754,'azure-vm-prices-1Y'!G$2:H$124  , 2, 0), VLOOKUP(X754 &amp; L754 &amp; "*",'azure-vm-prices-1Y'!G$2:H$124, 2, 0)),   "")</f>
        <v>0</v>
      </c>
      <c r="X754" s="4">
        <f>IF(Q754="YES", IF(O754="NO" , IF(K754="YES", _xlfn.MINIFS('azure-vm-prices-1Y'!I$2:I$123,   'azure-vm-prices-1Y'!A$2:A$123,"&gt;="&amp;F754*(100-$B$2)/100,   'azure-vm-prices-1Y'!B$2:B$123,"&gt;="&amp;G754*(100-$B$2)/100,   'azure-vm-prices-1Y'!D$2:D$123,K754,   'azure-vm-prices-1Y'!E$2:E$123,L754),   _xlfn.MINIFS('azure-vm-prices-1Y'!I$2:I$123,   'azure-vm-prices-1Y'!A$2:A$123,"&gt;="&amp;F754*(100-$B$2)/100,   'azure-vm-prices-1Y'!B$2:B$123,"&gt;="&amp;G754*(100-$B$2)/100,   'azure-vm-prices-1Y'!E$2:E$123,L754)),   IF(K754="YES", _xlfn.MINIFS('azure-vm-prices-1Y'!C$2:C$123,   'azure-vm-prices-1Y'!A$2:A$123,"&gt;="&amp;F754*(100-$B$2)/100,   'azure-vm-prices-1Y'!B$2:B$123,"&gt;="&amp;G754*(100-$B$2)/100,   'azure-vm-prices-1Y'!D$2:D$123,K754,   'azure-vm-prices-1Y'!E$2:E$123,L754),   _xlfn.MINIFS('azure-vm-prices-1Y'!C$2:C$123,   'azure-vm-prices-1Y'!A$2:A$123,"&gt;="&amp;F754*(100-$B$2)/100,   'azure-vm-prices-1Y'!B$2:B$123,"&gt;="&amp;G754*(100-$B$2)/100,   'azure-vm-prices-1Y'!E$2:E$123,L754))),   "")</f>
        <v>0</v>
      </c>
      <c r="Y754" s="4">
        <f>IF(Q754="YES", IF(K754="YES", VLOOKUP(Z754 &amp; L754 &amp; K754,'azure-vm-prices-3Y'!G$2:H$124  , 2, 0), VLOOKUP(Z754 &amp; L754 &amp; "*",'azure-vm-prices-3Y'!G$2:H$124, 2, 0)),   "")</f>
        <v>0</v>
      </c>
      <c r="Z754" s="4">
        <f>IF(Q754="YES", IF(O754="NO" , IF(K754="YES", _xlfn.MINIFS('azure-vm-prices-3Y'!I$2:I$123,   'azure-vm-prices-3Y'!A$2:A$123,"&gt;="&amp;F754*(100-$B$2)/100,   'azure-vm-prices-3Y'!B$2:B$123,"&gt;="&amp;G754*(100-$B$2)/100,   'azure-vm-prices-3Y'!D$2:D$123,K754,   'azure-vm-prices-3Y'!E$2:E$123,L754),   _xlfn.MINIFS('azure-vm-prices-3Y'!I$2:I$123,   'azure-vm-prices-3Y'!A$2:A$123,"&gt;="&amp;F754*(100-$B$2)/100,   'azure-vm-prices-3Y'!B$2:B$123,"&gt;="&amp;G754*(100-$B$2)/100,   'azure-vm-prices-3Y'!E$2:E$123,L754)),   IF(K754="YES", _xlfn.MINIFS('azure-vm-prices-3Y'!C$2:C$123,   'azure-vm-prices-3Y'!A$2:A$123,"&gt;="&amp;F754*(100-$B$2)/100,   'azure-vm-prices-3Y'!B$2:B$123,"&gt;="&amp;G754*(100-$B$2)/100,   'azure-vm-prices-3Y'!D$2:D$123,K754,   'azure-vm-prices-3Y'!E$2:E$123,L754),   _xlfn.MINIFS('azure-vm-prices-3Y'!C$2:C$123,   'azure-vm-prices-3Y'!A$2:A$123,"&gt;="&amp;F754*(100-$B$2)/100,   'azure-vm-prices-3Y'!B$2:B$123,"&gt;="&amp;G754*(100-$B$2)/100,   'azure-vm-prices-3Y'!E$2:E$123,L754))),   "")</f>
        <v>0</v>
      </c>
      <c r="AA754" s="4">
        <f>IF(Q754="YES",N754*V754*12,"")</f>
        <v>0</v>
      </c>
      <c r="AB754" s="4">
        <f>IF(Q754="YES",X754*8760,"")</f>
        <v>0</v>
      </c>
      <c r="AC754" s="4">
        <f>IF(Q754="YES",Z754*8760,"")</f>
        <v>0</v>
      </c>
      <c r="AD754" s="4">
        <f>IF(Q754="YES",IF(P754="YES", MIN(AA754:AC754), AA754),"")</f>
        <v>0</v>
      </c>
      <c r="AE754" s="4">
        <f>IF(AND(I754="STANDARD",Q754="YES",H754&lt;'azure-standard-disk-prices'!B2, H754&gt;0),1+IF(M754="YES",1),"")</f>
        <v>0</v>
      </c>
      <c r="AF754" s="4">
        <f>IF(AND(I754="STANDARD",Q754="YES",H754&gt;'azure-standard-disk-prices'!B2,H754&lt;'azure-standard-disk-prices'!B3),1+IF(M754="YES",1),"")</f>
        <v>0</v>
      </c>
      <c r="AG754" s="4">
        <f>IF(AND(I754="STANDARD",Q754="YES",H754&gt;'azure-standard-disk-prices'!B3,H754&lt;'azure-standard-disk-prices'!B4),1+IF(M754="YES",1),"")</f>
        <v>0</v>
      </c>
      <c r="AH754" s="4">
        <f>IF(AND(I754="STANDARD",Q754="YES",H754&gt;'azure-standard-disk-prices'!B4,H754&lt;'azure-standard-disk-prices'!B5),1+IF(M754="YES",1),"")</f>
        <v>0</v>
      </c>
      <c r="AI754" s="4">
        <f>IF(AND(I754="STANDARD",Q754="YES",H754&gt;'azure-standard-disk-prices'!B5,H754&lt;'azure-standard-disk-prices'!B6),1+IF(M754="YES",1),"")</f>
        <v>0</v>
      </c>
      <c r="AJ754" s="4">
        <f>IF(AND(I754="STANDARD",Q754="YES",H754&gt;'azure-standard-disk-prices'!B6,H754&lt;'azure-standard-disk-prices'!B7),1+IF(M754="YES",1),"")</f>
        <v>0</v>
      </c>
      <c r="AK754" s="4">
        <f>IF(AND(I754="STANDARD",Q754="YES",H754&gt;'azure-standard-disk-prices'!B7,H754&lt;'azure-standard-disk-prices'!B8),1+IF(M754="YES",1),"")</f>
        <v>0</v>
      </c>
      <c r="AL754" s="4">
        <f>IF(AND(I754="STANDARD",Q754="YES",H754&gt;'azure-standard-disk-prices'!B8,H754&lt;'azure-standard-disk-prices'!B9),1+IF(M754="YES",1),"")</f>
        <v>0</v>
      </c>
      <c r="AM754" s="4">
        <f>IF(AND(I753="PREMIUM",Q753="YES",H753&lt;'azure-premium-disk-prices'!B2,H753&gt;0),1+IF(M753="YES",1),"")</f>
        <v>0</v>
      </c>
      <c r="AN754" s="4">
        <f>IF(AND(I753="PREMIUM",Q753="YES",H753&gt;'azure-premium-disk-prices'!B2,H753&lt;'azure-premium-disk-prices'!B3),1+IF(M753="YES",1),"")</f>
        <v>0</v>
      </c>
      <c r="AO754" s="4">
        <f>IF(AND(I753="PREMIUM",Q753="YES",H753&gt;'azure-premium-disk-prices'!B3,H753&lt;'azure-premium-disk-prices'!B4),1+IF(M753="YES",1),"")</f>
        <v>0</v>
      </c>
      <c r="AP754" s="4">
        <f>IF(AND(I753="PREMIUM",Q753="YES",H753&gt;'azure-premium-disk-prices'!B4,H753&lt;'azure-premium-disk-prices'!B5),1+IF(M753="YES",1),"")</f>
        <v>0</v>
      </c>
      <c r="AQ754" s="4">
        <f>IF(AND(I753="PREMIUM",Q753="YES",H753&gt;'azure-premium-disk-prices'!B5,H753&lt;'azure-premium-disk-prices'!B6),1+IF(M753="YES",1),"")</f>
        <v>0</v>
      </c>
      <c r="AR754" s="4">
        <f>IF(AND(I753="PREMIUM",Q753="YES",H753&gt;'azure-premium-disk-prices'!B6,H753&lt;'azure-premium-disk-prices'!B7),1+IF(M753="YES",1),"")</f>
        <v>0</v>
      </c>
      <c r="AS754" s="4">
        <f>IF(AND(I753="PREMIUM",Q753="YES",H753&gt;'azure-premium-disk-prices'!B7,H753&lt;'azure-premium-disk-prices'!B8),1+IF(M753="YES",1),"")</f>
        <v>0</v>
      </c>
      <c r="AT754" s="4">
        <f>IF(AND(I753="PREMIUM",Q753="YES",H753&gt;'azure-premium-disk-prices'!B8,H753&lt;'azure-premium-disk-prices'!B9),1+IF(M753="YES",1),"")</f>
        <v>0</v>
      </c>
      <c r="AU754" s="4">
        <f>IF(AND(M754="YES", Q754="YES"),1,"")</f>
        <v>0</v>
      </c>
      <c r="AV754" s="4">
        <f>IF(AND(J754="STANDARD", Q754="YES"), IF(M754="YES",2,1) ,"")</f>
        <v>0</v>
      </c>
      <c r="AW754" s="4">
        <f>IF( AND(J754="PREMIUM",  Q754="YES"), IF(M754="YES",2,1) ,"")</f>
        <v>0</v>
      </c>
    </row>
    <row r="755" spans="5:49">
      <c r="E755" s="3"/>
      <c r="F755" s="3"/>
      <c r="G755" s="3"/>
      <c r="H755" s="3"/>
      <c r="I755" s="3" t="s">
        <v>9</v>
      </c>
      <c r="J755" s="3" t="s">
        <v>9</v>
      </c>
      <c r="K755" s="3" t="s">
        <v>5</v>
      </c>
      <c r="L755" s="3" t="s">
        <v>5</v>
      </c>
      <c r="M755" s="3" t="s">
        <v>5</v>
      </c>
      <c r="N755" s="3">
        <v>730</v>
      </c>
      <c r="O755" s="3" t="s">
        <v>5</v>
      </c>
      <c r="P755" s="3" t="s">
        <v>14</v>
      </c>
      <c r="Q755" s="4">
        <f>IF(AND(E755&lt;&gt;"", F755&lt;&gt;"", G755&lt;&gt;"", H755&lt;&gt;"", I755&lt;&gt;"", J755&lt;&gt;"", K755&lt;&gt;"", L755&lt;&gt;"", M755&lt;&gt;"", N755&lt;&gt;"", O755&lt;&gt;""),"YES","NO")</f>
        <v>0</v>
      </c>
      <c r="R755" s="4">
        <f>IF(AD755=AA755, U755, IF(AD755=AB755,W755,Y755))</f>
        <v>0</v>
      </c>
      <c r="S755" s="4">
        <f>AD755</f>
        <v>0</v>
      </c>
      <c r="T755" s="4">
        <f> IF(AA755="" ,"",IF(AD755=AA755, "PAYG", IF(AD755=AB755,"1Y RI","3Y RI")))</f>
        <v>0</v>
      </c>
      <c r="U755" s="4">
        <f>IF(Q755="YES", IF(K755="YES", VLOOKUP(V755 &amp; L755 &amp; K755,'azure-vm-prices-base'!G$2:H$124, 2, 0), VLOOKUP(V755 &amp; L755 &amp; "*",'azure-vm-prices-base'!G$2:H$124, 2, 0)), "")</f>
        <v>0</v>
      </c>
      <c r="V755" s="4">
        <f>IF(Q755="YES", IF(O755="NO" , IF(K755="YES", _xlfn.MINIFS('azure-vm-prices-base'!I$2:I$123, 'azure-vm-prices-base'!A$2:A$123,"&gt;="&amp;F755*(100-$B$2)/100, 'azure-vm-prices-base'!B$2:B$123,"&gt;="&amp;G755*(100-$B$2)/100, 'azure-vm-prices-base'!D$2:D$123,K755, 'azure-vm-prices-base'!E$2:E$123,L755), _xlfn.MINIFS('azure-vm-prices-base'!I$2:I$123, 'azure-vm-prices-base'!A$2:A$123,"&gt;="&amp;F755*(100-$B$2)/100, 'azure-vm-prices-base'!B$2:B$123,"&gt;="&amp;G755*(100-$B$2)/100, 'azure-vm-prices-base'!E$2:E$123,L755)), IF(K755="YES", _xlfn.MINIFS('azure-vm-prices-base'!C$2:C$123, 'azure-vm-prices-base'!A$2:A$123,"&gt;="&amp;F755*(100-$B$2)/100, 'azure-vm-prices-base'!B$2:B$123,"&gt;="&amp;G755*(100-$B$2)/100, 'azure-vm-prices-base'!D$2:D$123,K755, 'azure-vm-prices-base'!E$2:E$123,L755), _xlfn.MINIFS('azure-vm-prices-base'!C$2:C$123, 'azure-vm-prices-base'!A$2:A$123,"&gt;="&amp;F755*(100-$B$2)/100, 'azure-vm-prices-base'!B$2:B$123,"&gt;="&amp;G755*(100-$B$2)/100, 'azure-vm-prices-base'!E$2:E$123,L755))), "")</f>
        <v>0</v>
      </c>
      <c r="W755" s="4">
        <f>IF(Q755="YES", IF(K755="YES", VLOOKUP(X755 &amp; L755 &amp; K755,'azure-vm-prices-1Y'!G$2:H$124  , 2, 0), VLOOKUP(X755 &amp; L755 &amp; "*",'azure-vm-prices-1Y'!G$2:H$124, 2, 0)),   "")</f>
        <v>0</v>
      </c>
      <c r="X755" s="4">
        <f>IF(Q755="YES", IF(O755="NO" , IF(K755="YES", _xlfn.MINIFS('azure-vm-prices-1Y'!I$2:I$123,   'azure-vm-prices-1Y'!A$2:A$123,"&gt;="&amp;F755*(100-$B$2)/100,   'azure-vm-prices-1Y'!B$2:B$123,"&gt;="&amp;G755*(100-$B$2)/100,   'azure-vm-prices-1Y'!D$2:D$123,K755,   'azure-vm-prices-1Y'!E$2:E$123,L755),   _xlfn.MINIFS('azure-vm-prices-1Y'!I$2:I$123,   'azure-vm-prices-1Y'!A$2:A$123,"&gt;="&amp;F755*(100-$B$2)/100,   'azure-vm-prices-1Y'!B$2:B$123,"&gt;="&amp;G755*(100-$B$2)/100,   'azure-vm-prices-1Y'!E$2:E$123,L755)),   IF(K755="YES", _xlfn.MINIFS('azure-vm-prices-1Y'!C$2:C$123,   'azure-vm-prices-1Y'!A$2:A$123,"&gt;="&amp;F755*(100-$B$2)/100,   'azure-vm-prices-1Y'!B$2:B$123,"&gt;="&amp;G755*(100-$B$2)/100,   'azure-vm-prices-1Y'!D$2:D$123,K755,   'azure-vm-prices-1Y'!E$2:E$123,L755),   _xlfn.MINIFS('azure-vm-prices-1Y'!C$2:C$123,   'azure-vm-prices-1Y'!A$2:A$123,"&gt;="&amp;F755*(100-$B$2)/100,   'azure-vm-prices-1Y'!B$2:B$123,"&gt;="&amp;G755*(100-$B$2)/100,   'azure-vm-prices-1Y'!E$2:E$123,L755))),   "")</f>
        <v>0</v>
      </c>
      <c r="Y755" s="4">
        <f>IF(Q755="YES", IF(K755="YES", VLOOKUP(Z755 &amp; L755 &amp; K755,'azure-vm-prices-3Y'!G$2:H$124  , 2, 0), VLOOKUP(Z755 &amp; L755 &amp; "*",'azure-vm-prices-3Y'!G$2:H$124, 2, 0)),   "")</f>
        <v>0</v>
      </c>
      <c r="Z755" s="4">
        <f>IF(Q755="YES", IF(O755="NO" , IF(K755="YES", _xlfn.MINIFS('azure-vm-prices-3Y'!I$2:I$123,   'azure-vm-prices-3Y'!A$2:A$123,"&gt;="&amp;F755*(100-$B$2)/100,   'azure-vm-prices-3Y'!B$2:B$123,"&gt;="&amp;G755*(100-$B$2)/100,   'azure-vm-prices-3Y'!D$2:D$123,K755,   'azure-vm-prices-3Y'!E$2:E$123,L755),   _xlfn.MINIFS('azure-vm-prices-3Y'!I$2:I$123,   'azure-vm-prices-3Y'!A$2:A$123,"&gt;="&amp;F755*(100-$B$2)/100,   'azure-vm-prices-3Y'!B$2:B$123,"&gt;="&amp;G755*(100-$B$2)/100,   'azure-vm-prices-3Y'!E$2:E$123,L755)),   IF(K755="YES", _xlfn.MINIFS('azure-vm-prices-3Y'!C$2:C$123,   'azure-vm-prices-3Y'!A$2:A$123,"&gt;="&amp;F755*(100-$B$2)/100,   'azure-vm-prices-3Y'!B$2:B$123,"&gt;="&amp;G755*(100-$B$2)/100,   'azure-vm-prices-3Y'!D$2:D$123,K755,   'azure-vm-prices-3Y'!E$2:E$123,L755),   _xlfn.MINIFS('azure-vm-prices-3Y'!C$2:C$123,   'azure-vm-prices-3Y'!A$2:A$123,"&gt;="&amp;F755*(100-$B$2)/100,   'azure-vm-prices-3Y'!B$2:B$123,"&gt;="&amp;G755*(100-$B$2)/100,   'azure-vm-prices-3Y'!E$2:E$123,L755))),   "")</f>
        <v>0</v>
      </c>
      <c r="AA755" s="4">
        <f>IF(Q755="YES",N755*V755*12,"")</f>
        <v>0</v>
      </c>
      <c r="AB755" s="4">
        <f>IF(Q755="YES",X755*8760,"")</f>
        <v>0</v>
      </c>
      <c r="AC755" s="4">
        <f>IF(Q755="YES",Z755*8760,"")</f>
        <v>0</v>
      </c>
      <c r="AD755" s="4">
        <f>IF(Q755="YES",IF(P755="YES", MIN(AA755:AC755), AA755),"")</f>
        <v>0</v>
      </c>
      <c r="AE755" s="4">
        <f>IF(AND(I755="STANDARD",Q755="YES",H755&lt;'azure-standard-disk-prices'!B2, H755&gt;0),1+IF(M755="YES",1),"")</f>
        <v>0</v>
      </c>
      <c r="AF755" s="4">
        <f>IF(AND(I755="STANDARD",Q755="YES",H755&gt;'azure-standard-disk-prices'!B2,H755&lt;'azure-standard-disk-prices'!B3),1+IF(M755="YES",1),"")</f>
        <v>0</v>
      </c>
      <c r="AG755" s="4">
        <f>IF(AND(I755="STANDARD",Q755="YES",H755&gt;'azure-standard-disk-prices'!B3,H755&lt;'azure-standard-disk-prices'!B4),1+IF(M755="YES",1),"")</f>
        <v>0</v>
      </c>
      <c r="AH755" s="4">
        <f>IF(AND(I755="STANDARD",Q755="YES",H755&gt;'azure-standard-disk-prices'!B4,H755&lt;'azure-standard-disk-prices'!B5),1+IF(M755="YES",1),"")</f>
        <v>0</v>
      </c>
      <c r="AI755" s="4">
        <f>IF(AND(I755="STANDARD",Q755="YES",H755&gt;'azure-standard-disk-prices'!B5,H755&lt;'azure-standard-disk-prices'!B6),1+IF(M755="YES",1),"")</f>
        <v>0</v>
      </c>
      <c r="AJ755" s="4">
        <f>IF(AND(I755="STANDARD",Q755="YES",H755&gt;'azure-standard-disk-prices'!B6,H755&lt;'azure-standard-disk-prices'!B7),1+IF(M755="YES",1),"")</f>
        <v>0</v>
      </c>
      <c r="AK755" s="4">
        <f>IF(AND(I755="STANDARD",Q755="YES",H755&gt;'azure-standard-disk-prices'!B7,H755&lt;'azure-standard-disk-prices'!B8),1+IF(M755="YES",1),"")</f>
        <v>0</v>
      </c>
      <c r="AL755" s="4">
        <f>IF(AND(I755="STANDARD",Q755="YES",H755&gt;'azure-standard-disk-prices'!B8,H755&lt;'azure-standard-disk-prices'!B9),1+IF(M755="YES",1),"")</f>
        <v>0</v>
      </c>
      <c r="AM755" s="4">
        <f>IF(AND(I754="PREMIUM",Q754="YES",H754&lt;'azure-premium-disk-prices'!B2,H754&gt;0),1+IF(M754="YES",1),"")</f>
        <v>0</v>
      </c>
      <c r="AN755" s="4">
        <f>IF(AND(I754="PREMIUM",Q754="YES",H754&gt;'azure-premium-disk-prices'!B2,H754&lt;'azure-premium-disk-prices'!B3),1+IF(M754="YES",1),"")</f>
        <v>0</v>
      </c>
      <c r="AO755" s="4">
        <f>IF(AND(I754="PREMIUM",Q754="YES",H754&gt;'azure-premium-disk-prices'!B3,H754&lt;'azure-premium-disk-prices'!B4),1+IF(M754="YES",1),"")</f>
        <v>0</v>
      </c>
      <c r="AP755" s="4">
        <f>IF(AND(I754="PREMIUM",Q754="YES",H754&gt;'azure-premium-disk-prices'!B4,H754&lt;'azure-premium-disk-prices'!B5),1+IF(M754="YES",1),"")</f>
        <v>0</v>
      </c>
      <c r="AQ755" s="4">
        <f>IF(AND(I754="PREMIUM",Q754="YES",H754&gt;'azure-premium-disk-prices'!B5,H754&lt;'azure-premium-disk-prices'!B6),1+IF(M754="YES",1),"")</f>
        <v>0</v>
      </c>
      <c r="AR755" s="4">
        <f>IF(AND(I754="PREMIUM",Q754="YES",H754&gt;'azure-premium-disk-prices'!B6,H754&lt;'azure-premium-disk-prices'!B7),1+IF(M754="YES",1),"")</f>
        <v>0</v>
      </c>
      <c r="AS755" s="4">
        <f>IF(AND(I754="PREMIUM",Q754="YES",H754&gt;'azure-premium-disk-prices'!B7,H754&lt;'azure-premium-disk-prices'!B8),1+IF(M754="YES",1),"")</f>
        <v>0</v>
      </c>
      <c r="AT755" s="4">
        <f>IF(AND(I754="PREMIUM",Q754="YES",H754&gt;'azure-premium-disk-prices'!B8,H754&lt;'azure-premium-disk-prices'!B9),1+IF(M754="YES",1),"")</f>
        <v>0</v>
      </c>
      <c r="AU755" s="4">
        <f>IF(AND(M755="YES", Q755="YES"),1,"")</f>
        <v>0</v>
      </c>
      <c r="AV755" s="4">
        <f>IF(AND(J755="STANDARD", Q755="YES"), IF(M755="YES",2,1) ,"")</f>
        <v>0</v>
      </c>
      <c r="AW755" s="4">
        <f>IF( AND(J755="PREMIUM",  Q755="YES"), IF(M755="YES",2,1) ,"")</f>
        <v>0</v>
      </c>
    </row>
    <row r="756" spans="5:49">
      <c r="E756" s="3"/>
      <c r="F756" s="3"/>
      <c r="G756" s="3"/>
      <c r="H756" s="3"/>
      <c r="I756" s="3" t="s">
        <v>9</v>
      </c>
      <c r="J756" s="3" t="s">
        <v>9</v>
      </c>
      <c r="K756" s="3" t="s">
        <v>5</v>
      </c>
      <c r="L756" s="3" t="s">
        <v>5</v>
      </c>
      <c r="M756" s="3" t="s">
        <v>5</v>
      </c>
      <c r="N756" s="3">
        <v>730</v>
      </c>
      <c r="O756" s="3" t="s">
        <v>5</v>
      </c>
      <c r="P756" s="3" t="s">
        <v>14</v>
      </c>
      <c r="Q756" s="4">
        <f>IF(AND(E756&lt;&gt;"", F756&lt;&gt;"", G756&lt;&gt;"", H756&lt;&gt;"", I756&lt;&gt;"", J756&lt;&gt;"", K756&lt;&gt;"", L756&lt;&gt;"", M756&lt;&gt;"", N756&lt;&gt;"", O756&lt;&gt;""),"YES","NO")</f>
        <v>0</v>
      </c>
      <c r="R756" s="4">
        <f>IF(AD756=AA756, U756, IF(AD756=AB756,W756,Y756))</f>
        <v>0</v>
      </c>
      <c r="S756" s="4">
        <f>AD756</f>
        <v>0</v>
      </c>
      <c r="T756" s="4">
        <f> IF(AA756="" ,"",IF(AD756=AA756, "PAYG", IF(AD756=AB756,"1Y RI","3Y RI")))</f>
        <v>0</v>
      </c>
      <c r="U756" s="4">
        <f>IF(Q756="YES", IF(K756="YES", VLOOKUP(V756 &amp; L756 &amp; K756,'azure-vm-prices-base'!G$2:H$124, 2, 0), VLOOKUP(V756 &amp; L756 &amp; "*",'azure-vm-prices-base'!G$2:H$124, 2, 0)), "")</f>
        <v>0</v>
      </c>
      <c r="V756" s="4">
        <f>IF(Q756="YES", IF(O756="NO" , IF(K756="YES", _xlfn.MINIFS('azure-vm-prices-base'!I$2:I$123, 'azure-vm-prices-base'!A$2:A$123,"&gt;="&amp;F756*(100-$B$2)/100, 'azure-vm-prices-base'!B$2:B$123,"&gt;="&amp;G756*(100-$B$2)/100, 'azure-vm-prices-base'!D$2:D$123,K756, 'azure-vm-prices-base'!E$2:E$123,L756), _xlfn.MINIFS('azure-vm-prices-base'!I$2:I$123, 'azure-vm-prices-base'!A$2:A$123,"&gt;="&amp;F756*(100-$B$2)/100, 'azure-vm-prices-base'!B$2:B$123,"&gt;="&amp;G756*(100-$B$2)/100, 'azure-vm-prices-base'!E$2:E$123,L756)), IF(K756="YES", _xlfn.MINIFS('azure-vm-prices-base'!C$2:C$123, 'azure-vm-prices-base'!A$2:A$123,"&gt;="&amp;F756*(100-$B$2)/100, 'azure-vm-prices-base'!B$2:B$123,"&gt;="&amp;G756*(100-$B$2)/100, 'azure-vm-prices-base'!D$2:D$123,K756, 'azure-vm-prices-base'!E$2:E$123,L756), _xlfn.MINIFS('azure-vm-prices-base'!C$2:C$123, 'azure-vm-prices-base'!A$2:A$123,"&gt;="&amp;F756*(100-$B$2)/100, 'azure-vm-prices-base'!B$2:B$123,"&gt;="&amp;G756*(100-$B$2)/100, 'azure-vm-prices-base'!E$2:E$123,L756))), "")</f>
        <v>0</v>
      </c>
      <c r="W756" s="4">
        <f>IF(Q756="YES", IF(K756="YES", VLOOKUP(X756 &amp; L756 &amp; K756,'azure-vm-prices-1Y'!G$2:H$124  , 2, 0), VLOOKUP(X756 &amp; L756 &amp; "*",'azure-vm-prices-1Y'!G$2:H$124, 2, 0)),   "")</f>
        <v>0</v>
      </c>
      <c r="X756" s="4">
        <f>IF(Q756="YES", IF(O756="NO" , IF(K756="YES", _xlfn.MINIFS('azure-vm-prices-1Y'!I$2:I$123,   'azure-vm-prices-1Y'!A$2:A$123,"&gt;="&amp;F756*(100-$B$2)/100,   'azure-vm-prices-1Y'!B$2:B$123,"&gt;="&amp;G756*(100-$B$2)/100,   'azure-vm-prices-1Y'!D$2:D$123,K756,   'azure-vm-prices-1Y'!E$2:E$123,L756),   _xlfn.MINIFS('azure-vm-prices-1Y'!I$2:I$123,   'azure-vm-prices-1Y'!A$2:A$123,"&gt;="&amp;F756*(100-$B$2)/100,   'azure-vm-prices-1Y'!B$2:B$123,"&gt;="&amp;G756*(100-$B$2)/100,   'azure-vm-prices-1Y'!E$2:E$123,L756)),   IF(K756="YES", _xlfn.MINIFS('azure-vm-prices-1Y'!C$2:C$123,   'azure-vm-prices-1Y'!A$2:A$123,"&gt;="&amp;F756*(100-$B$2)/100,   'azure-vm-prices-1Y'!B$2:B$123,"&gt;="&amp;G756*(100-$B$2)/100,   'azure-vm-prices-1Y'!D$2:D$123,K756,   'azure-vm-prices-1Y'!E$2:E$123,L756),   _xlfn.MINIFS('azure-vm-prices-1Y'!C$2:C$123,   'azure-vm-prices-1Y'!A$2:A$123,"&gt;="&amp;F756*(100-$B$2)/100,   'azure-vm-prices-1Y'!B$2:B$123,"&gt;="&amp;G756*(100-$B$2)/100,   'azure-vm-prices-1Y'!E$2:E$123,L756))),   "")</f>
        <v>0</v>
      </c>
      <c r="Y756" s="4">
        <f>IF(Q756="YES", IF(K756="YES", VLOOKUP(Z756 &amp; L756 &amp; K756,'azure-vm-prices-3Y'!G$2:H$124  , 2, 0), VLOOKUP(Z756 &amp; L756 &amp; "*",'azure-vm-prices-3Y'!G$2:H$124, 2, 0)),   "")</f>
        <v>0</v>
      </c>
      <c r="Z756" s="4">
        <f>IF(Q756="YES", IF(O756="NO" , IF(K756="YES", _xlfn.MINIFS('azure-vm-prices-3Y'!I$2:I$123,   'azure-vm-prices-3Y'!A$2:A$123,"&gt;="&amp;F756*(100-$B$2)/100,   'azure-vm-prices-3Y'!B$2:B$123,"&gt;="&amp;G756*(100-$B$2)/100,   'azure-vm-prices-3Y'!D$2:D$123,K756,   'azure-vm-prices-3Y'!E$2:E$123,L756),   _xlfn.MINIFS('azure-vm-prices-3Y'!I$2:I$123,   'azure-vm-prices-3Y'!A$2:A$123,"&gt;="&amp;F756*(100-$B$2)/100,   'azure-vm-prices-3Y'!B$2:B$123,"&gt;="&amp;G756*(100-$B$2)/100,   'azure-vm-prices-3Y'!E$2:E$123,L756)),   IF(K756="YES", _xlfn.MINIFS('azure-vm-prices-3Y'!C$2:C$123,   'azure-vm-prices-3Y'!A$2:A$123,"&gt;="&amp;F756*(100-$B$2)/100,   'azure-vm-prices-3Y'!B$2:B$123,"&gt;="&amp;G756*(100-$B$2)/100,   'azure-vm-prices-3Y'!D$2:D$123,K756,   'azure-vm-prices-3Y'!E$2:E$123,L756),   _xlfn.MINIFS('azure-vm-prices-3Y'!C$2:C$123,   'azure-vm-prices-3Y'!A$2:A$123,"&gt;="&amp;F756*(100-$B$2)/100,   'azure-vm-prices-3Y'!B$2:B$123,"&gt;="&amp;G756*(100-$B$2)/100,   'azure-vm-prices-3Y'!E$2:E$123,L756))),   "")</f>
        <v>0</v>
      </c>
      <c r="AA756" s="4">
        <f>IF(Q756="YES",N756*V756*12,"")</f>
        <v>0</v>
      </c>
      <c r="AB756" s="4">
        <f>IF(Q756="YES",X756*8760,"")</f>
        <v>0</v>
      </c>
      <c r="AC756" s="4">
        <f>IF(Q756="YES",Z756*8760,"")</f>
        <v>0</v>
      </c>
      <c r="AD756" s="4">
        <f>IF(Q756="YES",IF(P756="YES", MIN(AA756:AC756), AA756),"")</f>
        <v>0</v>
      </c>
      <c r="AE756" s="4">
        <f>IF(AND(I756="STANDARD",Q756="YES",H756&lt;'azure-standard-disk-prices'!B2, H756&gt;0),1+IF(M756="YES",1),"")</f>
        <v>0</v>
      </c>
      <c r="AF756" s="4">
        <f>IF(AND(I756="STANDARD",Q756="YES",H756&gt;'azure-standard-disk-prices'!B2,H756&lt;'azure-standard-disk-prices'!B3),1+IF(M756="YES",1),"")</f>
        <v>0</v>
      </c>
      <c r="AG756" s="4">
        <f>IF(AND(I756="STANDARD",Q756="YES",H756&gt;'azure-standard-disk-prices'!B3,H756&lt;'azure-standard-disk-prices'!B4),1+IF(M756="YES",1),"")</f>
        <v>0</v>
      </c>
      <c r="AH756" s="4">
        <f>IF(AND(I756="STANDARD",Q756="YES",H756&gt;'azure-standard-disk-prices'!B4,H756&lt;'azure-standard-disk-prices'!B5),1+IF(M756="YES",1),"")</f>
        <v>0</v>
      </c>
      <c r="AI756" s="4">
        <f>IF(AND(I756="STANDARD",Q756="YES",H756&gt;'azure-standard-disk-prices'!B5,H756&lt;'azure-standard-disk-prices'!B6),1+IF(M756="YES",1),"")</f>
        <v>0</v>
      </c>
      <c r="AJ756" s="4">
        <f>IF(AND(I756="STANDARD",Q756="YES",H756&gt;'azure-standard-disk-prices'!B6,H756&lt;'azure-standard-disk-prices'!B7),1+IF(M756="YES",1),"")</f>
        <v>0</v>
      </c>
      <c r="AK756" s="4">
        <f>IF(AND(I756="STANDARD",Q756="YES",H756&gt;'azure-standard-disk-prices'!B7,H756&lt;'azure-standard-disk-prices'!B8),1+IF(M756="YES",1),"")</f>
        <v>0</v>
      </c>
      <c r="AL756" s="4">
        <f>IF(AND(I756="STANDARD",Q756="YES",H756&gt;'azure-standard-disk-prices'!B8,H756&lt;'azure-standard-disk-prices'!B9),1+IF(M756="YES",1),"")</f>
        <v>0</v>
      </c>
      <c r="AM756" s="4">
        <f>IF(AND(I755="PREMIUM",Q755="YES",H755&lt;'azure-premium-disk-prices'!B2,H755&gt;0),1+IF(M755="YES",1),"")</f>
        <v>0</v>
      </c>
      <c r="AN756" s="4">
        <f>IF(AND(I755="PREMIUM",Q755="YES",H755&gt;'azure-premium-disk-prices'!B2,H755&lt;'azure-premium-disk-prices'!B3),1+IF(M755="YES",1),"")</f>
        <v>0</v>
      </c>
      <c r="AO756" s="4">
        <f>IF(AND(I755="PREMIUM",Q755="YES",H755&gt;'azure-premium-disk-prices'!B3,H755&lt;'azure-premium-disk-prices'!B4),1+IF(M755="YES",1),"")</f>
        <v>0</v>
      </c>
      <c r="AP756" s="4">
        <f>IF(AND(I755="PREMIUM",Q755="YES",H755&gt;'azure-premium-disk-prices'!B4,H755&lt;'azure-premium-disk-prices'!B5),1+IF(M755="YES",1),"")</f>
        <v>0</v>
      </c>
      <c r="AQ756" s="4">
        <f>IF(AND(I755="PREMIUM",Q755="YES",H755&gt;'azure-premium-disk-prices'!B5,H755&lt;'azure-premium-disk-prices'!B6),1+IF(M755="YES",1),"")</f>
        <v>0</v>
      </c>
      <c r="AR756" s="4">
        <f>IF(AND(I755="PREMIUM",Q755="YES",H755&gt;'azure-premium-disk-prices'!B6,H755&lt;'azure-premium-disk-prices'!B7),1+IF(M755="YES",1),"")</f>
        <v>0</v>
      </c>
      <c r="AS756" s="4">
        <f>IF(AND(I755="PREMIUM",Q755="YES",H755&gt;'azure-premium-disk-prices'!B7,H755&lt;'azure-premium-disk-prices'!B8),1+IF(M755="YES",1),"")</f>
        <v>0</v>
      </c>
      <c r="AT756" s="4">
        <f>IF(AND(I755="PREMIUM",Q755="YES",H755&gt;'azure-premium-disk-prices'!B8,H755&lt;'azure-premium-disk-prices'!B9),1+IF(M755="YES",1),"")</f>
        <v>0</v>
      </c>
      <c r="AU756" s="4">
        <f>IF(AND(M756="YES", Q756="YES"),1,"")</f>
        <v>0</v>
      </c>
      <c r="AV756" s="4">
        <f>IF(AND(J756="STANDARD", Q756="YES"), IF(M756="YES",2,1) ,"")</f>
        <v>0</v>
      </c>
      <c r="AW756" s="4">
        <f>IF( AND(J756="PREMIUM",  Q756="YES"), IF(M756="YES",2,1) ,"")</f>
        <v>0</v>
      </c>
    </row>
    <row r="757" spans="5:49">
      <c r="E757" s="3"/>
      <c r="F757" s="3"/>
      <c r="G757" s="3"/>
      <c r="H757" s="3"/>
      <c r="I757" s="3" t="s">
        <v>9</v>
      </c>
      <c r="J757" s="3" t="s">
        <v>9</v>
      </c>
      <c r="K757" s="3" t="s">
        <v>5</v>
      </c>
      <c r="L757" s="3" t="s">
        <v>5</v>
      </c>
      <c r="M757" s="3" t="s">
        <v>5</v>
      </c>
      <c r="N757" s="3">
        <v>730</v>
      </c>
      <c r="O757" s="3" t="s">
        <v>5</v>
      </c>
      <c r="P757" s="3" t="s">
        <v>14</v>
      </c>
      <c r="Q757" s="4">
        <f>IF(AND(E757&lt;&gt;"", F757&lt;&gt;"", G757&lt;&gt;"", H757&lt;&gt;"", I757&lt;&gt;"", J757&lt;&gt;"", K757&lt;&gt;"", L757&lt;&gt;"", M757&lt;&gt;"", N757&lt;&gt;"", O757&lt;&gt;""),"YES","NO")</f>
        <v>0</v>
      </c>
      <c r="R757" s="4">
        <f>IF(AD757=AA757, U757, IF(AD757=AB757,W757,Y757))</f>
        <v>0</v>
      </c>
      <c r="S757" s="4">
        <f>AD757</f>
        <v>0</v>
      </c>
      <c r="T757" s="4">
        <f> IF(AA757="" ,"",IF(AD757=AA757, "PAYG", IF(AD757=AB757,"1Y RI","3Y RI")))</f>
        <v>0</v>
      </c>
      <c r="U757" s="4">
        <f>IF(Q757="YES", IF(K757="YES", VLOOKUP(V757 &amp; L757 &amp; K757,'azure-vm-prices-base'!G$2:H$124, 2, 0), VLOOKUP(V757 &amp; L757 &amp; "*",'azure-vm-prices-base'!G$2:H$124, 2, 0)), "")</f>
        <v>0</v>
      </c>
      <c r="V757" s="4">
        <f>IF(Q757="YES", IF(O757="NO" , IF(K757="YES", _xlfn.MINIFS('azure-vm-prices-base'!I$2:I$123, 'azure-vm-prices-base'!A$2:A$123,"&gt;="&amp;F757*(100-$B$2)/100, 'azure-vm-prices-base'!B$2:B$123,"&gt;="&amp;G757*(100-$B$2)/100, 'azure-vm-prices-base'!D$2:D$123,K757, 'azure-vm-prices-base'!E$2:E$123,L757), _xlfn.MINIFS('azure-vm-prices-base'!I$2:I$123, 'azure-vm-prices-base'!A$2:A$123,"&gt;="&amp;F757*(100-$B$2)/100, 'azure-vm-prices-base'!B$2:B$123,"&gt;="&amp;G757*(100-$B$2)/100, 'azure-vm-prices-base'!E$2:E$123,L757)), IF(K757="YES", _xlfn.MINIFS('azure-vm-prices-base'!C$2:C$123, 'azure-vm-prices-base'!A$2:A$123,"&gt;="&amp;F757*(100-$B$2)/100, 'azure-vm-prices-base'!B$2:B$123,"&gt;="&amp;G757*(100-$B$2)/100, 'azure-vm-prices-base'!D$2:D$123,K757, 'azure-vm-prices-base'!E$2:E$123,L757), _xlfn.MINIFS('azure-vm-prices-base'!C$2:C$123, 'azure-vm-prices-base'!A$2:A$123,"&gt;="&amp;F757*(100-$B$2)/100, 'azure-vm-prices-base'!B$2:B$123,"&gt;="&amp;G757*(100-$B$2)/100, 'azure-vm-prices-base'!E$2:E$123,L757))), "")</f>
        <v>0</v>
      </c>
      <c r="W757" s="4">
        <f>IF(Q757="YES", IF(K757="YES", VLOOKUP(X757 &amp; L757 &amp; K757,'azure-vm-prices-1Y'!G$2:H$124  , 2, 0), VLOOKUP(X757 &amp; L757 &amp; "*",'azure-vm-prices-1Y'!G$2:H$124, 2, 0)),   "")</f>
        <v>0</v>
      </c>
      <c r="X757" s="4">
        <f>IF(Q757="YES", IF(O757="NO" , IF(K757="YES", _xlfn.MINIFS('azure-vm-prices-1Y'!I$2:I$123,   'azure-vm-prices-1Y'!A$2:A$123,"&gt;="&amp;F757*(100-$B$2)/100,   'azure-vm-prices-1Y'!B$2:B$123,"&gt;="&amp;G757*(100-$B$2)/100,   'azure-vm-prices-1Y'!D$2:D$123,K757,   'azure-vm-prices-1Y'!E$2:E$123,L757),   _xlfn.MINIFS('azure-vm-prices-1Y'!I$2:I$123,   'azure-vm-prices-1Y'!A$2:A$123,"&gt;="&amp;F757*(100-$B$2)/100,   'azure-vm-prices-1Y'!B$2:B$123,"&gt;="&amp;G757*(100-$B$2)/100,   'azure-vm-prices-1Y'!E$2:E$123,L757)),   IF(K757="YES", _xlfn.MINIFS('azure-vm-prices-1Y'!C$2:C$123,   'azure-vm-prices-1Y'!A$2:A$123,"&gt;="&amp;F757*(100-$B$2)/100,   'azure-vm-prices-1Y'!B$2:B$123,"&gt;="&amp;G757*(100-$B$2)/100,   'azure-vm-prices-1Y'!D$2:D$123,K757,   'azure-vm-prices-1Y'!E$2:E$123,L757),   _xlfn.MINIFS('azure-vm-prices-1Y'!C$2:C$123,   'azure-vm-prices-1Y'!A$2:A$123,"&gt;="&amp;F757*(100-$B$2)/100,   'azure-vm-prices-1Y'!B$2:B$123,"&gt;="&amp;G757*(100-$B$2)/100,   'azure-vm-prices-1Y'!E$2:E$123,L757))),   "")</f>
        <v>0</v>
      </c>
      <c r="Y757" s="4">
        <f>IF(Q757="YES", IF(K757="YES", VLOOKUP(Z757 &amp; L757 &amp; K757,'azure-vm-prices-3Y'!G$2:H$124  , 2, 0), VLOOKUP(Z757 &amp; L757 &amp; "*",'azure-vm-prices-3Y'!G$2:H$124, 2, 0)),   "")</f>
        <v>0</v>
      </c>
      <c r="Z757" s="4">
        <f>IF(Q757="YES", IF(O757="NO" , IF(K757="YES", _xlfn.MINIFS('azure-vm-prices-3Y'!I$2:I$123,   'azure-vm-prices-3Y'!A$2:A$123,"&gt;="&amp;F757*(100-$B$2)/100,   'azure-vm-prices-3Y'!B$2:B$123,"&gt;="&amp;G757*(100-$B$2)/100,   'azure-vm-prices-3Y'!D$2:D$123,K757,   'azure-vm-prices-3Y'!E$2:E$123,L757),   _xlfn.MINIFS('azure-vm-prices-3Y'!I$2:I$123,   'azure-vm-prices-3Y'!A$2:A$123,"&gt;="&amp;F757*(100-$B$2)/100,   'azure-vm-prices-3Y'!B$2:B$123,"&gt;="&amp;G757*(100-$B$2)/100,   'azure-vm-prices-3Y'!E$2:E$123,L757)),   IF(K757="YES", _xlfn.MINIFS('azure-vm-prices-3Y'!C$2:C$123,   'azure-vm-prices-3Y'!A$2:A$123,"&gt;="&amp;F757*(100-$B$2)/100,   'azure-vm-prices-3Y'!B$2:B$123,"&gt;="&amp;G757*(100-$B$2)/100,   'azure-vm-prices-3Y'!D$2:D$123,K757,   'azure-vm-prices-3Y'!E$2:E$123,L757),   _xlfn.MINIFS('azure-vm-prices-3Y'!C$2:C$123,   'azure-vm-prices-3Y'!A$2:A$123,"&gt;="&amp;F757*(100-$B$2)/100,   'azure-vm-prices-3Y'!B$2:B$123,"&gt;="&amp;G757*(100-$B$2)/100,   'azure-vm-prices-3Y'!E$2:E$123,L757))),   "")</f>
        <v>0</v>
      </c>
      <c r="AA757" s="4">
        <f>IF(Q757="YES",N757*V757*12,"")</f>
        <v>0</v>
      </c>
      <c r="AB757" s="4">
        <f>IF(Q757="YES",X757*8760,"")</f>
        <v>0</v>
      </c>
      <c r="AC757" s="4">
        <f>IF(Q757="YES",Z757*8760,"")</f>
        <v>0</v>
      </c>
      <c r="AD757" s="4">
        <f>IF(Q757="YES",IF(P757="YES", MIN(AA757:AC757), AA757),"")</f>
        <v>0</v>
      </c>
      <c r="AE757" s="4">
        <f>IF(AND(I757="STANDARD",Q757="YES",H757&lt;'azure-standard-disk-prices'!B2, H757&gt;0),1+IF(M757="YES",1),"")</f>
        <v>0</v>
      </c>
      <c r="AF757" s="4">
        <f>IF(AND(I757="STANDARD",Q757="YES",H757&gt;'azure-standard-disk-prices'!B2,H757&lt;'azure-standard-disk-prices'!B3),1+IF(M757="YES",1),"")</f>
        <v>0</v>
      </c>
      <c r="AG757" s="4">
        <f>IF(AND(I757="STANDARD",Q757="YES",H757&gt;'azure-standard-disk-prices'!B3,H757&lt;'azure-standard-disk-prices'!B4),1+IF(M757="YES",1),"")</f>
        <v>0</v>
      </c>
      <c r="AH757" s="4">
        <f>IF(AND(I757="STANDARD",Q757="YES",H757&gt;'azure-standard-disk-prices'!B4,H757&lt;'azure-standard-disk-prices'!B5),1+IF(M757="YES",1),"")</f>
        <v>0</v>
      </c>
      <c r="AI757" s="4">
        <f>IF(AND(I757="STANDARD",Q757="YES",H757&gt;'azure-standard-disk-prices'!B5,H757&lt;'azure-standard-disk-prices'!B6),1+IF(M757="YES",1),"")</f>
        <v>0</v>
      </c>
      <c r="AJ757" s="4">
        <f>IF(AND(I757="STANDARD",Q757="YES",H757&gt;'azure-standard-disk-prices'!B6,H757&lt;'azure-standard-disk-prices'!B7),1+IF(M757="YES",1),"")</f>
        <v>0</v>
      </c>
      <c r="AK757" s="4">
        <f>IF(AND(I757="STANDARD",Q757="YES",H757&gt;'azure-standard-disk-prices'!B7,H757&lt;'azure-standard-disk-prices'!B8),1+IF(M757="YES",1),"")</f>
        <v>0</v>
      </c>
      <c r="AL757" s="4">
        <f>IF(AND(I757="STANDARD",Q757="YES",H757&gt;'azure-standard-disk-prices'!B8,H757&lt;'azure-standard-disk-prices'!B9),1+IF(M757="YES",1),"")</f>
        <v>0</v>
      </c>
      <c r="AM757" s="4">
        <f>IF(AND(I756="PREMIUM",Q756="YES",H756&lt;'azure-premium-disk-prices'!B2,H756&gt;0),1+IF(M756="YES",1),"")</f>
        <v>0</v>
      </c>
      <c r="AN757" s="4">
        <f>IF(AND(I756="PREMIUM",Q756="YES",H756&gt;'azure-premium-disk-prices'!B2,H756&lt;'azure-premium-disk-prices'!B3),1+IF(M756="YES",1),"")</f>
        <v>0</v>
      </c>
      <c r="AO757" s="4">
        <f>IF(AND(I756="PREMIUM",Q756="YES",H756&gt;'azure-premium-disk-prices'!B3,H756&lt;'azure-premium-disk-prices'!B4),1+IF(M756="YES",1),"")</f>
        <v>0</v>
      </c>
      <c r="AP757" s="4">
        <f>IF(AND(I756="PREMIUM",Q756="YES",H756&gt;'azure-premium-disk-prices'!B4,H756&lt;'azure-premium-disk-prices'!B5),1+IF(M756="YES",1),"")</f>
        <v>0</v>
      </c>
      <c r="AQ757" s="4">
        <f>IF(AND(I756="PREMIUM",Q756="YES",H756&gt;'azure-premium-disk-prices'!B5,H756&lt;'azure-premium-disk-prices'!B6),1+IF(M756="YES",1),"")</f>
        <v>0</v>
      </c>
      <c r="AR757" s="4">
        <f>IF(AND(I756="PREMIUM",Q756="YES",H756&gt;'azure-premium-disk-prices'!B6,H756&lt;'azure-premium-disk-prices'!B7),1+IF(M756="YES",1),"")</f>
        <v>0</v>
      </c>
      <c r="AS757" s="4">
        <f>IF(AND(I756="PREMIUM",Q756="YES",H756&gt;'azure-premium-disk-prices'!B7,H756&lt;'azure-premium-disk-prices'!B8),1+IF(M756="YES",1),"")</f>
        <v>0</v>
      </c>
      <c r="AT757" s="4">
        <f>IF(AND(I756="PREMIUM",Q756="YES",H756&gt;'azure-premium-disk-prices'!B8,H756&lt;'azure-premium-disk-prices'!B9),1+IF(M756="YES",1),"")</f>
        <v>0</v>
      </c>
      <c r="AU757" s="4">
        <f>IF(AND(M757="YES", Q757="YES"),1,"")</f>
        <v>0</v>
      </c>
      <c r="AV757" s="4">
        <f>IF(AND(J757="STANDARD", Q757="YES"), IF(M757="YES",2,1) ,"")</f>
        <v>0</v>
      </c>
      <c r="AW757" s="4">
        <f>IF( AND(J757="PREMIUM",  Q757="YES"), IF(M757="YES",2,1) ,"")</f>
        <v>0</v>
      </c>
    </row>
    <row r="758" spans="5:49">
      <c r="E758" s="3"/>
      <c r="F758" s="3"/>
      <c r="G758" s="3"/>
      <c r="H758" s="3"/>
      <c r="I758" s="3" t="s">
        <v>9</v>
      </c>
      <c r="J758" s="3" t="s">
        <v>9</v>
      </c>
      <c r="K758" s="3" t="s">
        <v>5</v>
      </c>
      <c r="L758" s="3" t="s">
        <v>5</v>
      </c>
      <c r="M758" s="3" t="s">
        <v>5</v>
      </c>
      <c r="N758" s="3">
        <v>730</v>
      </c>
      <c r="O758" s="3" t="s">
        <v>5</v>
      </c>
      <c r="P758" s="3" t="s">
        <v>14</v>
      </c>
      <c r="Q758" s="4">
        <f>IF(AND(E758&lt;&gt;"", F758&lt;&gt;"", G758&lt;&gt;"", H758&lt;&gt;"", I758&lt;&gt;"", J758&lt;&gt;"", K758&lt;&gt;"", L758&lt;&gt;"", M758&lt;&gt;"", N758&lt;&gt;"", O758&lt;&gt;""),"YES","NO")</f>
        <v>0</v>
      </c>
      <c r="R758" s="4">
        <f>IF(AD758=AA758, U758, IF(AD758=AB758,W758,Y758))</f>
        <v>0</v>
      </c>
      <c r="S758" s="4">
        <f>AD758</f>
        <v>0</v>
      </c>
      <c r="T758" s="4">
        <f> IF(AA758="" ,"",IF(AD758=AA758, "PAYG", IF(AD758=AB758,"1Y RI","3Y RI")))</f>
        <v>0</v>
      </c>
      <c r="U758" s="4">
        <f>IF(Q758="YES", IF(K758="YES", VLOOKUP(V758 &amp; L758 &amp; K758,'azure-vm-prices-base'!G$2:H$124, 2, 0), VLOOKUP(V758 &amp; L758 &amp; "*",'azure-vm-prices-base'!G$2:H$124, 2, 0)), "")</f>
        <v>0</v>
      </c>
      <c r="V758" s="4">
        <f>IF(Q758="YES", IF(O758="NO" , IF(K758="YES", _xlfn.MINIFS('azure-vm-prices-base'!I$2:I$123, 'azure-vm-prices-base'!A$2:A$123,"&gt;="&amp;F758*(100-$B$2)/100, 'azure-vm-prices-base'!B$2:B$123,"&gt;="&amp;G758*(100-$B$2)/100, 'azure-vm-prices-base'!D$2:D$123,K758, 'azure-vm-prices-base'!E$2:E$123,L758), _xlfn.MINIFS('azure-vm-prices-base'!I$2:I$123, 'azure-vm-prices-base'!A$2:A$123,"&gt;="&amp;F758*(100-$B$2)/100, 'azure-vm-prices-base'!B$2:B$123,"&gt;="&amp;G758*(100-$B$2)/100, 'azure-vm-prices-base'!E$2:E$123,L758)), IF(K758="YES", _xlfn.MINIFS('azure-vm-prices-base'!C$2:C$123, 'azure-vm-prices-base'!A$2:A$123,"&gt;="&amp;F758*(100-$B$2)/100, 'azure-vm-prices-base'!B$2:B$123,"&gt;="&amp;G758*(100-$B$2)/100, 'azure-vm-prices-base'!D$2:D$123,K758, 'azure-vm-prices-base'!E$2:E$123,L758), _xlfn.MINIFS('azure-vm-prices-base'!C$2:C$123, 'azure-vm-prices-base'!A$2:A$123,"&gt;="&amp;F758*(100-$B$2)/100, 'azure-vm-prices-base'!B$2:B$123,"&gt;="&amp;G758*(100-$B$2)/100, 'azure-vm-prices-base'!E$2:E$123,L758))), "")</f>
        <v>0</v>
      </c>
      <c r="W758" s="4">
        <f>IF(Q758="YES", IF(K758="YES", VLOOKUP(X758 &amp; L758 &amp; K758,'azure-vm-prices-1Y'!G$2:H$124  , 2, 0), VLOOKUP(X758 &amp; L758 &amp; "*",'azure-vm-prices-1Y'!G$2:H$124, 2, 0)),   "")</f>
        <v>0</v>
      </c>
      <c r="X758" s="4">
        <f>IF(Q758="YES", IF(O758="NO" , IF(K758="YES", _xlfn.MINIFS('azure-vm-prices-1Y'!I$2:I$123,   'azure-vm-prices-1Y'!A$2:A$123,"&gt;="&amp;F758*(100-$B$2)/100,   'azure-vm-prices-1Y'!B$2:B$123,"&gt;="&amp;G758*(100-$B$2)/100,   'azure-vm-prices-1Y'!D$2:D$123,K758,   'azure-vm-prices-1Y'!E$2:E$123,L758),   _xlfn.MINIFS('azure-vm-prices-1Y'!I$2:I$123,   'azure-vm-prices-1Y'!A$2:A$123,"&gt;="&amp;F758*(100-$B$2)/100,   'azure-vm-prices-1Y'!B$2:B$123,"&gt;="&amp;G758*(100-$B$2)/100,   'azure-vm-prices-1Y'!E$2:E$123,L758)),   IF(K758="YES", _xlfn.MINIFS('azure-vm-prices-1Y'!C$2:C$123,   'azure-vm-prices-1Y'!A$2:A$123,"&gt;="&amp;F758*(100-$B$2)/100,   'azure-vm-prices-1Y'!B$2:B$123,"&gt;="&amp;G758*(100-$B$2)/100,   'azure-vm-prices-1Y'!D$2:D$123,K758,   'azure-vm-prices-1Y'!E$2:E$123,L758),   _xlfn.MINIFS('azure-vm-prices-1Y'!C$2:C$123,   'azure-vm-prices-1Y'!A$2:A$123,"&gt;="&amp;F758*(100-$B$2)/100,   'azure-vm-prices-1Y'!B$2:B$123,"&gt;="&amp;G758*(100-$B$2)/100,   'azure-vm-prices-1Y'!E$2:E$123,L758))),   "")</f>
        <v>0</v>
      </c>
      <c r="Y758" s="4">
        <f>IF(Q758="YES", IF(K758="YES", VLOOKUP(Z758 &amp; L758 &amp; K758,'azure-vm-prices-3Y'!G$2:H$124  , 2, 0), VLOOKUP(Z758 &amp; L758 &amp; "*",'azure-vm-prices-3Y'!G$2:H$124, 2, 0)),   "")</f>
        <v>0</v>
      </c>
      <c r="Z758" s="4">
        <f>IF(Q758="YES", IF(O758="NO" , IF(K758="YES", _xlfn.MINIFS('azure-vm-prices-3Y'!I$2:I$123,   'azure-vm-prices-3Y'!A$2:A$123,"&gt;="&amp;F758*(100-$B$2)/100,   'azure-vm-prices-3Y'!B$2:B$123,"&gt;="&amp;G758*(100-$B$2)/100,   'azure-vm-prices-3Y'!D$2:D$123,K758,   'azure-vm-prices-3Y'!E$2:E$123,L758),   _xlfn.MINIFS('azure-vm-prices-3Y'!I$2:I$123,   'azure-vm-prices-3Y'!A$2:A$123,"&gt;="&amp;F758*(100-$B$2)/100,   'azure-vm-prices-3Y'!B$2:B$123,"&gt;="&amp;G758*(100-$B$2)/100,   'azure-vm-prices-3Y'!E$2:E$123,L758)),   IF(K758="YES", _xlfn.MINIFS('azure-vm-prices-3Y'!C$2:C$123,   'azure-vm-prices-3Y'!A$2:A$123,"&gt;="&amp;F758*(100-$B$2)/100,   'azure-vm-prices-3Y'!B$2:B$123,"&gt;="&amp;G758*(100-$B$2)/100,   'azure-vm-prices-3Y'!D$2:D$123,K758,   'azure-vm-prices-3Y'!E$2:E$123,L758),   _xlfn.MINIFS('azure-vm-prices-3Y'!C$2:C$123,   'azure-vm-prices-3Y'!A$2:A$123,"&gt;="&amp;F758*(100-$B$2)/100,   'azure-vm-prices-3Y'!B$2:B$123,"&gt;="&amp;G758*(100-$B$2)/100,   'azure-vm-prices-3Y'!E$2:E$123,L758))),   "")</f>
        <v>0</v>
      </c>
      <c r="AA758" s="4">
        <f>IF(Q758="YES",N758*V758*12,"")</f>
        <v>0</v>
      </c>
      <c r="AB758" s="4">
        <f>IF(Q758="YES",X758*8760,"")</f>
        <v>0</v>
      </c>
      <c r="AC758" s="4">
        <f>IF(Q758="YES",Z758*8760,"")</f>
        <v>0</v>
      </c>
      <c r="AD758" s="4">
        <f>IF(Q758="YES",IF(P758="YES", MIN(AA758:AC758), AA758),"")</f>
        <v>0</v>
      </c>
      <c r="AE758" s="4">
        <f>IF(AND(I758="STANDARD",Q758="YES",H758&lt;'azure-standard-disk-prices'!B2, H758&gt;0),1+IF(M758="YES",1),"")</f>
        <v>0</v>
      </c>
      <c r="AF758" s="4">
        <f>IF(AND(I758="STANDARD",Q758="YES",H758&gt;'azure-standard-disk-prices'!B2,H758&lt;'azure-standard-disk-prices'!B3),1+IF(M758="YES",1),"")</f>
        <v>0</v>
      </c>
      <c r="AG758" s="4">
        <f>IF(AND(I758="STANDARD",Q758="YES",H758&gt;'azure-standard-disk-prices'!B3,H758&lt;'azure-standard-disk-prices'!B4),1+IF(M758="YES",1),"")</f>
        <v>0</v>
      </c>
      <c r="AH758" s="4">
        <f>IF(AND(I758="STANDARD",Q758="YES",H758&gt;'azure-standard-disk-prices'!B4,H758&lt;'azure-standard-disk-prices'!B5),1+IF(M758="YES",1),"")</f>
        <v>0</v>
      </c>
      <c r="AI758" s="4">
        <f>IF(AND(I758="STANDARD",Q758="YES",H758&gt;'azure-standard-disk-prices'!B5,H758&lt;'azure-standard-disk-prices'!B6),1+IF(M758="YES",1),"")</f>
        <v>0</v>
      </c>
      <c r="AJ758" s="4">
        <f>IF(AND(I758="STANDARD",Q758="YES",H758&gt;'azure-standard-disk-prices'!B6,H758&lt;'azure-standard-disk-prices'!B7),1+IF(M758="YES",1),"")</f>
        <v>0</v>
      </c>
      <c r="AK758" s="4">
        <f>IF(AND(I758="STANDARD",Q758="YES",H758&gt;'azure-standard-disk-prices'!B7,H758&lt;'azure-standard-disk-prices'!B8),1+IF(M758="YES",1),"")</f>
        <v>0</v>
      </c>
      <c r="AL758" s="4">
        <f>IF(AND(I758="STANDARD",Q758="YES",H758&gt;'azure-standard-disk-prices'!B8,H758&lt;'azure-standard-disk-prices'!B9),1+IF(M758="YES",1),"")</f>
        <v>0</v>
      </c>
      <c r="AM758" s="4">
        <f>IF(AND(I757="PREMIUM",Q757="YES",H757&lt;'azure-premium-disk-prices'!B2,H757&gt;0),1+IF(M757="YES",1),"")</f>
        <v>0</v>
      </c>
      <c r="AN758" s="4">
        <f>IF(AND(I757="PREMIUM",Q757="YES",H757&gt;'azure-premium-disk-prices'!B2,H757&lt;'azure-premium-disk-prices'!B3),1+IF(M757="YES",1),"")</f>
        <v>0</v>
      </c>
      <c r="AO758" s="4">
        <f>IF(AND(I757="PREMIUM",Q757="YES",H757&gt;'azure-premium-disk-prices'!B3,H757&lt;'azure-premium-disk-prices'!B4),1+IF(M757="YES",1),"")</f>
        <v>0</v>
      </c>
      <c r="AP758" s="4">
        <f>IF(AND(I757="PREMIUM",Q757="YES",H757&gt;'azure-premium-disk-prices'!B4,H757&lt;'azure-premium-disk-prices'!B5),1+IF(M757="YES",1),"")</f>
        <v>0</v>
      </c>
      <c r="AQ758" s="4">
        <f>IF(AND(I757="PREMIUM",Q757="YES",H757&gt;'azure-premium-disk-prices'!B5,H757&lt;'azure-premium-disk-prices'!B6),1+IF(M757="YES",1),"")</f>
        <v>0</v>
      </c>
      <c r="AR758" s="4">
        <f>IF(AND(I757="PREMIUM",Q757="YES",H757&gt;'azure-premium-disk-prices'!B6,H757&lt;'azure-premium-disk-prices'!B7),1+IF(M757="YES",1),"")</f>
        <v>0</v>
      </c>
      <c r="AS758" s="4">
        <f>IF(AND(I757="PREMIUM",Q757="YES",H757&gt;'azure-premium-disk-prices'!B7,H757&lt;'azure-premium-disk-prices'!B8),1+IF(M757="YES",1),"")</f>
        <v>0</v>
      </c>
      <c r="AT758" s="4">
        <f>IF(AND(I757="PREMIUM",Q757="YES",H757&gt;'azure-premium-disk-prices'!B8,H757&lt;'azure-premium-disk-prices'!B9),1+IF(M757="YES",1),"")</f>
        <v>0</v>
      </c>
      <c r="AU758" s="4">
        <f>IF(AND(M758="YES", Q758="YES"),1,"")</f>
        <v>0</v>
      </c>
      <c r="AV758" s="4">
        <f>IF(AND(J758="STANDARD", Q758="YES"), IF(M758="YES",2,1) ,"")</f>
        <v>0</v>
      </c>
      <c r="AW758" s="4">
        <f>IF( AND(J758="PREMIUM",  Q758="YES"), IF(M758="YES",2,1) ,"")</f>
        <v>0</v>
      </c>
    </row>
    <row r="759" spans="5:49">
      <c r="E759" s="3"/>
      <c r="F759" s="3"/>
      <c r="G759" s="3"/>
      <c r="H759" s="3"/>
      <c r="I759" s="3" t="s">
        <v>9</v>
      </c>
      <c r="J759" s="3" t="s">
        <v>9</v>
      </c>
      <c r="K759" s="3" t="s">
        <v>5</v>
      </c>
      <c r="L759" s="3" t="s">
        <v>5</v>
      </c>
      <c r="M759" s="3" t="s">
        <v>5</v>
      </c>
      <c r="N759" s="3">
        <v>730</v>
      </c>
      <c r="O759" s="3" t="s">
        <v>5</v>
      </c>
      <c r="P759" s="3" t="s">
        <v>14</v>
      </c>
      <c r="Q759" s="4">
        <f>IF(AND(E759&lt;&gt;"", F759&lt;&gt;"", G759&lt;&gt;"", H759&lt;&gt;"", I759&lt;&gt;"", J759&lt;&gt;"", K759&lt;&gt;"", L759&lt;&gt;"", M759&lt;&gt;"", N759&lt;&gt;"", O759&lt;&gt;""),"YES","NO")</f>
        <v>0</v>
      </c>
      <c r="R759" s="4">
        <f>IF(AD759=AA759, U759, IF(AD759=AB759,W759,Y759))</f>
        <v>0</v>
      </c>
      <c r="S759" s="4">
        <f>AD759</f>
        <v>0</v>
      </c>
      <c r="T759" s="4">
        <f> IF(AA759="" ,"",IF(AD759=AA759, "PAYG", IF(AD759=AB759,"1Y RI","3Y RI")))</f>
        <v>0</v>
      </c>
      <c r="U759" s="4">
        <f>IF(Q759="YES", IF(K759="YES", VLOOKUP(V759 &amp; L759 &amp; K759,'azure-vm-prices-base'!G$2:H$124, 2, 0), VLOOKUP(V759 &amp; L759 &amp; "*",'azure-vm-prices-base'!G$2:H$124, 2, 0)), "")</f>
        <v>0</v>
      </c>
      <c r="V759" s="4">
        <f>IF(Q759="YES", IF(O759="NO" , IF(K759="YES", _xlfn.MINIFS('azure-vm-prices-base'!I$2:I$123, 'azure-vm-prices-base'!A$2:A$123,"&gt;="&amp;F759*(100-$B$2)/100, 'azure-vm-prices-base'!B$2:B$123,"&gt;="&amp;G759*(100-$B$2)/100, 'azure-vm-prices-base'!D$2:D$123,K759, 'azure-vm-prices-base'!E$2:E$123,L759), _xlfn.MINIFS('azure-vm-prices-base'!I$2:I$123, 'azure-vm-prices-base'!A$2:A$123,"&gt;="&amp;F759*(100-$B$2)/100, 'azure-vm-prices-base'!B$2:B$123,"&gt;="&amp;G759*(100-$B$2)/100, 'azure-vm-prices-base'!E$2:E$123,L759)), IF(K759="YES", _xlfn.MINIFS('azure-vm-prices-base'!C$2:C$123, 'azure-vm-prices-base'!A$2:A$123,"&gt;="&amp;F759*(100-$B$2)/100, 'azure-vm-prices-base'!B$2:B$123,"&gt;="&amp;G759*(100-$B$2)/100, 'azure-vm-prices-base'!D$2:D$123,K759, 'azure-vm-prices-base'!E$2:E$123,L759), _xlfn.MINIFS('azure-vm-prices-base'!C$2:C$123, 'azure-vm-prices-base'!A$2:A$123,"&gt;="&amp;F759*(100-$B$2)/100, 'azure-vm-prices-base'!B$2:B$123,"&gt;="&amp;G759*(100-$B$2)/100, 'azure-vm-prices-base'!E$2:E$123,L759))), "")</f>
        <v>0</v>
      </c>
      <c r="W759" s="4">
        <f>IF(Q759="YES", IF(K759="YES", VLOOKUP(X759 &amp; L759 &amp; K759,'azure-vm-prices-1Y'!G$2:H$124  , 2, 0), VLOOKUP(X759 &amp; L759 &amp; "*",'azure-vm-prices-1Y'!G$2:H$124, 2, 0)),   "")</f>
        <v>0</v>
      </c>
      <c r="X759" s="4">
        <f>IF(Q759="YES", IF(O759="NO" , IF(K759="YES", _xlfn.MINIFS('azure-vm-prices-1Y'!I$2:I$123,   'azure-vm-prices-1Y'!A$2:A$123,"&gt;="&amp;F759*(100-$B$2)/100,   'azure-vm-prices-1Y'!B$2:B$123,"&gt;="&amp;G759*(100-$B$2)/100,   'azure-vm-prices-1Y'!D$2:D$123,K759,   'azure-vm-prices-1Y'!E$2:E$123,L759),   _xlfn.MINIFS('azure-vm-prices-1Y'!I$2:I$123,   'azure-vm-prices-1Y'!A$2:A$123,"&gt;="&amp;F759*(100-$B$2)/100,   'azure-vm-prices-1Y'!B$2:B$123,"&gt;="&amp;G759*(100-$B$2)/100,   'azure-vm-prices-1Y'!E$2:E$123,L759)),   IF(K759="YES", _xlfn.MINIFS('azure-vm-prices-1Y'!C$2:C$123,   'azure-vm-prices-1Y'!A$2:A$123,"&gt;="&amp;F759*(100-$B$2)/100,   'azure-vm-prices-1Y'!B$2:B$123,"&gt;="&amp;G759*(100-$B$2)/100,   'azure-vm-prices-1Y'!D$2:D$123,K759,   'azure-vm-prices-1Y'!E$2:E$123,L759),   _xlfn.MINIFS('azure-vm-prices-1Y'!C$2:C$123,   'azure-vm-prices-1Y'!A$2:A$123,"&gt;="&amp;F759*(100-$B$2)/100,   'azure-vm-prices-1Y'!B$2:B$123,"&gt;="&amp;G759*(100-$B$2)/100,   'azure-vm-prices-1Y'!E$2:E$123,L759))),   "")</f>
        <v>0</v>
      </c>
      <c r="Y759" s="4">
        <f>IF(Q759="YES", IF(K759="YES", VLOOKUP(Z759 &amp; L759 &amp; K759,'azure-vm-prices-3Y'!G$2:H$124  , 2, 0), VLOOKUP(Z759 &amp; L759 &amp; "*",'azure-vm-prices-3Y'!G$2:H$124, 2, 0)),   "")</f>
        <v>0</v>
      </c>
      <c r="Z759" s="4">
        <f>IF(Q759="YES", IF(O759="NO" , IF(K759="YES", _xlfn.MINIFS('azure-vm-prices-3Y'!I$2:I$123,   'azure-vm-prices-3Y'!A$2:A$123,"&gt;="&amp;F759*(100-$B$2)/100,   'azure-vm-prices-3Y'!B$2:B$123,"&gt;="&amp;G759*(100-$B$2)/100,   'azure-vm-prices-3Y'!D$2:D$123,K759,   'azure-vm-prices-3Y'!E$2:E$123,L759),   _xlfn.MINIFS('azure-vm-prices-3Y'!I$2:I$123,   'azure-vm-prices-3Y'!A$2:A$123,"&gt;="&amp;F759*(100-$B$2)/100,   'azure-vm-prices-3Y'!B$2:B$123,"&gt;="&amp;G759*(100-$B$2)/100,   'azure-vm-prices-3Y'!E$2:E$123,L759)),   IF(K759="YES", _xlfn.MINIFS('azure-vm-prices-3Y'!C$2:C$123,   'azure-vm-prices-3Y'!A$2:A$123,"&gt;="&amp;F759*(100-$B$2)/100,   'azure-vm-prices-3Y'!B$2:B$123,"&gt;="&amp;G759*(100-$B$2)/100,   'azure-vm-prices-3Y'!D$2:D$123,K759,   'azure-vm-prices-3Y'!E$2:E$123,L759),   _xlfn.MINIFS('azure-vm-prices-3Y'!C$2:C$123,   'azure-vm-prices-3Y'!A$2:A$123,"&gt;="&amp;F759*(100-$B$2)/100,   'azure-vm-prices-3Y'!B$2:B$123,"&gt;="&amp;G759*(100-$B$2)/100,   'azure-vm-prices-3Y'!E$2:E$123,L759))),   "")</f>
        <v>0</v>
      </c>
      <c r="AA759" s="4">
        <f>IF(Q759="YES",N759*V759*12,"")</f>
        <v>0</v>
      </c>
      <c r="AB759" s="4">
        <f>IF(Q759="YES",X759*8760,"")</f>
        <v>0</v>
      </c>
      <c r="AC759" s="4">
        <f>IF(Q759="YES",Z759*8760,"")</f>
        <v>0</v>
      </c>
      <c r="AD759" s="4">
        <f>IF(Q759="YES",IF(P759="YES", MIN(AA759:AC759), AA759),"")</f>
        <v>0</v>
      </c>
      <c r="AE759" s="4">
        <f>IF(AND(I759="STANDARD",Q759="YES",H759&lt;'azure-standard-disk-prices'!B2, H759&gt;0),1+IF(M759="YES",1),"")</f>
        <v>0</v>
      </c>
      <c r="AF759" s="4">
        <f>IF(AND(I759="STANDARD",Q759="YES",H759&gt;'azure-standard-disk-prices'!B2,H759&lt;'azure-standard-disk-prices'!B3),1+IF(M759="YES",1),"")</f>
        <v>0</v>
      </c>
      <c r="AG759" s="4">
        <f>IF(AND(I759="STANDARD",Q759="YES",H759&gt;'azure-standard-disk-prices'!B3,H759&lt;'azure-standard-disk-prices'!B4),1+IF(M759="YES",1),"")</f>
        <v>0</v>
      </c>
      <c r="AH759" s="4">
        <f>IF(AND(I759="STANDARD",Q759="YES",H759&gt;'azure-standard-disk-prices'!B4,H759&lt;'azure-standard-disk-prices'!B5),1+IF(M759="YES",1),"")</f>
        <v>0</v>
      </c>
      <c r="AI759" s="4">
        <f>IF(AND(I759="STANDARD",Q759="YES",H759&gt;'azure-standard-disk-prices'!B5,H759&lt;'azure-standard-disk-prices'!B6),1+IF(M759="YES",1),"")</f>
        <v>0</v>
      </c>
      <c r="AJ759" s="4">
        <f>IF(AND(I759="STANDARD",Q759="YES",H759&gt;'azure-standard-disk-prices'!B6,H759&lt;'azure-standard-disk-prices'!B7),1+IF(M759="YES",1),"")</f>
        <v>0</v>
      </c>
      <c r="AK759" s="4">
        <f>IF(AND(I759="STANDARD",Q759="YES",H759&gt;'azure-standard-disk-prices'!B7,H759&lt;'azure-standard-disk-prices'!B8),1+IF(M759="YES",1),"")</f>
        <v>0</v>
      </c>
      <c r="AL759" s="4">
        <f>IF(AND(I759="STANDARD",Q759="YES",H759&gt;'azure-standard-disk-prices'!B8,H759&lt;'azure-standard-disk-prices'!B9),1+IF(M759="YES",1),"")</f>
        <v>0</v>
      </c>
      <c r="AM759" s="4">
        <f>IF(AND(I758="PREMIUM",Q758="YES",H758&lt;'azure-premium-disk-prices'!B2,H758&gt;0),1+IF(M758="YES",1),"")</f>
        <v>0</v>
      </c>
      <c r="AN759" s="4">
        <f>IF(AND(I758="PREMIUM",Q758="YES",H758&gt;'azure-premium-disk-prices'!B2,H758&lt;'azure-premium-disk-prices'!B3),1+IF(M758="YES",1),"")</f>
        <v>0</v>
      </c>
      <c r="AO759" s="4">
        <f>IF(AND(I758="PREMIUM",Q758="YES",H758&gt;'azure-premium-disk-prices'!B3,H758&lt;'azure-premium-disk-prices'!B4),1+IF(M758="YES",1),"")</f>
        <v>0</v>
      </c>
      <c r="AP759" s="4">
        <f>IF(AND(I758="PREMIUM",Q758="YES",H758&gt;'azure-premium-disk-prices'!B4,H758&lt;'azure-premium-disk-prices'!B5),1+IF(M758="YES",1),"")</f>
        <v>0</v>
      </c>
      <c r="AQ759" s="4">
        <f>IF(AND(I758="PREMIUM",Q758="YES",H758&gt;'azure-premium-disk-prices'!B5,H758&lt;'azure-premium-disk-prices'!B6),1+IF(M758="YES",1),"")</f>
        <v>0</v>
      </c>
      <c r="AR759" s="4">
        <f>IF(AND(I758="PREMIUM",Q758="YES",H758&gt;'azure-premium-disk-prices'!B6,H758&lt;'azure-premium-disk-prices'!B7),1+IF(M758="YES",1),"")</f>
        <v>0</v>
      </c>
      <c r="AS759" s="4">
        <f>IF(AND(I758="PREMIUM",Q758="YES",H758&gt;'azure-premium-disk-prices'!B7,H758&lt;'azure-premium-disk-prices'!B8),1+IF(M758="YES",1),"")</f>
        <v>0</v>
      </c>
      <c r="AT759" s="4">
        <f>IF(AND(I758="PREMIUM",Q758="YES",H758&gt;'azure-premium-disk-prices'!B8,H758&lt;'azure-premium-disk-prices'!B9),1+IF(M758="YES",1),"")</f>
        <v>0</v>
      </c>
      <c r="AU759" s="4">
        <f>IF(AND(M759="YES", Q759="YES"),1,"")</f>
        <v>0</v>
      </c>
      <c r="AV759" s="4">
        <f>IF(AND(J759="STANDARD", Q759="YES"), IF(M759="YES",2,1) ,"")</f>
        <v>0</v>
      </c>
      <c r="AW759" s="4">
        <f>IF( AND(J759="PREMIUM",  Q759="YES"), IF(M759="YES",2,1) ,"")</f>
        <v>0</v>
      </c>
    </row>
    <row r="760" spans="5:49">
      <c r="E760" s="3"/>
      <c r="F760" s="3"/>
      <c r="G760" s="3"/>
      <c r="H760" s="3"/>
      <c r="I760" s="3" t="s">
        <v>9</v>
      </c>
      <c r="J760" s="3" t="s">
        <v>9</v>
      </c>
      <c r="K760" s="3" t="s">
        <v>5</v>
      </c>
      <c r="L760" s="3" t="s">
        <v>5</v>
      </c>
      <c r="M760" s="3" t="s">
        <v>5</v>
      </c>
      <c r="N760" s="3">
        <v>730</v>
      </c>
      <c r="O760" s="3" t="s">
        <v>5</v>
      </c>
      <c r="P760" s="3" t="s">
        <v>14</v>
      </c>
      <c r="Q760" s="4">
        <f>IF(AND(E760&lt;&gt;"", F760&lt;&gt;"", G760&lt;&gt;"", H760&lt;&gt;"", I760&lt;&gt;"", J760&lt;&gt;"", K760&lt;&gt;"", L760&lt;&gt;"", M760&lt;&gt;"", N760&lt;&gt;"", O760&lt;&gt;""),"YES","NO")</f>
        <v>0</v>
      </c>
      <c r="R760" s="4">
        <f>IF(AD760=AA760, U760, IF(AD760=AB760,W760,Y760))</f>
        <v>0</v>
      </c>
      <c r="S760" s="4">
        <f>AD760</f>
        <v>0</v>
      </c>
      <c r="T760" s="4">
        <f> IF(AA760="" ,"",IF(AD760=AA760, "PAYG", IF(AD760=AB760,"1Y RI","3Y RI")))</f>
        <v>0</v>
      </c>
      <c r="U760" s="4">
        <f>IF(Q760="YES", IF(K760="YES", VLOOKUP(V760 &amp; L760 &amp; K760,'azure-vm-prices-base'!G$2:H$124, 2, 0), VLOOKUP(V760 &amp; L760 &amp; "*",'azure-vm-prices-base'!G$2:H$124, 2, 0)), "")</f>
        <v>0</v>
      </c>
      <c r="V760" s="4">
        <f>IF(Q760="YES", IF(O760="NO" , IF(K760="YES", _xlfn.MINIFS('azure-vm-prices-base'!I$2:I$123, 'azure-vm-prices-base'!A$2:A$123,"&gt;="&amp;F760*(100-$B$2)/100, 'azure-vm-prices-base'!B$2:B$123,"&gt;="&amp;G760*(100-$B$2)/100, 'azure-vm-prices-base'!D$2:D$123,K760, 'azure-vm-prices-base'!E$2:E$123,L760), _xlfn.MINIFS('azure-vm-prices-base'!I$2:I$123, 'azure-vm-prices-base'!A$2:A$123,"&gt;="&amp;F760*(100-$B$2)/100, 'azure-vm-prices-base'!B$2:B$123,"&gt;="&amp;G760*(100-$B$2)/100, 'azure-vm-prices-base'!E$2:E$123,L760)), IF(K760="YES", _xlfn.MINIFS('azure-vm-prices-base'!C$2:C$123, 'azure-vm-prices-base'!A$2:A$123,"&gt;="&amp;F760*(100-$B$2)/100, 'azure-vm-prices-base'!B$2:B$123,"&gt;="&amp;G760*(100-$B$2)/100, 'azure-vm-prices-base'!D$2:D$123,K760, 'azure-vm-prices-base'!E$2:E$123,L760), _xlfn.MINIFS('azure-vm-prices-base'!C$2:C$123, 'azure-vm-prices-base'!A$2:A$123,"&gt;="&amp;F760*(100-$B$2)/100, 'azure-vm-prices-base'!B$2:B$123,"&gt;="&amp;G760*(100-$B$2)/100, 'azure-vm-prices-base'!E$2:E$123,L760))), "")</f>
        <v>0</v>
      </c>
      <c r="W760" s="4">
        <f>IF(Q760="YES", IF(K760="YES", VLOOKUP(X760 &amp; L760 &amp; K760,'azure-vm-prices-1Y'!G$2:H$124  , 2, 0), VLOOKUP(X760 &amp; L760 &amp; "*",'azure-vm-prices-1Y'!G$2:H$124, 2, 0)),   "")</f>
        <v>0</v>
      </c>
      <c r="X760" s="4">
        <f>IF(Q760="YES", IF(O760="NO" , IF(K760="YES", _xlfn.MINIFS('azure-vm-prices-1Y'!I$2:I$123,   'azure-vm-prices-1Y'!A$2:A$123,"&gt;="&amp;F760*(100-$B$2)/100,   'azure-vm-prices-1Y'!B$2:B$123,"&gt;="&amp;G760*(100-$B$2)/100,   'azure-vm-prices-1Y'!D$2:D$123,K760,   'azure-vm-prices-1Y'!E$2:E$123,L760),   _xlfn.MINIFS('azure-vm-prices-1Y'!I$2:I$123,   'azure-vm-prices-1Y'!A$2:A$123,"&gt;="&amp;F760*(100-$B$2)/100,   'azure-vm-prices-1Y'!B$2:B$123,"&gt;="&amp;G760*(100-$B$2)/100,   'azure-vm-prices-1Y'!E$2:E$123,L760)),   IF(K760="YES", _xlfn.MINIFS('azure-vm-prices-1Y'!C$2:C$123,   'azure-vm-prices-1Y'!A$2:A$123,"&gt;="&amp;F760*(100-$B$2)/100,   'azure-vm-prices-1Y'!B$2:B$123,"&gt;="&amp;G760*(100-$B$2)/100,   'azure-vm-prices-1Y'!D$2:D$123,K760,   'azure-vm-prices-1Y'!E$2:E$123,L760),   _xlfn.MINIFS('azure-vm-prices-1Y'!C$2:C$123,   'azure-vm-prices-1Y'!A$2:A$123,"&gt;="&amp;F760*(100-$B$2)/100,   'azure-vm-prices-1Y'!B$2:B$123,"&gt;="&amp;G760*(100-$B$2)/100,   'azure-vm-prices-1Y'!E$2:E$123,L760))),   "")</f>
        <v>0</v>
      </c>
      <c r="Y760" s="4">
        <f>IF(Q760="YES", IF(K760="YES", VLOOKUP(Z760 &amp; L760 &amp; K760,'azure-vm-prices-3Y'!G$2:H$124  , 2, 0), VLOOKUP(Z760 &amp; L760 &amp; "*",'azure-vm-prices-3Y'!G$2:H$124, 2, 0)),   "")</f>
        <v>0</v>
      </c>
      <c r="Z760" s="4">
        <f>IF(Q760="YES", IF(O760="NO" , IF(K760="YES", _xlfn.MINIFS('azure-vm-prices-3Y'!I$2:I$123,   'azure-vm-prices-3Y'!A$2:A$123,"&gt;="&amp;F760*(100-$B$2)/100,   'azure-vm-prices-3Y'!B$2:B$123,"&gt;="&amp;G760*(100-$B$2)/100,   'azure-vm-prices-3Y'!D$2:D$123,K760,   'azure-vm-prices-3Y'!E$2:E$123,L760),   _xlfn.MINIFS('azure-vm-prices-3Y'!I$2:I$123,   'azure-vm-prices-3Y'!A$2:A$123,"&gt;="&amp;F760*(100-$B$2)/100,   'azure-vm-prices-3Y'!B$2:B$123,"&gt;="&amp;G760*(100-$B$2)/100,   'azure-vm-prices-3Y'!E$2:E$123,L760)),   IF(K760="YES", _xlfn.MINIFS('azure-vm-prices-3Y'!C$2:C$123,   'azure-vm-prices-3Y'!A$2:A$123,"&gt;="&amp;F760*(100-$B$2)/100,   'azure-vm-prices-3Y'!B$2:B$123,"&gt;="&amp;G760*(100-$B$2)/100,   'azure-vm-prices-3Y'!D$2:D$123,K760,   'azure-vm-prices-3Y'!E$2:E$123,L760),   _xlfn.MINIFS('azure-vm-prices-3Y'!C$2:C$123,   'azure-vm-prices-3Y'!A$2:A$123,"&gt;="&amp;F760*(100-$B$2)/100,   'azure-vm-prices-3Y'!B$2:B$123,"&gt;="&amp;G760*(100-$B$2)/100,   'azure-vm-prices-3Y'!E$2:E$123,L760))),   "")</f>
        <v>0</v>
      </c>
      <c r="AA760" s="4">
        <f>IF(Q760="YES",N760*V760*12,"")</f>
        <v>0</v>
      </c>
      <c r="AB760" s="4">
        <f>IF(Q760="YES",X760*8760,"")</f>
        <v>0</v>
      </c>
      <c r="AC760" s="4">
        <f>IF(Q760="YES",Z760*8760,"")</f>
        <v>0</v>
      </c>
      <c r="AD760" s="4">
        <f>IF(Q760="YES",IF(P760="YES", MIN(AA760:AC760), AA760),"")</f>
        <v>0</v>
      </c>
      <c r="AE760" s="4">
        <f>IF(AND(I760="STANDARD",Q760="YES",H760&lt;'azure-standard-disk-prices'!B2, H760&gt;0),1+IF(M760="YES",1),"")</f>
        <v>0</v>
      </c>
      <c r="AF760" s="4">
        <f>IF(AND(I760="STANDARD",Q760="YES",H760&gt;'azure-standard-disk-prices'!B2,H760&lt;'azure-standard-disk-prices'!B3),1+IF(M760="YES",1),"")</f>
        <v>0</v>
      </c>
      <c r="AG760" s="4">
        <f>IF(AND(I760="STANDARD",Q760="YES",H760&gt;'azure-standard-disk-prices'!B3,H760&lt;'azure-standard-disk-prices'!B4),1+IF(M760="YES",1),"")</f>
        <v>0</v>
      </c>
      <c r="AH760" s="4">
        <f>IF(AND(I760="STANDARD",Q760="YES",H760&gt;'azure-standard-disk-prices'!B4,H760&lt;'azure-standard-disk-prices'!B5),1+IF(M760="YES",1),"")</f>
        <v>0</v>
      </c>
      <c r="AI760" s="4">
        <f>IF(AND(I760="STANDARD",Q760="YES",H760&gt;'azure-standard-disk-prices'!B5,H760&lt;'azure-standard-disk-prices'!B6),1+IF(M760="YES",1),"")</f>
        <v>0</v>
      </c>
      <c r="AJ760" s="4">
        <f>IF(AND(I760="STANDARD",Q760="YES",H760&gt;'azure-standard-disk-prices'!B6,H760&lt;'azure-standard-disk-prices'!B7),1+IF(M760="YES",1),"")</f>
        <v>0</v>
      </c>
      <c r="AK760" s="4">
        <f>IF(AND(I760="STANDARD",Q760="YES",H760&gt;'azure-standard-disk-prices'!B7,H760&lt;'azure-standard-disk-prices'!B8),1+IF(M760="YES",1),"")</f>
        <v>0</v>
      </c>
      <c r="AL760" s="4">
        <f>IF(AND(I760="STANDARD",Q760="YES",H760&gt;'azure-standard-disk-prices'!B8,H760&lt;'azure-standard-disk-prices'!B9),1+IF(M760="YES",1),"")</f>
        <v>0</v>
      </c>
      <c r="AM760" s="4">
        <f>IF(AND(I759="PREMIUM",Q759="YES",H759&lt;'azure-premium-disk-prices'!B2,H759&gt;0),1+IF(M759="YES",1),"")</f>
        <v>0</v>
      </c>
      <c r="AN760" s="4">
        <f>IF(AND(I759="PREMIUM",Q759="YES",H759&gt;'azure-premium-disk-prices'!B2,H759&lt;'azure-premium-disk-prices'!B3),1+IF(M759="YES",1),"")</f>
        <v>0</v>
      </c>
      <c r="AO760" s="4">
        <f>IF(AND(I759="PREMIUM",Q759="YES",H759&gt;'azure-premium-disk-prices'!B3,H759&lt;'azure-premium-disk-prices'!B4),1+IF(M759="YES",1),"")</f>
        <v>0</v>
      </c>
      <c r="AP760" s="4">
        <f>IF(AND(I759="PREMIUM",Q759="YES",H759&gt;'azure-premium-disk-prices'!B4,H759&lt;'azure-premium-disk-prices'!B5),1+IF(M759="YES",1),"")</f>
        <v>0</v>
      </c>
      <c r="AQ760" s="4">
        <f>IF(AND(I759="PREMIUM",Q759="YES",H759&gt;'azure-premium-disk-prices'!B5,H759&lt;'azure-premium-disk-prices'!B6),1+IF(M759="YES",1),"")</f>
        <v>0</v>
      </c>
      <c r="AR760" s="4">
        <f>IF(AND(I759="PREMIUM",Q759="YES",H759&gt;'azure-premium-disk-prices'!B6,H759&lt;'azure-premium-disk-prices'!B7),1+IF(M759="YES",1),"")</f>
        <v>0</v>
      </c>
      <c r="AS760" s="4">
        <f>IF(AND(I759="PREMIUM",Q759="YES",H759&gt;'azure-premium-disk-prices'!B7,H759&lt;'azure-premium-disk-prices'!B8),1+IF(M759="YES",1),"")</f>
        <v>0</v>
      </c>
      <c r="AT760" s="4">
        <f>IF(AND(I759="PREMIUM",Q759="YES",H759&gt;'azure-premium-disk-prices'!B8,H759&lt;'azure-premium-disk-prices'!B9),1+IF(M759="YES",1),"")</f>
        <v>0</v>
      </c>
      <c r="AU760" s="4">
        <f>IF(AND(M760="YES", Q760="YES"),1,"")</f>
        <v>0</v>
      </c>
      <c r="AV760" s="4">
        <f>IF(AND(J760="STANDARD", Q760="YES"), IF(M760="YES",2,1) ,"")</f>
        <v>0</v>
      </c>
      <c r="AW760" s="4">
        <f>IF( AND(J760="PREMIUM",  Q760="YES"), IF(M760="YES",2,1) ,"")</f>
        <v>0</v>
      </c>
    </row>
    <row r="761" spans="5:49">
      <c r="E761" s="3"/>
      <c r="F761" s="3"/>
      <c r="G761" s="3"/>
      <c r="H761" s="3"/>
      <c r="I761" s="3" t="s">
        <v>9</v>
      </c>
      <c r="J761" s="3" t="s">
        <v>9</v>
      </c>
      <c r="K761" s="3" t="s">
        <v>5</v>
      </c>
      <c r="L761" s="3" t="s">
        <v>5</v>
      </c>
      <c r="M761" s="3" t="s">
        <v>5</v>
      </c>
      <c r="N761" s="3">
        <v>730</v>
      </c>
      <c r="O761" s="3" t="s">
        <v>5</v>
      </c>
      <c r="P761" s="3" t="s">
        <v>14</v>
      </c>
      <c r="Q761" s="4">
        <f>IF(AND(E761&lt;&gt;"", F761&lt;&gt;"", G761&lt;&gt;"", H761&lt;&gt;"", I761&lt;&gt;"", J761&lt;&gt;"", K761&lt;&gt;"", L761&lt;&gt;"", M761&lt;&gt;"", N761&lt;&gt;"", O761&lt;&gt;""),"YES","NO")</f>
        <v>0</v>
      </c>
      <c r="R761" s="4">
        <f>IF(AD761=AA761, U761, IF(AD761=AB761,W761,Y761))</f>
        <v>0</v>
      </c>
      <c r="S761" s="4">
        <f>AD761</f>
        <v>0</v>
      </c>
      <c r="T761" s="4">
        <f> IF(AA761="" ,"",IF(AD761=AA761, "PAYG", IF(AD761=AB761,"1Y RI","3Y RI")))</f>
        <v>0</v>
      </c>
      <c r="U761" s="4">
        <f>IF(Q761="YES", IF(K761="YES", VLOOKUP(V761 &amp; L761 &amp; K761,'azure-vm-prices-base'!G$2:H$124, 2, 0), VLOOKUP(V761 &amp; L761 &amp; "*",'azure-vm-prices-base'!G$2:H$124, 2, 0)), "")</f>
        <v>0</v>
      </c>
      <c r="V761" s="4">
        <f>IF(Q761="YES", IF(O761="NO" , IF(K761="YES", _xlfn.MINIFS('azure-vm-prices-base'!I$2:I$123, 'azure-vm-prices-base'!A$2:A$123,"&gt;="&amp;F761*(100-$B$2)/100, 'azure-vm-prices-base'!B$2:B$123,"&gt;="&amp;G761*(100-$B$2)/100, 'azure-vm-prices-base'!D$2:D$123,K761, 'azure-vm-prices-base'!E$2:E$123,L761), _xlfn.MINIFS('azure-vm-prices-base'!I$2:I$123, 'azure-vm-prices-base'!A$2:A$123,"&gt;="&amp;F761*(100-$B$2)/100, 'azure-vm-prices-base'!B$2:B$123,"&gt;="&amp;G761*(100-$B$2)/100, 'azure-vm-prices-base'!E$2:E$123,L761)), IF(K761="YES", _xlfn.MINIFS('azure-vm-prices-base'!C$2:C$123, 'azure-vm-prices-base'!A$2:A$123,"&gt;="&amp;F761*(100-$B$2)/100, 'azure-vm-prices-base'!B$2:B$123,"&gt;="&amp;G761*(100-$B$2)/100, 'azure-vm-prices-base'!D$2:D$123,K761, 'azure-vm-prices-base'!E$2:E$123,L761), _xlfn.MINIFS('azure-vm-prices-base'!C$2:C$123, 'azure-vm-prices-base'!A$2:A$123,"&gt;="&amp;F761*(100-$B$2)/100, 'azure-vm-prices-base'!B$2:B$123,"&gt;="&amp;G761*(100-$B$2)/100, 'azure-vm-prices-base'!E$2:E$123,L761))), "")</f>
        <v>0</v>
      </c>
      <c r="W761" s="4">
        <f>IF(Q761="YES", IF(K761="YES", VLOOKUP(X761 &amp; L761 &amp; K761,'azure-vm-prices-1Y'!G$2:H$124  , 2, 0), VLOOKUP(X761 &amp; L761 &amp; "*",'azure-vm-prices-1Y'!G$2:H$124, 2, 0)),   "")</f>
        <v>0</v>
      </c>
      <c r="X761" s="4">
        <f>IF(Q761="YES", IF(O761="NO" , IF(K761="YES", _xlfn.MINIFS('azure-vm-prices-1Y'!I$2:I$123,   'azure-vm-prices-1Y'!A$2:A$123,"&gt;="&amp;F761*(100-$B$2)/100,   'azure-vm-prices-1Y'!B$2:B$123,"&gt;="&amp;G761*(100-$B$2)/100,   'azure-vm-prices-1Y'!D$2:D$123,K761,   'azure-vm-prices-1Y'!E$2:E$123,L761),   _xlfn.MINIFS('azure-vm-prices-1Y'!I$2:I$123,   'azure-vm-prices-1Y'!A$2:A$123,"&gt;="&amp;F761*(100-$B$2)/100,   'azure-vm-prices-1Y'!B$2:B$123,"&gt;="&amp;G761*(100-$B$2)/100,   'azure-vm-prices-1Y'!E$2:E$123,L761)),   IF(K761="YES", _xlfn.MINIFS('azure-vm-prices-1Y'!C$2:C$123,   'azure-vm-prices-1Y'!A$2:A$123,"&gt;="&amp;F761*(100-$B$2)/100,   'azure-vm-prices-1Y'!B$2:B$123,"&gt;="&amp;G761*(100-$B$2)/100,   'azure-vm-prices-1Y'!D$2:D$123,K761,   'azure-vm-prices-1Y'!E$2:E$123,L761),   _xlfn.MINIFS('azure-vm-prices-1Y'!C$2:C$123,   'azure-vm-prices-1Y'!A$2:A$123,"&gt;="&amp;F761*(100-$B$2)/100,   'azure-vm-prices-1Y'!B$2:B$123,"&gt;="&amp;G761*(100-$B$2)/100,   'azure-vm-prices-1Y'!E$2:E$123,L761))),   "")</f>
        <v>0</v>
      </c>
      <c r="Y761" s="4">
        <f>IF(Q761="YES", IF(K761="YES", VLOOKUP(Z761 &amp; L761 &amp; K761,'azure-vm-prices-3Y'!G$2:H$124  , 2, 0), VLOOKUP(Z761 &amp; L761 &amp; "*",'azure-vm-prices-3Y'!G$2:H$124, 2, 0)),   "")</f>
        <v>0</v>
      </c>
      <c r="Z761" s="4">
        <f>IF(Q761="YES", IF(O761="NO" , IF(K761="YES", _xlfn.MINIFS('azure-vm-prices-3Y'!I$2:I$123,   'azure-vm-prices-3Y'!A$2:A$123,"&gt;="&amp;F761*(100-$B$2)/100,   'azure-vm-prices-3Y'!B$2:B$123,"&gt;="&amp;G761*(100-$B$2)/100,   'azure-vm-prices-3Y'!D$2:D$123,K761,   'azure-vm-prices-3Y'!E$2:E$123,L761),   _xlfn.MINIFS('azure-vm-prices-3Y'!I$2:I$123,   'azure-vm-prices-3Y'!A$2:A$123,"&gt;="&amp;F761*(100-$B$2)/100,   'azure-vm-prices-3Y'!B$2:B$123,"&gt;="&amp;G761*(100-$B$2)/100,   'azure-vm-prices-3Y'!E$2:E$123,L761)),   IF(K761="YES", _xlfn.MINIFS('azure-vm-prices-3Y'!C$2:C$123,   'azure-vm-prices-3Y'!A$2:A$123,"&gt;="&amp;F761*(100-$B$2)/100,   'azure-vm-prices-3Y'!B$2:B$123,"&gt;="&amp;G761*(100-$B$2)/100,   'azure-vm-prices-3Y'!D$2:D$123,K761,   'azure-vm-prices-3Y'!E$2:E$123,L761),   _xlfn.MINIFS('azure-vm-prices-3Y'!C$2:C$123,   'azure-vm-prices-3Y'!A$2:A$123,"&gt;="&amp;F761*(100-$B$2)/100,   'azure-vm-prices-3Y'!B$2:B$123,"&gt;="&amp;G761*(100-$B$2)/100,   'azure-vm-prices-3Y'!E$2:E$123,L761))),   "")</f>
        <v>0</v>
      </c>
      <c r="AA761" s="4">
        <f>IF(Q761="YES",N761*V761*12,"")</f>
        <v>0</v>
      </c>
      <c r="AB761" s="4">
        <f>IF(Q761="YES",X761*8760,"")</f>
        <v>0</v>
      </c>
      <c r="AC761" s="4">
        <f>IF(Q761="YES",Z761*8760,"")</f>
        <v>0</v>
      </c>
      <c r="AD761" s="4">
        <f>IF(Q761="YES",IF(P761="YES", MIN(AA761:AC761), AA761),"")</f>
        <v>0</v>
      </c>
      <c r="AE761" s="4">
        <f>IF(AND(I761="STANDARD",Q761="YES",H761&lt;'azure-standard-disk-prices'!B2, H761&gt;0),1+IF(M761="YES",1),"")</f>
        <v>0</v>
      </c>
      <c r="AF761" s="4">
        <f>IF(AND(I761="STANDARD",Q761="YES",H761&gt;'azure-standard-disk-prices'!B2,H761&lt;'azure-standard-disk-prices'!B3),1+IF(M761="YES",1),"")</f>
        <v>0</v>
      </c>
      <c r="AG761" s="4">
        <f>IF(AND(I761="STANDARD",Q761="YES",H761&gt;'azure-standard-disk-prices'!B3,H761&lt;'azure-standard-disk-prices'!B4),1+IF(M761="YES",1),"")</f>
        <v>0</v>
      </c>
      <c r="AH761" s="4">
        <f>IF(AND(I761="STANDARD",Q761="YES",H761&gt;'azure-standard-disk-prices'!B4,H761&lt;'azure-standard-disk-prices'!B5),1+IF(M761="YES",1),"")</f>
        <v>0</v>
      </c>
      <c r="AI761" s="4">
        <f>IF(AND(I761="STANDARD",Q761="YES",H761&gt;'azure-standard-disk-prices'!B5,H761&lt;'azure-standard-disk-prices'!B6),1+IF(M761="YES",1),"")</f>
        <v>0</v>
      </c>
      <c r="AJ761" s="4">
        <f>IF(AND(I761="STANDARD",Q761="YES",H761&gt;'azure-standard-disk-prices'!B6,H761&lt;'azure-standard-disk-prices'!B7),1+IF(M761="YES",1),"")</f>
        <v>0</v>
      </c>
      <c r="AK761" s="4">
        <f>IF(AND(I761="STANDARD",Q761="YES",H761&gt;'azure-standard-disk-prices'!B7,H761&lt;'azure-standard-disk-prices'!B8),1+IF(M761="YES",1),"")</f>
        <v>0</v>
      </c>
      <c r="AL761" s="4">
        <f>IF(AND(I761="STANDARD",Q761="YES",H761&gt;'azure-standard-disk-prices'!B8,H761&lt;'azure-standard-disk-prices'!B9),1+IF(M761="YES",1),"")</f>
        <v>0</v>
      </c>
      <c r="AM761" s="4">
        <f>IF(AND(I760="PREMIUM",Q760="YES",H760&lt;'azure-premium-disk-prices'!B2,H760&gt;0),1+IF(M760="YES",1),"")</f>
        <v>0</v>
      </c>
      <c r="AN761" s="4">
        <f>IF(AND(I760="PREMIUM",Q760="YES",H760&gt;'azure-premium-disk-prices'!B2,H760&lt;'azure-premium-disk-prices'!B3),1+IF(M760="YES",1),"")</f>
        <v>0</v>
      </c>
      <c r="AO761" s="4">
        <f>IF(AND(I760="PREMIUM",Q760="YES",H760&gt;'azure-premium-disk-prices'!B3,H760&lt;'azure-premium-disk-prices'!B4),1+IF(M760="YES",1),"")</f>
        <v>0</v>
      </c>
      <c r="AP761" s="4">
        <f>IF(AND(I760="PREMIUM",Q760="YES",H760&gt;'azure-premium-disk-prices'!B4,H760&lt;'azure-premium-disk-prices'!B5),1+IF(M760="YES",1),"")</f>
        <v>0</v>
      </c>
      <c r="AQ761" s="4">
        <f>IF(AND(I760="PREMIUM",Q760="YES",H760&gt;'azure-premium-disk-prices'!B5,H760&lt;'azure-premium-disk-prices'!B6),1+IF(M760="YES",1),"")</f>
        <v>0</v>
      </c>
      <c r="AR761" s="4">
        <f>IF(AND(I760="PREMIUM",Q760="YES",H760&gt;'azure-premium-disk-prices'!B6,H760&lt;'azure-premium-disk-prices'!B7),1+IF(M760="YES",1),"")</f>
        <v>0</v>
      </c>
      <c r="AS761" s="4">
        <f>IF(AND(I760="PREMIUM",Q760="YES",H760&gt;'azure-premium-disk-prices'!B7,H760&lt;'azure-premium-disk-prices'!B8),1+IF(M760="YES",1),"")</f>
        <v>0</v>
      </c>
      <c r="AT761" s="4">
        <f>IF(AND(I760="PREMIUM",Q760="YES",H760&gt;'azure-premium-disk-prices'!B8,H760&lt;'azure-premium-disk-prices'!B9),1+IF(M760="YES",1),"")</f>
        <v>0</v>
      </c>
      <c r="AU761" s="4">
        <f>IF(AND(M761="YES", Q761="YES"),1,"")</f>
        <v>0</v>
      </c>
      <c r="AV761" s="4">
        <f>IF(AND(J761="STANDARD", Q761="YES"), IF(M761="YES",2,1) ,"")</f>
        <v>0</v>
      </c>
      <c r="AW761" s="4">
        <f>IF( AND(J761="PREMIUM",  Q761="YES"), IF(M761="YES",2,1) ,"")</f>
        <v>0</v>
      </c>
    </row>
    <row r="762" spans="5:49">
      <c r="E762" s="3"/>
      <c r="F762" s="3"/>
      <c r="G762" s="3"/>
      <c r="H762" s="3"/>
      <c r="I762" s="3" t="s">
        <v>9</v>
      </c>
      <c r="J762" s="3" t="s">
        <v>9</v>
      </c>
      <c r="K762" s="3" t="s">
        <v>5</v>
      </c>
      <c r="L762" s="3" t="s">
        <v>5</v>
      </c>
      <c r="M762" s="3" t="s">
        <v>5</v>
      </c>
      <c r="N762" s="3">
        <v>730</v>
      </c>
      <c r="O762" s="3" t="s">
        <v>5</v>
      </c>
      <c r="P762" s="3" t="s">
        <v>14</v>
      </c>
      <c r="Q762" s="4">
        <f>IF(AND(E762&lt;&gt;"", F762&lt;&gt;"", G762&lt;&gt;"", H762&lt;&gt;"", I762&lt;&gt;"", J762&lt;&gt;"", K762&lt;&gt;"", L762&lt;&gt;"", M762&lt;&gt;"", N762&lt;&gt;"", O762&lt;&gt;""),"YES","NO")</f>
        <v>0</v>
      </c>
      <c r="R762" s="4">
        <f>IF(AD762=AA762, U762, IF(AD762=AB762,W762,Y762))</f>
        <v>0</v>
      </c>
      <c r="S762" s="4">
        <f>AD762</f>
        <v>0</v>
      </c>
      <c r="T762" s="4">
        <f> IF(AA762="" ,"",IF(AD762=AA762, "PAYG", IF(AD762=AB762,"1Y RI","3Y RI")))</f>
        <v>0</v>
      </c>
      <c r="U762" s="4">
        <f>IF(Q762="YES", IF(K762="YES", VLOOKUP(V762 &amp; L762 &amp; K762,'azure-vm-prices-base'!G$2:H$124, 2, 0), VLOOKUP(V762 &amp; L762 &amp; "*",'azure-vm-prices-base'!G$2:H$124, 2, 0)), "")</f>
        <v>0</v>
      </c>
      <c r="V762" s="4">
        <f>IF(Q762="YES", IF(O762="NO" , IF(K762="YES", _xlfn.MINIFS('azure-vm-prices-base'!I$2:I$123, 'azure-vm-prices-base'!A$2:A$123,"&gt;="&amp;F762*(100-$B$2)/100, 'azure-vm-prices-base'!B$2:B$123,"&gt;="&amp;G762*(100-$B$2)/100, 'azure-vm-prices-base'!D$2:D$123,K762, 'azure-vm-prices-base'!E$2:E$123,L762), _xlfn.MINIFS('azure-vm-prices-base'!I$2:I$123, 'azure-vm-prices-base'!A$2:A$123,"&gt;="&amp;F762*(100-$B$2)/100, 'azure-vm-prices-base'!B$2:B$123,"&gt;="&amp;G762*(100-$B$2)/100, 'azure-vm-prices-base'!E$2:E$123,L762)), IF(K762="YES", _xlfn.MINIFS('azure-vm-prices-base'!C$2:C$123, 'azure-vm-prices-base'!A$2:A$123,"&gt;="&amp;F762*(100-$B$2)/100, 'azure-vm-prices-base'!B$2:B$123,"&gt;="&amp;G762*(100-$B$2)/100, 'azure-vm-prices-base'!D$2:D$123,K762, 'azure-vm-prices-base'!E$2:E$123,L762), _xlfn.MINIFS('azure-vm-prices-base'!C$2:C$123, 'azure-vm-prices-base'!A$2:A$123,"&gt;="&amp;F762*(100-$B$2)/100, 'azure-vm-prices-base'!B$2:B$123,"&gt;="&amp;G762*(100-$B$2)/100, 'azure-vm-prices-base'!E$2:E$123,L762))), "")</f>
        <v>0</v>
      </c>
      <c r="W762" s="4">
        <f>IF(Q762="YES", IF(K762="YES", VLOOKUP(X762 &amp; L762 &amp; K762,'azure-vm-prices-1Y'!G$2:H$124  , 2, 0), VLOOKUP(X762 &amp; L762 &amp; "*",'azure-vm-prices-1Y'!G$2:H$124, 2, 0)),   "")</f>
        <v>0</v>
      </c>
      <c r="X762" s="4">
        <f>IF(Q762="YES", IF(O762="NO" , IF(K762="YES", _xlfn.MINIFS('azure-vm-prices-1Y'!I$2:I$123,   'azure-vm-prices-1Y'!A$2:A$123,"&gt;="&amp;F762*(100-$B$2)/100,   'azure-vm-prices-1Y'!B$2:B$123,"&gt;="&amp;G762*(100-$B$2)/100,   'azure-vm-prices-1Y'!D$2:D$123,K762,   'azure-vm-prices-1Y'!E$2:E$123,L762),   _xlfn.MINIFS('azure-vm-prices-1Y'!I$2:I$123,   'azure-vm-prices-1Y'!A$2:A$123,"&gt;="&amp;F762*(100-$B$2)/100,   'azure-vm-prices-1Y'!B$2:B$123,"&gt;="&amp;G762*(100-$B$2)/100,   'azure-vm-prices-1Y'!E$2:E$123,L762)),   IF(K762="YES", _xlfn.MINIFS('azure-vm-prices-1Y'!C$2:C$123,   'azure-vm-prices-1Y'!A$2:A$123,"&gt;="&amp;F762*(100-$B$2)/100,   'azure-vm-prices-1Y'!B$2:B$123,"&gt;="&amp;G762*(100-$B$2)/100,   'azure-vm-prices-1Y'!D$2:D$123,K762,   'azure-vm-prices-1Y'!E$2:E$123,L762),   _xlfn.MINIFS('azure-vm-prices-1Y'!C$2:C$123,   'azure-vm-prices-1Y'!A$2:A$123,"&gt;="&amp;F762*(100-$B$2)/100,   'azure-vm-prices-1Y'!B$2:B$123,"&gt;="&amp;G762*(100-$B$2)/100,   'azure-vm-prices-1Y'!E$2:E$123,L762))),   "")</f>
        <v>0</v>
      </c>
      <c r="Y762" s="4">
        <f>IF(Q762="YES", IF(K762="YES", VLOOKUP(Z762 &amp; L762 &amp; K762,'azure-vm-prices-3Y'!G$2:H$124  , 2, 0), VLOOKUP(Z762 &amp; L762 &amp; "*",'azure-vm-prices-3Y'!G$2:H$124, 2, 0)),   "")</f>
        <v>0</v>
      </c>
      <c r="Z762" s="4">
        <f>IF(Q762="YES", IF(O762="NO" , IF(K762="YES", _xlfn.MINIFS('azure-vm-prices-3Y'!I$2:I$123,   'azure-vm-prices-3Y'!A$2:A$123,"&gt;="&amp;F762*(100-$B$2)/100,   'azure-vm-prices-3Y'!B$2:B$123,"&gt;="&amp;G762*(100-$B$2)/100,   'azure-vm-prices-3Y'!D$2:D$123,K762,   'azure-vm-prices-3Y'!E$2:E$123,L762),   _xlfn.MINIFS('azure-vm-prices-3Y'!I$2:I$123,   'azure-vm-prices-3Y'!A$2:A$123,"&gt;="&amp;F762*(100-$B$2)/100,   'azure-vm-prices-3Y'!B$2:B$123,"&gt;="&amp;G762*(100-$B$2)/100,   'azure-vm-prices-3Y'!E$2:E$123,L762)),   IF(K762="YES", _xlfn.MINIFS('azure-vm-prices-3Y'!C$2:C$123,   'azure-vm-prices-3Y'!A$2:A$123,"&gt;="&amp;F762*(100-$B$2)/100,   'azure-vm-prices-3Y'!B$2:B$123,"&gt;="&amp;G762*(100-$B$2)/100,   'azure-vm-prices-3Y'!D$2:D$123,K762,   'azure-vm-prices-3Y'!E$2:E$123,L762),   _xlfn.MINIFS('azure-vm-prices-3Y'!C$2:C$123,   'azure-vm-prices-3Y'!A$2:A$123,"&gt;="&amp;F762*(100-$B$2)/100,   'azure-vm-prices-3Y'!B$2:B$123,"&gt;="&amp;G762*(100-$B$2)/100,   'azure-vm-prices-3Y'!E$2:E$123,L762))),   "")</f>
        <v>0</v>
      </c>
      <c r="AA762" s="4">
        <f>IF(Q762="YES",N762*V762*12,"")</f>
        <v>0</v>
      </c>
      <c r="AB762" s="4">
        <f>IF(Q762="YES",X762*8760,"")</f>
        <v>0</v>
      </c>
      <c r="AC762" s="4">
        <f>IF(Q762="YES",Z762*8760,"")</f>
        <v>0</v>
      </c>
      <c r="AD762" s="4">
        <f>IF(Q762="YES",IF(P762="YES", MIN(AA762:AC762), AA762),"")</f>
        <v>0</v>
      </c>
      <c r="AE762" s="4">
        <f>IF(AND(I762="STANDARD",Q762="YES",H762&lt;'azure-standard-disk-prices'!B2, H762&gt;0),1+IF(M762="YES",1),"")</f>
        <v>0</v>
      </c>
      <c r="AF762" s="4">
        <f>IF(AND(I762="STANDARD",Q762="YES",H762&gt;'azure-standard-disk-prices'!B2,H762&lt;'azure-standard-disk-prices'!B3),1+IF(M762="YES",1),"")</f>
        <v>0</v>
      </c>
      <c r="AG762" s="4">
        <f>IF(AND(I762="STANDARD",Q762="YES",H762&gt;'azure-standard-disk-prices'!B3,H762&lt;'azure-standard-disk-prices'!B4),1+IF(M762="YES",1),"")</f>
        <v>0</v>
      </c>
      <c r="AH762" s="4">
        <f>IF(AND(I762="STANDARD",Q762="YES",H762&gt;'azure-standard-disk-prices'!B4,H762&lt;'azure-standard-disk-prices'!B5),1+IF(M762="YES",1),"")</f>
        <v>0</v>
      </c>
      <c r="AI762" s="4">
        <f>IF(AND(I762="STANDARD",Q762="YES",H762&gt;'azure-standard-disk-prices'!B5,H762&lt;'azure-standard-disk-prices'!B6),1+IF(M762="YES",1),"")</f>
        <v>0</v>
      </c>
      <c r="AJ762" s="4">
        <f>IF(AND(I762="STANDARD",Q762="YES",H762&gt;'azure-standard-disk-prices'!B6,H762&lt;'azure-standard-disk-prices'!B7),1+IF(M762="YES",1),"")</f>
        <v>0</v>
      </c>
      <c r="AK762" s="4">
        <f>IF(AND(I762="STANDARD",Q762="YES",H762&gt;'azure-standard-disk-prices'!B7,H762&lt;'azure-standard-disk-prices'!B8),1+IF(M762="YES",1),"")</f>
        <v>0</v>
      </c>
      <c r="AL762" s="4">
        <f>IF(AND(I762="STANDARD",Q762="YES",H762&gt;'azure-standard-disk-prices'!B8,H762&lt;'azure-standard-disk-prices'!B9),1+IF(M762="YES",1),"")</f>
        <v>0</v>
      </c>
      <c r="AM762" s="4">
        <f>IF(AND(I761="PREMIUM",Q761="YES",H761&lt;'azure-premium-disk-prices'!B2,H761&gt;0),1+IF(M761="YES",1),"")</f>
        <v>0</v>
      </c>
      <c r="AN762" s="4">
        <f>IF(AND(I761="PREMIUM",Q761="YES",H761&gt;'azure-premium-disk-prices'!B2,H761&lt;'azure-premium-disk-prices'!B3),1+IF(M761="YES",1),"")</f>
        <v>0</v>
      </c>
      <c r="AO762" s="4">
        <f>IF(AND(I761="PREMIUM",Q761="YES",H761&gt;'azure-premium-disk-prices'!B3,H761&lt;'azure-premium-disk-prices'!B4),1+IF(M761="YES",1),"")</f>
        <v>0</v>
      </c>
      <c r="AP762" s="4">
        <f>IF(AND(I761="PREMIUM",Q761="YES",H761&gt;'azure-premium-disk-prices'!B4,H761&lt;'azure-premium-disk-prices'!B5),1+IF(M761="YES",1),"")</f>
        <v>0</v>
      </c>
      <c r="AQ762" s="4">
        <f>IF(AND(I761="PREMIUM",Q761="YES",H761&gt;'azure-premium-disk-prices'!B5,H761&lt;'azure-premium-disk-prices'!B6),1+IF(M761="YES",1),"")</f>
        <v>0</v>
      </c>
      <c r="AR762" s="4">
        <f>IF(AND(I761="PREMIUM",Q761="YES",H761&gt;'azure-premium-disk-prices'!B6,H761&lt;'azure-premium-disk-prices'!B7),1+IF(M761="YES",1),"")</f>
        <v>0</v>
      </c>
      <c r="AS762" s="4">
        <f>IF(AND(I761="PREMIUM",Q761="YES",H761&gt;'azure-premium-disk-prices'!B7,H761&lt;'azure-premium-disk-prices'!B8),1+IF(M761="YES",1),"")</f>
        <v>0</v>
      </c>
      <c r="AT762" s="4">
        <f>IF(AND(I761="PREMIUM",Q761="YES",H761&gt;'azure-premium-disk-prices'!B8,H761&lt;'azure-premium-disk-prices'!B9),1+IF(M761="YES",1),"")</f>
        <v>0</v>
      </c>
      <c r="AU762" s="4">
        <f>IF(AND(M762="YES", Q762="YES"),1,"")</f>
        <v>0</v>
      </c>
      <c r="AV762" s="4">
        <f>IF(AND(J762="STANDARD", Q762="YES"), IF(M762="YES",2,1) ,"")</f>
        <v>0</v>
      </c>
      <c r="AW762" s="4">
        <f>IF( AND(J762="PREMIUM",  Q762="YES"), IF(M762="YES",2,1) ,"")</f>
        <v>0</v>
      </c>
    </row>
    <row r="763" spans="5:49">
      <c r="E763" s="3"/>
      <c r="F763" s="3"/>
      <c r="G763" s="3"/>
      <c r="H763" s="3"/>
      <c r="I763" s="3" t="s">
        <v>9</v>
      </c>
      <c r="J763" s="3" t="s">
        <v>9</v>
      </c>
      <c r="K763" s="3" t="s">
        <v>5</v>
      </c>
      <c r="L763" s="3" t="s">
        <v>5</v>
      </c>
      <c r="M763" s="3" t="s">
        <v>5</v>
      </c>
      <c r="N763" s="3">
        <v>730</v>
      </c>
      <c r="O763" s="3" t="s">
        <v>5</v>
      </c>
      <c r="P763" s="3" t="s">
        <v>14</v>
      </c>
      <c r="Q763" s="4">
        <f>IF(AND(E763&lt;&gt;"", F763&lt;&gt;"", G763&lt;&gt;"", H763&lt;&gt;"", I763&lt;&gt;"", J763&lt;&gt;"", K763&lt;&gt;"", L763&lt;&gt;"", M763&lt;&gt;"", N763&lt;&gt;"", O763&lt;&gt;""),"YES","NO")</f>
        <v>0</v>
      </c>
      <c r="R763" s="4">
        <f>IF(AD763=AA763, U763, IF(AD763=AB763,W763,Y763))</f>
        <v>0</v>
      </c>
      <c r="S763" s="4">
        <f>AD763</f>
        <v>0</v>
      </c>
      <c r="T763" s="4">
        <f> IF(AA763="" ,"",IF(AD763=AA763, "PAYG", IF(AD763=AB763,"1Y RI","3Y RI")))</f>
        <v>0</v>
      </c>
      <c r="U763" s="4">
        <f>IF(Q763="YES", IF(K763="YES", VLOOKUP(V763 &amp; L763 &amp; K763,'azure-vm-prices-base'!G$2:H$124, 2, 0), VLOOKUP(V763 &amp; L763 &amp; "*",'azure-vm-prices-base'!G$2:H$124, 2, 0)), "")</f>
        <v>0</v>
      </c>
      <c r="V763" s="4">
        <f>IF(Q763="YES", IF(O763="NO" , IF(K763="YES", _xlfn.MINIFS('azure-vm-prices-base'!I$2:I$123, 'azure-vm-prices-base'!A$2:A$123,"&gt;="&amp;F763*(100-$B$2)/100, 'azure-vm-prices-base'!B$2:B$123,"&gt;="&amp;G763*(100-$B$2)/100, 'azure-vm-prices-base'!D$2:D$123,K763, 'azure-vm-prices-base'!E$2:E$123,L763), _xlfn.MINIFS('azure-vm-prices-base'!I$2:I$123, 'azure-vm-prices-base'!A$2:A$123,"&gt;="&amp;F763*(100-$B$2)/100, 'azure-vm-prices-base'!B$2:B$123,"&gt;="&amp;G763*(100-$B$2)/100, 'azure-vm-prices-base'!E$2:E$123,L763)), IF(K763="YES", _xlfn.MINIFS('azure-vm-prices-base'!C$2:C$123, 'azure-vm-prices-base'!A$2:A$123,"&gt;="&amp;F763*(100-$B$2)/100, 'azure-vm-prices-base'!B$2:B$123,"&gt;="&amp;G763*(100-$B$2)/100, 'azure-vm-prices-base'!D$2:D$123,K763, 'azure-vm-prices-base'!E$2:E$123,L763), _xlfn.MINIFS('azure-vm-prices-base'!C$2:C$123, 'azure-vm-prices-base'!A$2:A$123,"&gt;="&amp;F763*(100-$B$2)/100, 'azure-vm-prices-base'!B$2:B$123,"&gt;="&amp;G763*(100-$B$2)/100, 'azure-vm-prices-base'!E$2:E$123,L763))), "")</f>
        <v>0</v>
      </c>
      <c r="W763" s="4">
        <f>IF(Q763="YES", IF(K763="YES", VLOOKUP(X763 &amp; L763 &amp; K763,'azure-vm-prices-1Y'!G$2:H$124  , 2, 0), VLOOKUP(X763 &amp; L763 &amp; "*",'azure-vm-prices-1Y'!G$2:H$124, 2, 0)),   "")</f>
        <v>0</v>
      </c>
      <c r="X763" s="4">
        <f>IF(Q763="YES", IF(O763="NO" , IF(K763="YES", _xlfn.MINIFS('azure-vm-prices-1Y'!I$2:I$123,   'azure-vm-prices-1Y'!A$2:A$123,"&gt;="&amp;F763*(100-$B$2)/100,   'azure-vm-prices-1Y'!B$2:B$123,"&gt;="&amp;G763*(100-$B$2)/100,   'azure-vm-prices-1Y'!D$2:D$123,K763,   'azure-vm-prices-1Y'!E$2:E$123,L763),   _xlfn.MINIFS('azure-vm-prices-1Y'!I$2:I$123,   'azure-vm-prices-1Y'!A$2:A$123,"&gt;="&amp;F763*(100-$B$2)/100,   'azure-vm-prices-1Y'!B$2:B$123,"&gt;="&amp;G763*(100-$B$2)/100,   'azure-vm-prices-1Y'!E$2:E$123,L763)),   IF(K763="YES", _xlfn.MINIFS('azure-vm-prices-1Y'!C$2:C$123,   'azure-vm-prices-1Y'!A$2:A$123,"&gt;="&amp;F763*(100-$B$2)/100,   'azure-vm-prices-1Y'!B$2:B$123,"&gt;="&amp;G763*(100-$B$2)/100,   'azure-vm-prices-1Y'!D$2:D$123,K763,   'azure-vm-prices-1Y'!E$2:E$123,L763),   _xlfn.MINIFS('azure-vm-prices-1Y'!C$2:C$123,   'azure-vm-prices-1Y'!A$2:A$123,"&gt;="&amp;F763*(100-$B$2)/100,   'azure-vm-prices-1Y'!B$2:B$123,"&gt;="&amp;G763*(100-$B$2)/100,   'azure-vm-prices-1Y'!E$2:E$123,L763))),   "")</f>
        <v>0</v>
      </c>
      <c r="Y763" s="4">
        <f>IF(Q763="YES", IF(K763="YES", VLOOKUP(Z763 &amp; L763 &amp; K763,'azure-vm-prices-3Y'!G$2:H$124  , 2, 0), VLOOKUP(Z763 &amp; L763 &amp; "*",'azure-vm-prices-3Y'!G$2:H$124, 2, 0)),   "")</f>
        <v>0</v>
      </c>
      <c r="Z763" s="4">
        <f>IF(Q763="YES", IF(O763="NO" , IF(K763="YES", _xlfn.MINIFS('azure-vm-prices-3Y'!I$2:I$123,   'azure-vm-prices-3Y'!A$2:A$123,"&gt;="&amp;F763*(100-$B$2)/100,   'azure-vm-prices-3Y'!B$2:B$123,"&gt;="&amp;G763*(100-$B$2)/100,   'azure-vm-prices-3Y'!D$2:D$123,K763,   'azure-vm-prices-3Y'!E$2:E$123,L763),   _xlfn.MINIFS('azure-vm-prices-3Y'!I$2:I$123,   'azure-vm-prices-3Y'!A$2:A$123,"&gt;="&amp;F763*(100-$B$2)/100,   'azure-vm-prices-3Y'!B$2:B$123,"&gt;="&amp;G763*(100-$B$2)/100,   'azure-vm-prices-3Y'!E$2:E$123,L763)),   IF(K763="YES", _xlfn.MINIFS('azure-vm-prices-3Y'!C$2:C$123,   'azure-vm-prices-3Y'!A$2:A$123,"&gt;="&amp;F763*(100-$B$2)/100,   'azure-vm-prices-3Y'!B$2:B$123,"&gt;="&amp;G763*(100-$B$2)/100,   'azure-vm-prices-3Y'!D$2:D$123,K763,   'azure-vm-prices-3Y'!E$2:E$123,L763),   _xlfn.MINIFS('azure-vm-prices-3Y'!C$2:C$123,   'azure-vm-prices-3Y'!A$2:A$123,"&gt;="&amp;F763*(100-$B$2)/100,   'azure-vm-prices-3Y'!B$2:B$123,"&gt;="&amp;G763*(100-$B$2)/100,   'azure-vm-prices-3Y'!E$2:E$123,L763))),   "")</f>
        <v>0</v>
      </c>
      <c r="AA763" s="4">
        <f>IF(Q763="YES",N763*V763*12,"")</f>
        <v>0</v>
      </c>
      <c r="AB763" s="4">
        <f>IF(Q763="YES",X763*8760,"")</f>
        <v>0</v>
      </c>
      <c r="AC763" s="4">
        <f>IF(Q763="YES",Z763*8760,"")</f>
        <v>0</v>
      </c>
      <c r="AD763" s="4">
        <f>IF(Q763="YES",IF(P763="YES", MIN(AA763:AC763), AA763),"")</f>
        <v>0</v>
      </c>
      <c r="AE763" s="4">
        <f>IF(AND(I763="STANDARD",Q763="YES",H763&lt;'azure-standard-disk-prices'!B2, H763&gt;0),1+IF(M763="YES",1),"")</f>
        <v>0</v>
      </c>
      <c r="AF763" s="4">
        <f>IF(AND(I763="STANDARD",Q763="YES",H763&gt;'azure-standard-disk-prices'!B2,H763&lt;'azure-standard-disk-prices'!B3),1+IF(M763="YES",1),"")</f>
        <v>0</v>
      </c>
      <c r="AG763" s="4">
        <f>IF(AND(I763="STANDARD",Q763="YES",H763&gt;'azure-standard-disk-prices'!B3,H763&lt;'azure-standard-disk-prices'!B4),1+IF(M763="YES",1),"")</f>
        <v>0</v>
      </c>
      <c r="AH763" s="4">
        <f>IF(AND(I763="STANDARD",Q763="YES",H763&gt;'azure-standard-disk-prices'!B4,H763&lt;'azure-standard-disk-prices'!B5),1+IF(M763="YES",1),"")</f>
        <v>0</v>
      </c>
      <c r="AI763" s="4">
        <f>IF(AND(I763="STANDARD",Q763="YES",H763&gt;'azure-standard-disk-prices'!B5,H763&lt;'azure-standard-disk-prices'!B6),1+IF(M763="YES",1),"")</f>
        <v>0</v>
      </c>
      <c r="AJ763" s="4">
        <f>IF(AND(I763="STANDARD",Q763="YES",H763&gt;'azure-standard-disk-prices'!B6,H763&lt;'azure-standard-disk-prices'!B7),1+IF(M763="YES",1),"")</f>
        <v>0</v>
      </c>
      <c r="AK763" s="4">
        <f>IF(AND(I763="STANDARD",Q763="YES",H763&gt;'azure-standard-disk-prices'!B7,H763&lt;'azure-standard-disk-prices'!B8),1+IF(M763="YES",1),"")</f>
        <v>0</v>
      </c>
      <c r="AL763" s="4">
        <f>IF(AND(I763="STANDARD",Q763="YES",H763&gt;'azure-standard-disk-prices'!B8,H763&lt;'azure-standard-disk-prices'!B9),1+IF(M763="YES",1),"")</f>
        <v>0</v>
      </c>
      <c r="AM763" s="4">
        <f>IF(AND(I762="PREMIUM",Q762="YES",H762&lt;'azure-premium-disk-prices'!B2,H762&gt;0),1+IF(M762="YES",1),"")</f>
        <v>0</v>
      </c>
      <c r="AN763" s="4">
        <f>IF(AND(I762="PREMIUM",Q762="YES",H762&gt;'azure-premium-disk-prices'!B2,H762&lt;'azure-premium-disk-prices'!B3),1+IF(M762="YES",1),"")</f>
        <v>0</v>
      </c>
      <c r="AO763" s="4">
        <f>IF(AND(I762="PREMIUM",Q762="YES",H762&gt;'azure-premium-disk-prices'!B3,H762&lt;'azure-premium-disk-prices'!B4),1+IF(M762="YES",1),"")</f>
        <v>0</v>
      </c>
      <c r="AP763" s="4">
        <f>IF(AND(I762="PREMIUM",Q762="YES",H762&gt;'azure-premium-disk-prices'!B4,H762&lt;'azure-premium-disk-prices'!B5),1+IF(M762="YES",1),"")</f>
        <v>0</v>
      </c>
      <c r="AQ763" s="4">
        <f>IF(AND(I762="PREMIUM",Q762="YES",H762&gt;'azure-premium-disk-prices'!B5,H762&lt;'azure-premium-disk-prices'!B6),1+IF(M762="YES",1),"")</f>
        <v>0</v>
      </c>
      <c r="AR763" s="4">
        <f>IF(AND(I762="PREMIUM",Q762="YES",H762&gt;'azure-premium-disk-prices'!B6,H762&lt;'azure-premium-disk-prices'!B7),1+IF(M762="YES",1),"")</f>
        <v>0</v>
      </c>
      <c r="AS763" s="4">
        <f>IF(AND(I762="PREMIUM",Q762="YES",H762&gt;'azure-premium-disk-prices'!B7,H762&lt;'azure-premium-disk-prices'!B8),1+IF(M762="YES",1),"")</f>
        <v>0</v>
      </c>
      <c r="AT763" s="4">
        <f>IF(AND(I762="PREMIUM",Q762="YES",H762&gt;'azure-premium-disk-prices'!B8,H762&lt;'azure-premium-disk-prices'!B9),1+IF(M762="YES",1),"")</f>
        <v>0</v>
      </c>
      <c r="AU763" s="4">
        <f>IF(AND(M763="YES", Q763="YES"),1,"")</f>
        <v>0</v>
      </c>
      <c r="AV763" s="4">
        <f>IF(AND(J763="STANDARD", Q763="YES"), IF(M763="YES",2,1) ,"")</f>
        <v>0</v>
      </c>
      <c r="AW763" s="4">
        <f>IF( AND(J763="PREMIUM",  Q763="YES"), IF(M763="YES",2,1) ,"")</f>
        <v>0</v>
      </c>
    </row>
    <row r="764" spans="5:49">
      <c r="E764" s="3"/>
      <c r="F764" s="3"/>
      <c r="G764" s="3"/>
      <c r="H764" s="3"/>
      <c r="I764" s="3" t="s">
        <v>9</v>
      </c>
      <c r="J764" s="3" t="s">
        <v>9</v>
      </c>
      <c r="K764" s="3" t="s">
        <v>5</v>
      </c>
      <c r="L764" s="3" t="s">
        <v>5</v>
      </c>
      <c r="M764" s="3" t="s">
        <v>5</v>
      </c>
      <c r="N764" s="3">
        <v>730</v>
      </c>
      <c r="O764" s="3" t="s">
        <v>5</v>
      </c>
      <c r="P764" s="3" t="s">
        <v>14</v>
      </c>
      <c r="Q764" s="4">
        <f>IF(AND(E764&lt;&gt;"", F764&lt;&gt;"", G764&lt;&gt;"", H764&lt;&gt;"", I764&lt;&gt;"", J764&lt;&gt;"", K764&lt;&gt;"", L764&lt;&gt;"", M764&lt;&gt;"", N764&lt;&gt;"", O764&lt;&gt;""),"YES","NO")</f>
        <v>0</v>
      </c>
      <c r="R764" s="4">
        <f>IF(AD764=AA764, U764, IF(AD764=AB764,W764,Y764))</f>
        <v>0</v>
      </c>
      <c r="S764" s="4">
        <f>AD764</f>
        <v>0</v>
      </c>
      <c r="T764" s="4">
        <f> IF(AA764="" ,"",IF(AD764=AA764, "PAYG", IF(AD764=AB764,"1Y RI","3Y RI")))</f>
        <v>0</v>
      </c>
      <c r="U764" s="4">
        <f>IF(Q764="YES", IF(K764="YES", VLOOKUP(V764 &amp; L764 &amp; K764,'azure-vm-prices-base'!G$2:H$124, 2, 0), VLOOKUP(V764 &amp; L764 &amp; "*",'azure-vm-prices-base'!G$2:H$124, 2, 0)), "")</f>
        <v>0</v>
      </c>
      <c r="V764" s="4">
        <f>IF(Q764="YES", IF(O764="NO" , IF(K764="YES", _xlfn.MINIFS('azure-vm-prices-base'!I$2:I$123, 'azure-vm-prices-base'!A$2:A$123,"&gt;="&amp;F764*(100-$B$2)/100, 'azure-vm-prices-base'!B$2:B$123,"&gt;="&amp;G764*(100-$B$2)/100, 'azure-vm-prices-base'!D$2:D$123,K764, 'azure-vm-prices-base'!E$2:E$123,L764), _xlfn.MINIFS('azure-vm-prices-base'!I$2:I$123, 'azure-vm-prices-base'!A$2:A$123,"&gt;="&amp;F764*(100-$B$2)/100, 'azure-vm-prices-base'!B$2:B$123,"&gt;="&amp;G764*(100-$B$2)/100, 'azure-vm-prices-base'!E$2:E$123,L764)), IF(K764="YES", _xlfn.MINIFS('azure-vm-prices-base'!C$2:C$123, 'azure-vm-prices-base'!A$2:A$123,"&gt;="&amp;F764*(100-$B$2)/100, 'azure-vm-prices-base'!B$2:B$123,"&gt;="&amp;G764*(100-$B$2)/100, 'azure-vm-prices-base'!D$2:D$123,K764, 'azure-vm-prices-base'!E$2:E$123,L764), _xlfn.MINIFS('azure-vm-prices-base'!C$2:C$123, 'azure-vm-prices-base'!A$2:A$123,"&gt;="&amp;F764*(100-$B$2)/100, 'azure-vm-prices-base'!B$2:B$123,"&gt;="&amp;G764*(100-$B$2)/100, 'azure-vm-prices-base'!E$2:E$123,L764))), "")</f>
        <v>0</v>
      </c>
      <c r="W764" s="4">
        <f>IF(Q764="YES", IF(K764="YES", VLOOKUP(X764 &amp; L764 &amp; K764,'azure-vm-prices-1Y'!G$2:H$124  , 2, 0), VLOOKUP(X764 &amp; L764 &amp; "*",'azure-vm-prices-1Y'!G$2:H$124, 2, 0)),   "")</f>
        <v>0</v>
      </c>
      <c r="X764" s="4">
        <f>IF(Q764="YES", IF(O764="NO" , IF(K764="YES", _xlfn.MINIFS('azure-vm-prices-1Y'!I$2:I$123,   'azure-vm-prices-1Y'!A$2:A$123,"&gt;="&amp;F764*(100-$B$2)/100,   'azure-vm-prices-1Y'!B$2:B$123,"&gt;="&amp;G764*(100-$B$2)/100,   'azure-vm-prices-1Y'!D$2:D$123,K764,   'azure-vm-prices-1Y'!E$2:E$123,L764),   _xlfn.MINIFS('azure-vm-prices-1Y'!I$2:I$123,   'azure-vm-prices-1Y'!A$2:A$123,"&gt;="&amp;F764*(100-$B$2)/100,   'azure-vm-prices-1Y'!B$2:B$123,"&gt;="&amp;G764*(100-$B$2)/100,   'azure-vm-prices-1Y'!E$2:E$123,L764)),   IF(K764="YES", _xlfn.MINIFS('azure-vm-prices-1Y'!C$2:C$123,   'azure-vm-prices-1Y'!A$2:A$123,"&gt;="&amp;F764*(100-$B$2)/100,   'azure-vm-prices-1Y'!B$2:B$123,"&gt;="&amp;G764*(100-$B$2)/100,   'azure-vm-prices-1Y'!D$2:D$123,K764,   'azure-vm-prices-1Y'!E$2:E$123,L764),   _xlfn.MINIFS('azure-vm-prices-1Y'!C$2:C$123,   'azure-vm-prices-1Y'!A$2:A$123,"&gt;="&amp;F764*(100-$B$2)/100,   'azure-vm-prices-1Y'!B$2:B$123,"&gt;="&amp;G764*(100-$B$2)/100,   'azure-vm-prices-1Y'!E$2:E$123,L764))),   "")</f>
        <v>0</v>
      </c>
      <c r="Y764" s="4">
        <f>IF(Q764="YES", IF(K764="YES", VLOOKUP(Z764 &amp; L764 &amp; K764,'azure-vm-prices-3Y'!G$2:H$124  , 2, 0), VLOOKUP(Z764 &amp; L764 &amp; "*",'azure-vm-prices-3Y'!G$2:H$124, 2, 0)),   "")</f>
        <v>0</v>
      </c>
      <c r="Z764" s="4">
        <f>IF(Q764="YES", IF(O764="NO" , IF(K764="YES", _xlfn.MINIFS('azure-vm-prices-3Y'!I$2:I$123,   'azure-vm-prices-3Y'!A$2:A$123,"&gt;="&amp;F764*(100-$B$2)/100,   'azure-vm-prices-3Y'!B$2:B$123,"&gt;="&amp;G764*(100-$B$2)/100,   'azure-vm-prices-3Y'!D$2:D$123,K764,   'azure-vm-prices-3Y'!E$2:E$123,L764),   _xlfn.MINIFS('azure-vm-prices-3Y'!I$2:I$123,   'azure-vm-prices-3Y'!A$2:A$123,"&gt;="&amp;F764*(100-$B$2)/100,   'azure-vm-prices-3Y'!B$2:B$123,"&gt;="&amp;G764*(100-$B$2)/100,   'azure-vm-prices-3Y'!E$2:E$123,L764)),   IF(K764="YES", _xlfn.MINIFS('azure-vm-prices-3Y'!C$2:C$123,   'azure-vm-prices-3Y'!A$2:A$123,"&gt;="&amp;F764*(100-$B$2)/100,   'azure-vm-prices-3Y'!B$2:B$123,"&gt;="&amp;G764*(100-$B$2)/100,   'azure-vm-prices-3Y'!D$2:D$123,K764,   'azure-vm-prices-3Y'!E$2:E$123,L764),   _xlfn.MINIFS('azure-vm-prices-3Y'!C$2:C$123,   'azure-vm-prices-3Y'!A$2:A$123,"&gt;="&amp;F764*(100-$B$2)/100,   'azure-vm-prices-3Y'!B$2:B$123,"&gt;="&amp;G764*(100-$B$2)/100,   'azure-vm-prices-3Y'!E$2:E$123,L764))),   "")</f>
        <v>0</v>
      </c>
      <c r="AA764" s="4">
        <f>IF(Q764="YES",N764*V764*12,"")</f>
        <v>0</v>
      </c>
      <c r="AB764" s="4">
        <f>IF(Q764="YES",X764*8760,"")</f>
        <v>0</v>
      </c>
      <c r="AC764" s="4">
        <f>IF(Q764="YES",Z764*8760,"")</f>
        <v>0</v>
      </c>
      <c r="AD764" s="4">
        <f>IF(Q764="YES",IF(P764="YES", MIN(AA764:AC764), AA764),"")</f>
        <v>0</v>
      </c>
      <c r="AE764" s="4">
        <f>IF(AND(I764="STANDARD",Q764="YES",H764&lt;'azure-standard-disk-prices'!B2, H764&gt;0),1+IF(M764="YES",1),"")</f>
        <v>0</v>
      </c>
      <c r="AF764" s="4">
        <f>IF(AND(I764="STANDARD",Q764="YES",H764&gt;'azure-standard-disk-prices'!B2,H764&lt;'azure-standard-disk-prices'!B3),1+IF(M764="YES",1),"")</f>
        <v>0</v>
      </c>
      <c r="AG764" s="4">
        <f>IF(AND(I764="STANDARD",Q764="YES",H764&gt;'azure-standard-disk-prices'!B3,H764&lt;'azure-standard-disk-prices'!B4),1+IF(M764="YES",1),"")</f>
        <v>0</v>
      </c>
      <c r="AH764" s="4">
        <f>IF(AND(I764="STANDARD",Q764="YES",H764&gt;'azure-standard-disk-prices'!B4,H764&lt;'azure-standard-disk-prices'!B5),1+IF(M764="YES",1),"")</f>
        <v>0</v>
      </c>
      <c r="AI764" s="4">
        <f>IF(AND(I764="STANDARD",Q764="YES",H764&gt;'azure-standard-disk-prices'!B5,H764&lt;'azure-standard-disk-prices'!B6),1+IF(M764="YES",1),"")</f>
        <v>0</v>
      </c>
      <c r="AJ764" s="4">
        <f>IF(AND(I764="STANDARD",Q764="YES",H764&gt;'azure-standard-disk-prices'!B6,H764&lt;'azure-standard-disk-prices'!B7),1+IF(M764="YES",1),"")</f>
        <v>0</v>
      </c>
      <c r="AK764" s="4">
        <f>IF(AND(I764="STANDARD",Q764="YES",H764&gt;'azure-standard-disk-prices'!B7,H764&lt;'azure-standard-disk-prices'!B8),1+IF(M764="YES",1),"")</f>
        <v>0</v>
      </c>
      <c r="AL764" s="4">
        <f>IF(AND(I764="STANDARD",Q764="YES",H764&gt;'azure-standard-disk-prices'!B8,H764&lt;'azure-standard-disk-prices'!B9),1+IF(M764="YES",1),"")</f>
        <v>0</v>
      </c>
      <c r="AM764" s="4">
        <f>IF(AND(I763="PREMIUM",Q763="YES",H763&lt;'azure-premium-disk-prices'!B2,H763&gt;0),1+IF(M763="YES",1),"")</f>
        <v>0</v>
      </c>
      <c r="AN764" s="4">
        <f>IF(AND(I763="PREMIUM",Q763="YES",H763&gt;'azure-premium-disk-prices'!B2,H763&lt;'azure-premium-disk-prices'!B3),1+IF(M763="YES",1),"")</f>
        <v>0</v>
      </c>
      <c r="AO764" s="4">
        <f>IF(AND(I763="PREMIUM",Q763="YES",H763&gt;'azure-premium-disk-prices'!B3,H763&lt;'azure-premium-disk-prices'!B4),1+IF(M763="YES",1),"")</f>
        <v>0</v>
      </c>
      <c r="AP764" s="4">
        <f>IF(AND(I763="PREMIUM",Q763="YES",H763&gt;'azure-premium-disk-prices'!B4,H763&lt;'azure-premium-disk-prices'!B5),1+IF(M763="YES",1),"")</f>
        <v>0</v>
      </c>
      <c r="AQ764" s="4">
        <f>IF(AND(I763="PREMIUM",Q763="YES",H763&gt;'azure-premium-disk-prices'!B5,H763&lt;'azure-premium-disk-prices'!B6),1+IF(M763="YES",1),"")</f>
        <v>0</v>
      </c>
      <c r="AR764" s="4">
        <f>IF(AND(I763="PREMIUM",Q763="YES",H763&gt;'azure-premium-disk-prices'!B6,H763&lt;'azure-premium-disk-prices'!B7),1+IF(M763="YES",1),"")</f>
        <v>0</v>
      </c>
      <c r="AS764" s="4">
        <f>IF(AND(I763="PREMIUM",Q763="YES",H763&gt;'azure-premium-disk-prices'!B7,H763&lt;'azure-premium-disk-prices'!B8),1+IF(M763="YES",1),"")</f>
        <v>0</v>
      </c>
      <c r="AT764" s="4">
        <f>IF(AND(I763="PREMIUM",Q763="YES",H763&gt;'azure-premium-disk-prices'!B8,H763&lt;'azure-premium-disk-prices'!B9),1+IF(M763="YES",1),"")</f>
        <v>0</v>
      </c>
      <c r="AU764" s="4">
        <f>IF(AND(M764="YES", Q764="YES"),1,"")</f>
        <v>0</v>
      </c>
      <c r="AV764" s="4">
        <f>IF(AND(J764="STANDARD", Q764="YES"), IF(M764="YES",2,1) ,"")</f>
        <v>0</v>
      </c>
      <c r="AW764" s="4">
        <f>IF( AND(J764="PREMIUM",  Q764="YES"), IF(M764="YES",2,1) ,"")</f>
        <v>0</v>
      </c>
    </row>
    <row r="765" spans="5:49">
      <c r="E765" s="3"/>
      <c r="F765" s="3"/>
      <c r="G765" s="3"/>
      <c r="H765" s="3"/>
      <c r="I765" s="3" t="s">
        <v>9</v>
      </c>
      <c r="J765" s="3" t="s">
        <v>9</v>
      </c>
      <c r="K765" s="3" t="s">
        <v>5</v>
      </c>
      <c r="L765" s="3" t="s">
        <v>5</v>
      </c>
      <c r="M765" s="3" t="s">
        <v>5</v>
      </c>
      <c r="N765" s="3">
        <v>730</v>
      </c>
      <c r="O765" s="3" t="s">
        <v>5</v>
      </c>
      <c r="P765" s="3" t="s">
        <v>14</v>
      </c>
      <c r="Q765" s="4">
        <f>IF(AND(E765&lt;&gt;"", F765&lt;&gt;"", G765&lt;&gt;"", H765&lt;&gt;"", I765&lt;&gt;"", J765&lt;&gt;"", K765&lt;&gt;"", L765&lt;&gt;"", M765&lt;&gt;"", N765&lt;&gt;"", O765&lt;&gt;""),"YES","NO")</f>
        <v>0</v>
      </c>
      <c r="R765" s="4">
        <f>IF(AD765=AA765, U765, IF(AD765=AB765,W765,Y765))</f>
        <v>0</v>
      </c>
      <c r="S765" s="4">
        <f>AD765</f>
        <v>0</v>
      </c>
      <c r="T765" s="4">
        <f> IF(AA765="" ,"",IF(AD765=AA765, "PAYG", IF(AD765=AB765,"1Y RI","3Y RI")))</f>
        <v>0</v>
      </c>
      <c r="U765" s="4">
        <f>IF(Q765="YES", IF(K765="YES", VLOOKUP(V765 &amp; L765 &amp; K765,'azure-vm-prices-base'!G$2:H$124, 2, 0), VLOOKUP(V765 &amp; L765 &amp; "*",'azure-vm-prices-base'!G$2:H$124, 2, 0)), "")</f>
        <v>0</v>
      </c>
      <c r="V765" s="4">
        <f>IF(Q765="YES", IF(O765="NO" , IF(K765="YES", _xlfn.MINIFS('azure-vm-prices-base'!I$2:I$123, 'azure-vm-prices-base'!A$2:A$123,"&gt;="&amp;F765*(100-$B$2)/100, 'azure-vm-prices-base'!B$2:B$123,"&gt;="&amp;G765*(100-$B$2)/100, 'azure-vm-prices-base'!D$2:D$123,K765, 'azure-vm-prices-base'!E$2:E$123,L765), _xlfn.MINIFS('azure-vm-prices-base'!I$2:I$123, 'azure-vm-prices-base'!A$2:A$123,"&gt;="&amp;F765*(100-$B$2)/100, 'azure-vm-prices-base'!B$2:B$123,"&gt;="&amp;G765*(100-$B$2)/100, 'azure-vm-prices-base'!E$2:E$123,L765)), IF(K765="YES", _xlfn.MINIFS('azure-vm-prices-base'!C$2:C$123, 'azure-vm-prices-base'!A$2:A$123,"&gt;="&amp;F765*(100-$B$2)/100, 'azure-vm-prices-base'!B$2:B$123,"&gt;="&amp;G765*(100-$B$2)/100, 'azure-vm-prices-base'!D$2:D$123,K765, 'azure-vm-prices-base'!E$2:E$123,L765), _xlfn.MINIFS('azure-vm-prices-base'!C$2:C$123, 'azure-vm-prices-base'!A$2:A$123,"&gt;="&amp;F765*(100-$B$2)/100, 'azure-vm-prices-base'!B$2:B$123,"&gt;="&amp;G765*(100-$B$2)/100, 'azure-vm-prices-base'!E$2:E$123,L765))), "")</f>
        <v>0</v>
      </c>
      <c r="W765" s="4">
        <f>IF(Q765="YES", IF(K765="YES", VLOOKUP(X765 &amp; L765 &amp; K765,'azure-vm-prices-1Y'!G$2:H$124  , 2, 0), VLOOKUP(X765 &amp; L765 &amp; "*",'azure-vm-prices-1Y'!G$2:H$124, 2, 0)),   "")</f>
        <v>0</v>
      </c>
      <c r="X765" s="4">
        <f>IF(Q765="YES", IF(O765="NO" , IF(K765="YES", _xlfn.MINIFS('azure-vm-prices-1Y'!I$2:I$123,   'azure-vm-prices-1Y'!A$2:A$123,"&gt;="&amp;F765*(100-$B$2)/100,   'azure-vm-prices-1Y'!B$2:B$123,"&gt;="&amp;G765*(100-$B$2)/100,   'azure-vm-prices-1Y'!D$2:D$123,K765,   'azure-vm-prices-1Y'!E$2:E$123,L765),   _xlfn.MINIFS('azure-vm-prices-1Y'!I$2:I$123,   'azure-vm-prices-1Y'!A$2:A$123,"&gt;="&amp;F765*(100-$B$2)/100,   'azure-vm-prices-1Y'!B$2:B$123,"&gt;="&amp;G765*(100-$B$2)/100,   'azure-vm-prices-1Y'!E$2:E$123,L765)),   IF(K765="YES", _xlfn.MINIFS('azure-vm-prices-1Y'!C$2:C$123,   'azure-vm-prices-1Y'!A$2:A$123,"&gt;="&amp;F765*(100-$B$2)/100,   'azure-vm-prices-1Y'!B$2:B$123,"&gt;="&amp;G765*(100-$B$2)/100,   'azure-vm-prices-1Y'!D$2:D$123,K765,   'azure-vm-prices-1Y'!E$2:E$123,L765),   _xlfn.MINIFS('azure-vm-prices-1Y'!C$2:C$123,   'azure-vm-prices-1Y'!A$2:A$123,"&gt;="&amp;F765*(100-$B$2)/100,   'azure-vm-prices-1Y'!B$2:B$123,"&gt;="&amp;G765*(100-$B$2)/100,   'azure-vm-prices-1Y'!E$2:E$123,L765))),   "")</f>
        <v>0</v>
      </c>
      <c r="Y765" s="4">
        <f>IF(Q765="YES", IF(K765="YES", VLOOKUP(Z765 &amp; L765 &amp; K765,'azure-vm-prices-3Y'!G$2:H$124  , 2, 0), VLOOKUP(Z765 &amp; L765 &amp; "*",'azure-vm-prices-3Y'!G$2:H$124, 2, 0)),   "")</f>
        <v>0</v>
      </c>
      <c r="Z765" s="4">
        <f>IF(Q765="YES", IF(O765="NO" , IF(K765="YES", _xlfn.MINIFS('azure-vm-prices-3Y'!I$2:I$123,   'azure-vm-prices-3Y'!A$2:A$123,"&gt;="&amp;F765*(100-$B$2)/100,   'azure-vm-prices-3Y'!B$2:B$123,"&gt;="&amp;G765*(100-$B$2)/100,   'azure-vm-prices-3Y'!D$2:D$123,K765,   'azure-vm-prices-3Y'!E$2:E$123,L765),   _xlfn.MINIFS('azure-vm-prices-3Y'!I$2:I$123,   'azure-vm-prices-3Y'!A$2:A$123,"&gt;="&amp;F765*(100-$B$2)/100,   'azure-vm-prices-3Y'!B$2:B$123,"&gt;="&amp;G765*(100-$B$2)/100,   'azure-vm-prices-3Y'!E$2:E$123,L765)),   IF(K765="YES", _xlfn.MINIFS('azure-vm-prices-3Y'!C$2:C$123,   'azure-vm-prices-3Y'!A$2:A$123,"&gt;="&amp;F765*(100-$B$2)/100,   'azure-vm-prices-3Y'!B$2:B$123,"&gt;="&amp;G765*(100-$B$2)/100,   'azure-vm-prices-3Y'!D$2:D$123,K765,   'azure-vm-prices-3Y'!E$2:E$123,L765),   _xlfn.MINIFS('azure-vm-prices-3Y'!C$2:C$123,   'azure-vm-prices-3Y'!A$2:A$123,"&gt;="&amp;F765*(100-$B$2)/100,   'azure-vm-prices-3Y'!B$2:B$123,"&gt;="&amp;G765*(100-$B$2)/100,   'azure-vm-prices-3Y'!E$2:E$123,L765))),   "")</f>
        <v>0</v>
      </c>
      <c r="AA765" s="4">
        <f>IF(Q765="YES",N765*V765*12,"")</f>
        <v>0</v>
      </c>
      <c r="AB765" s="4">
        <f>IF(Q765="YES",X765*8760,"")</f>
        <v>0</v>
      </c>
      <c r="AC765" s="4">
        <f>IF(Q765="YES",Z765*8760,"")</f>
        <v>0</v>
      </c>
      <c r="AD765" s="4">
        <f>IF(Q765="YES",IF(P765="YES", MIN(AA765:AC765), AA765),"")</f>
        <v>0</v>
      </c>
      <c r="AE765" s="4">
        <f>IF(AND(I765="STANDARD",Q765="YES",H765&lt;'azure-standard-disk-prices'!B2, H765&gt;0),1+IF(M765="YES",1),"")</f>
        <v>0</v>
      </c>
      <c r="AF765" s="4">
        <f>IF(AND(I765="STANDARD",Q765="YES",H765&gt;'azure-standard-disk-prices'!B2,H765&lt;'azure-standard-disk-prices'!B3),1+IF(M765="YES",1),"")</f>
        <v>0</v>
      </c>
      <c r="AG765" s="4">
        <f>IF(AND(I765="STANDARD",Q765="YES",H765&gt;'azure-standard-disk-prices'!B3,H765&lt;'azure-standard-disk-prices'!B4),1+IF(M765="YES",1),"")</f>
        <v>0</v>
      </c>
      <c r="AH765" s="4">
        <f>IF(AND(I765="STANDARD",Q765="YES",H765&gt;'azure-standard-disk-prices'!B4,H765&lt;'azure-standard-disk-prices'!B5),1+IF(M765="YES",1),"")</f>
        <v>0</v>
      </c>
      <c r="AI765" s="4">
        <f>IF(AND(I765="STANDARD",Q765="YES",H765&gt;'azure-standard-disk-prices'!B5,H765&lt;'azure-standard-disk-prices'!B6),1+IF(M765="YES",1),"")</f>
        <v>0</v>
      </c>
      <c r="AJ765" s="4">
        <f>IF(AND(I765="STANDARD",Q765="YES",H765&gt;'azure-standard-disk-prices'!B6,H765&lt;'azure-standard-disk-prices'!B7),1+IF(M765="YES",1),"")</f>
        <v>0</v>
      </c>
      <c r="AK765" s="4">
        <f>IF(AND(I765="STANDARD",Q765="YES",H765&gt;'azure-standard-disk-prices'!B7,H765&lt;'azure-standard-disk-prices'!B8),1+IF(M765="YES",1),"")</f>
        <v>0</v>
      </c>
      <c r="AL765" s="4">
        <f>IF(AND(I765="STANDARD",Q765="YES",H765&gt;'azure-standard-disk-prices'!B8,H765&lt;'azure-standard-disk-prices'!B9),1+IF(M765="YES",1),"")</f>
        <v>0</v>
      </c>
      <c r="AM765" s="4">
        <f>IF(AND(I764="PREMIUM",Q764="YES",H764&lt;'azure-premium-disk-prices'!B2,H764&gt;0),1+IF(M764="YES",1),"")</f>
        <v>0</v>
      </c>
      <c r="AN765" s="4">
        <f>IF(AND(I764="PREMIUM",Q764="YES",H764&gt;'azure-premium-disk-prices'!B2,H764&lt;'azure-premium-disk-prices'!B3),1+IF(M764="YES",1),"")</f>
        <v>0</v>
      </c>
      <c r="AO765" s="4">
        <f>IF(AND(I764="PREMIUM",Q764="YES",H764&gt;'azure-premium-disk-prices'!B3,H764&lt;'azure-premium-disk-prices'!B4),1+IF(M764="YES",1),"")</f>
        <v>0</v>
      </c>
      <c r="AP765" s="4">
        <f>IF(AND(I764="PREMIUM",Q764="YES",H764&gt;'azure-premium-disk-prices'!B4,H764&lt;'azure-premium-disk-prices'!B5),1+IF(M764="YES",1),"")</f>
        <v>0</v>
      </c>
      <c r="AQ765" s="4">
        <f>IF(AND(I764="PREMIUM",Q764="YES",H764&gt;'azure-premium-disk-prices'!B5,H764&lt;'azure-premium-disk-prices'!B6),1+IF(M764="YES",1),"")</f>
        <v>0</v>
      </c>
      <c r="AR765" s="4">
        <f>IF(AND(I764="PREMIUM",Q764="YES",H764&gt;'azure-premium-disk-prices'!B6,H764&lt;'azure-premium-disk-prices'!B7),1+IF(M764="YES",1),"")</f>
        <v>0</v>
      </c>
      <c r="AS765" s="4">
        <f>IF(AND(I764="PREMIUM",Q764="YES",H764&gt;'azure-premium-disk-prices'!B7,H764&lt;'azure-premium-disk-prices'!B8),1+IF(M764="YES",1),"")</f>
        <v>0</v>
      </c>
      <c r="AT765" s="4">
        <f>IF(AND(I764="PREMIUM",Q764="YES",H764&gt;'azure-premium-disk-prices'!B8,H764&lt;'azure-premium-disk-prices'!B9),1+IF(M764="YES",1),"")</f>
        <v>0</v>
      </c>
      <c r="AU765" s="4">
        <f>IF(AND(M765="YES", Q765="YES"),1,"")</f>
        <v>0</v>
      </c>
      <c r="AV765" s="4">
        <f>IF(AND(J765="STANDARD", Q765="YES"), IF(M765="YES",2,1) ,"")</f>
        <v>0</v>
      </c>
      <c r="AW765" s="4">
        <f>IF( AND(J765="PREMIUM",  Q765="YES"), IF(M765="YES",2,1) ,"")</f>
        <v>0</v>
      </c>
    </row>
    <row r="766" spans="5:49">
      <c r="E766" s="3"/>
      <c r="F766" s="3"/>
      <c r="G766" s="3"/>
      <c r="H766" s="3"/>
      <c r="I766" s="3" t="s">
        <v>9</v>
      </c>
      <c r="J766" s="3" t="s">
        <v>9</v>
      </c>
      <c r="K766" s="3" t="s">
        <v>5</v>
      </c>
      <c r="L766" s="3" t="s">
        <v>5</v>
      </c>
      <c r="M766" s="3" t="s">
        <v>5</v>
      </c>
      <c r="N766" s="3">
        <v>730</v>
      </c>
      <c r="O766" s="3" t="s">
        <v>5</v>
      </c>
      <c r="P766" s="3" t="s">
        <v>14</v>
      </c>
      <c r="Q766" s="4">
        <f>IF(AND(E766&lt;&gt;"", F766&lt;&gt;"", G766&lt;&gt;"", H766&lt;&gt;"", I766&lt;&gt;"", J766&lt;&gt;"", K766&lt;&gt;"", L766&lt;&gt;"", M766&lt;&gt;"", N766&lt;&gt;"", O766&lt;&gt;""),"YES","NO")</f>
        <v>0</v>
      </c>
      <c r="R766" s="4">
        <f>IF(AD766=AA766, U766, IF(AD766=AB766,W766,Y766))</f>
        <v>0</v>
      </c>
      <c r="S766" s="4">
        <f>AD766</f>
        <v>0</v>
      </c>
      <c r="T766" s="4">
        <f> IF(AA766="" ,"",IF(AD766=AA766, "PAYG", IF(AD766=AB766,"1Y RI","3Y RI")))</f>
        <v>0</v>
      </c>
      <c r="U766" s="4">
        <f>IF(Q766="YES", IF(K766="YES", VLOOKUP(V766 &amp; L766 &amp; K766,'azure-vm-prices-base'!G$2:H$124, 2, 0), VLOOKUP(V766 &amp; L766 &amp; "*",'azure-vm-prices-base'!G$2:H$124, 2, 0)), "")</f>
        <v>0</v>
      </c>
      <c r="V766" s="4">
        <f>IF(Q766="YES", IF(O766="NO" , IF(K766="YES", _xlfn.MINIFS('azure-vm-prices-base'!I$2:I$123, 'azure-vm-prices-base'!A$2:A$123,"&gt;="&amp;F766*(100-$B$2)/100, 'azure-vm-prices-base'!B$2:B$123,"&gt;="&amp;G766*(100-$B$2)/100, 'azure-vm-prices-base'!D$2:D$123,K766, 'azure-vm-prices-base'!E$2:E$123,L766), _xlfn.MINIFS('azure-vm-prices-base'!I$2:I$123, 'azure-vm-prices-base'!A$2:A$123,"&gt;="&amp;F766*(100-$B$2)/100, 'azure-vm-prices-base'!B$2:B$123,"&gt;="&amp;G766*(100-$B$2)/100, 'azure-vm-prices-base'!E$2:E$123,L766)), IF(K766="YES", _xlfn.MINIFS('azure-vm-prices-base'!C$2:C$123, 'azure-vm-prices-base'!A$2:A$123,"&gt;="&amp;F766*(100-$B$2)/100, 'azure-vm-prices-base'!B$2:B$123,"&gt;="&amp;G766*(100-$B$2)/100, 'azure-vm-prices-base'!D$2:D$123,K766, 'azure-vm-prices-base'!E$2:E$123,L766), _xlfn.MINIFS('azure-vm-prices-base'!C$2:C$123, 'azure-vm-prices-base'!A$2:A$123,"&gt;="&amp;F766*(100-$B$2)/100, 'azure-vm-prices-base'!B$2:B$123,"&gt;="&amp;G766*(100-$B$2)/100, 'azure-vm-prices-base'!E$2:E$123,L766))), "")</f>
        <v>0</v>
      </c>
      <c r="W766" s="4">
        <f>IF(Q766="YES", IF(K766="YES", VLOOKUP(X766 &amp; L766 &amp; K766,'azure-vm-prices-1Y'!G$2:H$124  , 2, 0), VLOOKUP(X766 &amp; L766 &amp; "*",'azure-vm-prices-1Y'!G$2:H$124, 2, 0)),   "")</f>
        <v>0</v>
      </c>
      <c r="X766" s="4">
        <f>IF(Q766="YES", IF(O766="NO" , IF(K766="YES", _xlfn.MINIFS('azure-vm-prices-1Y'!I$2:I$123,   'azure-vm-prices-1Y'!A$2:A$123,"&gt;="&amp;F766*(100-$B$2)/100,   'azure-vm-prices-1Y'!B$2:B$123,"&gt;="&amp;G766*(100-$B$2)/100,   'azure-vm-prices-1Y'!D$2:D$123,K766,   'azure-vm-prices-1Y'!E$2:E$123,L766),   _xlfn.MINIFS('azure-vm-prices-1Y'!I$2:I$123,   'azure-vm-prices-1Y'!A$2:A$123,"&gt;="&amp;F766*(100-$B$2)/100,   'azure-vm-prices-1Y'!B$2:B$123,"&gt;="&amp;G766*(100-$B$2)/100,   'azure-vm-prices-1Y'!E$2:E$123,L766)),   IF(K766="YES", _xlfn.MINIFS('azure-vm-prices-1Y'!C$2:C$123,   'azure-vm-prices-1Y'!A$2:A$123,"&gt;="&amp;F766*(100-$B$2)/100,   'azure-vm-prices-1Y'!B$2:B$123,"&gt;="&amp;G766*(100-$B$2)/100,   'azure-vm-prices-1Y'!D$2:D$123,K766,   'azure-vm-prices-1Y'!E$2:E$123,L766),   _xlfn.MINIFS('azure-vm-prices-1Y'!C$2:C$123,   'azure-vm-prices-1Y'!A$2:A$123,"&gt;="&amp;F766*(100-$B$2)/100,   'azure-vm-prices-1Y'!B$2:B$123,"&gt;="&amp;G766*(100-$B$2)/100,   'azure-vm-prices-1Y'!E$2:E$123,L766))),   "")</f>
        <v>0</v>
      </c>
      <c r="Y766" s="4">
        <f>IF(Q766="YES", IF(K766="YES", VLOOKUP(Z766 &amp; L766 &amp; K766,'azure-vm-prices-3Y'!G$2:H$124  , 2, 0), VLOOKUP(Z766 &amp; L766 &amp; "*",'azure-vm-prices-3Y'!G$2:H$124, 2, 0)),   "")</f>
        <v>0</v>
      </c>
      <c r="Z766" s="4">
        <f>IF(Q766="YES", IF(O766="NO" , IF(K766="YES", _xlfn.MINIFS('azure-vm-prices-3Y'!I$2:I$123,   'azure-vm-prices-3Y'!A$2:A$123,"&gt;="&amp;F766*(100-$B$2)/100,   'azure-vm-prices-3Y'!B$2:B$123,"&gt;="&amp;G766*(100-$B$2)/100,   'azure-vm-prices-3Y'!D$2:D$123,K766,   'azure-vm-prices-3Y'!E$2:E$123,L766),   _xlfn.MINIFS('azure-vm-prices-3Y'!I$2:I$123,   'azure-vm-prices-3Y'!A$2:A$123,"&gt;="&amp;F766*(100-$B$2)/100,   'azure-vm-prices-3Y'!B$2:B$123,"&gt;="&amp;G766*(100-$B$2)/100,   'azure-vm-prices-3Y'!E$2:E$123,L766)),   IF(K766="YES", _xlfn.MINIFS('azure-vm-prices-3Y'!C$2:C$123,   'azure-vm-prices-3Y'!A$2:A$123,"&gt;="&amp;F766*(100-$B$2)/100,   'azure-vm-prices-3Y'!B$2:B$123,"&gt;="&amp;G766*(100-$B$2)/100,   'azure-vm-prices-3Y'!D$2:D$123,K766,   'azure-vm-prices-3Y'!E$2:E$123,L766),   _xlfn.MINIFS('azure-vm-prices-3Y'!C$2:C$123,   'azure-vm-prices-3Y'!A$2:A$123,"&gt;="&amp;F766*(100-$B$2)/100,   'azure-vm-prices-3Y'!B$2:B$123,"&gt;="&amp;G766*(100-$B$2)/100,   'azure-vm-prices-3Y'!E$2:E$123,L766))),   "")</f>
        <v>0</v>
      </c>
      <c r="AA766" s="4">
        <f>IF(Q766="YES",N766*V766*12,"")</f>
        <v>0</v>
      </c>
      <c r="AB766" s="4">
        <f>IF(Q766="YES",X766*8760,"")</f>
        <v>0</v>
      </c>
      <c r="AC766" s="4">
        <f>IF(Q766="YES",Z766*8760,"")</f>
        <v>0</v>
      </c>
      <c r="AD766" s="4">
        <f>IF(Q766="YES",IF(P766="YES", MIN(AA766:AC766), AA766),"")</f>
        <v>0</v>
      </c>
      <c r="AE766" s="4">
        <f>IF(AND(I766="STANDARD",Q766="YES",H766&lt;'azure-standard-disk-prices'!B2, H766&gt;0),1+IF(M766="YES",1),"")</f>
        <v>0</v>
      </c>
      <c r="AF766" s="4">
        <f>IF(AND(I766="STANDARD",Q766="YES",H766&gt;'azure-standard-disk-prices'!B2,H766&lt;'azure-standard-disk-prices'!B3),1+IF(M766="YES",1),"")</f>
        <v>0</v>
      </c>
      <c r="AG766" s="4">
        <f>IF(AND(I766="STANDARD",Q766="YES",H766&gt;'azure-standard-disk-prices'!B3,H766&lt;'azure-standard-disk-prices'!B4),1+IF(M766="YES",1),"")</f>
        <v>0</v>
      </c>
      <c r="AH766" s="4">
        <f>IF(AND(I766="STANDARD",Q766="YES",H766&gt;'azure-standard-disk-prices'!B4,H766&lt;'azure-standard-disk-prices'!B5),1+IF(M766="YES",1),"")</f>
        <v>0</v>
      </c>
      <c r="AI766" s="4">
        <f>IF(AND(I766="STANDARD",Q766="YES",H766&gt;'azure-standard-disk-prices'!B5,H766&lt;'azure-standard-disk-prices'!B6),1+IF(M766="YES",1),"")</f>
        <v>0</v>
      </c>
      <c r="AJ766" s="4">
        <f>IF(AND(I766="STANDARD",Q766="YES",H766&gt;'azure-standard-disk-prices'!B6,H766&lt;'azure-standard-disk-prices'!B7),1+IF(M766="YES",1),"")</f>
        <v>0</v>
      </c>
      <c r="AK766" s="4">
        <f>IF(AND(I766="STANDARD",Q766="YES",H766&gt;'azure-standard-disk-prices'!B7,H766&lt;'azure-standard-disk-prices'!B8),1+IF(M766="YES",1),"")</f>
        <v>0</v>
      </c>
      <c r="AL766" s="4">
        <f>IF(AND(I766="STANDARD",Q766="YES",H766&gt;'azure-standard-disk-prices'!B8,H766&lt;'azure-standard-disk-prices'!B9),1+IF(M766="YES",1),"")</f>
        <v>0</v>
      </c>
      <c r="AM766" s="4">
        <f>IF(AND(I765="PREMIUM",Q765="YES",H765&lt;'azure-premium-disk-prices'!B2,H765&gt;0),1+IF(M765="YES",1),"")</f>
        <v>0</v>
      </c>
      <c r="AN766" s="4">
        <f>IF(AND(I765="PREMIUM",Q765="YES",H765&gt;'azure-premium-disk-prices'!B2,H765&lt;'azure-premium-disk-prices'!B3),1+IF(M765="YES",1),"")</f>
        <v>0</v>
      </c>
      <c r="AO766" s="4">
        <f>IF(AND(I765="PREMIUM",Q765="YES",H765&gt;'azure-premium-disk-prices'!B3,H765&lt;'azure-premium-disk-prices'!B4),1+IF(M765="YES",1),"")</f>
        <v>0</v>
      </c>
      <c r="AP766" s="4">
        <f>IF(AND(I765="PREMIUM",Q765="YES",H765&gt;'azure-premium-disk-prices'!B4,H765&lt;'azure-premium-disk-prices'!B5),1+IF(M765="YES",1),"")</f>
        <v>0</v>
      </c>
      <c r="AQ766" s="4">
        <f>IF(AND(I765="PREMIUM",Q765="YES",H765&gt;'azure-premium-disk-prices'!B5,H765&lt;'azure-premium-disk-prices'!B6),1+IF(M765="YES",1),"")</f>
        <v>0</v>
      </c>
      <c r="AR766" s="4">
        <f>IF(AND(I765="PREMIUM",Q765="YES",H765&gt;'azure-premium-disk-prices'!B6,H765&lt;'azure-premium-disk-prices'!B7),1+IF(M765="YES",1),"")</f>
        <v>0</v>
      </c>
      <c r="AS766" s="4">
        <f>IF(AND(I765="PREMIUM",Q765="YES",H765&gt;'azure-premium-disk-prices'!B7,H765&lt;'azure-premium-disk-prices'!B8),1+IF(M765="YES",1),"")</f>
        <v>0</v>
      </c>
      <c r="AT766" s="4">
        <f>IF(AND(I765="PREMIUM",Q765="YES",H765&gt;'azure-premium-disk-prices'!B8,H765&lt;'azure-premium-disk-prices'!B9),1+IF(M765="YES",1),"")</f>
        <v>0</v>
      </c>
      <c r="AU766" s="4">
        <f>IF(AND(M766="YES", Q766="YES"),1,"")</f>
        <v>0</v>
      </c>
      <c r="AV766" s="4">
        <f>IF(AND(J766="STANDARD", Q766="YES"), IF(M766="YES",2,1) ,"")</f>
        <v>0</v>
      </c>
      <c r="AW766" s="4">
        <f>IF( AND(J766="PREMIUM",  Q766="YES"), IF(M766="YES",2,1) ,"")</f>
        <v>0</v>
      </c>
    </row>
    <row r="767" spans="5:49">
      <c r="E767" s="3"/>
      <c r="F767" s="3"/>
      <c r="G767" s="3"/>
      <c r="H767" s="3"/>
      <c r="I767" s="3" t="s">
        <v>9</v>
      </c>
      <c r="J767" s="3" t="s">
        <v>9</v>
      </c>
      <c r="K767" s="3" t="s">
        <v>5</v>
      </c>
      <c r="L767" s="3" t="s">
        <v>5</v>
      </c>
      <c r="M767" s="3" t="s">
        <v>5</v>
      </c>
      <c r="N767" s="3">
        <v>730</v>
      </c>
      <c r="O767" s="3" t="s">
        <v>5</v>
      </c>
      <c r="P767" s="3" t="s">
        <v>14</v>
      </c>
      <c r="Q767" s="4">
        <f>IF(AND(E767&lt;&gt;"", F767&lt;&gt;"", G767&lt;&gt;"", H767&lt;&gt;"", I767&lt;&gt;"", J767&lt;&gt;"", K767&lt;&gt;"", L767&lt;&gt;"", M767&lt;&gt;"", N767&lt;&gt;"", O767&lt;&gt;""),"YES","NO")</f>
        <v>0</v>
      </c>
      <c r="R767" s="4">
        <f>IF(AD767=AA767, U767, IF(AD767=AB767,W767,Y767))</f>
        <v>0</v>
      </c>
      <c r="S767" s="4">
        <f>AD767</f>
        <v>0</v>
      </c>
      <c r="T767" s="4">
        <f> IF(AA767="" ,"",IF(AD767=AA767, "PAYG", IF(AD767=AB767,"1Y RI","3Y RI")))</f>
        <v>0</v>
      </c>
      <c r="U767" s="4">
        <f>IF(Q767="YES", IF(K767="YES", VLOOKUP(V767 &amp; L767 &amp; K767,'azure-vm-prices-base'!G$2:H$124, 2, 0), VLOOKUP(V767 &amp; L767 &amp; "*",'azure-vm-prices-base'!G$2:H$124, 2, 0)), "")</f>
        <v>0</v>
      </c>
      <c r="V767" s="4">
        <f>IF(Q767="YES", IF(O767="NO" , IF(K767="YES", _xlfn.MINIFS('azure-vm-prices-base'!I$2:I$123, 'azure-vm-prices-base'!A$2:A$123,"&gt;="&amp;F767*(100-$B$2)/100, 'azure-vm-prices-base'!B$2:B$123,"&gt;="&amp;G767*(100-$B$2)/100, 'azure-vm-prices-base'!D$2:D$123,K767, 'azure-vm-prices-base'!E$2:E$123,L767), _xlfn.MINIFS('azure-vm-prices-base'!I$2:I$123, 'azure-vm-prices-base'!A$2:A$123,"&gt;="&amp;F767*(100-$B$2)/100, 'azure-vm-prices-base'!B$2:B$123,"&gt;="&amp;G767*(100-$B$2)/100, 'azure-vm-prices-base'!E$2:E$123,L767)), IF(K767="YES", _xlfn.MINIFS('azure-vm-prices-base'!C$2:C$123, 'azure-vm-prices-base'!A$2:A$123,"&gt;="&amp;F767*(100-$B$2)/100, 'azure-vm-prices-base'!B$2:B$123,"&gt;="&amp;G767*(100-$B$2)/100, 'azure-vm-prices-base'!D$2:D$123,K767, 'azure-vm-prices-base'!E$2:E$123,L767), _xlfn.MINIFS('azure-vm-prices-base'!C$2:C$123, 'azure-vm-prices-base'!A$2:A$123,"&gt;="&amp;F767*(100-$B$2)/100, 'azure-vm-prices-base'!B$2:B$123,"&gt;="&amp;G767*(100-$B$2)/100, 'azure-vm-prices-base'!E$2:E$123,L767))), "")</f>
        <v>0</v>
      </c>
      <c r="W767" s="4">
        <f>IF(Q767="YES", IF(K767="YES", VLOOKUP(X767 &amp; L767 &amp; K767,'azure-vm-prices-1Y'!G$2:H$124  , 2, 0), VLOOKUP(X767 &amp; L767 &amp; "*",'azure-vm-prices-1Y'!G$2:H$124, 2, 0)),   "")</f>
        <v>0</v>
      </c>
      <c r="X767" s="4">
        <f>IF(Q767="YES", IF(O767="NO" , IF(K767="YES", _xlfn.MINIFS('azure-vm-prices-1Y'!I$2:I$123,   'azure-vm-prices-1Y'!A$2:A$123,"&gt;="&amp;F767*(100-$B$2)/100,   'azure-vm-prices-1Y'!B$2:B$123,"&gt;="&amp;G767*(100-$B$2)/100,   'azure-vm-prices-1Y'!D$2:D$123,K767,   'azure-vm-prices-1Y'!E$2:E$123,L767),   _xlfn.MINIFS('azure-vm-prices-1Y'!I$2:I$123,   'azure-vm-prices-1Y'!A$2:A$123,"&gt;="&amp;F767*(100-$B$2)/100,   'azure-vm-prices-1Y'!B$2:B$123,"&gt;="&amp;G767*(100-$B$2)/100,   'azure-vm-prices-1Y'!E$2:E$123,L767)),   IF(K767="YES", _xlfn.MINIFS('azure-vm-prices-1Y'!C$2:C$123,   'azure-vm-prices-1Y'!A$2:A$123,"&gt;="&amp;F767*(100-$B$2)/100,   'azure-vm-prices-1Y'!B$2:B$123,"&gt;="&amp;G767*(100-$B$2)/100,   'azure-vm-prices-1Y'!D$2:D$123,K767,   'azure-vm-prices-1Y'!E$2:E$123,L767),   _xlfn.MINIFS('azure-vm-prices-1Y'!C$2:C$123,   'azure-vm-prices-1Y'!A$2:A$123,"&gt;="&amp;F767*(100-$B$2)/100,   'azure-vm-prices-1Y'!B$2:B$123,"&gt;="&amp;G767*(100-$B$2)/100,   'azure-vm-prices-1Y'!E$2:E$123,L767))),   "")</f>
        <v>0</v>
      </c>
      <c r="Y767" s="4">
        <f>IF(Q767="YES", IF(K767="YES", VLOOKUP(Z767 &amp; L767 &amp; K767,'azure-vm-prices-3Y'!G$2:H$124  , 2, 0), VLOOKUP(Z767 &amp; L767 &amp; "*",'azure-vm-prices-3Y'!G$2:H$124, 2, 0)),   "")</f>
        <v>0</v>
      </c>
      <c r="Z767" s="4">
        <f>IF(Q767="YES", IF(O767="NO" , IF(K767="YES", _xlfn.MINIFS('azure-vm-prices-3Y'!I$2:I$123,   'azure-vm-prices-3Y'!A$2:A$123,"&gt;="&amp;F767*(100-$B$2)/100,   'azure-vm-prices-3Y'!B$2:B$123,"&gt;="&amp;G767*(100-$B$2)/100,   'azure-vm-prices-3Y'!D$2:D$123,K767,   'azure-vm-prices-3Y'!E$2:E$123,L767),   _xlfn.MINIFS('azure-vm-prices-3Y'!I$2:I$123,   'azure-vm-prices-3Y'!A$2:A$123,"&gt;="&amp;F767*(100-$B$2)/100,   'azure-vm-prices-3Y'!B$2:B$123,"&gt;="&amp;G767*(100-$B$2)/100,   'azure-vm-prices-3Y'!E$2:E$123,L767)),   IF(K767="YES", _xlfn.MINIFS('azure-vm-prices-3Y'!C$2:C$123,   'azure-vm-prices-3Y'!A$2:A$123,"&gt;="&amp;F767*(100-$B$2)/100,   'azure-vm-prices-3Y'!B$2:B$123,"&gt;="&amp;G767*(100-$B$2)/100,   'azure-vm-prices-3Y'!D$2:D$123,K767,   'azure-vm-prices-3Y'!E$2:E$123,L767),   _xlfn.MINIFS('azure-vm-prices-3Y'!C$2:C$123,   'azure-vm-prices-3Y'!A$2:A$123,"&gt;="&amp;F767*(100-$B$2)/100,   'azure-vm-prices-3Y'!B$2:B$123,"&gt;="&amp;G767*(100-$B$2)/100,   'azure-vm-prices-3Y'!E$2:E$123,L767))),   "")</f>
        <v>0</v>
      </c>
      <c r="AA767" s="4">
        <f>IF(Q767="YES",N767*V767*12,"")</f>
        <v>0</v>
      </c>
      <c r="AB767" s="4">
        <f>IF(Q767="YES",X767*8760,"")</f>
        <v>0</v>
      </c>
      <c r="AC767" s="4">
        <f>IF(Q767="YES",Z767*8760,"")</f>
        <v>0</v>
      </c>
      <c r="AD767" s="4">
        <f>IF(Q767="YES",IF(P767="YES", MIN(AA767:AC767), AA767),"")</f>
        <v>0</v>
      </c>
      <c r="AE767" s="4">
        <f>IF(AND(I767="STANDARD",Q767="YES",H767&lt;'azure-standard-disk-prices'!B2, H767&gt;0),1+IF(M767="YES",1),"")</f>
        <v>0</v>
      </c>
      <c r="AF767" s="4">
        <f>IF(AND(I767="STANDARD",Q767="YES",H767&gt;'azure-standard-disk-prices'!B2,H767&lt;'azure-standard-disk-prices'!B3),1+IF(M767="YES",1),"")</f>
        <v>0</v>
      </c>
      <c r="AG767" s="4">
        <f>IF(AND(I767="STANDARD",Q767="YES",H767&gt;'azure-standard-disk-prices'!B3,H767&lt;'azure-standard-disk-prices'!B4),1+IF(M767="YES",1),"")</f>
        <v>0</v>
      </c>
      <c r="AH767" s="4">
        <f>IF(AND(I767="STANDARD",Q767="YES",H767&gt;'azure-standard-disk-prices'!B4,H767&lt;'azure-standard-disk-prices'!B5),1+IF(M767="YES",1),"")</f>
        <v>0</v>
      </c>
      <c r="AI767" s="4">
        <f>IF(AND(I767="STANDARD",Q767="YES",H767&gt;'azure-standard-disk-prices'!B5,H767&lt;'azure-standard-disk-prices'!B6),1+IF(M767="YES",1),"")</f>
        <v>0</v>
      </c>
      <c r="AJ767" s="4">
        <f>IF(AND(I767="STANDARD",Q767="YES",H767&gt;'azure-standard-disk-prices'!B6,H767&lt;'azure-standard-disk-prices'!B7),1+IF(M767="YES",1),"")</f>
        <v>0</v>
      </c>
      <c r="AK767" s="4">
        <f>IF(AND(I767="STANDARD",Q767="YES",H767&gt;'azure-standard-disk-prices'!B7,H767&lt;'azure-standard-disk-prices'!B8),1+IF(M767="YES",1),"")</f>
        <v>0</v>
      </c>
      <c r="AL767" s="4">
        <f>IF(AND(I767="STANDARD",Q767="YES",H767&gt;'azure-standard-disk-prices'!B8,H767&lt;'azure-standard-disk-prices'!B9),1+IF(M767="YES",1),"")</f>
        <v>0</v>
      </c>
      <c r="AM767" s="4">
        <f>IF(AND(I766="PREMIUM",Q766="YES",H766&lt;'azure-premium-disk-prices'!B2,H766&gt;0),1+IF(M766="YES",1),"")</f>
        <v>0</v>
      </c>
      <c r="AN767" s="4">
        <f>IF(AND(I766="PREMIUM",Q766="YES",H766&gt;'azure-premium-disk-prices'!B2,H766&lt;'azure-premium-disk-prices'!B3),1+IF(M766="YES",1),"")</f>
        <v>0</v>
      </c>
      <c r="AO767" s="4">
        <f>IF(AND(I766="PREMIUM",Q766="YES",H766&gt;'azure-premium-disk-prices'!B3,H766&lt;'azure-premium-disk-prices'!B4),1+IF(M766="YES",1),"")</f>
        <v>0</v>
      </c>
      <c r="AP767" s="4">
        <f>IF(AND(I766="PREMIUM",Q766="YES",H766&gt;'azure-premium-disk-prices'!B4,H766&lt;'azure-premium-disk-prices'!B5),1+IF(M766="YES",1),"")</f>
        <v>0</v>
      </c>
      <c r="AQ767" s="4">
        <f>IF(AND(I766="PREMIUM",Q766="YES",H766&gt;'azure-premium-disk-prices'!B5,H766&lt;'azure-premium-disk-prices'!B6),1+IF(M766="YES",1),"")</f>
        <v>0</v>
      </c>
      <c r="AR767" s="4">
        <f>IF(AND(I766="PREMIUM",Q766="YES",H766&gt;'azure-premium-disk-prices'!B6,H766&lt;'azure-premium-disk-prices'!B7),1+IF(M766="YES",1),"")</f>
        <v>0</v>
      </c>
      <c r="AS767" s="4">
        <f>IF(AND(I766="PREMIUM",Q766="YES",H766&gt;'azure-premium-disk-prices'!B7,H766&lt;'azure-premium-disk-prices'!B8),1+IF(M766="YES",1),"")</f>
        <v>0</v>
      </c>
      <c r="AT767" s="4">
        <f>IF(AND(I766="PREMIUM",Q766="YES",H766&gt;'azure-premium-disk-prices'!B8,H766&lt;'azure-premium-disk-prices'!B9),1+IF(M766="YES",1),"")</f>
        <v>0</v>
      </c>
      <c r="AU767" s="4">
        <f>IF(AND(M767="YES", Q767="YES"),1,"")</f>
        <v>0</v>
      </c>
      <c r="AV767" s="4">
        <f>IF(AND(J767="STANDARD", Q767="YES"), IF(M767="YES",2,1) ,"")</f>
        <v>0</v>
      </c>
      <c r="AW767" s="4">
        <f>IF( AND(J767="PREMIUM",  Q767="YES"), IF(M767="YES",2,1) ,"")</f>
        <v>0</v>
      </c>
    </row>
    <row r="768" spans="5:49">
      <c r="E768" s="3"/>
      <c r="F768" s="3"/>
      <c r="G768" s="3"/>
      <c r="H768" s="3"/>
      <c r="I768" s="3" t="s">
        <v>9</v>
      </c>
      <c r="J768" s="3" t="s">
        <v>9</v>
      </c>
      <c r="K768" s="3" t="s">
        <v>5</v>
      </c>
      <c r="L768" s="3" t="s">
        <v>5</v>
      </c>
      <c r="M768" s="3" t="s">
        <v>5</v>
      </c>
      <c r="N768" s="3">
        <v>730</v>
      </c>
      <c r="O768" s="3" t="s">
        <v>5</v>
      </c>
      <c r="P768" s="3" t="s">
        <v>14</v>
      </c>
      <c r="Q768" s="4">
        <f>IF(AND(E768&lt;&gt;"", F768&lt;&gt;"", G768&lt;&gt;"", H768&lt;&gt;"", I768&lt;&gt;"", J768&lt;&gt;"", K768&lt;&gt;"", L768&lt;&gt;"", M768&lt;&gt;"", N768&lt;&gt;"", O768&lt;&gt;""),"YES","NO")</f>
        <v>0</v>
      </c>
      <c r="R768" s="4">
        <f>IF(AD768=AA768, U768, IF(AD768=AB768,W768,Y768))</f>
        <v>0</v>
      </c>
      <c r="S768" s="4">
        <f>AD768</f>
        <v>0</v>
      </c>
      <c r="T768" s="4">
        <f> IF(AA768="" ,"",IF(AD768=AA768, "PAYG", IF(AD768=AB768,"1Y RI","3Y RI")))</f>
        <v>0</v>
      </c>
      <c r="U768" s="4">
        <f>IF(Q768="YES", IF(K768="YES", VLOOKUP(V768 &amp; L768 &amp; K768,'azure-vm-prices-base'!G$2:H$124, 2, 0), VLOOKUP(V768 &amp; L768 &amp; "*",'azure-vm-prices-base'!G$2:H$124, 2, 0)), "")</f>
        <v>0</v>
      </c>
      <c r="V768" s="4">
        <f>IF(Q768="YES", IF(O768="NO" , IF(K768="YES", _xlfn.MINIFS('azure-vm-prices-base'!I$2:I$123, 'azure-vm-prices-base'!A$2:A$123,"&gt;="&amp;F768*(100-$B$2)/100, 'azure-vm-prices-base'!B$2:B$123,"&gt;="&amp;G768*(100-$B$2)/100, 'azure-vm-prices-base'!D$2:D$123,K768, 'azure-vm-prices-base'!E$2:E$123,L768), _xlfn.MINIFS('azure-vm-prices-base'!I$2:I$123, 'azure-vm-prices-base'!A$2:A$123,"&gt;="&amp;F768*(100-$B$2)/100, 'azure-vm-prices-base'!B$2:B$123,"&gt;="&amp;G768*(100-$B$2)/100, 'azure-vm-prices-base'!E$2:E$123,L768)), IF(K768="YES", _xlfn.MINIFS('azure-vm-prices-base'!C$2:C$123, 'azure-vm-prices-base'!A$2:A$123,"&gt;="&amp;F768*(100-$B$2)/100, 'azure-vm-prices-base'!B$2:B$123,"&gt;="&amp;G768*(100-$B$2)/100, 'azure-vm-prices-base'!D$2:D$123,K768, 'azure-vm-prices-base'!E$2:E$123,L768), _xlfn.MINIFS('azure-vm-prices-base'!C$2:C$123, 'azure-vm-prices-base'!A$2:A$123,"&gt;="&amp;F768*(100-$B$2)/100, 'azure-vm-prices-base'!B$2:B$123,"&gt;="&amp;G768*(100-$B$2)/100, 'azure-vm-prices-base'!E$2:E$123,L768))), "")</f>
        <v>0</v>
      </c>
      <c r="W768" s="4">
        <f>IF(Q768="YES", IF(K768="YES", VLOOKUP(X768 &amp; L768 &amp; K768,'azure-vm-prices-1Y'!G$2:H$124  , 2, 0), VLOOKUP(X768 &amp; L768 &amp; "*",'azure-vm-prices-1Y'!G$2:H$124, 2, 0)),   "")</f>
        <v>0</v>
      </c>
      <c r="X768" s="4">
        <f>IF(Q768="YES", IF(O768="NO" , IF(K768="YES", _xlfn.MINIFS('azure-vm-prices-1Y'!I$2:I$123,   'azure-vm-prices-1Y'!A$2:A$123,"&gt;="&amp;F768*(100-$B$2)/100,   'azure-vm-prices-1Y'!B$2:B$123,"&gt;="&amp;G768*(100-$B$2)/100,   'azure-vm-prices-1Y'!D$2:D$123,K768,   'azure-vm-prices-1Y'!E$2:E$123,L768),   _xlfn.MINIFS('azure-vm-prices-1Y'!I$2:I$123,   'azure-vm-prices-1Y'!A$2:A$123,"&gt;="&amp;F768*(100-$B$2)/100,   'azure-vm-prices-1Y'!B$2:B$123,"&gt;="&amp;G768*(100-$B$2)/100,   'azure-vm-prices-1Y'!E$2:E$123,L768)),   IF(K768="YES", _xlfn.MINIFS('azure-vm-prices-1Y'!C$2:C$123,   'azure-vm-prices-1Y'!A$2:A$123,"&gt;="&amp;F768*(100-$B$2)/100,   'azure-vm-prices-1Y'!B$2:B$123,"&gt;="&amp;G768*(100-$B$2)/100,   'azure-vm-prices-1Y'!D$2:D$123,K768,   'azure-vm-prices-1Y'!E$2:E$123,L768),   _xlfn.MINIFS('azure-vm-prices-1Y'!C$2:C$123,   'azure-vm-prices-1Y'!A$2:A$123,"&gt;="&amp;F768*(100-$B$2)/100,   'azure-vm-prices-1Y'!B$2:B$123,"&gt;="&amp;G768*(100-$B$2)/100,   'azure-vm-prices-1Y'!E$2:E$123,L768))),   "")</f>
        <v>0</v>
      </c>
      <c r="Y768" s="4">
        <f>IF(Q768="YES", IF(K768="YES", VLOOKUP(Z768 &amp; L768 &amp; K768,'azure-vm-prices-3Y'!G$2:H$124  , 2, 0), VLOOKUP(Z768 &amp; L768 &amp; "*",'azure-vm-prices-3Y'!G$2:H$124, 2, 0)),   "")</f>
        <v>0</v>
      </c>
      <c r="Z768" s="4">
        <f>IF(Q768="YES", IF(O768="NO" , IF(K768="YES", _xlfn.MINIFS('azure-vm-prices-3Y'!I$2:I$123,   'azure-vm-prices-3Y'!A$2:A$123,"&gt;="&amp;F768*(100-$B$2)/100,   'azure-vm-prices-3Y'!B$2:B$123,"&gt;="&amp;G768*(100-$B$2)/100,   'azure-vm-prices-3Y'!D$2:D$123,K768,   'azure-vm-prices-3Y'!E$2:E$123,L768),   _xlfn.MINIFS('azure-vm-prices-3Y'!I$2:I$123,   'azure-vm-prices-3Y'!A$2:A$123,"&gt;="&amp;F768*(100-$B$2)/100,   'azure-vm-prices-3Y'!B$2:B$123,"&gt;="&amp;G768*(100-$B$2)/100,   'azure-vm-prices-3Y'!E$2:E$123,L768)),   IF(K768="YES", _xlfn.MINIFS('azure-vm-prices-3Y'!C$2:C$123,   'azure-vm-prices-3Y'!A$2:A$123,"&gt;="&amp;F768*(100-$B$2)/100,   'azure-vm-prices-3Y'!B$2:B$123,"&gt;="&amp;G768*(100-$B$2)/100,   'azure-vm-prices-3Y'!D$2:D$123,K768,   'azure-vm-prices-3Y'!E$2:E$123,L768),   _xlfn.MINIFS('azure-vm-prices-3Y'!C$2:C$123,   'azure-vm-prices-3Y'!A$2:A$123,"&gt;="&amp;F768*(100-$B$2)/100,   'azure-vm-prices-3Y'!B$2:B$123,"&gt;="&amp;G768*(100-$B$2)/100,   'azure-vm-prices-3Y'!E$2:E$123,L768))),   "")</f>
        <v>0</v>
      </c>
      <c r="AA768" s="4">
        <f>IF(Q768="YES",N768*V768*12,"")</f>
        <v>0</v>
      </c>
      <c r="AB768" s="4">
        <f>IF(Q768="YES",X768*8760,"")</f>
        <v>0</v>
      </c>
      <c r="AC768" s="4">
        <f>IF(Q768="YES",Z768*8760,"")</f>
        <v>0</v>
      </c>
      <c r="AD768" s="4">
        <f>IF(Q768="YES",IF(P768="YES", MIN(AA768:AC768), AA768),"")</f>
        <v>0</v>
      </c>
      <c r="AE768" s="4">
        <f>IF(AND(I768="STANDARD",Q768="YES",H768&lt;'azure-standard-disk-prices'!B2, H768&gt;0),1+IF(M768="YES",1),"")</f>
        <v>0</v>
      </c>
      <c r="AF768" s="4">
        <f>IF(AND(I768="STANDARD",Q768="YES",H768&gt;'azure-standard-disk-prices'!B2,H768&lt;'azure-standard-disk-prices'!B3),1+IF(M768="YES",1),"")</f>
        <v>0</v>
      </c>
      <c r="AG768" s="4">
        <f>IF(AND(I768="STANDARD",Q768="YES",H768&gt;'azure-standard-disk-prices'!B3,H768&lt;'azure-standard-disk-prices'!B4),1+IF(M768="YES",1),"")</f>
        <v>0</v>
      </c>
      <c r="AH768" s="4">
        <f>IF(AND(I768="STANDARD",Q768="YES",H768&gt;'azure-standard-disk-prices'!B4,H768&lt;'azure-standard-disk-prices'!B5),1+IF(M768="YES",1),"")</f>
        <v>0</v>
      </c>
      <c r="AI768" s="4">
        <f>IF(AND(I768="STANDARD",Q768="YES",H768&gt;'azure-standard-disk-prices'!B5,H768&lt;'azure-standard-disk-prices'!B6),1+IF(M768="YES",1),"")</f>
        <v>0</v>
      </c>
      <c r="AJ768" s="4">
        <f>IF(AND(I768="STANDARD",Q768="YES",H768&gt;'azure-standard-disk-prices'!B6,H768&lt;'azure-standard-disk-prices'!B7),1+IF(M768="YES",1),"")</f>
        <v>0</v>
      </c>
      <c r="AK768" s="4">
        <f>IF(AND(I768="STANDARD",Q768="YES",H768&gt;'azure-standard-disk-prices'!B7,H768&lt;'azure-standard-disk-prices'!B8),1+IF(M768="YES",1),"")</f>
        <v>0</v>
      </c>
      <c r="AL768" s="4">
        <f>IF(AND(I768="STANDARD",Q768="YES",H768&gt;'azure-standard-disk-prices'!B8,H768&lt;'azure-standard-disk-prices'!B9),1+IF(M768="YES",1),"")</f>
        <v>0</v>
      </c>
      <c r="AM768" s="4">
        <f>IF(AND(I767="PREMIUM",Q767="YES",H767&lt;'azure-premium-disk-prices'!B2,H767&gt;0),1+IF(M767="YES",1),"")</f>
        <v>0</v>
      </c>
      <c r="AN768" s="4">
        <f>IF(AND(I767="PREMIUM",Q767="YES",H767&gt;'azure-premium-disk-prices'!B2,H767&lt;'azure-premium-disk-prices'!B3),1+IF(M767="YES",1),"")</f>
        <v>0</v>
      </c>
      <c r="AO768" s="4">
        <f>IF(AND(I767="PREMIUM",Q767="YES",H767&gt;'azure-premium-disk-prices'!B3,H767&lt;'azure-premium-disk-prices'!B4),1+IF(M767="YES",1),"")</f>
        <v>0</v>
      </c>
      <c r="AP768" s="4">
        <f>IF(AND(I767="PREMIUM",Q767="YES",H767&gt;'azure-premium-disk-prices'!B4,H767&lt;'azure-premium-disk-prices'!B5),1+IF(M767="YES",1),"")</f>
        <v>0</v>
      </c>
      <c r="AQ768" s="4">
        <f>IF(AND(I767="PREMIUM",Q767="YES",H767&gt;'azure-premium-disk-prices'!B5,H767&lt;'azure-premium-disk-prices'!B6),1+IF(M767="YES",1),"")</f>
        <v>0</v>
      </c>
      <c r="AR768" s="4">
        <f>IF(AND(I767="PREMIUM",Q767="YES",H767&gt;'azure-premium-disk-prices'!B6,H767&lt;'azure-premium-disk-prices'!B7),1+IF(M767="YES",1),"")</f>
        <v>0</v>
      </c>
      <c r="AS768" s="4">
        <f>IF(AND(I767="PREMIUM",Q767="YES",H767&gt;'azure-premium-disk-prices'!B7,H767&lt;'azure-premium-disk-prices'!B8),1+IF(M767="YES",1),"")</f>
        <v>0</v>
      </c>
      <c r="AT768" s="4">
        <f>IF(AND(I767="PREMIUM",Q767="YES",H767&gt;'azure-premium-disk-prices'!B8,H767&lt;'azure-premium-disk-prices'!B9),1+IF(M767="YES",1),"")</f>
        <v>0</v>
      </c>
      <c r="AU768" s="4">
        <f>IF(AND(M768="YES", Q768="YES"),1,"")</f>
        <v>0</v>
      </c>
      <c r="AV768" s="4">
        <f>IF(AND(J768="STANDARD", Q768="YES"), IF(M768="YES",2,1) ,"")</f>
        <v>0</v>
      </c>
      <c r="AW768" s="4">
        <f>IF( AND(J768="PREMIUM",  Q768="YES"), IF(M768="YES",2,1) ,"")</f>
        <v>0</v>
      </c>
    </row>
    <row r="769" spans="5:49">
      <c r="E769" s="3"/>
      <c r="F769" s="3"/>
      <c r="G769" s="3"/>
      <c r="H769" s="3"/>
      <c r="I769" s="3" t="s">
        <v>9</v>
      </c>
      <c r="J769" s="3" t="s">
        <v>9</v>
      </c>
      <c r="K769" s="3" t="s">
        <v>5</v>
      </c>
      <c r="L769" s="3" t="s">
        <v>5</v>
      </c>
      <c r="M769" s="3" t="s">
        <v>5</v>
      </c>
      <c r="N769" s="3">
        <v>730</v>
      </c>
      <c r="O769" s="3" t="s">
        <v>5</v>
      </c>
      <c r="P769" s="3" t="s">
        <v>14</v>
      </c>
      <c r="Q769" s="4">
        <f>IF(AND(E769&lt;&gt;"", F769&lt;&gt;"", G769&lt;&gt;"", H769&lt;&gt;"", I769&lt;&gt;"", J769&lt;&gt;"", K769&lt;&gt;"", L769&lt;&gt;"", M769&lt;&gt;"", N769&lt;&gt;"", O769&lt;&gt;""),"YES","NO")</f>
        <v>0</v>
      </c>
      <c r="R769" s="4">
        <f>IF(AD769=AA769, U769, IF(AD769=AB769,W769,Y769))</f>
        <v>0</v>
      </c>
      <c r="S769" s="4">
        <f>AD769</f>
        <v>0</v>
      </c>
      <c r="T769" s="4">
        <f> IF(AA769="" ,"",IF(AD769=AA769, "PAYG", IF(AD769=AB769,"1Y RI","3Y RI")))</f>
        <v>0</v>
      </c>
      <c r="U769" s="4">
        <f>IF(Q769="YES", IF(K769="YES", VLOOKUP(V769 &amp; L769 &amp; K769,'azure-vm-prices-base'!G$2:H$124, 2, 0), VLOOKUP(V769 &amp; L769 &amp; "*",'azure-vm-prices-base'!G$2:H$124, 2, 0)), "")</f>
        <v>0</v>
      </c>
      <c r="V769" s="4">
        <f>IF(Q769="YES", IF(O769="NO" , IF(K769="YES", _xlfn.MINIFS('azure-vm-prices-base'!I$2:I$123, 'azure-vm-prices-base'!A$2:A$123,"&gt;="&amp;F769*(100-$B$2)/100, 'azure-vm-prices-base'!B$2:B$123,"&gt;="&amp;G769*(100-$B$2)/100, 'azure-vm-prices-base'!D$2:D$123,K769, 'azure-vm-prices-base'!E$2:E$123,L769), _xlfn.MINIFS('azure-vm-prices-base'!I$2:I$123, 'azure-vm-prices-base'!A$2:A$123,"&gt;="&amp;F769*(100-$B$2)/100, 'azure-vm-prices-base'!B$2:B$123,"&gt;="&amp;G769*(100-$B$2)/100, 'azure-vm-prices-base'!E$2:E$123,L769)), IF(K769="YES", _xlfn.MINIFS('azure-vm-prices-base'!C$2:C$123, 'azure-vm-prices-base'!A$2:A$123,"&gt;="&amp;F769*(100-$B$2)/100, 'azure-vm-prices-base'!B$2:B$123,"&gt;="&amp;G769*(100-$B$2)/100, 'azure-vm-prices-base'!D$2:D$123,K769, 'azure-vm-prices-base'!E$2:E$123,L769), _xlfn.MINIFS('azure-vm-prices-base'!C$2:C$123, 'azure-vm-prices-base'!A$2:A$123,"&gt;="&amp;F769*(100-$B$2)/100, 'azure-vm-prices-base'!B$2:B$123,"&gt;="&amp;G769*(100-$B$2)/100, 'azure-vm-prices-base'!E$2:E$123,L769))), "")</f>
        <v>0</v>
      </c>
      <c r="W769" s="4">
        <f>IF(Q769="YES", IF(K769="YES", VLOOKUP(X769 &amp; L769 &amp; K769,'azure-vm-prices-1Y'!G$2:H$124  , 2, 0), VLOOKUP(X769 &amp; L769 &amp; "*",'azure-vm-prices-1Y'!G$2:H$124, 2, 0)),   "")</f>
        <v>0</v>
      </c>
      <c r="X769" s="4">
        <f>IF(Q769="YES", IF(O769="NO" , IF(K769="YES", _xlfn.MINIFS('azure-vm-prices-1Y'!I$2:I$123,   'azure-vm-prices-1Y'!A$2:A$123,"&gt;="&amp;F769*(100-$B$2)/100,   'azure-vm-prices-1Y'!B$2:B$123,"&gt;="&amp;G769*(100-$B$2)/100,   'azure-vm-prices-1Y'!D$2:D$123,K769,   'azure-vm-prices-1Y'!E$2:E$123,L769),   _xlfn.MINIFS('azure-vm-prices-1Y'!I$2:I$123,   'azure-vm-prices-1Y'!A$2:A$123,"&gt;="&amp;F769*(100-$B$2)/100,   'azure-vm-prices-1Y'!B$2:B$123,"&gt;="&amp;G769*(100-$B$2)/100,   'azure-vm-prices-1Y'!E$2:E$123,L769)),   IF(K769="YES", _xlfn.MINIFS('azure-vm-prices-1Y'!C$2:C$123,   'azure-vm-prices-1Y'!A$2:A$123,"&gt;="&amp;F769*(100-$B$2)/100,   'azure-vm-prices-1Y'!B$2:B$123,"&gt;="&amp;G769*(100-$B$2)/100,   'azure-vm-prices-1Y'!D$2:D$123,K769,   'azure-vm-prices-1Y'!E$2:E$123,L769),   _xlfn.MINIFS('azure-vm-prices-1Y'!C$2:C$123,   'azure-vm-prices-1Y'!A$2:A$123,"&gt;="&amp;F769*(100-$B$2)/100,   'azure-vm-prices-1Y'!B$2:B$123,"&gt;="&amp;G769*(100-$B$2)/100,   'azure-vm-prices-1Y'!E$2:E$123,L769))),   "")</f>
        <v>0</v>
      </c>
      <c r="Y769" s="4">
        <f>IF(Q769="YES", IF(K769="YES", VLOOKUP(Z769 &amp; L769 &amp; K769,'azure-vm-prices-3Y'!G$2:H$124  , 2, 0), VLOOKUP(Z769 &amp; L769 &amp; "*",'azure-vm-prices-3Y'!G$2:H$124, 2, 0)),   "")</f>
        <v>0</v>
      </c>
      <c r="Z769" s="4">
        <f>IF(Q769="YES", IF(O769="NO" , IF(K769="YES", _xlfn.MINIFS('azure-vm-prices-3Y'!I$2:I$123,   'azure-vm-prices-3Y'!A$2:A$123,"&gt;="&amp;F769*(100-$B$2)/100,   'azure-vm-prices-3Y'!B$2:B$123,"&gt;="&amp;G769*(100-$B$2)/100,   'azure-vm-prices-3Y'!D$2:D$123,K769,   'azure-vm-prices-3Y'!E$2:E$123,L769),   _xlfn.MINIFS('azure-vm-prices-3Y'!I$2:I$123,   'azure-vm-prices-3Y'!A$2:A$123,"&gt;="&amp;F769*(100-$B$2)/100,   'azure-vm-prices-3Y'!B$2:B$123,"&gt;="&amp;G769*(100-$B$2)/100,   'azure-vm-prices-3Y'!E$2:E$123,L769)),   IF(K769="YES", _xlfn.MINIFS('azure-vm-prices-3Y'!C$2:C$123,   'azure-vm-prices-3Y'!A$2:A$123,"&gt;="&amp;F769*(100-$B$2)/100,   'azure-vm-prices-3Y'!B$2:B$123,"&gt;="&amp;G769*(100-$B$2)/100,   'azure-vm-prices-3Y'!D$2:D$123,K769,   'azure-vm-prices-3Y'!E$2:E$123,L769),   _xlfn.MINIFS('azure-vm-prices-3Y'!C$2:C$123,   'azure-vm-prices-3Y'!A$2:A$123,"&gt;="&amp;F769*(100-$B$2)/100,   'azure-vm-prices-3Y'!B$2:B$123,"&gt;="&amp;G769*(100-$B$2)/100,   'azure-vm-prices-3Y'!E$2:E$123,L769))),   "")</f>
        <v>0</v>
      </c>
      <c r="AA769" s="4">
        <f>IF(Q769="YES",N769*V769*12,"")</f>
        <v>0</v>
      </c>
      <c r="AB769" s="4">
        <f>IF(Q769="YES",X769*8760,"")</f>
        <v>0</v>
      </c>
      <c r="AC769" s="4">
        <f>IF(Q769="YES",Z769*8760,"")</f>
        <v>0</v>
      </c>
      <c r="AD769" s="4">
        <f>IF(Q769="YES",IF(P769="YES", MIN(AA769:AC769), AA769),"")</f>
        <v>0</v>
      </c>
      <c r="AE769" s="4">
        <f>IF(AND(I769="STANDARD",Q769="YES",H769&lt;'azure-standard-disk-prices'!B2, H769&gt;0),1+IF(M769="YES",1),"")</f>
        <v>0</v>
      </c>
      <c r="AF769" s="4">
        <f>IF(AND(I769="STANDARD",Q769="YES",H769&gt;'azure-standard-disk-prices'!B2,H769&lt;'azure-standard-disk-prices'!B3),1+IF(M769="YES",1),"")</f>
        <v>0</v>
      </c>
      <c r="AG769" s="4">
        <f>IF(AND(I769="STANDARD",Q769="YES",H769&gt;'azure-standard-disk-prices'!B3,H769&lt;'azure-standard-disk-prices'!B4),1+IF(M769="YES",1),"")</f>
        <v>0</v>
      </c>
      <c r="AH769" s="4">
        <f>IF(AND(I769="STANDARD",Q769="YES",H769&gt;'azure-standard-disk-prices'!B4,H769&lt;'azure-standard-disk-prices'!B5),1+IF(M769="YES",1),"")</f>
        <v>0</v>
      </c>
      <c r="AI769" s="4">
        <f>IF(AND(I769="STANDARD",Q769="YES",H769&gt;'azure-standard-disk-prices'!B5,H769&lt;'azure-standard-disk-prices'!B6),1+IF(M769="YES",1),"")</f>
        <v>0</v>
      </c>
      <c r="AJ769" s="4">
        <f>IF(AND(I769="STANDARD",Q769="YES",H769&gt;'azure-standard-disk-prices'!B6,H769&lt;'azure-standard-disk-prices'!B7),1+IF(M769="YES",1),"")</f>
        <v>0</v>
      </c>
      <c r="AK769" s="4">
        <f>IF(AND(I769="STANDARD",Q769="YES",H769&gt;'azure-standard-disk-prices'!B7,H769&lt;'azure-standard-disk-prices'!B8),1+IF(M769="YES",1),"")</f>
        <v>0</v>
      </c>
      <c r="AL769" s="4">
        <f>IF(AND(I769="STANDARD",Q769="YES",H769&gt;'azure-standard-disk-prices'!B8,H769&lt;'azure-standard-disk-prices'!B9),1+IF(M769="YES",1),"")</f>
        <v>0</v>
      </c>
      <c r="AM769" s="4">
        <f>IF(AND(I768="PREMIUM",Q768="YES",H768&lt;'azure-premium-disk-prices'!B2,H768&gt;0),1+IF(M768="YES",1),"")</f>
        <v>0</v>
      </c>
      <c r="AN769" s="4">
        <f>IF(AND(I768="PREMIUM",Q768="YES",H768&gt;'azure-premium-disk-prices'!B2,H768&lt;'azure-premium-disk-prices'!B3),1+IF(M768="YES",1),"")</f>
        <v>0</v>
      </c>
      <c r="AO769" s="4">
        <f>IF(AND(I768="PREMIUM",Q768="YES",H768&gt;'azure-premium-disk-prices'!B3,H768&lt;'azure-premium-disk-prices'!B4),1+IF(M768="YES",1),"")</f>
        <v>0</v>
      </c>
      <c r="AP769" s="4">
        <f>IF(AND(I768="PREMIUM",Q768="YES",H768&gt;'azure-premium-disk-prices'!B4,H768&lt;'azure-premium-disk-prices'!B5),1+IF(M768="YES",1),"")</f>
        <v>0</v>
      </c>
      <c r="AQ769" s="4">
        <f>IF(AND(I768="PREMIUM",Q768="YES",H768&gt;'azure-premium-disk-prices'!B5,H768&lt;'azure-premium-disk-prices'!B6),1+IF(M768="YES",1),"")</f>
        <v>0</v>
      </c>
      <c r="AR769" s="4">
        <f>IF(AND(I768="PREMIUM",Q768="YES",H768&gt;'azure-premium-disk-prices'!B6,H768&lt;'azure-premium-disk-prices'!B7),1+IF(M768="YES",1),"")</f>
        <v>0</v>
      </c>
      <c r="AS769" s="4">
        <f>IF(AND(I768="PREMIUM",Q768="YES",H768&gt;'azure-premium-disk-prices'!B7,H768&lt;'azure-premium-disk-prices'!B8),1+IF(M768="YES",1),"")</f>
        <v>0</v>
      </c>
      <c r="AT769" s="4">
        <f>IF(AND(I768="PREMIUM",Q768="YES",H768&gt;'azure-premium-disk-prices'!B8,H768&lt;'azure-premium-disk-prices'!B9),1+IF(M768="YES",1),"")</f>
        <v>0</v>
      </c>
      <c r="AU769" s="4">
        <f>IF(AND(M769="YES", Q769="YES"),1,"")</f>
        <v>0</v>
      </c>
      <c r="AV769" s="4">
        <f>IF(AND(J769="STANDARD", Q769="YES"), IF(M769="YES",2,1) ,"")</f>
        <v>0</v>
      </c>
      <c r="AW769" s="4">
        <f>IF( AND(J769="PREMIUM",  Q769="YES"), IF(M769="YES",2,1) ,"")</f>
        <v>0</v>
      </c>
    </row>
    <row r="770" spans="5:49">
      <c r="E770" s="3"/>
      <c r="F770" s="3"/>
      <c r="G770" s="3"/>
      <c r="H770" s="3"/>
      <c r="I770" s="3" t="s">
        <v>9</v>
      </c>
      <c r="J770" s="3" t="s">
        <v>9</v>
      </c>
      <c r="K770" s="3" t="s">
        <v>5</v>
      </c>
      <c r="L770" s="3" t="s">
        <v>5</v>
      </c>
      <c r="M770" s="3" t="s">
        <v>5</v>
      </c>
      <c r="N770" s="3">
        <v>730</v>
      </c>
      <c r="O770" s="3" t="s">
        <v>5</v>
      </c>
      <c r="P770" s="3" t="s">
        <v>14</v>
      </c>
      <c r="Q770" s="4">
        <f>IF(AND(E770&lt;&gt;"", F770&lt;&gt;"", G770&lt;&gt;"", H770&lt;&gt;"", I770&lt;&gt;"", J770&lt;&gt;"", K770&lt;&gt;"", L770&lt;&gt;"", M770&lt;&gt;"", N770&lt;&gt;"", O770&lt;&gt;""),"YES","NO")</f>
        <v>0</v>
      </c>
      <c r="R770" s="4">
        <f>IF(AD770=AA770, U770, IF(AD770=AB770,W770,Y770))</f>
        <v>0</v>
      </c>
      <c r="S770" s="4">
        <f>AD770</f>
        <v>0</v>
      </c>
      <c r="T770" s="4">
        <f> IF(AA770="" ,"",IF(AD770=AA770, "PAYG", IF(AD770=AB770,"1Y RI","3Y RI")))</f>
        <v>0</v>
      </c>
      <c r="U770" s="4">
        <f>IF(Q770="YES", IF(K770="YES", VLOOKUP(V770 &amp; L770 &amp; K770,'azure-vm-prices-base'!G$2:H$124, 2, 0), VLOOKUP(V770 &amp; L770 &amp; "*",'azure-vm-prices-base'!G$2:H$124, 2, 0)), "")</f>
        <v>0</v>
      </c>
      <c r="V770" s="4">
        <f>IF(Q770="YES", IF(O770="NO" , IF(K770="YES", _xlfn.MINIFS('azure-vm-prices-base'!I$2:I$123, 'azure-vm-prices-base'!A$2:A$123,"&gt;="&amp;F770*(100-$B$2)/100, 'azure-vm-prices-base'!B$2:B$123,"&gt;="&amp;G770*(100-$B$2)/100, 'azure-vm-prices-base'!D$2:D$123,K770, 'azure-vm-prices-base'!E$2:E$123,L770), _xlfn.MINIFS('azure-vm-prices-base'!I$2:I$123, 'azure-vm-prices-base'!A$2:A$123,"&gt;="&amp;F770*(100-$B$2)/100, 'azure-vm-prices-base'!B$2:B$123,"&gt;="&amp;G770*(100-$B$2)/100, 'azure-vm-prices-base'!E$2:E$123,L770)), IF(K770="YES", _xlfn.MINIFS('azure-vm-prices-base'!C$2:C$123, 'azure-vm-prices-base'!A$2:A$123,"&gt;="&amp;F770*(100-$B$2)/100, 'azure-vm-prices-base'!B$2:B$123,"&gt;="&amp;G770*(100-$B$2)/100, 'azure-vm-prices-base'!D$2:D$123,K770, 'azure-vm-prices-base'!E$2:E$123,L770), _xlfn.MINIFS('azure-vm-prices-base'!C$2:C$123, 'azure-vm-prices-base'!A$2:A$123,"&gt;="&amp;F770*(100-$B$2)/100, 'azure-vm-prices-base'!B$2:B$123,"&gt;="&amp;G770*(100-$B$2)/100, 'azure-vm-prices-base'!E$2:E$123,L770))), "")</f>
        <v>0</v>
      </c>
      <c r="W770" s="4">
        <f>IF(Q770="YES", IF(K770="YES", VLOOKUP(X770 &amp; L770 &amp; K770,'azure-vm-prices-1Y'!G$2:H$124  , 2, 0), VLOOKUP(X770 &amp; L770 &amp; "*",'azure-vm-prices-1Y'!G$2:H$124, 2, 0)),   "")</f>
        <v>0</v>
      </c>
      <c r="X770" s="4">
        <f>IF(Q770="YES", IF(O770="NO" , IF(K770="YES", _xlfn.MINIFS('azure-vm-prices-1Y'!I$2:I$123,   'azure-vm-prices-1Y'!A$2:A$123,"&gt;="&amp;F770*(100-$B$2)/100,   'azure-vm-prices-1Y'!B$2:B$123,"&gt;="&amp;G770*(100-$B$2)/100,   'azure-vm-prices-1Y'!D$2:D$123,K770,   'azure-vm-prices-1Y'!E$2:E$123,L770),   _xlfn.MINIFS('azure-vm-prices-1Y'!I$2:I$123,   'azure-vm-prices-1Y'!A$2:A$123,"&gt;="&amp;F770*(100-$B$2)/100,   'azure-vm-prices-1Y'!B$2:B$123,"&gt;="&amp;G770*(100-$B$2)/100,   'azure-vm-prices-1Y'!E$2:E$123,L770)),   IF(K770="YES", _xlfn.MINIFS('azure-vm-prices-1Y'!C$2:C$123,   'azure-vm-prices-1Y'!A$2:A$123,"&gt;="&amp;F770*(100-$B$2)/100,   'azure-vm-prices-1Y'!B$2:B$123,"&gt;="&amp;G770*(100-$B$2)/100,   'azure-vm-prices-1Y'!D$2:D$123,K770,   'azure-vm-prices-1Y'!E$2:E$123,L770),   _xlfn.MINIFS('azure-vm-prices-1Y'!C$2:C$123,   'azure-vm-prices-1Y'!A$2:A$123,"&gt;="&amp;F770*(100-$B$2)/100,   'azure-vm-prices-1Y'!B$2:B$123,"&gt;="&amp;G770*(100-$B$2)/100,   'azure-vm-prices-1Y'!E$2:E$123,L770))),   "")</f>
        <v>0</v>
      </c>
      <c r="Y770" s="4">
        <f>IF(Q770="YES", IF(K770="YES", VLOOKUP(Z770 &amp; L770 &amp; K770,'azure-vm-prices-3Y'!G$2:H$124  , 2, 0), VLOOKUP(Z770 &amp; L770 &amp; "*",'azure-vm-prices-3Y'!G$2:H$124, 2, 0)),   "")</f>
        <v>0</v>
      </c>
      <c r="Z770" s="4">
        <f>IF(Q770="YES", IF(O770="NO" , IF(K770="YES", _xlfn.MINIFS('azure-vm-prices-3Y'!I$2:I$123,   'azure-vm-prices-3Y'!A$2:A$123,"&gt;="&amp;F770*(100-$B$2)/100,   'azure-vm-prices-3Y'!B$2:B$123,"&gt;="&amp;G770*(100-$B$2)/100,   'azure-vm-prices-3Y'!D$2:D$123,K770,   'azure-vm-prices-3Y'!E$2:E$123,L770),   _xlfn.MINIFS('azure-vm-prices-3Y'!I$2:I$123,   'azure-vm-prices-3Y'!A$2:A$123,"&gt;="&amp;F770*(100-$B$2)/100,   'azure-vm-prices-3Y'!B$2:B$123,"&gt;="&amp;G770*(100-$B$2)/100,   'azure-vm-prices-3Y'!E$2:E$123,L770)),   IF(K770="YES", _xlfn.MINIFS('azure-vm-prices-3Y'!C$2:C$123,   'azure-vm-prices-3Y'!A$2:A$123,"&gt;="&amp;F770*(100-$B$2)/100,   'azure-vm-prices-3Y'!B$2:B$123,"&gt;="&amp;G770*(100-$B$2)/100,   'azure-vm-prices-3Y'!D$2:D$123,K770,   'azure-vm-prices-3Y'!E$2:E$123,L770),   _xlfn.MINIFS('azure-vm-prices-3Y'!C$2:C$123,   'azure-vm-prices-3Y'!A$2:A$123,"&gt;="&amp;F770*(100-$B$2)/100,   'azure-vm-prices-3Y'!B$2:B$123,"&gt;="&amp;G770*(100-$B$2)/100,   'azure-vm-prices-3Y'!E$2:E$123,L770))),   "")</f>
        <v>0</v>
      </c>
      <c r="AA770" s="4">
        <f>IF(Q770="YES",N770*V770*12,"")</f>
        <v>0</v>
      </c>
      <c r="AB770" s="4">
        <f>IF(Q770="YES",X770*8760,"")</f>
        <v>0</v>
      </c>
      <c r="AC770" s="4">
        <f>IF(Q770="YES",Z770*8760,"")</f>
        <v>0</v>
      </c>
      <c r="AD770" s="4">
        <f>IF(Q770="YES",IF(P770="YES", MIN(AA770:AC770), AA770),"")</f>
        <v>0</v>
      </c>
      <c r="AE770" s="4">
        <f>IF(AND(I770="STANDARD",Q770="YES",H770&lt;'azure-standard-disk-prices'!B2, H770&gt;0),1+IF(M770="YES",1),"")</f>
        <v>0</v>
      </c>
      <c r="AF770" s="4">
        <f>IF(AND(I770="STANDARD",Q770="YES",H770&gt;'azure-standard-disk-prices'!B2,H770&lt;'azure-standard-disk-prices'!B3),1+IF(M770="YES",1),"")</f>
        <v>0</v>
      </c>
      <c r="AG770" s="4">
        <f>IF(AND(I770="STANDARD",Q770="YES",H770&gt;'azure-standard-disk-prices'!B3,H770&lt;'azure-standard-disk-prices'!B4),1+IF(M770="YES",1),"")</f>
        <v>0</v>
      </c>
      <c r="AH770" s="4">
        <f>IF(AND(I770="STANDARD",Q770="YES",H770&gt;'azure-standard-disk-prices'!B4,H770&lt;'azure-standard-disk-prices'!B5),1+IF(M770="YES",1),"")</f>
        <v>0</v>
      </c>
      <c r="AI770" s="4">
        <f>IF(AND(I770="STANDARD",Q770="YES",H770&gt;'azure-standard-disk-prices'!B5,H770&lt;'azure-standard-disk-prices'!B6),1+IF(M770="YES",1),"")</f>
        <v>0</v>
      </c>
      <c r="AJ770" s="4">
        <f>IF(AND(I770="STANDARD",Q770="YES",H770&gt;'azure-standard-disk-prices'!B6,H770&lt;'azure-standard-disk-prices'!B7),1+IF(M770="YES",1),"")</f>
        <v>0</v>
      </c>
      <c r="AK770" s="4">
        <f>IF(AND(I770="STANDARD",Q770="YES",H770&gt;'azure-standard-disk-prices'!B7,H770&lt;'azure-standard-disk-prices'!B8),1+IF(M770="YES",1),"")</f>
        <v>0</v>
      </c>
      <c r="AL770" s="4">
        <f>IF(AND(I770="STANDARD",Q770="YES",H770&gt;'azure-standard-disk-prices'!B8,H770&lt;'azure-standard-disk-prices'!B9),1+IF(M770="YES",1),"")</f>
        <v>0</v>
      </c>
      <c r="AM770" s="4">
        <f>IF(AND(I769="PREMIUM",Q769="YES",H769&lt;'azure-premium-disk-prices'!B2,H769&gt;0),1+IF(M769="YES",1),"")</f>
        <v>0</v>
      </c>
      <c r="AN770" s="4">
        <f>IF(AND(I769="PREMIUM",Q769="YES",H769&gt;'azure-premium-disk-prices'!B2,H769&lt;'azure-premium-disk-prices'!B3),1+IF(M769="YES",1),"")</f>
        <v>0</v>
      </c>
      <c r="AO770" s="4">
        <f>IF(AND(I769="PREMIUM",Q769="YES",H769&gt;'azure-premium-disk-prices'!B3,H769&lt;'azure-premium-disk-prices'!B4),1+IF(M769="YES",1),"")</f>
        <v>0</v>
      </c>
      <c r="AP770" s="4">
        <f>IF(AND(I769="PREMIUM",Q769="YES",H769&gt;'azure-premium-disk-prices'!B4,H769&lt;'azure-premium-disk-prices'!B5),1+IF(M769="YES",1),"")</f>
        <v>0</v>
      </c>
      <c r="AQ770" s="4">
        <f>IF(AND(I769="PREMIUM",Q769="YES",H769&gt;'azure-premium-disk-prices'!B5,H769&lt;'azure-premium-disk-prices'!B6),1+IF(M769="YES",1),"")</f>
        <v>0</v>
      </c>
      <c r="AR770" s="4">
        <f>IF(AND(I769="PREMIUM",Q769="YES",H769&gt;'azure-premium-disk-prices'!B6,H769&lt;'azure-premium-disk-prices'!B7),1+IF(M769="YES",1),"")</f>
        <v>0</v>
      </c>
      <c r="AS770" s="4">
        <f>IF(AND(I769="PREMIUM",Q769="YES",H769&gt;'azure-premium-disk-prices'!B7,H769&lt;'azure-premium-disk-prices'!B8),1+IF(M769="YES",1),"")</f>
        <v>0</v>
      </c>
      <c r="AT770" s="4">
        <f>IF(AND(I769="PREMIUM",Q769="YES",H769&gt;'azure-premium-disk-prices'!B8,H769&lt;'azure-premium-disk-prices'!B9),1+IF(M769="YES",1),"")</f>
        <v>0</v>
      </c>
      <c r="AU770" s="4">
        <f>IF(AND(M770="YES", Q770="YES"),1,"")</f>
        <v>0</v>
      </c>
      <c r="AV770" s="4">
        <f>IF(AND(J770="STANDARD", Q770="YES"), IF(M770="YES",2,1) ,"")</f>
        <v>0</v>
      </c>
      <c r="AW770" s="4">
        <f>IF( AND(J770="PREMIUM",  Q770="YES"), IF(M770="YES",2,1) ,"")</f>
        <v>0</v>
      </c>
    </row>
    <row r="771" spans="5:49">
      <c r="E771" s="3"/>
      <c r="F771" s="3"/>
      <c r="G771" s="3"/>
      <c r="H771" s="3"/>
      <c r="I771" s="3" t="s">
        <v>9</v>
      </c>
      <c r="J771" s="3" t="s">
        <v>9</v>
      </c>
      <c r="K771" s="3" t="s">
        <v>5</v>
      </c>
      <c r="L771" s="3" t="s">
        <v>5</v>
      </c>
      <c r="M771" s="3" t="s">
        <v>5</v>
      </c>
      <c r="N771" s="3">
        <v>730</v>
      </c>
      <c r="O771" s="3" t="s">
        <v>5</v>
      </c>
      <c r="P771" s="3" t="s">
        <v>14</v>
      </c>
      <c r="Q771" s="4">
        <f>IF(AND(E771&lt;&gt;"", F771&lt;&gt;"", G771&lt;&gt;"", H771&lt;&gt;"", I771&lt;&gt;"", J771&lt;&gt;"", K771&lt;&gt;"", L771&lt;&gt;"", M771&lt;&gt;"", N771&lt;&gt;"", O771&lt;&gt;""),"YES","NO")</f>
        <v>0</v>
      </c>
      <c r="R771" s="4">
        <f>IF(AD771=AA771, U771, IF(AD771=AB771,W771,Y771))</f>
        <v>0</v>
      </c>
      <c r="S771" s="4">
        <f>AD771</f>
        <v>0</v>
      </c>
      <c r="T771" s="4">
        <f> IF(AA771="" ,"",IF(AD771=AA771, "PAYG", IF(AD771=AB771,"1Y RI","3Y RI")))</f>
        <v>0</v>
      </c>
      <c r="U771" s="4">
        <f>IF(Q771="YES", IF(K771="YES", VLOOKUP(V771 &amp; L771 &amp; K771,'azure-vm-prices-base'!G$2:H$124, 2, 0), VLOOKUP(V771 &amp; L771 &amp; "*",'azure-vm-prices-base'!G$2:H$124, 2, 0)), "")</f>
        <v>0</v>
      </c>
      <c r="V771" s="4">
        <f>IF(Q771="YES", IF(O771="NO" , IF(K771="YES", _xlfn.MINIFS('azure-vm-prices-base'!I$2:I$123, 'azure-vm-prices-base'!A$2:A$123,"&gt;="&amp;F771*(100-$B$2)/100, 'azure-vm-prices-base'!B$2:B$123,"&gt;="&amp;G771*(100-$B$2)/100, 'azure-vm-prices-base'!D$2:D$123,K771, 'azure-vm-prices-base'!E$2:E$123,L771), _xlfn.MINIFS('azure-vm-prices-base'!I$2:I$123, 'azure-vm-prices-base'!A$2:A$123,"&gt;="&amp;F771*(100-$B$2)/100, 'azure-vm-prices-base'!B$2:B$123,"&gt;="&amp;G771*(100-$B$2)/100, 'azure-vm-prices-base'!E$2:E$123,L771)), IF(K771="YES", _xlfn.MINIFS('azure-vm-prices-base'!C$2:C$123, 'azure-vm-prices-base'!A$2:A$123,"&gt;="&amp;F771*(100-$B$2)/100, 'azure-vm-prices-base'!B$2:B$123,"&gt;="&amp;G771*(100-$B$2)/100, 'azure-vm-prices-base'!D$2:D$123,K771, 'azure-vm-prices-base'!E$2:E$123,L771), _xlfn.MINIFS('azure-vm-prices-base'!C$2:C$123, 'azure-vm-prices-base'!A$2:A$123,"&gt;="&amp;F771*(100-$B$2)/100, 'azure-vm-prices-base'!B$2:B$123,"&gt;="&amp;G771*(100-$B$2)/100, 'azure-vm-prices-base'!E$2:E$123,L771))), "")</f>
        <v>0</v>
      </c>
      <c r="W771" s="4">
        <f>IF(Q771="YES", IF(K771="YES", VLOOKUP(X771 &amp; L771 &amp; K771,'azure-vm-prices-1Y'!G$2:H$124  , 2, 0), VLOOKUP(X771 &amp; L771 &amp; "*",'azure-vm-prices-1Y'!G$2:H$124, 2, 0)),   "")</f>
        <v>0</v>
      </c>
      <c r="X771" s="4">
        <f>IF(Q771="YES", IF(O771="NO" , IF(K771="YES", _xlfn.MINIFS('azure-vm-prices-1Y'!I$2:I$123,   'azure-vm-prices-1Y'!A$2:A$123,"&gt;="&amp;F771*(100-$B$2)/100,   'azure-vm-prices-1Y'!B$2:B$123,"&gt;="&amp;G771*(100-$B$2)/100,   'azure-vm-prices-1Y'!D$2:D$123,K771,   'azure-vm-prices-1Y'!E$2:E$123,L771),   _xlfn.MINIFS('azure-vm-prices-1Y'!I$2:I$123,   'azure-vm-prices-1Y'!A$2:A$123,"&gt;="&amp;F771*(100-$B$2)/100,   'azure-vm-prices-1Y'!B$2:B$123,"&gt;="&amp;G771*(100-$B$2)/100,   'azure-vm-prices-1Y'!E$2:E$123,L771)),   IF(K771="YES", _xlfn.MINIFS('azure-vm-prices-1Y'!C$2:C$123,   'azure-vm-prices-1Y'!A$2:A$123,"&gt;="&amp;F771*(100-$B$2)/100,   'azure-vm-prices-1Y'!B$2:B$123,"&gt;="&amp;G771*(100-$B$2)/100,   'azure-vm-prices-1Y'!D$2:D$123,K771,   'azure-vm-prices-1Y'!E$2:E$123,L771),   _xlfn.MINIFS('azure-vm-prices-1Y'!C$2:C$123,   'azure-vm-prices-1Y'!A$2:A$123,"&gt;="&amp;F771*(100-$B$2)/100,   'azure-vm-prices-1Y'!B$2:B$123,"&gt;="&amp;G771*(100-$B$2)/100,   'azure-vm-prices-1Y'!E$2:E$123,L771))),   "")</f>
        <v>0</v>
      </c>
      <c r="Y771" s="4">
        <f>IF(Q771="YES", IF(K771="YES", VLOOKUP(Z771 &amp; L771 &amp; K771,'azure-vm-prices-3Y'!G$2:H$124  , 2, 0), VLOOKUP(Z771 &amp; L771 &amp; "*",'azure-vm-prices-3Y'!G$2:H$124, 2, 0)),   "")</f>
        <v>0</v>
      </c>
      <c r="Z771" s="4">
        <f>IF(Q771="YES", IF(O771="NO" , IF(K771="YES", _xlfn.MINIFS('azure-vm-prices-3Y'!I$2:I$123,   'azure-vm-prices-3Y'!A$2:A$123,"&gt;="&amp;F771*(100-$B$2)/100,   'azure-vm-prices-3Y'!B$2:B$123,"&gt;="&amp;G771*(100-$B$2)/100,   'azure-vm-prices-3Y'!D$2:D$123,K771,   'azure-vm-prices-3Y'!E$2:E$123,L771),   _xlfn.MINIFS('azure-vm-prices-3Y'!I$2:I$123,   'azure-vm-prices-3Y'!A$2:A$123,"&gt;="&amp;F771*(100-$B$2)/100,   'azure-vm-prices-3Y'!B$2:B$123,"&gt;="&amp;G771*(100-$B$2)/100,   'azure-vm-prices-3Y'!E$2:E$123,L771)),   IF(K771="YES", _xlfn.MINIFS('azure-vm-prices-3Y'!C$2:C$123,   'azure-vm-prices-3Y'!A$2:A$123,"&gt;="&amp;F771*(100-$B$2)/100,   'azure-vm-prices-3Y'!B$2:B$123,"&gt;="&amp;G771*(100-$B$2)/100,   'azure-vm-prices-3Y'!D$2:D$123,K771,   'azure-vm-prices-3Y'!E$2:E$123,L771),   _xlfn.MINIFS('azure-vm-prices-3Y'!C$2:C$123,   'azure-vm-prices-3Y'!A$2:A$123,"&gt;="&amp;F771*(100-$B$2)/100,   'azure-vm-prices-3Y'!B$2:B$123,"&gt;="&amp;G771*(100-$B$2)/100,   'azure-vm-prices-3Y'!E$2:E$123,L771))),   "")</f>
        <v>0</v>
      </c>
      <c r="AA771" s="4">
        <f>IF(Q771="YES",N771*V771*12,"")</f>
        <v>0</v>
      </c>
      <c r="AB771" s="4">
        <f>IF(Q771="YES",X771*8760,"")</f>
        <v>0</v>
      </c>
      <c r="AC771" s="4">
        <f>IF(Q771="YES",Z771*8760,"")</f>
        <v>0</v>
      </c>
      <c r="AD771" s="4">
        <f>IF(Q771="YES",IF(P771="YES", MIN(AA771:AC771), AA771),"")</f>
        <v>0</v>
      </c>
      <c r="AE771" s="4">
        <f>IF(AND(I771="STANDARD",Q771="YES",H771&lt;'azure-standard-disk-prices'!B2, H771&gt;0),1+IF(M771="YES",1),"")</f>
        <v>0</v>
      </c>
      <c r="AF771" s="4">
        <f>IF(AND(I771="STANDARD",Q771="YES",H771&gt;'azure-standard-disk-prices'!B2,H771&lt;'azure-standard-disk-prices'!B3),1+IF(M771="YES",1),"")</f>
        <v>0</v>
      </c>
      <c r="AG771" s="4">
        <f>IF(AND(I771="STANDARD",Q771="YES",H771&gt;'azure-standard-disk-prices'!B3,H771&lt;'azure-standard-disk-prices'!B4),1+IF(M771="YES",1),"")</f>
        <v>0</v>
      </c>
      <c r="AH771" s="4">
        <f>IF(AND(I771="STANDARD",Q771="YES",H771&gt;'azure-standard-disk-prices'!B4,H771&lt;'azure-standard-disk-prices'!B5),1+IF(M771="YES",1),"")</f>
        <v>0</v>
      </c>
      <c r="AI771" s="4">
        <f>IF(AND(I771="STANDARD",Q771="YES",H771&gt;'azure-standard-disk-prices'!B5,H771&lt;'azure-standard-disk-prices'!B6),1+IF(M771="YES",1),"")</f>
        <v>0</v>
      </c>
      <c r="AJ771" s="4">
        <f>IF(AND(I771="STANDARD",Q771="YES",H771&gt;'azure-standard-disk-prices'!B6,H771&lt;'azure-standard-disk-prices'!B7),1+IF(M771="YES",1),"")</f>
        <v>0</v>
      </c>
      <c r="AK771" s="4">
        <f>IF(AND(I771="STANDARD",Q771="YES",H771&gt;'azure-standard-disk-prices'!B7,H771&lt;'azure-standard-disk-prices'!B8),1+IF(M771="YES",1),"")</f>
        <v>0</v>
      </c>
      <c r="AL771" s="4">
        <f>IF(AND(I771="STANDARD",Q771="YES",H771&gt;'azure-standard-disk-prices'!B8,H771&lt;'azure-standard-disk-prices'!B9),1+IF(M771="YES",1),"")</f>
        <v>0</v>
      </c>
      <c r="AM771" s="4">
        <f>IF(AND(I770="PREMIUM",Q770="YES",H770&lt;'azure-premium-disk-prices'!B2,H770&gt;0),1+IF(M770="YES",1),"")</f>
        <v>0</v>
      </c>
      <c r="AN771" s="4">
        <f>IF(AND(I770="PREMIUM",Q770="YES",H770&gt;'azure-premium-disk-prices'!B2,H770&lt;'azure-premium-disk-prices'!B3),1+IF(M770="YES",1),"")</f>
        <v>0</v>
      </c>
      <c r="AO771" s="4">
        <f>IF(AND(I770="PREMIUM",Q770="YES",H770&gt;'azure-premium-disk-prices'!B3,H770&lt;'azure-premium-disk-prices'!B4),1+IF(M770="YES",1),"")</f>
        <v>0</v>
      </c>
      <c r="AP771" s="4">
        <f>IF(AND(I770="PREMIUM",Q770="YES",H770&gt;'azure-premium-disk-prices'!B4,H770&lt;'azure-premium-disk-prices'!B5),1+IF(M770="YES",1),"")</f>
        <v>0</v>
      </c>
      <c r="AQ771" s="4">
        <f>IF(AND(I770="PREMIUM",Q770="YES",H770&gt;'azure-premium-disk-prices'!B5,H770&lt;'azure-premium-disk-prices'!B6),1+IF(M770="YES",1),"")</f>
        <v>0</v>
      </c>
      <c r="AR771" s="4">
        <f>IF(AND(I770="PREMIUM",Q770="YES",H770&gt;'azure-premium-disk-prices'!B6,H770&lt;'azure-premium-disk-prices'!B7),1+IF(M770="YES",1),"")</f>
        <v>0</v>
      </c>
      <c r="AS771" s="4">
        <f>IF(AND(I770="PREMIUM",Q770="YES",H770&gt;'azure-premium-disk-prices'!B7,H770&lt;'azure-premium-disk-prices'!B8),1+IF(M770="YES",1),"")</f>
        <v>0</v>
      </c>
      <c r="AT771" s="4">
        <f>IF(AND(I770="PREMIUM",Q770="YES",H770&gt;'azure-premium-disk-prices'!B8,H770&lt;'azure-premium-disk-prices'!B9),1+IF(M770="YES",1),"")</f>
        <v>0</v>
      </c>
      <c r="AU771" s="4">
        <f>IF(AND(M771="YES", Q771="YES"),1,"")</f>
        <v>0</v>
      </c>
      <c r="AV771" s="4">
        <f>IF(AND(J771="STANDARD", Q771="YES"), IF(M771="YES",2,1) ,"")</f>
        <v>0</v>
      </c>
      <c r="AW771" s="4">
        <f>IF( AND(J771="PREMIUM",  Q771="YES"), IF(M771="YES",2,1) ,"")</f>
        <v>0</v>
      </c>
    </row>
    <row r="772" spans="5:49">
      <c r="E772" s="3"/>
      <c r="F772" s="3"/>
      <c r="G772" s="3"/>
      <c r="H772" s="3"/>
      <c r="I772" s="3" t="s">
        <v>9</v>
      </c>
      <c r="J772" s="3" t="s">
        <v>9</v>
      </c>
      <c r="K772" s="3" t="s">
        <v>5</v>
      </c>
      <c r="L772" s="3" t="s">
        <v>5</v>
      </c>
      <c r="M772" s="3" t="s">
        <v>5</v>
      </c>
      <c r="N772" s="3">
        <v>730</v>
      </c>
      <c r="O772" s="3" t="s">
        <v>5</v>
      </c>
      <c r="P772" s="3" t="s">
        <v>14</v>
      </c>
      <c r="Q772" s="4">
        <f>IF(AND(E772&lt;&gt;"", F772&lt;&gt;"", G772&lt;&gt;"", H772&lt;&gt;"", I772&lt;&gt;"", J772&lt;&gt;"", K772&lt;&gt;"", L772&lt;&gt;"", M772&lt;&gt;"", N772&lt;&gt;"", O772&lt;&gt;""),"YES","NO")</f>
        <v>0</v>
      </c>
      <c r="R772" s="4">
        <f>IF(AD772=AA772, U772, IF(AD772=AB772,W772,Y772))</f>
        <v>0</v>
      </c>
      <c r="S772" s="4">
        <f>AD772</f>
        <v>0</v>
      </c>
      <c r="T772" s="4">
        <f> IF(AA772="" ,"",IF(AD772=AA772, "PAYG", IF(AD772=AB772,"1Y RI","3Y RI")))</f>
        <v>0</v>
      </c>
      <c r="U772" s="4">
        <f>IF(Q772="YES", IF(K772="YES", VLOOKUP(V772 &amp; L772 &amp; K772,'azure-vm-prices-base'!G$2:H$124, 2, 0), VLOOKUP(V772 &amp; L772 &amp; "*",'azure-vm-prices-base'!G$2:H$124, 2, 0)), "")</f>
        <v>0</v>
      </c>
      <c r="V772" s="4">
        <f>IF(Q772="YES", IF(O772="NO" , IF(K772="YES", _xlfn.MINIFS('azure-vm-prices-base'!I$2:I$123, 'azure-vm-prices-base'!A$2:A$123,"&gt;="&amp;F772*(100-$B$2)/100, 'azure-vm-prices-base'!B$2:B$123,"&gt;="&amp;G772*(100-$B$2)/100, 'azure-vm-prices-base'!D$2:D$123,K772, 'azure-vm-prices-base'!E$2:E$123,L772), _xlfn.MINIFS('azure-vm-prices-base'!I$2:I$123, 'azure-vm-prices-base'!A$2:A$123,"&gt;="&amp;F772*(100-$B$2)/100, 'azure-vm-prices-base'!B$2:B$123,"&gt;="&amp;G772*(100-$B$2)/100, 'azure-vm-prices-base'!E$2:E$123,L772)), IF(K772="YES", _xlfn.MINIFS('azure-vm-prices-base'!C$2:C$123, 'azure-vm-prices-base'!A$2:A$123,"&gt;="&amp;F772*(100-$B$2)/100, 'azure-vm-prices-base'!B$2:B$123,"&gt;="&amp;G772*(100-$B$2)/100, 'azure-vm-prices-base'!D$2:D$123,K772, 'azure-vm-prices-base'!E$2:E$123,L772), _xlfn.MINIFS('azure-vm-prices-base'!C$2:C$123, 'azure-vm-prices-base'!A$2:A$123,"&gt;="&amp;F772*(100-$B$2)/100, 'azure-vm-prices-base'!B$2:B$123,"&gt;="&amp;G772*(100-$B$2)/100, 'azure-vm-prices-base'!E$2:E$123,L772))), "")</f>
        <v>0</v>
      </c>
      <c r="W772" s="4">
        <f>IF(Q772="YES", IF(K772="YES", VLOOKUP(X772 &amp; L772 &amp; K772,'azure-vm-prices-1Y'!G$2:H$124  , 2, 0), VLOOKUP(X772 &amp; L772 &amp; "*",'azure-vm-prices-1Y'!G$2:H$124, 2, 0)),   "")</f>
        <v>0</v>
      </c>
      <c r="X772" s="4">
        <f>IF(Q772="YES", IF(O772="NO" , IF(K772="YES", _xlfn.MINIFS('azure-vm-prices-1Y'!I$2:I$123,   'azure-vm-prices-1Y'!A$2:A$123,"&gt;="&amp;F772*(100-$B$2)/100,   'azure-vm-prices-1Y'!B$2:B$123,"&gt;="&amp;G772*(100-$B$2)/100,   'azure-vm-prices-1Y'!D$2:D$123,K772,   'azure-vm-prices-1Y'!E$2:E$123,L772),   _xlfn.MINIFS('azure-vm-prices-1Y'!I$2:I$123,   'azure-vm-prices-1Y'!A$2:A$123,"&gt;="&amp;F772*(100-$B$2)/100,   'azure-vm-prices-1Y'!B$2:B$123,"&gt;="&amp;G772*(100-$B$2)/100,   'azure-vm-prices-1Y'!E$2:E$123,L772)),   IF(K772="YES", _xlfn.MINIFS('azure-vm-prices-1Y'!C$2:C$123,   'azure-vm-prices-1Y'!A$2:A$123,"&gt;="&amp;F772*(100-$B$2)/100,   'azure-vm-prices-1Y'!B$2:B$123,"&gt;="&amp;G772*(100-$B$2)/100,   'azure-vm-prices-1Y'!D$2:D$123,K772,   'azure-vm-prices-1Y'!E$2:E$123,L772),   _xlfn.MINIFS('azure-vm-prices-1Y'!C$2:C$123,   'azure-vm-prices-1Y'!A$2:A$123,"&gt;="&amp;F772*(100-$B$2)/100,   'azure-vm-prices-1Y'!B$2:B$123,"&gt;="&amp;G772*(100-$B$2)/100,   'azure-vm-prices-1Y'!E$2:E$123,L772))),   "")</f>
        <v>0</v>
      </c>
      <c r="Y772" s="4">
        <f>IF(Q772="YES", IF(K772="YES", VLOOKUP(Z772 &amp; L772 &amp; K772,'azure-vm-prices-3Y'!G$2:H$124  , 2, 0), VLOOKUP(Z772 &amp; L772 &amp; "*",'azure-vm-prices-3Y'!G$2:H$124, 2, 0)),   "")</f>
        <v>0</v>
      </c>
      <c r="Z772" s="4">
        <f>IF(Q772="YES", IF(O772="NO" , IF(K772="YES", _xlfn.MINIFS('azure-vm-prices-3Y'!I$2:I$123,   'azure-vm-prices-3Y'!A$2:A$123,"&gt;="&amp;F772*(100-$B$2)/100,   'azure-vm-prices-3Y'!B$2:B$123,"&gt;="&amp;G772*(100-$B$2)/100,   'azure-vm-prices-3Y'!D$2:D$123,K772,   'azure-vm-prices-3Y'!E$2:E$123,L772),   _xlfn.MINIFS('azure-vm-prices-3Y'!I$2:I$123,   'azure-vm-prices-3Y'!A$2:A$123,"&gt;="&amp;F772*(100-$B$2)/100,   'azure-vm-prices-3Y'!B$2:B$123,"&gt;="&amp;G772*(100-$B$2)/100,   'azure-vm-prices-3Y'!E$2:E$123,L772)),   IF(K772="YES", _xlfn.MINIFS('azure-vm-prices-3Y'!C$2:C$123,   'azure-vm-prices-3Y'!A$2:A$123,"&gt;="&amp;F772*(100-$B$2)/100,   'azure-vm-prices-3Y'!B$2:B$123,"&gt;="&amp;G772*(100-$B$2)/100,   'azure-vm-prices-3Y'!D$2:D$123,K772,   'azure-vm-prices-3Y'!E$2:E$123,L772),   _xlfn.MINIFS('azure-vm-prices-3Y'!C$2:C$123,   'azure-vm-prices-3Y'!A$2:A$123,"&gt;="&amp;F772*(100-$B$2)/100,   'azure-vm-prices-3Y'!B$2:B$123,"&gt;="&amp;G772*(100-$B$2)/100,   'azure-vm-prices-3Y'!E$2:E$123,L772))),   "")</f>
        <v>0</v>
      </c>
      <c r="AA772" s="4">
        <f>IF(Q772="YES",N772*V772*12,"")</f>
        <v>0</v>
      </c>
      <c r="AB772" s="4">
        <f>IF(Q772="YES",X772*8760,"")</f>
        <v>0</v>
      </c>
      <c r="AC772" s="4">
        <f>IF(Q772="YES",Z772*8760,"")</f>
        <v>0</v>
      </c>
      <c r="AD772" s="4">
        <f>IF(Q772="YES",IF(P772="YES", MIN(AA772:AC772), AA772),"")</f>
        <v>0</v>
      </c>
      <c r="AE772" s="4">
        <f>IF(AND(I772="STANDARD",Q772="YES",H772&lt;'azure-standard-disk-prices'!B2, H772&gt;0),1+IF(M772="YES",1),"")</f>
        <v>0</v>
      </c>
      <c r="AF772" s="4">
        <f>IF(AND(I772="STANDARD",Q772="YES",H772&gt;'azure-standard-disk-prices'!B2,H772&lt;'azure-standard-disk-prices'!B3),1+IF(M772="YES",1),"")</f>
        <v>0</v>
      </c>
      <c r="AG772" s="4">
        <f>IF(AND(I772="STANDARD",Q772="YES",H772&gt;'azure-standard-disk-prices'!B3,H772&lt;'azure-standard-disk-prices'!B4),1+IF(M772="YES",1),"")</f>
        <v>0</v>
      </c>
      <c r="AH772" s="4">
        <f>IF(AND(I772="STANDARD",Q772="YES",H772&gt;'azure-standard-disk-prices'!B4,H772&lt;'azure-standard-disk-prices'!B5),1+IF(M772="YES",1),"")</f>
        <v>0</v>
      </c>
      <c r="AI772" s="4">
        <f>IF(AND(I772="STANDARD",Q772="YES",H772&gt;'azure-standard-disk-prices'!B5,H772&lt;'azure-standard-disk-prices'!B6),1+IF(M772="YES",1),"")</f>
        <v>0</v>
      </c>
      <c r="AJ772" s="4">
        <f>IF(AND(I772="STANDARD",Q772="YES",H772&gt;'azure-standard-disk-prices'!B6,H772&lt;'azure-standard-disk-prices'!B7),1+IF(M772="YES",1),"")</f>
        <v>0</v>
      </c>
      <c r="AK772" s="4">
        <f>IF(AND(I772="STANDARD",Q772="YES",H772&gt;'azure-standard-disk-prices'!B7,H772&lt;'azure-standard-disk-prices'!B8),1+IF(M772="YES",1),"")</f>
        <v>0</v>
      </c>
      <c r="AL772" s="4">
        <f>IF(AND(I772="STANDARD",Q772="YES",H772&gt;'azure-standard-disk-prices'!B8,H772&lt;'azure-standard-disk-prices'!B9),1+IF(M772="YES",1),"")</f>
        <v>0</v>
      </c>
      <c r="AM772" s="4">
        <f>IF(AND(I771="PREMIUM",Q771="YES",H771&lt;'azure-premium-disk-prices'!B2,H771&gt;0),1+IF(M771="YES",1),"")</f>
        <v>0</v>
      </c>
      <c r="AN772" s="4">
        <f>IF(AND(I771="PREMIUM",Q771="YES",H771&gt;'azure-premium-disk-prices'!B2,H771&lt;'azure-premium-disk-prices'!B3),1+IF(M771="YES",1),"")</f>
        <v>0</v>
      </c>
      <c r="AO772" s="4">
        <f>IF(AND(I771="PREMIUM",Q771="YES",H771&gt;'azure-premium-disk-prices'!B3,H771&lt;'azure-premium-disk-prices'!B4),1+IF(M771="YES",1),"")</f>
        <v>0</v>
      </c>
      <c r="AP772" s="4">
        <f>IF(AND(I771="PREMIUM",Q771="YES",H771&gt;'azure-premium-disk-prices'!B4,H771&lt;'azure-premium-disk-prices'!B5),1+IF(M771="YES",1),"")</f>
        <v>0</v>
      </c>
      <c r="AQ772" s="4">
        <f>IF(AND(I771="PREMIUM",Q771="YES",H771&gt;'azure-premium-disk-prices'!B5,H771&lt;'azure-premium-disk-prices'!B6),1+IF(M771="YES",1),"")</f>
        <v>0</v>
      </c>
      <c r="AR772" s="4">
        <f>IF(AND(I771="PREMIUM",Q771="YES",H771&gt;'azure-premium-disk-prices'!B6,H771&lt;'azure-premium-disk-prices'!B7),1+IF(M771="YES",1),"")</f>
        <v>0</v>
      </c>
      <c r="AS772" s="4">
        <f>IF(AND(I771="PREMIUM",Q771="YES",H771&gt;'azure-premium-disk-prices'!B7,H771&lt;'azure-premium-disk-prices'!B8),1+IF(M771="YES",1),"")</f>
        <v>0</v>
      </c>
      <c r="AT772" s="4">
        <f>IF(AND(I771="PREMIUM",Q771="YES",H771&gt;'azure-premium-disk-prices'!B8,H771&lt;'azure-premium-disk-prices'!B9),1+IF(M771="YES",1),"")</f>
        <v>0</v>
      </c>
      <c r="AU772" s="4">
        <f>IF(AND(M772="YES", Q772="YES"),1,"")</f>
        <v>0</v>
      </c>
      <c r="AV772" s="4">
        <f>IF(AND(J772="STANDARD", Q772="YES"), IF(M772="YES",2,1) ,"")</f>
        <v>0</v>
      </c>
      <c r="AW772" s="4">
        <f>IF( AND(J772="PREMIUM",  Q772="YES"), IF(M772="YES",2,1) ,"")</f>
        <v>0</v>
      </c>
    </row>
    <row r="773" spans="5:49">
      <c r="E773" s="3"/>
      <c r="F773" s="3"/>
      <c r="G773" s="3"/>
      <c r="H773" s="3"/>
      <c r="I773" s="3" t="s">
        <v>9</v>
      </c>
      <c r="J773" s="3" t="s">
        <v>9</v>
      </c>
      <c r="K773" s="3" t="s">
        <v>5</v>
      </c>
      <c r="L773" s="3" t="s">
        <v>5</v>
      </c>
      <c r="M773" s="3" t="s">
        <v>5</v>
      </c>
      <c r="N773" s="3">
        <v>730</v>
      </c>
      <c r="O773" s="3" t="s">
        <v>5</v>
      </c>
      <c r="P773" s="3" t="s">
        <v>14</v>
      </c>
      <c r="Q773" s="4">
        <f>IF(AND(E773&lt;&gt;"", F773&lt;&gt;"", G773&lt;&gt;"", H773&lt;&gt;"", I773&lt;&gt;"", J773&lt;&gt;"", K773&lt;&gt;"", L773&lt;&gt;"", M773&lt;&gt;"", N773&lt;&gt;"", O773&lt;&gt;""),"YES","NO")</f>
        <v>0</v>
      </c>
      <c r="R773" s="4">
        <f>IF(AD773=AA773, U773, IF(AD773=AB773,W773,Y773))</f>
        <v>0</v>
      </c>
      <c r="S773" s="4">
        <f>AD773</f>
        <v>0</v>
      </c>
      <c r="T773" s="4">
        <f> IF(AA773="" ,"",IF(AD773=AA773, "PAYG", IF(AD773=AB773,"1Y RI","3Y RI")))</f>
        <v>0</v>
      </c>
      <c r="U773" s="4">
        <f>IF(Q773="YES", IF(K773="YES", VLOOKUP(V773 &amp; L773 &amp; K773,'azure-vm-prices-base'!G$2:H$124, 2, 0), VLOOKUP(V773 &amp; L773 &amp; "*",'azure-vm-prices-base'!G$2:H$124, 2, 0)), "")</f>
        <v>0</v>
      </c>
      <c r="V773" s="4">
        <f>IF(Q773="YES", IF(O773="NO" , IF(K773="YES", _xlfn.MINIFS('azure-vm-prices-base'!I$2:I$123, 'azure-vm-prices-base'!A$2:A$123,"&gt;="&amp;F773*(100-$B$2)/100, 'azure-vm-prices-base'!B$2:B$123,"&gt;="&amp;G773*(100-$B$2)/100, 'azure-vm-prices-base'!D$2:D$123,K773, 'azure-vm-prices-base'!E$2:E$123,L773), _xlfn.MINIFS('azure-vm-prices-base'!I$2:I$123, 'azure-vm-prices-base'!A$2:A$123,"&gt;="&amp;F773*(100-$B$2)/100, 'azure-vm-prices-base'!B$2:B$123,"&gt;="&amp;G773*(100-$B$2)/100, 'azure-vm-prices-base'!E$2:E$123,L773)), IF(K773="YES", _xlfn.MINIFS('azure-vm-prices-base'!C$2:C$123, 'azure-vm-prices-base'!A$2:A$123,"&gt;="&amp;F773*(100-$B$2)/100, 'azure-vm-prices-base'!B$2:B$123,"&gt;="&amp;G773*(100-$B$2)/100, 'azure-vm-prices-base'!D$2:D$123,K773, 'azure-vm-prices-base'!E$2:E$123,L773), _xlfn.MINIFS('azure-vm-prices-base'!C$2:C$123, 'azure-vm-prices-base'!A$2:A$123,"&gt;="&amp;F773*(100-$B$2)/100, 'azure-vm-prices-base'!B$2:B$123,"&gt;="&amp;G773*(100-$B$2)/100, 'azure-vm-prices-base'!E$2:E$123,L773))), "")</f>
        <v>0</v>
      </c>
      <c r="W773" s="4">
        <f>IF(Q773="YES", IF(K773="YES", VLOOKUP(X773 &amp; L773 &amp; K773,'azure-vm-prices-1Y'!G$2:H$124  , 2, 0), VLOOKUP(X773 &amp; L773 &amp; "*",'azure-vm-prices-1Y'!G$2:H$124, 2, 0)),   "")</f>
        <v>0</v>
      </c>
      <c r="X773" s="4">
        <f>IF(Q773="YES", IF(O773="NO" , IF(K773="YES", _xlfn.MINIFS('azure-vm-prices-1Y'!I$2:I$123,   'azure-vm-prices-1Y'!A$2:A$123,"&gt;="&amp;F773*(100-$B$2)/100,   'azure-vm-prices-1Y'!B$2:B$123,"&gt;="&amp;G773*(100-$B$2)/100,   'azure-vm-prices-1Y'!D$2:D$123,K773,   'azure-vm-prices-1Y'!E$2:E$123,L773),   _xlfn.MINIFS('azure-vm-prices-1Y'!I$2:I$123,   'azure-vm-prices-1Y'!A$2:A$123,"&gt;="&amp;F773*(100-$B$2)/100,   'azure-vm-prices-1Y'!B$2:B$123,"&gt;="&amp;G773*(100-$B$2)/100,   'azure-vm-prices-1Y'!E$2:E$123,L773)),   IF(K773="YES", _xlfn.MINIFS('azure-vm-prices-1Y'!C$2:C$123,   'azure-vm-prices-1Y'!A$2:A$123,"&gt;="&amp;F773*(100-$B$2)/100,   'azure-vm-prices-1Y'!B$2:B$123,"&gt;="&amp;G773*(100-$B$2)/100,   'azure-vm-prices-1Y'!D$2:D$123,K773,   'azure-vm-prices-1Y'!E$2:E$123,L773),   _xlfn.MINIFS('azure-vm-prices-1Y'!C$2:C$123,   'azure-vm-prices-1Y'!A$2:A$123,"&gt;="&amp;F773*(100-$B$2)/100,   'azure-vm-prices-1Y'!B$2:B$123,"&gt;="&amp;G773*(100-$B$2)/100,   'azure-vm-prices-1Y'!E$2:E$123,L773))),   "")</f>
        <v>0</v>
      </c>
      <c r="Y773" s="4">
        <f>IF(Q773="YES", IF(K773="YES", VLOOKUP(Z773 &amp; L773 &amp; K773,'azure-vm-prices-3Y'!G$2:H$124  , 2, 0), VLOOKUP(Z773 &amp; L773 &amp; "*",'azure-vm-prices-3Y'!G$2:H$124, 2, 0)),   "")</f>
        <v>0</v>
      </c>
      <c r="Z773" s="4">
        <f>IF(Q773="YES", IF(O773="NO" , IF(K773="YES", _xlfn.MINIFS('azure-vm-prices-3Y'!I$2:I$123,   'azure-vm-prices-3Y'!A$2:A$123,"&gt;="&amp;F773*(100-$B$2)/100,   'azure-vm-prices-3Y'!B$2:B$123,"&gt;="&amp;G773*(100-$B$2)/100,   'azure-vm-prices-3Y'!D$2:D$123,K773,   'azure-vm-prices-3Y'!E$2:E$123,L773),   _xlfn.MINIFS('azure-vm-prices-3Y'!I$2:I$123,   'azure-vm-prices-3Y'!A$2:A$123,"&gt;="&amp;F773*(100-$B$2)/100,   'azure-vm-prices-3Y'!B$2:B$123,"&gt;="&amp;G773*(100-$B$2)/100,   'azure-vm-prices-3Y'!E$2:E$123,L773)),   IF(K773="YES", _xlfn.MINIFS('azure-vm-prices-3Y'!C$2:C$123,   'azure-vm-prices-3Y'!A$2:A$123,"&gt;="&amp;F773*(100-$B$2)/100,   'azure-vm-prices-3Y'!B$2:B$123,"&gt;="&amp;G773*(100-$B$2)/100,   'azure-vm-prices-3Y'!D$2:D$123,K773,   'azure-vm-prices-3Y'!E$2:E$123,L773),   _xlfn.MINIFS('azure-vm-prices-3Y'!C$2:C$123,   'azure-vm-prices-3Y'!A$2:A$123,"&gt;="&amp;F773*(100-$B$2)/100,   'azure-vm-prices-3Y'!B$2:B$123,"&gt;="&amp;G773*(100-$B$2)/100,   'azure-vm-prices-3Y'!E$2:E$123,L773))),   "")</f>
        <v>0</v>
      </c>
      <c r="AA773" s="4">
        <f>IF(Q773="YES",N773*V773*12,"")</f>
        <v>0</v>
      </c>
      <c r="AB773" s="4">
        <f>IF(Q773="YES",X773*8760,"")</f>
        <v>0</v>
      </c>
      <c r="AC773" s="4">
        <f>IF(Q773="YES",Z773*8760,"")</f>
        <v>0</v>
      </c>
      <c r="AD773" s="4">
        <f>IF(Q773="YES",IF(P773="YES", MIN(AA773:AC773), AA773),"")</f>
        <v>0</v>
      </c>
      <c r="AE773" s="4">
        <f>IF(AND(I773="STANDARD",Q773="YES",H773&lt;'azure-standard-disk-prices'!B2, H773&gt;0),1+IF(M773="YES",1),"")</f>
        <v>0</v>
      </c>
      <c r="AF773" s="4">
        <f>IF(AND(I773="STANDARD",Q773="YES",H773&gt;'azure-standard-disk-prices'!B2,H773&lt;'azure-standard-disk-prices'!B3),1+IF(M773="YES",1),"")</f>
        <v>0</v>
      </c>
      <c r="AG773" s="4">
        <f>IF(AND(I773="STANDARD",Q773="YES",H773&gt;'azure-standard-disk-prices'!B3,H773&lt;'azure-standard-disk-prices'!B4),1+IF(M773="YES",1),"")</f>
        <v>0</v>
      </c>
      <c r="AH773" s="4">
        <f>IF(AND(I773="STANDARD",Q773="YES",H773&gt;'azure-standard-disk-prices'!B4,H773&lt;'azure-standard-disk-prices'!B5),1+IF(M773="YES",1),"")</f>
        <v>0</v>
      </c>
      <c r="AI773" s="4">
        <f>IF(AND(I773="STANDARD",Q773="YES",H773&gt;'azure-standard-disk-prices'!B5,H773&lt;'azure-standard-disk-prices'!B6),1+IF(M773="YES",1),"")</f>
        <v>0</v>
      </c>
      <c r="AJ773" s="4">
        <f>IF(AND(I773="STANDARD",Q773="YES",H773&gt;'azure-standard-disk-prices'!B6,H773&lt;'azure-standard-disk-prices'!B7),1+IF(M773="YES",1),"")</f>
        <v>0</v>
      </c>
      <c r="AK773" s="4">
        <f>IF(AND(I773="STANDARD",Q773="YES",H773&gt;'azure-standard-disk-prices'!B7,H773&lt;'azure-standard-disk-prices'!B8),1+IF(M773="YES",1),"")</f>
        <v>0</v>
      </c>
      <c r="AL773" s="4">
        <f>IF(AND(I773="STANDARD",Q773="YES",H773&gt;'azure-standard-disk-prices'!B8,H773&lt;'azure-standard-disk-prices'!B9),1+IF(M773="YES",1),"")</f>
        <v>0</v>
      </c>
      <c r="AM773" s="4">
        <f>IF(AND(I772="PREMIUM",Q772="YES",H772&lt;'azure-premium-disk-prices'!B2,H772&gt;0),1+IF(M772="YES",1),"")</f>
        <v>0</v>
      </c>
      <c r="AN773" s="4">
        <f>IF(AND(I772="PREMIUM",Q772="YES",H772&gt;'azure-premium-disk-prices'!B2,H772&lt;'azure-premium-disk-prices'!B3),1+IF(M772="YES",1),"")</f>
        <v>0</v>
      </c>
      <c r="AO773" s="4">
        <f>IF(AND(I772="PREMIUM",Q772="YES",H772&gt;'azure-premium-disk-prices'!B3,H772&lt;'azure-premium-disk-prices'!B4),1+IF(M772="YES",1),"")</f>
        <v>0</v>
      </c>
      <c r="AP773" s="4">
        <f>IF(AND(I772="PREMIUM",Q772="YES",H772&gt;'azure-premium-disk-prices'!B4,H772&lt;'azure-premium-disk-prices'!B5),1+IF(M772="YES",1),"")</f>
        <v>0</v>
      </c>
      <c r="AQ773" s="4">
        <f>IF(AND(I772="PREMIUM",Q772="YES",H772&gt;'azure-premium-disk-prices'!B5,H772&lt;'azure-premium-disk-prices'!B6),1+IF(M772="YES",1),"")</f>
        <v>0</v>
      </c>
      <c r="AR773" s="4">
        <f>IF(AND(I772="PREMIUM",Q772="YES",H772&gt;'azure-premium-disk-prices'!B6,H772&lt;'azure-premium-disk-prices'!B7),1+IF(M772="YES",1),"")</f>
        <v>0</v>
      </c>
      <c r="AS773" s="4">
        <f>IF(AND(I772="PREMIUM",Q772="YES",H772&gt;'azure-premium-disk-prices'!B7,H772&lt;'azure-premium-disk-prices'!B8),1+IF(M772="YES",1),"")</f>
        <v>0</v>
      </c>
      <c r="AT773" s="4">
        <f>IF(AND(I772="PREMIUM",Q772="YES",H772&gt;'azure-premium-disk-prices'!B8,H772&lt;'azure-premium-disk-prices'!B9),1+IF(M772="YES",1),"")</f>
        <v>0</v>
      </c>
      <c r="AU773" s="4">
        <f>IF(AND(M773="YES", Q773="YES"),1,"")</f>
        <v>0</v>
      </c>
      <c r="AV773" s="4">
        <f>IF(AND(J773="STANDARD", Q773="YES"), IF(M773="YES",2,1) ,"")</f>
        <v>0</v>
      </c>
      <c r="AW773" s="4">
        <f>IF( AND(J773="PREMIUM",  Q773="YES"), IF(M773="YES",2,1) ,"")</f>
        <v>0</v>
      </c>
    </row>
    <row r="774" spans="5:49">
      <c r="E774" s="3"/>
      <c r="F774" s="3"/>
      <c r="G774" s="3"/>
      <c r="H774" s="3"/>
      <c r="I774" s="3" t="s">
        <v>9</v>
      </c>
      <c r="J774" s="3" t="s">
        <v>9</v>
      </c>
      <c r="K774" s="3" t="s">
        <v>5</v>
      </c>
      <c r="L774" s="3" t="s">
        <v>5</v>
      </c>
      <c r="M774" s="3" t="s">
        <v>5</v>
      </c>
      <c r="N774" s="3">
        <v>730</v>
      </c>
      <c r="O774" s="3" t="s">
        <v>5</v>
      </c>
      <c r="P774" s="3" t="s">
        <v>14</v>
      </c>
      <c r="Q774" s="4">
        <f>IF(AND(E774&lt;&gt;"", F774&lt;&gt;"", G774&lt;&gt;"", H774&lt;&gt;"", I774&lt;&gt;"", J774&lt;&gt;"", K774&lt;&gt;"", L774&lt;&gt;"", M774&lt;&gt;"", N774&lt;&gt;"", O774&lt;&gt;""),"YES","NO")</f>
        <v>0</v>
      </c>
      <c r="R774" s="4">
        <f>IF(AD774=AA774, U774, IF(AD774=AB774,W774,Y774))</f>
        <v>0</v>
      </c>
      <c r="S774" s="4">
        <f>AD774</f>
        <v>0</v>
      </c>
      <c r="T774" s="4">
        <f> IF(AA774="" ,"",IF(AD774=AA774, "PAYG", IF(AD774=AB774,"1Y RI","3Y RI")))</f>
        <v>0</v>
      </c>
      <c r="U774" s="4">
        <f>IF(Q774="YES", IF(K774="YES", VLOOKUP(V774 &amp; L774 &amp; K774,'azure-vm-prices-base'!G$2:H$124, 2, 0), VLOOKUP(V774 &amp; L774 &amp; "*",'azure-vm-prices-base'!G$2:H$124, 2, 0)), "")</f>
        <v>0</v>
      </c>
      <c r="V774" s="4">
        <f>IF(Q774="YES", IF(O774="NO" , IF(K774="YES", _xlfn.MINIFS('azure-vm-prices-base'!I$2:I$123, 'azure-vm-prices-base'!A$2:A$123,"&gt;="&amp;F774*(100-$B$2)/100, 'azure-vm-prices-base'!B$2:B$123,"&gt;="&amp;G774*(100-$B$2)/100, 'azure-vm-prices-base'!D$2:D$123,K774, 'azure-vm-prices-base'!E$2:E$123,L774), _xlfn.MINIFS('azure-vm-prices-base'!I$2:I$123, 'azure-vm-prices-base'!A$2:A$123,"&gt;="&amp;F774*(100-$B$2)/100, 'azure-vm-prices-base'!B$2:B$123,"&gt;="&amp;G774*(100-$B$2)/100, 'azure-vm-prices-base'!E$2:E$123,L774)), IF(K774="YES", _xlfn.MINIFS('azure-vm-prices-base'!C$2:C$123, 'azure-vm-prices-base'!A$2:A$123,"&gt;="&amp;F774*(100-$B$2)/100, 'azure-vm-prices-base'!B$2:B$123,"&gt;="&amp;G774*(100-$B$2)/100, 'azure-vm-prices-base'!D$2:D$123,K774, 'azure-vm-prices-base'!E$2:E$123,L774), _xlfn.MINIFS('azure-vm-prices-base'!C$2:C$123, 'azure-vm-prices-base'!A$2:A$123,"&gt;="&amp;F774*(100-$B$2)/100, 'azure-vm-prices-base'!B$2:B$123,"&gt;="&amp;G774*(100-$B$2)/100, 'azure-vm-prices-base'!E$2:E$123,L774))), "")</f>
        <v>0</v>
      </c>
      <c r="W774" s="4">
        <f>IF(Q774="YES", IF(K774="YES", VLOOKUP(X774 &amp; L774 &amp; K774,'azure-vm-prices-1Y'!G$2:H$124  , 2, 0), VLOOKUP(X774 &amp; L774 &amp; "*",'azure-vm-prices-1Y'!G$2:H$124, 2, 0)),   "")</f>
        <v>0</v>
      </c>
      <c r="X774" s="4">
        <f>IF(Q774="YES", IF(O774="NO" , IF(K774="YES", _xlfn.MINIFS('azure-vm-prices-1Y'!I$2:I$123,   'azure-vm-prices-1Y'!A$2:A$123,"&gt;="&amp;F774*(100-$B$2)/100,   'azure-vm-prices-1Y'!B$2:B$123,"&gt;="&amp;G774*(100-$B$2)/100,   'azure-vm-prices-1Y'!D$2:D$123,K774,   'azure-vm-prices-1Y'!E$2:E$123,L774),   _xlfn.MINIFS('azure-vm-prices-1Y'!I$2:I$123,   'azure-vm-prices-1Y'!A$2:A$123,"&gt;="&amp;F774*(100-$B$2)/100,   'azure-vm-prices-1Y'!B$2:B$123,"&gt;="&amp;G774*(100-$B$2)/100,   'azure-vm-prices-1Y'!E$2:E$123,L774)),   IF(K774="YES", _xlfn.MINIFS('azure-vm-prices-1Y'!C$2:C$123,   'azure-vm-prices-1Y'!A$2:A$123,"&gt;="&amp;F774*(100-$B$2)/100,   'azure-vm-prices-1Y'!B$2:B$123,"&gt;="&amp;G774*(100-$B$2)/100,   'azure-vm-prices-1Y'!D$2:D$123,K774,   'azure-vm-prices-1Y'!E$2:E$123,L774),   _xlfn.MINIFS('azure-vm-prices-1Y'!C$2:C$123,   'azure-vm-prices-1Y'!A$2:A$123,"&gt;="&amp;F774*(100-$B$2)/100,   'azure-vm-prices-1Y'!B$2:B$123,"&gt;="&amp;G774*(100-$B$2)/100,   'azure-vm-prices-1Y'!E$2:E$123,L774))),   "")</f>
        <v>0</v>
      </c>
      <c r="Y774" s="4">
        <f>IF(Q774="YES", IF(K774="YES", VLOOKUP(Z774 &amp; L774 &amp; K774,'azure-vm-prices-3Y'!G$2:H$124  , 2, 0), VLOOKUP(Z774 &amp; L774 &amp; "*",'azure-vm-prices-3Y'!G$2:H$124, 2, 0)),   "")</f>
        <v>0</v>
      </c>
      <c r="Z774" s="4">
        <f>IF(Q774="YES", IF(O774="NO" , IF(K774="YES", _xlfn.MINIFS('azure-vm-prices-3Y'!I$2:I$123,   'azure-vm-prices-3Y'!A$2:A$123,"&gt;="&amp;F774*(100-$B$2)/100,   'azure-vm-prices-3Y'!B$2:B$123,"&gt;="&amp;G774*(100-$B$2)/100,   'azure-vm-prices-3Y'!D$2:D$123,K774,   'azure-vm-prices-3Y'!E$2:E$123,L774),   _xlfn.MINIFS('azure-vm-prices-3Y'!I$2:I$123,   'azure-vm-prices-3Y'!A$2:A$123,"&gt;="&amp;F774*(100-$B$2)/100,   'azure-vm-prices-3Y'!B$2:B$123,"&gt;="&amp;G774*(100-$B$2)/100,   'azure-vm-prices-3Y'!E$2:E$123,L774)),   IF(K774="YES", _xlfn.MINIFS('azure-vm-prices-3Y'!C$2:C$123,   'azure-vm-prices-3Y'!A$2:A$123,"&gt;="&amp;F774*(100-$B$2)/100,   'azure-vm-prices-3Y'!B$2:B$123,"&gt;="&amp;G774*(100-$B$2)/100,   'azure-vm-prices-3Y'!D$2:D$123,K774,   'azure-vm-prices-3Y'!E$2:E$123,L774),   _xlfn.MINIFS('azure-vm-prices-3Y'!C$2:C$123,   'azure-vm-prices-3Y'!A$2:A$123,"&gt;="&amp;F774*(100-$B$2)/100,   'azure-vm-prices-3Y'!B$2:B$123,"&gt;="&amp;G774*(100-$B$2)/100,   'azure-vm-prices-3Y'!E$2:E$123,L774))),   "")</f>
        <v>0</v>
      </c>
      <c r="AA774" s="4">
        <f>IF(Q774="YES",N774*V774*12,"")</f>
        <v>0</v>
      </c>
      <c r="AB774" s="4">
        <f>IF(Q774="YES",X774*8760,"")</f>
        <v>0</v>
      </c>
      <c r="AC774" s="4">
        <f>IF(Q774="YES",Z774*8760,"")</f>
        <v>0</v>
      </c>
      <c r="AD774" s="4">
        <f>IF(Q774="YES",IF(P774="YES", MIN(AA774:AC774), AA774),"")</f>
        <v>0</v>
      </c>
      <c r="AE774" s="4">
        <f>IF(AND(I774="STANDARD",Q774="YES",H774&lt;'azure-standard-disk-prices'!B2, H774&gt;0),1+IF(M774="YES",1),"")</f>
        <v>0</v>
      </c>
      <c r="AF774" s="4">
        <f>IF(AND(I774="STANDARD",Q774="YES",H774&gt;'azure-standard-disk-prices'!B2,H774&lt;'azure-standard-disk-prices'!B3),1+IF(M774="YES",1),"")</f>
        <v>0</v>
      </c>
      <c r="AG774" s="4">
        <f>IF(AND(I774="STANDARD",Q774="YES",H774&gt;'azure-standard-disk-prices'!B3,H774&lt;'azure-standard-disk-prices'!B4),1+IF(M774="YES",1),"")</f>
        <v>0</v>
      </c>
      <c r="AH774" s="4">
        <f>IF(AND(I774="STANDARD",Q774="YES",H774&gt;'azure-standard-disk-prices'!B4,H774&lt;'azure-standard-disk-prices'!B5),1+IF(M774="YES",1),"")</f>
        <v>0</v>
      </c>
      <c r="AI774" s="4">
        <f>IF(AND(I774="STANDARD",Q774="YES",H774&gt;'azure-standard-disk-prices'!B5,H774&lt;'azure-standard-disk-prices'!B6),1+IF(M774="YES",1),"")</f>
        <v>0</v>
      </c>
      <c r="AJ774" s="4">
        <f>IF(AND(I774="STANDARD",Q774="YES",H774&gt;'azure-standard-disk-prices'!B6,H774&lt;'azure-standard-disk-prices'!B7),1+IF(M774="YES",1),"")</f>
        <v>0</v>
      </c>
      <c r="AK774" s="4">
        <f>IF(AND(I774="STANDARD",Q774="YES",H774&gt;'azure-standard-disk-prices'!B7,H774&lt;'azure-standard-disk-prices'!B8),1+IF(M774="YES",1),"")</f>
        <v>0</v>
      </c>
      <c r="AL774" s="4">
        <f>IF(AND(I774="STANDARD",Q774="YES",H774&gt;'azure-standard-disk-prices'!B8,H774&lt;'azure-standard-disk-prices'!B9),1+IF(M774="YES",1),"")</f>
        <v>0</v>
      </c>
      <c r="AM774" s="4">
        <f>IF(AND(I773="PREMIUM",Q773="YES",H773&lt;'azure-premium-disk-prices'!B2,H773&gt;0),1+IF(M773="YES",1),"")</f>
        <v>0</v>
      </c>
      <c r="AN774" s="4">
        <f>IF(AND(I773="PREMIUM",Q773="YES",H773&gt;'azure-premium-disk-prices'!B2,H773&lt;'azure-premium-disk-prices'!B3),1+IF(M773="YES",1),"")</f>
        <v>0</v>
      </c>
      <c r="AO774" s="4">
        <f>IF(AND(I773="PREMIUM",Q773="YES",H773&gt;'azure-premium-disk-prices'!B3,H773&lt;'azure-premium-disk-prices'!B4),1+IF(M773="YES",1),"")</f>
        <v>0</v>
      </c>
      <c r="AP774" s="4">
        <f>IF(AND(I773="PREMIUM",Q773="YES",H773&gt;'azure-premium-disk-prices'!B4,H773&lt;'azure-premium-disk-prices'!B5),1+IF(M773="YES",1),"")</f>
        <v>0</v>
      </c>
      <c r="AQ774" s="4">
        <f>IF(AND(I773="PREMIUM",Q773="YES",H773&gt;'azure-premium-disk-prices'!B5,H773&lt;'azure-premium-disk-prices'!B6),1+IF(M773="YES",1),"")</f>
        <v>0</v>
      </c>
      <c r="AR774" s="4">
        <f>IF(AND(I773="PREMIUM",Q773="YES",H773&gt;'azure-premium-disk-prices'!B6,H773&lt;'azure-premium-disk-prices'!B7),1+IF(M773="YES",1),"")</f>
        <v>0</v>
      </c>
      <c r="AS774" s="4">
        <f>IF(AND(I773="PREMIUM",Q773="YES",H773&gt;'azure-premium-disk-prices'!B7,H773&lt;'azure-premium-disk-prices'!B8),1+IF(M773="YES",1),"")</f>
        <v>0</v>
      </c>
      <c r="AT774" s="4">
        <f>IF(AND(I773="PREMIUM",Q773="YES",H773&gt;'azure-premium-disk-prices'!B8,H773&lt;'azure-premium-disk-prices'!B9),1+IF(M773="YES",1),"")</f>
        <v>0</v>
      </c>
      <c r="AU774" s="4">
        <f>IF(AND(M774="YES", Q774="YES"),1,"")</f>
        <v>0</v>
      </c>
      <c r="AV774" s="4">
        <f>IF(AND(J774="STANDARD", Q774="YES"), IF(M774="YES",2,1) ,"")</f>
        <v>0</v>
      </c>
      <c r="AW774" s="4">
        <f>IF( AND(J774="PREMIUM",  Q774="YES"), IF(M774="YES",2,1) ,"")</f>
        <v>0</v>
      </c>
    </row>
    <row r="775" spans="5:49">
      <c r="E775" s="3"/>
      <c r="F775" s="3"/>
      <c r="G775" s="3"/>
      <c r="H775" s="3"/>
      <c r="I775" s="3" t="s">
        <v>9</v>
      </c>
      <c r="J775" s="3" t="s">
        <v>9</v>
      </c>
      <c r="K775" s="3" t="s">
        <v>5</v>
      </c>
      <c r="L775" s="3" t="s">
        <v>5</v>
      </c>
      <c r="M775" s="3" t="s">
        <v>5</v>
      </c>
      <c r="N775" s="3">
        <v>730</v>
      </c>
      <c r="O775" s="3" t="s">
        <v>5</v>
      </c>
      <c r="P775" s="3" t="s">
        <v>14</v>
      </c>
      <c r="Q775" s="4">
        <f>IF(AND(E775&lt;&gt;"", F775&lt;&gt;"", G775&lt;&gt;"", H775&lt;&gt;"", I775&lt;&gt;"", J775&lt;&gt;"", K775&lt;&gt;"", L775&lt;&gt;"", M775&lt;&gt;"", N775&lt;&gt;"", O775&lt;&gt;""),"YES","NO")</f>
        <v>0</v>
      </c>
      <c r="R775" s="4">
        <f>IF(AD775=AA775, U775, IF(AD775=AB775,W775,Y775))</f>
        <v>0</v>
      </c>
      <c r="S775" s="4">
        <f>AD775</f>
        <v>0</v>
      </c>
      <c r="T775" s="4">
        <f> IF(AA775="" ,"",IF(AD775=AA775, "PAYG", IF(AD775=AB775,"1Y RI","3Y RI")))</f>
        <v>0</v>
      </c>
      <c r="U775" s="4">
        <f>IF(Q775="YES", IF(K775="YES", VLOOKUP(V775 &amp; L775 &amp; K775,'azure-vm-prices-base'!G$2:H$124, 2, 0), VLOOKUP(V775 &amp; L775 &amp; "*",'azure-vm-prices-base'!G$2:H$124, 2, 0)), "")</f>
        <v>0</v>
      </c>
      <c r="V775" s="4">
        <f>IF(Q775="YES", IF(O775="NO" , IF(K775="YES", _xlfn.MINIFS('azure-vm-prices-base'!I$2:I$123, 'azure-vm-prices-base'!A$2:A$123,"&gt;="&amp;F775*(100-$B$2)/100, 'azure-vm-prices-base'!B$2:B$123,"&gt;="&amp;G775*(100-$B$2)/100, 'azure-vm-prices-base'!D$2:D$123,K775, 'azure-vm-prices-base'!E$2:E$123,L775), _xlfn.MINIFS('azure-vm-prices-base'!I$2:I$123, 'azure-vm-prices-base'!A$2:A$123,"&gt;="&amp;F775*(100-$B$2)/100, 'azure-vm-prices-base'!B$2:B$123,"&gt;="&amp;G775*(100-$B$2)/100, 'azure-vm-prices-base'!E$2:E$123,L775)), IF(K775="YES", _xlfn.MINIFS('azure-vm-prices-base'!C$2:C$123, 'azure-vm-prices-base'!A$2:A$123,"&gt;="&amp;F775*(100-$B$2)/100, 'azure-vm-prices-base'!B$2:B$123,"&gt;="&amp;G775*(100-$B$2)/100, 'azure-vm-prices-base'!D$2:D$123,K775, 'azure-vm-prices-base'!E$2:E$123,L775), _xlfn.MINIFS('azure-vm-prices-base'!C$2:C$123, 'azure-vm-prices-base'!A$2:A$123,"&gt;="&amp;F775*(100-$B$2)/100, 'azure-vm-prices-base'!B$2:B$123,"&gt;="&amp;G775*(100-$B$2)/100, 'azure-vm-prices-base'!E$2:E$123,L775))), "")</f>
        <v>0</v>
      </c>
      <c r="W775" s="4">
        <f>IF(Q775="YES", IF(K775="YES", VLOOKUP(X775 &amp; L775 &amp; K775,'azure-vm-prices-1Y'!G$2:H$124  , 2, 0), VLOOKUP(X775 &amp; L775 &amp; "*",'azure-vm-prices-1Y'!G$2:H$124, 2, 0)),   "")</f>
        <v>0</v>
      </c>
      <c r="X775" s="4">
        <f>IF(Q775="YES", IF(O775="NO" , IF(K775="YES", _xlfn.MINIFS('azure-vm-prices-1Y'!I$2:I$123,   'azure-vm-prices-1Y'!A$2:A$123,"&gt;="&amp;F775*(100-$B$2)/100,   'azure-vm-prices-1Y'!B$2:B$123,"&gt;="&amp;G775*(100-$B$2)/100,   'azure-vm-prices-1Y'!D$2:D$123,K775,   'azure-vm-prices-1Y'!E$2:E$123,L775),   _xlfn.MINIFS('azure-vm-prices-1Y'!I$2:I$123,   'azure-vm-prices-1Y'!A$2:A$123,"&gt;="&amp;F775*(100-$B$2)/100,   'azure-vm-prices-1Y'!B$2:B$123,"&gt;="&amp;G775*(100-$B$2)/100,   'azure-vm-prices-1Y'!E$2:E$123,L775)),   IF(K775="YES", _xlfn.MINIFS('azure-vm-prices-1Y'!C$2:C$123,   'azure-vm-prices-1Y'!A$2:A$123,"&gt;="&amp;F775*(100-$B$2)/100,   'azure-vm-prices-1Y'!B$2:B$123,"&gt;="&amp;G775*(100-$B$2)/100,   'azure-vm-prices-1Y'!D$2:D$123,K775,   'azure-vm-prices-1Y'!E$2:E$123,L775),   _xlfn.MINIFS('azure-vm-prices-1Y'!C$2:C$123,   'azure-vm-prices-1Y'!A$2:A$123,"&gt;="&amp;F775*(100-$B$2)/100,   'azure-vm-prices-1Y'!B$2:B$123,"&gt;="&amp;G775*(100-$B$2)/100,   'azure-vm-prices-1Y'!E$2:E$123,L775))),   "")</f>
        <v>0</v>
      </c>
      <c r="Y775" s="4">
        <f>IF(Q775="YES", IF(K775="YES", VLOOKUP(Z775 &amp; L775 &amp; K775,'azure-vm-prices-3Y'!G$2:H$124  , 2, 0), VLOOKUP(Z775 &amp; L775 &amp; "*",'azure-vm-prices-3Y'!G$2:H$124, 2, 0)),   "")</f>
        <v>0</v>
      </c>
      <c r="Z775" s="4">
        <f>IF(Q775="YES", IF(O775="NO" , IF(K775="YES", _xlfn.MINIFS('azure-vm-prices-3Y'!I$2:I$123,   'azure-vm-prices-3Y'!A$2:A$123,"&gt;="&amp;F775*(100-$B$2)/100,   'azure-vm-prices-3Y'!B$2:B$123,"&gt;="&amp;G775*(100-$B$2)/100,   'azure-vm-prices-3Y'!D$2:D$123,K775,   'azure-vm-prices-3Y'!E$2:E$123,L775),   _xlfn.MINIFS('azure-vm-prices-3Y'!I$2:I$123,   'azure-vm-prices-3Y'!A$2:A$123,"&gt;="&amp;F775*(100-$B$2)/100,   'azure-vm-prices-3Y'!B$2:B$123,"&gt;="&amp;G775*(100-$B$2)/100,   'azure-vm-prices-3Y'!E$2:E$123,L775)),   IF(K775="YES", _xlfn.MINIFS('azure-vm-prices-3Y'!C$2:C$123,   'azure-vm-prices-3Y'!A$2:A$123,"&gt;="&amp;F775*(100-$B$2)/100,   'azure-vm-prices-3Y'!B$2:B$123,"&gt;="&amp;G775*(100-$B$2)/100,   'azure-vm-prices-3Y'!D$2:D$123,K775,   'azure-vm-prices-3Y'!E$2:E$123,L775),   _xlfn.MINIFS('azure-vm-prices-3Y'!C$2:C$123,   'azure-vm-prices-3Y'!A$2:A$123,"&gt;="&amp;F775*(100-$B$2)/100,   'azure-vm-prices-3Y'!B$2:B$123,"&gt;="&amp;G775*(100-$B$2)/100,   'azure-vm-prices-3Y'!E$2:E$123,L775))),   "")</f>
        <v>0</v>
      </c>
      <c r="AA775" s="4">
        <f>IF(Q775="YES",N775*V775*12,"")</f>
        <v>0</v>
      </c>
      <c r="AB775" s="4">
        <f>IF(Q775="YES",X775*8760,"")</f>
        <v>0</v>
      </c>
      <c r="AC775" s="4">
        <f>IF(Q775="YES",Z775*8760,"")</f>
        <v>0</v>
      </c>
      <c r="AD775" s="4">
        <f>IF(Q775="YES",IF(P775="YES", MIN(AA775:AC775), AA775),"")</f>
        <v>0</v>
      </c>
      <c r="AE775" s="4">
        <f>IF(AND(I775="STANDARD",Q775="YES",H775&lt;'azure-standard-disk-prices'!B2, H775&gt;0),1+IF(M775="YES",1),"")</f>
        <v>0</v>
      </c>
      <c r="AF775" s="4">
        <f>IF(AND(I775="STANDARD",Q775="YES",H775&gt;'azure-standard-disk-prices'!B2,H775&lt;'azure-standard-disk-prices'!B3),1+IF(M775="YES",1),"")</f>
        <v>0</v>
      </c>
      <c r="AG775" s="4">
        <f>IF(AND(I775="STANDARD",Q775="YES",H775&gt;'azure-standard-disk-prices'!B3,H775&lt;'azure-standard-disk-prices'!B4),1+IF(M775="YES",1),"")</f>
        <v>0</v>
      </c>
      <c r="AH775" s="4">
        <f>IF(AND(I775="STANDARD",Q775="YES",H775&gt;'azure-standard-disk-prices'!B4,H775&lt;'azure-standard-disk-prices'!B5),1+IF(M775="YES",1),"")</f>
        <v>0</v>
      </c>
      <c r="AI775" s="4">
        <f>IF(AND(I775="STANDARD",Q775="YES",H775&gt;'azure-standard-disk-prices'!B5,H775&lt;'azure-standard-disk-prices'!B6),1+IF(M775="YES",1),"")</f>
        <v>0</v>
      </c>
      <c r="AJ775" s="4">
        <f>IF(AND(I775="STANDARD",Q775="YES",H775&gt;'azure-standard-disk-prices'!B6,H775&lt;'azure-standard-disk-prices'!B7),1+IF(M775="YES",1),"")</f>
        <v>0</v>
      </c>
      <c r="AK775" s="4">
        <f>IF(AND(I775="STANDARD",Q775="YES",H775&gt;'azure-standard-disk-prices'!B7,H775&lt;'azure-standard-disk-prices'!B8),1+IF(M775="YES",1),"")</f>
        <v>0</v>
      </c>
      <c r="AL775" s="4">
        <f>IF(AND(I775="STANDARD",Q775="YES",H775&gt;'azure-standard-disk-prices'!B8,H775&lt;'azure-standard-disk-prices'!B9),1+IF(M775="YES",1),"")</f>
        <v>0</v>
      </c>
      <c r="AM775" s="4">
        <f>IF(AND(I774="PREMIUM",Q774="YES",H774&lt;'azure-premium-disk-prices'!B2,H774&gt;0),1+IF(M774="YES",1),"")</f>
        <v>0</v>
      </c>
      <c r="AN775" s="4">
        <f>IF(AND(I774="PREMIUM",Q774="YES",H774&gt;'azure-premium-disk-prices'!B2,H774&lt;'azure-premium-disk-prices'!B3),1+IF(M774="YES",1),"")</f>
        <v>0</v>
      </c>
      <c r="AO775" s="4">
        <f>IF(AND(I774="PREMIUM",Q774="YES",H774&gt;'azure-premium-disk-prices'!B3,H774&lt;'azure-premium-disk-prices'!B4),1+IF(M774="YES",1),"")</f>
        <v>0</v>
      </c>
      <c r="AP775" s="4">
        <f>IF(AND(I774="PREMIUM",Q774="YES",H774&gt;'azure-premium-disk-prices'!B4,H774&lt;'azure-premium-disk-prices'!B5),1+IF(M774="YES",1),"")</f>
        <v>0</v>
      </c>
      <c r="AQ775" s="4">
        <f>IF(AND(I774="PREMIUM",Q774="YES",H774&gt;'azure-premium-disk-prices'!B5,H774&lt;'azure-premium-disk-prices'!B6),1+IF(M774="YES",1),"")</f>
        <v>0</v>
      </c>
      <c r="AR775" s="4">
        <f>IF(AND(I774="PREMIUM",Q774="YES",H774&gt;'azure-premium-disk-prices'!B6,H774&lt;'azure-premium-disk-prices'!B7),1+IF(M774="YES",1),"")</f>
        <v>0</v>
      </c>
      <c r="AS775" s="4">
        <f>IF(AND(I774="PREMIUM",Q774="YES",H774&gt;'azure-premium-disk-prices'!B7,H774&lt;'azure-premium-disk-prices'!B8),1+IF(M774="YES",1),"")</f>
        <v>0</v>
      </c>
      <c r="AT775" s="4">
        <f>IF(AND(I774="PREMIUM",Q774="YES",H774&gt;'azure-premium-disk-prices'!B8,H774&lt;'azure-premium-disk-prices'!B9),1+IF(M774="YES",1),"")</f>
        <v>0</v>
      </c>
      <c r="AU775" s="4">
        <f>IF(AND(M775="YES", Q775="YES"),1,"")</f>
        <v>0</v>
      </c>
      <c r="AV775" s="4">
        <f>IF(AND(J775="STANDARD", Q775="YES"), IF(M775="YES",2,1) ,"")</f>
        <v>0</v>
      </c>
      <c r="AW775" s="4">
        <f>IF( AND(J775="PREMIUM",  Q775="YES"), IF(M775="YES",2,1) ,"")</f>
        <v>0</v>
      </c>
    </row>
    <row r="776" spans="5:49">
      <c r="E776" s="3"/>
      <c r="F776" s="3"/>
      <c r="G776" s="3"/>
      <c r="H776" s="3"/>
      <c r="I776" s="3" t="s">
        <v>9</v>
      </c>
      <c r="J776" s="3" t="s">
        <v>9</v>
      </c>
      <c r="K776" s="3" t="s">
        <v>5</v>
      </c>
      <c r="L776" s="3" t="s">
        <v>5</v>
      </c>
      <c r="M776" s="3" t="s">
        <v>5</v>
      </c>
      <c r="N776" s="3">
        <v>730</v>
      </c>
      <c r="O776" s="3" t="s">
        <v>5</v>
      </c>
      <c r="P776" s="3" t="s">
        <v>14</v>
      </c>
      <c r="Q776" s="4">
        <f>IF(AND(E776&lt;&gt;"", F776&lt;&gt;"", G776&lt;&gt;"", H776&lt;&gt;"", I776&lt;&gt;"", J776&lt;&gt;"", K776&lt;&gt;"", L776&lt;&gt;"", M776&lt;&gt;"", N776&lt;&gt;"", O776&lt;&gt;""),"YES","NO")</f>
        <v>0</v>
      </c>
      <c r="R776" s="4">
        <f>IF(AD776=AA776, U776, IF(AD776=AB776,W776,Y776))</f>
        <v>0</v>
      </c>
      <c r="S776" s="4">
        <f>AD776</f>
        <v>0</v>
      </c>
      <c r="T776" s="4">
        <f> IF(AA776="" ,"",IF(AD776=AA776, "PAYG", IF(AD776=AB776,"1Y RI","3Y RI")))</f>
        <v>0</v>
      </c>
      <c r="U776" s="4">
        <f>IF(Q776="YES", IF(K776="YES", VLOOKUP(V776 &amp; L776 &amp; K776,'azure-vm-prices-base'!G$2:H$124, 2, 0), VLOOKUP(V776 &amp; L776 &amp; "*",'azure-vm-prices-base'!G$2:H$124, 2, 0)), "")</f>
        <v>0</v>
      </c>
      <c r="V776" s="4">
        <f>IF(Q776="YES", IF(O776="NO" , IF(K776="YES", _xlfn.MINIFS('azure-vm-prices-base'!I$2:I$123, 'azure-vm-prices-base'!A$2:A$123,"&gt;="&amp;F776*(100-$B$2)/100, 'azure-vm-prices-base'!B$2:B$123,"&gt;="&amp;G776*(100-$B$2)/100, 'azure-vm-prices-base'!D$2:D$123,K776, 'azure-vm-prices-base'!E$2:E$123,L776), _xlfn.MINIFS('azure-vm-prices-base'!I$2:I$123, 'azure-vm-prices-base'!A$2:A$123,"&gt;="&amp;F776*(100-$B$2)/100, 'azure-vm-prices-base'!B$2:B$123,"&gt;="&amp;G776*(100-$B$2)/100, 'azure-vm-prices-base'!E$2:E$123,L776)), IF(K776="YES", _xlfn.MINIFS('azure-vm-prices-base'!C$2:C$123, 'azure-vm-prices-base'!A$2:A$123,"&gt;="&amp;F776*(100-$B$2)/100, 'azure-vm-prices-base'!B$2:B$123,"&gt;="&amp;G776*(100-$B$2)/100, 'azure-vm-prices-base'!D$2:D$123,K776, 'azure-vm-prices-base'!E$2:E$123,L776), _xlfn.MINIFS('azure-vm-prices-base'!C$2:C$123, 'azure-vm-prices-base'!A$2:A$123,"&gt;="&amp;F776*(100-$B$2)/100, 'azure-vm-prices-base'!B$2:B$123,"&gt;="&amp;G776*(100-$B$2)/100, 'azure-vm-prices-base'!E$2:E$123,L776))), "")</f>
        <v>0</v>
      </c>
      <c r="W776" s="4">
        <f>IF(Q776="YES", IF(K776="YES", VLOOKUP(X776 &amp; L776 &amp; K776,'azure-vm-prices-1Y'!G$2:H$124  , 2, 0), VLOOKUP(X776 &amp; L776 &amp; "*",'azure-vm-prices-1Y'!G$2:H$124, 2, 0)),   "")</f>
        <v>0</v>
      </c>
      <c r="X776" s="4">
        <f>IF(Q776="YES", IF(O776="NO" , IF(K776="YES", _xlfn.MINIFS('azure-vm-prices-1Y'!I$2:I$123,   'azure-vm-prices-1Y'!A$2:A$123,"&gt;="&amp;F776*(100-$B$2)/100,   'azure-vm-prices-1Y'!B$2:B$123,"&gt;="&amp;G776*(100-$B$2)/100,   'azure-vm-prices-1Y'!D$2:D$123,K776,   'azure-vm-prices-1Y'!E$2:E$123,L776),   _xlfn.MINIFS('azure-vm-prices-1Y'!I$2:I$123,   'azure-vm-prices-1Y'!A$2:A$123,"&gt;="&amp;F776*(100-$B$2)/100,   'azure-vm-prices-1Y'!B$2:B$123,"&gt;="&amp;G776*(100-$B$2)/100,   'azure-vm-prices-1Y'!E$2:E$123,L776)),   IF(K776="YES", _xlfn.MINIFS('azure-vm-prices-1Y'!C$2:C$123,   'azure-vm-prices-1Y'!A$2:A$123,"&gt;="&amp;F776*(100-$B$2)/100,   'azure-vm-prices-1Y'!B$2:B$123,"&gt;="&amp;G776*(100-$B$2)/100,   'azure-vm-prices-1Y'!D$2:D$123,K776,   'azure-vm-prices-1Y'!E$2:E$123,L776),   _xlfn.MINIFS('azure-vm-prices-1Y'!C$2:C$123,   'azure-vm-prices-1Y'!A$2:A$123,"&gt;="&amp;F776*(100-$B$2)/100,   'azure-vm-prices-1Y'!B$2:B$123,"&gt;="&amp;G776*(100-$B$2)/100,   'azure-vm-prices-1Y'!E$2:E$123,L776))),   "")</f>
        <v>0</v>
      </c>
      <c r="Y776" s="4">
        <f>IF(Q776="YES", IF(K776="YES", VLOOKUP(Z776 &amp; L776 &amp; K776,'azure-vm-prices-3Y'!G$2:H$124  , 2, 0), VLOOKUP(Z776 &amp; L776 &amp; "*",'azure-vm-prices-3Y'!G$2:H$124, 2, 0)),   "")</f>
        <v>0</v>
      </c>
      <c r="Z776" s="4">
        <f>IF(Q776="YES", IF(O776="NO" , IF(K776="YES", _xlfn.MINIFS('azure-vm-prices-3Y'!I$2:I$123,   'azure-vm-prices-3Y'!A$2:A$123,"&gt;="&amp;F776*(100-$B$2)/100,   'azure-vm-prices-3Y'!B$2:B$123,"&gt;="&amp;G776*(100-$B$2)/100,   'azure-vm-prices-3Y'!D$2:D$123,K776,   'azure-vm-prices-3Y'!E$2:E$123,L776),   _xlfn.MINIFS('azure-vm-prices-3Y'!I$2:I$123,   'azure-vm-prices-3Y'!A$2:A$123,"&gt;="&amp;F776*(100-$B$2)/100,   'azure-vm-prices-3Y'!B$2:B$123,"&gt;="&amp;G776*(100-$B$2)/100,   'azure-vm-prices-3Y'!E$2:E$123,L776)),   IF(K776="YES", _xlfn.MINIFS('azure-vm-prices-3Y'!C$2:C$123,   'azure-vm-prices-3Y'!A$2:A$123,"&gt;="&amp;F776*(100-$B$2)/100,   'azure-vm-prices-3Y'!B$2:B$123,"&gt;="&amp;G776*(100-$B$2)/100,   'azure-vm-prices-3Y'!D$2:D$123,K776,   'azure-vm-prices-3Y'!E$2:E$123,L776),   _xlfn.MINIFS('azure-vm-prices-3Y'!C$2:C$123,   'azure-vm-prices-3Y'!A$2:A$123,"&gt;="&amp;F776*(100-$B$2)/100,   'azure-vm-prices-3Y'!B$2:B$123,"&gt;="&amp;G776*(100-$B$2)/100,   'azure-vm-prices-3Y'!E$2:E$123,L776))),   "")</f>
        <v>0</v>
      </c>
      <c r="AA776" s="4">
        <f>IF(Q776="YES",N776*V776*12,"")</f>
        <v>0</v>
      </c>
      <c r="AB776" s="4">
        <f>IF(Q776="YES",X776*8760,"")</f>
        <v>0</v>
      </c>
      <c r="AC776" s="4">
        <f>IF(Q776="YES",Z776*8760,"")</f>
        <v>0</v>
      </c>
      <c r="AD776" s="4">
        <f>IF(Q776="YES",IF(P776="YES", MIN(AA776:AC776), AA776),"")</f>
        <v>0</v>
      </c>
      <c r="AE776" s="4">
        <f>IF(AND(I776="STANDARD",Q776="YES",H776&lt;'azure-standard-disk-prices'!B2, H776&gt;0),1+IF(M776="YES",1),"")</f>
        <v>0</v>
      </c>
      <c r="AF776" s="4">
        <f>IF(AND(I776="STANDARD",Q776="YES",H776&gt;'azure-standard-disk-prices'!B2,H776&lt;'azure-standard-disk-prices'!B3),1+IF(M776="YES",1),"")</f>
        <v>0</v>
      </c>
      <c r="AG776" s="4">
        <f>IF(AND(I776="STANDARD",Q776="YES",H776&gt;'azure-standard-disk-prices'!B3,H776&lt;'azure-standard-disk-prices'!B4),1+IF(M776="YES",1),"")</f>
        <v>0</v>
      </c>
      <c r="AH776" s="4">
        <f>IF(AND(I776="STANDARD",Q776="YES",H776&gt;'azure-standard-disk-prices'!B4,H776&lt;'azure-standard-disk-prices'!B5),1+IF(M776="YES",1),"")</f>
        <v>0</v>
      </c>
      <c r="AI776" s="4">
        <f>IF(AND(I776="STANDARD",Q776="YES",H776&gt;'azure-standard-disk-prices'!B5,H776&lt;'azure-standard-disk-prices'!B6),1+IF(M776="YES",1),"")</f>
        <v>0</v>
      </c>
      <c r="AJ776" s="4">
        <f>IF(AND(I776="STANDARD",Q776="YES",H776&gt;'azure-standard-disk-prices'!B6,H776&lt;'azure-standard-disk-prices'!B7),1+IF(M776="YES",1),"")</f>
        <v>0</v>
      </c>
      <c r="AK776" s="4">
        <f>IF(AND(I776="STANDARD",Q776="YES",H776&gt;'azure-standard-disk-prices'!B7,H776&lt;'azure-standard-disk-prices'!B8),1+IF(M776="YES",1),"")</f>
        <v>0</v>
      </c>
      <c r="AL776" s="4">
        <f>IF(AND(I776="STANDARD",Q776="YES",H776&gt;'azure-standard-disk-prices'!B8,H776&lt;'azure-standard-disk-prices'!B9),1+IF(M776="YES",1),"")</f>
        <v>0</v>
      </c>
      <c r="AM776" s="4">
        <f>IF(AND(I775="PREMIUM",Q775="YES",H775&lt;'azure-premium-disk-prices'!B2,H775&gt;0),1+IF(M775="YES",1),"")</f>
        <v>0</v>
      </c>
      <c r="AN776" s="4">
        <f>IF(AND(I775="PREMIUM",Q775="YES",H775&gt;'azure-premium-disk-prices'!B2,H775&lt;'azure-premium-disk-prices'!B3),1+IF(M775="YES",1),"")</f>
        <v>0</v>
      </c>
      <c r="AO776" s="4">
        <f>IF(AND(I775="PREMIUM",Q775="YES",H775&gt;'azure-premium-disk-prices'!B3,H775&lt;'azure-premium-disk-prices'!B4),1+IF(M775="YES",1),"")</f>
        <v>0</v>
      </c>
      <c r="AP776" s="4">
        <f>IF(AND(I775="PREMIUM",Q775="YES",H775&gt;'azure-premium-disk-prices'!B4,H775&lt;'azure-premium-disk-prices'!B5),1+IF(M775="YES",1),"")</f>
        <v>0</v>
      </c>
      <c r="AQ776" s="4">
        <f>IF(AND(I775="PREMIUM",Q775="YES",H775&gt;'azure-premium-disk-prices'!B5,H775&lt;'azure-premium-disk-prices'!B6),1+IF(M775="YES",1),"")</f>
        <v>0</v>
      </c>
      <c r="AR776" s="4">
        <f>IF(AND(I775="PREMIUM",Q775="YES",H775&gt;'azure-premium-disk-prices'!B6,H775&lt;'azure-premium-disk-prices'!B7),1+IF(M775="YES",1),"")</f>
        <v>0</v>
      </c>
      <c r="AS776" s="4">
        <f>IF(AND(I775="PREMIUM",Q775="YES",H775&gt;'azure-premium-disk-prices'!B7,H775&lt;'azure-premium-disk-prices'!B8),1+IF(M775="YES",1),"")</f>
        <v>0</v>
      </c>
      <c r="AT776" s="4">
        <f>IF(AND(I775="PREMIUM",Q775="YES",H775&gt;'azure-premium-disk-prices'!B8,H775&lt;'azure-premium-disk-prices'!B9),1+IF(M775="YES",1),"")</f>
        <v>0</v>
      </c>
      <c r="AU776" s="4">
        <f>IF(AND(M776="YES", Q776="YES"),1,"")</f>
        <v>0</v>
      </c>
      <c r="AV776" s="4">
        <f>IF(AND(J776="STANDARD", Q776="YES"), IF(M776="YES",2,1) ,"")</f>
        <v>0</v>
      </c>
      <c r="AW776" s="4">
        <f>IF( AND(J776="PREMIUM",  Q776="YES"), IF(M776="YES",2,1) ,"")</f>
        <v>0</v>
      </c>
    </row>
    <row r="777" spans="5:49">
      <c r="E777" s="3"/>
      <c r="F777" s="3"/>
      <c r="G777" s="3"/>
      <c r="H777" s="3"/>
      <c r="I777" s="3" t="s">
        <v>9</v>
      </c>
      <c r="J777" s="3" t="s">
        <v>9</v>
      </c>
      <c r="K777" s="3" t="s">
        <v>5</v>
      </c>
      <c r="L777" s="3" t="s">
        <v>5</v>
      </c>
      <c r="M777" s="3" t="s">
        <v>5</v>
      </c>
      <c r="N777" s="3">
        <v>730</v>
      </c>
      <c r="O777" s="3" t="s">
        <v>5</v>
      </c>
      <c r="P777" s="3" t="s">
        <v>14</v>
      </c>
      <c r="Q777" s="4">
        <f>IF(AND(E777&lt;&gt;"", F777&lt;&gt;"", G777&lt;&gt;"", H777&lt;&gt;"", I777&lt;&gt;"", J777&lt;&gt;"", K777&lt;&gt;"", L777&lt;&gt;"", M777&lt;&gt;"", N777&lt;&gt;"", O777&lt;&gt;""),"YES","NO")</f>
        <v>0</v>
      </c>
      <c r="R777" s="4">
        <f>IF(AD777=AA777, U777, IF(AD777=AB777,W777,Y777))</f>
        <v>0</v>
      </c>
      <c r="S777" s="4">
        <f>AD777</f>
        <v>0</v>
      </c>
      <c r="T777" s="4">
        <f> IF(AA777="" ,"",IF(AD777=AA777, "PAYG", IF(AD777=AB777,"1Y RI","3Y RI")))</f>
        <v>0</v>
      </c>
      <c r="U777" s="4">
        <f>IF(Q777="YES", IF(K777="YES", VLOOKUP(V777 &amp; L777 &amp; K777,'azure-vm-prices-base'!G$2:H$124, 2, 0), VLOOKUP(V777 &amp; L777 &amp; "*",'azure-vm-prices-base'!G$2:H$124, 2, 0)), "")</f>
        <v>0</v>
      </c>
      <c r="V777" s="4">
        <f>IF(Q777="YES", IF(O777="NO" , IF(K777="YES", _xlfn.MINIFS('azure-vm-prices-base'!I$2:I$123, 'azure-vm-prices-base'!A$2:A$123,"&gt;="&amp;F777*(100-$B$2)/100, 'azure-vm-prices-base'!B$2:B$123,"&gt;="&amp;G777*(100-$B$2)/100, 'azure-vm-prices-base'!D$2:D$123,K777, 'azure-vm-prices-base'!E$2:E$123,L777), _xlfn.MINIFS('azure-vm-prices-base'!I$2:I$123, 'azure-vm-prices-base'!A$2:A$123,"&gt;="&amp;F777*(100-$B$2)/100, 'azure-vm-prices-base'!B$2:B$123,"&gt;="&amp;G777*(100-$B$2)/100, 'azure-vm-prices-base'!E$2:E$123,L777)), IF(K777="YES", _xlfn.MINIFS('azure-vm-prices-base'!C$2:C$123, 'azure-vm-prices-base'!A$2:A$123,"&gt;="&amp;F777*(100-$B$2)/100, 'azure-vm-prices-base'!B$2:B$123,"&gt;="&amp;G777*(100-$B$2)/100, 'azure-vm-prices-base'!D$2:D$123,K777, 'azure-vm-prices-base'!E$2:E$123,L777), _xlfn.MINIFS('azure-vm-prices-base'!C$2:C$123, 'azure-vm-prices-base'!A$2:A$123,"&gt;="&amp;F777*(100-$B$2)/100, 'azure-vm-prices-base'!B$2:B$123,"&gt;="&amp;G777*(100-$B$2)/100, 'azure-vm-prices-base'!E$2:E$123,L777))), "")</f>
        <v>0</v>
      </c>
      <c r="W777" s="4">
        <f>IF(Q777="YES", IF(K777="YES", VLOOKUP(X777 &amp; L777 &amp; K777,'azure-vm-prices-1Y'!G$2:H$124  , 2, 0), VLOOKUP(X777 &amp; L777 &amp; "*",'azure-vm-prices-1Y'!G$2:H$124, 2, 0)),   "")</f>
        <v>0</v>
      </c>
      <c r="X777" s="4">
        <f>IF(Q777="YES", IF(O777="NO" , IF(K777="YES", _xlfn.MINIFS('azure-vm-prices-1Y'!I$2:I$123,   'azure-vm-prices-1Y'!A$2:A$123,"&gt;="&amp;F777*(100-$B$2)/100,   'azure-vm-prices-1Y'!B$2:B$123,"&gt;="&amp;G777*(100-$B$2)/100,   'azure-vm-prices-1Y'!D$2:D$123,K777,   'azure-vm-prices-1Y'!E$2:E$123,L777),   _xlfn.MINIFS('azure-vm-prices-1Y'!I$2:I$123,   'azure-vm-prices-1Y'!A$2:A$123,"&gt;="&amp;F777*(100-$B$2)/100,   'azure-vm-prices-1Y'!B$2:B$123,"&gt;="&amp;G777*(100-$B$2)/100,   'azure-vm-prices-1Y'!E$2:E$123,L777)),   IF(K777="YES", _xlfn.MINIFS('azure-vm-prices-1Y'!C$2:C$123,   'azure-vm-prices-1Y'!A$2:A$123,"&gt;="&amp;F777*(100-$B$2)/100,   'azure-vm-prices-1Y'!B$2:B$123,"&gt;="&amp;G777*(100-$B$2)/100,   'azure-vm-prices-1Y'!D$2:D$123,K777,   'azure-vm-prices-1Y'!E$2:E$123,L777),   _xlfn.MINIFS('azure-vm-prices-1Y'!C$2:C$123,   'azure-vm-prices-1Y'!A$2:A$123,"&gt;="&amp;F777*(100-$B$2)/100,   'azure-vm-prices-1Y'!B$2:B$123,"&gt;="&amp;G777*(100-$B$2)/100,   'azure-vm-prices-1Y'!E$2:E$123,L777))),   "")</f>
        <v>0</v>
      </c>
      <c r="Y777" s="4">
        <f>IF(Q777="YES", IF(K777="YES", VLOOKUP(Z777 &amp; L777 &amp; K777,'azure-vm-prices-3Y'!G$2:H$124  , 2, 0), VLOOKUP(Z777 &amp; L777 &amp; "*",'azure-vm-prices-3Y'!G$2:H$124, 2, 0)),   "")</f>
        <v>0</v>
      </c>
      <c r="Z777" s="4">
        <f>IF(Q777="YES", IF(O777="NO" , IF(K777="YES", _xlfn.MINIFS('azure-vm-prices-3Y'!I$2:I$123,   'azure-vm-prices-3Y'!A$2:A$123,"&gt;="&amp;F777*(100-$B$2)/100,   'azure-vm-prices-3Y'!B$2:B$123,"&gt;="&amp;G777*(100-$B$2)/100,   'azure-vm-prices-3Y'!D$2:D$123,K777,   'azure-vm-prices-3Y'!E$2:E$123,L777),   _xlfn.MINIFS('azure-vm-prices-3Y'!I$2:I$123,   'azure-vm-prices-3Y'!A$2:A$123,"&gt;="&amp;F777*(100-$B$2)/100,   'azure-vm-prices-3Y'!B$2:B$123,"&gt;="&amp;G777*(100-$B$2)/100,   'azure-vm-prices-3Y'!E$2:E$123,L777)),   IF(K777="YES", _xlfn.MINIFS('azure-vm-prices-3Y'!C$2:C$123,   'azure-vm-prices-3Y'!A$2:A$123,"&gt;="&amp;F777*(100-$B$2)/100,   'azure-vm-prices-3Y'!B$2:B$123,"&gt;="&amp;G777*(100-$B$2)/100,   'azure-vm-prices-3Y'!D$2:D$123,K777,   'azure-vm-prices-3Y'!E$2:E$123,L777),   _xlfn.MINIFS('azure-vm-prices-3Y'!C$2:C$123,   'azure-vm-prices-3Y'!A$2:A$123,"&gt;="&amp;F777*(100-$B$2)/100,   'azure-vm-prices-3Y'!B$2:B$123,"&gt;="&amp;G777*(100-$B$2)/100,   'azure-vm-prices-3Y'!E$2:E$123,L777))),   "")</f>
        <v>0</v>
      </c>
      <c r="AA777" s="4">
        <f>IF(Q777="YES",N777*V777*12,"")</f>
        <v>0</v>
      </c>
      <c r="AB777" s="4">
        <f>IF(Q777="YES",X777*8760,"")</f>
        <v>0</v>
      </c>
      <c r="AC777" s="4">
        <f>IF(Q777="YES",Z777*8760,"")</f>
        <v>0</v>
      </c>
      <c r="AD777" s="4">
        <f>IF(Q777="YES",IF(P777="YES", MIN(AA777:AC777), AA777),"")</f>
        <v>0</v>
      </c>
      <c r="AE777" s="4">
        <f>IF(AND(I777="STANDARD",Q777="YES",H777&lt;'azure-standard-disk-prices'!B2, H777&gt;0),1+IF(M777="YES",1),"")</f>
        <v>0</v>
      </c>
      <c r="AF777" s="4">
        <f>IF(AND(I777="STANDARD",Q777="YES",H777&gt;'azure-standard-disk-prices'!B2,H777&lt;'azure-standard-disk-prices'!B3),1+IF(M777="YES",1),"")</f>
        <v>0</v>
      </c>
      <c r="AG777" s="4">
        <f>IF(AND(I777="STANDARD",Q777="YES",H777&gt;'azure-standard-disk-prices'!B3,H777&lt;'azure-standard-disk-prices'!B4),1+IF(M777="YES",1),"")</f>
        <v>0</v>
      </c>
      <c r="AH777" s="4">
        <f>IF(AND(I777="STANDARD",Q777="YES",H777&gt;'azure-standard-disk-prices'!B4,H777&lt;'azure-standard-disk-prices'!B5),1+IF(M777="YES",1),"")</f>
        <v>0</v>
      </c>
      <c r="AI777" s="4">
        <f>IF(AND(I777="STANDARD",Q777="YES",H777&gt;'azure-standard-disk-prices'!B5,H777&lt;'azure-standard-disk-prices'!B6),1+IF(M777="YES",1),"")</f>
        <v>0</v>
      </c>
      <c r="AJ777" s="4">
        <f>IF(AND(I777="STANDARD",Q777="YES",H777&gt;'azure-standard-disk-prices'!B6,H777&lt;'azure-standard-disk-prices'!B7),1+IF(M777="YES",1),"")</f>
        <v>0</v>
      </c>
      <c r="AK777" s="4">
        <f>IF(AND(I777="STANDARD",Q777="YES",H777&gt;'azure-standard-disk-prices'!B7,H777&lt;'azure-standard-disk-prices'!B8),1+IF(M777="YES",1),"")</f>
        <v>0</v>
      </c>
      <c r="AL777" s="4">
        <f>IF(AND(I777="STANDARD",Q777="YES",H777&gt;'azure-standard-disk-prices'!B8,H777&lt;'azure-standard-disk-prices'!B9),1+IF(M777="YES",1),"")</f>
        <v>0</v>
      </c>
      <c r="AM777" s="4">
        <f>IF(AND(I776="PREMIUM",Q776="YES",H776&lt;'azure-premium-disk-prices'!B2,H776&gt;0),1+IF(M776="YES",1),"")</f>
        <v>0</v>
      </c>
      <c r="AN777" s="4">
        <f>IF(AND(I776="PREMIUM",Q776="YES",H776&gt;'azure-premium-disk-prices'!B2,H776&lt;'azure-premium-disk-prices'!B3),1+IF(M776="YES",1),"")</f>
        <v>0</v>
      </c>
      <c r="AO777" s="4">
        <f>IF(AND(I776="PREMIUM",Q776="YES",H776&gt;'azure-premium-disk-prices'!B3,H776&lt;'azure-premium-disk-prices'!B4),1+IF(M776="YES",1),"")</f>
        <v>0</v>
      </c>
      <c r="AP777" s="4">
        <f>IF(AND(I776="PREMIUM",Q776="YES",H776&gt;'azure-premium-disk-prices'!B4,H776&lt;'azure-premium-disk-prices'!B5),1+IF(M776="YES",1),"")</f>
        <v>0</v>
      </c>
      <c r="AQ777" s="4">
        <f>IF(AND(I776="PREMIUM",Q776="YES",H776&gt;'azure-premium-disk-prices'!B5,H776&lt;'azure-premium-disk-prices'!B6),1+IF(M776="YES",1),"")</f>
        <v>0</v>
      </c>
      <c r="AR777" s="4">
        <f>IF(AND(I776="PREMIUM",Q776="YES",H776&gt;'azure-premium-disk-prices'!B6,H776&lt;'azure-premium-disk-prices'!B7),1+IF(M776="YES",1),"")</f>
        <v>0</v>
      </c>
      <c r="AS777" s="4">
        <f>IF(AND(I776="PREMIUM",Q776="YES",H776&gt;'azure-premium-disk-prices'!B7,H776&lt;'azure-premium-disk-prices'!B8),1+IF(M776="YES",1),"")</f>
        <v>0</v>
      </c>
      <c r="AT777" s="4">
        <f>IF(AND(I776="PREMIUM",Q776="YES",H776&gt;'azure-premium-disk-prices'!B8,H776&lt;'azure-premium-disk-prices'!B9),1+IF(M776="YES",1),"")</f>
        <v>0</v>
      </c>
      <c r="AU777" s="4">
        <f>IF(AND(M777="YES", Q777="YES"),1,"")</f>
        <v>0</v>
      </c>
      <c r="AV777" s="4">
        <f>IF(AND(J777="STANDARD", Q777="YES"), IF(M777="YES",2,1) ,"")</f>
        <v>0</v>
      </c>
      <c r="AW777" s="4">
        <f>IF( AND(J777="PREMIUM",  Q777="YES"), IF(M777="YES",2,1) ,"")</f>
        <v>0</v>
      </c>
    </row>
    <row r="778" spans="5:49">
      <c r="E778" s="3"/>
      <c r="F778" s="3"/>
      <c r="G778" s="3"/>
      <c r="H778" s="3"/>
      <c r="I778" s="3" t="s">
        <v>9</v>
      </c>
      <c r="J778" s="3" t="s">
        <v>9</v>
      </c>
      <c r="K778" s="3" t="s">
        <v>5</v>
      </c>
      <c r="L778" s="3" t="s">
        <v>5</v>
      </c>
      <c r="M778" s="3" t="s">
        <v>5</v>
      </c>
      <c r="N778" s="3">
        <v>730</v>
      </c>
      <c r="O778" s="3" t="s">
        <v>5</v>
      </c>
      <c r="P778" s="3" t="s">
        <v>14</v>
      </c>
      <c r="Q778" s="4">
        <f>IF(AND(E778&lt;&gt;"", F778&lt;&gt;"", G778&lt;&gt;"", H778&lt;&gt;"", I778&lt;&gt;"", J778&lt;&gt;"", K778&lt;&gt;"", L778&lt;&gt;"", M778&lt;&gt;"", N778&lt;&gt;"", O778&lt;&gt;""),"YES","NO")</f>
        <v>0</v>
      </c>
      <c r="R778" s="4">
        <f>IF(AD778=AA778, U778, IF(AD778=AB778,W778,Y778))</f>
        <v>0</v>
      </c>
      <c r="S778" s="4">
        <f>AD778</f>
        <v>0</v>
      </c>
      <c r="T778" s="4">
        <f> IF(AA778="" ,"",IF(AD778=AA778, "PAYG", IF(AD778=AB778,"1Y RI","3Y RI")))</f>
        <v>0</v>
      </c>
      <c r="U778" s="4">
        <f>IF(Q778="YES", IF(K778="YES", VLOOKUP(V778 &amp; L778 &amp; K778,'azure-vm-prices-base'!G$2:H$124, 2, 0), VLOOKUP(V778 &amp; L778 &amp; "*",'azure-vm-prices-base'!G$2:H$124, 2, 0)), "")</f>
        <v>0</v>
      </c>
      <c r="V778" s="4">
        <f>IF(Q778="YES", IF(O778="NO" , IF(K778="YES", _xlfn.MINIFS('azure-vm-prices-base'!I$2:I$123, 'azure-vm-prices-base'!A$2:A$123,"&gt;="&amp;F778*(100-$B$2)/100, 'azure-vm-prices-base'!B$2:B$123,"&gt;="&amp;G778*(100-$B$2)/100, 'azure-vm-prices-base'!D$2:D$123,K778, 'azure-vm-prices-base'!E$2:E$123,L778), _xlfn.MINIFS('azure-vm-prices-base'!I$2:I$123, 'azure-vm-prices-base'!A$2:A$123,"&gt;="&amp;F778*(100-$B$2)/100, 'azure-vm-prices-base'!B$2:B$123,"&gt;="&amp;G778*(100-$B$2)/100, 'azure-vm-prices-base'!E$2:E$123,L778)), IF(K778="YES", _xlfn.MINIFS('azure-vm-prices-base'!C$2:C$123, 'azure-vm-prices-base'!A$2:A$123,"&gt;="&amp;F778*(100-$B$2)/100, 'azure-vm-prices-base'!B$2:B$123,"&gt;="&amp;G778*(100-$B$2)/100, 'azure-vm-prices-base'!D$2:D$123,K778, 'azure-vm-prices-base'!E$2:E$123,L778), _xlfn.MINIFS('azure-vm-prices-base'!C$2:C$123, 'azure-vm-prices-base'!A$2:A$123,"&gt;="&amp;F778*(100-$B$2)/100, 'azure-vm-prices-base'!B$2:B$123,"&gt;="&amp;G778*(100-$B$2)/100, 'azure-vm-prices-base'!E$2:E$123,L778))), "")</f>
        <v>0</v>
      </c>
      <c r="W778" s="4">
        <f>IF(Q778="YES", IF(K778="YES", VLOOKUP(X778 &amp; L778 &amp; K778,'azure-vm-prices-1Y'!G$2:H$124  , 2, 0), VLOOKUP(X778 &amp; L778 &amp; "*",'azure-vm-prices-1Y'!G$2:H$124, 2, 0)),   "")</f>
        <v>0</v>
      </c>
      <c r="X778" s="4">
        <f>IF(Q778="YES", IF(O778="NO" , IF(K778="YES", _xlfn.MINIFS('azure-vm-prices-1Y'!I$2:I$123,   'azure-vm-prices-1Y'!A$2:A$123,"&gt;="&amp;F778*(100-$B$2)/100,   'azure-vm-prices-1Y'!B$2:B$123,"&gt;="&amp;G778*(100-$B$2)/100,   'azure-vm-prices-1Y'!D$2:D$123,K778,   'azure-vm-prices-1Y'!E$2:E$123,L778),   _xlfn.MINIFS('azure-vm-prices-1Y'!I$2:I$123,   'azure-vm-prices-1Y'!A$2:A$123,"&gt;="&amp;F778*(100-$B$2)/100,   'azure-vm-prices-1Y'!B$2:B$123,"&gt;="&amp;G778*(100-$B$2)/100,   'azure-vm-prices-1Y'!E$2:E$123,L778)),   IF(K778="YES", _xlfn.MINIFS('azure-vm-prices-1Y'!C$2:C$123,   'azure-vm-prices-1Y'!A$2:A$123,"&gt;="&amp;F778*(100-$B$2)/100,   'azure-vm-prices-1Y'!B$2:B$123,"&gt;="&amp;G778*(100-$B$2)/100,   'azure-vm-prices-1Y'!D$2:D$123,K778,   'azure-vm-prices-1Y'!E$2:E$123,L778),   _xlfn.MINIFS('azure-vm-prices-1Y'!C$2:C$123,   'azure-vm-prices-1Y'!A$2:A$123,"&gt;="&amp;F778*(100-$B$2)/100,   'azure-vm-prices-1Y'!B$2:B$123,"&gt;="&amp;G778*(100-$B$2)/100,   'azure-vm-prices-1Y'!E$2:E$123,L778))),   "")</f>
        <v>0</v>
      </c>
      <c r="Y778" s="4">
        <f>IF(Q778="YES", IF(K778="YES", VLOOKUP(Z778 &amp; L778 &amp; K778,'azure-vm-prices-3Y'!G$2:H$124  , 2, 0), VLOOKUP(Z778 &amp; L778 &amp; "*",'azure-vm-prices-3Y'!G$2:H$124, 2, 0)),   "")</f>
        <v>0</v>
      </c>
      <c r="Z778" s="4">
        <f>IF(Q778="YES", IF(O778="NO" , IF(K778="YES", _xlfn.MINIFS('azure-vm-prices-3Y'!I$2:I$123,   'azure-vm-prices-3Y'!A$2:A$123,"&gt;="&amp;F778*(100-$B$2)/100,   'azure-vm-prices-3Y'!B$2:B$123,"&gt;="&amp;G778*(100-$B$2)/100,   'azure-vm-prices-3Y'!D$2:D$123,K778,   'azure-vm-prices-3Y'!E$2:E$123,L778),   _xlfn.MINIFS('azure-vm-prices-3Y'!I$2:I$123,   'azure-vm-prices-3Y'!A$2:A$123,"&gt;="&amp;F778*(100-$B$2)/100,   'azure-vm-prices-3Y'!B$2:B$123,"&gt;="&amp;G778*(100-$B$2)/100,   'azure-vm-prices-3Y'!E$2:E$123,L778)),   IF(K778="YES", _xlfn.MINIFS('azure-vm-prices-3Y'!C$2:C$123,   'azure-vm-prices-3Y'!A$2:A$123,"&gt;="&amp;F778*(100-$B$2)/100,   'azure-vm-prices-3Y'!B$2:B$123,"&gt;="&amp;G778*(100-$B$2)/100,   'azure-vm-prices-3Y'!D$2:D$123,K778,   'azure-vm-prices-3Y'!E$2:E$123,L778),   _xlfn.MINIFS('azure-vm-prices-3Y'!C$2:C$123,   'azure-vm-prices-3Y'!A$2:A$123,"&gt;="&amp;F778*(100-$B$2)/100,   'azure-vm-prices-3Y'!B$2:B$123,"&gt;="&amp;G778*(100-$B$2)/100,   'azure-vm-prices-3Y'!E$2:E$123,L778))),   "")</f>
        <v>0</v>
      </c>
      <c r="AA778" s="4">
        <f>IF(Q778="YES",N778*V778*12,"")</f>
        <v>0</v>
      </c>
      <c r="AB778" s="4">
        <f>IF(Q778="YES",X778*8760,"")</f>
        <v>0</v>
      </c>
      <c r="AC778" s="4">
        <f>IF(Q778="YES",Z778*8760,"")</f>
        <v>0</v>
      </c>
      <c r="AD778" s="4">
        <f>IF(Q778="YES",IF(P778="YES", MIN(AA778:AC778), AA778),"")</f>
        <v>0</v>
      </c>
      <c r="AE778" s="4">
        <f>IF(AND(I778="STANDARD",Q778="YES",H778&lt;'azure-standard-disk-prices'!B2, H778&gt;0),1+IF(M778="YES",1),"")</f>
        <v>0</v>
      </c>
      <c r="AF778" s="4">
        <f>IF(AND(I778="STANDARD",Q778="YES",H778&gt;'azure-standard-disk-prices'!B2,H778&lt;'azure-standard-disk-prices'!B3),1+IF(M778="YES",1),"")</f>
        <v>0</v>
      </c>
      <c r="AG778" s="4">
        <f>IF(AND(I778="STANDARD",Q778="YES",H778&gt;'azure-standard-disk-prices'!B3,H778&lt;'azure-standard-disk-prices'!B4),1+IF(M778="YES",1),"")</f>
        <v>0</v>
      </c>
      <c r="AH778" s="4">
        <f>IF(AND(I778="STANDARD",Q778="YES",H778&gt;'azure-standard-disk-prices'!B4,H778&lt;'azure-standard-disk-prices'!B5),1+IF(M778="YES",1),"")</f>
        <v>0</v>
      </c>
      <c r="AI778" s="4">
        <f>IF(AND(I778="STANDARD",Q778="YES",H778&gt;'azure-standard-disk-prices'!B5,H778&lt;'azure-standard-disk-prices'!B6),1+IF(M778="YES",1),"")</f>
        <v>0</v>
      </c>
      <c r="AJ778" s="4">
        <f>IF(AND(I778="STANDARD",Q778="YES",H778&gt;'azure-standard-disk-prices'!B6,H778&lt;'azure-standard-disk-prices'!B7),1+IF(M778="YES",1),"")</f>
        <v>0</v>
      </c>
      <c r="AK778" s="4">
        <f>IF(AND(I778="STANDARD",Q778="YES",H778&gt;'azure-standard-disk-prices'!B7,H778&lt;'azure-standard-disk-prices'!B8),1+IF(M778="YES",1),"")</f>
        <v>0</v>
      </c>
      <c r="AL778" s="4">
        <f>IF(AND(I778="STANDARD",Q778="YES",H778&gt;'azure-standard-disk-prices'!B8,H778&lt;'azure-standard-disk-prices'!B9),1+IF(M778="YES",1),"")</f>
        <v>0</v>
      </c>
      <c r="AM778" s="4">
        <f>IF(AND(I777="PREMIUM",Q777="YES",H777&lt;'azure-premium-disk-prices'!B2,H777&gt;0),1+IF(M777="YES",1),"")</f>
        <v>0</v>
      </c>
      <c r="AN778" s="4">
        <f>IF(AND(I777="PREMIUM",Q777="YES",H777&gt;'azure-premium-disk-prices'!B2,H777&lt;'azure-premium-disk-prices'!B3),1+IF(M777="YES",1),"")</f>
        <v>0</v>
      </c>
      <c r="AO778" s="4">
        <f>IF(AND(I777="PREMIUM",Q777="YES",H777&gt;'azure-premium-disk-prices'!B3,H777&lt;'azure-premium-disk-prices'!B4),1+IF(M777="YES",1),"")</f>
        <v>0</v>
      </c>
      <c r="AP778" s="4">
        <f>IF(AND(I777="PREMIUM",Q777="YES",H777&gt;'azure-premium-disk-prices'!B4,H777&lt;'azure-premium-disk-prices'!B5),1+IF(M777="YES",1),"")</f>
        <v>0</v>
      </c>
      <c r="AQ778" s="4">
        <f>IF(AND(I777="PREMIUM",Q777="YES",H777&gt;'azure-premium-disk-prices'!B5,H777&lt;'azure-premium-disk-prices'!B6),1+IF(M777="YES",1),"")</f>
        <v>0</v>
      </c>
      <c r="AR778" s="4">
        <f>IF(AND(I777="PREMIUM",Q777="YES",H777&gt;'azure-premium-disk-prices'!B6,H777&lt;'azure-premium-disk-prices'!B7),1+IF(M777="YES",1),"")</f>
        <v>0</v>
      </c>
      <c r="AS778" s="4">
        <f>IF(AND(I777="PREMIUM",Q777="YES",H777&gt;'azure-premium-disk-prices'!B7,H777&lt;'azure-premium-disk-prices'!B8),1+IF(M777="YES",1),"")</f>
        <v>0</v>
      </c>
      <c r="AT778" s="4">
        <f>IF(AND(I777="PREMIUM",Q777="YES",H777&gt;'azure-premium-disk-prices'!B8,H777&lt;'azure-premium-disk-prices'!B9),1+IF(M777="YES",1),"")</f>
        <v>0</v>
      </c>
      <c r="AU778" s="4">
        <f>IF(AND(M778="YES", Q778="YES"),1,"")</f>
        <v>0</v>
      </c>
      <c r="AV778" s="4">
        <f>IF(AND(J778="STANDARD", Q778="YES"), IF(M778="YES",2,1) ,"")</f>
        <v>0</v>
      </c>
      <c r="AW778" s="4">
        <f>IF( AND(J778="PREMIUM",  Q778="YES"), IF(M778="YES",2,1) ,"")</f>
        <v>0</v>
      </c>
    </row>
    <row r="779" spans="5:49">
      <c r="E779" s="3"/>
      <c r="F779" s="3"/>
      <c r="G779" s="3"/>
      <c r="H779" s="3"/>
      <c r="I779" s="3" t="s">
        <v>9</v>
      </c>
      <c r="J779" s="3" t="s">
        <v>9</v>
      </c>
      <c r="K779" s="3" t="s">
        <v>5</v>
      </c>
      <c r="L779" s="3" t="s">
        <v>5</v>
      </c>
      <c r="M779" s="3" t="s">
        <v>5</v>
      </c>
      <c r="N779" s="3">
        <v>730</v>
      </c>
      <c r="O779" s="3" t="s">
        <v>5</v>
      </c>
      <c r="P779" s="3" t="s">
        <v>14</v>
      </c>
      <c r="Q779" s="4">
        <f>IF(AND(E779&lt;&gt;"", F779&lt;&gt;"", G779&lt;&gt;"", H779&lt;&gt;"", I779&lt;&gt;"", J779&lt;&gt;"", K779&lt;&gt;"", L779&lt;&gt;"", M779&lt;&gt;"", N779&lt;&gt;"", O779&lt;&gt;""),"YES","NO")</f>
        <v>0</v>
      </c>
      <c r="R779" s="4">
        <f>IF(AD779=AA779, U779, IF(AD779=AB779,W779,Y779))</f>
        <v>0</v>
      </c>
      <c r="S779" s="4">
        <f>AD779</f>
        <v>0</v>
      </c>
      <c r="T779" s="4">
        <f> IF(AA779="" ,"",IF(AD779=AA779, "PAYG", IF(AD779=AB779,"1Y RI","3Y RI")))</f>
        <v>0</v>
      </c>
      <c r="U779" s="4">
        <f>IF(Q779="YES", IF(K779="YES", VLOOKUP(V779 &amp; L779 &amp; K779,'azure-vm-prices-base'!G$2:H$124, 2, 0), VLOOKUP(V779 &amp; L779 &amp; "*",'azure-vm-prices-base'!G$2:H$124, 2, 0)), "")</f>
        <v>0</v>
      </c>
      <c r="V779" s="4">
        <f>IF(Q779="YES", IF(O779="NO" , IF(K779="YES", _xlfn.MINIFS('azure-vm-prices-base'!I$2:I$123, 'azure-vm-prices-base'!A$2:A$123,"&gt;="&amp;F779*(100-$B$2)/100, 'azure-vm-prices-base'!B$2:B$123,"&gt;="&amp;G779*(100-$B$2)/100, 'azure-vm-prices-base'!D$2:D$123,K779, 'azure-vm-prices-base'!E$2:E$123,L779), _xlfn.MINIFS('azure-vm-prices-base'!I$2:I$123, 'azure-vm-prices-base'!A$2:A$123,"&gt;="&amp;F779*(100-$B$2)/100, 'azure-vm-prices-base'!B$2:B$123,"&gt;="&amp;G779*(100-$B$2)/100, 'azure-vm-prices-base'!E$2:E$123,L779)), IF(K779="YES", _xlfn.MINIFS('azure-vm-prices-base'!C$2:C$123, 'azure-vm-prices-base'!A$2:A$123,"&gt;="&amp;F779*(100-$B$2)/100, 'azure-vm-prices-base'!B$2:B$123,"&gt;="&amp;G779*(100-$B$2)/100, 'azure-vm-prices-base'!D$2:D$123,K779, 'azure-vm-prices-base'!E$2:E$123,L779), _xlfn.MINIFS('azure-vm-prices-base'!C$2:C$123, 'azure-vm-prices-base'!A$2:A$123,"&gt;="&amp;F779*(100-$B$2)/100, 'azure-vm-prices-base'!B$2:B$123,"&gt;="&amp;G779*(100-$B$2)/100, 'azure-vm-prices-base'!E$2:E$123,L779))), "")</f>
        <v>0</v>
      </c>
      <c r="W779" s="4">
        <f>IF(Q779="YES", IF(K779="YES", VLOOKUP(X779 &amp; L779 &amp; K779,'azure-vm-prices-1Y'!G$2:H$124  , 2, 0), VLOOKUP(X779 &amp; L779 &amp; "*",'azure-vm-prices-1Y'!G$2:H$124, 2, 0)),   "")</f>
        <v>0</v>
      </c>
      <c r="X779" s="4">
        <f>IF(Q779="YES", IF(O779="NO" , IF(K779="YES", _xlfn.MINIFS('azure-vm-prices-1Y'!I$2:I$123,   'azure-vm-prices-1Y'!A$2:A$123,"&gt;="&amp;F779*(100-$B$2)/100,   'azure-vm-prices-1Y'!B$2:B$123,"&gt;="&amp;G779*(100-$B$2)/100,   'azure-vm-prices-1Y'!D$2:D$123,K779,   'azure-vm-prices-1Y'!E$2:E$123,L779),   _xlfn.MINIFS('azure-vm-prices-1Y'!I$2:I$123,   'azure-vm-prices-1Y'!A$2:A$123,"&gt;="&amp;F779*(100-$B$2)/100,   'azure-vm-prices-1Y'!B$2:B$123,"&gt;="&amp;G779*(100-$B$2)/100,   'azure-vm-prices-1Y'!E$2:E$123,L779)),   IF(K779="YES", _xlfn.MINIFS('azure-vm-prices-1Y'!C$2:C$123,   'azure-vm-prices-1Y'!A$2:A$123,"&gt;="&amp;F779*(100-$B$2)/100,   'azure-vm-prices-1Y'!B$2:B$123,"&gt;="&amp;G779*(100-$B$2)/100,   'azure-vm-prices-1Y'!D$2:D$123,K779,   'azure-vm-prices-1Y'!E$2:E$123,L779),   _xlfn.MINIFS('azure-vm-prices-1Y'!C$2:C$123,   'azure-vm-prices-1Y'!A$2:A$123,"&gt;="&amp;F779*(100-$B$2)/100,   'azure-vm-prices-1Y'!B$2:B$123,"&gt;="&amp;G779*(100-$B$2)/100,   'azure-vm-prices-1Y'!E$2:E$123,L779))),   "")</f>
        <v>0</v>
      </c>
      <c r="Y779" s="4">
        <f>IF(Q779="YES", IF(K779="YES", VLOOKUP(Z779 &amp; L779 &amp; K779,'azure-vm-prices-3Y'!G$2:H$124  , 2, 0), VLOOKUP(Z779 &amp; L779 &amp; "*",'azure-vm-prices-3Y'!G$2:H$124, 2, 0)),   "")</f>
        <v>0</v>
      </c>
      <c r="Z779" s="4">
        <f>IF(Q779="YES", IF(O779="NO" , IF(K779="YES", _xlfn.MINIFS('azure-vm-prices-3Y'!I$2:I$123,   'azure-vm-prices-3Y'!A$2:A$123,"&gt;="&amp;F779*(100-$B$2)/100,   'azure-vm-prices-3Y'!B$2:B$123,"&gt;="&amp;G779*(100-$B$2)/100,   'azure-vm-prices-3Y'!D$2:D$123,K779,   'azure-vm-prices-3Y'!E$2:E$123,L779),   _xlfn.MINIFS('azure-vm-prices-3Y'!I$2:I$123,   'azure-vm-prices-3Y'!A$2:A$123,"&gt;="&amp;F779*(100-$B$2)/100,   'azure-vm-prices-3Y'!B$2:B$123,"&gt;="&amp;G779*(100-$B$2)/100,   'azure-vm-prices-3Y'!E$2:E$123,L779)),   IF(K779="YES", _xlfn.MINIFS('azure-vm-prices-3Y'!C$2:C$123,   'azure-vm-prices-3Y'!A$2:A$123,"&gt;="&amp;F779*(100-$B$2)/100,   'azure-vm-prices-3Y'!B$2:B$123,"&gt;="&amp;G779*(100-$B$2)/100,   'azure-vm-prices-3Y'!D$2:D$123,K779,   'azure-vm-prices-3Y'!E$2:E$123,L779),   _xlfn.MINIFS('azure-vm-prices-3Y'!C$2:C$123,   'azure-vm-prices-3Y'!A$2:A$123,"&gt;="&amp;F779*(100-$B$2)/100,   'azure-vm-prices-3Y'!B$2:B$123,"&gt;="&amp;G779*(100-$B$2)/100,   'azure-vm-prices-3Y'!E$2:E$123,L779))),   "")</f>
        <v>0</v>
      </c>
      <c r="AA779" s="4">
        <f>IF(Q779="YES",N779*V779*12,"")</f>
        <v>0</v>
      </c>
      <c r="AB779" s="4">
        <f>IF(Q779="YES",X779*8760,"")</f>
        <v>0</v>
      </c>
      <c r="AC779" s="4">
        <f>IF(Q779="YES",Z779*8760,"")</f>
        <v>0</v>
      </c>
      <c r="AD779" s="4">
        <f>IF(Q779="YES",IF(P779="YES", MIN(AA779:AC779), AA779),"")</f>
        <v>0</v>
      </c>
      <c r="AE779" s="4">
        <f>IF(AND(I779="STANDARD",Q779="YES",H779&lt;'azure-standard-disk-prices'!B2, H779&gt;0),1+IF(M779="YES",1),"")</f>
        <v>0</v>
      </c>
      <c r="AF779" s="4">
        <f>IF(AND(I779="STANDARD",Q779="YES",H779&gt;'azure-standard-disk-prices'!B2,H779&lt;'azure-standard-disk-prices'!B3),1+IF(M779="YES",1),"")</f>
        <v>0</v>
      </c>
      <c r="AG779" s="4">
        <f>IF(AND(I779="STANDARD",Q779="YES",H779&gt;'azure-standard-disk-prices'!B3,H779&lt;'azure-standard-disk-prices'!B4),1+IF(M779="YES",1),"")</f>
        <v>0</v>
      </c>
      <c r="AH779" s="4">
        <f>IF(AND(I779="STANDARD",Q779="YES",H779&gt;'azure-standard-disk-prices'!B4,H779&lt;'azure-standard-disk-prices'!B5),1+IF(M779="YES",1),"")</f>
        <v>0</v>
      </c>
      <c r="AI779" s="4">
        <f>IF(AND(I779="STANDARD",Q779="YES",H779&gt;'azure-standard-disk-prices'!B5,H779&lt;'azure-standard-disk-prices'!B6),1+IF(M779="YES",1),"")</f>
        <v>0</v>
      </c>
      <c r="AJ779" s="4">
        <f>IF(AND(I779="STANDARD",Q779="YES",H779&gt;'azure-standard-disk-prices'!B6,H779&lt;'azure-standard-disk-prices'!B7),1+IF(M779="YES",1),"")</f>
        <v>0</v>
      </c>
      <c r="AK779" s="4">
        <f>IF(AND(I779="STANDARD",Q779="YES",H779&gt;'azure-standard-disk-prices'!B7,H779&lt;'azure-standard-disk-prices'!B8),1+IF(M779="YES",1),"")</f>
        <v>0</v>
      </c>
      <c r="AL779" s="4">
        <f>IF(AND(I779="STANDARD",Q779="YES",H779&gt;'azure-standard-disk-prices'!B8,H779&lt;'azure-standard-disk-prices'!B9),1+IF(M779="YES",1),"")</f>
        <v>0</v>
      </c>
      <c r="AM779" s="4">
        <f>IF(AND(I778="PREMIUM",Q778="YES",H778&lt;'azure-premium-disk-prices'!B2,H778&gt;0),1+IF(M778="YES",1),"")</f>
        <v>0</v>
      </c>
      <c r="AN779" s="4">
        <f>IF(AND(I778="PREMIUM",Q778="YES",H778&gt;'azure-premium-disk-prices'!B2,H778&lt;'azure-premium-disk-prices'!B3),1+IF(M778="YES",1),"")</f>
        <v>0</v>
      </c>
      <c r="AO779" s="4">
        <f>IF(AND(I778="PREMIUM",Q778="YES",H778&gt;'azure-premium-disk-prices'!B3,H778&lt;'azure-premium-disk-prices'!B4),1+IF(M778="YES",1),"")</f>
        <v>0</v>
      </c>
      <c r="AP779" s="4">
        <f>IF(AND(I778="PREMIUM",Q778="YES",H778&gt;'azure-premium-disk-prices'!B4,H778&lt;'azure-premium-disk-prices'!B5),1+IF(M778="YES",1),"")</f>
        <v>0</v>
      </c>
      <c r="AQ779" s="4">
        <f>IF(AND(I778="PREMIUM",Q778="YES",H778&gt;'azure-premium-disk-prices'!B5,H778&lt;'azure-premium-disk-prices'!B6),1+IF(M778="YES",1),"")</f>
        <v>0</v>
      </c>
      <c r="AR779" s="4">
        <f>IF(AND(I778="PREMIUM",Q778="YES",H778&gt;'azure-premium-disk-prices'!B6,H778&lt;'azure-premium-disk-prices'!B7),1+IF(M778="YES",1),"")</f>
        <v>0</v>
      </c>
      <c r="AS779" s="4">
        <f>IF(AND(I778="PREMIUM",Q778="YES",H778&gt;'azure-premium-disk-prices'!B7,H778&lt;'azure-premium-disk-prices'!B8),1+IF(M778="YES",1),"")</f>
        <v>0</v>
      </c>
      <c r="AT779" s="4">
        <f>IF(AND(I778="PREMIUM",Q778="YES",H778&gt;'azure-premium-disk-prices'!B8,H778&lt;'azure-premium-disk-prices'!B9),1+IF(M778="YES",1),"")</f>
        <v>0</v>
      </c>
      <c r="AU779" s="4">
        <f>IF(AND(M779="YES", Q779="YES"),1,"")</f>
        <v>0</v>
      </c>
      <c r="AV779" s="4">
        <f>IF(AND(J779="STANDARD", Q779="YES"), IF(M779="YES",2,1) ,"")</f>
        <v>0</v>
      </c>
      <c r="AW779" s="4">
        <f>IF( AND(J779="PREMIUM",  Q779="YES"), IF(M779="YES",2,1) ,"")</f>
        <v>0</v>
      </c>
    </row>
    <row r="780" spans="5:49">
      <c r="E780" s="3"/>
      <c r="F780" s="3"/>
      <c r="G780" s="3"/>
      <c r="H780" s="3"/>
      <c r="I780" s="3" t="s">
        <v>9</v>
      </c>
      <c r="J780" s="3" t="s">
        <v>9</v>
      </c>
      <c r="K780" s="3" t="s">
        <v>5</v>
      </c>
      <c r="L780" s="3" t="s">
        <v>5</v>
      </c>
      <c r="M780" s="3" t="s">
        <v>5</v>
      </c>
      <c r="N780" s="3">
        <v>730</v>
      </c>
      <c r="O780" s="3" t="s">
        <v>5</v>
      </c>
      <c r="P780" s="3" t="s">
        <v>14</v>
      </c>
      <c r="Q780" s="4">
        <f>IF(AND(E780&lt;&gt;"", F780&lt;&gt;"", G780&lt;&gt;"", H780&lt;&gt;"", I780&lt;&gt;"", J780&lt;&gt;"", K780&lt;&gt;"", L780&lt;&gt;"", M780&lt;&gt;"", N780&lt;&gt;"", O780&lt;&gt;""),"YES","NO")</f>
        <v>0</v>
      </c>
      <c r="R780" s="4">
        <f>IF(AD780=AA780, U780, IF(AD780=AB780,W780,Y780))</f>
        <v>0</v>
      </c>
      <c r="S780" s="4">
        <f>AD780</f>
        <v>0</v>
      </c>
      <c r="T780" s="4">
        <f> IF(AA780="" ,"",IF(AD780=AA780, "PAYG", IF(AD780=AB780,"1Y RI","3Y RI")))</f>
        <v>0</v>
      </c>
      <c r="U780" s="4">
        <f>IF(Q780="YES", IF(K780="YES", VLOOKUP(V780 &amp; L780 &amp; K780,'azure-vm-prices-base'!G$2:H$124, 2, 0), VLOOKUP(V780 &amp; L780 &amp; "*",'azure-vm-prices-base'!G$2:H$124, 2, 0)), "")</f>
        <v>0</v>
      </c>
      <c r="V780" s="4">
        <f>IF(Q780="YES", IF(O780="NO" , IF(K780="YES", _xlfn.MINIFS('azure-vm-prices-base'!I$2:I$123, 'azure-vm-prices-base'!A$2:A$123,"&gt;="&amp;F780*(100-$B$2)/100, 'azure-vm-prices-base'!B$2:B$123,"&gt;="&amp;G780*(100-$B$2)/100, 'azure-vm-prices-base'!D$2:D$123,K780, 'azure-vm-prices-base'!E$2:E$123,L780), _xlfn.MINIFS('azure-vm-prices-base'!I$2:I$123, 'azure-vm-prices-base'!A$2:A$123,"&gt;="&amp;F780*(100-$B$2)/100, 'azure-vm-prices-base'!B$2:B$123,"&gt;="&amp;G780*(100-$B$2)/100, 'azure-vm-prices-base'!E$2:E$123,L780)), IF(K780="YES", _xlfn.MINIFS('azure-vm-prices-base'!C$2:C$123, 'azure-vm-prices-base'!A$2:A$123,"&gt;="&amp;F780*(100-$B$2)/100, 'azure-vm-prices-base'!B$2:B$123,"&gt;="&amp;G780*(100-$B$2)/100, 'azure-vm-prices-base'!D$2:D$123,K780, 'azure-vm-prices-base'!E$2:E$123,L780), _xlfn.MINIFS('azure-vm-prices-base'!C$2:C$123, 'azure-vm-prices-base'!A$2:A$123,"&gt;="&amp;F780*(100-$B$2)/100, 'azure-vm-prices-base'!B$2:B$123,"&gt;="&amp;G780*(100-$B$2)/100, 'azure-vm-prices-base'!E$2:E$123,L780))), "")</f>
        <v>0</v>
      </c>
      <c r="W780" s="4">
        <f>IF(Q780="YES", IF(K780="YES", VLOOKUP(X780 &amp; L780 &amp; K780,'azure-vm-prices-1Y'!G$2:H$124  , 2, 0), VLOOKUP(X780 &amp; L780 &amp; "*",'azure-vm-prices-1Y'!G$2:H$124, 2, 0)),   "")</f>
        <v>0</v>
      </c>
      <c r="X780" s="4">
        <f>IF(Q780="YES", IF(O780="NO" , IF(K780="YES", _xlfn.MINIFS('azure-vm-prices-1Y'!I$2:I$123,   'azure-vm-prices-1Y'!A$2:A$123,"&gt;="&amp;F780*(100-$B$2)/100,   'azure-vm-prices-1Y'!B$2:B$123,"&gt;="&amp;G780*(100-$B$2)/100,   'azure-vm-prices-1Y'!D$2:D$123,K780,   'azure-vm-prices-1Y'!E$2:E$123,L780),   _xlfn.MINIFS('azure-vm-prices-1Y'!I$2:I$123,   'azure-vm-prices-1Y'!A$2:A$123,"&gt;="&amp;F780*(100-$B$2)/100,   'azure-vm-prices-1Y'!B$2:B$123,"&gt;="&amp;G780*(100-$B$2)/100,   'azure-vm-prices-1Y'!E$2:E$123,L780)),   IF(K780="YES", _xlfn.MINIFS('azure-vm-prices-1Y'!C$2:C$123,   'azure-vm-prices-1Y'!A$2:A$123,"&gt;="&amp;F780*(100-$B$2)/100,   'azure-vm-prices-1Y'!B$2:B$123,"&gt;="&amp;G780*(100-$B$2)/100,   'azure-vm-prices-1Y'!D$2:D$123,K780,   'azure-vm-prices-1Y'!E$2:E$123,L780),   _xlfn.MINIFS('azure-vm-prices-1Y'!C$2:C$123,   'azure-vm-prices-1Y'!A$2:A$123,"&gt;="&amp;F780*(100-$B$2)/100,   'azure-vm-prices-1Y'!B$2:B$123,"&gt;="&amp;G780*(100-$B$2)/100,   'azure-vm-prices-1Y'!E$2:E$123,L780))),   "")</f>
        <v>0</v>
      </c>
      <c r="Y780" s="4">
        <f>IF(Q780="YES", IF(K780="YES", VLOOKUP(Z780 &amp; L780 &amp; K780,'azure-vm-prices-3Y'!G$2:H$124  , 2, 0), VLOOKUP(Z780 &amp; L780 &amp; "*",'azure-vm-prices-3Y'!G$2:H$124, 2, 0)),   "")</f>
        <v>0</v>
      </c>
      <c r="Z780" s="4">
        <f>IF(Q780="YES", IF(O780="NO" , IF(K780="YES", _xlfn.MINIFS('azure-vm-prices-3Y'!I$2:I$123,   'azure-vm-prices-3Y'!A$2:A$123,"&gt;="&amp;F780*(100-$B$2)/100,   'azure-vm-prices-3Y'!B$2:B$123,"&gt;="&amp;G780*(100-$B$2)/100,   'azure-vm-prices-3Y'!D$2:D$123,K780,   'azure-vm-prices-3Y'!E$2:E$123,L780),   _xlfn.MINIFS('azure-vm-prices-3Y'!I$2:I$123,   'azure-vm-prices-3Y'!A$2:A$123,"&gt;="&amp;F780*(100-$B$2)/100,   'azure-vm-prices-3Y'!B$2:B$123,"&gt;="&amp;G780*(100-$B$2)/100,   'azure-vm-prices-3Y'!E$2:E$123,L780)),   IF(K780="YES", _xlfn.MINIFS('azure-vm-prices-3Y'!C$2:C$123,   'azure-vm-prices-3Y'!A$2:A$123,"&gt;="&amp;F780*(100-$B$2)/100,   'azure-vm-prices-3Y'!B$2:B$123,"&gt;="&amp;G780*(100-$B$2)/100,   'azure-vm-prices-3Y'!D$2:D$123,K780,   'azure-vm-prices-3Y'!E$2:E$123,L780),   _xlfn.MINIFS('azure-vm-prices-3Y'!C$2:C$123,   'azure-vm-prices-3Y'!A$2:A$123,"&gt;="&amp;F780*(100-$B$2)/100,   'azure-vm-prices-3Y'!B$2:B$123,"&gt;="&amp;G780*(100-$B$2)/100,   'azure-vm-prices-3Y'!E$2:E$123,L780))),   "")</f>
        <v>0</v>
      </c>
      <c r="AA780" s="4">
        <f>IF(Q780="YES",N780*V780*12,"")</f>
        <v>0</v>
      </c>
      <c r="AB780" s="4">
        <f>IF(Q780="YES",X780*8760,"")</f>
        <v>0</v>
      </c>
      <c r="AC780" s="4">
        <f>IF(Q780="YES",Z780*8760,"")</f>
        <v>0</v>
      </c>
      <c r="AD780" s="4">
        <f>IF(Q780="YES",IF(P780="YES", MIN(AA780:AC780), AA780),"")</f>
        <v>0</v>
      </c>
      <c r="AE780" s="4">
        <f>IF(AND(I780="STANDARD",Q780="YES",H780&lt;'azure-standard-disk-prices'!B2, H780&gt;0),1+IF(M780="YES",1),"")</f>
        <v>0</v>
      </c>
      <c r="AF780" s="4">
        <f>IF(AND(I780="STANDARD",Q780="YES",H780&gt;'azure-standard-disk-prices'!B2,H780&lt;'azure-standard-disk-prices'!B3),1+IF(M780="YES",1),"")</f>
        <v>0</v>
      </c>
      <c r="AG780" s="4">
        <f>IF(AND(I780="STANDARD",Q780="YES",H780&gt;'azure-standard-disk-prices'!B3,H780&lt;'azure-standard-disk-prices'!B4),1+IF(M780="YES",1),"")</f>
        <v>0</v>
      </c>
      <c r="AH780" s="4">
        <f>IF(AND(I780="STANDARD",Q780="YES",H780&gt;'azure-standard-disk-prices'!B4,H780&lt;'azure-standard-disk-prices'!B5),1+IF(M780="YES",1),"")</f>
        <v>0</v>
      </c>
      <c r="AI780" s="4">
        <f>IF(AND(I780="STANDARD",Q780="YES",H780&gt;'azure-standard-disk-prices'!B5,H780&lt;'azure-standard-disk-prices'!B6),1+IF(M780="YES",1),"")</f>
        <v>0</v>
      </c>
      <c r="AJ780" s="4">
        <f>IF(AND(I780="STANDARD",Q780="YES",H780&gt;'azure-standard-disk-prices'!B6,H780&lt;'azure-standard-disk-prices'!B7),1+IF(M780="YES",1),"")</f>
        <v>0</v>
      </c>
      <c r="AK780" s="4">
        <f>IF(AND(I780="STANDARD",Q780="YES",H780&gt;'azure-standard-disk-prices'!B7,H780&lt;'azure-standard-disk-prices'!B8),1+IF(M780="YES",1),"")</f>
        <v>0</v>
      </c>
      <c r="AL780" s="4">
        <f>IF(AND(I780="STANDARD",Q780="YES",H780&gt;'azure-standard-disk-prices'!B8,H780&lt;'azure-standard-disk-prices'!B9),1+IF(M780="YES",1),"")</f>
        <v>0</v>
      </c>
      <c r="AM780" s="4">
        <f>IF(AND(I779="PREMIUM",Q779="YES",H779&lt;'azure-premium-disk-prices'!B2,H779&gt;0),1+IF(M779="YES",1),"")</f>
        <v>0</v>
      </c>
      <c r="AN780" s="4">
        <f>IF(AND(I779="PREMIUM",Q779="YES",H779&gt;'azure-premium-disk-prices'!B2,H779&lt;'azure-premium-disk-prices'!B3),1+IF(M779="YES",1),"")</f>
        <v>0</v>
      </c>
      <c r="AO780" s="4">
        <f>IF(AND(I779="PREMIUM",Q779="YES",H779&gt;'azure-premium-disk-prices'!B3,H779&lt;'azure-premium-disk-prices'!B4),1+IF(M779="YES",1),"")</f>
        <v>0</v>
      </c>
      <c r="AP780" s="4">
        <f>IF(AND(I779="PREMIUM",Q779="YES",H779&gt;'azure-premium-disk-prices'!B4,H779&lt;'azure-premium-disk-prices'!B5),1+IF(M779="YES",1),"")</f>
        <v>0</v>
      </c>
      <c r="AQ780" s="4">
        <f>IF(AND(I779="PREMIUM",Q779="YES",H779&gt;'azure-premium-disk-prices'!B5,H779&lt;'azure-premium-disk-prices'!B6),1+IF(M779="YES",1),"")</f>
        <v>0</v>
      </c>
      <c r="AR780" s="4">
        <f>IF(AND(I779="PREMIUM",Q779="YES",H779&gt;'azure-premium-disk-prices'!B6,H779&lt;'azure-premium-disk-prices'!B7),1+IF(M779="YES",1),"")</f>
        <v>0</v>
      </c>
      <c r="AS780" s="4">
        <f>IF(AND(I779="PREMIUM",Q779="YES",H779&gt;'azure-premium-disk-prices'!B7,H779&lt;'azure-premium-disk-prices'!B8),1+IF(M779="YES",1),"")</f>
        <v>0</v>
      </c>
      <c r="AT780" s="4">
        <f>IF(AND(I779="PREMIUM",Q779="YES",H779&gt;'azure-premium-disk-prices'!B8,H779&lt;'azure-premium-disk-prices'!B9),1+IF(M779="YES",1),"")</f>
        <v>0</v>
      </c>
      <c r="AU780" s="4">
        <f>IF(AND(M780="YES", Q780="YES"),1,"")</f>
        <v>0</v>
      </c>
      <c r="AV780" s="4">
        <f>IF(AND(J780="STANDARD", Q780="YES"), IF(M780="YES",2,1) ,"")</f>
        <v>0</v>
      </c>
      <c r="AW780" s="4">
        <f>IF( AND(J780="PREMIUM",  Q780="YES"), IF(M780="YES",2,1) ,"")</f>
        <v>0</v>
      </c>
    </row>
    <row r="781" spans="5:49">
      <c r="E781" s="3"/>
      <c r="F781" s="3"/>
      <c r="G781" s="3"/>
      <c r="H781" s="3"/>
      <c r="I781" s="3" t="s">
        <v>9</v>
      </c>
      <c r="J781" s="3" t="s">
        <v>9</v>
      </c>
      <c r="K781" s="3" t="s">
        <v>5</v>
      </c>
      <c r="L781" s="3" t="s">
        <v>5</v>
      </c>
      <c r="M781" s="3" t="s">
        <v>5</v>
      </c>
      <c r="N781" s="3">
        <v>730</v>
      </c>
      <c r="O781" s="3" t="s">
        <v>5</v>
      </c>
      <c r="P781" s="3" t="s">
        <v>14</v>
      </c>
      <c r="Q781" s="4">
        <f>IF(AND(E781&lt;&gt;"", F781&lt;&gt;"", G781&lt;&gt;"", H781&lt;&gt;"", I781&lt;&gt;"", J781&lt;&gt;"", K781&lt;&gt;"", L781&lt;&gt;"", M781&lt;&gt;"", N781&lt;&gt;"", O781&lt;&gt;""),"YES","NO")</f>
        <v>0</v>
      </c>
      <c r="R781" s="4">
        <f>IF(AD781=AA781, U781, IF(AD781=AB781,W781,Y781))</f>
        <v>0</v>
      </c>
      <c r="S781" s="4">
        <f>AD781</f>
        <v>0</v>
      </c>
      <c r="T781" s="4">
        <f> IF(AA781="" ,"",IF(AD781=AA781, "PAYG", IF(AD781=AB781,"1Y RI","3Y RI")))</f>
        <v>0</v>
      </c>
      <c r="U781" s="4">
        <f>IF(Q781="YES", IF(K781="YES", VLOOKUP(V781 &amp; L781 &amp; K781,'azure-vm-prices-base'!G$2:H$124, 2, 0), VLOOKUP(V781 &amp; L781 &amp; "*",'azure-vm-prices-base'!G$2:H$124, 2, 0)), "")</f>
        <v>0</v>
      </c>
      <c r="V781" s="4">
        <f>IF(Q781="YES", IF(O781="NO" , IF(K781="YES", _xlfn.MINIFS('azure-vm-prices-base'!I$2:I$123, 'azure-vm-prices-base'!A$2:A$123,"&gt;="&amp;F781*(100-$B$2)/100, 'azure-vm-prices-base'!B$2:B$123,"&gt;="&amp;G781*(100-$B$2)/100, 'azure-vm-prices-base'!D$2:D$123,K781, 'azure-vm-prices-base'!E$2:E$123,L781), _xlfn.MINIFS('azure-vm-prices-base'!I$2:I$123, 'azure-vm-prices-base'!A$2:A$123,"&gt;="&amp;F781*(100-$B$2)/100, 'azure-vm-prices-base'!B$2:B$123,"&gt;="&amp;G781*(100-$B$2)/100, 'azure-vm-prices-base'!E$2:E$123,L781)), IF(K781="YES", _xlfn.MINIFS('azure-vm-prices-base'!C$2:C$123, 'azure-vm-prices-base'!A$2:A$123,"&gt;="&amp;F781*(100-$B$2)/100, 'azure-vm-prices-base'!B$2:B$123,"&gt;="&amp;G781*(100-$B$2)/100, 'azure-vm-prices-base'!D$2:D$123,K781, 'azure-vm-prices-base'!E$2:E$123,L781), _xlfn.MINIFS('azure-vm-prices-base'!C$2:C$123, 'azure-vm-prices-base'!A$2:A$123,"&gt;="&amp;F781*(100-$B$2)/100, 'azure-vm-prices-base'!B$2:B$123,"&gt;="&amp;G781*(100-$B$2)/100, 'azure-vm-prices-base'!E$2:E$123,L781))), "")</f>
        <v>0</v>
      </c>
      <c r="W781" s="4">
        <f>IF(Q781="YES", IF(K781="YES", VLOOKUP(X781 &amp; L781 &amp; K781,'azure-vm-prices-1Y'!G$2:H$124  , 2, 0), VLOOKUP(X781 &amp; L781 &amp; "*",'azure-vm-prices-1Y'!G$2:H$124, 2, 0)),   "")</f>
        <v>0</v>
      </c>
      <c r="X781" s="4">
        <f>IF(Q781="YES", IF(O781="NO" , IF(K781="YES", _xlfn.MINIFS('azure-vm-prices-1Y'!I$2:I$123,   'azure-vm-prices-1Y'!A$2:A$123,"&gt;="&amp;F781*(100-$B$2)/100,   'azure-vm-prices-1Y'!B$2:B$123,"&gt;="&amp;G781*(100-$B$2)/100,   'azure-vm-prices-1Y'!D$2:D$123,K781,   'azure-vm-prices-1Y'!E$2:E$123,L781),   _xlfn.MINIFS('azure-vm-prices-1Y'!I$2:I$123,   'azure-vm-prices-1Y'!A$2:A$123,"&gt;="&amp;F781*(100-$B$2)/100,   'azure-vm-prices-1Y'!B$2:B$123,"&gt;="&amp;G781*(100-$B$2)/100,   'azure-vm-prices-1Y'!E$2:E$123,L781)),   IF(K781="YES", _xlfn.MINIFS('azure-vm-prices-1Y'!C$2:C$123,   'azure-vm-prices-1Y'!A$2:A$123,"&gt;="&amp;F781*(100-$B$2)/100,   'azure-vm-prices-1Y'!B$2:B$123,"&gt;="&amp;G781*(100-$B$2)/100,   'azure-vm-prices-1Y'!D$2:D$123,K781,   'azure-vm-prices-1Y'!E$2:E$123,L781),   _xlfn.MINIFS('azure-vm-prices-1Y'!C$2:C$123,   'azure-vm-prices-1Y'!A$2:A$123,"&gt;="&amp;F781*(100-$B$2)/100,   'azure-vm-prices-1Y'!B$2:B$123,"&gt;="&amp;G781*(100-$B$2)/100,   'azure-vm-prices-1Y'!E$2:E$123,L781))),   "")</f>
        <v>0</v>
      </c>
      <c r="Y781" s="4">
        <f>IF(Q781="YES", IF(K781="YES", VLOOKUP(Z781 &amp; L781 &amp; K781,'azure-vm-prices-3Y'!G$2:H$124  , 2, 0), VLOOKUP(Z781 &amp; L781 &amp; "*",'azure-vm-prices-3Y'!G$2:H$124, 2, 0)),   "")</f>
        <v>0</v>
      </c>
      <c r="Z781" s="4">
        <f>IF(Q781="YES", IF(O781="NO" , IF(K781="YES", _xlfn.MINIFS('azure-vm-prices-3Y'!I$2:I$123,   'azure-vm-prices-3Y'!A$2:A$123,"&gt;="&amp;F781*(100-$B$2)/100,   'azure-vm-prices-3Y'!B$2:B$123,"&gt;="&amp;G781*(100-$B$2)/100,   'azure-vm-prices-3Y'!D$2:D$123,K781,   'azure-vm-prices-3Y'!E$2:E$123,L781),   _xlfn.MINIFS('azure-vm-prices-3Y'!I$2:I$123,   'azure-vm-prices-3Y'!A$2:A$123,"&gt;="&amp;F781*(100-$B$2)/100,   'azure-vm-prices-3Y'!B$2:B$123,"&gt;="&amp;G781*(100-$B$2)/100,   'azure-vm-prices-3Y'!E$2:E$123,L781)),   IF(K781="YES", _xlfn.MINIFS('azure-vm-prices-3Y'!C$2:C$123,   'azure-vm-prices-3Y'!A$2:A$123,"&gt;="&amp;F781*(100-$B$2)/100,   'azure-vm-prices-3Y'!B$2:B$123,"&gt;="&amp;G781*(100-$B$2)/100,   'azure-vm-prices-3Y'!D$2:D$123,K781,   'azure-vm-prices-3Y'!E$2:E$123,L781),   _xlfn.MINIFS('azure-vm-prices-3Y'!C$2:C$123,   'azure-vm-prices-3Y'!A$2:A$123,"&gt;="&amp;F781*(100-$B$2)/100,   'azure-vm-prices-3Y'!B$2:B$123,"&gt;="&amp;G781*(100-$B$2)/100,   'azure-vm-prices-3Y'!E$2:E$123,L781))),   "")</f>
        <v>0</v>
      </c>
      <c r="AA781" s="4">
        <f>IF(Q781="YES",N781*V781*12,"")</f>
        <v>0</v>
      </c>
      <c r="AB781" s="4">
        <f>IF(Q781="YES",X781*8760,"")</f>
        <v>0</v>
      </c>
      <c r="AC781" s="4">
        <f>IF(Q781="YES",Z781*8760,"")</f>
        <v>0</v>
      </c>
      <c r="AD781" s="4">
        <f>IF(Q781="YES",IF(P781="YES", MIN(AA781:AC781), AA781),"")</f>
        <v>0</v>
      </c>
      <c r="AE781" s="4">
        <f>IF(AND(I781="STANDARD",Q781="YES",H781&lt;'azure-standard-disk-prices'!B2, H781&gt;0),1+IF(M781="YES",1),"")</f>
        <v>0</v>
      </c>
      <c r="AF781" s="4">
        <f>IF(AND(I781="STANDARD",Q781="YES",H781&gt;'azure-standard-disk-prices'!B2,H781&lt;'azure-standard-disk-prices'!B3),1+IF(M781="YES",1),"")</f>
        <v>0</v>
      </c>
      <c r="AG781" s="4">
        <f>IF(AND(I781="STANDARD",Q781="YES",H781&gt;'azure-standard-disk-prices'!B3,H781&lt;'azure-standard-disk-prices'!B4),1+IF(M781="YES",1),"")</f>
        <v>0</v>
      </c>
      <c r="AH781" s="4">
        <f>IF(AND(I781="STANDARD",Q781="YES",H781&gt;'azure-standard-disk-prices'!B4,H781&lt;'azure-standard-disk-prices'!B5),1+IF(M781="YES",1),"")</f>
        <v>0</v>
      </c>
      <c r="AI781" s="4">
        <f>IF(AND(I781="STANDARD",Q781="YES",H781&gt;'azure-standard-disk-prices'!B5,H781&lt;'azure-standard-disk-prices'!B6),1+IF(M781="YES",1),"")</f>
        <v>0</v>
      </c>
      <c r="AJ781" s="4">
        <f>IF(AND(I781="STANDARD",Q781="YES",H781&gt;'azure-standard-disk-prices'!B6,H781&lt;'azure-standard-disk-prices'!B7),1+IF(M781="YES",1),"")</f>
        <v>0</v>
      </c>
      <c r="AK781" s="4">
        <f>IF(AND(I781="STANDARD",Q781="YES",H781&gt;'azure-standard-disk-prices'!B7,H781&lt;'azure-standard-disk-prices'!B8),1+IF(M781="YES",1),"")</f>
        <v>0</v>
      </c>
      <c r="AL781" s="4">
        <f>IF(AND(I781="STANDARD",Q781="YES",H781&gt;'azure-standard-disk-prices'!B8,H781&lt;'azure-standard-disk-prices'!B9),1+IF(M781="YES",1),"")</f>
        <v>0</v>
      </c>
      <c r="AM781" s="4">
        <f>IF(AND(I780="PREMIUM",Q780="YES",H780&lt;'azure-premium-disk-prices'!B2,H780&gt;0),1+IF(M780="YES",1),"")</f>
        <v>0</v>
      </c>
      <c r="AN781" s="4">
        <f>IF(AND(I780="PREMIUM",Q780="YES",H780&gt;'azure-premium-disk-prices'!B2,H780&lt;'azure-premium-disk-prices'!B3),1+IF(M780="YES",1),"")</f>
        <v>0</v>
      </c>
      <c r="AO781" s="4">
        <f>IF(AND(I780="PREMIUM",Q780="YES",H780&gt;'azure-premium-disk-prices'!B3,H780&lt;'azure-premium-disk-prices'!B4),1+IF(M780="YES",1),"")</f>
        <v>0</v>
      </c>
      <c r="AP781" s="4">
        <f>IF(AND(I780="PREMIUM",Q780="YES",H780&gt;'azure-premium-disk-prices'!B4,H780&lt;'azure-premium-disk-prices'!B5),1+IF(M780="YES",1),"")</f>
        <v>0</v>
      </c>
      <c r="AQ781" s="4">
        <f>IF(AND(I780="PREMIUM",Q780="YES",H780&gt;'azure-premium-disk-prices'!B5,H780&lt;'azure-premium-disk-prices'!B6),1+IF(M780="YES",1),"")</f>
        <v>0</v>
      </c>
      <c r="AR781" s="4">
        <f>IF(AND(I780="PREMIUM",Q780="YES",H780&gt;'azure-premium-disk-prices'!B6,H780&lt;'azure-premium-disk-prices'!B7),1+IF(M780="YES",1),"")</f>
        <v>0</v>
      </c>
      <c r="AS781" s="4">
        <f>IF(AND(I780="PREMIUM",Q780="YES",H780&gt;'azure-premium-disk-prices'!B7,H780&lt;'azure-premium-disk-prices'!B8),1+IF(M780="YES",1),"")</f>
        <v>0</v>
      </c>
      <c r="AT781" s="4">
        <f>IF(AND(I780="PREMIUM",Q780="YES",H780&gt;'azure-premium-disk-prices'!B8,H780&lt;'azure-premium-disk-prices'!B9),1+IF(M780="YES",1),"")</f>
        <v>0</v>
      </c>
      <c r="AU781" s="4">
        <f>IF(AND(M781="YES", Q781="YES"),1,"")</f>
        <v>0</v>
      </c>
      <c r="AV781" s="4">
        <f>IF(AND(J781="STANDARD", Q781="YES"), IF(M781="YES",2,1) ,"")</f>
        <v>0</v>
      </c>
      <c r="AW781" s="4">
        <f>IF( AND(J781="PREMIUM",  Q781="YES"), IF(M781="YES",2,1) ,"")</f>
        <v>0</v>
      </c>
    </row>
    <row r="782" spans="5:49">
      <c r="E782" s="3"/>
      <c r="F782" s="3"/>
      <c r="G782" s="3"/>
      <c r="H782" s="3"/>
      <c r="I782" s="3" t="s">
        <v>9</v>
      </c>
      <c r="J782" s="3" t="s">
        <v>9</v>
      </c>
      <c r="K782" s="3" t="s">
        <v>5</v>
      </c>
      <c r="L782" s="3" t="s">
        <v>5</v>
      </c>
      <c r="M782" s="3" t="s">
        <v>5</v>
      </c>
      <c r="N782" s="3">
        <v>730</v>
      </c>
      <c r="O782" s="3" t="s">
        <v>5</v>
      </c>
      <c r="P782" s="3" t="s">
        <v>14</v>
      </c>
      <c r="Q782" s="4">
        <f>IF(AND(E782&lt;&gt;"", F782&lt;&gt;"", G782&lt;&gt;"", H782&lt;&gt;"", I782&lt;&gt;"", J782&lt;&gt;"", K782&lt;&gt;"", L782&lt;&gt;"", M782&lt;&gt;"", N782&lt;&gt;"", O782&lt;&gt;""),"YES","NO")</f>
        <v>0</v>
      </c>
      <c r="R782" s="4">
        <f>IF(AD782=AA782, U782, IF(AD782=AB782,W782,Y782))</f>
        <v>0</v>
      </c>
      <c r="S782" s="4">
        <f>AD782</f>
        <v>0</v>
      </c>
      <c r="T782" s="4">
        <f> IF(AA782="" ,"",IF(AD782=AA782, "PAYG", IF(AD782=AB782,"1Y RI","3Y RI")))</f>
        <v>0</v>
      </c>
      <c r="U782" s="4">
        <f>IF(Q782="YES", IF(K782="YES", VLOOKUP(V782 &amp; L782 &amp; K782,'azure-vm-prices-base'!G$2:H$124, 2, 0), VLOOKUP(V782 &amp; L782 &amp; "*",'azure-vm-prices-base'!G$2:H$124, 2, 0)), "")</f>
        <v>0</v>
      </c>
      <c r="V782" s="4">
        <f>IF(Q782="YES", IF(O782="NO" , IF(K782="YES", _xlfn.MINIFS('azure-vm-prices-base'!I$2:I$123, 'azure-vm-prices-base'!A$2:A$123,"&gt;="&amp;F782*(100-$B$2)/100, 'azure-vm-prices-base'!B$2:B$123,"&gt;="&amp;G782*(100-$B$2)/100, 'azure-vm-prices-base'!D$2:D$123,K782, 'azure-vm-prices-base'!E$2:E$123,L782), _xlfn.MINIFS('azure-vm-prices-base'!I$2:I$123, 'azure-vm-prices-base'!A$2:A$123,"&gt;="&amp;F782*(100-$B$2)/100, 'azure-vm-prices-base'!B$2:B$123,"&gt;="&amp;G782*(100-$B$2)/100, 'azure-vm-prices-base'!E$2:E$123,L782)), IF(K782="YES", _xlfn.MINIFS('azure-vm-prices-base'!C$2:C$123, 'azure-vm-prices-base'!A$2:A$123,"&gt;="&amp;F782*(100-$B$2)/100, 'azure-vm-prices-base'!B$2:B$123,"&gt;="&amp;G782*(100-$B$2)/100, 'azure-vm-prices-base'!D$2:D$123,K782, 'azure-vm-prices-base'!E$2:E$123,L782), _xlfn.MINIFS('azure-vm-prices-base'!C$2:C$123, 'azure-vm-prices-base'!A$2:A$123,"&gt;="&amp;F782*(100-$B$2)/100, 'azure-vm-prices-base'!B$2:B$123,"&gt;="&amp;G782*(100-$B$2)/100, 'azure-vm-prices-base'!E$2:E$123,L782))), "")</f>
        <v>0</v>
      </c>
      <c r="W782" s="4">
        <f>IF(Q782="YES", IF(K782="YES", VLOOKUP(X782 &amp; L782 &amp; K782,'azure-vm-prices-1Y'!G$2:H$124  , 2, 0), VLOOKUP(X782 &amp; L782 &amp; "*",'azure-vm-prices-1Y'!G$2:H$124, 2, 0)),   "")</f>
        <v>0</v>
      </c>
      <c r="X782" s="4">
        <f>IF(Q782="YES", IF(O782="NO" , IF(K782="YES", _xlfn.MINIFS('azure-vm-prices-1Y'!I$2:I$123,   'azure-vm-prices-1Y'!A$2:A$123,"&gt;="&amp;F782*(100-$B$2)/100,   'azure-vm-prices-1Y'!B$2:B$123,"&gt;="&amp;G782*(100-$B$2)/100,   'azure-vm-prices-1Y'!D$2:D$123,K782,   'azure-vm-prices-1Y'!E$2:E$123,L782),   _xlfn.MINIFS('azure-vm-prices-1Y'!I$2:I$123,   'azure-vm-prices-1Y'!A$2:A$123,"&gt;="&amp;F782*(100-$B$2)/100,   'azure-vm-prices-1Y'!B$2:B$123,"&gt;="&amp;G782*(100-$B$2)/100,   'azure-vm-prices-1Y'!E$2:E$123,L782)),   IF(K782="YES", _xlfn.MINIFS('azure-vm-prices-1Y'!C$2:C$123,   'azure-vm-prices-1Y'!A$2:A$123,"&gt;="&amp;F782*(100-$B$2)/100,   'azure-vm-prices-1Y'!B$2:B$123,"&gt;="&amp;G782*(100-$B$2)/100,   'azure-vm-prices-1Y'!D$2:D$123,K782,   'azure-vm-prices-1Y'!E$2:E$123,L782),   _xlfn.MINIFS('azure-vm-prices-1Y'!C$2:C$123,   'azure-vm-prices-1Y'!A$2:A$123,"&gt;="&amp;F782*(100-$B$2)/100,   'azure-vm-prices-1Y'!B$2:B$123,"&gt;="&amp;G782*(100-$B$2)/100,   'azure-vm-prices-1Y'!E$2:E$123,L782))),   "")</f>
        <v>0</v>
      </c>
      <c r="Y782" s="4">
        <f>IF(Q782="YES", IF(K782="YES", VLOOKUP(Z782 &amp; L782 &amp; K782,'azure-vm-prices-3Y'!G$2:H$124  , 2, 0), VLOOKUP(Z782 &amp; L782 &amp; "*",'azure-vm-prices-3Y'!G$2:H$124, 2, 0)),   "")</f>
        <v>0</v>
      </c>
      <c r="Z782" s="4">
        <f>IF(Q782="YES", IF(O782="NO" , IF(K782="YES", _xlfn.MINIFS('azure-vm-prices-3Y'!I$2:I$123,   'azure-vm-prices-3Y'!A$2:A$123,"&gt;="&amp;F782*(100-$B$2)/100,   'azure-vm-prices-3Y'!B$2:B$123,"&gt;="&amp;G782*(100-$B$2)/100,   'azure-vm-prices-3Y'!D$2:D$123,K782,   'azure-vm-prices-3Y'!E$2:E$123,L782),   _xlfn.MINIFS('azure-vm-prices-3Y'!I$2:I$123,   'azure-vm-prices-3Y'!A$2:A$123,"&gt;="&amp;F782*(100-$B$2)/100,   'azure-vm-prices-3Y'!B$2:B$123,"&gt;="&amp;G782*(100-$B$2)/100,   'azure-vm-prices-3Y'!E$2:E$123,L782)),   IF(K782="YES", _xlfn.MINIFS('azure-vm-prices-3Y'!C$2:C$123,   'azure-vm-prices-3Y'!A$2:A$123,"&gt;="&amp;F782*(100-$B$2)/100,   'azure-vm-prices-3Y'!B$2:B$123,"&gt;="&amp;G782*(100-$B$2)/100,   'azure-vm-prices-3Y'!D$2:D$123,K782,   'azure-vm-prices-3Y'!E$2:E$123,L782),   _xlfn.MINIFS('azure-vm-prices-3Y'!C$2:C$123,   'azure-vm-prices-3Y'!A$2:A$123,"&gt;="&amp;F782*(100-$B$2)/100,   'azure-vm-prices-3Y'!B$2:B$123,"&gt;="&amp;G782*(100-$B$2)/100,   'azure-vm-prices-3Y'!E$2:E$123,L782))),   "")</f>
        <v>0</v>
      </c>
      <c r="AA782" s="4">
        <f>IF(Q782="YES",N782*V782*12,"")</f>
        <v>0</v>
      </c>
      <c r="AB782" s="4">
        <f>IF(Q782="YES",X782*8760,"")</f>
        <v>0</v>
      </c>
      <c r="AC782" s="4">
        <f>IF(Q782="YES",Z782*8760,"")</f>
        <v>0</v>
      </c>
      <c r="AD782" s="4">
        <f>IF(Q782="YES",IF(P782="YES", MIN(AA782:AC782), AA782),"")</f>
        <v>0</v>
      </c>
      <c r="AE782" s="4">
        <f>IF(AND(I782="STANDARD",Q782="YES",H782&lt;'azure-standard-disk-prices'!B2, H782&gt;0),1+IF(M782="YES",1),"")</f>
        <v>0</v>
      </c>
      <c r="AF782" s="4">
        <f>IF(AND(I782="STANDARD",Q782="YES",H782&gt;'azure-standard-disk-prices'!B2,H782&lt;'azure-standard-disk-prices'!B3),1+IF(M782="YES",1),"")</f>
        <v>0</v>
      </c>
      <c r="AG782" s="4">
        <f>IF(AND(I782="STANDARD",Q782="YES",H782&gt;'azure-standard-disk-prices'!B3,H782&lt;'azure-standard-disk-prices'!B4),1+IF(M782="YES",1),"")</f>
        <v>0</v>
      </c>
      <c r="AH782" s="4">
        <f>IF(AND(I782="STANDARD",Q782="YES",H782&gt;'azure-standard-disk-prices'!B4,H782&lt;'azure-standard-disk-prices'!B5),1+IF(M782="YES",1),"")</f>
        <v>0</v>
      </c>
      <c r="AI782" s="4">
        <f>IF(AND(I782="STANDARD",Q782="YES",H782&gt;'azure-standard-disk-prices'!B5,H782&lt;'azure-standard-disk-prices'!B6),1+IF(M782="YES",1),"")</f>
        <v>0</v>
      </c>
      <c r="AJ782" s="4">
        <f>IF(AND(I782="STANDARD",Q782="YES",H782&gt;'azure-standard-disk-prices'!B6,H782&lt;'azure-standard-disk-prices'!B7),1+IF(M782="YES",1),"")</f>
        <v>0</v>
      </c>
      <c r="AK782" s="4">
        <f>IF(AND(I782="STANDARD",Q782="YES",H782&gt;'azure-standard-disk-prices'!B7,H782&lt;'azure-standard-disk-prices'!B8),1+IF(M782="YES",1),"")</f>
        <v>0</v>
      </c>
      <c r="AL782" s="4">
        <f>IF(AND(I782="STANDARD",Q782="YES",H782&gt;'azure-standard-disk-prices'!B8,H782&lt;'azure-standard-disk-prices'!B9),1+IF(M782="YES",1),"")</f>
        <v>0</v>
      </c>
      <c r="AM782" s="4">
        <f>IF(AND(I781="PREMIUM",Q781="YES",H781&lt;'azure-premium-disk-prices'!B2,H781&gt;0),1+IF(M781="YES",1),"")</f>
        <v>0</v>
      </c>
      <c r="AN782" s="4">
        <f>IF(AND(I781="PREMIUM",Q781="YES",H781&gt;'azure-premium-disk-prices'!B2,H781&lt;'azure-premium-disk-prices'!B3),1+IF(M781="YES",1),"")</f>
        <v>0</v>
      </c>
      <c r="AO782" s="4">
        <f>IF(AND(I781="PREMIUM",Q781="YES",H781&gt;'azure-premium-disk-prices'!B3,H781&lt;'azure-premium-disk-prices'!B4),1+IF(M781="YES",1),"")</f>
        <v>0</v>
      </c>
      <c r="AP782" s="4">
        <f>IF(AND(I781="PREMIUM",Q781="YES",H781&gt;'azure-premium-disk-prices'!B4,H781&lt;'azure-premium-disk-prices'!B5),1+IF(M781="YES",1),"")</f>
        <v>0</v>
      </c>
      <c r="AQ782" s="4">
        <f>IF(AND(I781="PREMIUM",Q781="YES",H781&gt;'azure-premium-disk-prices'!B5,H781&lt;'azure-premium-disk-prices'!B6),1+IF(M781="YES",1),"")</f>
        <v>0</v>
      </c>
      <c r="AR782" s="4">
        <f>IF(AND(I781="PREMIUM",Q781="YES",H781&gt;'azure-premium-disk-prices'!B6,H781&lt;'azure-premium-disk-prices'!B7),1+IF(M781="YES",1),"")</f>
        <v>0</v>
      </c>
      <c r="AS782" s="4">
        <f>IF(AND(I781="PREMIUM",Q781="YES",H781&gt;'azure-premium-disk-prices'!B7,H781&lt;'azure-premium-disk-prices'!B8),1+IF(M781="YES",1),"")</f>
        <v>0</v>
      </c>
      <c r="AT782" s="4">
        <f>IF(AND(I781="PREMIUM",Q781="YES",H781&gt;'azure-premium-disk-prices'!B8,H781&lt;'azure-premium-disk-prices'!B9),1+IF(M781="YES",1),"")</f>
        <v>0</v>
      </c>
      <c r="AU782" s="4">
        <f>IF(AND(M782="YES", Q782="YES"),1,"")</f>
        <v>0</v>
      </c>
      <c r="AV782" s="4">
        <f>IF(AND(J782="STANDARD", Q782="YES"), IF(M782="YES",2,1) ,"")</f>
        <v>0</v>
      </c>
      <c r="AW782" s="4">
        <f>IF( AND(J782="PREMIUM",  Q782="YES"), IF(M782="YES",2,1) ,"")</f>
        <v>0</v>
      </c>
    </row>
    <row r="783" spans="5:49">
      <c r="E783" s="3"/>
      <c r="F783" s="3"/>
      <c r="G783" s="3"/>
      <c r="H783" s="3"/>
      <c r="I783" s="3" t="s">
        <v>9</v>
      </c>
      <c r="J783" s="3" t="s">
        <v>9</v>
      </c>
      <c r="K783" s="3" t="s">
        <v>5</v>
      </c>
      <c r="L783" s="3" t="s">
        <v>5</v>
      </c>
      <c r="M783" s="3" t="s">
        <v>5</v>
      </c>
      <c r="N783" s="3">
        <v>730</v>
      </c>
      <c r="O783" s="3" t="s">
        <v>5</v>
      </c>
      <c r="P783" s="3" t="s">
        <v>14</v>
      </c>
      <c r="Q783" s="4">
        <f>IF(AND(E783&lt;&gt;"", F783&lt;&gt;"", G783&lt;&gt;"", H783&lt;&gt;"", I783&lt;&gt;"", J783&lt;&gt;"", K783&lt;&gt;"", L783&lt;&gt;"", M783&lt;&gt;"", N783&lt;&gt;"", O783&lt;&gt;""),"YES","NO")</f>
        <v>0</v>
      </c>
      <c r="R783" s="4">
        <f>IF(AD783=AA783, U783, IF(AD783=AB783,W783,Y783))</f>
        <v>0</v>
      </c>
      <c r="S783" s="4">
        <f>AD783</f>
        <v>0</v>
      </c>
      <c r="T783" s="4">
        <f> IF(AA783="" ,"",IF(AD783=AA783, "PAYG", IF(AD783=AB783,"1Y RI","3Y RI")))</f>
        <v>0</v>
      </c>
      <c r="U783" s="4">
        <f>IF(Q783="YES", IF(K783="YES", VLOOKUP(V783 &amp; L783 &amp; K783,'azure-vm-prices-base'!G$2:H$124, 2, 0), VLOOKUP(V783 &amp; L783 &amp; "*",'azure-vm-prices-base'!G$2:H$124, 2, 0)), "")</f>
        <v>0</v>
      </c>
      <c r="V783" s="4">
        <f>IF(Q783="YES", IF(O783="NO" , IF(K783="YES", _xlfn.MINIFS('azure-vm-prices-base'!I$2:I$123, 'azure-vm-prices-base'!A$2:A$123,"&gt;="&amp;F783*(100-$B$2)/100, 'azure-vm-prices-base'!B$2:B$123,"&gt;="&amp;G783*(100-$B$2)/100, 'azure-vm-prices-base'!D$2:D$123,K783, 'azure-vm-prices-base'!E$2:E$123,L783), _xlfn.MINIFS('azure-vm-prices-base'!I$2:I$123, 'azure-vm-prices-base'!A$2:A$123,"&gt;="&amp;F783*(100-$B$2)/100, 'azure-vm-prices-base'!B$2:B$123,"&gt;="&amp;G783*(100-$B$2)/100, 'azure-vm-prices-base'!E$2:E$123,L783)), IF(K783="YES", _xlfn.MINIFS('azure-vm-prices-base'!C$2:C$123, 'azure-vm-prices-base'!A$2:A$123,"&gt;="&amp;F783*(100-$B$2)/100, 'azure-vm-prices-base'!B$2:B$123,"&gt;="&amp;G783*(100-$B$2)/100, 'azure-vm-prices-base'!D$2:D$123,K783, 'azure-vm-prices-base'!E$2:E$123,L783), _xlfn.MINIFS('azure-vm-prices-base'!C$2:C$123, 'azure-vm-prices-base'!A$2:A$123,"&gt;="&amp;F783*(100-$B$2)/100, 'azure-vm-prices-base'!B$2:B$123,"&gt;="&amp;G783*(100-$B$2)/100, 'azure-vm-prices-base'!E$2:E$123,L783))), "")</f>
        <v>0</v>
      </c>
      <c r="W783" s="4">
        <f>IF(Q783="YES", IF(K783="YES", VLOOKUP(X783 &amp; L783 &amp; K783,'azure-vm-prices-1Y'!G$2:H$124  , 2, 0), VLOOKUP(X783 &amp; L783 &amp; "*",'azure-vm-prices-1Y'!G$2:H$124, 2, 0)),   "")</f>
        <v>0</v>
      </c>
      <c r="X783" s="4">
        <f>IF(Q783="YES", IF(O783="NO" , IF(K783="YES", _xlfn.MINIFS('azure-vm-prices-1Y'!I$2:I$123,   'azure-vm-prices-1Y'!A$2:A$123,"&gt;="&amp;F783*(100-$B$2)/100,   'azure-vm-prices-1Y'!B$2:B$123,"&gt;="&amp;G783*(100-$B$2)/100,   'azure-vm-prices-1Y'!D$2:D$123,K783,   'azure-vm-prices-1Y'!E$2:E$123,L783),   _xlfn.MINIFS('azure-vm-prices-1Y'!I$2:I$123,   'azure-vm-prices-1Y'!A$2:A$123,"&gt;="&amp;F783*(100-$B$2)/100,   'azure-vm-prices-1Y'!B$2:B$123,"&gt;="&amp;G783*(100-$B$2)/100,   'azure-vm-prices-1Y'!E$2:E$123,L783)),   IF(K783="YES", _xlfn.MINIFS('azure-vm-prices-1Y'!C$2:C$123,   'azure-vm-prices-1Y'!A$2:A$123,"&gt;="&amp;F783*(100-$B$2)/100,   'azure-vm-prices-1Y'!B$2:B$123,"&gt;="&amp;G783*(100-$B$2)/100,   'azure-vm-prices-1Y'!D$2:D$123,K783,   'azure-vm-prices-1Y'!E$2:E$123,L783),   _xlfn.MINIFS('azure-vm-prices-1Y'!C$2:C$123,   'azure-vm-prices-1Y'!A$2:A$123,"&gt;="&amp;F783*(100-$B$2)/100,   'azure-vm-prices-1Y'!B$2:B$123,"&gt;="&amp;G783*(100-$B$2)/100,   'azure-vm-prices-1Y'!E$2:E$123,L783))),   "")</f>
        <v>0</v>
      </c>
      <c r="Y783" s="4">
        <f>IF(Q783="YES", IF(K783="YES", VLOOKUP(Z783 &amp; L783 &amp; K783,'azure-vm-prices-3Y'!G$2:H$124  , 2, 0), VLOOKUP(Z783 &amp; L783 &amp; "*",'azure-vm-prices-3Y'!G$2:H$124, 2, 0)),   "")</f>
        <v>0</v>
      </c>
      <c r="Z783" s="4">
        <f>IF(Q783="YES", IF(O783="NO" , IF(K783="YES", _xlfn.MINIFS('azure-vm-prices-3Y'!I$2:I$123,   'azure-vm-prices-3Y'!A$2:A$123,"&gt;="&amp;F783*(100-$B$2)/100,   'azure-vm-prices-3Y'!B$2:B$123,"&gt;="&amp;G783*(100-$B$2)/100,   'azure-vm-prices-3Y'!D$2:D$123,K783,   'azure-vm-prices-3Y'!E$2:E$123,L783),   _xlfn.MINIFS('azure-vm-prices-3Y'!I$2:I$123,   'azure-vm-prices-3Y'!A$2:A$123,"&gt;="&amp;F783*(100-$B$2)/100,   'azure-vm-prices-3Y'!B$2:B$123,"&gt;="&amp;G783*(100-$B$2)/100,   'azure-vm-prices-3Y'!E$2:E$123,L783)),   IF(K783="YES", _xlfn.MINIFS('azure-vm-prices-3Y'!C$2:C$123,   'azure-vm-prices-3Y'!A$2:A$123,"&gt;="&amp;F783*(100-$B$2)/100,   'azure-vm-prices-3Y'!B$2:B$123,"&gt;="&amp;G783*(100-$B$2)/100,   'azure-vm-prices-3Y'!D$2:D$123,K783,   'azure-vm-prices-3Y'!E$2:E$123,L783),   _xlfn.MINIFS('azure-vm-prices-3Y'!C$2:C$123,   'azure-vm-prices-3Y'!A$2:A$123,"&gt;="&amp;F783*(100-$B$2)/100,   'azure-vm-prices-3Y'!B$2:B$123,"&gt;="&amp;G783*(100-$B$2)/100,   'azure-vm-prices-3Y'!E$2:E$123,L783))),   "")</f>
        <v>0</v>
      </c>
      <c r="AA783" s="4">
        <f>IF(Q783="YES",N783*V783*12,"")</f>
        <v>0</v>
      </c>
      <c r="AB783" s="4">
        <f>IF(Q783="YES",X783*8760,"")</f>
        <v>0</v>
      </c>
      <c r="AC783" s="4">
        <f>IF(Q783="YES",Z783*8760,"")</f>
        <v>0</v>
      </c>
      <c r="AD783" s="4">
        <f>IF(Q783="YES",IF(P783="YES", MIN(AA783:AC783), AA783),"")</f>
        <v>0</v>
      </c>
      <c r="AE783" s="4">
        <f>IF(AND(I783="STANDARD",Q783="YES",H783&lt;'azure-standard-disk-prices'!B2, H783&gt;0),1+IF(M783="YES",1),"")</f>
        <v>0</v>
      </c>
      <c r="AF783" s="4">
        <f>IF(AND(I783="STANDARD",Q783="YES",H783&gt;'azure-standard-disk-prices'!B2,H783&lt;'azure-standard-disk-prices'!B3),1+IF(M783="YES",1),"")</f>
        <v>0</v>
      </c>
      <c r="AG783" s="4">
        <f>IF(AND(I783="STANDARD",Q783="YES",H783&gt;'azure-standard-disk-prices'!B3,H783&lt;'azure-standard-disk-prices'!B4),1+IF(M783="YES",1),"")</f>
        <v>0</v>
      </c>
      <c r="AH783" s="4">
        <f>IF(AND(I783="STANDARD",Q783="YES",H783&gt;'azure-standard-disk-prices'!B4,H783&lt;'azure-standard-disk-prices'!B5),1+IF(M783="YES",1),"")</f>
        <v>0</v>
      </c>
      <c r="AI783" s="4">
        <f>IF(AND(I783="STANDARD",Q783="YES",H783&gt;'azure-standard-disk-prices'!B5,H783&lt;'azure-standard-disk-prices'!B6),1+IF(M783="YES",1),"")</f>
        <v>0</v>
      </c>
      <c r="AJ783" s="4">
        <f>IF(AND(I783="STANDARD",Q783="YES",H783&gt;'azure-standard-disk-prices'!B6,H783&lt;'azure-standard-disk-prices'!B7),1+IF(M783="YES",1),"")</f>
        <v>0</v>
      </c>
      <c r="AK783" s="4">
        <f>IF(AND(I783="STANDARD",Q783="YES",H783&gt;'azure-standard-disk-prices'!B7,H783&lt;'azure-standard-disk-prices'!B8),1+IF(M783="YES",1),"")</f>
        <v>0</v>
      </c>
      <c r="AL783" s="4">
        <f>IF(AND(I783="STANDARD",Q783="YES",H783&gt;'azure-standard-disk-prices'!B8,H783&lt;'azure-standard-disk-prices'!B9),1+IF(M783="YES",1),"")</f>
        <v>0</v>
      </c>
      <c r="AM783" s="4">
        <f>IF(AND(I782="PREMIUM",Q782="YES",H782&lt;'azure-premium-disk-prices'!B2,H782&gt;0),1+IF(M782="YES",1),"")</f>
        <v>0</v>
      </c>
      <c r="AN783" s="4">
        <f>IF(AND(I782="PREMIUM",Q782="YES",H782&gt;'azure-premium-disk-prices'!B2,H782&lt;'azure-premium-disk-prices'!B3),1+IF(M782="YES",1),"")</f>
        <v>0</v>
      </c>
      <c r="AO783" s="4">
        <f>IF(AND(I782="PREMIUM",Q782="YES",H782&gt;'azure-premium-disk-prices'!B3,H782&lt;'azure-premium-disk-prices'!B4),1+IF(M782="YES",1),"")</f>
        <v>0</v>
      </c>
      <c r="AP783" s="4">
        <f>IF(AND(I782="PREMIUM",Q782="YES",H782&gt;'azure-premium-disk-prices'!B4,H782&lt;'azure-premium-disk-prices'!B5),1+IF(M782="YES",1),"")</f>
        <v>0</v>
      </c>
      <c r="AQ783" s="4">
        <f>IF(AND(I782="PREMIUM",Q782="YES",H782&gt;'azure-premium-disk-prices'!B5,H782&lt;'azure-premium-disk-prices'!B6),1+IF(M782="YES",1),"")</f>
        <v>0</v>
      </c>
      <c r="AR783" s="4">
        <f>IF(AND(I782="PREMIUM",Q782="YES",H782&gt;'azure-premium-disk-prices'!B6,H782&lt;'azure-premium-disk-prices'!B7),1+IF(M782="YES",1),"")</f>
        <v>0</v>
      </c>
      <c r="AS783" s="4">
        <f>IF(AND(I782="PREMIUM",Q782="YES",H782&gt;'azure-premium-disk-prices'!B7,H782&lt;'azure-premium-disk-prices'!B8),1+IF(M782="YES",1),"")</f>
        <v>0</v>
      </c>
      <c r="AT783" s="4">
        <f>IF(AND(I782="PREMIUM",Q782="YES",H782&gt;'azure-premium-disk-prices'!B8,H782&lt;'azure-premium-disk-prices'!B9),1+IF(M782="YES",1),"")</f>
        <v>0</v>
      </c>
      <c r="AU783" s="4">
        <f>IF(AND(M783="YES", Q783="YES"),1,"")</f>
        <v>0</v>
      </c>
      <c r="AV783" s="4">
        <f>IF(AND(J783="STANDARD", Q783="YES"), IF(M783="YES",2,1) ,"")</f>
        <v>0</v>
      </c>
      <c r="AW783" s="4">
        <f>IF( AND(J783="PREMIUM",  Q783="YES"), IF(M783="YES",2,1) ,"")</f>
        <v>0</v>
      </c>
    </row>
    <row r="784" spans="5:49">
      <c r="E784" s="3"/>
      <c r="F784" s="3"/>
      <c r="G784" s="3"/>
      <c r="H784" s="3"/>
      <c r="I784" s="3" t="s">
        <v>9</v>
      </c>
      <c r="J784" s="3" t="s">
        <v>9</v>
      </c>
      <c r="K784" s="3" t="s">
        <v>5</v>
      </c>
      <c r="L784" s="3" t="s">
        <v>5</v>
      </c>
      <c r="M784" s="3" t="s">
        <v>5</v>
      </c>
      <c r="N784" s="3">
        <v>730</v>
      </c>
      <c r="O784" s="3" t="s">
        <v>5</v>
      </c>
      <c r="P784" s="3" t="s">
        <v>14</v>
      </c>
      <c r="Q784" s="4">
        <f>IF(AND(E784&lt;&gt;"", F784&lt;&gt;"", G784&lt;&gt;"", H784&lt;&gt;"", I784&lt;&gt;"", J784&lt;&gt;"", K784&lt;&gt;"", L784&lt;&gt;"", M784&lt;&gt;"", N784&lt;&gt;"", O784&lt;&gt;""),"YES","NO")</f>
        <v>0</v>
      </c>
      <c r="R784" s="4">
        <f>IF(AD784=AA784, U784, IF(AD784=AB784,W784,Y784))</f>
        <v>0</v>
      </c>
      <c r="S784" s="4">
        <f>AD784</f>
        <v>0</v>
      </c>
      <c r="T784" s="4">
        <f> IF(AA784="" ,"",IF(AD784=AA784, "PAYG", IF(AD784=AB784,"1Y RI","3Y RI")))</f>
        <v>0</v>
      </c>
      <c r="U784" s="4">
        <f>IF(Q784="YES", IF(K784="YES", VLOOKUP(V784 &amp; L784 &amp; K784,'azure-vm-prices-base'!G$2:H$124, 2, 0), VLOOKUP(V784 &amp; L784 &amp; "*",'azure-vm-prices-base'!G$2:H$124, 2, 0)), "")</f>
        <v>0</v>
      </c>
      <c r="V784" s="4">
        <f>IF(Q784="YES", IF(O784="NO" , IF(K784="YES", _xlfn.MINIFS('azure-vm-prices-base'!I$2:I$123, 'azure-vm-prices-base'!A$2:A$123,"&gt;="&amp;F784*(100-$B$2)/100, 'azure-vm-prices-base'!B$2:B$123,"&gt;="&amp;G784*(100-$B$2)/100, 'azure-vm-prices-base'!D$2:D$123,K784, 'azure-vm-prices-base'!E$2:E$123,L784), _xlfn.MINIFS('azure-vm-prices-base'!I$2:I$123, 'azure-vm-prices-base'!A$2:A$123,"&gt;="&amp;F784*(100-$B$2)/100, 'azure-vm-prices-base'!B$2:B$123,"&gt;="&amp;G784*(100-$B$2)/100, 'azure-vm-prices-base'!E$2:E$123,L784)), IF(K784="YES", _xlfn.MINIFS('azure-vm-prices-base'!C$2:C$123, 'azure-vm-prices-base'!A$2:A$123,"&gt;="&amp;F784*(100-$B$2)/100, 'azure-vm-prices-base'!B$2:B$123,"&gt;="&amp;G784*(100-$B$2)/100, 'azure-vm-prices-base'!D$2:D$123,K784, 'azure-vm-prices-base'!E$2:E$123,L784), _xlfn.MINIFS('azure-vm-prices-base'!C$2:C$123, 'azure-vm-prices-base'!A$2:A$123,"&gt;="&amp;F784*(100-$B$2)/100, 'azure-vm-prices-base'!B$2:B$123,"&gt;="&amp;G784*(100-$B$2)/100, 'azure-vm-prices-base'!E$2:E$123,L784))), "")</f>
        <v>0</v>
      </c>
      <c r="W784" s="4">
        <f>IF(Q784="YES", IF(K784="YES", VLOOKUP(X784 &amp; L784 &amp; K784,'azure-vm-prices-1Y'!G$2:H$124  , 2, 0), VLOOKUP(X784 &amp; L784 &amp; "*",'azure-vm-prices-1Y'!G$2:H$124, 2, 0)),   "")</f>
        <v>0</v>
      </c>
      <c r="X784" s="4">
        <f>IF(Q784="YES", IF(O784="NO" , IF(K784="YES", _xlfn.MINIFS('azure-vm-prices-1Y'!I$2:I$123,   'azure-vm-prices-1Y'!A$2:A$123,"&gt;="&amp;F784*(100-$B$2)/100,   'azure-vm-prices-1Y'!B$2:B$123,"&gt;="&amp;G784*(100-$B$2)/100,   'azure-vm-prices-1Y'!D$2:D$123,K784,   'azure-vm-prices-1Y'!E$2:E$123,L784),   _xlfn.MINIFS('azure-vm-prices-1Y'!I$2:I$123,   'azure-vm-prices-1Y'!A$2:A$123,"&gt;="&amp;F784*(100-$B$2)/100,   'azure-vm-prices-1Y'!B$2:B$123,"&gt;="&amp;G784*(100-$B$2)/100,   'azure-vm-prices-1Y'!E$2:E$123,L784)),   IF(K784="YES", _xlfn.MINIFS('azure-vm-prices-1Y'!C$2:C$123,   'azure-vm-prices-1Y'!A$2:A$123,"&gt;="&amp;F784*(100-$B$2)/100,   'azure-vm-prices-1Y'!B$2:B$123,"&gt;="&amp;G784*(100-$B$2)/100,   'azure-vm-prices-1Y'!D$2:D$123,K784,   'azure-vm-prices-1Y'!E$2:E$123,L784),   _xlfn.MINIFS('azure-vm-prices-1Y'!C$2:C$123,   'azure-vm-prices-1Y'!A$2:A$123,"&gt;="&amp;F784*(100-$B$2)/100,   'azure-vm-prices-1Y'!B$2:B$123,"&gt;="&amp;G784*(100-$B$2)/100,   'azure-vm-prices-1Y'!E$2:E$123,L784))),   "")</f>
        <v>0</v>
      </c>
      <c r="Y784" s="4">
        <f>IF(Q784="YES", IF(K784="YES", VLOOKUP(Z784 &amp; L784 &amp; K784,'azure-vm-prices-3Y'!G$2:H$124  , 2, 0), VLOOKUP(Z784 &amp; L784 &amp; "*",'azure-vm-prices-3Y'!G$2:H$124, 2, 0)),   "")</f>
        <v>0</v>
      </c>
      <c r="Z784" s="4">
        <f>IF(Q784="YES", IF(O784="NO" , IF(K784="YES", _xlfn.MINIFS('azure-vm-prices-3Y'!I$2:I$123,   'azure-vm-prices-3Y'!A$2:A$123,"&gt;="&amp;F784*(100-$B$2)/100,   'azure-vm-prices-3Y'!B$2:B$123,"&gt;="&amp;G784*(100-$B$2)/100,   'azure-vm-prices-3Y'!D$2:D$123,K784,   'azure-vm-prices-3Y'!E$2:E$123,L784),   _xlfn.MINIFS('azure-vm-prices-3Y'!I$2:I$123,   'azure-vm-prices-3Y'!A$2:A$123,"&gt;="&amp;F784*(100-$B$2)/100,   'azure-vm-prices-3Y'!B$2:B$123,"&gt;="&amp;G784*(100-$B$2)/100,   'azure-vm-prices-3Y'!E$2:E$123,L784)),   IF(K784="YES", _xlfn.MINIFS('azure-vm-prices-3Y'!C$2:C$123,   'azure-vm-prices-3Y'!A$2:A$123,"&gt;="&amp;F784*(100-$B$2)/100,   'azure-vm-prices-3Y'!B$2:B$123,"&gt;="&amp;G784*(100-$B$2)/100,   'azure-vm-prices-3Y'!D$2:D$123,K784,   'azure-vm-prices-3Y'!E$2:E$123,L784),   _xlfn.MINIFS('azure-vm-prices-3Y'!C$2:C$123,   'azure-vm-prices-3Y'!A$2:A$123,"&gt;="&amp;F784*(100-$B$2)/100,   'azure-vm-prices-3Y'!B$2:B$123,"&gt;="&amp;G784*(100-$B$2)/100,   'azure-vm-prices-3Y'!E$2:E$123,L784))),   "")</f>
        <v>0</v>
      </c>
      <c r="AA784" s="4">
        <f>IF(Q784="YES",N784*V784*12,"")</f>
        <v>0</v>
      </c>
      <c r="AB784" s="4">
        <f>IF(Q784="YES",X784*8760,"")</f>
        <v>0</v>
      </c>
      <c r="AC784" s="4">
        <f>IF(Q784="YES",Z784*8760,"")</f>
        <v>0</v>
      </c>
      <c r="AD784" s="4">
        <f>IF(Q784="YES",IF(P784="YES", MIN(AA784:AC784), AA784),"")</f>
        <v>0</v>
      </c>
      <c r="AE784" s="4">
        <f>IF(AND(I784="STANDARD",Q784="YES",H784&lt;'azure-standard-disk-prices'!B2, H784&gt;0),1+IF(M784="YES",1),"")</f>
        <v>0</v>
      </c>
      <c r="AF784" s="4">
        <f>IF(AND(I784="STANDARD",Q784="YES",H784&gt;'azure-standard-disk-prices'!B2,H784&lt;'azure-standard-disk-prices'!B3),1+IF(M784="YES",1),"")</f>
        <v>0</v>
      </c>
      <c r="AG784" s="4">
        <f>IF(AND(I784="STANDARD",Q784="YES",H784&gt;'azure-standard-disk-prices'!B3,H784&lt;'azure-standard-disk-prices'!B4),1+IF(M784="YES",1),"")</f>
        <v>0</v>
      </c>
      <c r="AH784" s="4">
        <f>IF(AND(I784="STANDARD",Q784="YES",H784&gt;'azure-standard-disk-prices'!B4,H784&lt;'azure-standard-disk-prices'!B5),1+IF(M784="YES",1),"")</f>
        <v>0</v>
      </c>
      <c r="AI784" s="4">
        <f>IF(AND(I784="STANDARD",Q784="YES",H784&gt;'azure-standard-disk-prices'!B5,H784&lt;'azure-standard-disk-prices'!B6),1+IF(M784="YES",1),"")</f>
        <v>0</v>
      </c>
      <c r="AJ784" s="4">
        <f>IF(AND(I784="STANDARD",Q784="YES",H784&gt;'azure-standard-disk-prices'!B6,H784&lt;'azure-standard-disk-prices'!B7),1+IF(M784="YES",1),"")</f>
        <v>0</v>
      </c>
      <c r="AK784" s="4">
        <f>IF(AND(I784="STANDARD",Q784="YES",H784&gt;'azure-standard-disk-prices'!B7,H784&lt;'azure-standard-disk-prices'!B8),1+IF(M784="YES",1),"")</f>
        <v>0</v>
      </c>
      <c r="AL784" s="4">
        <f>IF(AND(I784="STANDARD",Q784="YES",H784&gt;'azure-standard-disk-prices'!B8,H784&lt;'azure-standard-disk-prices'!B9),1+IF(M784="YES",1),"")</f>
        <v>0</v>
      </c>
      <c r="AM784" s="4">
        <f>IF(AND(I783="PREMIUM",Q783="YES",H783&lt;'azure-premium-disk-prices'!B2,H783&gt;0),1+IF(M783="YES",1),"")</f>
        <v>0</v>
      </c>
      <c r="AN784" s="4">
        <f>IF(AND(I783="PREMIUM",Q783="YES",H783&gt;'azure-premium-disk-prices'!B2,H783&lt;'azure-premium-disk-prices'!B3),1+IF(M783="YES",1),"")</f>
        <v>0</v>
      </c>
      <c r="AO784" s="4">
        <f>IF(AND(I783="PREMIUM",Q783="YES",H783&gt;'azure-premium-disk-prices'!B3,H783&lt;'azure-premium-disk-prices'!B4),1+IF(M783="YES",1),"")</f>
        <v>0</v>
      </c>
      <c r="AP784" s="4">
        <f>IF(AND(I783="PREMIUM",Q783="YES",H783&gt;'azure-premium-disk-prices'!B4,H783&lt;'azure-premium-disk-prices'!B5),1+IF(M783="YES",1),"")</f>
        <v>0</v>
      </c>
      <c r="AQ784" s="4">
        <f>IF(AND(I783="PREMIUM",Q783="YES",H783&gt;'azure-premium-disk-prices'!B5,H783&lt;'azure-premium-disk-prices'!B6),1+IF(M783="YES",1),"")</f>
        <v>0</v>
      </c>
      <c r="AR784" s="4">
        <f>IF(AND(I783="PREMIUM",Q783="YES",H783&gt;'azure-premium-disk-prices'!B6,H783&lt;'azure-premium-disk-prices'!B7),1+IF(M783="YES",1),"")</f>
        <v>0</v>
      </c>
      <c r="AS784" s="4">
        <f>IF(AND(I783="PREMIUM",Q783="YES",H783&gt;'azure-premium-disk-prices'!B7,H783&lt;'azure-premium-disk-prices'!B8),1+IF(M783="YES",1),"")</f>
        <v>0</v>
      </c>
      <c r="AT784" s="4">
        <f>IF(AND(I783="PREMIUM",Q783="YES",H783&gt;'azure-premium-disk-prices'!B8,H783&lt;'azure-premium-disk-prices'!B9),1+IF(M783="YES",1),"")</f>
        <v>0</v>
      </c>
      <c r="AU784" s="4">
        <f>IF(AND(M784="YES", Q784="YES"),1,"")</f>
        <v>0</v>
      </c>
      <c r="AV784" s="4">
        <f>IF(AND(J784="STANDARD", Q784="YES"), IF(M784="YES",2,1) ,"")</f>
        <v>0</v>
      </c>
      <c r="AW784" s="4">
        <f>IF( AND(J784="PREMIUM",  Q784="YES"), IF(M784="YES",2,1) ,"")</f>
        <v>0</v>
      </c>
    </row>
    <row r="785" spans="5:49">
      <c r="E785" s="3"/>
      <c r="F785" s="3"/>
      <c r="G785" s="3"/>
      <c r="H785" s="3"/>
      <c r="I785" s="3" t="s">
        <v>9</v>
      </c>
      <c r="J785" s="3" t="s">
        <v>9</v>
      </c>
      <c r="K785" s="3" t="s">
        <v>5</v>
      </c>
      <c r="L785" s="3" t="s">
        <v>5</v>
      </c>
      <c r="M785" s="3" t="s">
        <v>5</v>
      </c>
      <c r="N785" s="3">
        <v>730</v>
      </c>
      <c r="O785" s="3" t="s">
        <v>5</v>
      </c>
      <c r="P785" s="3" t="s">
        <v>14</v>
      </c>
      <c r="Q785" s="4">
        <f>IF(AND(E785&lt;&gt;"", F785&lt;&gt;"", G785&lt;&gt;"", H785&lt;&gt;"", I785&lt;&gt;"", J785&lt;&gt;"", K785&lt;&gt;"", L785&lt;&gt;"", M785&lt;&gt;"", N785&lt;&gt;"", O785&lt;&gt;""),"YES","NO")</f>
        <v>0</v>
      </c>
      <c r="R785" s="4">
        <f>IF(AD785=AA785, U785, IF(AD785=AB785,W785,Y785))</f>
        <v>0</v>
      </c>
      <c r="S785" s="4">
        <f>AD785</f>
        <v>0</v>
      </c>
      <c r="T785" s="4">
        <f> IF(AA785="" ,"",IF(AD785=AA785, "PAYG", IF(AD785=AB785,"1Y RI","3Y RI")))</f>
        <v>0</v>
      </c>
      <c r="U785" s="4">
        <f>IF(Q785="YES", IF(K785="YES", VLOOKUP(V785 &amp; L785 &amp; K785,'azure-vm-prices-base'!G$2:H$124, 2, 0), VLOOKUP(V785 &amp; L785 &amp; "*",'azure-vm-prices-base'!G$2:H$124, 2, 0)), "")</f>
        <v>0</v>
      </c>
      <c r="V785" s="4">
        <f>IF(Q785="YES", IF(O785="NO" , IF(K785="YES", _xlfn.MINIFS('azure-vm-prices-base'!I$2:I$123, 'azure-vm-prices-base'!A$2:A$123,"&gt;="&amp;F785*(100-$B$2)/100, 'azure-vm-prices-base'!B$2:B$123,"&gt;="&amp;G785*(100-$B$2)/100, 'azure-vm-prices-base'!D$2:D$123,K785, 'azure-vm-prices-base'!E$2:E$123,L785), _xlfn.MINIFS('azure-vm-prices-base'!I$2:I$123, 'azure-vm-prices-base'!A$2:A$123,"&gt;="&amp;F785*(100-$B$2)/100, 'azure-vm-prices-base'!B$2:B$123,"&gt;="&amp;G785*(100-$B$2)/100, 'azure-vm-prices-base'!E$2:E$123,L785)), IF(K785="YES", _xlfn.MINIFS('azure-vm-prices-base'!C$2:C$123, 'azure-vm-prices-base'!A$2:A$123,"&gt;="&amp;F785*(100-$B$2)/100, 'azure-vm-prices-base'!B$2:B$123,"&gt;="&amp;G785*(100-$B$2)/100, 'azure-vm-prices-base'!D$2:D$123,K785, 'azure-vm-prices-base'!E$2:E$123,L785), _xlfn.MINIFS('azure-vm-prices-base'!C$2:C$123, 'azure-vm-prices-base'!A$2:A$123,"&gt;="&amp;F785*(100-$B$2)/100, 'azure-vm-prices-base'!B$2:B$123,"&gt;="&amp;G785*(100-$B$2)/100, 'azure-vm-prices-base'!E$2:E$123,L785))), "")</f>
        <v>0</v>
      </c>
      <c r="W785" s="4">
        <f>IF(Q785="YES", IF(K785="YES", VLOOKUP(X785 &amp; L785 &amp; K785,'azure-vm-prices-1Y'!G$2:H$124  , 2, 0), VLOOKUP(X785 &amp; L785 &amp; "*",'azure-vm-prices-1Y'!G$2:H$124, 2, 0)),   "")</f>
        <v>0</v>
      </c>
      <c r="X785" s="4">
        <f>IF(Q785="YES", IF(O785="NO" , IF(K785="YES", _xlfn.MINIFS('azure-vm-prices-1Y'!I$2:I$123,   'azure-vm-prices-1Y'!A$2:A$123,"&gt;="&amp;F785*(100-$B$2)/100,   'azure-vm-prices-1Y'!B$2:B$123,"&gt;="&amp;G785*(100-$B$2)/100,   'azure-vm-prices-1Y'!D$2:D$123,K785,   'azure-vm-prices-1Y'!E$2:E$123,L785),   _xlfn.MINIFS('azure-vm-prices-1Y'!I$2:I$123,   'azure-vm-prices-1Y'!A$2:A$123,"&gt;="&amp;F785*(100-$B$2)/100,   'azure-vm-prices-1Y'!B$2:B$123,"&gt;="&amp;G785*(100-$B$2)/100,   'azure-vm-prices-1Y'!E$2:E$123,L785)),   IF(K785="YES", _xlfn.MINIFS('azure-vm-prices-1Y'!C$2:C$123,   'azure-vm-prices-1Y'!A$2:A$123,"&gt;="&amp;F785*(100-$B$2)/100,   'azure-vm-prices-1Y'!B$2:B$123,"&gt;="&amp;G785*(100-$B$2)/100,   'azure-vm-prices-1Y'!D$2:D$123,K785,   'azure-vm-prices-1Y'!E$2:E$123,L785),   _xlfn.MINIFS('azure-vm-prices-1Y'!C$2:C$123,   'azure-vm-prices-1Y'!A$2:A$123,"&gt;="&amp;F785*(100-$B$2)/100,   'azure-vm-prices-1Y'!B$2:B$123,"&gt;="&amp;G785*(100-$B$2)/100,   'azure-vm-prices-1Y'!E$2:E$123,L785))),   "")</f>
        <v>0</v>
      </c>
      <c r="Y785" s="4">
        <f>IF(Q785="YES", IF(K785="YES", VLOOKUP(Z785 &amp; L785 &amp; K785,'azure-vm-prices-3Y'!G$2:H$124  , 2, 0), VLOOKUP(Z785 &amp; L785 &amp; "*",'azure-vm-prices-3Y'!G$2:H$124, 2, 0)),   "")</f>
        <v>0</v>
      </c>
      <c r="Z785" s="4">
        <f>IF(Q785="YES", IF(O785="NO" , IF(K785="YES", _xlfn.MINIFS('azure-vm-prices-3Y'!I$2:I$123,   'azure-vm-prices-3Y'!A$2:A$123,"&gt;="&amp;F785*(100-$B$2)/100,   'azure-vm-prices-3Y'!B$2:B$123,"&gt;="&amp;G785*(100-$B$2)/100,   'azure-vm-prices-3Y'!D$2:D$123,K785,   'azure-vm-prices-3Y'!E$2:E$123,L785),   _xlfn.MINIFS('azure-vm-prices-3Y'!I$2:I$123,   'azure-vm-prices-3Y'!A$2:A$123,"&gt;="&amp;F785*(100-$B$2)/100,   'azure-vm-prices-3Y'!B$2:B$123,"&gt;="&amp;G785*(100-$B$2)/100,   'azure-vm-prices-3Y'!E$2:E$123,L785)),   IF(K785="YES", _xlfn.MINIFS('azure-vm-prices-3Y'!C$2:C$123,   'azure-vm-prices-3Y'!A$2:A$123,"&gt;="&amp;F785*(100-$B$2)/100,   'azure-vm-prices-3Y'!B$2:B$123,"&gt;="&amp;G785*(100-$B$2)/100,   'azure-vm-prices-3Y'!D$2:D$123,K785,   'azure-vm-prices-3Y'!E$2:E$123,L785),   _xlfn.MINIFS('azure-vm-prices-3Y'!C$2:C$123,   'azure-vm-prices-3Y'!A$2:A$123,"&gt;="&amp;F785*(100-$B$2)/100,   'azure-vm-prices-3Y'!B$2:B$123,"&gt;="&amp;G785*(100-$B$2)/100,   'azure-vm-prices-3Y'!E$2:E$123,L785))),   "")</f>
        <v>0</v>
      </c>
      <c r="AA785" s="4">
        <f>IF(Q785="YES",N785*V785*12,"")</f>
        <v>0</v>
      </c>
      <c r="AB785" s="4">
        <f>IF(Q785="YES",X785*8760,"")</f>
        <v>0</v>
      </c>
      <c r="AC785" s="4">
        <f>IF(Q785="YES",Z785*8760,"")</f>
        <v>0</v>
      </c>
      <c r="AD785" s="4">
        <f>IF(Q785="YES",IF(P785="YES", MIN(AA785:AC785), AA785),"")</f>
        <v>0</v>
      </c>
      <c r="AE785" s="4">
        <f>IF(AND(I785="STANDARD",Q785="YES",H785&lt;'azure-standard-disk-prices'!B2, H785&gt;0),1+IF(M785="YES",1),"")</f>
        <v>0</v>
      </c>
      <c r="AF785" s="4">
        <f>IF(AND(I785="STANDARD",Q785="YES",H785&gt;'azure-standard-disk-prices'!B2,H785&lt;'azure-standard-disk-prices'!B3),1+IF(M785="YES",1),"")</f>
        <v>0</v>
      </c>
      <c r="AG785" s="4">
        <f>IF(AND(I785="STANDARD",Q785="YES",H785&gt;'azure-standard-disk-prices'!B3,H785&lt;'azure-standard-disk-prices'!B4),1+IF(M785="YES",1),"")</f>
        <v>0</v>
      </c>
      <c r="AH785" s="4">
        <f>IF(AND(I785="STANDARD",Q785="YES",H785&gt;'azure-standard-disk-prices'!B4,H785&lt;'azure-standard-disk-prices'!B5),1+IF(M785="YES",1),"")</f>
        <v>0</v>
      </c>
      <c r="AI785" s="4">
        <f>IF(AND(I785="STANDARD",Q785="YES",H785&gt;'azure-standard-disk-prices'!B5,H785&lt;'azure-standard-disk-prices'!B6),1+IF(M785="YES",1),"")</f>
        <v>0</v>
      </c>
      <c r="AJ785" s="4">
        <f>IF(AND(I785="STANDARD",Q785="YES",H785&gt;'azure-standard-disk-prices'!B6,H785&lt;'azure-standard-disk-prices'!B7),1+IF(M785="YES",1),"")</f>
        <v>0</v>
      </c>
      <c r="AK785" s="4">
        <f>IF(AND(I785="STANDARD",Q785="YES",H785&gt;'azure-standard-disk-prices'!B7,H785&lt;'azure-standard-disk-prices'!B8),1+IF(M785="YES",1),"")</f>
        <v>0</v>
      </c>
      <c r="AL785" s="4">
        <f>IF(AND(I785="STANDARD",Q785="YES",H785&gt;'azure-standard-disk-prices'!B8,H785&lt;'azure-standard-disk-prices'!B9),1+IF(M785="YES",1),"")</f>
        <v>0</v>
      </c>
      <c r="AM785" s="4">
        <f>IF(AND(I784="PREMIUM",Q784="YES",H784&lt;'azure-premium-disk-prices'!B2,H784&gt;0),1+IF(M784="YES",1),"")</f>
        <v>0</v>
      </c>
      <c r="AN785" s="4">
        <f>IF(AND(I784="PREMIUM",Q784="YES",H784&gt;'azure-premium-disk-prices'!B2,H784&lt;'azure-premium-disk-prices'!B3),1+IF(M784="YES",1),"")</f>
        <v>0</v>
      </c>
      <c r="AO785" s="4">
        <f>IF(AND(I784="PREMIUM",Q784="YES",H784&gt;'azure-premium-disk-prices'!B3,H784&lt;'azure-premium-disk-prices'!B4),1+IF(M784="YES",1),"")</f>
        <v>0</v>
      </c>
      <c r="AP785" s="4">
        <f>IF(AND(I784="PREMIUM",Q784="YES",H784&gt;'azure-premium-disk-prices'!B4,H784&lt;'azure-premium-disk-prices'!B5),1+IF(M784="YES",1),"")</f>
        <v>0</v>
      </c>
      <c r="AQ785" s="4">
        <f>IF(AND(I784="PREMIUM",Q784="YES",H784&gt;'azure-premium-disk-prices'!B5,H784&lt;'azure-premium-disk-prices'!B6),1+IF(M784="YES",1),"")</f>
        <v>0</v>
      </c>
      <c r="AR785" s="4">
        <f>IF(AND(I784="PREMIUM",Q784="YES",H784&gt;'azure-premium-disk-prices'!B6,H784&lt;'azure-premium-disk-prices'!B7),1+IF(M784="YES",1),"")</f>
        <v>0</v>
      </c>
      <c r="AS785" s="4">
        <f>IF(AND(I784="PREMIUM",Q784="YES",H784&gt;'azure-premium-disk-prices'!B7,H784&lt;'azure-premium-disk-prices'!B8),1+IF(M784="YES",1),"")</f>
        <v>0</v>
      </c>
      <c r="AT785" s="4">
        <f>IF(AND(I784="PREMIUM",Q784="YES",H784&gt;'azure-premium-disk-prices'!B8,H784&lt;'azure-premium-disk-prices'!B9),1+IF(M784="YES",1),"")</f>
        <v>0</v>
      </c>
      <c r="AU785" s="4">
        <f>IF(AND(M785="YES", Q785="YES"),1,"")</f>
        <v>0</v>
      </c>
      <c r="AV785" s="4">
        <f>IF(AND(J785="STANDARD", Q785="YES"), IF(M785="YES",2,1) ,"")</f>
        <v>0</v>
      </c>
      <c r="AW785" s="4">
        <f>IF( AND(J785="PREMIUM",  Q785="YES"), IF(M785="YES",2,1) ,"")</f>
        <v>0</v>
      </c>
    </row>
    <row r="786" spans="5:49">
      <c r="E786" s="3"/>
      <c r="F786" s="3"/>
      <c r="G786" s="3"/>
      <c r="H786" s="3"/>
      <c r="I786" s="3" t="s">
        <v>9</v>
      </c>
      <c r="J786" s="3" t="s">
        <v>9</v>
      </c>
      <c r="K786" s="3" t="s">
        <v>5</v>
      </c>
      <c r="L786" s="3" t="s">
        <v>5</v>
      </c>
      <c r="M786" s="3" t="s">
        <v>5</v>
      </c>
      <c r="N786" s="3">
        <v>730</v>
      </c>
      <c r="O786" s="3" t="s">
        <v>5</v>
      </c>
      <c r="P786" s="3" t="s">
        <v>14</v>
      </c>
      <c r="Q786" s="4">
        <f>IF(AND(E786&lt;&gt;"", F786&lt;&gt;"", G786&lt;&gt;"", H786&lt;&gt;"", I786&lt;&gt;"", J786&lt;&gt;"", K786&lt;&gt;"", L786&lt;&gt;"", M786&lt;&gt;"", N786&lt;&gt;"", O786&lt;&gt;""),"YES","NO")</f>
        <v>0</v>
      </c>
      <c r="R786" s="4">
        <f>IF(AD786=AA786, U786, IF(AD786=AB786,W786,Y786))</f>
        <v>0</v>
      </c>
      <c r="S786" s="4">
        <f>AD786</f>
        <v>0</v>
      </c>
      <c r="T786" s="4">
        <f> IF(AA786="" ,"",IF(AD786=AA786, "PAYG", IF(AD786=AB786,"1Y RI","3Y RI")))</f>
        <v>0</v>
      </c>
      <c r="U786" s="4">
        <f>IF(Q786="YES", IF(K786="YES", VLOOKUP(V786 &amp; L786 &amp; K786,'azure-vm-prices-base'!G$2:H$124, 2, 0), VLOOKUP(V786 &amp; L786 &amp; "*",'azure-vm-prices-base'!G$2:H$124, 2, 0)), "")</f>
        <v>0</v>
      </c>
      <c r="V786" s="4">
        <f>IF(Q786="YES", IF(O786="NO" , IF(K786="YES", _xlfn.MINIFS('azure-vm-prices-base'!I$2:I$123, 'azure-vm-prices-base'!A$2:A$123,"&gt;="&amp;F786*(100-$B$2)/100, 'azure-vm-prices-base'!B$2:B$123,"&gt;="&amp;G786*(100-$B$2)/100, 'azure-vm-prices-base'!D$2:D$123,K786, 'azure-vm-prices-base'!E$2:E$123,L786), _xlfn.MINIFS('azure-vm-prices-base'!I$2:I$123, 'azure-vm-prices-base'!A$2:A$123,"&gt;="&amp;F786*(100-$B$2)/100, 'azure-vm-prices-base'!B$2:B$123,"&gt;="&amp;G786*(100-$B$2)/100, 'azure-vm-prices-base'!E$2:E$123,L786)), IF(K786="YES", _xlfn.MINIFS('azure-vm-prices-base'!C$2:C$123, 'azure-vm-prices-base'!A$2:A$123,"&gt;="&amp;F786*(100-$B$2)/100, 'azure-vm-prices-base'!B$2:B$123,"&gt;="&amp;G786*(100-$B$2)/100, 'azure-vm-prices-base'!D$2:D$123,K786, 'azure-vm-prices-base'!E$2:E$123,L786), _xlfn.MINIFS('azure-vm-prices-base'!C$2:C$123, 'azure-vm-prices-base'!A$2:A$123,"&gt;="&amp;F786*(100-$B$2)/100, 'azure-vm-prices-base'!B$2:B$123,"&gt;="&amp;G786*(100-$B$2)/100, 'azure-vm-prices-base'!E$2:E$123,L786))), "")</f>
        <v>0</v>
      </c>
      <c r="W786" s="4">
        <f>IF(Q786="YES", IF(K786="YES", VLOOKUP(X786 &amp; L786 &amp; K786,'azure-vm-prices-1Y'!G$2:H$124  , 2, 0), VLOOKUP(X786 &amp; L786 &amp; "*",'azure-vm-prices-1Y'!G$2:H$124, 2, 0)),   "")</f>
        <v>0</v>
      </c>
      <c r="X786" s="4">
        <f>IF(Q786="YES", IF(O786="NO" , IF(K786="YES", _xlfn.MINIFS('azure-vm-prices-1Y'!I$2:I$123,   'azure-vm-prices-1Y'!A$2:A$123,"&gt;="&amp;F786*(100-$B$2)/100,   'azure-vm-prices-1Y'!B$2:B$123,"&gt;="&amp;G786*(100-$B$2)/100,   'azure-vm-prices-1Y'!D$2:D$123,K786,   'azure-vm-prices-1Y'!E$2:E$123,L786),   _xlfn.MINIFS('azure-vm-prices-1Y'!I$2:I$123,   'azure-vm-prices-1Y'!A$2:A$123,"&gt;="&amp;F786*(100-$B$2)/100,   'azure-vm-prices-1Y'!B$2:B$123,"&gt;="&amp;G786*(100-$B$2)/100,   'azure-vm-prices-1Y'!E$2:E$123,L786)),   IF(K786="YES", _xlfn.MINIFS('azure-vm-prices-1Y'!C$2:C$123,   'azure-vm-prices-1Y'!A$2:A$123,"&gt;="&amp;F786*(100-$B$2)/100,   'azure-vm-prices-1Y'!B$2:B$123,"&gt;="&amp;G786*(100-$B$2)/100,   'azure-vm-prices-1Y'!D$2:D$123,K786,   'azure-vm-prices-1Y'!E$2:E$123,L786),   _xlfn.MINIFS('azure-vm-prices-1Y'!C$2:C$123,   'azure-vm-prices-1Y'!A$2:A$123,"&gt;="&amp;F786*(100-$B$2)/100,   'azure-vm-prices-1Y'!B$2:B$123,"&gt;="&amp;G786*(100-$B$2)/100,   'azure-vm-prices-1Y'!E$2:E$123,L786))),   "")</f>
        <v>0</v>
      </c>
      <c r="Y786" s="4">
        <f>IF(Q786="YES", IF(K786="YES", VLOOKUP(Z786 &amp; L786 &amp; K786,'azure-vm-prices-3Y'!G$2:H$124  , 2, 0), VLOOKUP(Z786 &amp; L786 &amp; "*",'azure-vm-prices-3Y'!G$2:H$124, 2, 0)),   "")</f>
        <v>0</v>
      </c>
      <c r="Z786" s="4">
        <f>IF(Q786="YES", IF(O786="NO" , IF(K786="YES", _xlfn.MINIFS('azure-vm-prices-3Y'!I$2:I$123,   'azure-vm-prices-3Y'!A$2:A$123,"&gt;="&amp;F786*(100-$B$2)/100,   'azure-vm-prices-3Y'!B$2:B$123,"&gt;="&amp;G786*(100-$B$2)/100,   'azure-vm-prices-3Y'!D$2:D$123,K786,   'azure-vm-prices-3Y'!E$2:E$123,L786),   _xlfn.MINIFS('azure-vm-prices-3Y'!I$2:I$123,   'azure-vm-prices-3Y'!A$2:A$123,"&gt;="&amp;F786*(100-$B$2)/100,   'azure-vm-prices-3Y'!B$2:B$123,"&gt;="&amp;G786*(100-$B$2)/100,   'azure-vm-prices-3Y'!E$2:E$123,L786)),   IF(K786="YES", _xlfn.MINIFS('azure-vm-prices-3Y'!C$2:C$123,   'azure-vm-prices-3Y'!A$2:A$123,"&gt;="&amp;F786*(100-$B$2)/100,   'azure-vm-prices-3Y'!B$2:B$123,"&gt;="&amp;G786*(100-$B$2)/100,   'azure-vm-prices-3Y'!D$2:D$123,K786,   'azure-vm-prices-3Y'!E$2:E$123,L786),   _xlfn.MINIFS('azure-vm-prices-3Y'!C$2:C$123,   'azure-vm-prices-3Y'!A$2:A$123,"&gt;="&amp;F786*(100-$B$2)/100,   'azure-vm-prices-3Y'!B$2:B$123,"&gt;="&amp;G786*(100-$B$2)/100,   'azure-vm-prices-3Y'!E$2:E$123,L786))),   "")</f>
        <v>0</v>
      </c>
      <c r="AA786" s="4">
        <f>IF(Q786="YES",N786*V786*12,"")</f>
        <v>0</v>
      </c>
      <c r="AB786" s="4">
        <f>IF(Q786="YES",X786*8760,"")</f>
        <v>0</v>
      </c>
      <c r="AC786" s="4">
        <f>IF(Q786="YES",Z786*8760,"")</f>
        <v>0</v>
      </c>
      <c r="AD786" s="4">
        <f>IF(Q786="YES",IF(P786="YES", MIN(AA786:AC786), AA786),"")</f>
        <v>0</v>
      </c>
      <c r="AE786" s="4">
        <f>IF(AND(I786="STANDARD",Q786="YES",H786&lt;'azure-standard-disk-prices'!B2, H786&gt;0),1+IF(M786="YES",1),"")</f>
        <v>0</v>
      </c>
      <c r="AF786" s="4">
        <f>IF(AND(I786="STANDARD",Q786="YES",H786&gt;'azure-standard-disk-prices'!B2,H786&lt;'azure-standard-disk-prices'!B3),1+IF(M786="YES",1),"")</f>
        <v>0</v>
      </c>
      <c r="AG786" s="4">
        <f>IF(AND(I786="STANDARD",Q786="YES",H786&gt;'azure-standard-disk-prices'!B3,H786&lt;'azure-standard-disk-prices'!B4),1+IF(M786="YES",1),"")</f>
        <v>0</v>
      </c>
      <c r="AH786" s="4">
        <f>IF(AND(I786="STANDARD",Q786="YES",H786&gt;'azure-standard-disk-prices'!B4,H786&lt;'azure-standard-disk-prices'!B5),1+IF(M786="YES",1),"")</f>
        <v>0</v>
      </c>
      <c r="AI786" s="4">
        <f>IF(AND(I786="STANDARD",Q786="YES",H786&gt;'azure-standard-disk-prices'!B5,H786&lt;'azure-standard-disk-prices'!B6),1+IF(M786="YES",1),"")</f>
        <v>0</v>
      </c>
      <c r="AJ786" s="4">
        <f>IF(AND(I786="STANDARD",Q786="YES",H786&gt;'azure-standard-disk-prices'!B6,H786&lt;'azure-standard-disk-prices'!B7),1+IF(M786="YES",1),"")</f>
        <v>0</v>
      </c>
      <c r="AK786" s="4">
        <f>IF(AND(I786="STANDARD",Q786="YES",H786&gt;'azure-standard-disk-prices'!B7,H786&lt;'azure-standard-disk-prices'!B8),1+IF(M786="YES",1),"")</f>
        <v>0</v>
      </c>
      <c r="AL786" s="4">
        <f>IF(AND(I786="STANDARD",Q786="YES",H786&gt;'azure-standard-disk-prices'!B8,H786&lt;'azure-standard-disk-prices'!B9),1+IF(M786="YES",1),"")</f>
        <v>0</v>
      </c>
      <c r="AM786" s="4">
        <f>IF(AND(I785="PREMIUM",Q785="YES",H785&lt;'azure-premium-disk-prices'!B2,H785&gt;0),1+IF(M785="YES",1),"")</f>
        <v>0</v>
      </c>
      <c r="AN786" s="4">
        <f>IF(AND(I785="PREMIUM",Q785="YES",H785&gt;'azure-premium-disk-prices'!B2,H785&lt;'azure-premium-disk-prices'!B3),1+IF(M785="YES",1),"")</f>
        <v>0</v>
      </c>
      <c r="AO786" s="4">
        <f>IF(AND(I785="PREMIUM",Q785="YES",H785&gt;'azure-premium-disk-prices'!B3,H785&lt;'azure-premium-disk-prices'!B4),1+IF(M785="YES",1),"")</f>
        <v>0</v>
      </c>
      <c r="AP786" s="4">
        <f>IF(AND(I785="PREMIUM",Q785="YES",H785&gt;'azure-premium-disk-prices'!B4,H785&lt;'azure-premium-disk-prices'!B5),1+IF(M785="YES",1),"")</f>
        <v>0</v>
      </c>
      <c r="AQ786" s="4">
        <f>IF(AND(I785="PREMIUM",Q785="YES",H785&gt;'azure-premium-disk-prices'!B5,H785&lt;'azure-premium-disk-prices'!B6),1+IF(M785="YES",1),"")</f>
        <v>0</v>
      </c>
      <c r="AR786" s="4">
        <f>IF(AND(I785="PREMIUM",Q785="YES",H785&gt;'azure-premium-disk-prices'!B6,H785&lt;'azure-premium-disk-prices'!B7),1+IF(M785="YES",1),"")</f>
        <v>0</v>
      </c>
      <c r="AS786" s="4">
        <f>IF(AND(I785="PREMIUM",Q785="YES",H785&gt;'azure-premium-disk-prices'!B7,H785&lt;'azure-premium-disk-prices'!B8),1+IF(M785="YES",1),"")</f>
        <v>0</v>
      </c>
      <c r="AT786" s="4">
        <f>IF(AND(I785="PREMIUM",Q785="YES",H785&gt;'azure-premium-disk-prices'!B8,H785&lt;'azure-premium-disk-prices'!B9),1+IF(M785="YES",1),"")</f>
        <v>0</v>
      </c>
      <c r="AU786" s="4">
        <f>IF(AND(M786="YES", Q786="YES"),1,"")</f>
        <v>0</v>
      </c>
      <c r="AV786" s="4">
        <f>IF(AND(J786="STANDARD", Q786="YES"), IF(M786="YES",2,1) ,"")</f>
        <v>0</v>
      </c>
      <c r="AW786" s="4">
        <f>IF( AND(J786="PREMIUM",  Q786="YES"), IF(M786="YES",2,1) ,"")</f>
        <v>0</v>
      </c>
    </row>
    <row r="787" spans="5:49">
      <c r="E787" s="3"/>
      <c r="F787" s="3"/>
      <c r="G787" s="3"/>
      <c r="H787" s="3"/>
      <c r="I787" s="3" t="s">
        <v>9</v>
      </c>
      <c r="J787" s="3" t="s">
        <v>9</v>
      </c>
      <c r="K787" s="3" t="s">
        <v>5</v>
      </c>
      <c r="L787" s="3" t="s">
        <v>5</v>
      </c>
      <c r="M787" s="3" t="s">
        <v>5</v>
      </c>
      <c r="N787" s="3">
        <v>730</v>
      </c>
      <c r="O787" s="3" t="s">
        <v>5</v>
      </c>
      <c r="P787" s="3" t="s">
        <v>14</v>
      </c>
      <c r="Q787" s="4">
        <f>IF(AND(E787&lt;&gt;"", F787&lt;&gt;"", G787&lt;&gt;"", H787&lt;&gt;"", I787&lt;&gt;"", J787&lt;&gt;"", K787&lt;&gt;"", L787&lt;&gt;"", M787&lt;&gt;"", N787&lt;&gt;"", O787&lt;&gt;""),"YES","NO")</f>
        <v>0</v>
      </c>
      <c r="R787" s="4">
        <f>IF(AD787=AA787, U787, IF(AD787=AB787,W787,Y787))</f>
        <v>0</v>
      </c>
      <c r="S787" s="4">
        <f>AD787</f>
        <v>0</v>
      </c>
      <c r="T787" s="4">
        <f> IF(AA787="" ,"",IF(AD787=AA787, "PAYG", IF(AD787=AB787,"1Y RI","3Y RI")))</f>
        <v>0</v>
      </c>
      <c r="U787" s="4">
        <f>IF(Q787="YES", IF(K787="YES", VLOOKUP(V787 &amp; L787 &amp; K787,'azure-vm-prices-base'!G$2:H$124, 2, 0), VLOOKUP(V787 &amp; L787 &amp; "*",'azure-vm-prices-base'!G$2:H$124, 2, 0)), "")</f>
        <v>0</v>
      </c>
      <c r="V787" s="4">
        <f>IF(Q787="YES", IF(O787="NO" , IF(K787="YES", _xlfn.MINIFS('azure-vm-prices-base'!I$2:I$123, 'azure-vm-prices-base'!A$2:A$123,"&gt;="&amp;F787*(100-$B$2)/100, 'azure-vm-prices-base'!B$2:B$123,"&gt;="&amp;G787*(100-$B$2)/100, 'azure-vm-prices-base'!D$2:D$123,K787, 'azure-vm-prices-base'!E$2:E$123,L787), _xlfn.MINIFS('azure-vm-prices-base'!I$2:I$123, 'azure-vm-prices-base'!A$2:A$123,"&gt;="&amp;F787*(100-$B$2)/100, 'azure-vm-prices-base'!B$2:B$123,"&gt;="&amp;G787*(100-$B$2)/100, 'azure-vm-prices-base'!E$2:E$123,L787)), IF(K787="YES", _xlfn.MINIFS('azure-vm-prices-base'!C$2:C$123, 'azure-vm-prices-base'!A$2:A$123,"&gt;="&amp;F787*(100-$B$2)/100, 'azure-vm-prices-base'!B$2:B$123,"&gt;="&amp;G787*(100-$B$2)/100, 'azure-vm-prices-base'!D$2:D$123,K787, 'azure-vm-prices-base'!E$2:E$123,L787), _xlfn.MINIFS('azure-vm-prices-base'!C$2:C$123, 'azure-vm-prices-base'!A$2:A$123,"&gt;="&amp;F787*(100-$B$2)/100, 'azure-vm-prices-base'!B$2:B$123,"&gt;="&amp;G787*(100-$B$2)/100, 'azure-vm-prices-base'!E$2:E$123,L787))), "")</f>
        <v>0</v>
      </c>
      <c r="W787" s="4">
        <f>IF(Q787="YES", IF(K787="YES", VLOOKUP(X787 &amp; L787 &amp; K787,'azure-vm-prices-1Y'!G$2:H$124  , 2, 0), VLOOKUP(X787 &amp; L787 &amp; "*",'azure-vm-prices-1Y'!G$2:H$124, 2, 0)),   "")</f>
        <v>0</v>
      </c>
      <c r="X787" s="4">
        <f>IF(Q787="YES", IF(O787="NO" , IF(K787="YES", _xlfn.MINIFS('azure-vm-prices-1Y'!I$2:I$123,   'azure-vm-prices-1Y'!A$2:A$123,"&gt;="&amp;F787*(100-$B$2)/100,   'azure-vm-prices-1Y'!B$2:B$123,"&gt;="&amp;G787*(100-$B$2)/100,   'azure-vm-prices-1Y'!D$2:D$123,K787,   'azure-vm-prices-1Y'!E$2:E$123,L787),   _xlfn.MINIFS('azure-vm-prices-1Y'!I$2:I$123,   'azure-vm-prices-1Y'!A$2:A$123,"&gt;="&amp;F787*(100-$B$2)/100,   'azure-vm-prices-1Y'!B$2:B$123,"&gt;="&amp;G787*(100-$B$2)/100,   'azure-vm-prices-1Y'!E$2:E$123,L787)),   IF(K787="YES", _xlfn.MINIFS('azure-vm-prices-1Y'!C$2:C$123,   'azure-vm-prices-1Y'!A$2:A$123,"&gt;="&amp;F787*(100-$B$2)/100,   'azure-vm-prices-1Y'!B$2:B$123,"&gt;="&amp;G787*(100-$B$2)/100,   'azure-vm-prices-1Y'!D$2:D$123,K787,   'azure-vm-prices-1Y'!E$2:E$123,L787),   _xlfn.MINIFS('azure-vm-prices-1Y'!C$2:C$123,   'azure-vm-prices-1Y'!A$2:A$123,"&gt;="&amp;F787*(100-$B$2)/100,   'azure-vm-prices-1Y'!B$2:B$123,"&gt;="&amp;G787*(100-$B$2)/100,   'azure-vm-prices-1Y'!E$2:E$123,L787))),   "")</f>
        <v>0</v>
      </c>
      <c r="Y787" s="4">
        <f>IF(Q787="YES", IF(K787="YES", VLOOKUP(Z787 &amp; L787 &amp; K787,'azure-vm-prices-3Y'!G$2:H$124  , 2, 0), VLOOKUP(Z787 &amp; L787 &amp; "*",'azure-vm-prices-3Y'!G$2:H$124, 2, 0)),   "")</f>
        <v>0</v>
      </c>
      <c r="Z787" s="4">
        <f>IF(Q787="YES", IF(O787="NO" , IF(K787="YES", _xlfn.MINIFS('azure-vm-prices-3Y'!I$2:I$123,   'azure-vm-prices-3Y'!A$2:A$123,"&gt;="&amp;F787*(100-$B$2)/100,   'azure-vm-prices-3Y'!B$2:B$123,"&gt;="&amp;G787*(100-$B$2)/100,   'azure-vm-prices-3Y'!D$2:D$123,K787,   'azure-vm-prices-3Y'!E$2:E$123,L787),   _xlfn.MINIFS('azure-vm-prices-3Y'!I$2:I$123,   'azure-vm-prices-3Y'!A$2:A$123,"&gt;="&amp;F787*(100-$B$2)/100,   'azure-vm-prices-3Y'!B$2:B$123,"&gt;="&amp;G787*(100-$B$2)/100,   'azure-vm-prices-3Y'!E$2:E$123,L787)),   IF(K787="YES", _xlfn.MINIFS('azure-vm-prices-3Y'!C$2:C$123,   'azure-vm-prices-3Y'!A$2:A$123,"&gt;="&amp;F787*(100-$B$2)/100,   'azure-vm-prices-3Y'!B$2:B$123,"&gt;="&amp;G787*(100-$B$2)/100,   'azure-vm-prices-3Y'!D$2:D$123,K787,   'azure-vm-prices-3Y'!E$2:E$123,L787),   _xlfn.MINIFS('azure-vm-prices-3Y'!C$2:C$123,   'azure-vm-prices-3Y'!A$2:A$123,"&gt;="&amp;F787*(100-$B$2)/100,   'azure-vm-prices-3Y'!B$2:B$123,"&gt;="&amp;G787*(100-$B$2)/100,   'azure-vm-prices-3Y'!E$2:E$123,L787))),   "")</f>
        <v>0</v>
      </c>
      <c r="AA787" s="4">
        <f>IF(Q787="YES",N787*V787*12,"")</f>
        <v>0</v>
      </c>
      <c r="AB787" s="4">
        <f>IF(Q787="YES",X787*8760,"")</f>
        <v>0</v>
      </c>
      <c r="AC787" s="4">
        <f>IF(Q787="YES",Z787*8760,"")</f>
        <v>0</v>
      </c>
      <c r="AD787" s="4">
        <f>IF(Q787="YES",IF(P787="YES", MIN(AA787:AC787), AA787),"")</f>
        <v>0</v>
      </c>
      <c r="AE787" s="4">
        <f>IF(AND(I787="STANDARD",Q787="YES",H787&lt;'azure-standard-disk-prices'!B2, H787&gt;0),1+IF(M787="YES",1),"")</f>
        <v>0</v>
      </c>
      <c r="AF787" s="4">
        <f>IF(AND(I787="STANDARD",Q787="YES",H787&gt;'azure-standard-disk-prices'!B2,H787&lt;'azure-standard-disk-prices'!B3),1+IF(M787="YES",1),"")</f>
        <v>0</v>
      </c>
      <c r="AG787" s="4">
        <f>IF(AND(I787="STANDARD",Q787="YES",H787&gt;'azure-standard-disk-prices'!B3,H787&lt;'azure-standard-disk-prices'!B4),1+IF(M787="YES",1),"")</f>
        <v>0</v>
      </c>
      <c r="AH787" s="4">
        <f>IF(AND(I787="STANDARD",Q787="YES",H787&gt;'azure-standard-disk-prices'!B4,H787&lt;'azure-standard-disk-prices'!B5),1+IF(M787="YES",1),"")</f>
        <v>0</v>
      </c>
      <c r="AI787" s="4">
        <f>IF(AND(I787="STANDARD",Q787="YES",H787&gt;'azure-standard-disk-prices'!B5,H787&lt;'azure-standard-disk-prices'!B6),1+IF(M787="YES",1),"")</f>
        <v>0</v>
      </c>
      <c r="AJ787" s="4">
        <f>IF(AND(I787="STANDARD",Q787="YES",H787&gt;'azure-standard-disk-prices'!B6,H787&lt;'azure-standard-disk-prices'!B7),1+IF(M787="YES",1),"")</f>
        <v>0</v>
      </c>
      <c r="AK787" s="4">
        <f>IF(AND(I787="STANDARD",Q787="YES",H787&gt;'azure-standard-disk-prices'!B7,H787&lt;'azure-standard-disk-prices'!B8),1+IF(M787="YES",1),"")</f>
        <v>0</v>
      </c>
      <c r="AL787" s="4">
        <f>IF(AND(I787="STANDARD",Q787="YES",H787&gt;'azure-standard-disk-prices'!B8,H787&lt;'azure-standard-disk-prices'!B9),1+IF(M787="YES",1),"")</f>
        <v>0</v>
      </c>
      <c r="AM787" s="4">
        <f>IF(AND(I786="PREMIUM",Q786="YES",H786&lt;'azure-premium-disk-prices'!B2,H786&gt;0),1+IF(M786="YES",1),"")</f>
        <v>0</v>
      </c>
      <c r="AN787" s="4">
        <f>IF(AND(I786="PREMIUM",Q786="YES",H786&gt;'azure-premium-disk-prices'!B2,H786&lt;'azure-premium-disk-prices'!B3),1+IF(M786="YES",1),"")</f>
        <v>0</v>
      </c>
      <c r="AO787" s="4">
        <f>IF(AND(I786="PREMIUM",Q786="YES",H786&gt;'azure-premium-disk-prices'!B3,H786&lt;'azure-premium-disk-prices'!B4),1+IF(M786="YES",1),"")</f>
        <v>0</v>
      </c>
      <c r="AP787" s="4">
        <f>IF(AND(I786="PREMIUM",Q786="YES",H786&gt;'azure-premium-disk-prices'!B4,H786&lt;'azure-premium-disk-prices'!B5),1+IF(M786="YES",1),"")</f>
        <v>0</v>
      </c>
      <c r="AQ787" s="4">
        <f>IF(AND(I786="PREMIUM",Q786="YES",H786&gt;'azure-premium-disk-prices'!B5,H786&lt;'azure-premium-disk-prices'!B6),1+IF(M786="YES",1),"")</f>
        <v>0</v>
      </c>
      <c r="AR787" s="4">
        <f>IF(AND(I786="PREMIUM",Q786="YES",H786&gt;'azure-premium-disk-prices'!B6,H786&lt;'azure-premium-disk-prices'!B7),1+IF(M786="YES",1),"")</f>
        <v>0</v>
      </c>
      <c r="AS787" s="4">
        <f>IF(AND(I786="PREMIUM",Q786="YES",H786&gt;'azure-premium-disk-prices'!B7,H786&lt;'azure-premium-disk-prices'!B8),1+IF(M786="YES",1),"")</f>
        <v>0</v>
      </c>
      <c r="AT787" s="4">
        <f>IF(AND(I786="PREMIUM",Q786="YES",H786&gt;'azure-premium-disk-prices'!B8,H786&lt;'azure-premium-disk-prices'!B9),1+IF(M786="YES",1),"")</f>
        <v>0</v>
      </c>
      <c r="AU787" s="4">
        <f>IF(AND(M787="YES", Q787="YES"),1,"")</f>
        <v>0</v>
      </c>
      <c r="AV787" s="4">
        <f>IF(AND(J787="STANDARD", Q787="YES"), IF(M787="YES",2,1) ,"")</f>
        <v>0</v>
      </c>
      <c r="AW787" s="4">
        <f>IF( AND(J787="PREMIUM",  Q787="YES"), IF(M787="YES",2,1) ,"")</f>
        <v>0</v>
      </c>
    </row>
    <row r="788" spans="5:49">
      <c r="E788" s="3"/>
      <c r="F788" s="3"/>
      <c r="G788" s="3"/>
      <c r="H788" s="3"/>
      <c r="I788" s="3" t="s">
        <v>9</v>
      </c>
      <c r="J788" s="3" t="s">
        <v>9</v>
      </c>
      <c r="K788" s="3" t="s">
        <v>5</v>
      </c>
      <c r="L788" s="3" t="s">
        <v>5</v>
      </c>
      <c r="M788" s="3" t="s">
        <v>5</v>
      </c>
      <c r="N788" s="3">
        <v>730</v>
      </c>
      <c r="O788" s="3" t="s">
        <v>5</v>
      </c>
      <c r="P788" s="3" t="s">
        <v>14</v>
      </c>
      <c r="Q788" s="4">
        <f>IF(AND(E788&lt;&gt;"", F788&lt;&gt;"", G788&lt;&gt;"", H788&lt;&gt;"", I788&lt;&gt;"", J788&lt;&gt;"", K788&lt;&gt;"", L788&lt;&gt;"", M788&lt;&gt;"", N788&lt;&gt;"", O788&lt;&gt;""),"YES","NO")</f>
        <v>0</v>
      </c>
      <c r="R788" s="4">
        <f>IF(AD788=AA788, U788, IF(AD788=AB788,W788,Y788))</f>
        <v>0</v>
      </c>
      <c r="S788" s="4">
        <f>AD788</f>
        <v>0</v>
      </c>
      <c r="T788" s="4">
        <f> IF(AA788="" ,"",IF(AD788=AA788, "PAYG", IF(AD788=AB788,"1Y RI","3Y RI")))</f>
        <v>0</v>
      </c>
      <c r="U788" s="4">
        <f>IF(Q788="YES", IF(K788="YES", VLOOKUP(V788 &amp; L788 &amp; K788,'azure-vm-prices-base'!G$2:H$124, 2, 0), VLOOKUP(V788 &amp; L788 &amp; "*",'azure-vm-prices-base'!G$2:H$124, 2, 0)), "")</f>
        <v>0</v>
      </c>
      <c r="V788" s="4">
        <f>IF(Q788="YES", IF(O788="NO" , IF(K788="YES", _xlfn.MINIFS('azure-vm-prices-base'!I$2:I$123, 'azure-vm-prices-base'!A$2:A$123,"&gt;="&amp;F788*(100-$B$2)/100, 'azure-vm-prices-base'!B$2:B$123,"&gt;="&amp;G788*(100-$B$2)/100, 'azure-vm-prices-base'!D$2:D$123,K788, 'azure-vm-prices-base'!E$2:E$123,L788), _xlfn.MINIFS('azure-vm-prices-base'!I$2:I$123, 'azure-vm-prices-base'!A$2:A$123,"&gt;="&amp;F788*(100-$B$2)/100, 'azure-vm-prices-base'!B$2:B$123,"&gt;="&amp;G788*(100-$B$2)/100, 'azure-vm-prices-base'!E$2:E$123,L788)), IF(K788="YES", _xlfn.MINIFS('azure-vm-prices-base'!C$2:C$123, 'azure-vm-prices-base'!A$2:A$123,"&gt;="&amp;F788*(100-$B$2)/100, 'azure-vm-prices-base'!B$2:B$123,"&gt;="&amp;G788*(100-$B$2)/100, 'azure-vm-prices-base'!D$2:D$123,K788, 'azure-vm-prices-base'!E$2:E$123,L788), _xlfn.MINIFS('azure-vm-prices-base'!C$2:C$123, 'azure-vm-prices-base'!A$2:A$123,"&gt;="&amp;F788*(100-$B$2)/100, 'azure-vm-prices-base'!B$2:B$123,"&gt;="&amp;G788*(100-$B$2)/100, 'azure-vm-prices-base'!E$2:E$123,L788))), "")</f>
        <v>0</v>
      </c>
      <c r="W788" s="4">
        <f>IF(Q788="YES", IF(K788="YES", VLOOKUP(X788 &amp; L788 &amp; K788,'azure-vm-prices-1Y'!G$2:H$124  , 2, 0), VLOOKUP(X788 &amp; L788 &amp; "*",'azure-vm-prices-1Y'!G$2:H$124, 2, 0)),   "")</f>
        <v>0</v>
      </c>
      <c r="X788" s="4">
        <f>IF(Q788="YES", IF(O788="NO" , IF(K788="YES", _xlfn.MINIFS('azure-vm-prices-1Y'!I$2:I$123,   'azure-vm-prices-1Y'!A$2:A$123,"&gt;="&amp;F788*(100-$B$2)/100,   'azure-vm-prices-1Y'!B$2:B$123,"&gt;="&amp;G788*(100-$B$2)/100,   'azure-vm-prices-1Y'!D$2:D$123,K788,   'azure-vm-prices-1Y'!E$2:E$123,L788),   _xlfn.MINIFS('azure-vm-prices-1Y'!I$2:I$123,   'azure-vm-prices-1Y'!A$2:A$123,"&gt;="&amp;F788*(100-$B$2)/100,   'azure-vm-prices-1Y'!B$2:B$123,"&gt;="&amp;G788*(100-$B$2)/100,   'azure-vm-prices-1Y'!E$2:E$123,L788)),   IF(K788="YES", _xlfn.MINIFS('azure-vm-prices-1Y'!C$2:C$123,   'azure-vm-prices-1Y'!A$2:A$123,"&gt;="&amp;F788*(100-$B$2)/100,   'azure-vm-prices-1Y'!B$2:B$123,"&gt;="&amp;G788*(100-$B$2)/100,   'azure-vm-prices-1Y'!D$2:D$123,K788,   'azure-vm-prices-1Y'!E$2:E$123,L788),   _xlfn.MINIFS('azure-vm-prices-1Y'!C$2:C$123,   'azure-vm-prices-1Y'!A$2:A$123,"&gt;="&amp;F788*(100-$B$2)/100,   'azure-vm-prices-1Y'!B$2:B$123,"&gt;="&amp;G788*(100-$B$2)/100,   'azure-vm-prices-1Y'!E$2:E$123,L788))),   "")</f>
        <v>0</v>
      </c>
      <c r="Y788" s="4">
        <f>IF(Q788="YES", IF(K788="YES", VLOOKUP(Z788 &amp; L788 &amp; K788,'azure-vm-prices-3Y'!G$2:H$124  , 2, 0), VLOOKUP(Z788 &amp; L788 &amp; "*",'azure-vm-prices-3Y'!G$2:H$124, 2, 0)),   "")</f>
        <v>0</v>
      </c>
      <c r="Z788" s="4">
        <f>IF(Q788="YES", IF(O788="NO" , IF(K788="YES", _xlfn.MINIFS('azure-vm-prices-3Y'!I$2:I$123,   'azure-vm-prices-3Y'!A$2:A$123,"&gt;="&amp;F788*(100-$B$2)/100,   'azure-vm-prices-3Y'!B$2:B$123,"&gt;="&amp;G788*(100-$B$2)/100,   'azure-vm-prices-3Y'!D$2:D$123,K788,   'azure-vm-prices-3Y'!E$2:E$123,L788),   _xlfn.MINIFS('azure-vm-prices-3Y'!I$2:I$123,   'azure-vm-prices-3Y'!A$2:A$123,"&gt;="&amp;F788*(100-$B$2)/100,   'azure-vm-prices-3Y'!B$2:B$123,"&gt;="&amp;G788*(100-$B$2)/100,   'azure-vm-prices-3Y'!E$2:E$123,L788)),   IF(K788="YES", _xlfn.MINIFS('azure-vm-prices-3Y'!C$2:C$123,   'azure-vm-prices-3Y'!A$2:A$123,"&gt;="&amp;F788*(100-$B$2)/100,   'azure-vm-prices-3Y'!B$2:B$123,"&gt;="&amp;G788*(100-$B$2)/100,   'azure-vm-prices-3Y'!D$2:D$123,K788,   'azure-vm-prices-3Y'!E$2:E$123,L788),   _xlfn.MINIFS('azure-vm-prices-3Y'!C$2:C$123,   'azure-vm-prices-3Y'!A$2:A$123,"&gt;="&amp;F788*(100-$B$2)/100,   'azure-vm-prices-3Y'!B$2:B$123,"&gt;="&amp;G788*(100-$B$2)/100,   'azure-vm-prices-3Y'!E$2:E$123,L788))),   "")</f>
        <v>0</v>
      </c>
      <c r="AA788" s="4">
        <f>IF(Q788="YES",N788*V788*12,"")</f>
        <v>0</v>
      </c>
      <c r="AB788" s="4">
        <f>IF(Q788="YES",X788*8760,"")</f>
        <v>0</v>
      </c>
      <c r="AC788" s="4">
        <f>IF(Q788="YES",Z788*8760,"")</f>
        <v>0</v>
      </c>
      <c r="AD788" s="4">
        <f>IF(Q788="YES",IF(P788="YES", MIN(AA788:AC788), AA788),"")</f>
        <v>0</v>
      </c>
      <c r="AE788" s="4">
        <f>IF(AND(I788="STANDARD",Q788="YES",H788&lt;'azure-standard-disk-prices'!B2, H788&gt;0),1+IF(M788="YES",1),"")</f>
        <v>0</v>
      </c>
      <c r="AF788" s="4">
        <f>IF(AND(I788="STANDARD",Q788="YES",H788&gt;'azure-standard-disk-prices'!B2,H788&lt;'azure-standard-disk-prices'!B3),1+IF(M788="YES",1),"")</f>
        <v>0</v>
      </c>
      <c r="AG788" s="4">
        <f>IF(AND(I788="STANDARD",Q788="YES",H788&gt;'azure-standard-disk-prices'!B3,H788&lt;'azure-standard-disk-prices'!B4),1+IF(M788="YES",1),"")</f>
        <v>0</v>
      </c>
      <c r="AH788" s="4">
        <f>IF(AND(I788="STANDARD",Q788="YES",H788&gt;'azure-standard-disk-prices'!B4,H788&lt;'azure-standard-disk-prices'!B5),1+IF(M788="YES",1),"")</f>
        <v>0</v>
      </c>
      <c r="AI788" s="4">
        <f>IF(AND(I788="STANDARD",Q788="YES",H788&gt;'azure-standard-disk-prices'!B5,H788&lt;'azure-standard-disk-prices'!B6),1+IF(M788="YES",1),"")</f>
        <v>0</v>
      </c>
      <c r="AJ788" s="4">
        <f>IF(AND(I788="STANDARD",Q788="YES",H788&gt;'azure-standard-disk-prices'!B6,H788&lt;'azure-standard-disk-prices'!B7),1+IF(M788="YES",1),"")</f>
        <v>0</v>
      </c>
      <c r="AK788" s="4">
        <f>IF(AND(I788="STANDARD",Q788="YES",H788&gt;'azure-standard-disk-prices'!B7,H788&lt;'azure-standard-disk-prices'!B8),1+IF(M788="YES",1),"")</f>
        <v>0</v>
      </c>
      <c r="AL788" s="4">
        <f>IF(AND(I788="STANDARD",Q788="YES",H788&gt;'azure-standard-disk-prices'!B8,H788&lt;'azure-standard-disk-prices'!B9),1+IF(M788="YES",1),"")</f>
        <v>0</v>
      </c>
      <c r="AM788" s="4">
        <f>IF(AND(I787="PREMIUM",Q787="YES",H787&lt;'azure-premium-disk-prices'!B2,H787&gt;0),1+IF(M787="YES",1),"")</f>
        <v>0</v>
      </c>
      <c r="AN788" s="4">
        <f>IF(AND(I787="PREMIUM",Q787="YES",H787&gt;'azure-premium-disk-prices'!B2,H787&lt;'azure-premium-disk-prices'!B3),1+IF(M787="YES",1),"")</f>
        <v>0</v>
      </c>
      <c r="AO788" s="4">
        <f>IF(AND(I787="PREMIUM",Q787="YES",H787&gt;'azure-premium-disk-prices'!B3,H787&lt;'azure-premium-disk-prices'!B4),1+IF(M787="YES",1),"")</f>
        <v>0</v>
      </c>
      <c r="AP788" s="4">
        <f>IF(AND(I787="PREMIUM",Q787="YES",H787&gt;'azure-premium-disk-prices'!B4,H787&lt;'azure-premium-disk-prices'!B5),1+IF(M787="YES",1),"")</f>
        <v>0</v>
      </c>
      <c r="AQ788" s="4">
        <f>IF(AND(I787="PREMIUM",Q787="YES",H787&gt;'azure-premium-disk-prices'!B5,H787&lt;'azure-premium-disk-prices'!B6),1+IF(M787="YES",1),"")</f>
        <v>0</v>
      </c>
      <c r="AR788" s="4">
        <f>IF(AND(I787="PREMIUM",Q787="YES",H787&gt;'azure-premium-disk-prices'!B6,H787&lt;'azure-premium-disk-prices'!B7),1+IF(M787="YES",1),"")</f>
        <v>0</v>
      </c>
      <c r="AS788" s="4">
        <f>IF(AND(I787="PREMIUM",Q787="YES",H787&gt;'azure-premium-disk-prices'!B7,H787&lt;'azure-premium-disk-prices'!B8),1+IF(M787="YES",1),"")</f>
        <v>0</v>
      </c>
      <c r="AT788" s="4">
        <f>IF(AND(I787="PREMIUM",Q787="YES",H787&gt;'azure-premium-disk-prices'!B8,H787&lt;'azure-premium-disk-prices'!B9),1+IF(M787="YES",1),"")</f>
        <v>0</v>
      </c>
      <c r="AU788" s="4">
        <f>IF(AND(M788="YES", Q788="YES"),1,"")</f>
        <v>0</v>
      </c>
      <c r="AV788" s="4">
        <f>IF(AND(J788="STANDARD", Q788="YES"), IF(M788="YES",2,1) ,"")</f>
        <v>0</v>
      </c>
      <c r="AW788" s="4">
        <f>IF( AND(J788="PREMIUM",  Q788="YES"), IF(M788="YES",2,1) ,"")</f>
        <v>0</v>
      </c>
    </row>
    <row r="789" spans="5:49">
      <c r="E789" s="3"/>
      <c r="F789" s="3"/>
      <c r="G789" s="3"/>
      <c r="H789" s="3"/>
      <c r="I789" s="3" t="s">
        <v>9</v>
      </c>
      <c r="J789" s="3" t="s">
        <v>9</v>
      </c>
      <c r="K789" s="3" t="s">
        <v>5</v>
      </c>
      <c r="L789" s="3" t="s">
        <v>5</v>
      </c>
      <c r="M789" s="3" t="s">
        <v>5</v>
      </c>
      <c r="N789" s="3">
        <v>730</v>
      </c>
      <c r="O789" s="3" t="s">
        <v>5</v>
      </c>
      <c r="P789" s="3" t="s">
        <v>14</v>
      </c>
      <c r="Q789" s="4">
        <f>IF(AND(E789&lt;&gt;"", F789&lt;&gt;"", G789&lt;&gt;"", H789&lt;&gt;"", I789&lt;&gt;"", J789&lt;&gt;"", K789&lt;&gt;"", L789&lt;&gt;"", M789&lt;&gt;"", N789&lt;&gt;"", O789&lt;&gt;""),"YES","NO")</f>
        <v>0</v>
      </c>
      <c r="R789" s="4">
        <f>IF(AD789=AA789, U789, IF(AD789=AB789,W789,Y789))</f>
        <v>0</v>
      </c>
      <c r="S789" s="4">
        <f>AD789</f>
        <v>0</v>
      </c>
      <c r="T789" s="4">
        <f> IF(AA789="" ,"",IF(AD789=AA789, "PAYG", IF(AD789=AB789,"1Y RI","3Y RI")))</f>
        <v>0</v>
      </c>
      <c r="U789" s="4">
        <f>IF(Q789="YES", IF(K789="YES", VLOOKUP(V789 &amp; L789 &amp; K789,'azure-vm-prices-base'!G$2:H$124, 2, 0), VLOOKUP(V789 &amp; L789 &amp; "*",'azure-vm-prices-base'!G$2:H$124, 2, 0)), "")</f>
        <v>0</v>
      </c>
      <c r="V789" s="4">
        <f>IF(Q789="YES", IF(O789="NO" , IF(K789="YES", _xlfn.MINIFS('azure-vm-prices-base'!I$2:I$123, 'azure-vm-prices-base'!A$2:A$123,"&gt;="&amp;F789*(100-$B$2)/100, 'azure-vm-prices-base'!B$2:B$123,"&gt;="&amp;G789*(100-$B$2)/100, 'azure-vm-prices-base'!D$2:D$123,K789, 'azure-vm-prices-base'!E$2:E$123,L789), _xlfn.MINIFS('azure-vm-prices-base'!I$2:I$123, 'azure-vm-prices-base'!A$2:A$123,"&gt;="&amp;F789*(100-$B$2)/100, 'azure-vm-prices-base'!B$2:B$123,"&gt;="&amp;G789*(100-$B$2)/100, 'azure-vm-prices-base'!E$2:E$123,L789)), IF(K789="YES", _xlfn.MINIFS('azure-vm-prices-base'!C$2:C$123, 'azure-vm-prices-base'!A$2:A$123,"&gt;="&amp;F789*(100-$B$2)/100, 'azure-vm-prices-base'!B$2:B$123,"&gt;="&amp;G789*(100-$B$2)/100, 'azure-vm-prices-base'!D$2:D$123,K789, 'azure-vm-prices-base'!E$2:E$123,L789), _xlfn.MINIFS('azure-vm-prices-base'!C$2:C$123, 'azure-vm-prices-base'!A$2:A$123,"&gt;="&amp;F789*(100-$B$2)/100, 'azure-vm-prices-base'!B$2:B$123,"&gt;="&amp;G789*(100-$B$2)/100, 'azure-vm-prices-base'!E$2:E$123,L789))), "")</f>
        <v>0</v>
      </c>
      <c r="W789" s="4">
        <f>IF(Q789="YES", IF(K789="YES", VLOOKUP(X789 &amp; L789 &amp; K789,'azure-vm-prices-1Y'!G$2:H$124  , 2, 0), VLOOKUP(X789 &amp; L789 &amp; "*",'azure-vm-prices-1Y'!G$2:H$124, 2, 0)),   "")</f>
        <v>0</v>
      </c>
      <c r="X789" s="4">
        <f>IF(Q789="YES", IF(O789="NO" , IF(K789="YES", _xlfn.MINIFS('azure-vm-prices-1Y'!I$2:I$123,   'azure-vm-prices-1Y'!A$2:A$123,"&gt;="&amp;F789*(100-$B$2)/100,   'azure-vm-prices-1Y'!B$2:B$123,"&gt;="&amp;G789*(100-$B$2)/100,   'azure-vm-prices-1Y'!D$2:D$123,K789,   'azure-vm-prices-1Y'!E$2:E$123,L789),   _xlfn.MINIFS('azure-vm-prices-1Y'!I$2:I$123,   'azure-vm-prices-1Y'!A$2:A$123,"&gt;="&amp;F789*(100-$B$2)/100,   'azure-vm-prices-1Y'!B$2:B$123,"&gt;="&amp;G789*(100-$B$2)/100,   'azure-vm-prices-1Y'!E$2:E$123,L789)),   IF(K789="YES", _xlfn.MINIFS('azure-vm-prices-1Y'!C$2:C$123,   'azure-vm-prices-1Y'!A$2:A$123,"&gt;="&amp;F789*(100-$B$2)/100,   'azure-vm-prices-1Y'!B$2:B$123,"&gt;="&amp;G789*(100-$B$2)/100,   'azure-vm-prices-1Y'!D$2:D$123,K789,   'azure-vm-prices-1Y'!E$2:E$123,L789),   _xlfn.MINIFS('azure-vm-prices-1Y'!C$2:C$123,   'azure-vm-prices-1Y'!A$2:A$123,"&gt;="&amp;F789*(100-$B$2)/100,   'azure-vm-prices-1Y'!B$2:B$123,"&gt;="&amp;G789*(100-$B$2)/100,   'azure-vm-prices-1Y'!E$2:E$123,L789))),   "")</f>
        <v>0</v>
      </c>
      <c r="Y789" s="4">
        <f>IF(Q789="YES", IF(K789="YES", VLOOKUP(Z789 &amp; L789 &amp; K789,'azure-vm-prices-3Y'!G$2:H$124  , 2, 0), VLOOKUP(Z789 &amp; L789 &amp; "*",'azure-vm-prices-3Y'!G$2:H$124, 2, 0)),   "")</f>
        <v>0</v>
      </c>
      <c r="Z789" s="4">
        <f>IF(Q789="YES", IF(O789="NO" , IF(K789="YES", _xlfn.MINIFS('azure-vm-prices-3Y'!I$2:I$123,   'azure-vm-prices-3Y'!A$2:A$123,"&gt;="&amp;F789*(100-$B$2)/100,   'azure-vm-prices-3Y'!B$2:B$123,"&gt;="&amp;G789*(100-$B$2)/100,   'azure-vm-prices-3Y'!D$2:D$123,K789,   'azure-vm-prices-3Y'!E$2:E$123,L789),   _xlfn.MINIFS('azure-vm-prices-3Y'!I$2:I$123,   'azure-vm-prices-3Y'!A$2:A$123,"&gt;="&amp;F789*(100-$B$2)/100,   'azure-vm-prices-3Y'!B$2:B$123,"&gt;="&amp;G789*(100-$B$2)/100,   'azure-vm-prices-3Y'!E$2:E$123,L789)),   IF(K789="YES", _xlfn.MINIFS('azure-vm-prices-3Y'!C$2:C$123,   'azure-vm-prices-3Y'!A$2:A$123,"&gt;="&amp;F789*(100-$B$2)/100,   'azure-vm-prices-3Y'!B$2:B$123,"&gt;="&amp;G789*(100-$B$2)/100,   'azure-vm-prices-3Y'!D$2:D$123,K789,   'azure-vm-prices-3Y'!E$2:E$123,L789),   _xlfn.MINIFS('azure-vm-prices-3Y'!C$2:C$123,   'azure-vm-prices-3Y'!A$2:A$123,"&gt;="&amp;F789*(100-$B$2)/100,   'azure-vm-prices-3Y'!B$2:B$123,"&gt;="&amp;G789*(100-$B$2)/100,   'azure-vm-prices-3Y'!E$2:E$123,L789))),   "")</f>
        <v>0</v>
      </c>
      <c r="AA789" s="4">
        <f>IF(Q789="YES",N789*V789*12,"")</f>
        <v>0</v>
      </c>
      <c r="AB789" s="4">
        <f>IF(Q789="YES",X789*8760,"")</f>
        <v>0</v>
      </c>
      <c r="AC789" s="4">
        <f>IF(Q789="YES",Z789*8760,"")</f>
        <v>0</v>
      </c>
      <c r="AD789" s="4">
        <f>IF(Q789="YES",IF(P789="YES", MIN(AA789:AC789), AA789),"")</f>
        <v>0</v>
      </c>
      <c r="AE789" s="4">
        <f>IF(AND(I789="STANDARD",Q789="YES",H789&lt;'azure-standard-disk-prices'!B2, H789&gt;0),1+IF(M789="YES",1),"")</f>
        <v>0</v>
      </c>
      <c r="AF789" s="4">
        <f>IF(AND(I789="STANDARD",Q789="YES",H789&gt;'azure-standard-disk-prices'!B2,H789&lt;'azure-standard-disk-prices'!B3),1+IF(M789="YES",1),"")</f>
        <v>0</v>
      </c>
      <c r="AG789" s="4">
        <f>IF(AND(I789="STANDARD",Q789="YES",H789&gt;'azure-standard-disk-prices'!B3,H789&lt;'azure-standard-disk-prices'!B4),1+IF(M789="YES",1),"")</f>
        <v>0</v>
      </c>
      <c r="AH789" s="4">
        <f>IF(AND(I789="STANDARD",Q789="YES",H789&gt;'azure-standard-disk-prices'!B4,H789&lt;'azure-standard-disk-prices'!B5),1+IF(M789="YES",1),"")</f>
        <v>0</v>
      </c>
      <c r="AI789" s="4">
        <f>IF(AND(I789="STANDARD",Q789="YES",H789&gt;'azure-standard-disk-prices'!B5,H789&lt;'azure-standard-disk-prices'!B6),1+IF(M789="YES",1),"")</f>
        <v>0</v>
      </c>
      <c r="AJ789" s="4">
        <f>IF(AND(I789="STANDARD",Q789="YES",H789&gt;'azure-standard-disk-prices'!B6,H789&lt;'azure-standard-disk-prices'!B7),1+IF(M789="YES",1),"")</f>
        <v>0</v>
      </c>
      <c r="AK789" s="4">
        <f>IF(AND(I789="STANDARD",Q789="YES",H789&gt;'azure-standard-disk-prices'!B7,H789&lt;'azure-standard-disk-prices'!B8),1+IF(M789="YES",1),"")</f>
        <v>0</v>
      </c>
      <c r="AL789" s="4">
        <f>IF(AND(I789="STANDARD",Q789="YES",H789&gt;'azure-standard-disk-prices'!B8,H789&lt;'azure-standard-disk-prices'!B9),1+IF(M789="YES",1),"")</f>
        <v>0</v>
      </c>
      <c r="AM789" s="4">
        <f>IF(AND(I788="PREMIUM",Q788="YES",H788&lt;'azure-premium-disk-prices'!B2,H788&gt;0),1+IF(M788="YES",1),"")</f>
        <v>0</v>
      </c>
      <c r="AN789" s="4">
        <f>IF(AND(I788="PREMIUM",Q788="YES",H788&gt;'azure-premium-disk-prices'!B2,H788&lt;'azure-premium-disk-prices'!B3),1+IF(M788="YES",1),"")</f>
        <v>0</v>
      </c>
      <c r="AO789" s="4">
        <f>IF(AND(I788="PREMIUM",Q788="YES",H788&gt;'azure-premium-disk-prices'!B3,H788&lt;'azure-premium-disk-prices'!B4),1+IF(M788="YES",1),"")</f>
        <v>0</v>
      </c>
      <c r="AP789" s="4">
        <f>IF(AND(I788="PREMIUM",Q788="YES",H788&gt;'azure-premium-disk-prices'!B4,H788&lt;'azure-premium-disk-prices'!B5),1+IF(M788="YES",1),"")</f>
        <v>0</v>
      </c>
      <c r="AQ789" s="4">
        <f>IF(AND(I788="PREMIUM",Q788="YES",H788&gt;'azure-premium-disk-prices'!B5,H788&lt;'azure-premium-disk-prices'!B6),1+IF(M788="YES",1),"")</f>
        <v>0</v>
      </c>
      <c r="AR789" s="4">
        <f>IF(AND(I788="PREMIUM",Q788="YES",H788&gt;'azure-premium-disk-prices'!B6,H788&lt;'azure-premium-disk-prices'!B7),1+IF(M788="YES",1),"")</f>
        <v>0</v>
      </c>
      <c r="AS789" s="4">
        <f>IF(AND(I788="PREMIUM",Q788="YES",H788&gt;'azure-premium-disk-prices'!B7,H788&lt;'azure-premium-disk-prices'!B8),1+IF(M788="YES",1),"")</f>
        <v>0</v>
      </c>
      <c r="AT789" s="4">
        <f>IF(AND(I788="PREMIUM",Q788="YES",H788&gt;'azure-premium-disk-prices'!B8,H788&lt;'azure-premium-disk-prices'!B9),1+IF(M788="YES",1),"")</f>
        <v>0</v>
      </c>
      <c r="AU789" s="4">
        <f>IF(AND(M789="YES", Q789="YES"),1,"")</f>
        <v>0</v>
      </c>
      <c r="AV789" s="4">
        <f>IF(AND(J789="STANDARD", Q789="YES"), IF(M789="YES",2,1) ,"")</f>
        <v>0</v>
      </c>
      <c r="AW789" s="4">
        <f>IF( AND(J789="PREMIUM",  Q789="YES"), IF(M789="YES",2,1) ,"")</f>
        <v>0</v>
      </c>
    </row>
    <row r="790" spans="5:49">
      <c r="E790" s="3"/>
      <c r="F790" s="3"/>
      <c r="G790" s="3"/>
      <c r="H790" s="3"/>
      <c r="I790" s="3" t="s">
        <v>9</v>
      </c>
      <c r="J790" s="3" t="s">
        <v>9</v>
      </c>
      <c r="K790" s="3" t="s">
        <v>5</v>
      </c>
      <c r="L790" s="3" t="s">
        <v>5</v>
      </c>
      <c r="M790" s="3" t="s">
        <v>5</v>
      </c>
      <c r="N790" s="3">
        <v>730</v>
      </c>
      <c r="O790" s="3" t="s">
        <v>5</v>
      </c>
      <c r="P790" s="3" t="s">
        <v>14</v>
      </c>
      <c r="Q790" s="4">
        <f>IF(AND(E790&lt;&gt;"", F790&lt;&gt;"", G790&lt;&gt;"", H790&lt;&gt;"", I790&lt;&gt;"", J790&lt;&gt;"", K790&lt;&gt;"", L790&lt;&gt;"", M790&lt;&gt;"", N790&lt;&gt;"", O790&lt;&gt;""),"YES","NO")</f>
        <v>0</v>
      </c>
      <c r="R790" s="4">
        <f>IF(AD790=AA790, U790, IF(AD790=AB790,W790,Y790))</f>
        <v>0</v>
      </c>
      <c r="S790" s="4">
        <f>AD790</f>
        <v>0</v>
      </c>
      <c r="T790" s="4">
        <f> IF(AA790="" ,"",IF(AD790=AA790, "PAYG", IF(AD790=AB790,"1Y RI","3Y RI")))</f>
        <v>0</v>
      </c>
      <c r="U790" s="4">
        <f>IF(Q790="YES", IF(K790="YES", VLOOKUP(V790 &amp; L790 &amp; K790,'azure-vm-prices-base'!G$2:H$124, 2, 0), VLOOKUP(V790 &amp; L790 &amp; "*",'azure-vm-prices-base'!G$2:H$124, 2, 0)), "")</f>
        <v>0</v>
      </c>
      <c r="V790" s="4">
        <f>IF(Q790="YES", IF(O790="NO" , IF(K790="YES", _xlfn.MINIFS('azure-vm-prices-base'!I$2:I$123, 'azure-vm-prices-base'!A$2:A$123,"&gt;="&amp;F790*(100-$B$2)/100, 'azure-vm-prices-base'!B$2:B$123,"&gt;="&amp;G790*(100-$B$2)/100, 'azure-vm-prices-base'!D$2:D$123,K790, 'azure-vm-prices-base'!E$2:E$123,L790), _xlfn.MINIFS('azure-vm-prices-base'!I$2:I$123, 'azure-vm-prices-base'!A$2:A$123,"&gt;="&amp;F790*(100-$B$2)/100, 'azure-vm-prices-base'!B$2:B$123,"&gt;="&amp;G790*(100-$B$2)/100, 'azure-vm-prices-base'!E$2:E$123,L790)), IF(K790="YES", _xlfn.MINIFS('azure-vm-prices-base'!C$2:C$123, 'azure-vm-prices-base'!A$2:A$123,"&gt;="&amp;F790*(100-$B$2)/100, 'azure-vm-prices-base'!B$2:B$123,"&gt;="&amp;G790*(100-$B$2)/100, 'azure-vm-prices-base'!D$2:D$123,K790, 'azure-vm-prices-base'!E$2:E$123,L790), _xlfn.MINIFS('azure-vm-prices-base'!C$2:C$123, 'azure-vm-prices-base'!A$2:A$123,"&gt;="&amp;F790*(100-$B$2)/100, 'azure-vm-prices-base'!B$2:B$123,"&gt;="&amp;G790*(100-$B$2)/100, 'azure-vm-prices-base'!E$2:E$123,L790))), "")</f>
        <v>0</v>
      </c>
      <c r="W790" s="4">
        <f>IF(Q790="YES", IF(K790="YES", VLOOKUP(X790 &amp; L790 &amp; K790,'azure-vm-prices-1Y'!G$2:H$124  , 2, 0), VLOOKUP(X790 &amp; L790 &amp; "*",'azure-vm-prices-1Y'!G$2:H$124, 2, 0)),   "")</f>
        <v>0</v>
      </c>
      <c r="X790" s="4">
        <f>IF(Q790="YES", IF(O790="NO" , IF(K790="YES", _xlfn.MINIFS('azure-vm-prices-1Y'!I$2:I$123,   'azure-vm-prices-1Y'!A$2:A$123,"&gt;="&amp;F790*(100-$B$2)/100,   'azure-vm-prices-1Y'!B$2:B$123,"&gt;="&amp;G790*(100-$B$2)/100,   'azure-vm-prices-1Y'!D$2:D$123,K790,   'azure-vm-prices-1Y'!E$2:E$123,L790),   _xlfn.MINIFS('azure-vm-prices-1Y'!I$2:I$123,   'azure-vm-prices-1Y'!A$2:A$123,"&gt;="&amp;F790*(100-$B$2)/100,   'azure-vm-prices-1Y'!B$2:B$123,"&gt;="&amp;G790*(100-$B$2)/100,   'azure-vm-prices-1Y'!E$2:E$123,L790)),   IF(K790="YES", _xlfn.MINIFS('azure-vm-prices-1Y'!C$2:C$123,   'azure-vm-prices-1Y'!A$2:A$123,"&gt;="&amp;F790*(100-$B$2)/100,   'azure-vm-prices-1Y'!B$2:B$123,"&gt;="&amp;G790*(100-$B$2)/100,   'azure-vm-prices-1Y'!D$2:D$123,K790,   'azure-vm-prices-1Y'!E$2:E$123,L790),   _xlfn.MINIFS('azure-vm-prices-1Y'!C$2:C$123,   'azure-vm-prices-1Y'!A$2:A$123,"&gt;="&amp;F790*(100-$B$2)/100,   'azure-vm-prices-1Y'!B$2:B$123,"&gt;="&amp;G790*(100-$B$2)/100,   'azure-vm-prices-1Y'!E$2:E$123,L790))),   "")</f>
        <v>0</v>
      </c>
      <c r="Y790" s="4">
        <f>IF(Q790="YES", IF(K790="YES", VLOOKUP(Z790 &amp; L790 &amp; K790,'azure-vm-prices-3Y'!G$2:H$124  , 2, 0), VLOOKUP(Z790 &amp; L790 &amp; "*",'azure-vm-prices-3Y'!G$2:H$124, 2, 0)),   "")</f>
        <v>0</v>
      </c>
      <c r="Z790" s="4">
        <f>IF(Q790="YES", IF(O790="NO" , IF(K790="YES", _xlfn.MINIFS('azure-vm-prices-3Y'!I$2:I$123,   'azure-vm-prices-3Y'!A$2:A$123,"&gt;="&amp;F790*(100-$B$2)/100,   'azure-vm-prices-3Y'!B$2:B$123,"&gt;="&amp;G790*(100-$B$2)/100,   'azure-vm-prices-3Y'!D$2:D$123,K790,   'azure-vm-prices-3Y'!E$2:E$123,L790),   _xlfn.MINIFS('azure-vm-prices-3Y'!I$2:I$123,   'azure-vm-prices-3Y'!A$2:A$123,"&gt;="&amp;F790*(100-$B$2)/100,   'azure-vm-prices-3Y'!B$2:B$123,"&gt;="&amp;G790*(100-$B$2)/100,   'azure-vm-prices-3Y'!E$2:E$123,L790)),   IF(K790="YES", _xlfn.MINIFS('azure-vm-prices-3Y'!C$2:C$123,   'azure-vm-prices-3Y'!A$2:A$123,"&gt;="&amp;F790*(100-$B$2)/100,   'azure-vm-prices-3Y'!B$2:B$123,"&gt;="&amp;G790*(100-$B$2)/100,   'azure-vm-prices-3Y'!D$2:D$123,K790,   'azure-vm-prices-3Y'!E$2:E$123,L790),   _xlfn.MINIFS('azure-vm-prices-3Y'!C$2:C$123,   'azure-vm-prices-3Y'!A$2:A$123,"&gt;="&amp;F790*(100-$B$2)/100,   'azure-vm-prices-3Y'!B$2:B$123,"&gt;="&amp;G790*(100-$B$2)/100,   'azure-vm-prices-3Y'!E$2:E$123,L790))),   "")</f>
        <v>0</v>
      </c>
      <c r="AA790" s="4">
        <f>IF(Q790="YES",N790*V790*12,"")</f>
        <v>0</v>
      </c>
      <c r="AB790" s="4">
        <f>IF(Q790="YES",X790*8760,"")</f>
        <v>0</v>
      </c>
      <c r="AC790" s="4">
        <f>IF(Q790="YES",Z790*8760,"")</f>
        <v>0</v>
      </c>
      <c r="AD790" s="4">
        <f>IF(Q790="YES",IF(P790="YES", MIN(AA790:AC790), AA790),"")</f>
        <v>0</v>
      </c>
      <c r="AE790" s="4">
        <f>IF(AND(I790="STANDARD",Q790="YES",H790&lt;'azure-standard-disk-prices'!B2, H790&gt;0),1+IF(M790="YES",1),"")</f>
        <v>0</v>
      </c>
      <c r="AF790" s="4">
        <f>IF(AND(I790="STANDARD",Q790="YES",H790&gt;'azure-standard-disk-prices'!B2,H790&lt;'azure-standard-disk-prices'!B3),1+IF(M790="YES",1),"")</f>
        <v>0</v>
      </c>
      <c r="AG790" s="4">
        <f>IF(AND(I790="STANDARD",Q790="YES",H790&gt;'azure-standard-disk-prices'!B3,H790&lt;'azure-standard-disk-prices'!B4),1+IF(M790="YES",1),"")</f>
        <v>0</v>
      </c>
      <c r="AH790" s="4">
        <f>IF(AND(I790="STANDARD",Q790="YES",H790&gt;'azure-standard-disk-prices'!B4,H790&lt;'azure-standard-disk-prices'!B5),1+IF(M790="YES",1),"")</f>
        <v>0</v>
      </c>
      <c r="AI790" s="4">
        <f>IF(AND(I790="STANDARD",Q790="YES",H790&gt;'azure-standard-disk-prices'!B5,H790&lt;'azure-standard-disk-prices'!B6),1+IF(M790="YES",1),"")</f>
        <v>0</v>
      </c>
      <c r="AJ790" s="4">
        <f>IF(AND(I790="STANDARD",Q790="YES",H790&gt;'azure-standard-disk-prices'!B6,H790&lt;'azure-standard-disk-prices'!B7),1+IF(M790="YES",1),"")</f>
        <v>0</v>
      </c>
      <c r="AK790" s="4">
        <f>IF(AND(I790="STANDARD",Q790="YES",H790&gt;'azure-standard-disk-prices'!B7,H790&lt;'azure-standard-disk-prices'!B8),1+IF(M790="YES",1),"")</f>
        <v>0</v>
      </c>
      <c r="AL790" s="4">
        <f>IF(AND(I790="STANDARD",Q790="YES",H790&gt;'azure-standard-disk-prices'!B8,H790&lt;'azure-standard-disk-prices'!B9),1+IF(M790="YES",1),"")</f>
        <v>0</v>
      </c>
      <c r="AM790" s="4">
        <f>IF(AND(I789="PREMIUM",Q789="YES",H789&lt;'azure-premium-disk-prices'!B2,H789&gt;0),1+IF(M789="YES",1),"")</f>
        <v>0</v>
      </c>
      <c r="AN790" s="4">
        <f>IF(AND(I789="PREMIUM",Q789="YES",H789&gt;'azure-premium-disk-prices'!B2,H789&lt;'azure-premium-disk-prices'!B3),1+IF(M789="YES",1),"")</f>
        <v>0</v>
      </c>
      <c r="AO790" s="4">
        <f>IF(AND(I789="PREMIUM",Q789="YES",H789&gt;'azure-premium-disk-prices'!B3,H789&lt;'azure-premium-disk-prices'!B4),1+IF(M789="YES",1),"")</f>
        <v>0</v>
      </c>
      <c r="AP790" s="4">
        <f>IF(AND(I789="PREMIUM",Q789="YES",H789&gt;'azure-premium-disk-prices'!B4,H789&lt;'azure-premium-disk-prices'!B5),1+IF(M789="YES",1),"")</f>
        <v>0</v>
      </c>
      <c r="AQ790" s="4">
        <f>IF(AND(I789="PREMIUM",Q789="YES",H789&gt;'azure-premium-disk-prices'!B5,H789&lt;'azure-premium-disk-prices'!B6),1+IF(M789="YES",1),"")</f>
        <v>0</v>
      </c>
      <c r="AR790" s="4">
        <f>IF(AND(I789="PREMIUM",Q789="YES",H789&gt;'azure-premium-disk-prices'!B6,H789&lt;'azure-premium-disk-prices'!B7),1+IF(M789="YES",1),"")</f>
        <v>0</v>
      </c>
      <c r="AS790" s="4">
        <f>IF(AND(I789="PREMIUM",Q789="YES",H789&gt;'azure-premium-disk-prices'!B7,H789&lt;'azure-premium-disk-prices'!B8),1+IF(M789="YES",1),"")</f>
        <v>0</v>
      </c>
      <c r="AT790" s="4">
        <f>IF(AND(I789="PREMIUM",Q789="YES",H789&gt;'azure-premium-disk-prices'!B8,H789&lt;'azure-premium-disk-prices'!B9),1+IF(M789="YES",1),"")</f>
        <v>0</v>
      </c>
      <c r="AU790" s="4">
        <f>IF(AND(M790="YES", Q790="YES"),1,"")</f>
        <v>0</v>
      </c>
      <c r="AV790" s="4">
        <f>IF(AND(J790="STANDARD", Q790="YES"), IF(M790="YES",2,1) ,"")</f>
        <v>0</v>
      </c>
      <c r="AW790" s="4">
        <f>IF( AND(J790="PREMIUM",  Q790="YES"), IF(M790="YES",2,1) ,"")</f>
        <v>0</v>
      </c>
    </row>
    <row r="791" spans="5:49">
      <c r="E791" s="3"/>
      <c r="F791" s="3"/>
      <c r="G791" s="3"/>
      <c r="H791" s="3"/>
      <c r="I791" s="3" t="s">
        <v>9</v>
      </c>
      <c r="J791" s="3" t="s">
        <v>9</v>
      </c>
      <c r="K791" s="3" t="s">
        <v>5</v>
      </c>
      <c r="L791" s="3" t="s">
        <v>5</v>
      </c>
      <c r="M791" s="3" t="s">
        <v>5</v>
      </c>
      <c r="N791" s="3">
        <v>730</v>
      </c>
      <c r="O791" s="3" t="s">
        <v>5</v>
      </c>
      <c r="P791" s="3" t="s">
        <v>14</v>
      </c>
      <c r="Q791" s="4">
        <f>IF(AND(E791&lt;&gt;"", F791&lt;&gt;"", G791&lt;&gt;"", H791&lt;&gt;"", I791&lt;&gt;"", J791&lt;&gt;"", K791&lt;&gt;"", L791&lt;&gt;"", M791&lt;&gt;"", N791&lt;&gt;"", O791&lt;&gt;""),"YES","NO")</f>
        <v>0</v>
      </c>
      <c r="R791" s="4">
        <f>IF(AD791=AA791, U791, IF(AD791=AB791,W791,Y791))</f>
        <v>0</v>
      </c>
      <c r="S791" s="4">
        <f>AD791</f>
        <v>0</v>
      </c>
      <c r="T791" s="4">
        <f> IF(AA791="" ,"",IF(AD791=AA791, "PAYG", IF(AD791=AB791,"1Y RI","3Y RI")))</f>
        <v>0</v>
      </c>
      <c r="U791" s="4">
        <f>IF(Q791="YES", IF(K791="YES", VLOOKUP(V791 &amp; L791 &amp; K791,'azure-vm-prices-base'!G$2:H$124, 2, 0), VLOOKUP(V791 &amp; L791 &amp; "*",'azure-vm-prices-base'!G$2:H$124, 2, 0)), "")</f>
        <v>0</v>
      </c>
      <c r="V791" s="4">
        <f>IF(Q791="YES", IF(O791="NO" , IF(K791="YES", _xlfn.MINIFS('azure-vm-prices-base'!I$2:I$123, 'azure-vm-prices-base'!A$2:A$123,"&gt;="&amp;F791*(100-$B$2)/100, 'azure-vm-prices-base'!B$2:B$123,"&gt;="&amp;G791*(100-$B$2)/100, 'azure-vm-prices-base'!D$2:D$123,K791, 'azure-vm-prices-base'!E$2:E$123,L791), _xlfn.MINIFS('azure-vm-prices-base'!I$2:I$123, 'azure-vm-prices-base'!A$2:A$123,"&gt;="&amp;F791*(100-$B$2)/100, 'azure-vm-prices-base'!B$2:B$123,"&gt;="&amp;G791*(100-$B$2)/100, 'azure-vm-prices-base'!E$2:E$123,L791)), IF(K791="YES", _xlfn.MINIFS('azure-vm-prices-base'!C$2:C$123, 'azure-vm-prices-base'!A$2:A$123,"&gt;="&amp;F791*(100-$B$2)/100, 'azure-vm-prices-base'!B$2:B$123,"&gt;="&amp;G791*(100-$B$2)/100, 'azure-vm-prices-base'!D$2:D$123,K791, 'azure-vm-prices-base'!E$2:E$123,L791), _xlfn.MINIFS('azure-vm-prices-base'!C$2:C$123, 'azure-vm-prices-base'!A$2:A$123,"&gt;="&amp;F791*(100-$B$2)/100, 'azure-vm-prices-base'!B$2:B$123,"&gt;="&amp;G791*(100-$B$2)/100, 'azure-vm-prices-base'!E$2:E$123,L791))), "")</f>
        <v>0</v>
      </c>
      <c r="W791" s="4">
        <f>IF(Q791="YES", IF(K791="YES", VLOOKUP(X791 &amp; L791 &amp; K791,'azure-vm-prices-1Y'!G$2:H$124  , 2, 0), VLOOKUP(X791 &amp; L791 &amp; "*",'azure-vm-prices-1Y'!G$2:H$124, 2, 0)),   "")</f>
        <v>0</v>
      </c>
      <c r="X791" s="4">
        <f>IF(Q791="YES", IF(O791="NO" , IF(K791="YES", _xlfn.MINIFS('azure-vm-prices-1Y'!I$2:I$123,   'azure-vm-prices-1Y'!A$2:A$123,"&gt;="&amp;F791*(100-$B$2)/100,   'azure-vm-prices-1Y'!B$2:B$123,"&gt;="&amp;G791*(100-$B$2)/100,   'azure-vm-prices-1Y'!D$2:D$123,K791,   'azure-vm-prices-1Y'!E$2:E$123,L791),   _xlfn.MINIFS('azure-vm-prices-1Y'!I$2:I$123,   'azure-vm-prices-1Y'!A$2:A$123,"&gt;="&amp;F791*(100-$B$2)/100,   'azure-vm-prices-1Y'!B$2:B$123,"&gt;="&amp;G791*(100-$B$2)/100,   'azure-vm-prices-1Y'!E$2:E$123,L791)),   IF(K791="YES", _xlfn.MINIFS('azure-vm-prices-1Y'!C$2:C$123,   'azure-vm-prices-1Y'!A$2:A$123,"&gt;="&amp;F791*(100-$B$2)/100,   'azure-vm-prices-1Y'!B$2:B$123,"&gt;="&amp;G791*(100-$B$2)/100,   'azure-vm-prices-1Y'!D$2:D$123,K791,   'azure-vm-prices-1Y'!E$2:E$123,L791),   _xlfn.MINIFS('azure-vm-prices-1Y'!C$2:C$123,   'azure-vm-prices-1Y'!A$2:A$123,"&gt;="&amp;F791*(100-$B$2)/100,   'azure-vm-prices-1Y'!B$2:B$123,"&gt;="&amp;G791*(100-$B$2)/100,   'azure-vm-prices-1Y'!E$2:E$123,L791))),   "")</f>
        <v>0</v>
      </c>
      <c r="Y791" s="4">
        <f>IF(Q791="YES", IF(K791="YES", VLOOKUP(Z791 &amp; L791 &amp; K791,'azure-vm-prices-3Y'!G$2:H$124  , 2, 0), VLOOKUP(Z791 &amp; L791 &amp; "*",'azure-vm-prices-3Y'!G$2:H$124, 2, 0)),   "")</f>
        <v>0</v>
      </c>
      <c r="Z791" s="4">
        <f>IF(Q791="YES", IF(O791="NO" , IF(K791="YES", _xlfn.MINIFS('azure-vm-prices-3Y'!I$2:I$123,   'azure-vm-prices-3Y'!A$2:A$123,"&gt;="&amp;F791*(100-$B$2)/100,   'azure-vm-prices-3Y'!B$2:B$123,"&gt;="&amp;G791*(100-$B$2)/100,   'azure-vm-prices-3Y'!D$2:D$123,K791,   'azure-vm-prices-3Y'!E$2:E$123,L791),   _xlfn.MINIFS('azure-vm-prices-3Y'!I$2:I$123,   'azure-vm-prices-3Y'!A$2:A$123,"&gt;="&amp;F791*(100-$B$2)/100,   'azure-vm-prices-3Y'!B$2:B$123,"&gt;="&amp;G791*(100-$B$2)/100,   'azure-vm-prices-3Y'!E$2:E$123,L791)),   IF(K791="YES", _xlfn.MINIFS('azure-vm-prices-3Y'!C$2:C$123,   'azure-vm-prices-3Y'!A$2:A$123,"&gt;="&amp;F791*(100-$B$2)/100,   'azure-vm-prices-3Y'!B$2:B$123,"&gt;="&amp;G791*(100-$B$2)/100,   'azure-vm-prices-3Y'!D$2:D$123,K791,   'azure-vm-prices-3Y'!E$2:E$123,L791),   _xlfn.MINIFS('azure-vm-prices-3Y'!C$2:C$123,   'azure-vm-prices-3Y'!A$2:A$123,"&gt;="&amp;F791*(100-$B$2)/100,   'azure-vm-prices-3Y'!B$2:B$123,"&gt;="&amp;G791*(100-$B$2)/100,   'azure-vm-prices-3Y'!E$2:E$123,L791))),   "")</f>
        <v>0</v>
      </c>
      <c r="AA791" s="4">
        <f>IF(Q791="YES",N791*V791*12,"")</f>
        <v>0</v>
      </c>
      <c r="AB791" s="4">
        <f>IF(Q791="YES",X791*8760,"")</f>
        <v>0</v>
      </c>
      <c r="AC791" s="4">
        <f>IF(Q791="YES",Z791*8760,"")</f>
        <v>0</v>
      </c>
      <c r="AD791" s="4">
        <f>IF(Q791="YES",IF(P791="YES", MIN(AA791:AC791), AA791),"")</f>
        <v>0</v>
      </c>
      <c r="AE791" s="4">
        <f>IF(AND(I791="STANDARD",Q791="YES",H791&lt;'azure-standard-disk-prices'!B2, H791&gt;0),1+IF(M791="YES",1),"")</f>
        <v>0</v>
      </c>
      <c r="AF791" s="4">
        <f>IF(AND(I791="STANDARD",Q791="YES",H791&gt;'azure-standard-disk-prices'!B2,H791&lt;'azure-standard-disk-prices'!B3),1+IF(M791="YES",1),"")</f>
        <v>0</v>
      </c>
      <c r="AG791" s="4">
        <f>IF(AND(I791="STANDARD",Q791="YES",H791&gt;'azure-standard-disk-prices'!B3,H791&lt;'azure-standard-disk-prices'!B4),1+IF(M791="YES",1),"")</f>
        <v>0</v>
      </c>
      <c r="AH791" s="4">
        <f>IF(AND(I791="STANDARD",Q791="YES",H791&gt;'azure-standard-disk-prices'!B4,H791&lt;'azure-standard-disk-prices'!B5),1+IF(M791="YES",1),"")</f>
        <v>0</v>
      </c>
      <c r="AI791" s="4">
        <f>IF(AND(I791="STANDARD",Q791="YES",H791&gt;'azure-standard-disk-prices'!B5,H791&lt;'azure-standard-disk-prices'!B6),1+IF(M791="YES",1),"")</f>
        <v>0</v>
      </c>
      <c r="AJ791" s="4">
        <f>IF(AND(I791="STANDARD",Q791="YES",H791&gt;'azure-standard-disk-prices'!B6,H791&lt;'azure-standard-disk-prices'!B7),1+IF(M791="YES",1),"")</f>
        <v>0</v>
      </c>
      <c r="AK791" s="4">
        <f>IF(AND(I791="STANDARD",Q791="YES",H791&gt;'azure-standard-disk-prices'!B7,H791&lt;'azure-standard-disk-prices'!B8),1+IF(M791="YES",1),"")</f>
        <v>0</v>
      </c>
      <c r="AL791" s="4">
        <f>IF(AND(I791="STANDARD",Q791="YES",H791&gt;'azure-standard-disk-prices'!B8,H791&lt;'azure-standard-disk-prices'!B9),1+IF(M791="YES",1),"")</f>
        <v>0</v>
      </c>
      <c r="AM791" s="4">
        <f>IF(AND(I790="PREMIUM",Q790="YES",H790&lt;'azure-premium-disk-prices'!B2,H790&gt;0),1+IF(M790="YES",1),"")</f>
        <v>0</v>
      </c>
      <c r="AN791" s="4">
        <f>IF(AND(I790="PREMIUM",Q790="YES",H790&gt;'azure-premium-disk-prices'!B2,H790&lt;'azure-premium-disk-prices'!B3),1+IF(M790="YES",1),"")</f>
        <v>0</v>
      </c>
      <c r="AO791" s="4">
        <f>IF(AND(I790="PREMIUM",Q790="YES",H790&gt;'azure-premium-disk-prices'!B3,H790&lt;'azure-premium-disk-prices'!B4),1+IF(M790="YES",1),"")</f>
        <v>0</v>
      </c>
      <c r="AP791" s="4">
        <f>IF(AND(I790="PREMIUM",Q790="YES",H790&gt;'azure-premium-disk-prices'!B4,H790&lt;'azure-premium-disk-prices'!B5),1+IF(M790="YES",1),"")</f>
        <v>0</v>
      </c>
      <c r="AQ791" s="4">
        <f>IF(AND(I790="PREMIUM",Q790="YES",H790&gt;'azure-premium-disk-prices'!B5,H790&lt;'azure-premium-disk-prices'!B6),1+IF(M790="YES",1),"")</f>
        <v>0</v>
      </c>
      <c r="AR791" s="4">
        <f>IF(AND(I790="PREMIUM",Q790="YES",H790&gt;'azure-premium-disk-prices'!B6,H790&lt;'azure-premium-disk-prices'!B7),1+IF(M790="YES",1),"")</f>
        <v>0</v>
      </c>
      <c r="AS791" s="4">
        <f>IF(AND(I790="PREMIUM",Q790="YES",H790&gt;'azure-premium-disk-prices'!B7,H790&lt;'azure-premium-disk-prices'!B8),1+IF(M790="YES",1),"")</f>
        <v>0</v>
      </c>
      <c r="AT791" s="4">
        <f>IF(AND(I790="PREMIUM",Q790="YES",H790&gt;'azure-premium-disk-prices'!B8,H790&lt;'azure-premium-disk-prices'!B9),1+IF(M790="YES",1),"")</f>
        <v>0</v>
      </c>
      <c r="AU791" s="4">
        <f>IF(AND(M791="YES", Q791="YES"),1,"")</f>
        <v>0</v>
      </c>
      <c r="AV791" s="4">
        <f>IF(AND(J791="STANDARD", Q791="YES"), IF(M791="YES",2,1) ,"")</f>
        <v>0</v>
      </c>
      <c r="AW791" s="4">
        <f>IF( AND(J791="PREMIUM",  Q791="YES"), IF(M791="YES",2,1) ,"")</f>
        <v>0</v>
      </c>
    </row>
    <row r="792" spans="5:49">
      <c r="E792" s="3"/>
      <c r="F792" s="3"/>
      <c r="G792" s="3"/>
      <c r="H792" s="3"/>
      <c r="I792" s="3" t="s">
        <v>9</v>
      </c>
      <c r="J792" s="3" t="s">
        <v>9</v>
      </c>
      <c r="K792" s="3" t="s">
        <v>5</v>
      </c>
      <c r="L792" s="3" t="s">
        <v>5</v>
      </c>
      <c r="M792" s="3" t="s">
        <v>5</v>
      </c>
      <c r="N792" s="3">
        <v>730</v>
      </c>
      <c r="O792" s="3" t="s">
        <v>5</v>
      </c>
      <c r="P792" s="3" t="s">
        <v>14</v>
      </c>
      <c r="Q792" s="4">
        <f>IF(AND(E792&lt;&gt;"", F792&lt;&gt;"", G792&lt;&gt;"", H792&lt;&gt;"", I792&lt;&gt;"", J792&lt;&gt;"", K792&lt;&gt;"", L792&lt;&gt;"", M792&lt;&gt;"", N792&lt;&gt;"", O792&lt;&gt;""),"YES","NO")</f>
        <v>0</v>
      </c>
      <c r="R792" s="4">
        <f>IF(AD792=AA792, U792, IF(AD792=AB792,W792,Y792))</f>
        <v>0</v>
      </c>
      <c r="S792" s="4">
        <f>AD792</f>
        <v>0</v>
      </c>
      <c r="T792" s="4">
        <f> IF(AA792="" ,"",IF(AD792=AA792, "PAYG", IF(AD792=AB792,"1Y RI","3Y RI")))</f>
        <v>0</v>
      </c>
      <c r="U792" s="4">
        <f>IF(Q792="YES", IF(K792="YES", VLOOKUP(V792 &amp; L792 &amp; K792,'azure-vm-prices-base'!G$2:H$124, 2, 0), VLOOKUP(V792 &amp; L792 &amp; "*",'azure-vm-prices-base'!G$2:H$124, 2, 0)), "")</f>
        <v>0</v>
      </c>
      <c r="V792" s="4">
        <f>IF(Q792="YES", IF(O792="NO" , IF(K792="YES", _xlfn.MINIFS('azure-vm-prices-base'!I$2:I$123, 'azure-vm-prices-base'!A$2:A$123,"&gt;="&amp;F792*(100-$B$2)/100, 'azure-vm-prices-base'!B$2:B$123,"&gt;="&amp;G792*(100-$B$2)/100, 'azure-vm-prices-base'!D$2:D$123,K792, 'azure-vm-prices-base'!E$2:E$123,L792), _xlfn.MINIFS('azure-vm-prices-base'!I$2:I$123, 'azure-vm-prices-base'!A$2:A$123,"&gt;="&amp;F792*(100-$B$2)/100, 'azure-vm-prices-base'!B$2:B$123,"&gt;="&amp;G792*(100-$B$2)/100, 'azure-vm-prices-base'!E$2:E$123,L792)), IF(K792="YES", _xlfn.MINIFS('azure-vm-prices-base'!C$2:C$123, 'azure-vm-prices-base'!A$2:A$123,"&gt;="&amp;F792*(100-$B$2)/100, 'azure-vm-prices-base'!B$2:B$123,"&gt;="&amp;G792*(100-$B$2)/100, 'azure-vm-prices-base'!D$2:D$123,K792, 'azure-vm-prices-base'!E$2:E$123,L792), _xlfn.MINIFS('azure-vm-prices-base'!C$2:C$123, 'azure-vm-prices-base'!A$2:A$123,"&gt;="&amp;F792*(100-$B$2)/100, 'azure-vm-prices-base'!B$2:B$123,"&gt;="&amp;G792*(100-$B$2)/100, 'azure-vm-prices-base'!E$2:E$123,L792))), "")</f>
        <v>0</v>
      </c>
      <c r="W792" s="4">
        <f>IF(Q792="YES", IF(K792="YES", VLOOKUP(X792 &amp; L792 &amp; K792,'azure-vm-prices-1Y'!G$2:H$124  , 2, 0), VLOOKUP(X792 &amp; L792 &amp; "*",'azure-vm-prices-1Y'!G$2:H$124, 2, 0)),   "")</f>
        <v>0</v>
      </c>
      <c r="X792" s="4">
        <f>IF(Q792="YES", IF(O792="NO" , IF(K792="YES", _xlfn.MINIFS('azure-vm-prices-1Y'!I$2:I$123,   'azure-vm-prices-1Y'!A$2:A$123,"&gt;="&amp;F792*(100-$B$2)/100,   'azure-vm-prices-1Y'!B$2:B$123,"&gt;="&amp;G792*(100-$B$2)/100,   'azure-vm-prices-1Y'!D$2:D$123,K792,   'azure-vm-prices-1Y'!E$2:E$123,L792),   _xlfn.MINIFS('azure-vm-prices-1Y'!I$2:I$123,   'azure-vm-prices-1Y'!A$2:A$123,"&gt;="&amp;F792*(100-$B$2)/100,   'azure-vm-prices-1Y'!B$2:B$123,"&gt;="&amp;G792*(100-$B$2)/100,   'azure-vm-prices-1Y'!E$2:E$123,L792)),   IF(K792="YES", _xlfn.MINIFS('azure-vm-prices-1Y'!C$2:C$123,   'azure-vm-prices-1Y'!A$2:A$123,"&gt;="&amp;F792*(100-$B$2)/100,   'azure-vm-prices-1Y'!B$2:B$123,"&gt;="&amp;G792*(100-$B$2)/100,   'azure-vm-prices-1Y'!D$2:D$123,K792,   'azure-vm-prices-1Y'!E$2:E$123,L792),   _xlfn.MINIFS('azure-vm-prices-1Y'!C$2:C$123,   'azure-vm-prices-1Y'!A$2:A$123,"&gt;="&amp;F792*(100-$B$2)/100,   'azure-vm-prices-1Y'!B$2:B$123,"&gt;="&amp;G792*(100-$B$2)/100,   'azure-vm-prices-1Y'!E$2:E$123,L792))),   "")</f>
        <v>0</v>
      </c>
      <c r="Y792" s="4">
        <f>IF(Q792="YES", IF(K792="YES", VLOOKUP(Z792 &amp; L792 &amp; K792,'azure-vm-prices-3Y'!G$2:H$124  , 2, 0), VLOOKUP(Z792 &amp; L792 &amp; "*",'azure-vm-prices-3Y'!G$2:H$124, 2, 0)),   "")</f>
        <v>0</v>
      </c>
      <c r="Z792" s="4">
        <f>IF(Q792="YES", IF(O792="NO" , IF(K792="YES", _xlfn.MINIFS('azure-vm-prices-3Y'!I$2:I$123,   'azure-vm-prices-3Y'!A$2:A$123,"&gt;="&amp;F792*(100-$B$2)/100,   'azure-vm-prices-3Y'!B$2:B$123,"&gt;="&amp;G792*(100-$B$2)/100,   'azure-vm-prices-3Y'!D$2:D$123,K792,   'azure-vm-prices-3Y'!E$2:E$123,L792),   _xlfn.MINIFS('azure-vm-prices-3Y'!I$2:I$123,   'azure-vm-prices-3Y'!A$2:A$123,"&gt;="&amp;F792*(100-$B$2)/100,   'azure-vm-prices-3Y'!B$2:B$123,"&gt;="&amp;G792*(100-$B$2)/100,   'azure-vm-prices-3Y'!E$2:E$123,L792)),   IF(K792="YES", _xlfn.MINIFS('azure-vm-prices-3Y'!C$2:C$123,   'azure-vm-prices-3Y'!A$2:A$123,"&gt;="&amp;F792*(100-$B$2)/100,   'azure-vm-prices-3Y'!B$2:B$123,"&gt;="&amp;G792*(100-$B$2)/100,   'azure-vm-prices-3Y'!D$2:D$123,K792,   'azure-vm-prices-3Y'!E$2:E$123,L792),   _xlfn.MINIFS('azure-vm-prices-3Y'!C$2:C$123,   'azure-vm-prices-3Y'!A$2:A$123,"&gt;="&amp;F792*(100-$B$2)/100,   'azure-vm-prices-3Y'!B$2:B$123,"&gt;="&amp;G792*(100-$B$2)/100,   'azure-vm-prices-3Y'!E$2:E$123,L792))),   "")</f>
        <v>0</v>
      </c>
      <c r="AA792" s="4">
        <f>IF(Q792="YES",N792*V792*12,"")</f>
        <v>0</v>
      </c>
      <c r="AB792" s="4">
        <f>IF(Q792="YES",X792*8760,"")</f>
        <v>0</v>
      </c>
      <c r="AC792" s="4">
        <f>IF(Q792="YES",Z792*8760,"")</f>
        <v>0</v>
      </c>
      <c r="AD792" s="4">
        <f>IF(Q792="YES",IF(P792="YES", MIN(AA792:AC792), AA792),"")</f>
        <v>0</v>
      </c>
      <c r="AE792" s="4">
        <f>IF(AND(I792="STANDARD",Q792="YES",H792&lt;'azure-standard-disk-prices'!B2, H792&gt;0),1+IF(M792="YES",1),"")</f>
        <v>0</v>
      </c>
      <c r="AF792" s="4">
        <f>IF(AND(I792="STANDARD",Q792="YES",H792&gt;'azure-standard-disk-prices'!B2,H792&lt;'azure-standard-disk-prices'!B3),1+IF(M792="YES",1),"")</f>
        <v>0</v>
      </c>
      <c r="AG792" s="4">
        <f>IF(AND(I792="STANDARD",Q792="YES",H792&gt;'azure-standard-disk-prices'!B3,H792&lt;'azure-standard-disk-prices'!B4),1+IF(M792="YES",1),"")</f>
        <v>0</v>
      </c>
      <c r="AH792" s="4">
        <f>IF(AND(I792="STANDARD",Q792="YES",H792&gt;'azure-standard-disk-prices'!B4,H792&lt;'azure-standard-disk-prices'!B5),1+IF(M792="YES",1),"")</f>
        <v>0</v>
      </c>
      <c r="AI792" s="4">
        <f>IF(AND(I792="STANDARD",Q792="YES",H792&gt;'azure-standard-disk-prices'!B5,H792&lt;'azure-standard-disk-prices'!B6),1+IF(M792="YES",1),"")</f>
        <v>0</v>
      </c>
      <c r="AJ792" s="4">
        <f>IF(AND(I792="STANDARD",Q792="YES",H792&gt;'azure-standard-disk-prices'!B6,H792&lt;'azure-standard-disk-prices'!B7),1+IF(M792="YES",1),"")</f>
        <v>0</v>
      </c>
      <c r="AK792" s="4">
        <f>IF(AND(I792="STANDARD",Q792="YES",H792&gt;'azure-standard-disk-prices'!B7,H792&lt;'azure-standard-disk-prices'!B8),1+IF(M792="YES",1),"")</f>
        <v>0</v>
      </c>
      <c r="AL792" s="4">
        <f>IF(AND(I792="STANDARD",Q792="YES",H792&gt;'azure-standard-disk-prices'!B8,H792&lt;'azure-standard-disk-prices'!B9),1+IF(M792="YES",1),"")</f>
        <v>0</v>
      </c>
      <c r="AM792" s="4">
        <f>IF(AND(I791="PREMIUM",Q791="YES",H791&lt;'azure-premium-disk-prices'!B2,H791&gt;0),1+IF(M791="YES",1),"")</f>
        <v>0</v>
      </c>
      <c r="AN792" s="4">
        <f>IF(AND(I791="PREMIUM",Q791="YES",H791&gt;'azure-premium-disk-prices'!B2,H791&lt;'azure-premium-disk-prices'!B3),1+IF(M791="YES",1),"")</f>
        <v>0</v>
      </c>
      <c r="AO792" s="4">
        <f>IF(AND(I791="PREMIUM",Q791="YES",H791&gt;'azure-premium-disk-prices'!B3,H791&lt;'azure-premium-disk-prices'!B4),1+IF(M791="YES",1),"")</f>
        <v>0</v>
      </c>
      <c r="AP792" s="4">
        <f>IF(AND(I791="PREMIUM",Q791="YES",H791&gt;'azure-premium-disk-prices'!B4,H791&lt;'azure-premium-disk-prices'!B5),1+IF(M791="YES",1),"")</f>
        <v>0</v>
      </c>
      <c r="AQ792" s="4">
        <f>IF(AND(I791="PREMIUM",Q791="YES",H791&gt;'azure-premium-disk-prices'!B5,H791&lt;'azure-premium-disk-prices'!B6),1+IF(M791="YES",1),"")</f>
        <v>0</v>
      </c>
      <c r="AR792" s="4">
        <f>IF(AND(I791="PREMIUM",Q791="YES",H791&gt;'azure-premium-disk-prices'!B6,H791&lt;'azure-premium-disk-prices'!B7),1+IF(M791="YES",1),"")</f>
        <v>0</v>
      </c>
      <c r="AS792" s="4">
        <f>IF(AND(I791="PREMIUM",Q791="YES",H791&gt;'azure-premium-disk-prices'!B7,H791&lt;'azure-premium-disk-prices'!B8),1+IF(M791="YES",1),"")</f>
        <v>0</v>
      </c>
      <c r="AT792" s="4">
        <f>IF(AND(I791="PREMIUM",Q791="YES",H791&gt;'azure-premium-disk-prices'!B8,H791&lt;'azure-premium-disk-prices'!B9),1+IF(M791="YES",1),"")</f>
        <v>0</v>
      </c>
      <c r="AU792" s="4">
        <f>IF(AND(M792="YES", Q792="YES"),1,"")</f>
        <v>0</v>
      </c>
      <c r="AV792" s="4">
        <f>IF(AND(J792="STANDARD", Q792="YES"), IF(M792="YES",2,1) ,"")</f>
        <v>0</v>
      </c>
      <c r="AW792" s="4">
        <f>IF( AND(J792="PREMIUM",  Q792="YES"), IF(M792="YES",2,1) ,"")</f>
        <v>0</v>
      </c>
    </row>
    <row r="793" spans="5:49">
      <c r="E793" s="3"/>
      <c r="F793" s="3"/>
      <c r="G793" s="3"/>
      <c r="H793" s="3"/>
      <c r="I793" s="3" t="s">
        <v>9</v>
      </c>
      <c r="J793" s="3" t="s">
        <v>9</v>
      </c>
      <c r="K793" s="3" t="s">
        <v>5</v>
      </c>
      <c r="L793" s="3" t="s">
        <v>5</v>
      </c>
      <c r="M793" s="3" t="s">
        <v>5</v>
      </c>
      <c r="N793" s="3">
        <v>730</v>
      </c>
      <c r="O793" s="3" t="s">
        <v>5</v>
      </c>
      <c r="P793" s="3" t="s">
        <v>14</v>
      </c>
      <c r="Q793" s="4">
        <f>IF(AND(E793&lt;&gt;"", F793&lt;&gt;"", G793&lt;&gt;"", H793&lt;&gt;"", I793&lt;&gt;"", J793&lt;&gt;"", K793&lt;&gt;"", L793&lt;&gt;"", M793&lt;&gt;"", N793&lt;&gt;"", O793&lt;&gt;""),"YES","NO")</f>
        <v>0</v>
      </c>
      <c r="R793" s="4">
        <f>IF(AD793=AA793, U793, IF(AD793=AB793,W793,Y793))</f>
        <v>0</v>
      </c>
      <c r="S793" s="4">
        <f>AD793</f>
        <v>0</v>
      </c>
      <c r="T793" s="4">
        <f> IF(AA793="" ,"",IF(AD793=AA793, "PAYG", IF(AD793=AB793,"1Y RI","3Y RI")))</f>
        <v>0</v>
      </c>
      <c r="U793" s="4">
        <f>IF(Q793="YES", IF(K793="YES", VLOOKUP(V793 &amp; L793 &amp; K793,'azure-vm-prices-base'!G$2:H$124, 2, 0), VLOOKUP(V793 &amp; L793 &amp; "*",'azure-vm-prices-base'!G$2:H$124, 2, 0)), "")</f>
        <v>0</v>
      </c>
      <c r="V793" s="4">
        <f>IF(Q793="YES", IF(O793="NO" , IF(K793="YES", _xlfn.MINIFS('azure-vm-prices-base'!I$2:I$123, 'azure-vm-prices-base'!A$2:A$123,"&gt;="&amp;F793*(100-$B$2)/100, 'azure-vm-prices-base'!B$2:B$123,"&gt;="&amp;G793*(100-$B$2)/100, 'azure-vm-prices-base'!D$2:D$123,K793, 'azure-vm-prices-base'!E$2:E$123,L793), _xlfn.MINIFS('azure-vm-prices-base'!I$2:I$123, 'azure-vm-prices-base'!A$2:A$123,"&gt;="&amp;F793*(100-$B$2)/100, 'azure-vm-prices-base'!B$2:B$123,"&gt;="&amp;G793*(100-$B$2)/100, 'azure-vm-prices-base'!E$2:E$123,L793)), IF(K793="YES", _xlfn.MINIFS('azure-vm-prices-base'!C$2:C$123, 'azure-vm-prices-base'!A$2:A$123,"&gt;="&amp;F793*(100-$B$2)/100, 'azure-vm-prices-base'!B$2:B$123,"&gt;="&amp;G793*(100-$B$2)/100, 'azure-vm-prices-base'!D$2:D$123,K793, 'azure-vm-prices-base'!E$2:E$123,L793), _xlfn.MINIFS('azure-vm-prices-base'!C$2:C$123, 'azure-vm-prices-base'!A$2:A$123,"&gt;="&amp;F793*(100-$B$2)/100, 'azure-vm-prices-base'!B$2:B$123,"&gt;="&amp;G793*(100-$B$2)/100, 'azure-vm-prices-base'!E$2:E$123,L793))), "")</f>
        <v>0</v>
      </c>
      <c r="W793" s="4">
        <f>IF(Q793="YES", IF(K793="YES", VLOOKUP(X793 &amp; L793 &amp; K793,'azure-vm-prices-1Y'!G$2:H$124  , 2, 0), VLOOKUP(X793 &amp; L793 &amp; "*",'azure-vm-prices-1Y'!G$2:H$124, 2, 0)),   "")</f>
        <v>0</v>
      </c>
      <c r="X793" s="4">
        <f>IF(Q793="YES", IF(O793="NO" , IF(K793="YES", _xlfn.MINIFS('azure-vm-prices-1Y'!I$2:I$123,   'azure-vm-prices-1Y'!A$2:A$123,"&gt;="&amp;F793*(100-$B$2)/100,   'azure-vm-prices-1Y'!B$2:B$123,"&gt;="&amp;G793*(100-$B$2)/100,   'azure-vm-prices-1Y'!D$2:D$123,K793,   'azure-vm-prices-1Y'!E$2:E$123,L793),   _xlfn.MINIFS('azure-vm-prices-1Y'!I$2:I$123,   'azure-vm-prices-1Y'!A$2:A$123,"&gt;="&amp;F793*(100-$B$2)/100,   'azure-vm-prices-1Y'!B$2:B$123,"&gt;="&amp;G793*(100-$B$2)/100,   'azure-vm-prices-1Y'!E$2:E$123,L793)),   IF(K793="YES", _xlfn.MINIFS('azure-vm-prices-1Y'!C$2:C$123,   'azure-vm-prices-1Y'!A$2:A$123,"&gt;="&amp;F793*(100-$B$2)/100,   'azure-vm-prices-1Y'!B$2:B$123,"&gt;="&amp;G793*(100-$B$2)/100,   'azure-vm-prices-1Y'!D$2:D$123,K793,   'azure-vm-prices-1Y'!E$2:E$123,L793),   _xlfn.MINIFS('azure-vm-prices-1Y'!C$2:C$123,   'azure-vm-prices-1Y'!A$2:A$123,"&gt;="&amp;F793*(100-$B$2)/100,   'azure-vm-prices-1Y'!B$2:B$123,"&gt;="&amp;G793*(100-$B$2)/100,   'azure-vm-prices-1Y'!E$2:E$123,L793))),   "")</f>
        <v>0</v>
      </c>
      <c r="Y793" s="4">
        <f>IF(Q793="YES", IF(K793="YES", VLOOKUP(Z793 &amp; L793 &amp; K793,'azure-vm-prices-3Y'!G$2:H$124  , 2, 0), VLOOKUP(Z793 &amp; L793 &amp; "*",'azure-vm-prices-3Y'!G$2:H$124, 2, 0)),   "")</f>
        <v>0</v>
      </c>
      <c r="Z793" s="4">
        <f>IF(Q793="YES", IF(O793="NO" , IF(K793="YES", _xlfn.MINIFS('azure-vm-prices-3Y'!I$2:I$123,   'azure-vm-prices-3Y'!A$2:A$123,"&gt;="&amp;F793*(100-$B$2)/100,   'azure-vm-prices-3Y'!B$2:B$123,"&gt;="&amp;G793*(100-$B$2)/100,   'azure-vm-prices-3Y'!D$2:D$123,K793,   'azure-vm-prices-3Y'!E$2:E$123,L793),   _xlfn.MINIFS('azure-vm-prices-3Y'!I$2:I$123,   'azure-vm-prices-3Y'!A$2:A$123,"&gt;="&amp;F793*(100-$B$2)/100,   'azure-vm-prices-3Y'!B$2:B$123,"&gt;="&amp;G793*(100-$B$2)/100,   'azure-vm-prices-3Y'!E$2:E$123,L793)),   IF(K793="YES", _xlfn.MINIFS('azure-vm-prices-3Y'!C$2:C$123,   'azure-vm-prices-3Y'!A$2:A$123,"&gt;="&amp;F793*(100-$B$2)/100,   'azure-vm-prices-3Y'!B$2:B$123,"&gt;="&amp;G793*(100-$B$2)/100,   'azure-vm-prices-3Y'!D$2:D$123,K793,   'azure-vm-prices-3Y'!E$2:E$123,L793),   _xlfn.MINIFS('azure-vm-prices-3Y'!C$2:C$123,   'azure-vm-prices-3Y'!A$2:A$123,"&gt;="&amp;F793*(100-$B$2)/100,   'azure-vm-prices-3Y'!B$2:B$123,"&gt;="&amp;G793*(100-$B$2)/100,   'azure-vm-prices-3Y'!E$2:E$123,L793))),   "")</f>
        <v>0</v>
      </c>
      <c r="AA793" s="4">
        <f>IF(Q793="YES",N793*V793*12,"")</f>
        <v>0</v>
      </c>
      <c r="AB793" s="4">
        <f>IF(Q793="YES",X793*8760,"")</f>
        <v>0</v>
      </c>
      <c r="AC793" s="4">
        <f>IF(Q793="YES",Z793*8760,"")</f>
        <v>0</v>
      </c>
      <c r="AD793" s="4">
        <f>IF(Q793="YES",IF(P793="YES", MIN(AA793:AC793), AA793),"")</f>
        <v>0</v>
      </c>
      <c r="AE793" s="4">
        <f>IF(AND(I793="STANDARD",Q793="YES",H793&lt;'azure-standard-disk-prices'!B2, H793&gt;0),1+IF(M793="YES",1),"")</f>
        <v>0</v>
      </c>
      <c r="AF793" s="4">
        <f>IF(AND(I793="STANDARD",Q793="YES",H793&gt;'azure-standard-disk-prices'!B2,H793&lt;'azure-standard-disk-prices'!B3),1+IF(M793="YES",1),"")</f>
        <v>0</v>
      </c>
      <c r="AG793" s="4">
        <f>IF(AND(I793="STANDARD",Q793="YES",H793&gt;'azure-standard-disk-prices'!B3,H793&lt;'azure-standard-disk-prices'!B4),1+IF(M793="YES",1),"")</f>
        <v>0</v>
      </c>
      <c r="AH793" s="4">
        <f>IF(AND(I793="STANDARD",Q793="YES",H793&gt;'azure-standard-disk-prices'!B4,H793&lt;'azure-standard-disk-prices'!B5),1+IF(M793="YES",1),"")</f>
        <v>0</v>
      </c>
      <c r="AI793" s="4">
        <f>IF(AND(I793="STANDARD",Q793="YES",H793&gt;'azure-standard-disk-prices'!B5,H793&lt;'azure-standard-disk-prices'!B6),1+IF(M793="YES",1),"")</f>
        <v>0</v>
      </c>
      <c r="AJ793" s="4">
        <f>IF(AND(I793="STANDARD",Q793="YES",H793&gt;'azure-standard-disk-prices'!B6,H793&lt;'azure-standard-disk-prices'!B7),1+IF(M793="YES",1),"")</f>
        <v>0</v>
      </c>
      <c r="AK793" s="4">
        <f>IF(AND(I793="STANDARD",Q793="YES",H793&gt;'azure-standard-disk-prices'!B7,H793&lt;'azure-standard-disk-prices'!B8),1+IF(M793="YES",1),"")</f>
        <v>0</v>
      </c>
      <c r="AL793" s="4">
        <f>IF(AND(I793="STANDARD",Q793="YES",H793&gt;'azure-standard-disk-prices'!B8,H793&lt;'azure-standard-disk-prices'!B9),1+IF(M793="YES",1),"")</f>
        <v>0</v>
      </c>
      <c r="AM793" s="4">
        <f>IF(AND(I792="PREMIUM",Q792="YES",H792&lt;'azure-premium-disk-prices'!B2,H792&gt;0),1+IF(M792="YES",1),"")</f>
        <v>0</v>
      </c>
      <c r="AN793" s="4">
        <f>IF(AND(I792="PREMIUM",Q792="YES",H792&gt;'azure-premium-disk-prices'!B2,H792&lt;'azure-premium-disk-prices'!B3),1+IF(M792="YES",1),"")</f>
        <v>0</v>
      </c>
      <c r="AO793" s="4">
        <f>IF(AND(I792="PREMIUM",Q792="YES",H792&gt;'azure-premium-disk-prices'!B3,H792&lt;'azure-premium-disk-prices'!B4),1+IF(M792="YES",1),"")</f>
        <v>0</v>
      </c>
      <c r="AP793" s="4">
        <f>IF(AND(I792="PREMIUM",Q792="YES",H792&gt;'azure-premium-disk-prices'!B4,H792&lt;'azure-premium-disk-prices'!B5),1+IF(M792="YES",1),"")</f>
        <v>0</v>
      </c>
      <c r="AQ793" s="4">
        <f>IF(AND(I792="PREMIUM",Q792="YES",H792&gt;'azure-premium-disk-prices'!B5,H792&lt;'azure-premium-disk-prices'!B6),1+IF(M792="YES",1),"")</f>
        <v>0</v>
      </c>
      <c r="AR793" s="4">
        <f>IF(AND(I792="PREMIUM",Q792="YES",H792&gt;'azure-premium-disk-prices'!B6,H792&lt;'azure-premium-disk-prices'!B7),1+IF(M792="YES",1),"")</f>
        <v>0</v>
      </c>
      <c r="AS793" s="4">
        <f>IF(AND(I792="PREMIUM",Q792="YES",H792&gt;'azure-premium-disk-prices'!B7,H792&lt;'azure-premium-disk-prices'!B8),1+IF(M792="YES",1),"")</f>
        <v>0</v>
      </c>
      <c r="AT793" s="4">
        <f>IF(AND(I792="PREMIUM",Q792="YES",H792&gt;'azure-premium-disk-prices'!B8,H792&lt;'azure-premium-disk-prices'!B9),1+IF(M792="YES",1),"")</f>
        <v>0</v>
      </c>
      <c r="AU793" s="4">
        <f>IF(AND(M793="YES", Q793="YES"),1,"")</f>
        <v>0</v>
      </c>
      <c r="AV793" s="4">
        <f>IF(AND(J793="STANDARD", Q793="YES"), IF(M793="YES",2,1) ,"")</f>
        <v>0</v>
      </c>
      <c r="AW793" s="4">
        <f>IF( AND(J793="PREMIUM",  Q793="YES"), IF(M793="YES",2,1) ,"")</f>
        <v>0</v>
      </c>
    </row>
    <row r="794" spans="5:49">
      <c r="E794" s="3"/>
      <c r="F794" s="3"/>
      <c r="G794" s="3"/>
      <c r="H794" s="3"/>
      <c r="I794" s="3" t="s">
        <v>9</v>
      </c>
      <c r="J794" s="3" t="s">
        <v>9</v>
      </c>
      <c r="K794" s="3" t="s">
        <v>5</v>
      </c>
      <c r="L794" s="3" t="s">
        <v>5</v>
      </c>
      <c r="M794" s="3" t="s">
        <v>5</v>
      </c>
      <c r="N794" s="3">
        <v>730</v>
      </c>
      <c r="O794" s="3" t="s">
        <v>5</v>
      </c>
      <c r="P794" s="3" t="s">
        <v>14</v>
      </c>
      <c r="Q794" s="4">
        <f>IF(AND(E794&lt;&gt;"", F794&lt;&gt;"", G794&lt;&gt;"", H794&lt;&gt;"", I794&lt;&gt;"", J794&lt;&gt;"", K794&lt;&gt;"", L794&lt;&gt;"", M794&lt;&gt;"", N794&lt;&gt;"", O794&lt;&gt;""),"YES","NO")</f>
        <v>0</v>
      </c>
      <c r="R794" s="4">
        <f>IF(AD794=AA794, U794, IF(AD794=AB794,W794,Y794))</f>
        <v>0</v>
      </c>
      <c r="S794" s="4">
        <f>AD794</f>
        <v>0</v>
      </c>
      <c r="T794" s="4">
        <f> IF(AA794="" ,"",IF(AD794=AA794, "PAYG", IF(AD794=AB794,"1Y RI","3Y RI")))</f>
        <v>0</v>
      </c>
      <c r="U794" s="4">
        <f>IF(Q794="YES", IF(K794="YES", VLOOKUP(V794 &amp; L794 &amp; K794,'azure-vm-prices-base'!G$2:H$124, 2, 0), VLOOKUP(V794 &amp; L794 &amp; "*",'azure-vm-prices-base'!G$2:H$124, 2, 0)), "")</f>
        <v>0</v>
      </c>
      <c r="V794" s="4">
        <f>IF(Q794="YES", IF(O794="NO" , IF(K794="YES", _xlfn.MINIFS('azure-vm-prices-base'!I$2:I$123, 'azure-vm-prices-base'!A$2:A$123,"&gt;="&amp;F794*(100-$B$2)/100, 'azure-vm-prices-base'!B$2:B$123,"&gt;="&amp;G794*(100-$B$2)/100, 'azure-vm-prices-base'!D$2:D$123,K794, 'azure-vm-prices-base'!E$2:E$123,L794), _xlfn.MINIFS('azure-vm-prices-base'!I$2:I$123, 'azure-vm-prices-base'!A$2:A$123,"&gt;="&amp;F794*(100-$B$2)/100, 'azure-vm-prices-base'!B$2:B$123,"&gt;="&amp;G794*(100-$B$2)/100, 'azure-vm-prices-base'!E$2:E$123,L794)), IF(K794="YES", _xlfn.MINIFS('azure-vm-prices-base'!C$2:C$123, 'azure-vm-prices-base'!A$2:A$123,"&gt;="&amp;F794*(100-$B$2)/100, 'azure-vm-prices-base'!B$2:B$123,"&gt;="&amp;G794*(100-$B$2)/100, 'azure-vm-prices-base'!D$2:D$123,K794, 'azure-vm-prices-base'!E$2:E$123,L794), _xlfn.MINIFS('azure-vm-prices-base'!C$2:C$123, 'azure-vm-prices-base'!A$2:A$123,"&gt;="&amp;F794*(100-$B$2)/100, 'azure-vm-prices-base'!B$2:B$123,"&gt;="&amp;G794*(100-$B$2)/100, 'azure-vm-prices-base'!E$2:E$123,L794))), "")</f>
        <v>0</v>
      </c>
      <c r="W794" s="4">
        <f>IF(Q794="YES", IF(K794="YES", VLOOKUP(X794 &amp; L794 &amp; K794,'azure-vm-prices-1Y'!G$2:H$124  , 2, 0), VLOOKUP(X794 &amp; L794 &amp; "*",'azure-vm-prices-1Y'!G$2:H$124, 2, 0)),   "")</f>
        <v>0</v>
      </c>
      <c r="X794" s="4">
        <f>IF(Q794="YES", IF(O794="NO" , IF(K794="YES", _xlfn.MINIFS('azure-vm-prices-1Y'!I$2:I$123,   'azure-vm-prices-1Y'!A$2:A$123,"&gt;="&amp;F794*(100-$B$2)/100,   'azure-vm-prices-1Y'!B$2:B$123,"&gt;="&amp;G794*(100-$B$2)/100,   'azure-vm-prices-1Y'!D$2:D$123,K794,   'azure-vm-prices-1Y'!E$2:E$123,L794),   _xlfn.MINIFS('azure-vm-prices-1Y'!I$2:I$123,   'azure-vm-prices-1Y'!A$2:A$123,"&gt;="&amp;F794*(100-$B$2)/100,   'azure-vm-prices-1Y'!B$2:B$123,"&gt;="&amp;G794*(100-$B$2)/100,   'azure-vm-prices-1Y'!E$2:E$123,L794)),   IF(K794="YES", _xlfn.MINIFS('azure-vm-prices-1Y'!C$2:C$123,   'azure-vm-prices-1Y'!A$2:A$123,"&gt;="&amp;F794*(100-$B$2)/100,   'azure-vm-prices-1Y'!B$2:B$123,"&gt;="&amp;G794*(100-$B$2)/100,   'azure-vm-prices-1Y'!D$2:D$123,K794,   'azure-vm-prices-1Y'!E$2:E$123,L794),   _xlfn.MINIFS('azure-vm-prices-1Y'!C$2:C$123,   'azure-vm-prices-1Y'!A$2:A$123,"&gt;="&amp;F794*(100-$B$2)/100,   'azure-vm-prices-1Y'!B$2:B$123,"&gt;="&amp;G794*(100-$B$2)/100,   'azure-vm-prices-1Y'!E$2:E$123,L794))),   "")</f>
        <v>0</v>
      </c>
      <c r="Y794" s="4">
        <f>IF(Q794="YES", IF(K794="YES", VLOOKUP(Z794 &amp; L794 &amp; K794,'azure-vm-prices-3Y'!G$2:H$124  , 2, 0), VLOOKUP(Z794 &amp; L794 &amp; "*",'azure-vm-prices-3Y'!G$2:H$124, 2, 0)),   "")</f>
        <v>0</v>
      </c>
      <c r="Z794" s="4">
        <f>IF(Q794="YES", IF(O794="NO" , IF(K794="YES", _xlfn.MINIFS('azure-vm-prices-3Y'!I$2:I$123,   'azure-vm-prices-3Y'!A$2:A$123,"&gt;="&amp;F794*(100-$B$2)/100,   'azure-vm-prices-3Y'!B$2:B$123,"&gt;="&amp;G794*(100-$B$2)/100,   'azure-vm-prices-3Y'!D$2:D$123,K794,   'azure-vm-prices-3Y'!E$2:E$123,L794),   _xlfn.MINIFS('azure-vm-prices-3Y'!I$2:I$123,   'azure-vm-prices-3Y'!A$2:A$123,"&gt;="&amp;F794*(100-$B$2)/100,   'azure-vm-prices-3Y'!B$2:B$123,"&gt;="&amp;G794*(100-$B$2)/100,   'azure-vm-prices-3Y'!E$2:E$123,L794)),   IF(K794="YES", _xlfn.MINIFS('azure-vm-prices-3Y'!C$2:C$123,   'azure-vm-prices-3Y'!A$2:A$123,"&gt;="&amp;F794*(100-$B$2)/100,   'azure-vm-prices-3Y'!B$2:B$123,"&gt;="&amp;G794*(100-$B$2)/100,   'azure-vm-prices-3Y'!D$2:D$123,K794,   'azure-vm-prices-3Y'!E$2:E$123,L794),   _xlfn.MINIFS('azure-vm-prices-3Y'!C$2:C$123,   'azure-vm-prices-3Y'!A$2:A$123,"&gt;="&amp;F794*(100-$B$2)/100,   'azure-vm-prices-3Y'!B$2:B$123,"&gt;="&amp;G794*(100-$B$2)/100,   'azure-vm-prices-3Y'!E$2:E$123,L794))),   "")</f>
        <v>0</v>
      </c>
      <c r="AA794" s="4">
        <f>IF(Q794="YES",N794*V794*12,"")</f>
        <v>0</v>
      </c>
      <c r="AB794" s="4">
        <f>IF(Q794="YES",X794*8760,"")</f>
        <v>0</v>
      </c>
      <c r="AC794" s="4">
        <f>IF(Q794="YES",Z794*8760,"")</f>
        <v>0</v>
      </c>
      <c r="AD794" s="4">
        <f>IF(Q794="YES",IF(P794="YES", MIN(AA794:AC794), AA794),"")</f>
        <v>0</v>
      </c>
      <c r="AE794" s="4">
        <f>IF(AND(I794="STANDARD",Q794="YES",H794&lt;'azure-standard-disk-prices'!B2, H794&gt;0),1+IF(M794="YES",1),"")</f>
        <v>0</v>
      </c>
      <c r="AF794" s="4">
        <f>IF(AND(I794="STANDARD",Q794="YES",H794&gt;'azure-standard-disk-prices'!B2,H794&lt;'azure-standard-disk-prices'!B3),1+IF(M794="YES",1),"")</f>
        <v>0</v>
      </c>
      <c r="AG794" s="4">
        <f>IF(AND(I794="STANDARD",Q794="YES",H794&gt;'azure-standard-disk-prices'!B3,H794&lt;'azure-standard-disk-prices'!B4),1+IF(M794="YES",1),"")</f>
        <v>0</v>
      </c>
      <c r="AH794" s="4">
        <f>IF(AND(I794="STANDARD",Q794="YES",H794&gt;'azure-standard-disk-prices'!B4,H794&lt;'azure-standard-disk-prices'!B5),1+IF(M794="YES",1),"")</f>
        <v>0</v>
      </c>
      <c r="AI794" s="4">
        <f>IF(AND(I794="STANDARD",Q794="YES",H794&gt;'azure-standard-disk-prices'!B5,H794&lt;'azure-standard-disk-prices'!B6),1+IF(M794="YES",1),"")</f>
        <v>0</v>
      </c>
      <c r="AJ794" s="4">
        <f>IF(AND(I794="STANDARD",Q794="YES",H794&gt;'azure-standard-disk-prices'!B6,H794&lt;'azure-standard-disk-prices'!B7),1+IF(M794="YES",1),"")</f>
        <v>0</v>
      </c>
      <c r="AK794" s="4">
        <f>IF(AND(I794="STANDARD",Q794="YES",H794&gt;'azure-standard-disk-prices'!B7,H794&lt;'azure-standard-disk-prices'!B8),1+IF(M794="YES",1),"")</f>
        <v>0</v>
      </c>
      <c r="AL794" s="4">
        <f>IF(AND(I794="STANDARD",Q794="YES",H794&gt;'azure-standard-disk-prices'!B8,H794&lt;'azure-standard-disk-prices'!B9),1+IF(M794="YES",1),"")</f>
        <v>0</v>
      </c>
      <c r="AM794" s="4">
        <f>IF(AND(I793="PREMIUM",Q793="YES",H793&lt;'azure-premium-disk-prices'!B2,H793&gt;0),1+IF(M793="YES",1),"")</f>
        <v>0</v>
      </c>
      <c r="AN794" s="4">
        <f>IF(AND(I793="PREMIUM",Q793="YES",H793&gt;'azure-premium-disk-prices'!B2,H793&lt;'azure-premium-disk-prices'!B3),1+IF(M793="YES",1),"")</f>
        <v>0</v>
      </c>
      <c r="AO794" s="4">
        <f>IF(AND(I793="PREMIUM",Q793="YES",H793&gt;'azure-premium-disk-prices'!B3,H793&lt;'azure-premium-disk-prices'!B4),1+IF(M793="YES",1),"")</f>
        <v>0</v>
      </c>
      <c r="AP794" s="4">
        <f>IF(AND(I793="PREMIUM",Q793="YES",H793&gt;'azure-premium-disk-prices'!B4,H793&lt;'azure-premium-disk-prices'!B5),1+IF(M793="YES",1),"")</f>
        <v>0</v>
      </c>
      <c r="AQ794" s="4">
        <f>IF(AND(I793="PREMIUM",Q793="YES",H793&gt;'azure-premium-disk-prices'!B5,H793&lt;'azure-premium-disk-prices'!B6),1+IF(M793="YES",1),"")</f>
        <v>0</v>
      </c>
      <c r="AR794" s="4">
        <f>IF(AND(I793="PREMIUM",Q793="YES",H793&gt;'azure-premium-disk-prices'!B6,H793&lt;'azure-premium-disk-prices'!B7),1+IF(M793="YES",1),"")</f>
        <v>0</v>
      </c>
      <c r="AS794" s="4">
        <f>IF(AND(I793="PREMIUM",Q793="YES",H793&gt;'azure-premium-disk-prices'!B7,H793&lt;'azure-premium-disk-prices'!B8),1+IF(M793="YES",1),"")</f>
        <v>0</v>
      </c>
      <c r="AT794" s="4">
        <f>IF(AND(I793="PREMIUM",Q793="YES",H793&gt;'azure-premium-disk-prices'!B8,H793&lt;'azure-premium-disk-prices'!B9),1+IF(M793="YES",1),"")</f>
        <v>0</v>
      </c>
      <c r="AU794" s="4">
        <f>IF(AND(M794="YES", Q794="YES"),1,"")</f>
        <v>0</v>
      </c>
      <c r="AV794" s="4">
        <f>IF(AND(J794="STANDARD", Q794="YES"), IF(M794="YES",2,1) ,"")</f>
        <v>0</v>
      </c>
      <c r="AW794" s="4">
        <f>IF( AND(J794="PREMIUM",  Q794="YES"), IF(M794="YES",2,1) ,"")</f>
        <v>0</v>
      </c>
    </row>
    <row r="795" spans="5:49">
      <c r="E795" s="3"/>
      <c r="F795" s="3"/>
      <c r="G795" s="3"/>
      <c r="H795" s="3"/>
      <c r="I795" s="3" t="s">
        <v>9</v>
      </c>
      <c r="J795" s="3" t="s">
        <v>9</v>
      </c>
      <c r="K795" s="3" t="s">
        <v>5</v>
      </c>
      <c r="L795" s="3" t="s">
        <v>5</v>
      </c>
      <c r="M795" s="3" t="s">
        <v>5</v>
      </c>
      <c r="N795" s="3">
        <v>730</v>
      </c>
      <c r="O795" s="3" t="s">
        <v>5</v>
      </c>
      <c r="P795" s="3" t="s">
        <v>14</v>
      </c>
      <c r="Q795" s="4">
        <f>IF(AND(E795&lt;&gt;"", F795&lt;&gt;"", G795&lt;&gt;"", H795&lt;&gt;"", I795&lt;&gt;"", J795&lt;&gt;"", K795&lt;&gt;"", L795&lt;&gt;"", M795&lt;&gt;"", N795&lt;&gt;"", O795&lt;&gt;""),"YES","NO")</f>
        <v>0</v>
      </c>
      <c r="R795" s="4">
        <f>IF(AD795=AA795, U795, IF(AD795=AB795,W795,Y795))</f>
        <v>0</v>
      </c>
      <c r="S795" s="4">
        <f>AD795</f>
        <v>0</v>
      </c>
      <c r="T795" s="4">
        <f> IF(AA795="" ,"",IF(AD795=AA795, "PAYG", IF(AD795=AB795,"1Y RI","3Y RI")))</f>
        <v>0</v>
      </c>
      <c r="U795" s="4">
        <f>IF(Q795="YES", IF(K795="YES", VLOOKUP(V795 &amp; L795 &amp; K795,'azure-vm-prices-base'!G$2:H$124, 2, 0), VLOOKUP(V795 &amp; L795 &amp; "*",'azure-vm-prices-base'!G$2:H$124, 2, 0)), "")</f>
        <v>0</v>
      </c>
      <c r="V795" s="4">
        <f>IF(Q795="YES", IF(O795="NO" , IF(K795="YES", _xlfn.MINIFS('azure-vm-prices-base'!I$2:I$123, 'azure-vm-prices-base'!A$2:A$123,"&gt;="&amp;F795*(100-$B$2)/100, 'azure-vm-prices-base'!B$2:B$123,"&gt;="&amp;G795*(100-$B$2)/100, 'azure-vm-prices-base'!D$2:D$123,K795, 'azure-vm-prices-base'!E$2:E$123,L795), _xlfn.MINIFS('azure-vm-prices-base'!I$2:I$123, 'azure-vm-prices-base'!A$2:A$123,"&gt;="&amp;F795*(100-$B$2)/100, 'azure-vm-prices-base'!B$2:B$123,"&gt;="&amp;G795*(100-$B$2)/100, 'azure-vm-prices-base'!E$2:E$123,L795)), IF(K795="YES", _xlfn.MINIFS('azure-vm-prices-base'!C$2:C$123, 'azure-vm-prices-base'!A$2:A$123,"&gt;="&amp;F795*(100-$B$2)/100, 'azure-vm-prices-base'!B$2:B$123,"&gt;="&amp;G795*(100-$B$2)/100, 'azure-vm-prices-base'!D$2:D$123,K795, 'azure-vm-prices-base'!E$2:E$123,L795), _xlfn.MINIFS('azure-vm-prices-base'!C$2:C$123, 'azure-vm-prices-base'!A$2:A$123,"&gt;="&amp;F795*(100-$B$2)/100, 'azure-vm-prices-base'!B$2:B$123,"&gt;="&amp;G795*(100-$B$2)/100, 'azure-vm-prices-base'!E$2:E$123,L795))), "")</f>
        <v>0</v>
      </c>
      <c r="W795" s="4">
        <f>IF(Q795="YES", IF(K795="YES", VLOOKUP(X795 &amp; L795 &amp; K795,'azure-vm-prices-1Y'!G$2:H$124  , 2, 0), VLOOKUP(X795 &amp; L795 &amp; "*",'azure-vm-prices-1Y'!G$2:H$124, 2, 0)),   "")</f>
        <v>0</v>
      </c>
      <c r="X795" s="4">
        <f>IF(Q795="YES", IF(O795="NO" , IF(K795="YES", _xlfn.MINIFS('azure-vm-prices-1Y'!I$2:I$123,   'azure-vm-prices-1Y'!A$2:A$123,"&gt;="&amp;F795*(100-$B$2)/100,   'azure-vm-prices-1Y'!B$2:B$123,"&gt;="&amp;G795*(100-$B$2)/100,   'azure-vm-prices-1Y'!D$2:D$123,K795,   'azure-vm-prices-1Y'!E$2:E$123,L795),   _xlfn.MINIFS('azure-vm-prices-1Y'!I$2:I$123,   'azure-vm-prices-1Y'!A$2:A$123,"&gt;="&amp;F795*(100-$B$2)/100,   'azure-vm-prices-1Y'!B$2:B$123,"&gt;="&amp;G795*(100-$B$2)/100,   'azure-vm-prices-1Y'!E$2:E$123,L795)),   IF(K795="YES", _xlfn.MINIFS('azure-vm-prices-1Y'!C$2:C$123,   'azure-vm-prices-1Y'!A$2:A$123,"&gt;="&amp;F795*(100-$B$2)/100,   'azure-vm-prices-1Y'!B$2:B$123,"&gt;="&amp;G795*(100-$B$2)/100,   'azure-vm-prices-1Y'!D$2:D$123,K795,   'azure-vm-prices-1Y'!E$2:E$123,L795),   _xlfn.MINIFS('azure-vm-prices-1Y'!C$2:C$123,   'azure-vm-prices-1Y'!A$2:A$123,"&gt;="&amp;F795*(100-$B$2)/100,   'azure-vm-prices-1Y'!B$2:B$123,"&gt;="&amp;G795*(100-$B$2)/100,   'azure-vm-prices-1Y'!E$2:E$123,L795))),   "")</f>
        <v>0</v>
      </c>
      <c r="Y795" s="4">
        <f>IF(Q795="YES", IF(K795="YES", VLOOKUP(Z795 &amp; L795 &amp; K795,'azure-vm-prices-3Y'!G$2:H$124  , 2, 0), VLOOKUP(Z795 &amp; L795 &amp; "*",'azure-vm-prices-3Y'!G$2:H$124, 2, 0)),   "")</f>
        <v>0</v>
      </c>
      <c r="Z795" s="4">
        <f>IF(Q795="YES", IF(O795="NO" , IF(K795="YES", _xlfn.MINIFS('azure-vm-prices-3Y'!I$2:I$123,   'azure-vm-prices-3Y'!A$2:A$123,"&gt;="&amp;F795*(100-$B$2)/100,   'azure-vm-prices-3Y'!B$2:B$123,"&gt;="&amp;G795*(100-$B$2)/100,   'azure-vm-prices-3Y'!D$2:D$123,K795,   'azure-vm-prices-3Y'!E$2:E$123,L795),   _xlfn.MINIFS('azure-vm-prices-3Y'!I$2:I$123,   'azure-vm-prices-3Y'!A$2:A$123,"&gt;="&amp;F795*(100-$B$2)/100,   'azure-vm-prices-3Y'!B$2:B$123,"&gt;="&amp;G795*(100-$B$2)/100,   'azure-vm-prices-3Y'!E$2:E$123,L795)),   IF(K795="YES", _xlfn.MINIFS('azure-vm-prices-3Y'!C$2:C$123,   'azure-vm-prices-3Y'!A$2:A$123,"&gt;="&amp;F795*(100-$B$2)/100,   'azure-vm-prices-3Y'!B$2:B$123,"&gt;="&amp;G795*(100-$B$2)/100,   'azure-vm-prices-3Y'!D$2:D$123,K795,   'azure-vm-prices-3Y'!E$2:E$123,L795),   _xlfn.MINIFS('azure-vm-prices-3Y'!C$2:C$123,   'azure-vm-prices-3Y'!A$2:A$123,"&gt;="&amp;F795*(100-$B$2)/100,   'azure-vm-prices-3Y'!B$2:B$123,"&gt;="&amp;G795*(100-$B$2)/100,   'azure-vm-prices-3Y'!E$2:E$123,L795))),   "")</f>
        <v>0</v>
      </c>
      <c r="AA795" s="4">
        <f>IF(Q795="YES",N795*V795*12,"")</f>
        <v>0</v>
      </c>
      <c r="AB795" s="4">
        <f>IF(Q795="YES",X795*8760,"")</f>
        <v>0</v>
      </c>
      <c r="AC795" s="4">
        <f>IF(Q795="YES",Z795*8760,"")</f>
        <v>0</v>
      </c>
      <c r="AD795" s="4">
        <f>IF(Q795="YES",IF(P795="YES", MIN(AA795:AC795), AA795),"")</f>
        <v>0</v>
      </c>
      <c r="AE795" s="4">
        <f>IF(AND(I795="STANDARD",Q795="YES",H795&lt;'azure-standard-disk-prices'!B2, H795&gt;0),1+IF(M795="YES",1),"")</f>
        <v>0</v>
      </c>
      <c r="AF795" s="4">
        <f>IF(AND(I795="STANDARD",Q795="YES",H795&gt;'azure-standard-disk-prices'!B2,H795&lt;'azure-standard-disk-prices'!B3),1+IF(M795="YES",1),"")</f>
        <v>0</v>
      </c>
      <c r="AG795" s="4">
        <f>IF(AND(I795="STANDARD",Q795="YES",H795&gt;'azure-standard-disk-prices'!B3,H795&lt;'azure-standard-disk-prices'!B4),1+IF(M795="YES",1),"")</f>
        <v>0</v>
      </c>
      <c r="AH795" s="4">
        <f>IF(AND(I795="STANDARD",Q795="YES",H795&gt;'azure-standard-disk-prices'!B4,H795&lt;'azure-standard-disk-prices'!B5),1+IF(M795="YES",1),"")</f>
        <v>0</v>
      </c>
      <c r="AI795" s="4">
        <f>IF(AND(I795="STANDARD",Q795="YES",H795&gt;'azure-standard-disk-prices'!B5,H795&lt;'azure-standard-disk-prices'!B6),1+IF(M795="YES",1),"")</f>
        <v>0</v>
      </c>
      <c r="AJ795" s="4">
        <f>IF(AND(I795="STANDARD",Q795="YES",H795&gt;'azure-standard-disk-prices'!B6,H795&lt;'azure-standard-disk-prices'!B7),1+IF(M795="YES",1),"")</f>
        <v>0</v>
      </c>
      <c r="AK795" s="4">
        <f>IF(AND(I795="STANDARD",Q795="YES",H795&gt;'azure-standard-disk-prices'!B7,H795&lt;'azure-standard-disk-prices'!B8),1+IF(M795="YES",1),"")</f>
        <v>0</v>
      </c>
      <c r="AL795" s="4">
        <f>IF(AND(I795="STANDARD",Q795="YES",H795&gt;'azure-standard-disk-prices'!B8,H795&lt;'azure-standard-disk-prices'!B9),1+IF(M795="YES",1),"")</f>
        <v>0</v>
      </c>
      <c r="AM795" s="4">
        <f>IF(AND(I794="PREMIUM",Q794="YES",H794&lt;'azure-premium-disk-prices'!B2,H794&gt;0),1+IF(M794="YES",1),"")</f>
        <v>0</v>
      </c>
      <c r="AN795" s="4">
        <f>IF(AND(I794="PREMIUM",Q794="YES",H794&gt;'azure-premium-disk-prices'!B2,H794&lt;'azure-premium-disk-prices'!B3),1+IF(M794="YES",1),"")</f>
        <v>0</v>
      </c>
      <c r="AO795" s="4">
        <f>IF(AND(I794="PREMIUM",Q794="YES",H794&gt;'azure-premium-disk-prices'!B3,H794&lt;'azure-premium-disk-prices'!B4),1+IF(M794="YES",1),"")</f>
        <v>0</v>
      </c>
      <c r="AP795" s="4">
        <f>IF(AND(I794="PREMIUM",Q794="YES",H794&gt;'azure-premium-disk-prices'!B4,H794&lt;'azure-premium-disk-prices'!B5),1+IF(M794="YES",1),"")</f>
        <v>0</v>
      </c>
      <c r="AQ795" s="4">
        <f>IF(AND(I794="PREMIUM",Q794="YES",H794&gt;'azure-premium-disk-prices'!B5,H794&lt;'azure-premium-disk-prices'!B6),1+IF(M794="YES",1),"")</f>
        <v>0</v>
      </c>
      <c r="AR795" s="4">
        <f>IF(AND(I794="PREMIUM",Q794="YES",H794&gt;'azure-premium-disk-prices'!B6,H794&lt;'azure-premium-disk-prices'!B7),1+IF(M794="YES",1),"")</f>
        <v>0</v>
      </c>
      <c r="AS795" s="4">
        <f>IF(AND(I794="PREMIUM",Q794="YES",H794&gt;'azure-premium-disk-prices'!B7,H794&lt;'azure-premium-disk-prices'!B8),1+IF(M794="YES",1),"")</f>
        <v>0</v>
      </c>
      <c r="AT795" s="4">
        <f>IF(AND(I794="PREMIUM",Q794="YES",H794&gt;'azure-premium-disk-prices'!B8,H794&lt;'azure-premium-disk-prices'!B9),1+IF(M794="YES",1),"")</f>
        <v>0</v>
      </c>
      <c r="AU795" s="4">
        <f>IF(AND(M795="YES", Q795="YES"),1,"")</f>
        <v>0</v>
      </c>
      <c r="AV795" s="4">
        <f>IF(AND(J795="STANDARD", Q795="YES"), IF(M795="YES",2,1) ,"")</f>
        <v>0</v>
      </c>
      <c r="AW795" s="4">
        <f>IF( AND(J795="PREMIUM",  Q795="YES"), IF(M795="YES",2,1) ,"")</f>
        <v>0</v>
      </c>
    </row>
    <row r="796" spans="5:49">
      <c r="E796" s="3"/>
      <c r="F796" s="3"/>
      <c r="G796" s="3"/>
      <c r="H796" s="3"/>
      <c r="I796" s="3" t="s">
        <v>9</v>
      </c>
      <c r="J796" s="3" t="s">
        <v>9</v>
      </c>
      <c r="K796" s="3" t="s">
        <v>5</v>
      </c>
      <c r="L796" s="3" t="s">
        <v>5</v>
      </c>
      <c r="M796" s="3" t="s">
        <v>5</v>
      </c>
      <c r="N796" s="3">
        <v>730</v>
      </c>
      <c r="O796" s="3" t="s">
        <v>5</v>
      </c>
      <c r="P796" s="3" t="s">
        <v>14</v>
      </c>
      <c r="Q796" s="4">
        <f>IF(AND(E796&lt;&gt;"", F796&lt;&gt;"", G796&lt;&gt;"", H796&lt;&gt;"", I796&lt;&gt;"", J796&lt;&gt;"", K796&lt;&gt;"", L796&lt;&gt;"", M796&lt;&gt;"", N796&lt;&gt;"", O796&lt;&gt;""),"YES","NO")</f>
        <v>0</v>
      </c>
      <c r="R796" s="4">
        <f>IF(AD796=AA796, U796, IF(AD796=AB796,W796,Y796))</f>
        <v>0</v>
      </c>
      <c r="S796" s="4">
        <f>AD796</f>
        <v>0</v>
      </c>
      <c r="T796" s="4">
        <f> IF(AA796="" ,"",IF(AD796=AA796, "PAYG", IF(AD796=AB796,"1Y RI","3Y RI")))</f>
        <v>0</v>
      </c>
      <c r="U796" s="4">
        <f>IF(Q796="YES", IF(K796="YES", VLOOKUP(V796 &amp; L796 &amp; K796,'azure-vm-prices-base'!G$2:H$124, 2, 0), VLOOKUP(V796 &amp; L796 &amp; "*",'azure-vm-prices-base'!G$2:H$124, 2, 0)), "")</f>
        <v>0</v>
      </c>
      <c r="V796" s="4">
        <f>IF(Q796="YES", IF(O796="NO" , IF(K796="YES", _xlfn.MINIFS('azure-vm-prices-base'!I$2:I$123, 'azure-vm-prices-base'!A$2:A$123,"&gt;="&amp;F796*(100-$B$2)/100, 'azure-vm-prices-base'!B$2:B$123,"&gt;="&amp;G796*(100-$B$2)/100, 'azure-vm-prices-base'!D$2:D$123,K796, 'azure-vm-prices-base'!E$2:E$123,L796), _xlfn.MINIFS('azure-vm-prices-base'!I$2:I$123, 'azure-vm-prices-base'!A$2:A$123,"&gt;="&amp;F796*(100-$B$2)/100, 'azure-vm-prices-base'!B$2:B$123,"&gt;="&amp;G796*(100-$B$2)/100, 'azure-vm-prices-base'!E$2:E$123,L796)), IF(K796="YES", _xlfn.MINIFS('azure-vm-prices-base'!C$2:C$123, 'azure-vm-prices-base'!A$2:A$123,"&gt;="&amp;F796*(100-$B$2)/100, 'azure-vm-prices-base'!B$2:B$123,"&gt;="&amp;G796*(100-$B$2)/100, 'azure-vm-prices-base'!D$2:D$123,K796, 'azure-vm-prices-base'!E$2:E$123,L796), _xlfn.MINIFS('azure-vm-prices-base'!C$2:C$123, 'azure-vm-prices-base'!A$2:A$123,"&gt;="&amp;F796*(100-$B$2)/100, 'azure-vm-prices-base'!B$2:B$123,"&gt;="&amp;G796*(100-$B$2)/100, 'azure-vm-prices-base'!E$2:E$123,L796))), "")</f>
        <v>0</v>
      </c>
      <c r="W796" s="4">
        <f>IF(Q796="YES", IF(K796="YES", VLOOKUP(X796 &amp; L796 &amp; K796,'azure-vm-prices-1Y'!G$2:H$124  , 2, 0), VLOOKUP(X796 &amp; L796 &amp; "*",'azure-vm-prices-1Y'!G$2:H$124, 2, 0)),   "")</f>
        <v>0</v>
      </c>
      <c r="X796" s="4">
        <f>IF(Q796="YES", IF(O796="NO" , IF(K796="YES", _xlfn.MINIFS('azure-vm-prices-1Y'!I$2:I$123,   'azure-vm-prices-1Y'!A$2:A$123,"&gt;="&amp;F796*(100-$B$2)/100,   'azure-vm-prices-1Y'!B$2:B$123,"&gt;="&amp;G796*(100-$B$2)/100,   'azure-vm-prices-1Y'!D$2:D$123,K796,   'azure-vm-prices-1Y'!E$2:E$123,L796),   _xlfn.MINIFS('azure-vm-prices-1Y'!I$2:I$123,   'azure-vm-prices-1Y'!A$2:A$123,"&gt;="&amp;F796*(100-$B$2)/100,   'azure-vm-prices-1Y'!B$2:B$123,"&gt;="&amp;G796*(100-$B$2)/100,   'azure-vm-prices-1Y'!E$2:E$123,L796)),   IF(K796="YES", _xlfn.MINIFS('azure-vm-prices-1Y'!C$2:C$123,   'azure-vm-prices-1Y'!A$2:A$123,"&gt;="&amp;F796*(100-$B$2)/100,   'azure-vm-prices-1Y'!B$2:B$123,"&gt;="&amp;G796*(100-$B$2)/100,   'azure-vm-prices-1Y'!D$2:D$123,K796,   'azure-vm-prices-1Y'!E$2:E$123,L796),   _xlfn.MINIFS('azure-vm-prices-1Y'!C$2:C$123,   'azure-vm-prices-1Y'!A$2:A$123,"&gt;="&amp;F796*(100-$B$2)/100,   'azure-vm-prices-1Y'!B$2:B$123,"&gt;="&amp;G796*(100-$B$2)/100,   'azure-vm-prices-1Y'!E$2:E$123,L796))),   "")</f>
        <v>0</v>
      </c>
      <c r="Y796" s="4">
        <f>IF(Q796="YES", IF(K796="YES", VLOOKUP(Z796 &amp; L796 &amp; K796,'azure-vm-prices-3Y'!G$2:H$124  , 2, 0), VLOOKUP(Z796 &amp; L796 &amp; "*",'azure-vm-prices-3Y'!G$2:H$124, 2, 0)),   "")</f>
        <v>0</v>
      </c>
      <c r="Z796" s="4">
        <f>IF(Q796="YES", IF(O796="NO" , IF(K796="YES", _xlfn.MINIFS('azure-vm-prices-3Y'!I$2:I$123,   'azure-vm-prices-3Y'!A$2:A$123,"&gt;="&amp;F796*(100-$B$2)/100,   'azure-vm-prices-3Y'!B$2:B$123,"&gt;="&amp;G796*(100-$B$2)/100,   'azure-vm-prices-3Y'!D$2:D$123,K796,   'azure-vm-prices-3Y'!E$2:E$123,L796),   _xlfn.MINIFS('azure-vm-prices-3Y'!I$2:I$123,   'azure-vm-prices-3Y'!A$2:A$123,"&gt;="&amp;F796*(100-$B$2)/100,   'azure-vm-prices-3Y'!B$2:B$123,"&gt;="&amp;G796*(100-$B$2)/100,   'azure-vm-prices-3Y'!E$2:E$123,L796)),   IF(K796="YES", _xlfn.MINIFS('azure-vm-prices-3Y'!C$2:C$123,   'azure-vm-prices-3Y'!A$2:A$123,"&gt;="&amp;F796*(100-$B$2)/100,   'azure-vm-prices-3Y'!B$2:B$123,"&gt;="&amp;G796*(100-$B$2)/100,   'azure-vm-prices-3Y'!D$2:D$123,K796,   'azure-vm-prices-3Y'!E$2:E$123,L796),   _xlfn.MINIFS('azure-vm-prices-3Y'!C$2:C$123,   'azure-vm-prices-3Y'!A$2:A$123,"&gt;="&amp;F796*(100-$B$2)/100,   'azure-vm-prices-3Y'!B$2:B$123,"&gt;="&amp;G796*(100-$B$2)/100,   'azure-vm-prices-3Y'!E$2:E$123,L796))),   "")</f>
        <v>0</v>
      </c>
      <c r="AA796" s="4">
        <f>IF(Q796="YES",N796*V796*12,"")</f>
        <v>0</v>
      </c>
      <c r="AB796" s="4">
        <f>IF(Q796="YES",X796*8760,"")</f>
        <v>0</v>
      </c>
      <c r="AC796" s="4">
        <f>IF(Q796="YES",Z796*8760,"")</f>
        <v>0</v>
      </c>
      <c r="AD796" s="4">
        <f>IF(Q796="YES",IF(P796="YES", MIN(AA796:AC796), AA796),"")</f>
        <v>0</v>
      </c>
      <c r="AE796" s="4">
        <f>IF(AND(I796="STANDARD",Q796="YES",H796&lt;'azure-standard-disk-prices'!B2, H796&gt;0),1+IF(M796="YES",1),"")</f>
        <v>0</v>
      </c>
      <c r="AF796" s="4">
        <f>IF(AND(I796="STANDARD",Q796="YES",H796&gt;'azure-standard-disk-prices'!B2,H796&lt;'azure-standard-disk-prices'!B3),1+IF(M796="YES",1),"")</f>
        <v>0</v>
      </c>
      <c r="AG796" s="4">
        <f>IF(AND(I796="STANDARD",Q796="YES",H796&gt;'azure-standard-disk-prices'!B3,H796&lt;'azure-standard-disk-prices'!B4),1+IF(M796="YES",1),"")</f>
        <v>0</v>
      </c>
      <c r="AH796" s="4">
        <f>IF(AND(I796="STANDARD",Q796="YES",H796&gt;'azure-standard-disk-prices'!B4,H796&lt;'azure-standard-disk-prices'!B5),1+IF(M796="YES",1),"")</f>
        <v>0</v>
      </c>
      <c r="AI796" s="4">
        <f>IF(AND(I796="STANDARD",Q796="YES",H796&gt;'azure-standard-disk-prices'!B5,H796&lt;'azure-standard-disk-prices'!B6),1+IF(M796="YES",1),"")</f>
        <v>0</v>
      </c>
      <c r="AJ796" s="4">
        <f>IF(AND(I796="STANDARD",Q796="YES",H796&gt;'azure-standard-disk-prices'!B6,H796&lt;'azure-standard-disk-prices'!B7),1+IF(M796="YES",1),"")</f>
        <v>0</v>
      </c>
      <c r="AK796" s="4">
        <f>IF(AND(I796="STANDARD",Q796="YES",H796&gt;'azure-standard-disk-prices'!B7,H796&lt;'azure-standard-disk-prices'!B8),1+IF(M796="YES",1),"")</f>
        <v>0</v>
      </c>
      <c r="AL796" s="4">
        <f>IF(AND(I796="STANDARD",Q796="YES",H796&gt;'azure-standard-disk-prices'!B8,H796&lt;'azure-standard-disk-prices'!B9),1+IF(M796="YES",1),"")</f>
        <v>0</v>
      </c>
      <c r="AM796" s="4">
        <f>IF(AND(I795="PREMIUM",Q795="YES",H795&lt;'azure-premium-disk-prices'!B2,H795&gt;0),1+IF(M795="YES",1),"")</f>
        <v>0</v>
      </c>
      <c r="AN796" s="4">
        <f>IF(AND(I795="PREMIUM",Q795="YES",H795&gt;'azure-premium-disk-prices'!B2,H795&lt;'azure-premium-disk-prices'!B3),1+IF(M795="YES",1),"")</f>
        <v>0</v>
      </c>
      <c r="AO796" s="4">
        <f>IF(AND(I795="PREMIUM",Q795="YES",H795&gt;'azure-premium-disk-prices'!B3,H795&lt;'azure-premium-disk-prices'!B4),1+IF(M795="YES",1),"")</f>
        <v>0</v>
      </c>
      <c r="AP796" s="4">
        <f>IF(AND(I795="PREMIUM",Q795="YES",H795&gt;'azure-premium-disk-prices'!B4,H795&lt;'azure-premium-disk-prices'!B5),1+IF(M795="YES",1),"")</f>
        <v>0</v>
      </c>
      <c r="AQ796" s="4">
        <f>IF(AND(I795="PREMIUM",Q795="YES",H795&gt;'azure-premium-disk-prices'!B5,H795&lt;'azure-premium-disk-prices'!B6),1+IF(M795="YES",1),"")</f>
        <v>0</v>
      </c>
      <c r="AR796" s="4">
        <f>IF(AND(I795="PREMIUM",Q795="YES",H795&gt;'azure-premium-disk-prices'!B6,H795&lt;'azure-premium-disk-prices'!B7),1+IF(M795="YES",1),"")</f>
        <v>0</v>
      </c>
      <c r="AS796" s="4">
        <f>IF(AND(I795="PREMIUM",Q795="YES",H795&gt;'azure-premium-disk-prices'!B7,H795&lt;'azure-premium-disk-prices'!B8),1+IF(M795="YES",1),"")</f>
        <v>0</v>
      </c>
      <c r="AT796" s="4">
        <f>IF(AND(I795="PREMIUM",Q795="YES",H795&gt;'azure-premium-disk-prices'!B8,H795&lt;'azure-premium-disk-prices'!B9),1+IF(M795="YES",1),"")</f>
        <v>0</v>
      </c>
      <c r="AU796" s="4">
        <f>IF(AND(M796="YES", Q796="YES"),1,"")</f>
        <v>0</v>
      </c>
      <c r="AV796" s="4">
        <f>IF(AND(J796="STANDARD", Q796="YES"), IF(M796="YES",2,1) ,"")</f>
        <v>0</v>
      </c>
      <c r="AW796" s="4">
        <f>IF( AND(J796="PREMIUM",  Q796="YES"), IF(M796="YES",2,1) ,"")</f>
        <v>0</v>
      </c>
    </row>
    <row r="797" spans="5:49">
      <c r="E797" s="3"/>
      <c r="F797" s="3"/>
      <c r="G797" s="3"/>
      <c r="H797" s="3"/>
      <c r="I797" s="3" t="s">
        <v>9</v>
      </c>
      <c r="J797" s="3" t="s">
        <v>9</v>
      </c>
      <c r="K797" s="3" t="s">
        <v>5</v>
      </c>
      <c r="L797" s="3" t="s">
        <v>5</v>
      </c>
      <c r="M797" s="3" t="s">
        <v>5</v>
      </c>
      <c r="N797" s="3">
        <v>730</v>
      </c>
      <c r="O797" s="3" t="s">
        <v>5</v>
      </c>
      <c r="P797" s="3" t="s">
        <v>14</v>
      </c>
      <c r="Q797" s="4">
        <f>IF(AND(E797&lt;&gt;"", F797&lt;&gt;"", G797&lt;&gt;"", H797&lt;&gt;"", I797&lt;&gt;"", J797&lt;&gt;"", K797&lt;&gt;"", L797&lt;&gt;"", M797&lt;&gt;"", N797&lt;&gt;"", O797&lt;&gt;""),"YES","NO")</f>
        <v>0</v>
      </c>
      <c r="R797" s="4">
        <f>IF(AD797=AA797, U797, IF(AD797=AB797,W797,Y797))</f>
        <v>0</v>
      </c>
      <c r="S797" s="4">
        <f>AD797</f>
        <v>0</v>
      </c>
      <c r="T797" s="4">
        <f> IF(AA797="" ,"",IF(AD797=AA797, "PAYG", IF(AD797=AB797,"1Y RI","3Y RI")))</f>
        <v>0</v>
      </c>
      <c r="U797" s="4">
        <f>IF(Q797="YES", IF(K797="YES", VLOOKUP(V797 &amp; L797 &amp; K797,'azure-vm-prices-base'!G$2:H$124, 2, 0), VLOOKUP(V797 &amp; L797 &amp; "*",'azure-vm-prices-base'!G$2:H$124, 2, 0)), "")</f>
        <v>0</v>
      </c>
      <c r="V797" s="4">
        <f>IF(Q797="YES", IF(O797="NO" , IF(K797="YES", _xlfn.MINIFS('azure-vm-prices-base'!I$2:I$123, 'azure-vm-prices-base'!A$2:A$123,"&gt;="&amp;F797*(100-$B$2)/100, 'azure-vm-prices-base'!B$2:B$123,"&gt;="&amp;G797*(100-$B$2)/100, 'azure-vm-prices-base'!D$2:D$123,K797, 'azure-vm-prices-base'!E$2:E$123,L797), _xlfn.MINIFS('azure-vm-prices-base'!I$2:I$123, 'azure-vm-prices-base'!A$2:A$123,"&gt;="&amp;F797*(100-$B$2)/100, 'azure-vm-prices-base'!B$2:B$123,"&gt;="&amp;G797*(100-$B$2)/100, 'azure-vm-prices-base'!E$2:E$123,L797)), IF(K797="YES", _xlfn.MINIFS('azure-vm-prices-base'!C$2:C$123, 'azure-vm-prices-base'!A$2:A$123,"&gt;="&amp;F797*(100-$B$2)/100, 'azure-vm-prices-base'!B$2:B$123,"&gt;="&amp;G797*(100-$B$2)/100, 'azure-vm-prices-base'!D$2:D$123,K797, 'azure-vm-prices-base'!E$2:E$123,L797), _xlfn.MINIFS('azure-vm-prices-base'!C$2:C$123, 'azure-vm-prices-base'!A$2:A$123,"&gt;="&amp;F797*(100-$B$2)/100, 'azure-vm-prices-base'!B$2:B$123,"&gt;="&amp;G797*(100-$B$2)/100, 'azure-vm-prices-base'!E$2:E$123,L797))), "")</f>
        <v>0</v>
      </c>
      <c r="W797" s="4">
        <f>IF(Q797="YES", IF(K797="YES", VLOOKUP(X797 &amp; L797 &amp; K797,'azure-vm-prices-1Y'!G$2:H$124  , 2, 0), VLOOKUP(X797 &amp; L797 &amp; "*",'azure-vm-prices-1Y'!G$2:H$124, 2, 0)),   "")</f>
        <v>0</v>
      </c>
      <c r="X797" s="4">
        <f>IF(Q797="YES", IF(O797="NO" , IF(K797="YES", _xlfn.MINIFS('azure-vm-prices-1Y'!I$2:I$123,   'azure-vm-prices-1Y'!A$2:A$123,"&gt;="&amp;F797*(100-$B$2)/100,   'azure-vm-prices-1Y'!B$2:B$123,"&gt;="&amp;G797*(100-$B$2)/100,   'azure-vm-prices-1Y'!D$2:D$123,K797,   'azure-vm-prices-1Y'!E$2:E$123,L797),   _xlfn.MINIFS('azure-vm-prices-1Y'!I$2:I$123,   'azure-vm-prices-1Y'!A$2:A$123,"&gt;="&amp;F797*(100-$B$2)/100,   'azure-vm-prices-1Y'!B$2:B$123,"&gt;="&amp;G797*(100-$B$2)/100,   'azure-vm-prices-1Y'!E$2:E$123,L797)),   IF(K797="YES", _xlfn.MINIFS('azure-vm-prices-1Y'!C$2:C$123,   'azure-vm-prices-1Y'!A$2:A$123,"&gt;="&amp;F797*(100-$B$2)/100,   'azure-vm-prices-1Y'!B$2:B$123,"&gt;="&amp;G797*(100-$B$2)/100,   'azure-vm-prices-1Y'!D$2:D$123,K797,   'azure-vm-prices-1Y'!E$2:E$123,L797),   _xlfn.MINIFS('azure-vm-prices-1Y'!C$2:C$123,   'azure-vm-prices-1Y'!A$2:A$123,"&gt;="&amp;F797*(100-$B$2)/100,   'azure-vm-prices-1Y'!B$2:B$123,"&gt;="&amp;G797*(100-$B$2)/100,   'azure-vm-prices-1Y'!E$2:E$123,L797))),   "")</f>
        <v>0</v>
      </c>
      <c r="Y797" s="4">
        <f>IF(Q797="YES", IF(K797="YES", VLOOKUP(Z797 &amp; L797 &amp; K797,'azure-vm-prices-3Y'!G$2:H$124  , 2, 0), VLOOKUP(Z797 &amp; L797 &amp; "*",'azure-vm-prices-3Y'!G$2:H$124, 2, 0)),   "")</f>
        <v>0</v>
      </c>
      <c r="Z797" s="4">
        <f>IF(Q797="YES", IF(O797="NO" , IF(K797="YES", _xlfn.MINIFS('azure-vm-prices-3Y'!I$2:I$123,   'azure-vm-prices-3Y'!A$2:A$123,"&gt;="&amp;F797*(100-$B$2)/100,   'azure-vm-prices-3Y'!B$2:B$123,"&gt;="&amp;G797*(100-$B$2)/100,   'azure-vm-prices-3Y'!D$2:D$123,K797,   'azure-vm-prices-3Y'!E$2:E$123,L797),   _xlfn.MINIFS('azure-vm-prices-3Y'!I$2:I$123,   'azure-vm-prices-3Y'!A$2:A$123,"&gt;="&amp;F797*(100-$B$2)/100,   'azure-vm-prices-3Y'!B$2:B$123,"&gt;="&amp;G797*(100-$B$2)/100,   'azure-vm-prices-3Y'!E$2:E$123,L797)),   IF(K797="YES", _xlfn.MINIFS('azure-vm-prices-3Y'!C$2:C$123,   'azure-vm-prices-3Y'!A$2:A$123,"&gt;="&amp;F797*(100-$B$2)/100,   'azure-vm-prices-3Y'!B$2:B$123,"&gt;="&amp;G797*(100-$B$2)/100,   'azure-vm-prices-3Y'!D$2:D$123,K797,   'azure-vm-prices-3Y'!E$2:E$123,L797),   _xlfn.MINIFS('azure-vm-prices-3Y'!C$2:C$123,   'azure-vm-prices-3Y'!A$2:A$123,"&gt;="&amp;F797*(100-$B$2)/100,   'azure-vm-prices-3Y'!B$2:B$123,"&gt;="&amp;G797*(100-$B$2)/100,   'azure-vm-prices-3Y'!E$2:E$123,L797))),   "")</f>
        <v>0</v>
      </c>
      <c r="AA797" s="4">
        <f>IF(Q797="YES",N797*V797*12,"")</f>
        <v>0</v>
      </c>
      <c r="AB797" s="4">
        <f>IF(Q797="YES",X797*8760,"")</f>
        <v>0</v>
      </c>
      <c r="AC797" s="4">
        <f>IF(Q797="YES",Z797*8760,"")</f>
        <v>0</v>
      </c>
      <c r="AD797" s="4">
        <f>IF(Q797="YES",IF(P797="YES", MIN(AA797:AC797), AA797),"")</f>
        <v>0</v>
      </c>
      <c r="AE797" s="4">
        <f>IF(AND(I797="STANDARD",Q797="YES",H797&lt;'azure-standard-disk-prices'!B2, H797&gt;0),1+IF(M797="YES",1),"")</f>
        <v>0</v>
      </c>
      <c r="AF797" s="4">
        <f>IF(AND(I797="STANDARD",Q797="YES",H797&gt;'azure-standard-disk-prices'!B2,H797&lt;'azure-standard-disk-prices'!B3),1+IF(M797="YES",1),"")</f>
        <v>0</v>
      </c>
      <c r="AG797" s="4">
        <f>IF(AND(I797="STANDARD",Q797="YES",H797&gt;'azure-standard-disk-prices'!B3,H797&lt;'azure-standard-disk-prices'!B4),1+IF(M797="YES",1),"")</f>
        <v>0</v>
      </c>
      <c r="AH797" s="4">
        <f>IF(AND(I797="STANDARD",Q797="YES",H797&gt;'azure-standard-disk-prices'!B4,H797&lt;'azure-standard-disk-prices'!B5),1+IF(M797="YES",1),"")</f>
        <v>0</v>
      </c>
      <c r="AI797" s="4">
        <f>IF(AND(I797="STANDARD",Q797="YES",H797&gt;'azure-standard-disk-prices'!B5,H797&lt;'azure-standard-disk-prices'!B6),1+IF(M797="YES",1),"")</f>
        <v>0</v>
      </c>
      <c r="AJ797" s="4">
        <f>IF(AND(I797="STANDARD",Q797="YES",H797&gt;'azure-standard-disk-prices'!B6,H797&lt;'azure-standard-disk-prices'!B7),1+IF(M797="YES",1),"")</f>
        <v>0</v>
      </c>
      <c r="AK797" s="4">
        <f>IF(AND(I797="STANDARD",Q797="YES",H797&gt;'azure-standard-disk-prices'!B7,H797&lt;'azure-standard-disk-prices'!B8),1+IF(M797="YES",1),"")</f>
        <v>0</v>
      </c>
      <c r="AL797" s="4">
        <f>IF(AND(I797="STANDARD",Q797="YES",H797&gt;'azure-standard-disk-prices'!B8,H797&lt;'azure-standard-disk-prices'!B9),1+IF(M797="YES",1),"")</f>
        <v>0</v>
      </c>
      <c r="AM797" s="4">
        <f>IF(AND(I796="PREMIUM",Q796="YES",H796&lt;'azure-premium-disk-prices'!B2,H796&gt;0),1+IF(M796="YES",1),"")</f>
        <v>0</v>
      </c>
      <c r="AN797" s="4">
        <f>IF(AND(I796="PREMIUM",Q796="YES",H796&gt;'azure-premium-disk-prices'!B2,H796&lt;'azure-premium-disk-prices'!B3),1+IF(M796="YES",1),"")</f>
        <v>0</v>
      </c>
      <c r="AO797" s="4">
        <f>IF(AND(I796="PREMIUM",Q796="YES",H796&gt;'azure-premium-disk-prices'!B3,H796&lt;'azure-premium-disk-prices'!B4),1+IF(M796="YES",1),"")</f>
        <v>0</v>
      </c>
      <c r="AP797" s="4">
        <f>IF(AND(I796="PREMIUM",Q796="YES",H796&gt;'azure-premium-disk-prices'!B4,H796&lt;'azure-premium-disk-prices'!B5),1+IF(M796="YES",1),"")</f>
        <v>0</v>
      </c>
      <c r="AQ797" s="4">
        <f>IF(AND(I796="PREMIUM",Q796="YES",H796&gt;'azure-premium-disk-prices'!B5,H796&lt;'azure-premium-disk-prices'!B6),1+IF(M796="YES",1),"")</f>
        <v>0</v>
      </c>
      <c r="AR797" s="4">
        <f>IF(AND(I796="PREMIUM",Q796="YES",H796&gt;'azure-premium-disk-prices'!B6,H796&lt;'azure-premium-disk-prices'!B7),1+IF(M796="YES",1),"")</f>
        <v>0</v>
      </c>
      <c r="AS797" s="4">
        <f>IF(AND(I796="PREMIUM",Q796="YES",H796&gt;'azure-premium-disk-prices'!B7,H796&lt;'azure-premium-disk-prices'!B8),1+IF(M796="YES",1),"")</f>
        <v>0</v>
      </c>
      <c r="AT797" s="4">
        <f>IF(AND(I796="PREMIUM",Q796="YES",H796&gt;'azure-premium-disk-prices'!B8,H796&lt;'azure-premium-disk-prices'!B9),1+IF(M796="YES",1),"")</f>
        <v>0</v>
      </c>
      <c r="AU797" s="4">
        <f>IF(AND(M797="YES", Q797="YES"),1,"")</f>
        <v>0</v>
      </c>
      <c r="AV797" s="4">
        <f>IF(AND(J797="STANDARD", Q797="YES"), IF(M797="YES",2,1) ,"")</f>
        <v>0</v>
      </c>
      <c r="AW797" s="4">
        <f>IF( AND(J797="PREMIUM",  Q797="YES"), IF(M797="YES",2,1) ,"")</f>
        <v>0</v>
      </c>
    </row>
    <row r="798" spans="5:49">
      <c r="E798" s="3"/>
      <c r="F798" s="3"/>
      <c r="G798" s="3"/>
      <c r="H798" s="3"/>
      <c r="I798" s="3" t="s">
        <v>9</v>
      </c>
      <c r="J798" s="3" t="s">
        <v>9</v>
      </c>
      <c r="K798" s="3" t="s">
        <v>5</v>
      </c>
      <c r="L798" s="3" t="s">
        <v>5</v>
      </c>
      <c r="M798" s="3" t="s">
        <v>5</v>
      </c>
      <c r="N798" s="3">
        <v>730</v>
      </c>
      <c r="O798" s="3" t="s">
        <v>5</v>
      </c>
      <c r="P798" s="3" t="s">
        <v>14</v>
      </c>
      <c r="Q798" s="4">
        <f>IF(AND(E798&lt;&gt;"", F798&lt;&gt;"", G798&lt;&gt;"", H798&lt;&gt;"", I798&lt;&gt;"", J798&lt;&gt;"", K798&lt;&gt;"", L798&lt;&gt;"", M798&lt;&gt;"", N798&lt;&gt;"", O798&lt;&gt;""),"YES","NO")</f>
        <v>0</v>
      </c>
      <c r="R798" s="4">
        <f>IF(AD798=AA798, U798, IF(AD798=AB798,W798,Y798))</f>
        <v>0</v>
      </c>
      <c r="S798" s="4">
        <f>AD798</f>
        <v>0</v>
      </c>
      <c r="T798" s="4">
        <f> IF(AA798="" ,"",IF(AD798=AA798, "PAYG", IF(AD798=AB798,"1Y RI","3Y RI")))</f>
        <v>0</v>
      </c>
      <c r="U798" s="4">
        <f>IF(Q798="YES", IF(K798="YES", VLOOKUP(V798 &amp; L798 &amp; K798,'azure-vm-prices-base'!G$2:H$124, 2, 0), VLOOKUP(V798 &amp; L798 &amp; "*",'azure-vm-prices-base'!G$2:H$124, 2, 0)), "")</f>
        <v>0</v>
      </c>
      <c r="V798" s="4">
        <f>IF(Q798="YES", IF(O798="NO" , IF(K798="YES", _xlfn.MINIFS('azure-vm-prices-base'!I$2:I$123, 'azure-vm-prices-base'!A$2:A$123,"&gt;="&amp;F798*(100-$B$2)/100, 'azure-vm-prices-base'!B$2:B$123,"&gt;="&amp;G798*(100-$B$2)/100, 'azure-vm-prices-base'!D$2:D$123,K798, 'azure-vm-prices-base'!E$2:E$123,L798), _xlfn.MINIFS('azure-vm-prices-base'!I$2:I$123, 'azure-vm-prices-base'!A$2:A$123,"&gt;="&amp;F798*(100-$B$2)/100, 'azure-vm-prices-base'!B$2:B$123,"&gt;="&amp;G798*(100-$B$2)/100, 'azure-vm-prices-base'!E$2:E$123,L798)), IF(K798="YES", _xlfn.MINIFS('azure-vm-prices-base'!C$2:C$123, 'azure-vm-prices-base'!A$2:A$123,"&gt;="&amp;F798*(100-$B$2)/100, 'azure-vm-prices-base'!B$2:B$123,"&gt;="&amp;G798*(100-$B$2)/100, 'azure-vm-prices-base'!D$2:D$123,K798, 'azure-vm-prices-base'!E$2:E$123,L798), _xlfn.MINIFS('azure-vm-prices-base'!C$2:C$123, 'azure-vm-prices-base'!A$2:A$123,"&gt;="&amp;F798*(100-$B$2)/100, 'azure-vm-prices-base'!B$2:B$123,"&gt;="&amp;G798*(100-$B$2)/100, 'azure-vm-prices-base'!E$2:E$123,L798))), "")</f>
        <v>0</v>
      </c>
      <c r="W798" s="4">
        <f>IF(Q798="YES", IF(K798="YES", VLOOKUP(X798 &amp; L798 &amp; K798,'azure-vm-prices-1Y'!G$2:H$124  , 2, 0), VLOOKUP(X798 &amp; L798 &amp; "*",'azure-vm-prices-1Y'!G$2:H$124, 2, 0)),   "")</f>
        <v>0</v>
      </c>
      <c r="X798" s="4">
        <f>IF(Q798="YES", IF(O798="NO" , IF(K798="YES", _xlfn.MINIFS('azure-vm-prices-1Y'!I$2:I$123,   'azure-vm-prices-1Y'!A$2:A$123,"&gt;="&amp;F798*(100-$B$2)/100,   'azure-vm-prices-1Y'!B$2:B$123,"&gt;="&amp;G798*(100-$B$2)/100,   'azure-vm-prices-1Y'!D$2:D$123,K798,   'azure-vm-prices-1Y'!E$2:E$123,L798),   _xlfn.MINIFS('azure-vm-prices-1Y'!I$2:I$123,   'azure-vm-prices-1Y'!A$2:A$123,"&gt;="&amp;F798*(100-$B$2)/100,   'azure-vm-prices-1Y'!B$2:B$123,"&gt;="&amp;G798*(100-$B$2)/100,   'azure-vm-prices-1Y'!E$2:E$123,L798)),   IF(K798="YES", _xlfn.MINIFS('azure-vm-prices-1Y'!C$2:C$123,   'azure-vm-prices-1Y'!A$2:A$123,"&gt;="&amp;F798*(100-$B$2)/100,   'azure-vm-prices-1Y'!B$2:B$123,"&gt;="&amp;G798*(100-$B$2)/100,   'azure-vm-prices-1Y'!D$2:D$123,K798,   'azure-vm-prices-1Y'!E$2:E$123,L798),   _xlfn.MINIFS('azure-vm-prices-1Y'!C$2:C$123,   'azure-vm-prices-1Y'!A$2:A$123,"&gt;="&amp;F798*(100-$B$2)/100,   'azure-vm-prices-1Y'!B$2:B$123,"&gt;="&amp;G798*(100-$B$2)/100,   'azure-vm-prices-1Y'!E$2:E$123,L798))),   "")</f>
        <v>0</v>
      </c>
      <c r="Y798" s="4">
        <f>IF(Q798="YES", IF(K798="YES", VLOOKUP(Z798 &amp; L798 &amp; K798,'azure-vm-prices-3Y'!G$2:H$124  , 2, 0), VLOOKUP(Z798 &amp; L798 &amp; "*",'azure-vm-prices-3Y'!G$2:H$124, 2, 0)),   "")</f>
        <v>0</v>
      </c>
      <c r="Z798" s="4">
        <f>IF(Q798="YES", IF(O798="NO" , IF(K798="YES", _xlfn.MINIFS('azure-vm-prices-3Y'!I$2:I$123,   'azure-vm-prices-3Y'!A$2:A$123,"&gt;="&amp;F798*(100-$B$2)/100,   'azure-vm-prices-3Y'!B$2:B$123,"&gt;="&amp;G798*(100-$B$2)/100,   'azure-vm-prices-3Y'!D$2:D$123,K798,   'azure-vm-prices-3Y'!E$2:E$123,L798),   _xlfn.MINIFS('azure-vm-prices-3Y'!I$2:I$123,   'azure-vm-prices-3Y'!A$2:A$123,"&gt;="&amp;F798*(100-$B$2)/100,   'azure-vm-prices-3Y'!B$2:B$123,"&gt;="&amp;G798*(100-$B$2)/100,   'azure-vm-prices-3Y'!E$2:E$123,L798)),   IF(K798="YES", _xlfn.MINIFS('azure-vm-prices-3Y'!C$2:C$123,   'azure-vm-prices-3Y'!A$2:A$123,"&gt;="&amp;F798*(100-$B$2)/100,   'azure-vm-prices-3Y'!B$2:B$123,"&gt;="&amp;G798*(100-$B$2)/100,   'azure-vm-prices-3Y'!D$2:D$123,K798,   'azure-vm-prices-3Y'!E$2:E$123,L798),   _xlfn.MINIFS('azure-vm-prices-3Y'!C$2:C$123,   'azure-vm-prices-3Y'!A$2:A$123,"&gt;="&amp;F798*(100-$B$2)/100,   'azure-vm-prices-3Y'!B$2:B$123,"&gt;="&amp;G798*(100-$B$2)/100,   'azure-vm-prices-3Y'!E$2:E$123,L798))),   "")</f>
        <v>0</v>
      </c>
      <c r="AA798" s="4">
        <f>IF(Q798="YES",N798*V798*12,"")</f>
        <v>0</v>
      </c>
      <c r="AB798" s="4">
        <f>IF(Q798="YES",X798*8760,"")</f>
        <v>0</v>
      </c>
      <c r="AC798" s="4">
        <f>IF(Q798="YES",Z798*8760,"")</f>
        <v>0</v>
      </c>
      <c r="AD798" s="4">
        <f>IF(Q798="YES",IF(P798="YES", MIN(AA798:AC798), AA798),"")</f>
        <v>0</v>
      </c>
      <c r="AE798" s="4">
        <f>IF(AND(I798="STANDARD",Q798="YES",H798&lt;'azure-standard-disk-prices'!B2, H798&gt;0),1+IF(M798="YES",1),"")</f>
        <v>0</v>
      </c>
      <c r="AF798" s="4">
        <f>IF(AND(I798="STANDARD",Q798="YES",H798&gt;'azure-standard-disk-prices'!B2,H798&lt;'azure-standard-disk-prices'!B3),1+IF(M798="YES",1),"")</f>
        <v>0</v>
      </c>
      <c r="AG798" s="4">
        <f>IF(AND(I798="STANDARD",Q798="YES",H798&gt;'azure-standard-disk-prices'!B3,H798&lt;'azure-standard-disk-prices'!B4),1+IF(M798="YES",1),"")</f>
        <v>0</v>
      </c>
      <c r="AH798" s="4">
        <f>IF(AND(I798="STANDARD",Q798="YES",H798&gt;'azure-standard-disk-prices'!B4,H798&lt;'azure-standard-disk-prices'!B5),1+IF(M798="YES",1),"")</f>
        <v>0</v>
      </c>
      <c r="AI798" s="4">
        <f>IF(AND(I798="STANDARD",Q798="YES",H798&gt;'azure-standard-disk-prices'!B5,H798&lt;'azure-standard-disk-prices'!B6),1+IF(M798="YES",1),"")</f>
        <v>0</v>
      </c>
      <c r="AJ798" s="4">
        <f>IF(AND(I798="STANDARD",Q798="YES",H798&gt;'azure-standard-disk-prices'!B6,H798&lt;'azure-standard-disk-prices'!B7),1+IF(M798="YES",1),"")</f>
        <v>0</v>
      </c>
      <c r="AK798" s="4">
        <f>IF(AND(I798="STANDARD",Q798="YES",H798&gt;'azure-standard-disk-prices'!B7,H798&lt;'azure-standard-disk-prices'!B8),1+IF(M798="YES",1),"")</f>
        <v>0</v>
      </c>
      <c r="AL798" s="4">
        <f>IF(AND(I798="STANDARD",Q798="YES",H798&gt;'azure-standard-disk-prices'!B8,H798&lt;'azure-standard-disk-prices'!B9),1+IF(M798="YES",1),"")</f>
        <v>0</v>
      </c>
      <c r="AM798" s="4">
        <f>IF(AND(I797="PREMIUM",Q797="YES",H797&lt;'azure-premium-disk-prices'!B2,H797&gt;0),1+IF(M797="YES",1),"")</f>
        <v>0</v>
      </c>
      <c r="AN798" s="4">
        <f>IF(AND(I797="PREMIUM",Q797="YES",H797&gt;'azure-premium-disk-prices'!B2,H797&lt;'azure-premium-disk-prices'!B3),1+IF(M797="YES",1),"")</f>
        <v>0</v>
      </c>
      <c r="AO798" s="4">
        <f>IF(AND(I797="PREMIUM",Q797="YES",H797&gt;'azure-premium-disk-prices'!B3,H797&lt;'azure-premium-disk-prices'!B4),1+IF(M797="YES",1),"")</f>
        <v>0</v>
      </c>
      <c r="AP798" s="4">
        <f>IF(AND(I797="PREMIUM",Q797="YES",H797&gt;'azure-premium-disk-prices'!B4,H797&lt;'azure-premium-disk-prices'!B5),1+IF(M797="YES",1),"")</f>
        <v>0</v>
      </c>
      <c r="AQ798" s="4">
        <f>IF(AND(I797="PREMIUM",Q797="YES",H797&gt;'azure-premium-disk-prices'!B5,H797&lt;'azure-premium-disk-prices'!B6),1+IF(M797="YES",1),"")</f>
        <v>0</v>
      </c>
      <c r="AR798" s="4">
        <f>IF(AND(I797="PREMIUM",Q797="YES",H797&gt;'azure-premium-disk-prices'!B6,H797&lt;'azure-premium-disk-prices'!B7),1+IF(M797="YES",1),"")</f>
        <v>0</v>
      </c>
      <c r="AS798" s="4">
        <f>IF(AND(I797="PREMIUM",Q797="YES",H797&gt;'azure-premium-disk-prices'!B7,H797&lt;'azure-premium-disk-prices'!B8),1+IF(M797="YES",1),"")</f>
        <v>0</v>
      </c>
      <c r="AT798" s="4">
        <f>IF(AND(I797="PREMIUM",Q797="YES",H797&gt;'azure-premium-disk-prices'!B8,H797&lt;'azure-premium-disk-prices'!B9),1+IF(M797="YES",1),"")</f>
        <v>0</v>
      </c>
      <c r="AU798" s="4">
        <f>IF(AND(M798="YES", Q798="YES"),1,"")</f>
        <v>0</v>
      </c>
      <c r="AV798" s="4">
        <f>IF(AND(J798="STANDARD", Q798="YES"), IF(M798="YES",2,1) ,"")</f>
        <v>0</v>
      </c>
      <c r="AW798" s="4">
        <f>IF( AND(J798="PREMIUM",  Q798="YES"), IF(M798="YES",2,1) ,"")</f>
        <v>0</v>
      </c>
    </row>
    <row r="799" spans="5:49">
      <c r="E799" s="3"/>
      <c r="F799" s="3"/>
      <c r="G799" s="3"/>
      <c r="H799" s="3"/>
      <c r="I799" s="3" t="s">
        <v>9</v>
      </c>
      <c r="J799" s="3" t="s">
        <v>9</v>
      </c>
      <c r="K799" s="3" t="s">
        <v>5</v>
      </c>
      <c r="L799" s="3" t="s">
        <v>5</v>
      </c>
      <c r="M799" s="3" t="s">
        <v>5</v>
      </c>
      <c r="N799" s="3">
        <v>730</v>
      </c>
      <c r="O799" s="3" t="s">
        <v>5</v>
      </c>
      <c r="P799" s="3" t="s">
        <v>14</v>
      </c>
      <c r="Q799" s="4">
        <f>IF(AND(E799&lt;&gt;"", F799&lt;&gt;"", G799&lt;&gt;"", H799&lt;&gt;"", I799&lt;&gt;"", J799&lt;&gt;"", K799&lt;&gt;"", L799&lt;&gt;"", M799&lt;&gt;"", N799&lt;&gt;"", O799&lt;&gt;""),"YES","NO")</f>
        <v>0</v>
      </c>
      <c r="R799" s="4">
        <f>IF(AD799=AA799, U799, IF(AD799=AB799,W799,Y799))</f>
        <v>0</v>
      </c>
      <c r="S799" s="4">
        <f>AD799</f>
        <v>0</v>
      </c>
      <c r="T799" s="4">
        <f> IF(AA799="" ,"",IF(AD799=AA799, "PAYG", IF(AD799=AB799,"1Y RI","3Y RI")))</f>
        <v>0</v>
      </c>
      <c r="U799" s="4">
        <f>IF(Q799="YES", IF(K799="YES", VLOOKUP(V799 &amp; L799 &amp; K799,'azure-vm-prices-base'!G$2:H$124, 2, 0), VLOOKUP(V799 &amp; L799 &amp; "*",'azure-vm-prices-base'!G$2:H$124, 2, 0)), "")</f>
        <v>0</v>
      </c>
      <c r="V799" s="4">
        <f>IF(Q799="YES", IF(O799="NO" , IF(K799="YES", _xlfn.MINIFS('azure-vm-prices-base'!I$2:I$123, 'azure-vm-prices-base'!A$2:A$123,"&gt;="&amp;F799*(100-$B$2)/100, 'azure-vm-prices-base'!B$2:B$123,"&gt;="&amp;G799*(100-$B$2)/100, 'azure-vm-prices-base'!D$2:D$123,K799, 'azure-vm-prices-base'!E$2:E$123,L799), _xlfn.MINIFS('azure-vm-prices-base'!I$2:I$123, 'azure-vm-prices-base'!A$2:A$123,"&gt;="&amp;F799*(100-$B$2)/100, 'azure-vm-prices-base'!B$2:B$123,"&gt;="&amp;G799*(100-$B$2)/100, 'azure-vm-prices-base'!E$2:E$123,L799)), IF(K799="YES", _xlfn.MINIFS('azure-vm-prices-base'!C$2:C$123, 'azure-vm-prices-base'!A$2:A$123,"&gt;="&amp;F799*(100-$B$2)/100, 'azure-vm-prices-base'!B$2:B$123,"&gt;="&amp;G799*(100-$B$2)/100, 'azure-vm-prices-base'!D$2:D$123,K799, 'azure-vm-prices-base'!E$2:E$123,L799), _xlfn.MINIFS('azure-vm-prices-base'!C$2:C$123, 'azure-vm-prices-base'!A$2:A$123,"&gt;="&amp;F799*(100-$B$2)/100, 'azure-vm-prices-base'!B$2:B$123,"&gt;="&amp;G799*(100-$B$2)/100, 'azure-vm-prices-base'!E$2:E$123,L799))), "")</f>
        <v>0</v>
      </c>
      <c r="W799" s="4">
        <f>IF(Q799="YES", IF(K799="YES", VLOOKUP(X799 &amp; L799 &amp; K799,'azure-vm-prices-1Y'!G$2:H$124  , 2, 0), VLOOKUP(X799 &amp; L799 &amp; "*",'azure-vm-prices-1Y'!G$2:H$124, 2, 0)),   "")</f>
        <v>0</v>
      </c>
      <c r="X799" s="4">
        <f>IF(Q799="YES", IF(O799="NO" , IF(K799="YES", _xlfn.MINIFS('azure-vm-prices-1Y'!I$2:I$123,   'azure-vm-prices-1Y'!A$2:A$123,"&gt;="&amp;F799*(100-$B$2)/100,   'azure-vm-prices-1Y'!B$2:B$123,"&gt;="&amp;G799*(100-$B$2)/100,   'azure-vm-prices-1Y'!D$2:D$123,K799,   'azure-vm-prices-1Y'!E$2:E$123,L799),   _xlfn.MINIFS('azure-vm-prices-1Y'!I$2:I$123,   'azure-vm-prices-1Y'!A$2:A$123,"&gt;="&amp;F799*(100-$B$2)/100,   'azure-vm-prices-1Y'!B$2:B$123,"&gt;="&amp;G799*(100-$B$2)/100,   'azure-vm-prices-1Y'!E$2:E$123,L799)),   IF(K799="YES", _xlfn.MINIFS('azure-vm-prices-1Y'!C$2:C$123,   'azure-vm-prices-1Y'!A$2:A$123,"&gt;="&amp;F799*(100-$B$2)/100,   'azure-vm-prices-1Y'!B$2:B$123,"&gt;="&amp;G799*(100-$B$2)/100,   'azure-vm-prices-1Y'!D$2:D$123,K799,   'azure-vm-prices-1Y'!E$2:E$123,L799),   _xlfn.MINIFS('azure-vm-prices-1Y'!C$2:C$123,   'azure-vm-prices-1Y'!A$2:A$123,"&gt;="&amp;F799*(100-$B$2)/100,   'azure-vm-prices-1Y'!B$2:B$123,"&gt;="&amp;G799*(100-$B$2)/100,   'azure-vm-prices-1Y'!E$2:E$123,L799))),   "")</f>
        <v>0</v>
      </c>
      <c r="Y799" s="4">
        <f>IF(Q799="YES", IF(K799="YES", VLOOKUP(Z799 &amp; L799 &amp; K799,'azure-vm-prices-3Y'!G$2:H$124  , 2, 0), VLOOKUP(Z799 &amp; L799 &amp; "*",'azure-vm-prices-3Y'!G$2:H$124, 2, 0)),   "")</f>
        <v>0</v>
      </c>
      <c r="Z799" s="4">
        <f>IF(Q799="YES", IF(O799="NO" , IF(K799="YES", _xlfn.MINIFS('azure-vm-prices-3Y'!I$2:I$123,   'azure-vm-prices-3Y'!A$2:A$123,"&gt;="&amp;F799*(100-$B$2)/100,   'azure-vm-prices-3Y'!B$2:B$123,"&gt;="&amp;G799*(100-$B$2)/100,   'azure-vm-prices-3Y'!D$2:D$123,K799,   'azure-vm-prices-3Y'!E$2:E$123,L799),   _xlfn.MINIFS('azure-vm-prices-3Y'!I$2:I$123,   'azure-vm-prices-3Y'!A$2:A$123,"&gt;="&amp;F799*(100-$B$2)/100,   'azure-vm-prices-3Y'!B$2:B$123,"&gt;="&amp;G799*(100-$B$2)/100,   'azure-vm-prices-3Y'!E$2:E$123,L799)),   IF(K799="YES", _xlfn.MINIFS('azure-vm-prices-3Y'!C$2:C$123,   'azure-vm-prices-3Y'!A$2:A$123,"&gt;="&amp;F799*(100-$B$2)/100,   'azure-vm-prices-3Y'!B$2:B$123,"&gt;="&amp;G799*(100-$B$2)/100,   'azure-vm-prices-3Y'!D$2:D$123,K799,   'azure-vm-prices-3Y'!E$2:E$123,L799),   _xlfn.MINIFS('azure-vm-prices-3Y'!C$2:C$123,   'azure-vm-prices-3Y'!A$2:A$123,"&gt;="&amp;F799*(100-$B$2)/100,   'azure-vm-prices-3Y'!B$2:B$123,"&gt;="&amp;G799*(100-$B$2)/100,   'azure-vm-prices-3Y'!E$2:E$123,L799))),   "")</f>
        <v>0</v>
      </c>
      <c r="AA799" s="4">
        <f>IF(Q799="YES",N799*V799*12,"")</f>
        <v>0</v>
      </c>
      <c r="AB799" s="4">
        <f>IF(Q799="YES",X799*8760,"")</f>
        <v>0</v>
      </c>
      <c r="AC799" s="4">
        <f>IF(Q799="YES",Z799*8760,"")</f>
        <v>0</v>
      </c>
      <c r="AD799" s="4">
        <f>IF(Q799="YES",IF(P799="YES", MIN(AA799:AC799), AA799),"")</f>
        <v>0</v>
      </c>
      <c r="AE799" s="4">
        <f>IF(AND(I799="STANDARD",Q799="YES",H799&lt;'azure-standard-disk-prices'!B2, H799&gt;0),1+IF(M799="YES",1),"")</f>
        <v>0</v>
      </c>
      <c r="AF799" s="4">
        <f>IF(AND(I799="STANDARD",Q799="YES",H799&gt;'azure-standard-disk-prices'!B2,H799&lt;'azure-standard-disk-prices'!B3),1+IF(M799="YES",1),"")</f>
        <v>0</v>
      </c>
      <c r="AG799" s="4">
        <f>IF(AND(I799="STANDARD",Q799="YES",H799&gt;'azure-standard-disk-prices'!B3,H799&lt;'azure-standard-disk-prices'!B4),1+IF(M799="YES",1),"")</f>
        <v>0</v>
      </c>
      <c r="AH799" s="4">
        <f>IF(AND(I799="STANDARD",Q799="YES",H799&gt;'azure-standard-disk-prices'!B4,H799&lt;'azure-standard-disk-prices'!B5),1+IF(M799="YES",1),"")</f>
        <v>0</v>
      </c>
      <c r="AI799" s="4">
        <f>IF(AND(I799="STANDARD",Q799="YES",H799&gt;'azure-standard-disk-prices'!B5,H799&lt;'azure-standard-disk-prices'!B6),1+IF(M799="YES",1),"")</f>
        <v>0</v>
      </c>
      <c r="AJ799" s="4">
        <f>IF(AND(I799="STANDARD",Q799="YES",H799&gt;'azure-standard-disk-prices'!B6,H799&lt;'azure-standard-disk-prices'!B7),1+IF(M799="YES",1),"")</f>
        <v>0</v>
      </c>
      <c r="AK799" s="4">
        <f>IF(AND(I799="STANDARD",Q799="YES",H799&gt;'azure-standard-disk-prices'!B7,H799&lt;'azure-standard-disk-prices'!B8),1+IF(M799="YES",1),"")</f>
        <v>0</v>
      </c>
      <c r="AL799" s="4">
        <f>IF(AND(I799="STANDARD",Q799="YES",H799&gt;'azure-standard-disk-prices'!B8,H799&lt;'azure-standard-disk-prices'!B9),1+IF(M799="YES",1),"")</f>
        <v>0</v>
      </c>
      <c r="AM799" s="4">
        <f>IF(AND(I798="PREMIUM",Q798="YES",H798&lt;'azure-premium-disk-prices'!B2,H798&gt;0),1+IF(M798="YES",1),"")</f>
        <v>0</v>
      </c>
      <c r="AN799" s="4">
        <f>IF(AND(I798="PREMIUM",Q798="YES",H798&gt;'azure-premium-disk-prices'!B2,H798&lt;'azure-premium-disk-prices'!B3),1+IF(M798="YES",1),"")</f>
        <v>0</v>
      </c>
      <c r="AO799" s="4">
        <f>IF(AND(I798="PREMIUM",Q798="YES",H798&gt;'azure-premium-disk-prices'!B3,H798&lt;'azure-premium-disk-prices'!B4),1+IF(M798="YES",1),"")</f>
        <v>0</v>
      </c>
      <c r="AP799" s="4">
        <f>IF(AND(I798="PREMIUM",Q798="YES",H798&gt;'azure-premium-disk-prices'!B4,H798&lt;'azure-premium-disk-prices'!B5),1+IF(M798="YES",1),"")</f>
        <v>0</v>
      </c>
      <c r="AQ799" s="4">
        <f>IF(AND(I798="PREMIUM",Q798="YES",H798&gt;'azure-premium-disk-prices'!B5,H798&lt;'azure-premium-disk-prices'!B6),1+IF(M798="YES",1),"")</f>
        <v>0</v>
      </c>
      <c r="AR799" s="4">
        <f>IF(AND(I798="PREMIUM",Q798="YES",H798&gt;'azure-premium-disk-prices'!B6,H798&lt;'azure-premium-disk-prices'!B7),1+IF(M798="YES",1),"")</f>
        <v>0</v>
      </c>
      <c r="AS799" s="4">
        <f>IF(AND(I798="PREMIUM",Q798="YES",H798&gt;'azure-premium-disk-prices'!B7,H798&lt;'azure-premium-disk-prices'!B8),1+IF(M798="YES",1),"")</f>
        <v>0</v>
      </c>
      <c r="AT799" s="4">
        <f>IF(AND(I798="PREMIUM",Q798="YES",H798&gt;'azure-premium-disk-prices'!B8,H798&lt;'azure-premium-disk-prices'!B9),1+IF(M798="YES",1),"")</f>
        <v>0</v>
      </c>
      <c r="AU799" s="4">
        <f>IF(AND(M799="YES", Q799="YES"),1,"")</f>
        <v>0</v>
      </c>
      <c r="AV799" s="4">
        <f>IF(AND(J799="STANDARD", Q799="YES"), IF(M799="YES",2,1) ,"")</f>
        <v>0</v>
      </c>
      <c r="AW799" s="4">
        <f>IF( AND(J799="PREMIUM",  Q799="YES"), IF(M799="YES",2,1) ,"")</f>
        <v>0</v>
      </c>
    </row>
    <row r="800" spans="5:49">
      <c r="E800" s="3"/>
      <c r="F800" s="3"/>
      <c r="G800" s="3"/>
      <c r="H800" s="3"/>
      <c r="I800" s="3" t="s">
        <v>9</v>
      </c>
      <c r="J800" s="3" t="s">
        <v>9</v>
      </c>
      <c r="K800" s="3" t="s">
        <v>5</v>
      </c>
      <c r="L800" s="3" t="s">
        <v>5</v>
      </c>
      <c r="M800" s="3" t="s">
        <v>5</v>
      </c>
      <c r="N800" s="3">
        <v>730</v>
      </c>
      <c r="O800" s="3" t="s">
        <v>5</v>
      </c>
      <c r="P800" s="3" t="s">
        <v>14</v>
      </c>
      <c r="Q800" s="4">
        <f>IF(AND(E800&lt;&gt;"", F800&lt;&gt;"", G800&lt;&gt;"", H800&lt;&gt;"", I800&lt;&gt;"", J800&lt;&gt;"", K800&lt;&gt;"", L800&lt;&gt;"", M800&lt;&gt;"", N800&lt;&gt;"", O800&lt;&gt;""),"YES","NO")</f>
        <v>0</v>
      </c>
      <c r="R800" s="4">
        <f>IF(AD800=AA800, U800, IF(AD800=AB800,W800,Y800))</f>
        <v>0</v>
      </c>
      <c r="S800" s="4">
        <f>AD800</f>
        <v>0</v>
      </c>
      <c r="T800" s="4">
        <f> IF(AA800="" ,"",IF(AD800=AA800, "PAYG", IF(AD800=AB800,"1Y RI","3Y RI")))</f>
        <v>0</v>
      </c>
      <c r="U800" s="4">
        <f>IF(Q800="YES", IF(K800="YES", VLOOKUP(V800 &amp; L800 &amp; K800,'azure-vm-prices-base'!G$2:H$124, 2, 0), VLOOKUP(V800 &amp; L800 &amp; "*",'azure-vm-prices-base'!G$2:H$124, 2, 0)), "")</f>
        <v>0</v>
      </c>
      <c r="V800" s="4">
        <f>IF(Q800="YES", IF(O800="NO" , IF(K800="YES", _xlfn.MINIFS('azure-vm-prices-base'!I$2:I$123, 'azure-vm-prices-base'!A$2:A$123,"&gt;="&amp;F800*(100-$B$2)/100, 'azure-vm-prices-base'!B$2:B$123,"&gt;="&amp;G800*(100-$B$2)/100, 'azure-vm-prices-base'!D$2:D$123,K800, 'azure-vm-prices-base'!E$2:E$123,L800), _xlfn.MINIFS('azure-vm-prices-base'!I$2:I$123, 'azure-vm-prices-base'!A$2:A$123,"&gt;="&amp;F800*(100-$B$2)/100, 'azure-vm-prices-base'!B$2:B$123,"&gt;="&amp;G800*(100-$B$2)/100, 'azure-vm-prices-base'!E$2:E$123,L800)), IF(K800="YES", _xlfn.MINIFS('azure-vm-prices-base'!C$2:C$123, 'azure-vm-prices-base'!A$2:A$123,"&gt;="&amp;F800*(100-$B$2)/100, 'azure-vm-prices-base'!B$2:B$123,"&gt;="&amp;G800*(100-$B$2)/100, 'azure-vm-prices-base'!D$2:D$123,K800, 'azure-vm-prices-base'!E$2:E$123,L800), _xlfn.MINIFS('azure-vm-prices-base'!C$2:C$123, 'azure-vm-prices-base'!A$2:A$123,"&gt;="&amp;F800*(100-$B$2)/100, 'azure-vm-prices-base'!B$2:B$123,"&gt;="&amp;G800*(100-$B$2)/100, 'azure-vm-prices-base'!E$2:E$123,L800))), "")</f>
        <v>0</v>
      </c>
      <c r="W800" s="4">
        <f>IF(Q800="YES", IF(K800="YES", VLOOKUP(X800 &amp; L800 &amp; K800,'azure-vm-prices-1Y'!G$2:H$124  , 2, 0), VLOOKUP(X800 &amp; L800 &amp; "*",'azure-vm-prices-1Y'!G$2:H$124, 2, 0)),   "")</f>
        <v>0</v>
      </c>
      <c r="X800" s="4">
        <f>IF(Q800="YES", IF(O800="NO" , IF(K800="YES", _xlfn.MINIFS('azure-vm-prices-1Y'!I$2:I$123,   'azure-vm-prices-1Y'!A$2:A$123,"&gt;="&amp;F800*(100-$B$2)/100,   'azure-vm-prices-1Y'!B$2:B$123,"&gt;="&amp;G800*(100-$B$2)/100,   'azure-vm-prices-1Y'!D$2:D$123,K800,   'azure-vm-prices-1Y'!E$2:E$123,L800),   _xlfn.MINIFS('azure-vm-prices-1Y'!I$2:I$123,   'azure-vm-prices-1Y'!A$2:A$123,"&gt;="&amp;F800*(100-$B$2)/100,   'azure-vm-prices-1Y'!B$2:B$123,"&gt;="&amp;G800*(100-$B$2)/100,   'azure-vm-prices-1Y'!E$2:E$123,L800)),   IF(K800="YES", _xlfn.MINIFS('azure-vm-prices-1Y'!C$2:C$123,   'azure-vm-prices-1Y'!A$2:A$123,"&gt;="&amp;F800*(100-$B$2)/100,   'azure-vm-prices-1Y'!B$2:B$123,"&gt;="&amp;G800*(100-$B$2)/100,   'azure-vm-prices-1Y'!D$2:D$123,K800,   'azure-vm-prices-1Y'!E$2:E$123,L800),   _xlfn.MINIFS('azure-vm-prices-1Y'!C$2:C$123,   'azure-vm-prices-1Y'!A$2:A$123,"&gt;="&amp;F800*(100-$B$2)/100,   'azure-vm-prices-1Y'!B$2:B$123,"&gt;="&amp;G800*(100-$B$2)/100,   'azure-vm-prices-1Y'!E$2:E$123,L800))),   "")</f>
        <v>0</v>
      </c>
      <c r="Y800" s="4">
        <f>IF(Q800="YES", IF(K800="YES", VLOOKUP(Z800 &amp; L800 &amp; K800,'azure-vm-prices-3Y'!G$2:H$124  , 2, 0), VLOOKUP(Z800 &amp; L800 &amp; "*",'azure-vm-prices-3Y'!G$2:H$124, 2, 0)),   "")</f>
        <v>0</v>
      </c>
      <c r="Z800" s="4">
        <f>IF(Q800="YES", IF(O800="NO" , IF(K800="YES", _xlfn.MINIFS('azure-vm-prices-3Y'!I$2:I$123,   'azure-vm-prices-3Y'!A$2:A$123,"&gt;="&amp;F800*(100-$B$2)/100,   'azure-vm-prices-3Y'!B$2:B$123,"&gt;="&amp;G800*(100-$B$2)/100,   'azure-vm-prices-3Y'!D$2:D$123,K800,   'azure-vm-prices-3Y'!E$2:E$123,L800),   _xlfn.MINIFS('azure-vm-prices-3Y'!I$2:I$123,   'azure-vm-prices-3Y'!A$2:A$123,"&gt;="&amp;F800*(100-$B$2)/100,   'azure-vm-prices-3Y'!B$2:B$123,"&gt;="&amp;G800*(100-$B$2)/100,   'azure-vm-prices-3Y'!E$2:E$123,L800)),   IF(K800="YES", _xlfn.MINIFS('azure-vm-prices-3Y'!C$2:C$123,   'azure-vm-prices-3Y'!A$2:A$123,"&gt;="&amp;F800*(100-$B$2)/100,   'azure-vm-prices-3Y'!B$2:B$123,"&gt;="&amp;G800*(100-$B$2)/100,   'azure-vm-prices-3Y'!D$2:D$123,K800,   'azure-vm-prices-3Y'!E$2:E$123,L800),   _xlfn.MINIFS('azure-vm-prices-3Y'!C$2:C$123,   'azure-vm-prices-3Y'!A$2:A$123,"&gt;="&amp;F800*(100-$B$2)/100,   'azure-vm-prices-3Y'!B$2:B$123,"&gt;="&amp;G800*(100-$B$2)/100,   'azure-vm-prices-3Y'!E$2:E$123,L800))),   "")</f>
        <v>0</v>
      </c>
      <c r="AA800" s="4">
        <f>IF(Q800="YES",N800*V800*12,"")</f>
        <v>0</v>
      </c>
      <c r="AB800" s="4">
        <f>IF(Q800="YES",X800*8760,"")</f>
        <v>0</v>
      </c>
      <c r="AC800" s="4">
        <f>IF(Q800="YES",Z800*8760,"")</f>
        <v>0</v>
      </c>
      <c r="AD800" s="4">
        <f>IF(Q800="YES",IF(P800="YES", MIN(AA800:AC800), AA800),"")</f>
        <v>0</v>
      </c>
      <c r="AE800" s="4">
        <f>IF(AND(I800="STANDARD",Q800="YES",H800&lt;'azure-standard-disk-prices'!B2, H800&gt;0),1+IF(M800="YES",1),"")</f>
        <v>0</v>
      </c>
      <c r="AF800" s="4">
        <f>IF(AND(I800="STANDARD",Q800="YES",H800&gt;'azure-standard-disk-prices'!B2,H800&lt;'azure-standard-disk-prices'!B3),1+IF(M800="YES",1),"")</f>
        <v>0</v>
      </c>
      <c r="AG800" s="4">
        <f>IF(AND(I800="STANDARD",Q800="YES",H800&gt;'azure-standard-disk-prices'!B3,H800&lt;'azure-standard-disk-prices'!B4),1+IF(M800="YES",1),"")</f>
        <v>0</v>
      </c>
      <c r="AH800" s="4">
        <f>IF(AND(I800="STANDARD",Q800="YES",H800&gt;'azure-standard-disk-prices'!B4,H800&lt;'azure-standard-disk-prices'!B5),1+IF(M800="YES",1),"")</f>
        <v>0</v>
      </c>
      <c r="AI800" s="4">
        <f>IF(AND(I800="STANDARD",Q800="YES",H800&gt;'azure-standard-disk-prices'!B5,H800&lt;'azure-standard-disk-prices'!B6),1+IF(M800="YES",1),"")</f>
        <v>0</v>
      </c>
      <c r="AJ800" s="4">
        <f>IF(AND(I800="STANDARD",Q800="YES",H800&gt;'azure-standard-disk-prices'!B6,H800&lt;'azure-standard-disk-prices'!B7),1+IF(M800="YES",1),"")</f>
        <v>0</v>
      </c>
      <c r="AK800" s="4">
        <f>IF(AND(I800="STANDARD",Q800="YES",H800&gt;'azure-standard-disk-prices'!B7,H800&lt;'azure-standard-disk-prices'!B8),1+IF(M800="YES",1),"")</f>
        <v>0</v>
      </c>
      <c r="AL800" s="4">
        <f>IF(AND(I800="STANDARD",Q800="YES",H800&gt;'azure-standard-disk-prices'!B8,H800&lt;'azure-standard-disk-prices'!B9),1+IF(M800="YES",1),"")</f>
        <v>0</v>
      </c>
      <c r="AM800" s="4">
        <f>IF(AND(I799="PREMIUM",Q799="YES",H799&lt;'azure-premium-disk-prices'!B2,H799&gt;0),1+IF(M799="YES",1),"")</f>
        <v>0</v>
      </c>
      <c r="AN800" s="4">
        <f>IF(AND(I799="PREMIUM",Q799="YES",H799&gt;'azure-premium-disk-prices'!B2,H799&lt;'azure-premium-disk-prices'!B3),1+IF(M799="YES",1),"")</f>
        <v>0</v>
      </c>
      <c r="AO800" s="4">
        <f>IF(AND(I799="PREMIUM",Q799="YES",H799&gt;'azure-premium-disk-prices'!B3,H799&lt;'azure-premium-disk-prices'!B4),1+IF(M799="YES",1),"")</f>
        <v>0</v>
      </c>
      <c r="AP800" s="4">
        <f>IF(AND(I799="PREMIUM",Q799="YES",H799&gt;'azure-premium-disk-prices'!B4,H799&lt;'azure-premium-disk-prices'!B5),1+IF(M799="YES",1),"")</f>
        <v>0</v>
      </c>
      <c r="AQ800" s="4">
        <f>IF(AND(I799="PREMIUM",Q799="YES",H799&gt;'azure-premium-disk-prices'!B5,H799&lt;'azure-premium-disk-prices'!B6),1+IF(M799="YES",1),"")</f>
        <v>0</v>
      </c>
      <c r="AR800" s="4">
        <f>IF(AND(I799="PREMIUM",Q799="YES",H799&gt;'azure-premium-disk-prices'!B6,H799&lt;'azure-premium-disk-prices'!B7),1+IF(M799="YES",1),"")</f>
        <v>0</v>
      </c>
      <c r="AS800" s="4">
        <f>IF(AND(I799="PREMIUM",Q799="YES",H799&gt;'azure-premium-disk-prices'!B7,H799&lt;'azure-premium-disk-prices'!B8),1+IF(M799="YES",1),"")</f>
        <v>0</v>
      </c>
      <c r="AT800" s="4">
        <f>IF(AND(I799="PREMIUM",Q799="YES",H799&gt;'azure-premium-disk-prices'!B8,H799&lt;'azure-premium-disk-prices'!B9),1+IF(M799="YES",1),"")</f>
        <v>0</v>
      </c>
      <c r="AU800" s="4">
        <f>IF(AND(M800="YES", Q800="YES"),1,"")</f>
        <v>0</v>
      </c>
      <c r="AV800" s="4">
        <f>IF(AND(J800="STANDARD", Q800="YES"), IF(M800="YES",2,1) ,"")</f>
        <v>0</v>
      </c>
      <c r="AW800" s="4">
        <f>IF( AND(J800="PREMIUM",  Q800="YES"), IF(M800="YES",2,1) ,"")</f>
        <v>0</v>
      </c>
    </row>
    <row r="801" spans="5:49">
      <c r="E801" s="3"/>
      <c r="F801" s="3"/>
      <c r="G801" s="3"/>
      <c r="H801" s="3"/>
      <c r="I801" s="3" t="s">
        <v>9</v>
      </c>
      <c r="J801" s="3" t="s">
        <v>9</v>
      </c>
      <c r="K801" s="3" t="s">
        <v>5</v>
      </c>
      <c r="L801" s="3" t="s">
        <v>5</v>
      </c>
      <c r="M801" s="3" t="s">
        <v>5</v>
      </c>
      <c r="N801" s="3">
        <v>730</v>
      </c>
      <c r="O801" s="3" t="s">
        <v>5</v>
      </c>
      <c r="P801" s="3" t="s">
        <v>14</v>
      </c>
      <c r="Q801" s="4">
        <f>IF(AND(E801&lt;&gt;"", F801&lt;&gt;"", G801&lt;&gt;"", H801&lt;&gt;"", I801&lt;&gt;"", J801&lt;&gt;"", K801&lt;&gt;"", L801&lt;&gt;"", M801&lt;&gt;"", N801&lt;&gt;"", O801&lt;&gt;""),"YES","NO")</f>
        <v>0</v>
      </c>
      <c r="R801" s="4">
        <f>IF(AD801=AA801, U801, IF(AD801=AB801,W801,Y801))</f>
        <v>0</v>
      </c>
      <c r="S801" s="4">
        <f>AD801</f>
        <v>0</v>
      </c>
      <c r="T801" s="4">
        <f> IF(AA801="" ,"",IF(AD801=AA801, "PAYG", IF(AD801=AB801,"1Y RI","3Y RI")))</f>
        <v>0</v>
      </c>
      <c r="U801" s="4">
        <f>IF(Q801="YES", IF(K801="YES", VLOOKUP(V801 &amp; L801 &amp; K801,'azure-vm-prices-base'!G$2:H$124, 2, 0), VLOOKUP(V801 &amp; L801 &amp; "*",'azure-vm-prices-base'!G$2:H$124, 2, 0)), "")</f>
        <v>0</v>
      </c>
      <c r="V801" s="4">
        <f>IF(Q801="YES", IF(O801="NO" , IF(K801="YES", _xlfn.MINIFS('azure-vm-prices-base'!I$2:I$123, 'azure-vm-prices-base'!A$2:A$123,"&gt;="&amp;F801*(100-$B$2)/100, 'azure-vm-prices-base'!B$2:B$123,"&gt;="&amp;G801*(100-$B$2)/100, 'azure-vm-prices-base'!D$2:D$123,K801, 'azure-vm-prices-base'!E$2:E$123,L801), _xlfn.MINIFS('azure-vm-prices-base'!I$2:I$123, 'azure-vm-prices-base'!A$2:A$123,"&gt;="&amp;F801*(100-$B$2)/100, 'azure-vm-prices-base'!B$2:B$123,"&gt;="&amp;G801*(100-$B$2)/100, 'azure-vm-prices-base'!E$2:E$123,L801)), IF(K801="YES", _xlfn.MINIFS('azure-vm-prices-base'!C$2:C$123, 'azure-vm-prices-base'!A$2:A$123,"&gt;="&amp;F801*(100-$B$2)/100, 'azure-vm-prices-base'!B$2:B$123,"&gt;="&amp;G801*(100-$B$2)/100, 'azure-vm-prices-base'!D$2:D$123,K801, 'azure-vm-prices-base'!E$2:E$123,L801), _xlfn.MINIFS('azure-vm-prices-base'!C$2:C$123, 'azure-vm-prices-base'!A$2:A$123,"&gt;="&amp;F801*(100-$B$2)/100, 'azure-vm-prices-base'!B$2:B$123,"&gt;="&amp;G801*(100-$B$2)/100, 'azure-vm-prices-base'!E$2:E$123,L801))), "")</f>
        <v>0</v>
      </c>
      <c r="W801" s="4">
        <f>IF(Q801="YES", IF(K801="YES", VLOOKUP(X801 &amp; L801 &amp; K801,'azure-vm-prices-1Y'!G$2:H$124  , 2, 0), VLOOKUP(X801 &amp; L801 &amp; "*",'azure-vm-prices-1Y'!G$2:H$124, 2, 0)),   "")</f>
        <v>0</v>
      </c>
      <c r="X801" s="4">
        <f>IF(Q801="YES", IF(O801="NO" , IF(K801="YES", _xlfn.MINIFS('azure-vm-prices-1Y'!I$2:I$123,   'azure-vm-prices-1Y'!A$2:A$123,"&gt;="&amp;F801*(100-$B$2)/100,   'azure-vm-prices-1Y'!B$2:B$123,"&gt;="&amp;G801*(100-$B$2)/100,   'azure-vm-prices-1Y'!D$2:D$123,K801,   'azure-vm-prices-1Y'!E$2:E$123,L801),   _xlfn.MINIFS('azure-vm-prices-1Y'!I$2:I$123,   'azure-vm-prices-1Y'!A$2:A$123,"&gt;="&amp;F801*(100-$B$2)/100,   'azure-vm-prices-1Y'!B$2:B$123,"&gt;="&amp;G801*(100-$B$2)/100,   'azure-vm-prices-1Y'!E$2:E$123,L801)),   IF(K801="YES", _xlfn.MINIFS('azure-vm-prices-1Y'!C$2:C$123,   'azure-vm-prices-1Y'!A$2:A$123,"&gt;="&amp;F801*(100-$B$2)/100,   'azure-vm-prices-1Y'!B$2:B$123,"&gt;="&amp;G801*(100-$B$2)/100,   'azure-vm-prices-1Y'!D$2:D$123,K801,   'azure-vm-prices-1Y'!E$2:E$123,L801),   _xlfn.MINIFS('azure-vm-prices-1Y'!C$2:C$123,   'azure-vm-prices-1Y'!A$2:A$123,"&gt;="&amp;F801*(100-$B$2)/100,   'azure-vm-prices-1Y'!B$2:B$123,"&gt;="&amp;G801*(100-$B$2)/100,   'azure-vm-prices-1Y'!E$2:E$123,L801))),   "")</f>
        <v>0</v>
      </c>
      <c r="Y801" s="4">
        <f>IF(Q801="YES", IF(K801="YES", VLOOKUP(Z801 &amp; L801 &amp; K801,'azure-vm-prices-3Y'!G$2:H$124  , 2, 0), VLOOKUP(Z801 &amp; L801 &amp; "*",'azure-vm-prices-3Y'!G$2:H$124, 2, 0)),   "")</f>
        <v>0</v>
      </c>
      <c r="Z801" s="4">
        <f>IF(Q801="YES", IF(O801="NO" , IF(K801="YES", _xlfn.MINIFS('azure-vm-prices-3Y'!I$2:I$123,   'azure-vm-prices-3Y'!A$2:A$123,"&gt;="&amp;F801*(100-$B$2)/100,   'azure-vm-prices-3Y'!B$2:B$123,"&gt;="&amp;G801*(100-$B$2)/100,   'azure-vm-prices-3Y'!D$2:D$123,K801,   'azure-vm-prices-3Y'!E$2:E$123,L801),   _xlfn.MINIFS('azure-vm-prices-3Y'!I$2:I$123,   'azure-vm-prices-3Y'!A$2:A$123,"&gt;="&amp;F801*(100-$B$2)/100,   'azure-vm-prices-3Y'!B$2:B$123,"&gt;="&amp;G801*(100-$B$2)/100,   'azure-vm-prices-3Y'!E$2:E$123,L801)),   IF(K801="YES", _xlfn.MINIFS('azure-vm-prices-3Y'!C$2:C$123,   'azure-vm-prices-3Y'!A$2:A$123,"&gt;="&amp;F801*(100-$B$2)/100,   'azure-vm-prices-3Y'!B$2:B$123,"&gt;="&amp;G801*(100-$B$2)/100,   'azure-vm-prices-3Y'!D$2:D$123,K801,   'azure-vm-prices-3Y'!E$2:E$123,L801),   _xlfn.MINIFS('azure-vm-prices-3Y'!C$2:C$123,   'azure-vm-prices-3Y'!A$2:A$123,"&gt;="&amp;F801*(100-$B$2)/100,   'azure-vm-prices-3Y'!B$2:B$123,"&gt;="&amp;G801*(100-$B$2)/100,   'azure-vm-prices-3Y'!E$2:E$123,L801))),   "")</f>
        <v>0</v>
      </c>
      <c r="AA801" s="4">
        <f>IF(Q801="YES",N801*V801*12,"")</f>
        <v>0</v>
      </c>
      <c r="AB801" s="4">
        <f>IF(Q801="YES",X801*8760,"")</f>
        <v>0</v>
      </c>
      <c r="AC801" s="4">
        <f>IF(Q801="YES",Z801*8760,"")</f>
        <v>0</v>
      </c>
      <c r="AD801" s="4">
        <f>IF(Q801="YES",IF(P801="YES", MIN(AA801:AC801), AA801),"")</f>
        <v>0</v>
      </c>
      <c r="AE801" s="4">
        <f>IF(AND(I801="STANDARD",Q801="YES",H801&lt;'azure-standard-disk-prices'!B2, H801&gt;0),1+IF(M801="YES",1),"")</f>
        <v>0</v>
      </c>
      <c r="AF801" s="4">
        <f>IF(AND(I801="STANDARD",Q801="YES",H801&gt;'azure-standard-disk-prices'!B2,H801&lt;'azure-standard-disk-prices'!B3),1+IF(M801="YES",1),"")</f>
        <v>0</v>
      </c>
      <c r="AG801" s="4">
        <f>IF(AND(I801="STANDARD",Q801="YES",H801&gt;'azure-standard-disk-prices'!B3,H801&lt;'azure-standard-disk-prices'!B4),1+IF(M801="YES",1),"")</f>
        <v>0</v>
      </c>
      <c r="AH801" s="4">
        <f>IF(AND(I801="STANDARD",Q801="YES",H801&gt;'azure-standard-disk-prices'!B4,H801&lt;'azure-standard-disk-prices'!B5),1+IF(M801="YES",1),"")</f>
        <v>0</v>
      </c>
      <c r="AI801" s="4">
        <f>IF(AND(I801="STANDARD",Q801="YES",H801&gt;'azure-standard-disk-prices'!B5,H801&lt;'azure-standard-disk-prices'!B6),1+IF(M801="YES",1),"")</f>
        <v>0</v>
      </c>
      <c r="AJ801" s="4">
        <f>IF(AND(I801="STANDARD",Q801="YES",H801&gt;'azure-standard-disk-prices'!B6,H801&lt;'azure-standard-disk-prices'!B7),1+IF(M801="YES",1),"")</f>
        <v>0</v>
      </c>
      <c r="AK801" s="4">
        <f>IF(AND(I801="STANDARD",Q801="YES",H801&gt;'azure-standard-disk-prices'!B7,H801&lt;'azure-standard-disk-prices'!B8),1+IF(M801="YES",1),"")</f>
        <v>0</v>
      </c>
      <c r="AL801" s="4">
        <f>IF(AND(I801="STANDARD",Q801="YES",H801&gt;'azure-standard-disk-prices'!B8,H801&lt;'azure-standard-disk-prices'!B9),1+IF(M801="YES",1),"")</f>
        <v>0</v>
      </c>
      <c r="AM801" s="4">
        <f>IF(AND(I800="PREMIUM",Q800="YES",H800&lt;'azure-premium-disk-prices'!B2,H800&gt;0),1+IF(M800="YES",1),"")</f>
        <v>0</v>
      </c>
      <c r="AN801" s="4">
        <f>IF(AND(I800="PREMIUM",Q800="YES",H800&gt;'azure-premium-disk-prices'!B2,H800&lt;'azure-premium-disk-prices'!B3),1+IF(M800="YES",1),"")</f>
        <v>0</v>
      </c>
      <c r="AO801" s="4">
        <f>IF(AND(I800="PREMIUM",Q800="YES",H800&gt;'azure-premium-disk-prices'!B3,H800&lt;'azure-premium-disk-prices'!B4),1+IF(M800="YES",1),"")</f>
        <v>0</v>
      </c>
      <c r="AP801" s="4">
        <f>IF(AND(I800="PREMIUM",Q800="YES",H800&gt;'azure-premium-disk-prices'!B4,H800&lt;'azure-premium-disk-prices'!B5),1+IF(M800="YES",1),"")</f>
        <v>0</v>
      </c>
      <c r="AQ801" s="4">
        <f>IF(AND(I800="PREMIUM",Q800="YES",H800&gt;'azure-premium-disk-prices'!B5,H800&lt;'azure-premium-disk-prices'!B6),1+IF(M800="YES",1),"")</f>
        <v>0</v>
      </c>
      <c r="AR801" s="4">
        <f>IF(AND(I800="PREMIUM",Q800="YES",H800&gt;'azure-premium-disk-prices'!B6,H800&lt;'azure-premium-disk-prices'!B7),1+IF(M800="YES",1),"")</f>
        <v>0</v>
      </c>
      <c r="AS801" s="4">
        <f>IF(AND(I800="PREMIUM",Q800="YES",H800&gt;'azure-premium-disk-prices'!B7,H800&lt;'azure-premium-disk-prices'!B8),1+IF(M800="YES",1),"")</f>
        <v>0</v>
      </c>
      <c r="AT801" s="4">
        <f>IF(AND(I800="PREMIUM",Q800="YES",H800&gt;'azure-premium-disk-prices'!B8,H800&lt;'azure-premium-disk-prices'!B9),1+IF(M800="YES",1),"")</f>
        <v>0</v>
      </c>
      <c r="AU801" s="4">
        <f>IF(AND(M801="YES", Q801="YES"),1,"")</f>
        <v>0</v>
      </c>
      <c r="AV801" s="4">
        <f>IF(AND(J801="STANDARD", Q801="YES"), IF(M801="YES",2,1) ,"")</f>
        <v>0</v>
      </c>
      <c r="AW801" s="4">
        <f>IF( AND(J801="PREMIUM",  Q801="YES"), IF(M801="YES",2,1) ,"")</f>
        <v>0</v>
      </c>
    </row>
    <row r="802" spans="5:49">
      <c r="E802" s="3"/>
      <c r="F802" s="3"/>
      <c r="G802" s="3"/>
      <c r="H802" s="3"/>
      <c r="I802" s="3" t="s">
        <v>9</v>
      </c>
      <c r="J802" s="3" t="s">
        <v>9</v>
      </c>
      <c r="K802" s="3" t="s">
        <v>5</v>
      </c>
      <c r="L802" s="3" t="s">
        <v>5</v>
      </c>
      <c r="M802" s="3" t="s">
        <v>5</v>
      </c>
      <c r="N802" s="3">
        <v>730</v>
      </c>
      <c r="O802" s="3" t="s">
        <v>5</v>
      </c>
      <c r="P802" s="3" t="s">
        <v>14</v>
      </c>
      <c r="Q802" s="4">
        <f>IF(AND(E802&lt;&gt;"", F802&lt;&gt;"", G802&lt;&gt;"", H802&lt;&gt;"", I802&lt;&gt;"", J802&lt;&gt;"", K802&lt;&gt;"", L802&lt;&gt;"", M802&lt;&gt;"", N802&lt;&gt;"", O802&lt;&gt;""),"YES","NO")</f>
        <v>0</v>
      </c>
      <c r="R802" s="4">
        <f>IF(AD802=AA802, U802, IF(AD802=AB802,W802,Y802))</f>
        <v>0</v>
      </c>
      <c r="S802" s="4">
        <f>AD802</f>
        <v>0</v>
      </c>
      <c r="T802" s="4">
        <f> IF(AA802="" ,"",IF(AD802=AA802, "PAYG", IF(AD802=AB802,"1Y RI","3Y RI")))</f>
        <v>0</v>
      </c>
      <c r="U802" s="4">
        <f>IF(Q802="YES", IF(K802="YES", VLOOKUP(V802 &amp; L802 &amp; K802,'azure-vm-prices-base'!G$2:H$124, 2, 0), VLOOKUP(V802 &amp; L802 &amp; "*",'azure-vm-prices-base'!G$2:H$124, 2, 0)), "")</f>
        <v>0</v>
      </c>
      <c r="V802" s="4">
        <f>IF(Q802="YES", IF(O802="NO" , IF(K802="YES", _xlfn.MINIFS('azure-vm-prices-base'!I$2:I$123, 'azure-vm-prices-base'!A$2:A$123,"&gt;="&amp;F802*(100-$B$2)/100, 'azure-vm-prices-base'!B$2:B$123,"&gt;="&amp;G802*(100-$B$2)/100, 'azure-vm-prices-base'!D$2:D$123,K802, 'azure-vm-prices-base'!E$2:E$123,L802), _xlfn.MINIFS('azure-vm-prices-base'!I$2:I$123, 'azure-vm-prices-base'!A$2:A$123,"&gt;="&amp;F802*(100-$B$2)/100, 'azure-vm-prices-base'!B$2:B$123,"&gt;="&amp;G802*(100-$B$2)/100, 'azure-vm-prices-base'!E$2:E$123,L802)), IF(K802="YES", _xlfn.MINIFS('azure-vm-prices-base'!C$2:C$123, 'azure-vm-prices-base'!A$2:A$123,"&gt;="&amp;F802*(100-$B$2)/100, 'azure-vm-prices-base'!B$2:B$123,"&gt;="&amp;G802*(100-$B$2)/100, 'azure-vm-prices-base'!D$2:D$123,K802, 'azure-vm-prices-base'!E$2:E$123,L802), _xlfn.MINIFS('azure-vm-prices-base'!C$2:C$123, 'azure-vm-prices-base'!A$2:A$123,"&gt;="&amp;F802*(100-$B$2)/100, 'azure-vm-prices-base'!B$2:B$123,"&gt;="&amp;G802*(100-$B$2)/100, 'azure-vm-prices-base'!E$2:E$123,L802))), "")</f>
        <v>0</v>
      </c>
      <c r="W802" s="4">
        <f>IF(Q802="YES", IF(K802="YES", VLOOKUP(X802 &amp; L802 &amp; K802,'azure-vm-prices-1Y'!G$2:H$124  , 2, 0), VLOOKUP(X802 &amp; L802 &amp; "*",'azure-vm-prices-1Y'!G$2:H$124, 2, 0)),   "")</f>
        <v>0</v>
      </c>
      <c r="X802" s="4">
        <f>IF(Q802="YES", IF(O802="NO" , IF(K802="YES", _xlfn.MINIFS('azure-vm-prices-1Y'!I$2:I$123,   'azure-vm-prices-1Y'!A$2:A$123,"&gt;="&amp;F802*(100-$B$2)/100,   'azure-vm-prices-1Y'!B$2:B$123,"&gt;="&amp;G802*(100-$B$2)/100,   'azure-vm-prices-1Y'!D$2:D$123,K802,   'azure-vm-prices-1Y'!E$2:E$123,L802),   _xlfn.MINIFS('azure-vm-prices-1Y'!I$2:I$123,   'azure-vm-prices-1Y'!A$2:A$123,"&gt;="&amp;F802*(100-$B$2)/100,   'azure-vm-prices-1Y'!B$2:B$123,"&gt;="&amp;G802*(100-$B$2)/100,   'azure-vm-prices-1Y'!E$2:E$123,L802)),   IF(K802="YES", _xlfn.MINIFS('azure-vm-prices-1Y'!C$2:C$123,   'azure-vm-prices-1Y'!A$2:A$123,"&gt;="&amp;F802*(100-$B$2)/100,   'azure-vm-prices-1Y'!B$2:B$123,"&gt;="&amp;G802*(100-$B$2)/100,   'azure-vm-prices-1Y'!D$2:D$123,K802,   'azure-vm-prices-1Y'!E$2:E$123,L802),   _xlfn.MINIFS('azure-vm-prices-1Y'!C$2:C$123,   'azure-vm-prices-1Y'!A$2:A$123,"&gt;="&amp;F802*(100-$B$2)/100,   'azure-vm-prices-1Y'!B$2:B$123,"&gt;="&amp;G802*(100-$B$2)/100,   'azure-vm-prices-1Y'!E$2:E$123,L802))),   "")</f>
        <v>0</v>
      </c>
      <c r="Y802" s="4">
        <f>IF(Q802="YES", IF(K802="YES", VLOOKUP(Z802 &amp; L802 &amp; K802,'azure-vm-prices-3Y'!G$2:H$124  , 2, 0), VLOOKUP(Z802 &amp; L802 &amp; "*",'azure-vm-prices-3Y'!G$2:H$124, 2, 0)),   "")</f>
        <v>0</v>
      </c>
      <c r="Z802" s="4">
        <f>IF(Q802="YES", IF(O802="NO" , IF(K802="YES", _xlfn.MINIFS('azure-vm-prices-3Y'!I$2:I$123,   'azure-vm-prices-3Y'!A$2:A$123,"&gt;="&amp;F802*(100-$B$2)/100,   'azure-vm-prices-3Y'!B$2:B$123,"&gt;="&amp;G802*(100-$B$2)/100,   'azure-vm-prices-3Y'!D$2:D$123,K802,   'azure-vm-prices-3Y'!E$2:E$123,L802),   _xlfn.MINIFS('azure-vm-prices-3Y'!I$2:I$123,   'azure-vm-prices-3Y'!A$2:A$123,"&gt;="&amp;F802*(100-$B$2)/100,   'azure-vm-prices-3Y'!B$2:B$123,"&gt;="&amp;G802*(100-$B$2)/100,   'azure-vm-prices-3Y'!E$2:E$123,L802)),   IF(K802="YES", _xlfn.MINIFS('azure-vm-prices-3Y'!C$2:C$123,   'azure-vm-prices-3Y'!A$2:A$123,"&gt;="&amp;F802*(100-$B$2)/100,   'azure-vm-prices-3Y'!B$2:B$123,"&gt;="&amp;G802*(100-$B$2)/100,   'azure-vm-prices-3Y'!D$2:D$123,K802,   'azure-vm-prices-3Y'!E$2:E$123,L802),   _xlfn.MINIFS('azure-vm-prices-3Y'!C$2:C$123,   'azure-vm-prices-3Y'!A$2:A$123,"&gt;="&amp;F802*(100-$B$2)/100,   'azure-vm-prices-3Y'!B$2:B$123,"&gt;="&amp;G802*(100-$B$2)/100,   'azure-vm-prices-3Y'!E$2:E$123,L802))),   "")</f>
        <v>0</v>
      </c>
      <c r="AA802" s="4">
        <f>IF(Q802="YES",N802*V802*12,"")</f>
        <v>0</v>
      </c>
      <c r="AB802" s="4">
        <f>IF(Q802="YES",X802*8760,"")</f>
        <v>0</v>
      </c>
      <c r="AC802" s="4">
        <f>IF(Q802="YES",Z802*8760,"")</f>
        <v>0</v>
      </c>
      <c r="AD802" s="4">
        <f>IF(Q802="YES",IF(P802="YES", MIN(AA802:AC802), AA802),"")</f>
        <v>0</v>
      </c>
      <c r="AE802" s="4">
        <f>IF(AND(I802="STANDARD",Q802="YES",H802&lt;'azure-standard-disk-prices'!B2, H802&gt;0),1+IF(M802="YES",1),"")</f>
        <v>0</v>
      </c>
      <c r="AF802" s="4">
        <f>IF(AND(I802="STANDARD",Q802="YES",H802&gt;'azure-standard-disk-prices'!B2,H802&lt;'azure-standard-disk-prices'!B3),1+IF(M802="YES",1),"")</f>
        <v>0</v>
      </c>
      <c r="AG802" s="4">
        <f>IF(AND(I802="STANDARD",Q802="YES",H802&gt;'azure-standard-disk-prices'!B3,H802&lt;'azure-standard-disk-prices'!B4),1+IF(M802="YES",1),"")</f>
        <v>0</v>
      </c>
      <c r="AH802" s="4">
        <f>IF(AND(I802="STANDARD",Q802="YES",H802&gt;'azure-standard-disk-prices'!B4,H802&lt;'azure-standard-disk-prices'!B5),1+IF(M802="YES",1),"")</f>
        <v>0</v>
      </c>
      <c r="AI802" s="4">
        <f>IF(AND(I802="STANDARD",Q802="YES",H802&gt;'azure-standard-disk-prices'!B5,H802&lt;'azure-standard-disk-prices'!B6),1+IF(M802="YES",1),"")</f>
        <v>0</v>
      </c>
      <c r="AJ802" s="4">
        <f>IF(AND(I802="STANDARD",Q802="YES",H802&gt;'azure-standard-disk-prices'!B6,H802&lt;'azure-standard-disk-prices'!B7),1+IF(M802="YES",1),"")</f>
        <v>0</v>
      </c>
      <c r="AK802" s="4">
        <f>IF(AND(I802="STANDARD",Q802="YES",H802&gt;'azure-standard-disk-prices'!B7,H802&lt;'azure-standard-disk-prices'!B8),1+IF(M802="YES",1),"")</f>
        <v>0</v>
      </c>
      <c r="AL802" s="4">
        <f>IF(AND(I802="STANDARD",Q802="YES",H802&gt;'azure-standard-disk-prices'!B8,H802&lt;'azure-standard-disk-prices'!B9),1+IF(M802="YES",1),"")</f>
        <v>0</v>
      </c>
      <c r="AM802" s="4">
        <f>IF(AND(I801="PREMIUM",Q801="YES",H801&lt;'azure-premium-disk-prices'!B2,H801&gt;0),1+IF(M801="YES",1),"")</f>
        <v>0</v>
      </c>
      <c r="AN802" s="4">
        <f>IF(AND(I801="PREMIUM",Q801="YES",H801&gt;'azure-premium-disk-prices'!B2,H801&lt;'azure-premium-disk-prices'!B3),1+IF(M801="YES",1),"")</f>
        <v>0</v>
      </c>
      <c r="AO802" s="4">
        <f>IF(AND(I801="PREMIUM",Q801="YES",H801&gt;'azure-premium-disk-prices'!B3,H801&lt;'azure-premium-disk-prices'!B4),1+IF(M801="YES",1),"")</f>
        <v>0</v>
      </c>
      <c r="AP802" s="4">
        <f>IF(AND(I801="PREMIUM",Q801="YES",H801&gt;'azure-premium-disk-prices'!B4,H801&lt;'azure-premium-disk-prices'!B5),1+IF(M801="YES",1),"")</f>
        <v>0</v>
      </c>
      <c r="AQ802" s="4">
        <f>IF(AND(I801="PREMIUM",Q801="YES",H801&gt;'azure-premium-disk-prices'!B5,H801&lt;'azure-premium-disk-prices'!B6),1+IF(M801="YES",1),"")</f>
        <v>0</v>
      </c>
      <c r="AR802" s="4">
        <f>IF(AND(I801="PREMIUM",Q801="YES",H801&gt;'azure-premium-disk-prices'!B6,H801&lt;'azure-premium-disk-prices'!B7),1+IF(M801="YES",1),"")</f>
        <v>0</v>
      </c>
      <c r="AS802" s="4">
        <f>IF(AND(I801="PREMIUM",Q801="YES",H801&gt;'azure-premium-disk-prices'!B7,H801&lt;'azure-premium-disk-prices'!B8),1+IF(M801="YES",1),"")</f>
        <v>0</v>
      </c>
      <c r="AT802" s="4">
        <f>IF(AND(I801="PREMIUM",Q801="YES",H801&gt;'azure-premium-disk-prices'!B8,H801&lt;'azure-premium-disk-prices'!B9),1+IF(M801="YES",1),"")</f>
        <v>0</v>
      </c>
      <c r="AU802" s="4">
        <f>IF(AND(M802="YES", Q802="YES"),1,"")</f>
        <v>0</v>
      </c>
      <c r="AV802" s="4">
        <f>IF(AND(J802="STANDARD", Q802="YES"), IF(M802="YES",2,1) ,"")</f>
        <v>0</v>
      </c>
      <c r="AW802" s="4">
        <f>IF( AND(J802="PREMIUM",  Q802="YES"), IF(M802="YES",2,1) ,"")</f>
        <v>0</v>
      </c>
    </row>
    <row r="803" spans="5:49">
      <c r="E803" s="3"/>
      <c r="F803" s="3"/>
      <c r="G803" s="3"/>
      <c r="H803" s="3"/>
      <c r="I803" s="3" t="s">
        <v>9</v>
      </c>
      <c r="J803" s="3" t="s">
        <v>9</v>
      </c>
      <c r="K803" s="3" t="s">
        <v>5</v>
      </c>
      <c r="L803" s="3" t="s">
        <v>5</v>
      </c>
      <c r="M803" s="3" t="s">
        <v>5</v>
      </c>
      <c r="N803" s="3">
        <v>730</v>
      </c>
      <c r="O803" s="3" t="s">
        <v>5</v>
      </c>
      <c r="P803" s="3" t="s">
        <v>14</v>
      </c>
      <c r="Q803" s="4">
        <f>IF(AND(E803&lt;&gt;"", F803&lt;&gt;"", G803&lt;&gt;"", H803&lt;&gt;"", I803&lt;&gt;"", J803&lt;&gt;"", K803&lt;&gt;"", L803&lt;&gt;"", M803&lt;&gt;"", N803&lt;&gt;"", O803&lt;&gt;""),"YES","NO")</f>
        <v>0</v>
      </c>
      <c r="R803" s="4">
        <f>IF(AD803=AA803, U803, IF(AD803=AB803,W803,Y803))</f>
        <v>0</v>
      </c>
      <c r="S803" s="4">
        <f>AD803</f>
        <v>0</v>
      </c>
      <c r="T803" s="4">
        <f> IF(AA803="" ,"",IF(AD803=AA803, "PAYG", IF(AD803=AB803,"1Y RI","3Y RI")))</f>
        <v>0</v>
      </c>
      <c r="U803" s="4">
        <f>IF(Q803="YES", IF(K803="YES", VLOOKUP(V803 &amp; L803 &amp; K803,'azure-vm-prices-base'!G$2:H$124, 2, 0), VLOOKUP(V803 &amp; L803 &amp; "*",'azure-vm-prices-base'!G$2:H$124, 2, 0)), "")</f>
        <v>0</v>
      </c>
      <c r="V803" s="4">
        <f>IF(Q803="YES", IF(O803="NO" , IF(K803="YES", _xlfn.MINIFS('azure-vm-prices-base'!I$2:I$123, 'azure-vm-prices-base'!A$2:A$123,"&gt;="&amp;F803*(100-$B$2)/100, 'azure-vm-prices-base'!B$2:B$123,"&gt;="&amp;G803*(100-$B$2)/100, 'azure-vm-prices-base'!D$2:D$123,K803, 'azure-vm-prices-base'!E$2:E$123,L803), _xlfn.MINIFS('azure-vm-prices-base'!I$2:I$123, 'azure-vm-prices-base'!A$2:A$123,"&gt;="&amp;F803*(100-$B$2)/100, 'azure-vm-prices-base'!B$2:B$123,"&gt;="&amp;G803*(100-$B$2)/100, 'azure-vm-prices-base'!E$2:E$123,L803)), IF(K803="YES", _xlfn.MINIFS('azure-vm-prices-base'!C$2:C$123, 'azure-vm-prices-base'!A$2:A$123,"&gt;="&amp;F803*(100-$B$2)/100, 'azure-vm-prices-base'!B$2:B$123,"&gt;="&amp;G803*(100-$B$2)/100, 'azure-vm-prices-base'!D$2:D$123,K803, 'azure-vm-prices-base'!E$2:E$123,L803), _xlfn.MINIFS('azure-vm-prices-base'!C$2:C$123, 'azure-vm-prices-base'!A$2:A$123,"&gt;="&amp;F803*(100-$B$2)/100, 'azure-vm-prices-base'!B$2:B$123,"&gt;="&amp;G803*(100-$B$2)/100, 'azure-vm-prices-base'!E$2:E$123,L803))), "")</f>
        <v>0</v>
      </c>
      <c r="W803" s="4">
        <f>IF(Q803="YES", IF(K803="YES", VLOOKUP(X803 &amp; L803 &amp; K803,'azure-vm-prices-1Y'!G$2:H$124  , 2, 0), VLOOKUP(X803 &amp; L803 &amp; "*",'azure-vm-prices-1Y'!G$2:H$124, 2, 0)),   "")</f>
        <v>0</v>
      </c>
      <c r="X803" s="4">
        <f>IF(Q803="YES", IF(O803="NO" , IF(K803="YES", _xlfn.MINIFS('azure-vm-prices-1Y'!I$2:I$123,   'azure-vm-prices-1Y'!A$2:A$123,"&gt;="&amp;F803*(100-$B$2)/100,   'azure-vm-prices-1Y'!B$2:B$123,"&gt;="&amp;G803*(100-$B$2)/100,   'azure-vm-prices-1Y'!D$2:D$123,K803,   'azure-vm-prices-1Y'!E$2:E$123,L803),   _xlfn.MINIFS('azure-vm-prices-1Y'!I$2:I$123,   'azure-vm-prices-1Y'!A$2:A$123,"&gt;="&amp;F803*(100-$B$2)/100,   'azure-vm-prices-1Y'!B$2:B$123,"&gt;="&amp;G803*(100-$B$2)/100,   'azure-vm-prices-1Y'!E$2:E$123,L803)),   IF(K803="YES", _xlfn.MINIFS('azure-vm-prices-1Y'!C$2:C$123,   'azure-vm-prices-1Y'!A$2:A$123,"&gt;="&amp;F803*(100-$B$2)/100,   'azure-vm-prices-1Y'!B$2:B$123,"&gt;="&amp;G803*(100-$B$2)/100,   'azure-vm-prices-1Y'!D$2:D$123,K803,   'azure-vm-prices-1Y'!E$2:E$123,L803),   _xlfn.MINIFS('azure-vm-prices-1Y'!C$2:C$123,   'azure-vm-prices-1Y'!A$2:A$123,"&gt;="&amp;F803*(100-$B$2)/100,   'azure-vm-prices-1Y'!B$2:B$123,"&gt;="&amp;G803*(100-$B$2)/100,   'azure-vm-prices-1Y'!E$2:E$123,L803))),   "")</f>
        <v>0</v>
      </c>
      <c r="Y803" s="4">
        <f>IF(Q803="YES", IF(K803="YES", VLOOKUP(Z803 &amp; L803 &amp; K803,'azure-vm-prices-3Y'!G$2:H$124  , 2, 0), VLOOKUP(Z803 &amp; L803 &amp; "*",'azure-vm-prices-3Y'!G$2:H$124, 2, 0)),   "")</f>
        <v>0</v>
      </c>
      <c r="Z803" s="4">
        <f>IF(Q803="YES", IF(O803="NO" , IF(K803="YES", _xlfn.MINIFS('azure-vm-prices-3Y'!I$2:I$123,   'azure-vm-prices-3Y'!A$2:A$123,"&gt;="&amp;F803*(100-$B$2)/100,   'azure-vm-prices-3Y'!B$2:B$123,"&gt;="&amp;G803*(100-$B$2)/100,   'azure-vm-prices-3Y'!D$2:D$123,K803,   'azure-vm-prices-3Y'!E$2:E$123,L803),   _xlfn.MINIFS('azure-vm-prices-3Y'!I$2:I$123,   'azure-vm-prices-3Y'!A$2:A$123,"&gt;="&amp;F803*(100-$B$2)/100,   'azure-vm-prices-3Y'!B$2:B$123,"&gt;="&amp;G803*(100-$B$2)/100,   'azure-vm-prices-3Y'!E$2:E$123,L803)),   IF(K803="YES", _xlfn.MINIFS('azure-vm-prices-3Y'!C$2:C$123,   'azure-vm-prices-3Y'!A$2:A$123,"&gt;="&amp;F803*(100-$B$2)/100,   'azure-vm-prices-3Y'!B$2:B$123,"&gt;="&amp;G803*(100-$B$2)/100,   'azure-vm-prices-3Y'!D$2:D$123,K803,   'azure-vm-prices-3Y'!E$2:E$123,L803),   _xlfn.MINIFS('azure-vm-prices-3Y'!C$2:C$123,   'azure-vm-prices-3Y'!A$2:A$123,"&gt;="&amp;F803*(100-$B$2)/100,   'azure-vm-prices-3Y'!B$2:B$123,"&gt;="&amp;G803*(100-$B$2)/100,   'azure-vm-prices-3Y'!E$2:E$123,L803))),   "")</f>
        <v>0</v>
      </c>
      <c r="AA803" s="4">
        <f>IF(Q803="YES",N803*V803*12,"")</f>
        <v>0</v>
      </c>
      <c r="AB803" s="4">
        <f>IF(Q803="YES",X803*8760,"")</f>
        <v>0</v>
      </c>
      <c r="AC803" s="4">
        <f>IF(Q803="YES",Z803*8760,"")</f>
        <v>0</v>
      </c>
      <c r="AD803" s="4">
        <f>IF(Q803="YES",IF(P803="YES", MIN(AA803:AC803), AA803),"")</f>
        <v>0</v>
      </c>
      <c r="AE803" s="4">
        <f>IF(AND(I803="STANDARD",Q803="YES",H803&lt;'azure-standard-disk-prices'!B2, H803&gt;0),1+IF(M803="YES",1),"")</f>
        <v>0</v>
      </c>
      <c r="AF803" s="4">
        <f>IF(AND(I803="STANDARD",Q803="YES",H803&gt;'azure-standard-disk-prices'!B2,H803&lt;'azure-standard-disk-prices'!B3),1+IF(M803="YES",1),"")</f>
        <v>0</v>
      </c>
      <c r="AG803" s="4">
        <f>IF(AND(I803="STANDARD",Q803="YES",H803&gt;'azure-standard-disk-prices'!B3,H803&lt;'azure-standard-disk-prices'!B4),1+IF(M803="YES",1),"")</f>
        <v>0</v>
      </c>
      <c r="AH803" s="4">
        <f>IF(AND(I803="STANDARD",Q803="YES",H803&gt;'azure-standard-disk-prices'!B4,H803&lt;'azure-standard-disk-prices'!B5),1+IF(M803="YES",1),"")</f>
        <v>0</v>
      </c>
      <c r="AI803" s="4">
        <f>IF(AND(I803="STANDARD",Q803="YES",H803&gt;'azure-standard-disk-prices'!B5,H803&lt;'azure-standard-disk-prices'!B6),1+IF(M803="YES",1),"")</f>
        <v>0</v>
      </c>
      <c r="AJ803" s="4">
        <f>IF(AND(I803="STANDARD",Q803="YES",H803&gt;'azure-standard-disk-prices'!B6,H803&lt;'azure-standard-disk-prices'!B7),1+IF(M803="YES",1),"")</f>
        <v>0</v>
      </c>
      <c r="AK803" s="4">
        <f>IF(AND(I803="STANDARD",Q803="YES",H803&gt;'azure-standard-disk-prices'!B7,H803&lt;'azure-standard-disk-prices'!B8),1+IF(M803="YES",1),"")</f>
        <v>0</v>
      </c>
      <c r="AL803" s="4">
        <f>IF(AND(I803="STANDARD",Q803="YES",H803&gt;'azure-standard-disk-prices'!B8,H803&lt;'azure-standard-disk-prices'!B9),1+IF(M803="YES",1),"")</f>
        <v>0</v>
      </c>
      <c r="AM803" s="4">
        <f>IF(AND(I802="PREMIUM",Q802="YES",H802&lt;'azure-premium-disk-prices'!B2,H802&gt;0),1+IF(M802="YES",1),"")</f>
        <v>0</v>
      </c>
      <c r="AN803" s="4">
        <f>IF(AND(I802="PREMIUM",Q802="YES",H802&gt;'azure-premium-disk-prices'!B2,H802&lt;'azure-premium-disk-prices'!B3),1+IF(M802="YES",1),"")</f>
        <v>0</v>
      </c>
      <c r="AO803" s="4">
        <f>IF(AND(I802="PREMIUM",Q802="YES",H802&gt;'azure-premium-disk-prices'!B3,H802&lt;'azure-premium-disk-prices'!B4),1+IF(M802="YES",1),"")</f>
        <v>0</v>
      </c>
      <c r="AP803" s="4">
        <f>IF(AND(I802="PREMIUM",Q802="YES",H802&gt;'azure-premium-disk-prices'!B4,H802&lt;'azure-premium-disk-prices'!B5),1+IF(M802="YES",1),"")</f>
        <v>0</v>
      </c>
      <c r="AQ803" s="4">
        <f>IF(AND(I802="PREMIUM",Q802="YES",H802&gt;'azure-premium-disk-prices'!B5,H802&lt;'azure-premium-disk-prices'!B6),1+IF(M802="YES",1),"")</f>
        <v>0</v>
      </c>
      <c r="AR803" s="4">
        <f>IF(AND(I802="PREMIUM",Q802="YES",H802&gt;'azure-premium-disk-prices'!B6,H802&lt;'azure-premium-disk-prices'!B7),1+IF(M802="YES",1),"")</f>
        <v>0</v>
      </c>
      <c r="AS803" s="4">
        <f>IF(AND(I802="PREMIUM",Q802="YES",H802&gt;'azure-premium-disk-prices'!B7,H802&lt;'azure-premium-disk-prices'!B8),1+IF(M802="YES",1),"")</f>
        <v>0</v>
      </c>
      <c r="AT803" s="4">
        <f>IF(AND(I802="PREMIUM",Q802="YES",H802&gt;'azure-premium-disk-prices'!B8,H802&lt;'azure-premium-disk-prices'!B9),1+IF(M802="YES",1),"")</f>
        <v>0</v>
      </c>
      <c r="AU803" s="4">
        <f>IF(AND(M803="YES", Q803="YES"),1,"")</f>
        <v>0</v>
      </c>
      <c r="AV803" s="4">
        <f>IF(AND(J803="STANDARD", Q803="YES"), IF(M803="YES",2,1) ,"")</f>
        <v>0</v>
      </c>
      <c r="AW803" s="4">
        <f>IF( AND(J803="PREMIUM",  Q803="YES"), IF(M803="YES",2,1) ,"")</f>
        <v>0</v>
      </c>
    </row>
    <row r="804" spans="5:49">
      <c r="E804" s="3"/>
      <c r="F804" s="3"/>
      <c r="G804" s="3"/>
      <c r="H804" s="3"/>
      <c r="I804" s="3" t="s">
        <v>9</v>
      </c>
      <c r="J804" s="3" t="s">
        <v>9</v>
      </c>
      <c r="K804" s="3" t="s">
        <v>5</v>
      </c>
      <c r="L804" s="3" t="s">
        <v>5</v>
      </c>
      <c r="M804" s="3" t="s">
        <v>5</v>
      </c>
      <c r="N804" s="3">
        <v>730</v>
      </c>
      <c r="O804" s="3" t="s">
        <v>5</v>
      </c>
      <c r="P804" s="3" t="s">
        <v>14</v>
      </c>
      <c r="Q804" s="4">
        <f>IF(AND(E804&lt;&gt;"", F804&lt;&gt;"", G804&lt;&gt;"", H804&lt;&gt;"", I804&lt;&gt;"", J804&lt;&gt;"", K804&lt;&gt;"", L804&lt;&gt;"", M804&lt;&gt;"", N804&lt;&gt;"", O804&lt;&gt;""),"YES","NO")</f>
        <v>0</v>
      </c>
      <c r="R804" s="4">
        <f>IF(AD804=AA804, U804, IF(AD804=AB804,W804,Y804))</f>
        <v>0</v>
      </c>
      <c r="S804" s="4">
        <f>AD804</f>
        <v>0</v>
      </c>
      <c r="T804" s="4">
        <f> IF(AA804="" ,"",IF(AD804=AA804, "PAYG", IF(AD804=AB804,"1Y RI","3Y RI")))</f>
        <v>0</v>
      </c>
      <c r="U804" s="4">
        <f>IF(Q804="YES", IF(K804="YES", VLOOKUP(V804 &amp; L804 &amp; K804,'azure-vm-prices-base'!G$2:H$124, 2, 0), VLOOKUP(V804 &amp; L804 &amp; "*",'azure-vm-prices-base'!G$2:H$124, 2, 0)), "")</f>
        <v>0</v>
      </c>
      <c r="V804" s="4">
        <f>IF(Q804="YES", IF(O804="NO" , IF(K804="YES", _xlfn.MINIFS('azure-vm-prices-base'!I$2:I$123, 'azure-vm-prices-base'!A$2:A$123,"&gt;="&amp;F804*(100-$B$2)/100, 'azure-vm-prices-base'!B$2:B$123,"&gt;="&amp;G804*(100-$B$2)/100, 'azure-vm-prices-base'!D$2:D$123,K804, 'azure-vm-prices-base'!E$2:E$123,L804), _xlfn.MINIFS('azure-vm-prices-base'!I$2:I$123, 'azure-vm-prices-base'!A$2:A$123,"&gt;="&amp;F804*(100-$B$2)/100, 'azure-vm-prices-base'!B$2:B$123,"&gt;="&amp;G804*(100-$B$2)/100, 'azure-vm-prices-base'!E$2:E$123,L804)), IF(K804="YES", _xlfn.MINIFS('azure-vm-prices-base'!C$2:C$123, 'azure-vm-prices-base'!A$2:A$123,"&gt;="&amp;F804*(100-$B$2)/100, 'azure-vm-prices-base'!B$2:B$123,"&gt;="&amp;G804*(100-$B$2)/100, 'azure-vm-prices-base'!D$2:D$123,K804, 'azure-vm-prices-base'!E$2:E$123,L804), _xlfn.MINIFS('azure-vm-prices-base'!C$2:C$123, 'azure-vm-prices-base'!A$2:A$123,"&gt;="&amp;F804*(100-$B$2)/100, 'azure-vm-prices-base'!B$2:B$123,"&gt;="&amp;G804*(100-$B$2)/100, 'azure-vm-prices-base'!E$2:E$123,L804))), "")</f>
        <v>0</v>
      </c>
      <c r="W804" s="4">
        <f>IF(Q804="YES", IF(K804="YES", VLOOKUP(X804 &amp; L804 &amp; K804,'azure-vm-prices-1Y'!G$2:H$124  , 2, 0), VLOOKUP(X804 &amp; L804 &amp; "*",'azure-vm-prices-1Y'!G$2:H$124, 2, 0)),   "")</f>
        <v>0</v>
      </c>
      <c r="X804" s="4">
        <f>IF(Q804="YES", IF(O804="NO" , IF(K804="YES", _xlfn.MINIFS('azure-vm-prices-1Y'!I$2:I$123,   'azure-vm-prices-1Y'!A$2:A$123,"&gt;="&amp;F804*(100-$B$2)/100,   'azure-vm-prices-1Y'!B$2:B$123,"&gt;="&amp;G804*(100-$B$2)/100,   'azure-vm-prices-1Y'!D$2:D$123,K804,   'azure-vm-prices-1Y'!E$2:E$123,L804),   _xlfn.MINIFS('azure-vm-prices-1Y'!I$2:I$123,   'azure-vm-prices-1Y'!A$2:A$123,"&gt;="&amp;F804*(100-$B$2)/100,   'azure-vm-prices-1Y'!B$2:B$123,"&gt;="&amp;G804*(100-$B$2)/100,   'azure-vm-prices-1Y'!E$2:E$123,L804)),   IF(K804="YES", _xlfn.MINIFS('azure-vm-prices-1Y'!C$2:C$123,   'azure-vm-prices-1Y'!A$2:A$123,"&gt;="&amp;F804*(100-$B$2)/100,   'azure-vm-prices-1Y'!B$2:B$123,"&gt;="&amp;G804*(100-$B$2)/100,   'azure-vm-prices-1Y'!D$2:D$123,K804,   'azure-vm-prices-1Y'!E$2:E$123,L804),   _xlfn.MINIFS('azure-vm-prices-1Y'!C$2:C$123,   'azure-vm-prices-1Y'!A$2:A$123,"&gt;="&amp;F804*(100-$B$2)/100,   'azure-vm-prices-1Y'!B$2:B$123,"&gt;="&amp;G804*(100-$B$2)/100,   'azure-vm-prices-1Y'!E$2:E$123,L804))),   "")</f>
        <v>0</v>
      </c>
      <c r="Y804" s="4">
        <f>IF(Q804="YES", IF(K804="YES", VLOOKUP(Z804 &amp; L804 &amp; K804,'azure-vm-prices-3Y'!G$2:H$124  , 2, 0), VLOOKUP(Z804 &amp; L804 &amp; "*",'azure-vm-prices-3Y'!G$2:H$124, 2, 0)),   "")</f>
        <v>0</v>
      </c>
      <c r="Z804" s="4">
        <f>IF(Q804="YES", IF(O804="NO" , IF(K804="YES", _xlfn.MINIFS('azure-vm-prices-3Y'!I$2:I$123,   'azure-vm-prices-3Y'!A$2:A$123,"&gt;="&amp;F804*(100-$B$2)/100,   'azure-vm-prices-3Y'!B$2:B$123,"&gt;="&amp;G804*(100-$B$2)/100,   'azure-vm-prices-3Y'!D$2:D$123,K804,   'azure-vm-prices-3Y'!E$2:E$123,L804),   _xlfn.MINIFS('azure-vm-prices-3Y'!I$2:I$123,   'azure-vm-prices-3Y'!A$2:A$123,"&gt;="&amp;F804*(100-$B$2)/100,   'azure-vm-prices-3Y'!B$2:B$123,"&gt;="&amp;G804*(100-$B$2)/100,   'azure-vm-prices-3Y'!E$2:E$123,L804)),   IF(K804="YES", _xlfn.MINIFS('azure-vm-prices-3Y'!C$2:C$123,   'azure-vm-prices-3Y'!A$2:A$123,"&gt;="&amp;F804*(100-$B$2)/100,   'azure-vm-prices-3Y'!B$2:B$123,"&gt;="&amp;G804*(100-$B$2)/100,   'azure-vm-prices-3Y'!D$2:D$123,K804,   'azure-vm-prices-3Y'!E$2:E$123,L804),   _xlfn.MINIFS('azure-vm-prices-3Y'!C$2:C$123,   'azure-vm-prices-3Y'!A$2:A$123,"&gt;="&amp;F804*(100-$B$2)/100,   'azure-vm-prices-3Y'!B$2:B$123,"&gt;="&amp;G804*(100-$B$2)/100,   'azure-vm-prices-3Y'!E$2:E$123,L804))),   "")</f>
        <v>0</v>
      </c>
      <c r="AA804" s="4">
        <f>IF(Q804="YES",N804*V804*12,"")</f>
        <v>0</v>
      </c>
      <c r="AB804" s="4">
        <f>IF(Q804="YES",X804*8760,"")</f>
        <v>0</v>
      </c>
      <c r="AC804" s="4">
        <f>IF(Q804="YES",Z804*8760,"")</f>
        <v>0</v>
      </c>
      <c r="AD804" s="4">
        <f>IF(Q804="YES",IF(P804="YES", MIN(AA804:AC804), AA804),"")</f>
        <v>0</v>
      </c>
      <c r="AE804" s="4">
        <f>IF(AND(I804="STANDARD",Q804="YES",H804&lt;'azure-standard-disk-prices'!B2, H804&gt;0),1+IF(M804="YES",1),"")</f>
        <v>0</v>
      </c>
      <c r="AF804" s="4">
        <f>IF(AND(I804="STANDARD",Q804="YES",H804&gt;'azure-standard-disk-prices'!B2,H804&lt;'azure-standard-disk-prices'!B3),1+IF(M804="YES",1),"")</f>
        <v>0</v>
      </c>
      <c r="AG804" s="4">
        <f>IF(AND(I804="STANDARD",Q804="YES",H804&gt;'azure-standard-disk-prices'!B3,H804&lt;'azure-standard-disk-prices'!B4),1+IF(M804="YES",1),"")</f>
        <v>0</v>
      </c>
      <c r="AH804" s="4">
        <f>IF(AND(I804="STANDARD",Q804="YES",H804&gt;'azure-standard-disk-prices'!B4,H804&lt;'azure-standard-disk-prices'!B5),1+IF(M804="YES",1),"")</f>
        <v>0</v>
      </c>
      <c r="AI804" s="4">
        <f>IF(AND(I804="STANDARD",Q804="YES",H804&gt;'azure-standard-disk-prices'!B5,H804&lt;'azure-standard-disk-prices'!B6),1+IF(M804="YES",1),"")</f>
        <v>0</v>
      </c>
      <c r="AJ804" s="4">
        <f>IF(AND(I804="STANDARD",Q804="YES",H804&gt;'azure-standard-disk-prices'!B6,H804&lt;'azure-standard-disk-prices'!B7),1+IF(M804="YES",1),"")</f>
        <v>0</v>
      </c>
      <c r="AK804" s="4">
        <f>IF(AND(I804="STANDARD",Q804="YES",H804&gt;'azure-standard-disk-prices'!B7,H804&lt;'azure-standard-disk-prices'!B8),1+IF(M804="YES",1),"")</f>
        <v>0</v>
      </c>
      <c r="AL804" s="4">
        <f>IF(AND(I804="STANDARD",Q804="YES",H804&gt;'azure-standard-disk-prices'!B8,H804&lt;'azure-standard-disk-prices'!B9),1+IF(M804="YES",1),"")</f>
        <v>0</v>
      </c>
      <c r="AM804" s="4">
        <f>IF(AND(I803="PREMIUM",Q803="YES",H803&lt;'azure-premium-disk-prices'!B2,H803&gt;0),1+IF(M803="YES",1),"")</f>
        <v>0</v>
      </c>
      <c r="AN804" s="4">
        <f>IF(AND(I803="PREMIUM",Q803="YES",H803&gt;'azure-premium-disk-prices'!B2,H803&lt;'azure-premium-disk-prices'!B3),1+IF(M803="YES",1),"")</f>
        <v>0</v>
      </c>
      <c r="AO804" s="4">
        <f>IF(AND(I803="PREMIUM",Q803="YES",H803&gt;'azure-premium-disk-prices'!B3,H803&lt;'azure-premium-disk-prices'!B4),1+IF(M803="YES",1),"")</f>
        <v>0</v>
      </c>
      <c r="AP804" s="4">
        <f>IF(AND(I803="PREMIUM",Q803="YES",H803&gt;'azure-premium-disk-prices'!B4,H803&lt;'azure-premium-disk-prices'!B5),1+IF(M803="YES",1),"")</f>
        <v>0</v>
      </c>
      <c r="AQ804" s="4">
        <f>IF(AND(I803="PREMIUM",Q803="YES",H803&gt;'azure-premium-disk-prices'!B5,H803&lt;'azure-premium-disk-prices'!B6),1+IF(M803="YES",1),"")</f>
        <v>0</v>
      </c>
      <c r="AR804" s="4">
        <f>IF(AND(I803="PREMIUM",Q803="YES",H803&gt;'azure-premium-disk-prices'!B6,H803&lt;'azure-premium-disk-prices'!B7),1+IF(M803="YES",1),"")</f>
        <v>0</v>
      </c>
      <c r="AS804" s="4">
        <f>IF(AND(I803="PREMIUM",Q803="YES",H803&gt;'azure-premium-disk-prices'!B7,H803&lt;'azure-premium-disk-prices'!B8),1+IF(M803="YES",1),"")</f>
        <v>0</v>
      </c>
      <c r="AT804" s="4">
        <f>IF(AND(I803="PREMIUM",Q803="YES",H803&gt;'azure-premium-disk-prices'!B8,H803&lt;'azure-premium-disk-prices'!B9),1+IF(M803="YES",1),"")</f>
        <v>0</v>
      </c>
      <c r="AU804" s="4">
        <f>IF(AND(M804="YES", Q804="YES"),1,"")</f>
        <v>0</v>
      </c>
      <c r="AV804" s="4">
        <f>IF(AND(J804="STANDARD", Q804="YES"), IF(M804="YES",2,1) ,"")</f>
        <v>0</v>
      </c>
      <c r="AW804" s="4">
        <f>IF( AND(J804="PREMIUM",  Q804="YES"), IF(M804="YES",2,1) ,"")</f>
        <v>0</v>
      </c>
    </row>
    <row r="805" spans="5:49">
      <c r="E805" s="3"/>
      <c r="F805" s="3"/>
      <c r="G805" s="3"/>
      <c r="H805" s="3"/>
      <c r="I805" s="3" t="s">
        <v>9</v>
      </c>
      <c r="J805" s="3" t="s">
        <v>9</v>
      </c>
      <c r="K805" s="3" t="s">
        <v>5</v>
      </c>
      <c r="L805" s="3" t="s">
        <v>5</v>
      </c>
      <c r="M805" s="3" t="s">
        <v>5</v>
      </c>
      <c r="N805" s="3">
        <v>730</v>
      </c>
      <c r="O805" s="3" t="s">
        <v>5</v>
      </c>
      <c r="P805" s="3" t="s">
        <v>14</v>
      </c>
      <c r="Q805" s="4">
        <f>IF(AND(E805&lt;&gt;"", F805&lt;&gt;"", G805&lt;&gt;"", H805&lt;&gt;"", I805&lt;&gt;"", J805&lt;&gt;"", K805&lt;&gt;"", L805&lt;&gt;"", M805&lt;&gt;"", N805&lt;&gt;"", O805&lt;&gt;""),"YES","NO")</f>
        <v>0</v>
      </c>
      <c r="R805" s="4">
        <f>IF(AD805=AA805, U805, IF(AD805=AB805,W805,Y805))</f>
        <v>0</v>
      </c>
      <c r="S805" s="4">
        <f>AD805</f>
        <v>0</v>
      </c>
      <c r="T805" s="4">
        <f> IF(AA805="" ,"",IF(AD805=AA805, "PAYG", IF(AD805=AB805,"1Y RI","3Y RI")))</f>
        <v>0</v>
      </c>
      <c r="U805" s="4">
        <f>IF(Q805="YES", IF(K805="YES", VLOOKUP(V805 &amp; L805 &amp; K805,'azure-vm-prices-base'!G$2:H$124, 2, 0), VLOOKUP(V805 &amp; L805 &amp; "*",'azure-vm-prices-base'!G$2:H$124, 2, 0)), "")</f>
        <v>0</v>
      </c>
      <c r="V805" s="4">
        <f>IF(Q805="YES", IF(O805="NO" , IF(K805="YES", _xlfn.MINIFS('azure-vm-prices-base'!I$2:I$123, 'azure-vm-prices-base'!A$2:A$123,"&gt;="&amp;F805*(100-$B$2)/100, 'azure-vm-prices-base'!B$2:B$123,"&gt;="&amp;G805*(100-$B$2)/100, 'azure-vm-prices-base'!D$2:D$123,K805, 'azure-vm-prices-base'!E$2:E$123,L805), _xlfn.MINIFS('azure-vm-prices-base'!I$2:I$123, 'azure-vm-prices-base'!A$2:A$123,"&gt;="&amp;F805*(100-$B$2)/100, 'azure-vm-prices-base'!B$2:B$123,"&gt;="&amp;G805*(100-$B$2)/100, 'azure-vm-prices-base'!E$2:E$123,L805)), IF(K805="YES", _xlfn.MINIFS('azure-vm-prices-base'!C$2:C$123, 'azure-vm-prices-base'!A$2:A$123,"&gt;="&amp;F805*(100-$B$2)/100, 'azure-vm-prices-base'!B$2:B$123,"&gt;="&amp;G805*(100-$B$2)/100, 'azure-vm-prices-base'!D$2:D$123,K805, 'azure-vm-prices-base'!E$2:E$123,L805), _xlfn.MINIFS('azure-vm-prices-base'!C$2:C$123, 'azure-vm-prices-base'!A$2:A$123,"&gt;="&amp;F805*(100-$B$2)/100, 'azure-vm-prices-base'!B$2:B$123,"&gt;="&amp;G805*(100-$B$2)/100, 'azure-vm-prices-base'!E$2:E$123,L805))), "")</f>
        <v>0</v>
      </c>
      <c r="W805" s="4">
        <f>IF(Q805="YES", IF(K805="YES", VLOOKUP(X805 &amp; L805 &amp; K805,'azure-vm-prices-1Y'!G$2:H$124  , 2, 0), VLOOKUP(X805 &amp; L805 &amp; "*",'azure-vm-prices-1Y'!G$2:H$124, 2, 0)),   "")</f>
        <v>0</v>
      </c>
      <c r="X805" s="4">
        <f>IF(Q805="YES", IF(O805="NO" , IF(K805="YES", _xlfn.MINIFS('azure-vm-prices-1Y'!I$2:I$123,   'azure-vm-prices-1Y'!A$2:A$123,"&gt;="&amp;F805*(100-$B$2)/100,   'azure-vm-prices-1Y'!B$2:B$123,"&gt;="&amp;G805*(100-$B$2)/100,   'azure-vm-prices-1Y'!D$2:D$123,K805,   'azure-vm-prices-1Y'!E$2:E$123,L805),   _xlfn.MINIFS('azure-vm-prices-1Y'!I$2:I$123,   'azure-vm-prices-1Y'!A$2:A$123,"&gt;="&amp;F805*(100-$B$2)/100,   'azure-vm-prices-1Y'!B$2:B$123,"&gt;="&amp;G805*(100-$B$2)/100,   'azure-vm-prices-1Y'!E$2:E$123,L805)),   IF(K805="YES", _xlfn.MINIFS('azure-vm-prices-1Y'!C$2:C$123,   'azure-vm-prices-1Y'!A$2:A$123,"&gt;="&amp;F805*(100-$B$2)/100,   'azure-vm-prices-1Y'!B$2:B$123,"&gt;="&amp;G805*(100-$B$2)/100,   'azure-vm-prices-1Y'!D$2:D$123,K805,   'azure-vm-prices-1Y'!E$2:E$123,L805),   _xlfn.MINIFS('azure-vm-prices-1Y'!C$2:C$123,   'azure-vm-prices-1Y'!A$2:A$123,"&gt;="&amp;F805*(100-$B$2)/100,   'azure-vm-prices-1Y'!B$2:B$123,"&gt;="&amp;G805*(100-$B$2)/100,   'azure-vm-prices-1Y'!E$2:E$123,L805))),   "")</f>
        <v>0</v>
      </c>
      <c r="Y805" s="4">
        <f>IF(Q805="YES", IF(K805="YES", VLOOKUP(Z805 &amp; L805 &amp; K805,'azure-vm-prices-3Y'!G$2:H$124  , 2, 0), VLOOKUP(Z805 &amp; L805 &amp; "*",'azure-vm-prices-3Y'!G$2:H$124, 2, 0)),   "")</f>
        <v>0</v>
      </c>
      <c r="Z805" s="4">
        <f>IF(Q805="YES", IF(O805="NO" , IF(K805="YES", _xlfn.MINIFS('azure-vm-prices-3Y'!I$2:I$123,   'azure-vm-prices-3Y'!A$2:A$123,"&gt;="&amp;F805*(100-$B$2)/100,   'azure-vm-prices-3Y'!B$2:B$123,"&gt;="&amp;G805*(100-$B$2)/100,   'azure-vm-prices-3Y'!D$2:D$123,K805,   'azure-vm-prices-3Y'!E$2:E$123,L805),   _xlfn.MINIFS('azure-vm-prices-3Y'!I$2:I$123,   'azure-vm-prices-3Y'!A$2:A$123,"&gt;="&amp;F805*(100-$B$2)/100,   'azure-vm-prices-3Y'!B$2:B$123,"&gt;="&amp;G805*(100-$B$2)/100,   'azure-vm-prices-3Y'!E$2:E$123,L805)),   IF(K805="YES", _xlfn.MINIFS('azure-vm-prices-3Y'!C$2:C$123,   'azure-vm-prices-3Y'!A$2:A$123,"&gt;="&amp;F805*(100-$B$2)/100,   'azure-vm-prices-3Y'!B$2:B$123,"&gt;="&amp;G805*(100-$B$2)/100,   'azure-vm-prices-3Y'!D$2:D$123,K805,   'azure-vm-prices-3Y'!E$2:E$123,L805),   _xlfn.MINIFS('azure-vm-prices-3Y'!C$2:C$123,   'azure-vm-prices-3Y'!A$2:A$123,"&gt;="&amp;F805*(100-$B$2)/100,   'azure-vm-prices-3Y'!B$2:B$123,"&gt;="&amp;G805*(100-$B$2)/100,   'azure-vm-prices-3Y'!E$2:E$123,L805))),   "")</f>
        <v>0</v>
      </c>
      <c r="AA805" s="4">
        <f>IF(Q805="YES",N805*V805*12,"")</f>
        <v>0</v>
      </c>
      <c r="AB805" s="4">
        <f>IF(Q805="YES",X805*8760,"")</f>
        <v>0</v>
      </c>
      <c r="AC805" s="4">
        <f>IF(Q805="YES",Z805*8760,"")</f>
        <v>0</v>
      </c>
      <c r="AD805" s="4">
        <f>IF(Q805="YES",IF(P805="YES", MIN(AA805:AC805), AA805),"")</f>
        <v>0</v>
      </c>
      <c r="AE805" s="4">
        <f>IF(AND(I805="STANDARD",Q805="YES",H805&lt;'azure-standard-disk-prices'!B2, H805&gt;0),1+IF(M805="YES",1),"")</f>
        <v>0</v>
      </c>
      <c r="AF805" s="4">
        <f>IF(AND(I805="STANDARD",Q805="YES",H805&gt;'azure-standard-disk-prices'!B2,H805&lt;'azure-standard-disk-prices'!B3),1+IF(M805="YES",1),"")</f>
        <v>0</v>
      </c>
      <c r="AG805" s="4">
        <f>IF(AND(I805="STANDARD",Q805="YES",H805&gt;'azure-standard-disk-prices'!B3,H805&lt;'azure-standard-disk-prices'!B4),1+IF(M805="YES",1),"")</f>
        <v>0</v>
      </c>
      <c r="AH805" s="4">
        <f>IF(AND(I805="STANDARD",Q805="YES",H805&gt;'azure-standard-disk-prices'!B4,H805&lt;'azure-standard-disk-prices'!B5),1+IF(M805="YES",1),"")</f>
        <v>0</v>
      </c>
      <c r="AI805" s="4">
        <f>IF(AND(I805="STANDARD",Q805="YES",H805&gt;'azure-standard-disk-prices'!B5,H805&lt;'azure-standard-disk-prices'!B6),1+IF(M805="YES",1),"")</f>
        <v>0</v>
      </c>
      <c r="AJ805" s="4">
        <f>IF(AND(I805="STANDARD",Q805="YES",H805&gt;'azure-standard-disk-prices'!B6,H805&lt;'azure-standard-disk-prices'!B7),1+IF(M805="YES",1),"")</f>
        <v>0</v>
      </c>
      <c r="AK805" s="4">
        <f>IF(AND(I805="STANDARD",Q805="YES",H805&gt;'azure-standard-disk-prices'!B7,H805&lt;'azure-standard-disk-prices'!B8),1+IF(M805="YES",1),"")</f>
        <v>0</v>
      </c>
      <c r="AL805" s="4">
        <f>IF(AND(I805="STANDARD",Q805="YES",H805&gt;'azure-standard-disk-prices'!B8,H805&lt;'azure-standard-disk-prices'!B9),1+IF(M805="YES",1),"")</f>
        <v>0</v>
      </c>
      <c r="AM805" s="4">
        <f>IF(AND(I804="PREMIUM",Q804="YES",H804&lt;'azure-premium-disk-prices'!B2,H804&gt;0),1+IF(M804="YES",1),"")</f>
        <v>0</v>
      </c>
      <c r="AN805" s="4">
        <f>IF(AND(I804="PREMIUM",Q804="YES",H804&gt;'azure-premium-disk-prices'!B2,H804&lt;'azure-premium-disk-prices'!B3),1+IF(M804="YES",1),"")</f>
        <v>0</v>
      </c>
      <c r="AO805" s="4">
        <f>IF(AND(I804="PREMIUM",Q804="YES",H804&gt;'azure-premium-disk-prices'!B3,H804&lt;'azure-premium-disk-prices'!B4),1+IF(M804="YES",1),"")</f>
        <v>0</v>
      </c>
      <c r="AP805" s="4">
        <f>IF(AND(I804="PREMIUM",Q804="YES",H804&gt;'azure-premium-disk-prices'!B4,H804&lt;'azure-premium-disk-prices'!B5),1+IF(M804="YES",1),"")</f>
        <v>0</v>
      </c>
      <c r="AQ805" s="4">
        <f>IF(AND(I804="PREMIUM",Q804="YES",H804&gt;'azure-premium-disk-prices'!B5,H804&lt;'azure-premium-disk-prices'!B6),1+IF(M804="YES",1),"")</f>
        <v>0</v>
      </c>
      <c r="AR805" s="4">
        <f>IF(AND(I804="PREMIUM",Q804="YES",H804&gt;'azure-premium-disk-prices'!B6,H804&lt;'azure-premium-disk-prices'!B7),1+IF(M804="YES",1),"")</f>
        <v>0</v>
      </c>
      <c r="AS805" s="4">
        <f>IF(AND(I804="PREMIUM",Q804="YES",H804&gt;'azure-premium-disk-prices'!B7,H804&lt;'azure-premium-disk-prices'!B8),1+IF(M804="YES",1),"")</f>
        <v>0</v>
      </c>
      <c r="AT805" s="4">
        <f>IF(AND(I804="PREMIUM",Q804="YES",H804&gt;'azure-premium-disk-prices'!B8,H804&lt;'azure-premium-disk-prices'!B9),1+IF(M804="YES",1),"")</f>
        <v>0</v>
      </c>
      <c r="AU805" s="4">
        <f>IF(AND(M805="YES", Q805="YES"),1,"")</f>
        <v>0</v>
      </c>
      <c r="AV805" s="4">
        <f>IF(AND(J805="STANDARD", Q805="YES"), IF(M805="YES",2,1) ,"")</f>
        <v>0</v>
      </c>
      <c r="AW805" s="4">
        <f>IF( AND(J805="PREMIUM",  Q805="YES"), IF(M805="YES",2,1) ,"")</f>
        <v>0</v>
      </c>
    </row>
    <row r="806" spans="5:49">
      <c r="E806" s="3"/>
      <c r="F806" s="3"/>
      <c r="G806" s="3"/>
      <c r="H806" s="3"/>
      <c r="I806" s="3" t="s">
        <v>9</v>
      </c>
      <c r="J806" s="3" t="s">
        <v>9</v>
      </c>
      <c r="K806" s="3" t="s">
        <v>5</v>
      </c>
      <c r="L806" s="3" t="s">
        <v>5</v>
      </c>
      <c r="M806" s="3" t="s">
        <v>5</v>
      </c>
      <c r="N806" s="3">
        <v>730</v>
      </c>
      <c r="O806" s="3" t="s">
        <v>5</v>
      </c>
      <c r="P806" s="3" t="s">
        <v>14</v>
      </c>
      <c r="Q806" s="4">
        <f>IF(AND(E806&lt;&gt;"", F806&lt;&gt;"", G806&lt;&gt;"", H806&lt;&gt;"", I806&lt;&gt;"", J806&lt;&gt;"", K806&lt;&gt;"", L806&lt;&gt;"", M806&lt;&gt;"", N806&lt;&gt;"", O806&lt;&gt;""),"YES","NO")</f>
        <v>0</v>
      </c>
      <c r="R806" s="4">
        <f>IF(AD806=AA806, U806, IF(AD806=AB806,W806,Y806))</f>
        <v>0</v>
      </c>
      <c r="S806" s="4">
        <f>AD806</f>
        <v>0</v>
      </c>
      <c r="T806" s="4">
        <f> IF(AA806="" ,"",IF(AD806=AA806, "PAYG", IF(AD806=AB806,"1Y RI","3Y RI")))</f>
        <v>0</v>
      </c>
      <c r="U806" s="4">
        <f>IF(Q806="YES", IF(K806="YES", VLOOKUP(V806 &amp; L806 &amp; K806,'azure-vm-prices-base'!G$2:H$124, 2, 0), VLOOKUP(V806 &amp; L806 &amp; "*",'azure-vm-prices-base'!G$2:H$124, 2, 0)), "")</f>
        <v>0</v>
      </c>
      <c r="V806" s="4">
        <f>IF(Q806="YES", IF(O806="NO" , IF(K806="YES", _xlfn.MINIFS('azure-vm-prices-base'!I$2:I$123, 'azure-vm-prices-base'!A$2:A$123,"&gt;="&amp;F806*(100-$B$2)/100, 'azure-vm-prices-base'!B$2:B$123,"&gt;="&amp;G806*(100-$B$2)/100, 'azure-vm-prices-base'!D$2:D$123,K806, 'azure-vm-prices-base'!E$2:E$123,L806), _xlfn.MINIFS('azure-vm-prices-base'!I$2:I$123, 'azure-vm-prices-base'!A$2:A$123,"&gt;="&amp;F806*(100-$B$2)/100, 'azure-vm-prices-base'!B$2:B$123,"&gt;="&amp;G806*(100-$B$2)/100, 'azure-vm-prices-base'!E$2:E$123,L806)), IF(K806="YES", _xlfn.MINIFS('azure-vm-prices-base'!C$2:C$123, 'azure-vm-prices-base'!A$2:A$123,"&gt;="&amp;F806*(100-$B$2)/100, 'azure-vm-prices-base'!B$2:B$123,"&gt;="&amp;G806*(100-$B$2)/100, 'azure-vm-prices-base'!D$2:D$123,K806, 'azure-vm-prices-base'!E$2:E$123,L806), _xlfn.MINIFS('azure-vm-prices-base'!C$2:C$123, 'azure-vm-prices-base'!A$2:A$123,"&gt;="&amp;F806*(100-$B$2)/100, 'azure-vm-prices-base'!B$2:B$123,"&gt;="&amp;G806*(100-$B$2)/100, 'azure-vm-prices-base'!E$2:E$123,L806))), "")</f>
        <v>0</v>
      </c>
      <c r="W806" s="4">
        <f>IF(Q806="YES", IF(K806="YES", VLOOKUP(X806 &amp; L806 &amp; K806,'azure-vm-prices-1Y'!G$2:H$124  , 2, 0), VLOOKUP(X806 &amp; L806 &amp; "*",'azure-vm-prices-1Y'!G$2:H$124, 2, 0)),   "")</f>
        <v>0</v>
      </c>
      <c r="X806" s="4">
        <f>IF(Q806="YES", IF(O806="NO" , IF(K806="YES", _xlfn.MINIFS('azure-vm-prices-1Y'!I$2:I$123,   'azure-vm-prices-1Y'!A$2:A$123,"&gt;="&amp;F806*(100-$B$2)/100,   'azure-vm-prices-1Y'!B$2:B$123,"&gt;="&amp;G806*(100-$B$2)/100,   'azure-vm-prices-1Y'!D$2:D$123,K806,   'azure-vm-prices-1Y'!E$2:E$123,L806),   _xlfn.MINIFS('azure-vm-prices-1Y'!I$2:I$123,   'azure-vm-prices-1Y'!A$2:A$123,"&gt;="&amp;F806*(100-$B$2)/100,   'azure-vm-prices-1Y'!B$2:B$123,"&gt;="&amp;G806*(100-$B$2)/100,   'azure-vm-prices-1Y'!E$2:E$123,L806)),   IF(K806="YES", _xlfn.MINIFS('azure-vm-prices-1Y'!C$2:C$123,   'azure-vm-prices-1Y'!A$2:A$123,"&gt;="&amp;F806*(100-$B$2)/100,   'azure-vm-prices-1Y'!B$2:B$123,"&gt;="&amp;G806*(100-$B$2)/100,   'azure-vm-prices-1Y'!D$2:D$123,K806,   'azure-vm-prices-1Y'!E$2:E$123,L806),   _xlfn.MINIFS('azure-vm-prices-1Y'!C$2:C$123,   'azure-vm-prices-1Y'!A$2:A$123,"&gt;="&amp;F806*(100-$B$2)/100,   'azure-vm-prices-1Y'!B$2:B$123,"&gt;="&amp;G806*(100-$B$2)/100,   'azure-vm-prices-1Y'!E$2:E$123,L806))),   "")</f>
        <v>0</v>
      </c>
      <c r="Y806" s="4">
        <f>IF(Q806="YES", IF(K806="YES", VLOOKUP(Z806 &amp; L806 &amp; K806,'azure-vm-prices-3Y'!G$2:H$124  , 2, 0), VLOOKUP(Z806 &amp; L806 &amp; "*",'azure-vm-prices-3Y'!G$2:H$124, 2, 0)),   "")</f>
        <v>0</v>
      </c>
      <c r="Z806" s="4">
        <f>IF(Q806="YES", IF(O806="NO" , IF(K806="YES", _xlfn.MINIFS('azure-vm-prices-3Y'!I$2:I$123,   'azure-vm-prices-3Y'!A$2:A$123,"&gt;="&amp;F806*(100-$B$2)/100,   'azure-vm-prices-3Y'!B$2:B$123,"&gt;="&amp;G806*(100-$B$2)/100,   'azure-vm-prices-3Y'!D$2:D$123,K806,   'azure-vm-prices-3Y'!E$2:E$123,L806),   _xlfn.MINIFS('azure-vm-prices-3Y'!I$2:I$123,   'azure-vm-prices-3Y'!A$2:A$123,"&gt;="&amp;F806*(100-$B$2)/100,   'azure-vm-prices-3Y'!B$2:B$123,"&gt;="&amp;G806*(100-$B$2)/100,   'azure-vm-prices-3Y'!E$2:E$123,L806)),   IF(K806="YES", _xlfn.MINIFS('azure-vm-prices-3Y'!C$2:C$123,   'azure-vm-prices-3Y'!A$2:A$123,"&gt;="&amp;F806*(100-$B$2)/100,   'azure-vm-prices-3Y'!B$2:B$123,"&gt;="&amp;G806*(100-$B$2)/100,   'azure-vm-prices-3Y'!D$2:D$123,K806,   'azure-vm-prices-3Y'!E$2:E$123,L806),   _xlfn.MINIFS('azure-vm-prices-3Y'!C$2:C$123,   'azure-vm-prices-3Y'!A$2:A$123,"&gt;="&amp;F806*(100-$B$2)/100,   'azure-vm-prices-3Y'!B$2:B$123,"&gt;="&amp;G806*(100-$B$2)/100,   'azure-vm-prices-3Y'!E$2:E$123,L806))),   "")</f>
        <v>0</v>
      </c>
      <c r="AA806" s="4">
        <f>IF(Q806="YES",N806*V806*12,"")</f>
        <v>0</v>
      </c>
      <c r="AB806" s="4">
        <f>IF(Q806="YES",X806*8760,"")</f>
        <v>0</v>
      </c>
      <c r="AC806" s="4">
        <f>IF(Q806="YES",Z806*8760,"")</f>
        <v>0</v>
      </c>
      <c r="AD806" s="4">
        <f>IF(Q806="YES",IF(P806="YES", MIN(AA806:AC806), AA806),"")</f>
        <v>0</v>
      </c>
      <c r="AE806" s="4">
        <f>IF(AND(I806="STANDARD",Q806="YES",H806&lt;'azure-standard-disk-prices'!B2, H806&gt;0),1+IF(M806="YES",1),"")</f>
        <v>0</v>
      </c>
      <c r="AF806" s="4">
        <f>IF(AND(I806="STANDARD",Q806="YES",H806&gt;'azure-standard-disk-prices'!B2,H806&lt;'azure-standard-disk-prices'!B3),1+IF(M806="YES",1),"")</f>
        <v>0</v>
      </c>
      <c r="AG806" s="4">
        <f>IF(AND(I806="STANDARD",Q806="YES",H806&gt;'azure-standard-disk-prices'!B3,H806&lt;'azure-standard-disk-prices'!B4),1+IF(M806="YES",1),"")</f>
        <v>0</v>
      </c>
      <c r="AH806" s="4">
        <f>IF(AND(I806="STANDARD",Q806="YES",H806&gt;'azure-standard-disk-prices'!B4,H806&lt;'azure-standard-disk-prices'!B5),1+IF(M806="YES",1),"")</f>
        <v>0</v>
      </c>
      <c r="AI806" s="4">
        <f>IF(AND(I806="STANDARD",Q806="YES",H806&gt;'azure-standard-disk-prices'!B5,H806&lt;'azure-standard-disk-prices'!B6),1+IF(M806="YES",1),"")</f>
        <v>0</v>
      </c>
      <c r="AJ806" s="4">
        <f>IF(AND(I806="STANDARD",Q806="YES",H806&gt;'azure-standard-disk-prices'!B6,H806&lt;'azure-standard-disk-prices'!B7),1+IF(M806="YES",1),"")</f>
        <v>0</v>
      </c>
      <c r="AK806" s="4">
        <f>IF(AND(I806="STANDARD",Q806="YES",H806&gt;'azure-standard-disk-prices'!B7,H806&lt;'azure-standard-disk-prices'!B8),1+IF(M806="YES",1),"")</f>
        <v>0</v>
      </c>
      <c r="AL806" s="4">
        <f>IF(AND(I806="STANDARD",Q806="YES",H806&gt;'azure-standard-disk-prices'!B8,H806&lt;'azure-standard-disk-prices'!B9),1+IF(M806="YES",1),"")</f>
        <v>0</v>
      </c>
      <c r="AM806" s="4">
        <f>IF(AND(I805="PREMIUM",Q805="YES",H805&lt;'azure-premium-disk-prices'!B2,H805&gt;0),1+IF(M805="YES",1),"")</f>
        <v>0</v>
      </c>
      <c r="AN806" s="4">
        <f>IF(AND(I805="PREMIUM",Q805="YES",H805&gt;'azure-premium-disk-prices'!B2,H805&lt;'azure-premium-disk-prices'!B3),1+IF(M805="YES",1),"")</f>
        <v>0</v>
      </c>
      <c r="AO806" s="4">
        <f>IF(AND(I805="PREMIUM",Q805="YES",H805&gt;'azure-premium-disk-prices'!B3,H805&lt;'azure-premium-disk-prices'!B4),1+IF(M805="YES",1),"")</f>
        <v>0</v>
      </c>
      <c r="AP806" s="4">
        <f>IF(AND(I805="PREMIUM",Q805="YES",H805&gt;'azure-premium-disk-prices'!B4,H805&lt;'azure-premium-disk-prices'!B5),1+IF(M805="YES",1),"")</f>
        <v>0</v>
      </c>
      <c r="AQ806" s="4">
        <f>IF(AND(I805="PREMIUM",Q805="YES",H805&gt;'azure-premium-disk-prices'!B5,H805&lt;'azure-premium-disk-prices'!B6),1+IF(M805="YES",1),"")</f>
        <v>0</v>
      </c>
      <c r="AR806" s="4">
        <f>IF(AND(I805="PREMIUM",Q805="YES",H805&gt;'azure-premium-disk-prices'!B6,H805&lt;'azure-premium-disk-prices'!B7),1+IF(M805="YES",1),"")</f>
        <v>0</v>
      </c>
      <c r="AS806" s="4">
        <f>IF(AND(I805="PREMIUM",Q805="YES",H805&gt;'azure-premium-disk-prices'!B7,H805&lt;'azure-premium-disk-prices'!B8),1+IF(M805="YES",1),"")</f>
        <v>0</v>
      </c>
      <c r="AT806" s="4">
        <f>IF(AND(I805="PREMIUM",Q805="YES",H805&gt;'azure-premium-disk-prices'!B8,H805&lt;'azure-premium-disk-prices'!B9),1+IF(M805="YES",1),"")</f>
        <v>0</v>
      </c>
      <c r="AU806" s="4">
        <f>IF(AND(M806="YES", Q806="YES"),1,"")</f>
        <v>0</v>
      </c>
      <c r="AV806" s="4">
        <f>IF(AND(J806="STANDARD", Q806="YES"), IF(M806="YES",2,1) ,"")</f>
        <v>0</v>
      </c>
      <c r="AW806" s="4">
        <f>IF( AND(J806="PREMIUM",  Q806="YES"), IF(M806="YES",2,1) ,"")</f>
        <v>0</v>
      </c>
    </row>
    <row r="807" spans="5:49">
      <c r="E807" s="3"/>
      <c r="F807" s="3"/>
      <c r="G807" s="3"/>
      <c r="H807" s="3"/>
      <c r="I807" s="3" t="s">
        <v>9</v>
      </c>
      <c r="J807" s="3" t="s">
        <v>9</v>
      </c>
      <c r="K807" s="3" t="s">
        <v>5</v>
      </c>
      <c r="L807" s="3" t="s">
        <v>5</v>
      </c>
      <c r="M807" s="3" t="s">
        <v>5</v>
      </c>
      <c r="N807" s="3">
        <v>730</v>
      </c>
      <c r="O807" s="3" t="s">
        <v>5</v>
      </c>
      <c r="P807" s="3" t="s">
        <v>14</v>
      </c>
      <c r="Q807" s="4">
        <f>IF(AND(E807&lt;&gt;"", F807&lt;&gt;"", G807&lt;&gt;"", H807&lt;&gt;"", I807&lt;&gt;"", J807&lt;&gt;"", K807&lt;&gt;"", L807&lt;&gt;"", M807&lt;&gt;"", N807&lt;&gt;"", O807&lt;&gt;""),"YES","NO")</f>
        <v>0</v>
      </c>
      <c r="R807" s="4">
        <f>IF(AD807=AA807, U807, IF(AD807=AB807,W807,Y807))</f>
        <v>0</v>
      </c>
      <c r="S807" s="4">
        <f>AD807</f>
        <v>0</v>
      </c>
      <c r="T807" s="4">
        <f> IF(AA807="" ,"",IF(AD807=AA807, "PAYG", IF(AD807=AB807,"1Y RI","3Y RI")))</f>
        <v>0</v>
      </c>
      <c r="U807" s="4">
        <f>IF(Q807="YES", IF(K807="YES", VLOOKUP(V807 &amp; L807 &amp; K807,'azure-vm-prices-base'!G$2:H$124, 2, 0), VLOOKUP(V807 &amp; L807 &amp; "*",'azure-vm-prices-base'!G$2:H$124, 2, 0)), "")</f>
        <v>0</v>
      </c>
      <c r="V807" s="4">
        <f>IF(Q807="YES", IF(O807="NO" , IF(K807="YES", _xlfn.MINIFS('azure-vm-prices-base'!I$2:I$123, 'azure-vm-prices-base'!A$2:A$123,"&gt;="&amp;F807*(100-$B$2)/100, 'azure-vm-prices-base'!B$2:B$123,"&gt;="&amp;G807*(100-$B$2)/100, 'azure-vm-prices-base'!D$2:D$123,K807, 'azure-vm-prices-base'!E$2:E$123,L807), _xlfn.MINIFS('azure-vm-prices-base'!I$2:I$123, 'azure-vm-prices-base'!A$2:A$123,"&gt;="&amp;F807*(100-$B$2)/100, 'azure-vm-prices-base'!B$2:B$123,"&gt;="&amp;G807*(100-$B$2)/100, 'azure-vm-prices-base'!E$2:E$123,L807)), IF(K807="YES", _xlfn.MINIFS('azure-vm-prices-base'!C$2:C$123, 'azure-vm-prices-base'!A$2:A$123,"&gt;="&amp;F807*(100-$B$2)/100, 'azure-vm-prices-base'!B$2:B$123,"&gt;="&amp;G807*(100-$B$2)/100, 'azure-vm-prices-base'!D$2:D$123,K807, 'azure-vm-prices-base'!E$2:E$123,L807), _xlfn.MINIFS('azure-vm-prices-base'!C$2:C$123, 'azure-vm-prices-base'!A$2:A$123,"&gt;="&amp;F807*(100-$B$2)/100, 'azure-vm-prices-base'!B$2:B$123,"&gt;="&amp;G807*(100-$B$2)/100, 'azure-vm-prices-base'!E$2:E$123,L807))), "")</f>
        <v>0</v>
      </c>
      <c r="W807" s="4">
        <f>IF(Q807="YES", IF(K807="YES", VLOOKUP(X807 &amp; L807 &amp; K807,'azure-vm-prices-1Y'!G$2:H$124  , 2, 0), VLOOKUP(X807 &amp; L807 &amp; "*",'azure-vm-prices-1Y'!G$2:H$124, 2, 0)),   "")</f>
        <v>0</v>
      </c>
      <c r="X807" s="4">
        <f>IF(Q807="YES", IF(O807="NO" , IF(K807="YES", _xlfn.MINIFS('azure-vm-prices-1Y'!I$2:I$123,   'azure-vm-prices-1Y'!A$2:A$123,"&gt;="&amp;F807*(100-$B$2)/100,   'azure-vm-prices-1Y'!B$2:B$123,"&gt;="&amp;G807*(100-$B$2)/100,   'azure-vm-prices-1Y'!D$2:D$123,K807,   'azure-vm-prices-1Y'!E$2:E$123,L807),   _xlfn.MINIFS('azure-vm-prices-1Y'!I$2:I$123,   'azure-vm-prices-1Y'!A$2:A$123,"&gt;="&amp;F807*(100-$B$2)/100,   'azure-vm-prices-1Y'!B$2:B$123,"&gt;="&amp;G807*(100-$B$2)/100,   'azure-vm-prices-1Y'!E$2:E$123,L807)),   IF(K807="YES", _xlfn.MINIFS('azure-vm-prices-1Y'!C$2:C$123,   'azure-vm-prices-1Y'!A$2:A$123,"&gt;="&amp;F807*(100-$B$2)/100,   'azure-vm-prices-1Y'!B$2:B$123,"&gt;="&amp;G807*(100-$B$2)/100,   'azure-vm-prices-1Y'!D$2:D$123,K807,   'azure-vm-prices-1Y'!E$2:E$123,L807),   _xlfn.MINIFS('azure-vm-prices-1Y'!C$2:C$123,   'azure-vm-prices-1Y'!A$2:A$123,"&gt;="&amp;F807*(100-$B$2)/100,   'azure-vm-prices-1Y'!B$2:B$123,"&gt;="&amp;G807*(100-$B$2)/100,   'azure-vm-prices-1Y'!E$2:E$123,L807))),   "")</f>
        <v>0</v>
      </c>
      <c r="Y807" s="4">
        <f>IF(Q807="YES", IF(K807="YES", VLOOKUP(Z807 &amp; L807 &amp; K807,'azure-vm-prices-3Y'!G$2:H$124  , 2, 0), VLOOKUP(Z807 &amp; L807 &amp; "*",'azure-vm-prices-3Y'!G$2:H$124, 2, 0)),   "")</f>
        <v>0</v>
      </c>
      <c r="Z807" s="4">
        <f>IF(Q807="YES", IF(O807="NO" , IF(K807="YES", _xlfn.MINIFS('azure-vm-prices-3Y'!I$2:I$123,   'azure-vm-prices-3Y'!A$2:A$123,"&gt;="&amp;F807*(100-$B$2)/100,   'azure-vm-prices-3Y'!B$2:B$123,"&gt;="&amp;G807*(100-$B$2)/100,   'azure-vm-prices-3Y'!D$2:D$123,K807,   'azure-vm-prices-3Y'!E$2:E$123,L807),   _xlfn.MINIFS('azure-vm-prices-3Y'!I$2:I$123,   'azure-vm-prices-3Y'!A$2:A$123,"&gt;="&amp;F807*(100-$B$2)/100,   'azure-vm-prices-3Y'!B$2:B$123,"&gt;="&amp;G807*(100-$B$2)/100,   'azure-vm-prices-3Y'!E$2:E$123,L807)),   IF(K807="YES", _xlfn.MINIFS('azure-vm-prices-3Y'!C$2:C$123,   'azure-vm-prices-3Y'!A$2:A$123,"&gt;="&amp;F807*(100-$B$2)/100,   'azure-vm-prices-3Y'!B$2:B$123,"&gt;="&amp;G807*(100-$B$2)/100,   'azure-vm-prices-3Y'!D$2:D$123,K807,   'azure-vm-prices-3Y'!E$2:E$123,L807),   _xlfn.MINIFS('azure-vm-prices-3Y'!C$2:C$123,   'azure-vm-prices-3Y'!A$2:A$123,"&gt;="&amp;F807*(100-$B$2)/100,   'azure-vm-prices-3Y'!B$2:B$123,"&gt;="&amp;G807*(100-$B$2)/100,   'azure-vm-prices-3Y'!E$2:E$123,L807))),   "")</f>
        <v>0</v>
      </c>
      <c r="AA807" s="4">
        <f>IF(Q807="YES",N807*V807*12,"")</f>
        <v>0</v>
      </c>
      <c r="AB807" s="4">
        <f>IF(Q807="YES",X807*8760,"")</f>
        <v>0</v>
      </c>
      <c r="AC807" s="4">
        <f>IF(Q807="YES",Z807*8760,"")</f>
        <v>0</v>
      </c>
      <c r="AD807" s="4">
        <f>IF(Q807="YES",IF(P807="YES", MIN(AA807:AC807), AA807),"")</f>
        <v>0</v>
      </c>
      <c r="AE807" s="4">
        <f>IF(AND(I807="STANDARD",Q807="YES",H807&lt;'azure-standard-disk-prices'!B2, H807&gt;0),1+IF(M807="YES",1),"")</f>
        <v>0</v>
      </c>
      <c r="AF807" s="4">
        <f>IF(AND(I807="STANDARD",Q807="YES",H807&gt;'azure-standard-disk-prices'!B2,H807&lt;'azure-standard-disk-prices'!B3),1+IF(M807="YES",1),"")</f>
        <v>0</v>
      </c>
      <c r="AG807" s="4">
        <f>IF(AND(I807="STANDARD",Q807="YES",H807&gt;'azure-standard-disk-prices'!B3,H807&lt;'azure-standard-disk-prices'!B4),1+IF(M807="YES",1),"")</f>
        <v>0</v>
      </c>
      <c r="AH807" s="4">
        <f>IF(AND(I807="STANDARD",Q807="YES",H807&gt;'azure-standard-disk-prices'!B4,H807&lt;'azure-standard-disk-prices'!B5),1+IF(M807="YES",1),"")</f>
        <v>0</v>
      </c>
      <c r="AI807" s="4">
        <f>IF(AND(I807="STANDARD",Q807="YES",H807&gt;'azure-standard-disk-prices'!B5,H807&lt;'azure-standard-disk-prices'!B6),1+IF(M807="YES",1),"")</f>
        <v>0</v>
      </c>
      <c r="AJ807" s="4">
        <f>IF(AND(I807="STANDARD",Q807="YES",H807&gt;'azure-standard-disk-prices'!B6,H807&lt;'azure-standard-disk-prices'!B7),1+IF(M807="YES",1),"")</f>
        <v>0</v>
      </c>
      <c r="AK807" s="4">
        <f>IF(AND(I807="STANDARD",Q807="YES",H807&gt;'azure-standard-disk-prices'!B7,H807&lt;'azure-standard-disk-prices'!B8),1+IF(M807="YES",1),"")</f>
        <v>0</v>
      </c>
      <c r="AL807" s="4">
        <f>IF(AND(I807="STANDARD",Q807="YES",H807&gt;'azure-standard-disk-prices'!B8,H807&lt;'azure-standard-disk-prices'!B9),1+IF(M807="YES",1),"")</f>
        <v>0</v>
      </c>
      <c r="AM807" s="4">
        <f>IF(AND(I806="PREMIUM",Q806="YES",H806&lt;'azure-premium-disk-prices'!B2,H806&gt;0),1+IF(M806="YES",1),"")</f>
        <v>0</v>
      </c>
      <c r="AN807" s="4">
        <f>IF(AND(I806="PREMIUM",Q806="YES",H806&gt;'azure-premium-disk-prices'!B2,H806&lt;'azure-premium-disk-prices'!B3),1+IF(M806="YES",1),"")</f>
        <v>0</v>
      </c>
      <c r="AO807" s="4">
        <f>IF(AND(I806="PREMIUM",Q806="YES",H806&gt;'azure-premium-disk-prices'!B3,H806&lt;'azure-premium-disk-prices'!B4),1+IF(M806="YES",1),"")</f>
        <v>0</v>
      </c>
      <c r="AP807" s="4">
        <f>IF(AND(I806="PREMIUM",Q806="YES",H806&gt;'azure-premium-disk-prices'!B4,H806&lt;'azure-premium-disk-prices'!B5),1+IF(M806="YES",1),"")</f>
        <v>0</v>
      </c>
      <c r="AQ807" s="4">
        <f>IF(AND(I806="PREMIUM",Q806="YES",H806&gt;'azure-premium-disk-prices'!B5,H806&lt;'azure-premium-disk-prices'!B6),1+IF(M806="YES",1),"")</f>
        <v>0</v>
      </c>
      <c r="AR807" s="4">
        <f>IF(AND(I806="PREMIUM",Q806="YES",H806&gt;'azure-premium-disk-prices'!B6,H806&lt;'azure-premium-disk-prices'!B7),1+IF(M806="YES",1),"")</f>
        <v>0</v>
      </c>
      <c r="AS807" s="4">
        <f>IF(AND(I806="PREMIUM",Q806="YES",H806&gt;'azure-premium-disk-prices'!B7,H806&lt;'azure-premium-disk-prices'!B8),1+IF(M806="YES",1),"")</f>
        <v>0</v>
      </c>
      <c r="AT807" s="4">
        <f>IF(AND(I806="PREMIUM",Q806="YES",H806&gt;'azure-premium-disk-prices'!B8,H806&lt;'azure-premium-disk-prices'!B9),1+IF(M806="YES",1),"")</f>
        <v>0</v>
      </c>
      <c r="AU807" s="4">
        <f>IF(AND(M807="YES", Q807="YES"),1,"")</f>
        <v>0</v>
      </c>
      <c r="AV807" s="4">
        <f>IF(AND(J807="STANDARD", Q807="YES"), IF(M807="YES",2,1) ,"")</f>
        <v>0</v>
      </c>
      <c r="AW807" s="4">
        <f>IF( AND(J807="PREMIUM",  Q807="YES"), IF(M807="YES",2,1) ,"")</f>
        <v>0</v>
      </c>
    </row>
    <row r="808" spans="5:49">
      <c r="E808" s="3"/>
      <c r="F808" s="3"/>
      <c r="G808" s="3"/>
      <c r="H808" s="3"/>
      <c r="I808" s="3" t="s">
        <v>9</v>
      </c>
      <c r="J808" s="3" t="s">
        <v>9</v>
      </c>
      <c r="K808" s="3" t="s">
        <v>5</v>
      </c>
      <c r="L808" s="3" t="s">
        <v>5</v>
      </c>
      <c r="M808" s="3" t="s">
        <v>5</v>
      </c>
      <c r="N808" s="3">
        <v>730</v>
      </c>
      <c r="O808" s="3" t="s">
        <v>5</v>
      </c>
      <c r="P808" s="3" t="s">
        <v>14</v>
      </c>
      <c r="Q808" s="4">
        <f>IF(AND(E808&lt;&gt;"", F808&lt;&gt;"", G808&lt;&gt;"", H808&lt;&gt;"", I808&lt;&gt;"", J808&lt;&gt;"", K808&lt;&gt;"", L808&lt;&gt;"", M808&lt;&gt;"", N808&lt;&gt;"", O808&lt;&gt;""),"YES","NO")</f>
        <v>0</v>
      </c>
      <c r="R808" s="4">
        <f>IF(AD808=AA808, U808, IF(AD808=AB808,W808,Y808))</f>
        <v>0</v>
      </c>
      <c r="S808" s="4">
        <f>AD808</f>
        <v>0</v>
      </c>
      <c r="T808" s="4">
        <f> IF(AA808="" ,"",IF(AD808=AA808, "PAYG", IF(AD808=AB808,"1Y RI","3Y RI")))</f>
        <v>0</v>
      </c>
      <c r="U808" s="4">
        <f>IF(Q808="YES", IF(K808="YES", VLOOKUP(V808 &amp; L808 &amp; K808,'azure-vm-prices-base'!G$2:H$124, 2, 0), VLOOKUP(V808 &amp; L808 &amp; "*",'azure-vm-prices-base'!G$2:H$124, 2, 0)), "")</f>
        <v>0</v>
      </c>
      <c r="V808" s="4">
        <f>IF(Q808="YES", IF(O808="NO" , IF(K808="YES", _xlfn.MINIFS('azure-vm-prices-base'!I$2:I$123, 'azure-vm-prices-base'!A$2:A$123,"&gt;="&amp;F808*(100-$B$2)/100, 'azure-vm-prices-base'!B$2:B$123,"&gt;="&amp;G808*(100-$B$2)/100, 'azure-vm-prices-base'!D$2:D$123,K808, 'azure-vm-prices-base'!E$2:E$123,L808), _xlfn.MINIFS('azure-vm-prices-base'!I$2:I$123, 'azure-vm-prices-base'!A$2:A$123,"&gt;="&amp;F808*(100-$B$2)/100, 'azure-vm-prices-base'!B$2:B$123,"&gt;="&amp;G808*(100-$B$2)/100, 'azure-vm-prices-base'!E$2:E$123,L808)), IF(K808="YES", _xlfn.MINIFS('azure-vm-prices-base'!C$2:C$123, 'azure-vm-prices-base'!A$2:A$123,"&gt;="&amp;F808*(100-$B$2)/100, 'azure-vm-prices-base'!B$2:B$123,"&gt;="&amp;G808*(100-$B$2)/100, 'azure-vm-prices-base'!D$2:D$123,K808, 'azure-vm-prices-base'!E$2:E$123,L808), _xlfn.MINIFS('azure-vm-prices-base'!C$2:C$123, 'azure-vm-prices-base'!A$2:A$123,"&gt;="&amp;F808*(100-$B$2)/100, 'azure-vm-prices-base'!B$2:B$123,"&gt;="&amp;G808*(100-$B$2)/100, 'azure-vm-prices-base'!E$2:E$123,L808))), "")</f>
        <v>0</v>
      </c>
      <c r="W808" s="4">
        <f>IF(Q808="YES", IF(K808="YES", VLOOKUP(X808 &amp; L808 &amp; K808,'azure-vm-prices-1Y'!G$2:H$124  , 2, 0), VLOOKUP(X808 &amp; L808 &amp; "*",'azure-vm-prices-1Y'!G$2:H$124, 2, 0)),   "")</f>
        <v>0</v>
      </c>
      <c r="X808" s="4">
        <f>IF(Q808="YES", IF(O808="NO" , IF(K808="YES", _xlfn.MINIFS('azure-vm-prices-1Y'!I$2:I$123,   'azure-vm-prices-1Y'!A$2:A$123,"&gt;="&amp;F808*(100-$B$2)/100,   'azure-vm-prices-1Y'!B$2:B$123,"&gt;="&amp;G808*(100-$B$2)/100,   'azure-vm-prices-1Y'!D$2:D$123,K808,   'azure-vm-prices-1Y'!E$2:E$123,L808),   _xlfn.MINIFS('azure-vm-prices-1Y'!I$2:I$123,   'azure-vm-prices-1Y'!A$2:A$123,"&gt;="&amp;F808*(100-$B$2)/100,   'azure-vm-prices-1Y'!B$2:B$123,"&gt;="&amp;G808*(100-$B$2)/100,   'azure-vm-prices-1Y'!E$2:E$123,L808)),   IF(K808="YES", _xlfn.MINIFS('azure-vm-prices-1Y'!C$2:C$123,   'azure-vm-prices-1Y'!A$2:A$123,"&gt;="&amp;F808*(100-$B$2)/100,   'azure-vm-prices-1Y'!B$2:B$123,"&gt;="&amp;G808*(100-$B$2)/100,   'azure-vm-prices-1Y'!D$2:D$123,K808,   'azure-vm-prices-1Y'!E$2:E$123,L808),   _xlfn.MINIFS('azure-vm-prices-1Y'!C$2:C$123,   'azure-vm-prices-1Y'!A$2:A$123,"&gt;="&amp;F808*(100-$B$2)/100,   'azure-vm-prices-1Y'!B$2:B$123,"&gt;="&amp;G808*(100-$B$2)/100,   'azure-vm-prices-1Y'!E$2:E$123,L808))),   "")</f>
        <v>0</v>
      </c>
      <c r="Y808" s="4">
        <f>IF(Q808="YES", IF(K808="YES", VLOOKUP(Z808 &amp; L808 &amp; K808,'azure-vm-prices-3Y'!G$2:H$124  , 2, 0), VLOOKUP(Z808 &amp; L808 &amp; "*",'azure-vm-prices-3Y'!G$2:H$124, 2, 0)),   "")</f>
        <v>0</v>
      </c>
      <c r="Z808" s="4">
        <f>IF(Q808="YES", IF(O808="NO" , IF(K808="YES", _xlfn.MINIFS('azure-vm-prices-3Y'!I$2:I$123,   'azure-vm-prices-3Y'!A$2:A$123,"&gt;="&amp;F808*(100-$B$2)/100,   'azure-vm-prices-3Y'!B$2:B$123,"&gt;="&amp;G808*(100-$B$2)/100,   'azure-vm-prices-3Y'!D$2:D$123,K808,   'azure-vm-prices-3Y'!E$2:E$123,L808),   _xlfn.MINIFS('azure-vm-prices-3Y'!I$2:I$123,   'azure-vm-prices-3Y'!A$2:A$123,"&gt;="&amp;F808*(100-$B$2)/100,   'azure-vm-prices-3Y'!B$2:B$123,"&gt;="&amp;G808*(100-$B$2)/100,   'azure-vm-prices-3Y'!E$2:E$123,L808)),   IF(K808="YES", _xlfn.MINIFS('azure-vm-prices-3Y'!C$2:C$123,   'azure-vm-prices-3Y'!A$2:A$123,"&gt;="&amp;F808*(100-$B$2)/100,   'azure-vm-prices-3Y'!B$2:B$123,"&gt;="&amp;G808*(100-$B$2)/100,   'azure-vm-prices-3Y'!D$2:D$123,K808,   'azure-vm-prices-3Y'!E$2:E$123,L808),   _xlfn.MINIFS('azure-vm-prices-3Y'!C$2:C$123,   'azure-vm-prices-3Y'!A$2:A$123,"&gt;="&amp;F808*(100-$B$2)/100,   'azure-vm-prices-3Y'!B$2:B$123,"&gt;="&amp;G808*(100-$B$2)/100,   'azure-vm-prices-3Y'!E$2:E$123,L808))),   "")</f>
        <v>0</v>
      </c>
      <c r="AA808" s="4">
        <f>IF(Q808="YES",N808*V808*12,"")</f>
        <v>0</v>
      </c>
      <c r="AB808" s="4">
        <f>IF(Q808="YES",X808*8760,"")</f>
        <v>0</v>
      </c>
      <c r="AC808" s="4">
        <f>IF(Q808="YES",Z808*8760,"")</f>
        <v>0</v>
      </c>
      <c r="AD808" s="4">
        <f>IF(Q808="YES",IF(P808="YES", MIN(AA808:AC808), AA808),"")</f>
        <v>0</v>
      </c>
      <c r="AE808" s="4">
        <f>IF(AND(I808="STANDARD",Q808="YES",H808&lt;'azure-standard-disk-prices'!B2, H808&gt;0),1+IF(M808="YES",1),"")</f>
        <v>0</v>
      </c>
      <c r="AF808" s="4">
        <f>IF(AND(I808="STANDARD",Q808="YES",H808&gt;'azure-standard-disk-prices'!B2,H808&lt;'azure-standard-disk-prices'!B3),1+IF(M808="YES",1),"")</f>
        <v>0</v>
      </c>
      <c r="AG808" s="4">
        <f>IF(AND(I808="STANDARD",Q808="YES",H808&gt;'azure-standard-disk-prices'!B3,H808&lt;'azure-standard-disk-prices'!B4),1+IF(M808="YES",1),"")</f>
        <v>0</v>
      </c>
      <c r="AH808" s="4">
        <f>IF(AND(I808="STANDARD",Q808="YES",H808&gt;'azure-standard-disk-prices'!B4,H808&lt;'azure-standard-disk-prices'!B5),1+IF(M808="YES",1),"")</f>
        <v>0</v>
      </c>
      <c r="AI808" s="4">
        <f>IF(AND(I808="STANDARD",Q808="YES",H808&gt;'azure-standard-disk-prices'!B5,H808&lt;'azure-standard-disk-prices'!B6),1+IF(M808="YES",1),"")</f>
        <v>0</v>
      </c>
      <c r="AJ808" s="4">
        <f>IF(AND(I808="STANDARD",Q808="YES",H808&gt;'azure-standard-disk-prices'!B6,H808&lt;'azure-standard-disk-prices'!B7),1+IF(M808="YES",1),"")</f>
        <v>0</v>
      </c>
      <c r="AK808" s="4">
        <f>IF(AND(I808="STANDARD",Q808="YES",H808&gt;'azure-standard-disk-prices'!B7,H808&lt;'azure-standard-disk-prices'!B8),1+IF(M808="YES",1),"")</f>
        <v>0</v>
      </c>
      <c r="AL808" s="4">
        <f>IF(AND(I808="STANDARD",Q808="YES",H808&gt;'azure-standard-disk-prices'!B8,H808&lt;'azure-standard-disk-prices'!B9),1+IF(M808="YES",1),"")</f>
        <v>0</v>
      </c>
      <c r="AM808" s="4">
        <f>IF(AND(I807="PREMIUM",Q807="YES",H807&lt;'azure-premium-disk-prices'!B2,H807&gt;0),1+IF(M807="YES",1),"")</f>
        <v>0</v>
      </c>
      <c r="AN808" s="4">
        <f>IF(AND(I807="PREMIUM",Q807="YES",H807&gt;'azure-premium-disk-prices'!B2,H807&lt;'azure-premium-disk-prices'!B3),1+IF(M807="YES",1),"")</f>
        <v>0</v>
      </c>
      <c r="AO808" s="4">
        <f>IF(AND(I807="PREMIUM",Q807="YES",H807&gt;'azure-premium-disk-prices'!B3,H807&lt;'azure-premium-disk-prices'!B4),1+IF(M807="YES",1),"")</f>
        <v>0</v>
      </c>
      <c r="AP808" s="4">
        <f>IF(AND(I807="PREMIUM",Q807="YES",H807&gt;'azure-premium-disk-prices'!B4,H807&lt;'azure-premium-disk-prices'!B5),1+IF(M807="YES",1),"")</f>
        <v>0</v>
      </c>
      <c r="AQ808" s="4">
        <f>IF(AND(I807="PREMIUM",Q807="YES",H807&gt;'azure-premium-disk-prices'!B5,H807&lt;'azure-premium-disk-prices'!B6),1+IF(M807="YES",1),"")</f>
        <v>0</v>
      </c>
      <c r="AR808" s="4">
        <f>IF(AND(I807="PREMIUM",Q807="YES",H807&gt;'azure-premium-disk-prices'!B6,H807&lt;'azure-premium-disk-prices'!B7),1+IF(M807="YES",1),"")</f>
        <v>0</v>
      </c>
      <c r="AS808" s="4">
        <f>IF(AND(I807="PREMIUM",Q807="YES",H807&gt;'azure-premium-disk-prices'!B7,H807&lt;'azure-premium-disk-prices'!B8),1+IF(M807="YES",1),"")</f>
        <v>0</v>
      </c>
      <c r="AT808" s="4">
        <f>IF(AND(I807="PREMIUM",Q807="YES",H807&gt;'azure-premium-disk-prices'!B8,H807&lt;'azure-premium-disk-prices'!B9),1+IF(M807="YES",1),"")</f>
        <v>0</v>
      </c>
      <c r="AU808" s="4">
        <f>IF(AND(M808="YES", Q808="YES"),1,"")</f>
        <v>0</v>
      </c>
      <c r="AV808" s="4">
        <f>IF(AND(J808="STANDARD", Q808="YES"), IF(M808="YES",2,1) ,"")</f>
        <v>0</v>
      </c>
      <c r="AW808" s="4">
        <f>IF( AND(J808="PREMIUM",  Q808="YES"), IF(M808="YES",2,1) ,"")</f>
        <v>0</v>
      </c>
    </row>
    <row r="809" spans="5:49">
      <c r="E809" s="3"/>
      <c r="F809" s="3"/>
      <c r="G809" s="3"/>
      <c r="H809" s="3"/>
      <c r="I809" s="3" t="s">
        <v>9</v>
      </c>
      <c r="J809" s="3" t="s">
        <v>9</v>
      </c>
      <c r="K809" s="3" t="s">
        <v>5</v>
      </c>
      <c r="L809" s="3" t="s">
        <v>5</v>
      </c>
      <c r="M809" s="3" t="s">
        <v>5</v>
      </c>
      <c r="N809" s="3">
        <v>730</v>
      </c>
      <c r="O809" s="3" t="s">
        <v>5</v>
      </c>
      <c r="P809" s="3" t="s">
        <v>14</v>
      </c>
      <c r="Q809" s="4">
        <f>IF(AND(E809&lt;&gt;"", F809&lt;&gt;"", G809&lt;&gt;"", H809&lt;&gt;"", I809&lt;&gt;"", J809&lt;&gt;"", K809&lt;&gt;"", L809&lt;&gt;"", M809&lt;&gt;"", N809&lt;&gt;"", O809&lt;&gt;""),"YES","NO")</f>
        <v>0</v>
      </c>
      <c r="R809" s="4">
        <f>IF(AD809=AA809, U809, IF(AD809=AB809,W809,Y809))</f>
        <v>0</v>
      </c>
      <c r="S809" s="4">
        <f>AD809</f>
        <v>0</v>
      </c>
      <c r="T809" s="4">
        <f> IF(AA809="" ,"",IF(AD809=AA809, "PAYG", IF(AD809=AB809,"1Y RI","3Y RI")))</f>
        <v>0</v>
      </c>
      <c r="U809" s="4">
        <f>IF(Q809="YES", IF(K809="YES", VLOOKUP(V809 &amp; L809 &amp; K809,'azure-vm-prices-base'!G$2:H$124, 2, 0), VLOOKUP(V809 &amp; L809 &amp; "*",'azure-vm-prices-base'!G$2:H$124, 2, 0)), "")</f>
        <v>0</v>
      </c>
      <c r="V809" s="4">
        <f>IF(Q809="YES", IF(O809="NO" , IF(K809="YES", _xlfn.MINIFS('azure-vm-prices-base'!I$2:I$123, 'azure-vm-prices-base'!A$2:A$123,"&gt;="&amp;F809*(100-$B$2)/100, 'azure-vm-prices-base'!B$2:B$123,"&gt;="&amp;G809*(100-$B$2)/100, 'azure-vm-prices-base'!D$2:D$123,K809, 'azure-vm-prices-base'!E$2:E$123,L809), _xlfn.MINIFS('azure-vm-prices-base'!I$2:I$123, 'azure-vm-prices-base'!A$2:A$123,"&gt;="&amp;F809*(100-$B$2)/100, 'azure-vm-prices-base'!B$2:B$123,"&gt;="&amp;G809*(100-$B$2)/100, 'azure-vm-prices-base'!E$2:E$123,L809)), IF(K809="YES", _xlfn.MINIFS('azure-vm-prices-base'!C$2:C$123, 'azure-vm-prices-base'!A$2:A$123,"&gt;="&amp;F809*(100-$B$2)/100, 'azure-vm-prices-base'!B$2:B$123,"&gt;="&amp;G809*(100-$B$2)/100, 'azure-vm-prices-base'!D$2:D$123,K809, 'azure-vm-prices-base'!E$2:E$123,L809), _xlfn.MINIFS('azure-vm-prices-base'!C$2:C$123, 'azure-vm-prices-base'!A$2:A$123,"&gt;="&amp;F809*(100-$B$2)/100, 'azure-vm-prices-base'!B$2:B$123,"&gt;="&amp;G809*(100-$B$2)/100, 'azure-vm-prices-base'!E$2:E$123,L809))), "")</f>
        <v>0</v>
      </c>
      <c r="W809" s="4">
        <f>IF(Q809="YES", IF(K809="YES", VLOOKUP(X809 &amp; L809 &amp; K809,'azure-vm-prices-1Y'!G$2:H$124  , 2, 0), VLOOKUP(X809 &amp; L809 &amp; "*",'azure-vm-prices-1Y'!G$2:H$124, 2, 0)),   "")</f>
        <v>0</v>
      </c>
      <c r="X809" s="4">
        <f>IF(Q809="YES", IF(O809="NO" , IF(K809="YES", _xlfn.MINIFS('azure-vm-prices-1Y'!I$2:I$123,   'azure-vm-prices-1Y'!A$2:A$123,"&gt;="&amp;F809*(100-$B$2)/100,   'azure-vm-prices-1Y'!B$2:B$123,"&gt;="&amp;G809*(100-$B$2)/100,   'azure-vm-prices-1Y'!D$2:D$123,K809,   'azure-vm-prices-1Y'!E$2:E$123,L809),   _xlfn.MINIFS('azure-vm-prices-1Y'!I$2:I$123,   'azure-vm-prices-1Y'!A$2:A$123,"&gt;="&amp;F809*(100-$B$2)/100,   'azure-vm-prices-1Y'!B$2:B$123,"&gt;="&amp;G809*(100-$B$2)/100,   'azure-vm-prices-1Y'!E$2:E$123,L809)),   IF(K809="YES", _xlfn.MINIFS('azure-vm-prices-1Y'!C$2:C$123,   'azure-vm-prices-1Y'!A$2:A$123,"&gt;="&amp;F809*(100-$B$2)/100,   'azure-vm-prices-1Y'!B$2:B$123,"&gt;="&amp;G809*(100-$B$2)/100,   'azure-vm-prices-1Y'!D$2:D$123,K809,   'azure-vm-prices-1Y'!E$2:E$123,L809),   _xlfn.MINIFS('azure-vm-prices-1Y'!C$2:C$123,   'azure-vm-prices-1Y'!A$2:A$123,"&gt;="&amp;F809*(100-$B$2)/100,   'azure-vm-prices-1Y'!B$2:B$123,"&gt;="&amp;G809*(100-$B$2)/100,   'azure-vm-prices-1Y'!E$2:E$123,L809))),   "")</f>
        <v>0</v>
      </c>
      <c r="Y809" s="4">
        <f>IF(Q809="YES", IF(K809="YES", VLOOKUP(Z809 &amp; L809 &amp; K809,'azure-vm-prices-3Y'!G$2:H$124  , 2, 0), VLOOKUP(Z809 &amp; L809 &amp; "*",'azure-vm-prices-3Y'!G$2:H$124, 2, 0)),   "")</f>
        <v>0</v>
      </c>
      <c r="Z809" s="4">
        <f>IF(Q809="YES", IF(O809="NO" , IF(K809="YES", _xlfn.MINIFS('azure-vm-prices-3Y'!I$2:I$123,   'azure-vm-prices-3Y'!A$2:A$123,"&gt;="&amp;F809*(100-$B$2)/100,   'azure-vm-prices-3Y'!B$2:B$123,"&gt;="&amp;G809*(100-$B$2)/100,   'azure-vm-prices-3Y'!D$2:D$123,K809,   'azure-vm-prices-3Y'!E$2:E$123,L809),   _xlfn.MINIFS('azure-vm-prices-3Y'!I$2:I$123,   'azure-vm-prices-3Y'!A$2:A$123,"&gt;="&amp;F809*(100-$B$2)/100,   'azure-vm-prices-3Y'!B$2:B$123,"&gt;="&amp;G809*(100-$B$2)/100,   'azure-vm-prices-3Y'!E$2:E$123,L809)),   IF(K809="YES", _xlfn.MINIFS('azure-vm-prices-3Y'!C$2:C$123,   'azure-vm-prices-3Y'!A$2:A$123,"&gt;="&amp;F809*(100-$B$2)/100,   'azure-vm-prices-3Y'!B$2:B$123,"&gt;="&amp;G809*(100-$B$2)/100,   'azure-vm-prices-3Y'!D$2:D$123,K809,   'azure-vm-prices-3Y'!E$2:E$123,L809),   _xlfn.MINIFS('azure-vm-prices-3Y'!C$2:C$123,   'azure-vm-prices-3Y'!A$2:A$123,"&gt;="&amp;F809*(100-$B$2)/100,   'azure-vm-prices-3Y'!B$2:B$123,"&gt;="&amp;G809*(100-$B$2)/100,   'azure-vm-prices-3Y'!E$2:E$123,L809))),   "")</f>
        <v>0</v>
      </c>
      <c r="AA809" s="4">
        <f>IF(Q809="YES",N809*V809*12,"")</f>
        <v>0</v>
      </c>
      <c r="AB809" s="4">
        <f>IF(Q809="YES",X809*8760,"")</f>
        <v>0</v>
      </c>
      <c r="AC809" s="4">
        <f>IF(Q809="YES",Z809*8760,"")</f>
        <v>0</v>
      </c>
      <c r="AD809" s="4">
        <f>IF(Q809="YES",IF(P809="YES", MIN(AA809:AC809), AA809),"")</f>
        <v>0</v>
      </c>
      <c r="AE809" s="4">
        <f>IF(AND(I809="STANDARD",Q809="YES",H809&lt;'azure-standard-disk-prices'!B2, H809&gt;0),1+IF(M809="YES",1),"")</f>
        <v>0</v>
      </c>
      <c r="AF809" s="4">
        <f>IF(AND(I809="STANDARD",Q809="YES",H809&gt;'azure-standard-disk-prices'!B2,H809&lt;'azure-standard-disk-prices'!B3),1+IF(M809="YES",1),"")</f>
        <v>0</v>
      </c>
      <c r="AG809" s="4">
        <f>IF(AND(I809="STANDARD",Q809="YES",H809&gt;'azure-standard-disk-prices'!B3,H809&lt;'azure-standard-disk-prices'!B4),1+IF(M809="YES",1),"")</f>
        <v>0</v>
      </c>
      <c r="AH809" s="4">
        <f>IF(AND(I809="STANDARD",Q809="YES",H809&gt;'azure-standard-disk-prices'!B4,H809&lt;'azure-standard-disk-prices'!B5),1+IF(M809="YES",1),"")</f>
        <v>0</v>
      </c>
      <c r="AI809" s="4">
        <f>IF(AND(I809="STANDARD",Q809="YES",H809&gt;'azure-standard-disk-prices'!B5,H809&lt;'azure-standard-disk-prices'!B6),1+IF(M809="YES",1),"")</f>
        <v>0</v>
      </c>
      <c r="AJ809" s="4">
        <f>IF(AND(I809="STANDARD",Q809="YES",H809&gt;'azure-standard-disk-prices'!B6,H809&lt;'azure-standard-disk-prices'!B7),1+IF(M809="YES",1),"")</f>
        <v>0</v>
      </c>
      <c r="AK809" s="4">
        <f>IF(AND(I809="STANDARD",Q809="YES",H809&gt;'azure-standard-disk-prices'!B7,H809&lt;'azure-standard-disk-prices'!B8),1+IF(M809="YES",1),"")</f>
        <v>0</v>
      </c>
      <c r="AL809" s="4">
        <f>IF(AND(I809="STANDARD",Q809="YES",H809&gt;'azure-standard-disk-prices'!B8,H809&lt;'azure-standard-disk-prices'!B9),1+IF(M809="YES",1),"")</f>
        <v>0</v>
      </c>
      <c r="AM809" s="4">
        <f>IF(AND(I808="PREMIUM",Q808="YES",H808&lt;'azure-premium-disk-prices'!B2,H808&gt;0),1+IF(M808="YES",1),"")</f>
        <v>0</v>
      </c>
      <c r="AN809" s="4">
        <f>IF(AND(I808="PREMIUM",Q808="YES",H808&gt;'azure-premium-disk-prices'!B2,H808&lt;'azure-premium-disk-prices'!B3),1+IF(M808="YES",1),"")</f>
        <v>0</v>
      </c>
      <c r="AO809" s="4">
        <f>IF(AND(I808="PREMIUM",Q808="YES",H808&gt;'azure-premium-disk-prices'!B3,H808&lt;'azure-premium-disk-prices'!B4),1+IF(M808="YES",1),"")</f>
        <v>0</v>
      </c>
      <c r="AP809" s="4">
        <f>IF(AND(I808="PREMIUM",Q808="YES",H808&gt;'azure-premium-disk-prices'!B4,H808&lt;'azure-premium-disk-prices'!B5),1+IF(M808="YES",1),"")</f>
        <v>0</v>
      </c>
      <c r="AQ809" s="4">
        <f>IF(AND(I808="PREMIUM",Q808="YES",H808&gt;'azure-premium-disk-prices'!B5,H808&lt;'azure-premium-disk-prices'!B6),1+IF(M808="YES",1),"")</f>
        <v>0</v>
      </c>
      <c r="AR809" s="4">
        <f>IF(AND(I808="PREMIUM",Q808="YES",H808&gt;'azure-premium-disk-prices'!B6,H808&lt;'azure-premium-disk-prices'!B7),1+IF(M808="YES",1),"")</f>
        <v>0</v>
      </c>
      <c r="AS809" s="4">
        <f>IF(AND(I808="PREMIUM",Q808="YES",H808&gt;'azure-premium-disk-prices'!B7,H808&lt;'azure-premium-disk-prices'!B8),1+IF(M808="YES",1),"")</f>
        <v>0</v>
      </c>
      <c r="AT809" s="4">
        <f>IF(AND(I808="PREMIUM",Q808="YES",H808&gt;'azure-premium-disk-prices'!B8,H808&lt;'azure-premium-disk-prices'!B9),1+IF(M808="YES",1),"")</f>
        <v>0</v>
      </c>
      <c r="AU809" s="4">
        <f>IF(AND(M809="YES", Q809="YES"),1,"")</f>
        <v>0</v>
      </c>
      <c r="AV809" s="4">
        <f>IF(AND(J809="STANDARD", Q809="YES"), IF(M809="YES",2,1) ,"")</f>
        <v>0</v>
      </c>
      <c r="AW809" s="4">
        <f>IF( AND(J809="PREMIUM",  Q809="YES"), IF(M809="YES",2,1) ,"")</f>
        <v>0</v>
      </c>
    </row>
    <row r="810" spans="5:49">
      <c r="E810" s="3"/>
      <c r="F810" s="3"/>
      <c r="G810" s="3"/>
      <c r="H810" s="3"/>
      <c r="I810" s="3" t="s">
        <v>9</v>
      </c>
      <c r="J810" s="3" t="s">
        <v>9</v>
      </c>
      <c r="K810" s="3" t="s">
        <v>5</v>
      </c>
      <c r="L810" s="3" t="s">
        <v>5</v>
      </c>
      <c r="M810" s="3" t="s">
        <v>5</v>
      </c>
      <c r="N810" s="3">
        <v>730</v>
      </c>
      <c r="O810" s="3" t="s">
        <v>5</v>
      </c>
      <c r="P810" s="3" t="s">
        <v>14</v>
      </c>
      <c r="Q810" s="4">
        <f>IF(AND(E810&lt;&gt;"", F810&lt;&gt;"", G810&lt;&gt;"", H810&lt;&gt;"", I810&lt;&gt;"", J810&lt;&gt;"", K810&lt;&gt;"", L810&lt;&gt;"", M810&lt;&gt;"", N810&lt;&gt;"", O810&lt;&gt;""),"YES","NO")</f>
        <v>0</v>
      </c>
      <c r="R810" s="4">
        <f>IF(AD810=AA810, U810, IF(AD810=AB810,W810,Y810))</f>
        <v>0</v>
      </c>
      <c r="S810" s="4">
        <f>AD810</f>
        <v>0</v>
      </c>
      <c r="T810" s="4">
        <f> IF(AA810="" ,"",IF(AD810=AA810, "PAYG", IF(AD810=AB810,"1Y RI","3Y RI")))</f>
        <v>0</v>
      </c>
      <c r="U810" s="4">
        <f>IF(Q810="YES", IF(K810="YES", VLOOKUP(V810 &amp; L810 &amp; K810,'azure-vm-prices-base'!G$2:H$124, 2, 0), VLOOKUP(V810 &amp; L810 &amp; "*",'azure-vm-prices-base'!G$2:H$124, 2, 0)), "")</f>
        <v>0</v>
      </c>
      <c r="V810" s="4">
        <f>IF(Q810="YES", IF(O810="NO" , IF(K810="YES", _xlfn.MINIFS('azure-vm-prices-base'!I$2:I$123, 'azure-vm-prices-base'!A$2:A$123,"&gt;="&amp;F810*(100-$B$2)/100, 'azure-vm-prices-base'!B$2:B$123,"&gt;="&amp;G810*(100-$B$2)/100, 'azure-vm-prices-base'!D$2:D$123,K810, 'azure-vm-prices-base'!E$2:E$123,L810), _xlfn.MINIFS('azure-vm-prices-base'!I$2:I$123, 'azure-vm-prices-base'!A$2:A$123,"&gt;="&amp;F810*(100-$B$2)/100, 'azure-vm-prices-base'!B$2:B$123,"&gt;="&amp;G810*(100-$B$2)/100, 'azure-vm-prices-base'!E$2:E$123,L810)), IF(K810="YES", _xlfn.MINIFS('azure-vm-prices-base'!C$2:C$123, 'azure-vm-prices-base'!A$2:A$123,"&gt;="&amp;F810*(100-$B$2)/100, 'azure-vm-prices-base'!B$2:B$123,"&gt;="&amp;G810*(100-$B$2)/100, 'azure-vm-prices-base'!D$2:D$123,K810, 'azure-vm-prices-base'!E$2:E$123,L810), _xlfn.MINIFS('azure-vm-prices-base'!C$2:C$123, 'azure-vm-prices-base'!A$2:A$123,"&gt;="&amp;F810*(100-$B$2)/100, 'azure-vm-prices-base'!B$2:B$123,"&gt;="&amp;G810*(100-$B$2)/100, 'azure-vm-prices-base'!E$2:E$123,L810))), "")</f>
        <v>0</v>
      </c>
      <c r="W810" s="4">
        <f>IF(Q810="YES", IF(K810="YES", VLOOKUP(X810 &amp; L810 &amp; K810,'azure-vm-prices-1Y'!G$2:H$124  , 2, 0), VLOOKUP(X810 &amp; L810 &amp; "*",'azure-vm-prices-1Y'!G$2:H$124, 2, 0)),   "")</f>
        <v>0</v>
      </c>
      <c r="X810" s="4">
        <f>IF(Q810="YES", IF(O810="NO" , IF(K810="YES", _xlfn.MINIFS('azure-vm-prices-1Y'!I$2:I$123,   'azure-vm-prices-1Y'!A$2:A$123,"&gt;="&amp;F810*(100-$B$2)/100,   'azure-vm-prices-1Y'!B$2:B$123,"&gt;="&amp;G810*(100-$B$2)/100,   'azure-vm-prices-1Y'!D$2:D$123,K810,   'azure-vm-prices-1Y'!E$2:E$123,L810),   _xlfn.MINIFS('azure-vm-prices-1Y'!I$2:I$123,   'azure-vm-prices-1Y'!A$2:A$123,"&gt;="&amp;F810*(100-$B$2)/100,   'azure-vm-prices-1Y'!B$2:B$123,"&gt;="&amp;G810*(100-$B$2)/100,   'azure-vm-prices-1Y'!E$2:E$123,L810)),   IF(K810="YES", _xlfn.MINIFS('azure-vm-prices-1Y'!C$2:C$123,   'azure-vm-prices-1Y'!A$2:A$123,"&gt;="&amp;F810*(100-$B$2)/100,   'azure-vm-prices-1Y'!B$2:B$123,"&gt;="&amp;G810*(100-$B$2)/100,   'azure-vm-prices-1Y'!D$2:D$123,K810,   'azure-vm-prices-1Y'!E$2:E$123,L810),   _xlfn.MINIFS('azure-vm-prices-1Y'!C$2:C$123,   'azure-vm-prices-1Y'!A$2:A$123,"&gt;="&amp;F810*(100-$B$2)/100,   'azure-vm-prices-1Y'!B$2:B$123,"&gt;="&amp;G810*(100-$B$2)/100,   'azure-vm-prices-1Y'!E$2:E$123,L810))),   "")</f>
        <v>0</v>
      </c>
      <c r="Y810" s="4">
        <f>IF(Q810="YES", IF(K810="YES", VLOOKUP(Z810 &amp; L810 &amp; K810,'azure-vm-prices-3Y'!G$2:H$124  , 2, 0), VLOOKUP(Z810 &amp; L810 &amp; "*",'azure-vm-prices-3Y'!G$2:H$124, 2, 0)),   "")</f>
        <v>0</v>
      </c>
      <c r="Z810" s="4">
        <f>IF(Q810="YES", IF(O810="NO" , IF(K810="YES", _xlfn.MINIFS('azure-vm-prices-3Y'!I$2:I$123,   'azure-vm-prices-3Y'!A$2:A$123,"&gt;="&amp;F810*(100-$B$2)/100,   'azure-vm-prices-3Y'!B$2:B$123,"&gt;="&amp;G810*(100-$B$2)/100,   'azure-vm-prices-3Y'!D$2:D$123,K810,   'azure-vm-prices-3Y'!E$2:E$123,L810),   _xlfn.MINIFS('azure-vm-prices-3Y'!I$2:I$123,   'azure-vm-prices-3Y'!A$2:A$123,"&gt;="&amp;F810*(100-$B$2)/100,   'azure-vm-prices-3Y'!B$2:B$123,"&gt;="&amp;G810*(100-$B$2)/100,   'azure-vm-prices-3Y'!E$2:E$123,L810)),   IF(K810="YES", _xlfn.MINIFS('azure-vm-prices-3Y'!C$2:C$123,   'azure-vm-prices-3Y'!A$2:A$123,"&gt;="&amp;F810*(100-$B$2)/100,   'azure-vm-prices-3Y'!B$2:B$123,"&gt;="&amp;G810*(100-$B$2)/100,   'azure-vm-prices-3Y'!D$2:D$123,K810,   'azure-vm-prices-3Y'!E$2:E$123,L810),   _xlfn.MINIFS('azure-vm-prices-3Y'!C$2:C$123,   'azure-vm-prices-3Y'!A$2:A$123,"&gt;="&amp;F810*(100-$B$2)/100,   'azure-vm-prices-3Y'!B$2:B$123,"&gt;="&amp;G810*(100-$B$2)/100,   'azure-vm-prices-3Y'!E$2:E$123,L810))),   "")</f>
        <v>0</v>
      </c>
      <c r="AA810" s="4">
        <f>IF(Q810="YES",N810*V810*12,"")</f>
        <v>0</v>
      </c>
      <c r="AB810" s="4">
        <f>IF(Q810="YES",X810*8760,"")</f>
        <v>0</v>
      </c>
      <c r="AC810" s="4">
        <f>IF(Q810="YES",Z810*8760,"")</f>
        <v>0</v>
      </c>
      <c r="AD810" s="4">
        <f>IF(Q810="YES",IF(P810="YES", MIN(AA810:AC810), AA810),"")</f>
        <v>0</v>
      </c>
      <c r="AE810" s="4">
        <f>IF(AND(I810="STANDARD",Q810="YES",H810&lt;'azure-standard-disk-prices'!B2, H810&gt;0),1+IF(M810="YES",1),"")</f>
        <v>0</v>
      </c>
      <c r="AF810" s="4">
        <f>IF(AND(I810="STANDARD",Q810="YES",H810&gt;'azure-standard-disk-prices'!B2,H810&lt;'azure-standard-disk-prices'!B3),1+IF(M810="YES",1),"")</f>
        <v>0</v>
      </c>
      <c r="AG810" s="4">
        <f>IF(AND(I810="STANDARD",Q810="YES",H810&gt;'azure-standard-disk-prices'!B3,H810&lt;'azure-standard-disk-prices'!B4),1+IF(M810="YES",1),"")</f>
        <v>0</v>
      </c>
      <c r="AH810" s="4">
        <f>IF(AND(I810="STANDARD",Q810="YES",H810&gt;'azure-standard-disk-prices'!B4,H810&lt;'azure-standard-disk-prices'!B5),1+IF(M810="YES",1),"")</f>
        <v>0</v>
      </c>
      <c r="AI810" s="4">
        <f>IF(AND(I810="STANDARD",Q810="YES",H810&gt;'azure-standard-disk-prices'!B5,H810&lt;'azure-standard-disk-prices'!B6),1+IF(M810="YES",1),"")</f>
        <v>0</v>
      </c>
      <c r="AJ810" s="4">
        <f>IF(AND(I810="STANDARD",Q810="YES",H810&gt;'azure-standard-disk-prices'!B6,H810&lt;'azure-standard-disk-prices'!B7),1+IF(M810="YES",1),"")</f>
        <v>0</v>
      </c>
      <c r="AK810" s="4">
        <f>IF(AND(I810="STANDARD",Q810="YES",H810&gt;'azure-standard-disk-prices'!B7,H810&lt;'azure-standard-disk-prices'!B8),1+IF(M810="YES",1),"")</f>
        <v>0</v>
      </c>
      <c r="AL810" s="4">
        <f>IF(AND(I810="STANDARD",Q810="YES",H810&gt;'azure-standard-disk-prices'!B8,H810&lt;'azure-standard-disk-prices'!B9),1+IF(M810="YES",1),"")</f>
        <v>0</v>
      </c>
      <c r="AM810" s="4">
        <f>IF(AND(I809="PREMIUM",Q809="YES",H809&lt;'azure-premium-disk-prices'!B2,H809&gt;0),1+IF(M809="YES",1),"")</f>
        <v>0</v>
      </c>
      <c r="AN810" s="4">
        <f>IF(AND(I809="PREMIUM",Q809="YES",H809&gt;'azure-premium-disk-prices'!B2,H809&lt;'azure-premium-disk-prices'!B3),1+IF(M809="YES",1),"")</f>
        <v>0</v>
      </c>
      <c r="AO810" s="4">
        <f>IF(AND(I809="PREMIUM",Q809="YES",H809&gt;'azure-premium-disk-prices'!B3,H809&lt;'azure-premium-disk-prices'!B4),1+IF(M809="YES",1),"")</f>
        <v>0</v>
      </c>
      <c r="AP810" s="4">
        <f>IF(AND(I809="PREMIUM",Q809="YES",H809&gt;'azure-premium-disk-prices'!B4,H809&lt;'azure-premium-disk-prices'!B5),1+IF(M809="YES",1),"")</f>
        <v>0</v>
      </c>
      <c r="AQ810" s="4">
        <f>IF(AND(I809="PREMIUM",Q809="YES",H809&gt;'azure-premium-disk-prices'!B5,H809&lt;'azure-premium-disk-prices'!B6),1+IF(M809="YES",1),"")</f>
        <v>0</v>
      </c>
      <c r="AR810" s="4">
        <f>IF(AND(I809="PREMIUM",Q809="YES",H809&gt;'azure-premium-disk-prices'!B6,H809&lt;'azure-premium-disk-prices'!B7),1+IF(M809="YES",1),"")</f>
        <v>0</v>
      </c>
      <c r="AS810" s="4">
        <f>IF(AND(I809="PREMIUM",Q809="YES",H809&gt;'azure-premium-disk-prices'!B7,H809&lt;'azure-premium-disk-prices'!B8),1+IF(M809="YES",1),"")</f>
        <v>0</v>
      </c>
      <c r="AT810" s="4">
        <f>IF(AND(I809="PREMIUM",Q809="YES",H809&gt;'azure-premium-disk-prices'!B8,H809&lt;'azure-premium-disk-prices'!B9),1+IF(M809="YES",1),"")</f>
        <v>0</v>
      </c>
      <c r="AU810" s="4">
        <f>IF(AND(M810="YES", Q810="YES"),1,"")</f>
        <v>0</v>
      </c>
      <c r="AV810" s="4">
        <f>IF(AND(J810="STANDARD", Q810="YES"), IF(M810="YES",2,1) ,"")</f>
        <v>0</v>
      </c>
      <c r="AW810" s="4">
        <f>IF( AND(J810="PREMIUM",  Q810="YES"), IF(M810="YES",2,1) ,"")</f>
        <v>0</v>
      </c>
    </row>
    <row r="811" spans="5:49">
      <c r="E811" s="3"/>
      <c r="F811" s="3"/>
      <c r="G811" s="3"/>
      <c r="H811" s="3"/>
      <c r="I811" s="3" t="s">
        <v>9</v>
      </c>
      <c r="J811" s="3" t="s">
        <v>9</v>
      </c>
      <c r="K811" s="3" t="s">
        <v>5</v>
      </c>
      <c r="L811" s="3" t="s">
        <v>5</v>
      </c>
      <c r="M811" s="3" t="s">
        <v>5</v>
      </c>
      <c r="N811" s="3">
        <v>730</v>
      </c>
      <c r="O811" s="3" t="s">
        <v>5</v>
      </c>
      <c r="P811" s="3" t="s">
        <v>14</v>
      </c>
      <c r="Q811" s="4">
        <f>IF(AND(E811&lt;&gt;"", F811&lt;&gt;"", G811&lt;&gt;"", H811&lt;&gt;"", I811&lt;&gt;"", J811&lt;&gt;"", K811&lt;&gt;"", L811&lt;&gt;"", M811&lt;&gt;"", N811&lt;&gt;"", O811&lt;&gt;""),"YES","NO")</f>
        <v>0</v>
      </c>
      <c r="R811" s="4">
        <f>IF(AD811=AA811, U811, IF(AD811=AB811,W811,Y811))</f>
        <v>0</v>
      </c>
      <c r="S811" s="4">
        <f>AD811</f>
        <v>0</v>
      </c>
      <c r="T811" s="4">
        <f> IF(AA811="" ,"",IF(AD811=AA811, "PAYG", IF(AD811=AB811,"1Y RI","3Y RI")))</f>
        <v>0</v>
      </c>
      <c r="U811" s="4">
        <f>IF(Q811="YES", IF(K811="YES", VLOOKUP(V811 &amp; L811 &amp; K811,'azure-vm-prices-base'!G$2:H$124, 2, 0), VLOOKUP(V811 &amp; L811 &amp; "*",'azure-vm-prices-base'!G$2:H$124, 2, 0)), "")</f>
        <v>0</v>
      </c>
      <c r="V811" s="4">
        <f>IF(Q811="YES", IF(O811="NO" , IF(K811="YES", _xlfn.MINIFS('azure-vm-prices-base'!I$2:I$123, 'azure-vm-prices-base'!A$2:A$123,"&gt;="&amp;F811*(100-$B$2)/100, 'azure-vm-prices-base'!B$2:B$123,"&gt;="&amp;G811*(100-$B$2)/100, 'azure-vm-prices-base'!D$2:D$123,K811, 'azure-vm-prices-base'!E$2:E$123,L811), _xlfn.MINIFS('azure-vm-prices-base'!I$2:I$123, 'azure-vm-prices-base'!A$2:A$123,"&gt;="&amp;F811*(100-$B$2)/100, 'azure-vm-prices-base'!B$2:B$123,"&gt;="&amp;G811*(100-$B$2)/100, 'azure-vm-prices-base'!E$2:E$123,L811)), IF(K811="YES", _xlfn.MINIFS('azure-vm-prices-base'!C$2:C$123, 'azure-vm-prices-base'!A$2:A$123,"&gt;="&amp;F811*(100-$B$2)/100, 'azure-vm-prices-base'!B$2:B$123,"&gt;="&amp;G811*(100-$B$2)/100, 'azure-vm-prices-base'!D$2:D$123,K811, 'azure-vm-prices-base'!E$2:E$123,L811), _xlfn.MINIFS('azure-vm-prices-base'!C$2:C$123, 'azure-vm-prices-base'!A$2:A$123,"&gt;="&amp;F811*(100-$B$2)/100, 'azure-vm-prices-base'!B$2:B$123,"&gt;="&amp;G811*(100-$B$2)/100, 'azure-vm-prices-base'!E$2:E$123,L811))), "")</f>
        <v>0</v>
      </c>
      <c r="W811" s="4">
        <f>IF(Q811="YES", IF(K811="YES", VLOOKUP(X811 &amp; L811 &amp; K811,'azure-vm-prices-1Y'!G$2:H$124  , 2, 0), VLOOKUP(X811 &amp; L811 &amp; "*",'azure-vm-prices-1Y'!G$2:H$124, 2, 0)),   "")</f>
        <v>0</v>
      </c>
      <c r="X811" s="4">
        <f>IF(Q811="YES", IF(O811="NO" , IF(K811="YES", _xlfn.MINIFS('azure-vm-prices-1Y'!I$2:I$123,   'azure-vm-prices-1Y'!A$2:A$123,"&gt;="&amp;F811*(100-$B$2)/100,   'azure-vm-prices-1Y'!B$2:B$123,"&gt;="&amp;G811*(100-$B$2)/100,   'azure-vm-prices-1Y'!D$2:D$123,K811,   'azure-vm-prices-1Y'!E$2:E$123,L811),   _xlfn.MINIFS('azure-vm-prices-1Y'!I$2:I$123,   'azure-vm-prices-1Y'!A$2:A$123,"&gt;="&amp;F811*(100-$B$2)/100,   'azure-vm-prices-1Y'!B$2:B$123,"&gt;="&amp;G811*(100-$B$2)/100,   'azure-vm-prices-1Y'!E$2:E$123,L811)),   IF(K811="YES", _xlfn.MINIFS('azure-vm-prices-1Y'!C$2:C$123,   'azure-vm-prices-1Y'!A$2:A$123,"&gt;="&amp;F811*(100-$B$2)/100,   'azure-vm-prices-1Y'!B$2:B$123,"&gt;="&amp;G811*(100-$B$2)/100,   'azure-vm-prices-1Y'!D$2:D$123,K811,   'azure-vm-prices-1Y'!E$2:E$123,L811),   _xlfn.MINIFS('azure-vm-prices-1Y'!C$2:C$123,   'azure-vm-prices-1Y'!A$2:A$123,"&gt;="&amp;F811*(100-$B$2)/100,   'azure-vm-prices-1Y'!B$2:B$123,"&gt;="&amp;G811*(100-$B$2)/100,   'azure-vm-prices-1Y'!E$2:E$123,L811))),   "")</f>
        <v>0</v>
      </c>
      <c r="Y811" s="4">
        <f>IF(Q811="YES", IF(K811="YES", VLOOKUP(Z811 &amp; L811 &amp; K811,'azure-vm-prices-3Y'!G$2:H$124  , 2, 0), VLOOKUP(Z811 &amp; L811 &amp; "*",'azure-vm-prices-3Y'!G$2:H$124, 2, 0)),   "")</f>
        <v>0</v>
      </c>
      <c r="Z811" s="4">
        <f>IF(Q811="YES", IF(O811="NO" , IF(K811="YES", _xlfn.MINIFS('azure-vm-prices-3Y'!I$2:I$123,   'azure-vm-prices-3Y'!A$2:A$123,"&gt;="&amp;F811*(100-$B$2)/100,   'azure-vm-prices-3Y'!B$2:B$123,"&gt;="&amp;G811*(100-$B$2)/100,   'azure-vm-prices-3Y'!D$2:D$123,K811,   'azure-vm-prices-3Y'!E$2:E$123,L811),   _xlfn.MINIFS('azure-vm-prices-3Y'!I$2:I$123,   'azure-vm-prices-3Y'!A$2:A$123,"&gt;="&amp;F811*(100-$B$2)/100,   'azure-vm-prices-3Y'!B$2:B$123,"&gt;="&amp;G811*(100-$B$2)/100,   'azure-vm-prices-3Y'!E$2:E$123,L811)),   IF(K811="YES", _xlfn.MINIFS('azure-vm-prices-3Y'!C$2:C$123,   'azure-vm-prices-3Y'!A$2:A$123,"&gt;="&amp;F811*(100-$B$2)/100,   'azure-vm-prices-3Y'!B$2:B$123,"&gt;="&amp;G811*(100-$B$2)/100,   'azure-vm-prices-3Y'!D$2:D$123,K811,   'azure-vm-prices-3Y'!E$2:E$123,L811),   _xlfn.MINIFS('azure-vm-prices-3Y'!C$2:C$123,   'azure-vm-prices-3Y'!A$2:A$123,"&gt;="&amp;F811*(100-$B$2)/100,   'azure-vm-prices-3Y'!B$2:B$123,"&gt;="&amp;G811*(100-$B$2)/100,   'azure-vm-prices-3Y'!E$2:E$123,L811))),   "")</f>
        <v>0</v>
      </c>
      <c r="AA811" s="4">
        <f>IF(Q811="YES",N811*V811*12,"")</f>
        <v>0</v>
      </c>
      <c r="AB811" s="4">
        <f>IF(Q811="YES",X811*8760,"")</f>
        <v>0</v>
      </c>
      <c r="AC811" s="4">
        <f>IF(Q811="YES",Z811*8760,"")</f>
        <v>0</v>
      </c>
      <c r="AD811" s="4">
        <f>IF(Q811="YES",IF(P811="YES", MIN(AA811:AC811), AA811),"")</f>
        <v>0</v>
      </c>
      <c r="AE811" s="4">
        <f>IF(AND(I811="STANDARD",Q811="YES",H811&lt;'azure-standard-disk-prices'!B2, H811&gt;0),1+IF(M811="YES",1),"")</f>
        <v>0</v>
      </c>
      <c r="AF811" s="4">
        <f>IF(AND(I811="STANDARD",Q811="YES",H811&gt;'azure-standard-disk-prices'!B2,H811&lt;'azure-standard-disk-prices'!B3),1+IF(M811="YES",1),"")</f>
        <v>0</v>
      </c>
      <c r="AG811" s="4">
        <f>IF(AND(I811="STANDARD",Q811="YES",H811&gt;'azure-standard-disk-prices'!B3,H811&lt;'azure-standard-disk-prices'!B4),1+IF(M811="YES",1),"")</f>
        <v>0</v>
      </c>
      <c r="AH811" s="4">
        <f>IF(AND(I811="STANDARD",Q811="YES",H811&gt;'azure-standard-disk-prices'!B4,H811&lt;'azure-standard-disk-prices'!B5),1+IF(M811="YES",1),"")</f>
        <v>0</v>
      </c>
      <c r="AI811" s="4">
        <f>IF(AND(I811="STANDARD",Q811="YES",H811&gt;'azure-standard-disk-prices'!B5,H811&lt;'azure-standard-disk-prices'!B6),1+IF(M811="YES",1),"")</f>
        <v>0</v>
      </c>
      <c r="AJ811" s="4">
        <f>IF(AND(I811="STANDARD",Q811="YES",H811&gt;'azure-standard-disk-prices'!B6,H811&lt;'azure-standard-disk-prices'!B7),1+IF(M811="YES",1),"")</f>
        <v>0</v>
      </c>
      <c r="AK811" s="4">
        <f>IF(AND(I811="STANDARD",Q811="YES",H811&gt;'azure-standard-disk-prices'!B7,H811&lt;'azure-standard-disk-prices'!B8),1+IF(M811="YES",1),"")</f>
        <v>0</v>
      </c>
      <c r="AL811" s="4">
        <f>IF(AND(I811="STANDARD",Q811="YES",H811&gt;'azure-standard-disk-prices'!B8,H811&lt;'azure-standard-disk-prices'!B9),1+IF(M811="YES",1),"")</f>
        <v>0</v>
      </c>
      <c r="AM811" s="4">
        <f>IF(AND(I810="PREMIUM",Q810="YES",H810&lt;'azure-premium-disk-prices'!B2,H810&gt;0),1+IF(M810="YES",1),"")</f>
        <v>0</v>
      </c>
      <c r="AN811" s="4">
        <f>IF(AND(I810="PREMIUM",Q810="YES",H810&gt;'azure-premium-disk-prices'!B2,H810&lt;'azure-premium-disk-prices'!B3),1+IF(M810="YES",1),"")</f>
        <v>0</v>
      </c>
      <c r="AO811" s="4">
        <f>IF(AND(I810="PREMIUM",Q810="YES",H810&gt;'azure-premium-disk-prices'!B3,H810&lt;'azure-premium-disk-prices'!B4),1+IF(M810="YES",1),"")</f>
        <v>0</v>
      </c>
      <c r="AP811" s="4">
        <f>IF(AND(I810="PREMIUM",Q810="YES",H810&gt;'azure-premium-disk-prices'!B4,H810&lt;'azure-premium-disk-prices'!B5),1+IF(M810="YES",1),"")</f>
        <v>0</v>
      </c>
      <c r="AQ811" s="4">
        <f>IF(AND(I810="PREMIUM",Q810="YES",H810&gt;'azure-premium-disk-prices'!B5,H810&lt;'azure-premium-disk-prices'!B6),1+IF(M810="YES",1),"")</f>
        <v>0</v>
      </c>
      <c r="AR811" s="4">
        <f>IF(AND(I810="PREMIUM",Q810="YES",H810&gt;'azure-premium-disk-prices'!B6,H810&lt;'azure-premium-disk-prices'!B7),1+IF(M810="YES",1),"")</f>
        <v>0</v>
      </c>
      <c r="AS811" s="4">
        <f>IF(AND(I810="PREMIUM",Q810="YES",H810&gt;'azure-premium-disk-prices'!B7,H810&lt;'azure-premium-disk-prices'!B8),1+IF(M810="YES",1),"")</f>
        <v>0</v>
      </c>
      <c r="AT811" s="4">
        <f>IF(AND(I810="PREMIUM",Q810="YES",H810&gt;'azure-premium-disk-prices'!B8,H810&lt;'azure-premium-disk-prices'!B9),1+IF(M810="YES",1),"")</f>
        <v>0</v>
      </c>
      <c r="AU811" s="4">
        <f>IF(AND(M811="YES", Q811="YES"),1,"")</f>
        <v>0</v>
      </c>
      <c r="AV811" s="4">
        <f>IF(AND(J811="STANDARD", Q811="YES"), IF(M811="YES",2,1) ,"")</f>
        <v>0</v>
      </c>
      <c r="AW811" s="4">
        <f>IF( AND(J811="PREMIUM",  Q811="YES"), IF(M811="YES",2,1) ,"")</f>
        <v>0</v>
      </c>
    </row>
    <row r="812" spans="5:49">
      <c r="E812" s="3"/>
      <c r="F812" s="3"/>
      <c r="G812" s="3"/>
      <c r="H812" s="3"/>
      <c r="I812" s="3" t="s">
        <v>9</v>
      </c>
      <c r="J812" s="3" t="s">
        <v>9</v>
      </c>
      <c r="K812" s="3" t="s">
        <v>5</v>
      </c>
      <c r="L812" s="3" t="s">
        <v>5</v>
      </c>
      <c r="M812" s="3" t="s">
        <v>5</v>
      </c>
      <c r="N812" s="3">
        <v>730</v>
      </c>
      <c r="O812" s="3" t="s">
        <v>5</v>
      </c>
      <c r="P812" s="3" t="s">
        <v>14</v>
      </c>
      <c r="Q812" s="4">
        <f>IF(AND(E812&lt;&gt;"", F812&lt;&gt;"", G812&lt;&gt;"", H812&lt;&gt;"", I812&lt;&gt;"", J812&lt;&gt;"", K812&lt;&gt;"", L812&lt;&gt;"", M812&lt;&gt;"", N812&lt;&gt;"", O812&lt;&gt;""),"YES","NO")</f>
        <v>0</v>
      </c>
      <c r="R812" s="4">
        <f>IF(AD812=AA812, U812, IF(AD812=AB812,W812,Y812))</f>
        <v>0</v>
      </c>
      <c r="S812" s="4">
        <f>AD812</f>
        <v>0</v>
      </c>
      <c r="T812" s="4">
        <f> IF(AA812="" ,"",IF(AD812=AA812, "PAYG", IF(AD812=AB812,"1Y RI","3Y RI")))</f>
        <v>0</v>
      </c>
      <c r="U812" s="4">
        <f>IF(Q812="YES", IF(K812="YES", VLOOKUP(V812 &amp; L812 &amp; K812,'azure-vm-prices-base'!G$2:H$124, 2, 0), VLOOKUP(V812 &amp; L812 &amp; "*",'azure-vm-prices-base'!G$2:H$124, 2, 0)), "")</f>
        <v>0</v>
      </c>
      <c r="V812" s="4">
        <f>IF(Q812="YES", IF(O812="NO" , IF(K812="YES", _xlfn.MINIFS('azure-vm-prices-base'!I$2:I$123, 'azure-vm-prices-base'!A$2:A$123,"&gt;="&amp;F812*(100-$B$2)/100, 'azure-vm-prices-base'!B$2:B$123,"&gt;="&amp;G812*(100-$B$2)/100, 'azure-vm-prices-base'!D$2:D$123,K812, 'azure-vm-prices-base'!E$2:E$123,L812), _xlfn.MINIFS('azure-vm-prices-base'!I$2:I$123, 'azure-vm-prices-base'!A$2:A$123,"&gt;="&amp;F812*(100-$B$2)/100, 'azure-vm-prices-base'!B$2:B$123,"&gt;="&amp;G812*(100-$B$2)/100, 'azure-vm-prices-base'!E$2:E$123,L812)), IF(K812="YES", _xlfn.MINIFS('azure-vm-prices-base'!C$2:C$123, 'azure-vm-prices-base'!A$2:A$123,"&gt;="&amp;F812*(100-$B$2)/100, 'azure-vm-prices-base'!B$2:B$123,"&gt;="&amp;G812*(100-$B$2)/100, 'azure-vm-prices-base'!D$2:D$123,K812, 'azure-vm-prices-base'!E$2:E$123,L812), _xlfn.MINIFS('azure-vm-prices-base'!C$2:C$123, 'azure-vm-prices-base'!A$2:A$123,"&gt;="&amp;F812*(100-$B$2)/100, 'azure-vm-prices-base'!B$2:B$123,"&gt;="&amp;G812*(100-$B$2)/100, 'azure-vm-prices-base'!E$2:E$123,L812))), "")</f>
        <v>0</v>
      </c>
      <c r="W812" s="4">
        <f>IF(Q812="YES", IF(K812="YES", VLOOKUP(X812 &amp; L812 &amp; K812,'azure-vm-prices-1Y'!G$2:H$124  , 2, 0), VLOOKUP(X812 &amp; L812 &amp; "*",'azure-vm-prices-1Y'!G$2:H$124, 2, 0)),   "")</f>
        <v>0</v>
      </c>
      <c r="X812" s="4">
        <f>IF(Q812="YES", IF(O812="NO" , IF(K812="YES", _xlfn.MINIFS('azure-vm-prices-1Y'!I$2:I$123,   'azure-vm-prices-1Y'!A$2:A$123,"&gt;="&amp;F812*(100-$B$2)/100,   'azure-vm-prices-1Y'!B$2:B$123,"&gt;="&amp;G812*(100-$B$2)/100,   'azure-vm-prices-1Y'!D$2:D$123,K812,   'azure-vm-prices-1Y'!E$2:E$123,L812),   _xlfn.MINIFS('azure-vm-prices-1Y'!I$2:I$123,   'azure-vm-prices-1Y'!A$2:A$123,"&gt;="&amp;F812*(100-$B$2)/100,   'azure-vm-prices-1Y'!B$2:B$123,"&gt;="&amp;G812*(100-$B$2)/100,   'azure-vm-prices-1Y'!E$2:E$123,L812)),   IF(K812="YES", _xlfn.MINIFS('azure-vm-prices-1Y'!C$2:C$123,   'azure-vm-prices-1Y'!A$2:A$123,"&gt;="&amp;F812*(100-$B$2)/100,   'azure-vm-prices-1Y'!B$2:B$123,"&gt;="&amp;G812*(100-$B$2)/100,   'azure-vm-prices-1Y'!D$2:D$123,K812,   'azure-vm-prices-1Y'!E$2:E$123,L812),   _xlfn.MINIFS('azure-vm-prices-1Y'!C$2:C$123,   'azure-vm-prices-1Y'!A$2:A$123,"&gt;="&amp;F812*(100-$B$2)/100,   'azure-vm-prices-1Y'!B$2:B$123,"&gt;="&amp;G812*(100-$B$2)/100,   'azure-vm-prices-1Y'!E$2:E$123,L812))),   "")</f>
        <v>0</v>
      </c>
      <c r="Y812" s="4">
        <f>IF(Q812="YES", IF(K812="YES", VLOOKUP(Z812 &amp; L812 &amp; K812,'azure-vm-prices-3Y'!G$2:H$124  , 2, 0), VLOOKUP(Z812 &amp; L812 &amp; "*",'azure-vm-prices-3Y'!G$2:H$124, 2, 0)),   "")</f>
        <v>0</v>
      </c>
      <c r="Z812" s="4">
        <f>IF(Q812="YES", IF(O812="NO" , IF(K812="YES", _xlfn.MINIFS('azure-vm-prices-3Y'!I$2:I$123,   'azure-vm-prices-3Y'!A$2:A$123,"&gt;="&amp;F812*(100-$B$2)/100,   'azure-vm-prices-3Y'!B$2:B$123,"&gt;="&amp;G812*(100-$B$2)/100,   'azure-vm-prices-3Y'!D$2:D$123,K812,   'azure-vm-prices-3Y'!E$2:E$123,L812),   _xlfn.MINIFS('azure-vm-prices-3Y'!I$2:I$123,   'azure-vm-prices-3Y'!A$2:A$123,"&gt;="&amp;F812*(100-$B$2)/100,   'azure-vm-prices-3Y'!B$2:B$123,"&gt;="&amp;G812*(100-$B$2)/100,   'azure-vm-prices-3Y'!E$2:E$123,L812)),   IF(K812="YES", _xlfn.MINIFS('azure-vm-prices-3Y'!C$2:C$123,   'azure-vm-prices-3Y'!A$2:A$123,"&gt;="&amp;F812*(100-$B$2)/100,   'azure-vm-prices-3Y'!B$2:B$123,"&gt;="&amp;G812*(100-$B$2)/100,   'azure-vm-prices-3Y'!D$2:D$123,K812,   'azure-vm-prices-3Y'!E$2:E$123,L812),   _xlfn.MINIFS('azure-vm-prices-3Y'!C$2:C$123,   'azure-vm-prices-3Y'!A$2:A$123,"&gt;="&amp;F812*(100-$B$2)/100,   'azure-vm-prices-3Y'!B$2:B$123,"&gt;="&amp;G812*(100-$B$2)/100,   'azure-vm-prices-3Y'!E$2:E$123,L812))),   "")</f>
        <v>0</v>
      </c>
      <c r="AA812" s="4">
        <f>IF(Q812="YES",N812*V812*12,"")</f>
        <v>0</v>
      </c>
      <c r="AB812" s="4">
        <f>IF(Q812="YES",X812*8760,"")</f>
        <v>0</v>
      </c>
      <c r="AC812" s="4">
        <f>IF(Q812="YES",Z812*8760,"")</f>
        <v>0</v>
      </c>
      <c r="AD812" s="4">
        <f>IF(Q812="YES",IF(P812="YES", MIN(AA812:AC812), AA812),"")</f>
        <v>0</v>
      </c>
      <c r="AE812" s="4">
        <f>IF(AND(I812="STANDARD",Q812="YES",H812&lt;'azure-standard-disk-prices'!B2, H812&gt;0),1+IF(M812="YES",1),"")</f>
        <v>0</v>
      </c>
      <c r="AF812" s="4">
        <f>IF(AND(I812="STANDARD",Q812="YES",H812&gt;'azure-standard-disk-prices'!B2,H812&lt;'azure-standard-disk-prices'!B3),1+IF(M812="YES",1),"")</f>
        <v>0</v>
      </c>
      <c r="AG812" s="4">
        <f>IF(AND(I812="STANDARD",Q812="YES",H812&gt;'azure-standard-disk-prices'!B3,H812&lt;'azure-standard-disk-prices'!B4),1+IF(M812="YES",1),"")</f>
        <v>0</v>
      </c>
      <c r="AH812" s="4">
        <f>IF(AND(I812="STANDARD",Q812="YES",H812&gt;'azure-standard-disk-prices'!B4,H812&lt;'azure-standard-disk-prices'!B5),1+IF(M812="YES",1),"")</f>
        <v>0</v>
      </c>
      <c r="AI812" s="4">
        <f>IF(AND(I812="STANDARD",Q812="YES",H812&gt;'azure-standard-disk-prices'!B5,H812&lt;'azure-standard-disk-prices'!B6),1+IF(M812="YES",1),"")</f>
        <v>0</v>
      </c>
      <c r="AJ812" s="4">
        <f>IF(AND(I812="STANDARD",Q812="YES",H812&gt;'azure-standard-disk-prices'!B6,H812&lt;'azure-standard-disk-prices'!B7),1+IF(M812="YES",1),"")</f>
        <v>0</v>
      </c>
      <c r="AK812" s="4">
        <f>IF(AND(I812="STANDARD",Q812="YES",H812&gt;'azure-standard-disk-prices'!B7,H812&lt;'azure-standard-disk-prices'!B8),1+IF(M812="YES",1),"")</f>
        <v>0</v>
      </c>
      <c r="AL812" s="4">
        <f>IF(AND(I812="STANDARD",Q812="YES",H812&gt;'azure-standard-disk-prices'!B8,H812&lt;'azure-standard-disk-prices'!B9),1+IF(M812="YES",1),"")</f>
        <v>0</v>
      </c>
      <c r="AM812" s="4">
        <f>IF(AND(I811="PREMIUM",Q811="YES",H811&lt;'azure-premium-disk-prices'!B2,H811&gt;0),1+IF(M811="YES",1),"")</f>
        <v>0</v>
      </c>
      <c r="AN812" s="4">
        <f>IF(AND(I811="PREMIUM",Q811="YES",H811&gt;'azure-premium-disk-prices'!B2,H811&lt;'azure-premium-disk-prices'!B3),1+IF(M811="YES",1),"")</f>
        <v>0</v>
      </c>
      <c r="AO812" s="4">
        <f>IF(AND(I811="PREMIUM",Q811="YES",H811&gt;'azure-premium-disk-prices'!B3,H811&lt;'azure-premium-disk-prices'!B4),1+IF(M811="YES",1),"")</f>
        <v>0</v>
      </c>
      <c r="AP812" s="4">
        <f>IF(AND(I811="PREMIUM",Q811="YES",H811&gt;'azure-premium-disk-prices'!B4,H811&lt;'azure-premium-disk-prices'!B5),1+IF(M811="YES",1),"")</f>
        <v>0</v>
      </c>
      <c r="AQ812" s="4">
        <f>IF(AND(I811="PREMIUM",Q811="YES",H811&gt;'azure-premium-disk-prices'!B5,H811&lt;'azure-premium-disk-prices'!B6),1+IF(M811="YES",1),"")</f>
        <v>0</v>
      </c>
      <c r="AR812" s="4">
        <f>IF(AND(I811="PREMIUM",Q811="YES",H811&gt;'azure-premium-disk-prices'!B6,H811&lt;'azure-premium-disk-prices'!B7),1+IF(M811="YES",1),"")</f>
        <v>0</v>
      </c>
      <c r="AS812" s="4">
        <f>IF(AND(I811="PREMIUM",Q811="YES",H811&gt;'azure-premium-disk-prices'!B7,H811&lt;'azure-premium-disk-prices'!B8),1+IF(M811="YES",1),"")</f>
        <v>0</v>
      </c>
      <c r="AT812" s="4">
        <f>IF(AND(I811="PREMIUM",Q811="YES",H811&gt;'azure-premium-disk-prices'!B8,H811&lt;'azure-premium-disk-prices'!B9),1+IF(M811="YES",1),"")</f>
        <v>0</v>
      </c>
      <c r="AU812" s="4">
        <f>IF(AND(M812="YES", Q812="YES"),1,"")</f>
        <v>0</v>
      </c>
      <c r="AV812" s="4">
        <f>IF(AND(J812="STANDARD", Q812="YES"), IF(M812="YES",2,1) ,"")</f>
        <v>0</v>
      </c>
      <c r="AW812" s="4">
        <f>IF( AND(J812="PREMIUM",  Q812="YES"), IF(M812="YES",2,1) ,"")</f>
        <v>0</v>
      </c>
    </row>
    <row r="813" spans="5:49">
      <c r="E813" s="3"/>
      <c r="F813" s="3"/>
      <c r="G813" s="3"/>
      <c r="H813" s="3"/>
      <c r="I813" s="3" t="s">
        <v>9</v>
      </c>
      <c r="J813" s="3" t="s">
        <v>9</v>
      </c>
      <c r="K813" s="3" t="s">
        <v>5</v>
      </c>
      <c r="L813" s="3" t="s">
        <v>5</v>
      </c>
      <c r="M813" s="3" t="s">
        <v>5</v>
      </c>
      <c r="N813" s="3">
        <v>730</v>
      </c>
      <c r="O813" s="3" t="s">
        <v>5</v>
      </c>
      <c r="P813" s="3" t="s">
        <v>14</v>
      </c>
      <c r="Q813" s="4">
        <f>IF(AND(E813&lt;&gt;"", F813&lt;&gt;"", G813&lt;&gt;"", H813&lt;&gt;"", I813&lt;&gt;"", J813&lt;&gt;"", K813&lt;&gt;"", L813&lt;&gt;"", M813&lt;&gt;"", N813&lt;&gt;"", O813&lt;&gt;""),"YES","NO")</f>
        <v>0</v>
      </c>
      <c r="R813" s="4">
        <f>IF(AD813=AA813, U813, IF(AD813=AB813,W813,Y813))</f>
        <v>0</v>
      </c>
      <c r="S813" s="4">
        <f>AD813</f>
        <v>0</v>
      </c>
      <c r="T813" s="4">
        <f> IF(AA813="" ,"",IF(AD813=AA813, "PAYG", IF(AD813=AB813,"1Y RI","3Y RI")))</f>
        <v>0</v>
      </c>
      <c r="U813" s="4">
        <f>IF(Q813="YES", IF(K813="YES", VLOOKUP(V813 &amp; L813 &amp; K813,'azure-vm-prices-base'!G$2:H$124, 2, 0), VLOOKUP(V813 &amp; L813 &amp; "*",'azure-vm-prices-base'!G$2:H$124, 2, 0)), "")</f>
        <v>0</v>
      </c>
      <c r="V813" s="4">
        <f>IF(Q813="YES", IF(O813="NO" , IF(K813="YES", _xlfn.MINIFS('azure-vm-prices-base'!I$2:I$123, 'azure-vm-prices-base'!A$2:A$123,"&gt;="&amp;F813*(100-$B$2)/100, 'azure-vm-prices-base'!B$2:B$123,"&gt;="&amp;G813*(100-$B$2)/100, 'azure-vm-prices-base'!D$2:D$123,K813, 'azure-vm-prices-base'!E$2:E$123,L813), _xlfn.MINIFS('azure-vm-prices-base'!I$2:I$123, 'azure-vm-prices-base'!A$2:A$123,"&gt;="&amp;F813*(100-$B$2)/100, 'azure-vm-prices-base'!B$2:B$123,"&gt;="&amp;G813*(100-$B$2)/100, 'azure-vm-prices-base'!E$2:E$123,L813)), IF(K813="YES", _xlfn.MINIFS('azure-vm-prices-base'!C$2:C$123, 'azure-vm-prices-base'!A$2:A$123,"&gt;="&amp;F813*(100-$B$2)/100, 'azure-vm-prices-base'!B$2:B$123,"&gt;="&amp;G813*(100-$B$2)/100, 'azure-vm-prices-base'!D$2:D$123,K813, 'azure-vm-prices-base'!E$2:E$123,L813), _xlfn.MINIFS('azure-vm-prices-base'!C$2:C$123, 'azure-vm-prices-base'!A$2:A$123,"&gt;="&amp;F813*(100-$B$2)/100, 'azure-vm-prices-base'!B$2:B$123,"&gt;="&amp;G813*(100-$B$2)/100, 'azure-vm-prices-base'!E$2:E$123,L813))), "")</f>
        <v>0</v>
      </c>
      <c r="W813" s="4">
        <f>IF(Q813="YES", IF(K813="YES", VLOOKUP(X813 &amp; L813 &amp; K813,'azure-vm-prices-1Y'!G$2:H$124  , 2, 0), VLOOKUP(X813 &amp; L813 &amp; "*",'azure-vm-prices-1Y'!G$2:H$124, 2, 0)),   "")</f>
        <v>0</v>
      </c>
      <c r="X813" s="4">
        <f>IF(Q813="YES", IF(O813="NO" , IF(K813="YES", _xlfn.MINIFS('azure-vm-prices-1Y'!I$2:I$123,   'azure-vm-prices-1Y'!A$2:A$123,"&gt;="&amp;F813*(100-$B$2)/100,   'azure-vm-prices-1Y'!B$2:B$123,"&gt;="&amp;G813*(100-$B$2)/100,   'azure-vm-prices-1Y'!D$2:D$123,K813,   'azure-vm-prices-1Y'!E$2:E$123,L813),   _xlfn.MINIFS('azure-vm-prices-1Y'!I$2:I$123,   'azure-vm-prices-1Y'!A$2:A$123,"&gt;="&amp;F813*(100-$B$2)/100,   'azure-vm-prices-1Y'!B$2:B$123,"&gt;="&amp;G813*(100-$B$2)/100,   'azure-vm-prices-1Y'!E$2:E$123,L813)),   IF(K813="YES", _xlfn.MINIFS('azure-vm-prices-1Y'!C$2:C$123,   'azure-vm-prices-1Y'!A$2:A$123,"&gt;="&amp;F813*(100-$B$2)/100,   'azure-vm-prices-1Y'!B$2:B$123,"&gt;="&amp;G813*(100-$B$2)/100,   'azure-vm-prices-1Y'!D$2:D$123,K813,   'azure-vm-prices-1Y'!E$2:E$123,L813),   _xlfn.MINIFS('azure-vm-prices-1Y'!C$2:C$123,   'azure-vm-prices-1Y'!A$2:A$123,"&gt;="&amp;F813*(100-$B$2)/100,   'azure-vm-prices-1Y'!B$2:B$123,"&gt;="&amp;G813*(100-$B$2)/100,   'azure-vm-prices-1Y'!E$2:E$123,L813))),   "")</f>
        <v>0</v>
      </c>
      <c r="Y813" s="4">
        <f>IF(Q813="YES", IF(K813="YES", VLOOKUP(Z813 &amp; L813 &amp; K813,'azure-vm-prices-3Y'!G$2:H$124  , 2, 0), VLOOKUP(Z813 &amp; L813 &amp; "*",'azure-vm-prices-3Y'!G$2:H$124, 2, 0)),   "")</f>
        <v>0</v>
      </c>
      <c r="Z813" s="4">
        <f>IF(Q813="YES", IF(O813="NO" , IF(K813="YES", _xlfn.MINIFS('azure-vm-prices-3Y'!I$2:I$123,   'azure-vm-prices-3Y'!A$2:A$123,"&gt;="&amp;F813*(100-$B$2)/100,   'azure-vm-prices-3Y'!B$2:B$123,"&gt;="&amp;G813*(100-$B$2)/100,   'azure-vm-prices-3Y'!D$2:D$123,K813,   'azure-vm-prices-3Y'!E$2:E$123,L813),   _xlfn.MINIFS('azure-vm-prices-3Y'!I$2:I$123,   'azure-vm-prices-3Y'!A$2:A$123,"&gt;="&amp;F813*(100-$B$2)/100,   'azure-vm-prices-3Y'!B$2:B$123,"&gt;="&amp;G813*(100-$B$2)/100,   'azure-vm-prices-3Y'!E$2:E$123,L813)),   IF(K813="YES", _xlfn.MINIFS('azure-vm-prices-3Y'!C$2:C$123,   'azure-vm-prices-3Y'!A$2:A$123,"&gt;="&amp;F813*(100-$B$2)/100,   'azure-vm-prices-3Y'!B$2:B$123,"&gt;="&amp;G813*(100-$B$2)/100,   'azure-vm-prices-3Y'!D$2:D$123,K813,   'azure-vm-prices-3Y'!E$2:E$123,L813),   _xlfn.MINIFS('azure-vm-prices-3Y'!C$2:C$123,   'azure-vm-prices-3Y'!A$2:A$123,"&gt;="&amp;F813*(100-$B$2)/100,   'azure-vm-prices-3Y'!B$2:B$123,"&gt;="&amp;G813*(100-$B$2)/100,   'azure-vm-prices-3Y'!E$2:E$123,L813))),   "")</f>
        <v>0</v>
      </c>
      <c r="AA813" s="4">
        <f>IF(Q813="YES",N813*V813*12,"")</f>
        <v>0</v>
      </c>
      <c r="AB813" s="4">
        <f>IF(Q813="YES",X813*8760,"")</f>
        <v>0</v>
      </c>
      <c r="AC813" s="4">
        <f>IF(Q813="YES",Z813*8760,"")</f>
        <v>0</v>
      </c>
      <c r="AD813" s="4">
        <f>IF(Q813="YES",IF(P813="YES", MIN(AA813:AC813), AA813),"")</f>
        <v>0</v>
      </c>
      <c r="AE813" s="4">
        <f>IF(AND(I813="STANDARD",Q813="YES",H813&lt;'azure-standard-disk-prices'!B2, H813&gt;0),1+IF(M813="YES",1),"")</f>
        <v>0</v>
      </c>
      <c r="AF813" s="4">
        <f>IF(AND(I813="STANDARD",Q813="YES",H813&gt;'azure-standard-disk-prices'!B2,H813&lt;'azure-standard-disk-prices'!B3),1+IF(M813="YES",1),"")</f>
        <v>0</v>
      </c>
      <c r="AG813" s="4">
        <f>IF(AND(I813="STANDARD",Q813="YES",H813&gt;'azure-standard-disk-prices'!B3,H813&lt;'azure-standard-disk-prices'!B4),1+IF(M813="YES",1),"")</f>
        <v>0</v>
      </c>
      <c r="AH813" s="4">
        <f>IF(AND(I813="STANDARD",Q813="YES",H813&gt;'azure-standard-disk-prices'!B4,H813&lt;'azure-standard-disk-prices'!B5),1+IF(M813="YES",1),"")</f>
        <v>0</v>
      </c>
      <c r="AI813" s="4">
        <f>IF(AND(I813="STANDARD",Q813="YES",H813&gt;'azure-standard-disk-prices'!B5,H813&lt;'azure-standard-disk-prices'!B6),1+IF(M813="YES",1),"")</f>
        <v>0</v>
      </c>
      <c r="AJ813" s="4">
        <f>IF(AND(I813="STANDARD",Q813="YES",H813&gt;'azure-standard-disk-prices'!B6,H813&lt;'azure-standard-disk-prices'!B7),1+IF(M813="YES",1),"")</f>
        <v>0</v>
      </c>
      <c r="AK813" s="4">
        <f>IF(AND(I813="STANDARD",Q813="YES",H813&gt;'azure-standard-disk-prices'!B7,H813&lt;'azure-standard-disk-prices'!B8),1+IF(M813="YES",1),"")</f>
        <v>0</v>
      </c>
      <c r="AL813" s="4">
        <f>IF(AND(I813="STANDARD",Q813="YES",H813&gt;'azure-standard-disk-prices'!B8,H813&lt;'azure-standard-disk-prices'!B9),1+IF(M813="YES",1),"")</f>
        <v>0</v>
      </c>
      <c r="AM813" s="4">
        <f>IF(AND(I812="PREMIUM",Q812="YES",H812&lt;'azure-premium-disk-prices'!B2,H812&gt;0),1+IF(M812="YES",1),"")</f>
        <v>0</v>
      </c>
      <c r="AN813" s="4">
        <f>IF(AND(I812="PREMIUM",Q812="YES",H812&gt;'azure-premium-disk-prices'!B2,H812&lt;'azure-premium-disk-prices'!B3),1+IF(M812="YES",1),"")</f>
        <v>0</v>
      </c>
      <c r="AO813" s="4">
        <f>IF(AND(I812="PREMIUM",Q812="YES",H812&gt;'azure-premium-disk-prices'!B3,H812&lt;'azure-premium-disk-prices'!B4),1+IF(M812="YES",1),"")</f>
        <v>0</v>
      </c>
      <c r="AP813" s="4">
        <f>IF(AND(I812="PREMIUM",Q812="YES",H812&gt;'azure-premium-disk-prices'!B4,H812&lt;'azure-premium-disk-prices'!B5),1+IF(M812="YES",1),"")</f>
        <v>0</v>
      </c>
      <c r="AQ813" s="4">
        <f>IF(AND(I812="PREMIUM",Q812="YES",H812&gt;'azure-premium-disk-prices'!B5,H812&lt;'azure-premium-disk-prices'!B6),1+IF(M812="YES",1),"")</f>
        <v>0</v>
      </c>
      <c r="AR813" s="4">
        <f>IF(AND(I812="PREMIUM",Q812="YES",H812&gt;'azure-premium-disk-prices'!B6,H812&lt;'azure-premium-disk-prices'!B7),1+IF(M812="YES",1),"")</f>
        <v>0</v>
      </c>
      <c r="AS813" s="4">
        <f>IF(AND(I812="PREMIUM",Q812="YES",H812&gt;'azure-premium-disk-prices'!B7,H812&lt;'azure-premium-disk-prices'!B8),1+IF(M812="YES",1),"")</f>
        <v>0</v>
      </c>
      <c r="AT813" s="4">
        <f>IF(AND(I812="PREMIUM",Q812="YES",H812&gt;'azure-premium-disk-prices'!B8,H812&lt;'azure-premium-disk-prices'!B9),1+IF(M812="YES",1),"")</f>
        <v>0</v>
      </c>
      <c r="AU813" s="4">
        <f>IF(AND(M813="YES", Q813="YES"),1,"")</f>
        <v>0</v>
      </c>
      <c r="AV813" s="4">
        <f>IF(AND(J813="STANDARD", Q813="YES"), IF(M813="YES",2,1) ,"")</f>
        <v>0</v>
      </c>
      <c r="AW813" s="4">
        <f>IF( AND(J813="PREMIUM",  Q813="YES"), IF(M813="YES",2,1) ,"")</f>
        <v>0</v>
      </c>
    </row>
    <row r="814" spans="5:49">
      <c r="E814" s="3"/>
      <c r="F814" s="3"/>
      <c r="G814" s="3"/>
      <c r="H814" s="3"/>
      <c r="I814" s="3" t="s">
        <v>9</v>
      </c>
      <c r="J814" s="3" t="s">
        <v>9</v>
      </c>
      <c r="K814" s="3" t="s">
        <v>5</v>
      </c>
      <c r="L814" s="3" t="s">
        <v>5</v>
      </c>
      <c r="M814" s="3" t="s">
        <v>5</v>
      </c>
      <c r="N814" s="3">
        <v>730</v>
      </c>
      <c r="O814" s="3" t="s">
        <v>5</v>
      </c>
      <c r="P814" s="3" t="s">
        <v>14</v>
      </c>
      <c r="Q814" s="4">
        <f>IF(AND(E814&lt;&gt;"", F814&lt;&gt;"", G814&lt;&gt;"", H814&lt;&gt;"", I814&lt;&gt;"", J814&lt;&gt;"", K814&lt;&gt;"", L814&lt;&gt;"", M814&lt;&gt;"", N814&lt;&gt;"", O814&lt;&gt;""),"YES","NO")</f>
        <v>0</v>
      </c>
      <c r="R814" s="4">
        <f>IF(AD814=AA814, U814, IF(AD814=AB814,W814,Y814))</f>
        <v>0</v>
      </c>
      <c r="S814" s="4">
        <f>AD814</f>
        <v>0</v>
      </c>
      <c r="T814" s="4">
        <f> IF(AA814="" ,"",IF(AD814=AA814, "PAYG", IF(AD814=AB814,"1Y RI","3Y RI")))</f>
        <v>0</v>
      </c>
      <c r="U814" s="4">
        <f>IF(Q814="YES", IF(K814="YES", VLOOKUP(V814 &amp; L814 &amp; K814,'azure-vm-prices-base'!G$2:H$124, 2, 0), VLOOKUP(V814 &amp; L814 &amp; "*",'azure-vm-prices-base'!G$2:H$124, 2, 0)), "")</f>
        <v>0</v>
      </c>
      <c r="V814" s="4">
        <f>IF(Q814="YES", IF(O814="NO" , IF(K814="YES", _xlfn.MINIFS('azure-vm-prices-base'!I$2:I$123, 'azure-vm-prices-base'!A$2:A$123,"&gt;="&amp;F814*(100-$B$2)/100, 'azure-vm-prices-base'!B$2:B$123,"&gt;="&amp;G814*(100-$B$2)/100, 'azure-vm-prices-base'!D$2:D$123,K814, 'azure-vm-prices-base'!E$2:E$123,L814), _xlfn.MINIFS('azure-vm-prices-base'!I$2:I$123, 'azure-vm-prices-base'!A$2:A$123,"&gt;="&amp;F814*(100-$B$2)/100, 'azure-vm-prices-base'!B$2:B$123,"&gt;="&amp;G814*(100-$B$2)/100, 'azure-vm-prices-base'!E$2:E$123,L814)), IF(K814="YES", _xlfn.MINIFS('azure-vm-prices-base'!C$2:C$123, 'azure-vm-prices-base'!A$2:A$123,"&gt;="&amp;F814*(100-$B$2)/100, 'azure-vm-prices-base'!B$2:B$123,"&gt;="&amp;G814*(100-$B$2)/100, 'azure-vm-prices-base'!D$2:D$123,K814, 'azure-vm-prices-base'!E$2:E$123,L814), _xlfn.MINIFS('azure-vm-prices-base'!C$2:C$123, 'azure-vm-prices-base'!A$2:A$123,"&gt;="&amp;F814*(100-$B$2)/100, 'azure-vm-prices-base'!B$2:B$123,"&gt;="&amp;G814*(100-$B$2)/100, 'azure-vm-prices-base'!E$2:E$123,L814))), "")</f>
        <v>0</v>
      </c>
      <c r="W814" s="4">
        <f>IF(Q814="YES", IF(K814="YES", VLOOKUP(X814 &amp; L814 &amp; K814,'azure-vm-prices-1Y'!G$2:H$124  , 2, 0), VLOOKUP(X814 &amp; L814 &amp; "*",'azure-vm-prices-1Y'!G$2:H$124, 2, 0)),   "")</f>
        <v>0</v>
      </c>
      <c r="X814" s="4">
        <f>IF(Q814="YES", IF(O814="NO" , IF(K814="YES", _xlfn.MINIFS('azure-vm-prices-1Y'!I$2:I$123,   'azure-vm-prices-1Y'!A$2:A$123,"&gt;="&amp;F814*(100-$B$2)/100,   'azure-vm-prices-1Y'!B$2:B$123,"&gt;="&amp;G814*(100-$B$2)/100,   'azure-vm-prices-1Y'!D$2:D$123,K814,   'azure-vm-prices-1Y'!E$2:E$123,L814),   _xlfn.MINIFS('azure-vm-prices-1Y'!I$2:I$123,   'azure-vm-prices-1Y'!A$2:A$123,"&gt;="&amp;F814*(100-$B$2)/100,   'azure-vm-prices-1Y'!B$2:B$123,"&gt;="&amp;G814*(100-$B$2)/100,   'azure-vm-prices-1Y'!E$2:E$123,L814)),   IF(K814="YES", _xlfn.MINIFS('azure-vm-prices-1Y'!C$2:C$123,   'azure-vm-prices-1Y'!A$2:A$123,"&gt;="&amp;F814*(100-$B$2)/100,   'azure-vm-prices-1Y'!B$2:B$123,"&gt;="&amp;G814*(100-$B$2)/100,   'azure-vm-prices-1Y'!D$2:D$123,K814,   'azure-vm-prices-1Y'!E$2:E$123,L814),   _xlfn.MINIFS('azure-vm-prices-1Y'!C$2:C$123,   'azure-vm-prices-1Y'!A$2:A$123,"&gt;="&amp;F814*(100-$B$2)/100,   'azure-vm-prices-1Y'!B$2:B$123,"&gt;="&amp;G814*(100-$B$2)/100,   'azure-vm-prices-1Y'!E$2:E$123,L814))),   "")</f>
        <v>0</v>
      </c>
      <c r="Y814" s="4">
        <f>IF(Q814="YES", IF(K814="YES", VLOOKUP(Z814 &amp; L814 &amp; K814,'azure-vm-prices-3Y'!G$2:H$124  , 2, 0), VLOOKUP(Z814 &amp; L814 &amp; "*",'azure-vm-prices-3Y'!G$2:H$124, 2, 0)),   "")</f>
        <v>0</v>
      </c>
      <c r="Z814" s="4">
        <f>IF(Q814="YES", IF(O814="NO" , IF(K814="YES", _xlfn.MINIFS('azure-vm-prices-3Y'!I$2:I$123,   'azure-vm-prices-3Y'!A$2:A$123,"&gt;="&amp;F814*(100-$B$2)/100,   'azure-vm-prices-3Y'!B$2:B$123,"&gt;="&amp;G814*(100-$B$2)/100,   'azure-vm-prices-3Y'!D$2:D$123,K814,   'azure-vm-prices-3Y'!E$2:E$123,L814),   _xlfn.MINIFS('azure-vm-prices-3Y'!I$2:I$123,   'azure-vm-prices-3Y'!A$2:A$123,"&gt;="&amp;F814*(100-$B$2)/100,   'azure-vm-prices-3Y'!B$2:B$123,"&gt;="&amp;G814*(100-$B$2)/100,   'azure-vm-prices-3Y'!E$2:E$123,L814)),   IF(K814="YES", _xlfn.MINIFS('azure-vm-prices-3Y'!C$2:C$123,   'azure-vm-prices-3Y'!A$2:A$123,"&gt;="&amp;F814*(100-$B$2)/100,   'azure-vm-prices-3Y'!B$2:B$123,"&gt;="&amp;G814*(100-$B$2)/100,   'azure-vm-prices-3Y'!D$2:D$123,K814,   'azure-vm-prices-3Y'!E$2:E$123,L814),   _xlfn.MINIFS('azure-vm-prices-3Y'!C$2:C$123,   'azure-vm-prices-3Y'!A$2:A$123,"&gt;="&amp;F814*(100-$B$2)/100,   'azure-vm-prices-3Y'!B$2:B$123,"&gt;="&amp;G814*(100-$B$2)/100,   'azure-vm-prices-3Y'!E$2:E$123,L814))),   "")</f>
        <v>0</v>
      </c>
      <c r="AA814" s="4">
        <f>IF(Q814="YES",N814*V814*12,"")</f>
        <v>0</v>
      </c>
      <c r="AB814" s="4">
        <f>IF(Q814="YES",X814*8760,"")</f>
        <v>0</v>
      </c>
      <c r="AC814" s="4">
        <f>IF(Q814="YES",Z814*8760,"")</f>
        <v>0</v>
      </c>
      <c r="AD814" s="4">
        <f>IF(Q814="YES",IF(P814="YES", MIN(AA814:AC814), AA814),"")</f>
        <v>0</v>
      </c>
      <c r="AE814" s="4">
        <f>IF(AND(I814="STANDARD",Q814="YES",H814&lt;'azure-standard-disk-prices'!B2, H814&gt;0),1+IF(M814="YES",1),"")</f>
        <v>0</v>
      </c>
      <c r="AF814" s="4">
        <f>IF(AND(I814="STANDARD",Q814="YES",H814&gt;'azure-standard-disk-prices'!B2,H814&lt;'azure-standard-disk-prices'!B3),1+IF(M814="YES",1),"")</f>
        <v>0</v>
      </c>
      <c r="AG814" s="4">
        <f>IF(AND(I814="STANDARD",Q814="YES",H814&gt;'azure-standard-disk-prices'!B3,H814&lt;'azure-standard-disk-prices'!B4),1+IF(M814="YES",1),"")</f>
        <v>0</v>
      </c>
      <c r="AH814" s="4">
        <f>IF(AND(I814="STANDARD",Q814="YES",H814&gt;'azure-standard-disk-prices'!B4,H814&lt;'azure-standard-disk-prices'!B5),1+IF(M814="YES",1),"")</f>
        <v>0</v>
      </c>
      <c r="AI814" s="4">
        <f>IF(AND(I814="STANDARD",Q814="YES",H814&gt;'azure-standard-disk-prices'!B5,H814&lt;'azure-standard-disk-prices'!B6),1+IF(M814="YES",1),"")</f>
        <v>0</v>
      </c>
      <c r="AJ814" s="4">
        <f>IF(AND(I814="STANDARD",Q814="YES",H814&gt;'azure-standard-disk-prices'!B6,H814&lt;'azure-standard-disk-prices'!B7),1+IF(M814="YES",1),"")</f>
        <v>0</v>
      </c>
      <c r="AK814" s="4">
        <f>IF(AND(I814="STANDARD",Q814="YES",H814&gt;'azure-standard-disk-prices'!B7,H814&lt;'azure-standard-disk-prices'!B8),1+IF(M814="YES",1),"")</f>
        <v>0</v>
      </c>
      <c r="AL814" s="4">
        <f>IF(AND(I814="STANDARD",Q814="YES",H814&gt;'azure-standard-disk-prices'!B8,H814&lt;'azure-standard-disk-prices'!B9),1+IF(M814="YES",1),"")</f>
        <v>0</v>
      </c>
      <c r="AM814" s="4">
        <f>IF(AND(I813="PREMIUM",Q813="YES",H813&lt;'azure-premium-disk-prices'!B2,H813&gt;0),1+IF(M813="YES",1),"")</f>
        <v>0</v>
      </c>
      <c r="AN814" s="4">
        <f>IF(AND(I813="PREMIUM",Q813="YES",H813&gt;'azure-premium-disk-prices'!B2,H813&lt;'azure-premium-disk-prices'!B3),1+IF(M813="YES",1),"")</f>
        <v>0</v>
      </c>
      <c r="AO814" s="4">
        <f>IF(AND(I813="PREMIUM",Q813="YES",H813&gt;'azure-premium-disk-prices'!B3,H813&lt;'azure-premium-disk-prices'!B4),1+IF(M813="YES",1),"")</f>
        <v>0</v>
      </c>
      <c r="AP814" s="4">
        <f>IF(AND(I813="PREMIUM",Q813="YES",H813&gt;'azure-premium-disk-prices'!B4,H813&lt;'azure-premium-disk-prices'!B5),1+IF(M813="YES",1),"")</f>
        <v>0</v>
      </c>
      <c r="AQ814" s="4">
        <f>IF(AND(I813="PREMIUM",Q813="YES",H813&gt;'azure-premium-disk-prices'!B5,H813&lt;'azure-premium-disk-prices'!B6),1+IF(M813="YES",1),"")</f>
        <v>0</v>
      </c>
      <c r="AR814" s="4">
        <f>IF(AND(I813="PREMIUM",Q813="YES",H813&gt;'azure-premium-disk-prices'!B6,H813&lt;'azure-premium-disk-prices'!B7),1+IF(M813="YES",1),"")</f>
        <v>0</v>
      </c>
      <c r="AS814" s="4">
        <f>IF(AND(I813="PREMIUM",Q813="YES",H813&gt;'azure-premium-disk-prices'!B7,H813&lt;'azure-premium-disk-prices'!B8),1+IF(M813="YES",1),"")</f>
        <v>0</v>
      </c>
      <c r="AT814" s="4">
        <f>IF(AND(I813="PREMIUM",Q813="YES",H813&gt;'azure-premium-disk-prices'!B8,H813&lt;'azure-premium-disk-prices'!B9),1+IF(M813="YES",1),"")</f>
        <v>0</v>
      </c>
      <c r="AU814" s="4">
        <f>IF(AND(M814="YES", Q814="YES"),1,"")</f>
        <v>0</v>
      </c>
      <c r="AV814" s="4">
        <f>IF(AND(J814="STANDARD", Q814="YES"), IF(M814="YES",2,1) ,"")</f>
        <v>0</v>
      </c>
      <c r="AW814" s="4">
        <f>IF( AND(J814="PREMIUM",  Q814="YES"), IF(M814="YES",2,1) ,"")</f>
        <v>0</v>
      </c>
    </row>
    <row r="815" spans="5:49">
      <c r="E815" s="3"/>
      <c r="F815" s="3"/>
      <c r="G815" s="3"/>
      <c r="H815" s="3"/>
      <c r="I815" s="3" t="s">
        <v>9</v>
      </c>
      <c r="J815" s="3" t="s">
        <v>9</v>
      </c>
      <c r="K815" s="3" t="s">
        <v>5</v>
      </c>
      <c r="L815" s="3" t="s">
        <v>5</v>
      </c>
      <c r="M815" s="3" t="s">
        <v>5</v>
      </c>
      <c r="N815" s="3">
        <v>730</v>
      </c>
      <c r="O815" s="3" t="s">
        <v>5</v>
      </c>
      <c r="P815" s="3" t="s">
        <v>14</v>
      </c>
      <c r="Q815" s="4">
        <f>IF(AND(E815&lt;&gt;"", F815&lt;&gt;"", G815&lt;&gt;"", H815&lt;&gt;"", I815&lt;&gt;"", J815&lt;&gt;"", K815&lt;&gt;"", L815&lt;&gt;"", M815&lt;&gt;"", N815&lt;&gt;"", O815&lt;&gt;""),"YES","NO")</f>
        <v>0</v>
      </c>
      <c r="R815" s="4">
        <f>IF(AD815=AA815, U815, IF(AD815=AB815,W815,Y815))</f>
        <v>0</v>
      </c>
      <c r="S815" s="4">
        <f>AD815</f>
        <v>0</v>
      </c>
      <c r="T815" s="4">
        <f> IF(AA815="" ,"",IF(AD815=AA815, "PAYG", IF(AD815=AB815,"1Y RI","3Y RI")))</f>
        <v>0</v>
      </c>
      <c r="U815" s="4">
        <f>IF(Q815="YES", IF(K815="YES", VLOOKUP(V815 &amp; L815 &amp; K815,'azure-vm-prices-base'!G$2:H$124, 2, 0), VLOOKUP(V815 &amp; L815 &amp; "*",'azure-vm-prices-base'!G$2:H$124, 2, 0)), "")</f>
        <v>0</v>
      </c>
      <c r="V815" s="4">
        <f>IF(Q815="YES", IF(O815="NO" , IF(K815="YES", _xlfn.MINIFS('azure-vm-prices-base'!I$2:I$123, 'azure-vm-prices-base'!A$2:A$123,"&gt;="&amp;F815*(100-$B$2)/100, 'azure-vm-prices-base'!B$2:B$123,"&gt;="&amp;G815*(100-$B$2)/100, 'azure-vm-prices-base'!D$2:D$123,K815, 'azure-vm-prices-base'!E$2:E$123,L815), _xlfn.MINIFS('azure-vm-prices-base'!I$2:I$123, 'azure-vm-prices-base'!A$2:A$123,"&gt;="&amp;F815*(100-$B$2)/100, 'azure-vm-prices-base'!B$2:B$123,"&gt;="&amp;G815*(100-$B$2)/100, 'azure-vm-prices-base'!E$2:E$123,L815)), IF(K815="YES", _xlfn.MINIFS('azure-vm-prices-base'!C$2:C$123, 'azure-vm-prices-base'!A$2:A$123,"&gt;="&amp;F815*(100-$B$2)/100, 'azure-vm-prices-base'!B$2:B$123,"&gt;="&amp;G815*(100-$B$2)/100, 'azure-vm-prices-base'!D$2:D$123,K815, 'azure-vm-prices-base'!E$2:E$123,L815), _xlfn.MINIFS('azure-vm-prices-base'!C$2:C$123, 'azure-vm-prices-base'!A$2:A$123,"&gt;="&amp;F815*(100-$B$2)/100, 'azure-vm-prices-base'!B$2:B$123,"&gt;="&amp;G815*(100-$B$2)/100, 'azure-vm-prices-base'!E$2:E$123,L815))), "")</f>
        <v>0</v>
      </c>
      <c r="W815" s="4">
        <f>IF(Q815="YES", IF(K815="YES", VLOOKUP(X815 &amp; L815 &amp; K815,'azure-vm-prices-1Y'!G$2:H$124  , 2, 0), VLOOKUP(X815 &amp; L815 &amp; "*",'azure-vm-prices-1Y'!G$2:H$124, 2, 0)),   "")</f>
        <v>0</v>
      </c>
      <c r="X815" s="4">
        <f>IF(Q815="YES", IF(O815="NO" , IF(K815="YES", _xlfn.MINIFS('azure-vm-prices-1Y'!I$2:I$123,   'azure-vm-prices-1Y'!A$2:A$123,"&gt;="&amp;F815*(100-$B$2)/100,   'azure-vm-prices-1Y'!B$2:B$123,"&gt;="&amp;G815*(100-$B$2)/100,   'azure-vm-prices-1Y'!D$2:D$123,K815,   'azure-vm-prices-1Y'!E$2:E$123,L815),   _xlfn.MINIFS('azure-vm-prices-1Y'!I$2:I$123,   'azure-vm-prices-1Y'!A$2:A$123,"&gt;="&amp;F815*(100-$B$2)/100,   'azure-vm-prices-1Y'!B$2:B$123,"&gt;="&amp;G815*(100-$B$2)/100,   'azure-vm-prices-1Y'!E$2:E$123,L815)),   IF(K815="YES", _xlfn.MINIFS('azure-vm-prices-1Y'!C$2:C$123,   'azure-vm-prices-1Y'!A$2:A$123,"&gt;="&amp;F815*(100-$B$2)/100,   'azure-vm-prices-1Y'!B$2:B$123,"&gt;="&amp;G815*(100-$B$2)/100,   'azure-vm-prices-1Y'!D$2:D$123,K815,   'azure-vm-prices-1Y'!E$2:E$123,L815),   _xlfn.MINIFS('azure-vm-prices-1Y'!C$2:C$123,   'azure-vm-prices-1Y'!A$2:A$123,"&gt;="&amp;F815*(100-$B$2)/100,   'azure-vm-prices-1Y'!B$2:B$123,"&gt;="&amp;G815*(100-$B$2)/100,   'azure-vm-prices-1Y'!E$2:E$123,L815))),   "")</f>
        <v>0</v>
      </c>
      <c r="Y815" s="4">
        <f>IF(Q815="YES", IF(K815="YES", VLOOKUP(Z815 &amp; L815 &amp; K815,'azure-vm-prices-3Y'!G$2:H$124  , 2, 0), VLOOKUP(Z815 &amp; L815 &amp; "*",'azure-vm-prices-3Y'!G$2:H$124, 2, 0)),   "")</f>
        <v>0</v>
      </c>
      <c r="Z815" s="4">
        <f>IF(Q815="YES", IF(O815="NO" , IF(K815="YES", _xlfn.MINIFS('azure-vm-prices-3Y'!I$2:I$123,   'azure-vm-prices-3Y'!A$2:A$123,"&gt;="&amp;F815*(100-$B$2)/100,   'azure-vm-prices-3Y'!B$2:B$123,"&gt;="&amp;G815*(100-$B$2)/100,   'azure-vm-prices-3Y'!D$2:D$123,K815,   'azure-vm-prices-3Y'!E$2:E$123,L815),   _xlfn.MINIFS('azure-vm-prices-3Y'!I$2:I$123,   'azure-vm-prices-3Y'!A$2:A$123,"&gt;="&amp;F815*(100-$B$2)/100,   'azure-vm-prices-3Y'!B$2:B$123,"&gt;="&amp;G815*(100-$B$2)/100,   'azure-vm-prices-3Y'!E$2:E$123,L815)),   IF(K815="YES", _xlfn.MINIFS('azure-vm-prices-3Y'!C$2:C$123,   'azure-vm-prices-3Y'!A$2:A$123,"&gt;="&amp;F815*(100-$B$2)/100,   'azure-vm-prices-3Y'!B$2:B$123,"&gt;="&amp;G815*(100-$B$2)/100,   'azure-vm-prices-3Y'!D$2:D$123,K815,   'azure-vm-prices-3Y'!E$2:E$123,L815),   _xlfn.MINIFS('azure-vm-prices-3Y'!C$2:C$123,   'azure-vm-prices-3Y'!A$2:A$123,"&gt;="&amp;F815*(100-$B$2)/100,   'azure-vm-prices-3Y'!B$2:B$123,"&gt;="&amp;G815*(100-$B$2)/100,   'azure-vm-prices-3Y'!E$2:E$123,L815))),   "")</f>
        <v>0</v>
      </c>
      <c r="AA815" s="4">
        <f>IF(Q815="YES",N815*V815*12,"")</f>
        <v>0</v>
      </c>
      <c r="AB815" s="4">
        <f>IF(Q815="YES",X815*8760,"")</f>
        <v>0</v>
      </c>
      <c r="AC815" s="4">
        <f>IF(Q815="YES",Z815*8760,"")</f>
        <v>0</v>
      </c>
      <c r="AD815" s="4">
        <f>IF(Q815="YES",IF(P815="YES", MIN(AA815:AC815), AA815),"")</f>
        <v>0</v>
      </c>
      <c r="AE815" s="4">
        <f>IF(AND(I815="STANDARD",Q815="YES",H815&lt;'azure-standard-disk-prices'!B2, H815&gt;0),1+IF(M815="YES",1),"")</f>
        <v>0</v>
      </c>
      <c r="AF815" s="4">
        <f>IF(AND(I815="STANDARD",Q815="YES",H815&gt;'azure-standard-disk-prices'!B2,H815&lt;'azure-standard-disk-prices'!B3),1+IF(M815="YES",1),"")</f>
        <v>0</v>
      </c>
      <c r="AG815" s="4">
        <f>IF(AND(I815="STANDARD",Q815="YES",H815&gt;'azure-standard-disk-prices'!B3,H815&lt;'azure-standard-disk-prices'!B4),1+IF(M815="YES",1),"")</f>
        <v>0</v>
      </c>
      <c r="AH815" s="4">
        <f>IF(AND(I815="STANDARD",Q815="YES",H815&gt;'azure-standard-disk-prices'!B4,H815&lt;'azure-standard-disk-prices'!B5),1+IF(M815="YES",1),"")</f>
        <v>0</v>
      </c>
      <c r="AI815" s="4">
        <f>IF(AND(I815="STANDARD",Q815="YES",H815&gt;'azure-standard-disk-prices'!B5,H815&lt;'azure-standard-disk-prices'!B6),1+IF(M815="YES",1),"")</f>
        <v>0</v>
      </c>
      <c r="AJ815" s="4">
        <f>IF(AND(I815="STANDARD",Q815="YES",H815&gt;'azure-standard-disk-prices'!B6,H815&lt;'azure-standard-disk-prices'!B7),1+IF(M815="YES",1),"")</f>
        <v>0</v>
      </c>
      <c r="AK815" s="4">
        <f>IF(AND(I815="STANDARD",Q815="YES",H815&gt;'azure-standard-disk-prices'!B7,H815&lt;'azure-standard-disk-prices'!B8),1+IF(M815="YES",1),"")</f>
        <v>0</v>
      </c>
      <c r="AL815" s="4">
        <f>IF(AND(I815="STANDARD",Q815="YES",H815&gt;'azure-standard-disk-prices'!B8,H815&lt;'azure-standard-disk-prices'!B9),1+IF(M815="YES",1),"")</f>
        <v>0</v>
      </c>
      <c r="AM815" s="4">
        <f>IF(AND(I814="PREMIUM",Q814="YES",H814&lt;'azure-premium-disk-prices'!B2,H814&gt;0),1+IF(M814="YES",1),"")</f>
        <v>0</v>
      </c>
      <c r="AN815" s="4">
        <f>IF(AND(I814="PREMIUM",Q814="YES",H814&gt;'azure-premium-disk-prices'!B2,H814&lt;'azure-premium-disk-prices'!B3),1+IF(M814="YES",1),"")</f>
        <v>0</v>
      </c>
      <c r="AO815" s="4">
        <f>IF(AND(I814="PREMIUM",Q814="YES",H814&gt;'azure-premium-disk-prices'!B3,H814&lt;'azure-premium-disk-prices'!B4),1+IF(M814="YES",1),"")</f>
        <v>0</v>
      </c>
      <c r="AP815" s="4">
        <f>IF(AND(I814="PREMIUM",Q814="YES",H814&gt;'azure-premium-disk-prices'!B4,H814&lt;'azure-premium-disk-prices'!B5),1+IF(M814="YES",1),"")</f>
        <v>0</v>
      </c>
      <c r="AQ815" s="4">
        <f>IF(AND(I814="PREMIUM",Q814="YES",H814&gt;'azure-premium-disk-prices'!B5,H814&lt;'azure-premium-disk-prices'!B6),1+IF(M814="YES",1),"")</f>
        <v>0</v>
      </c>
      <c r="AR815" s="4">
        <f>IF(AND(I814="PREMIUM",Q814="YES",H814&gt;'azure-premium-disk-prices'!B6,H814&lt;'azure-premium-disk-prices'!B7),1+IF(M814="YES",1),"")</f>
        <v>0</v>
      </c>
      <c r="AS815" s="4">
        <f>IF(AND(I814="PREMIUM",Q814="YES",H814&gt;'azure-premium-disk-prices'!B7,H814&lt;'azure-premium-disk-prices'!B8),1+IF(M814="YES",1),"")</f>
        <v>0</v>
      </c>
      <c r="AT815" s="4">
        <f>IF(AND(I814="PREMIUM",Q814="YES",H814&gt;'azure-premium-disk-prices'!B8,H814&lt;'azure-premium-disk-prices'!B9),1+IF(M814="YES",1),"")</f>
        <v>0</v>
      </c>
      <c r="AU815" s="4">
        <f>IF(AND(M815="YES", Q815="YES"),1,"")</f>
        <v>0</v>
      </c>
      <c r="AV815" s="4">
        <f>IF(AND(J815="STANDARD", Q815="YES"), IF(M815="YES",2,1) ,"")</f>
        <v>0</v>
      </c>
      <c r="AW815" s="4">
        <f>IF( AND(J815="PREMIUM",  Q815="YES"), IF(M815="YES",2,1) ,"")</f>
        <v>0</v>
      </c>
    </row>
    <row r="816" spans="5:49">
      <c r="E816" s="3"/>
      <c r="F816" s="3"/>
      <c r="G816" s="3"/>
      <c r="H816" s="3"/>
      <c r="I816" s="3" t="s">
        <v>9</v>
      </c>
      <c r="J816" s="3" t="s">
        <v>9</v>
      </c>
      <c r="K816" s="3" t="s">
        <v>5</v>
      </c>
      <c r="L816" s="3" t="s">
        <v>5</v>
      </c>
      <c r="M816" s="3" t="s">
        <v>5</v>
      </c>
      <c r="N816" s="3">
        <v>730</v>
      </c>
      <c r="O816" s="3" t="s">
        <v>5</v>
      </c>
      <c r="P816" s="3" t="s">
        <v>14</v>
      </c>
      <c r="Q816" s="4">
        <f>IF(AND(E816&lt;&gt;"", F816&lt;&gt;"", G816&lt;&gt;"", H816&lt;&gt;"", I816&lt;&gt;"", J816&lt;&gt;"", K816&lt;&gt;"", L816&lt;&gt;"", M816&lt;&gt;"", N816&lt;&gt;"", O816&lt;&gt;""),"YES","NO")</f>
        <v>0</v>
      </c>
      <c r="R816" s="4">
        <f>IF(AD816=AA816, U816, IF(AD816=AB816,W816,Y816))</f>
        <v>0</v>
      </c>
      <c r="S816" s="4">
        <f>AD816</f>
        <v>0</v>
      </c>
      <c r="T816" s="4">
        <f> IF(AA816="" ,"",IF(AD816=AA816, "PAYG", IF(AD816=AB816,"1Y RI","3Y RI")))</f>
        <v>0</v>
      </c>
      <c r="U816" s="4">
        <f>IF(Q816="YES", IF(K816="YES", VLOOKUP(V816 &amp; L816 &amp; K816,'azure-vm-prices-base'!G$2:H$124, 2, 0), VLOOKUP(V816 &amp; L816 &amp; "*",'azure-vm-prices-base'!G$2:H$124, 2, 0)), "")</f>
        <v>0</v>
      </c>
      <c r="V816" s="4">
        <f>IF(Q816="YES", IF(O816="NO" , IF(K816="YES", _xlfn.MINIFS('azure-vm-prices-base'!I$2:I$123, 'azure-vm-prices-base'!A$2:A$123,"&gt;="&amp;F816*(100-$B$2)/100, 'azure-vm-prices-base'!B$2:B$123,"&gt;="&amp;G816*(100-$B$2)/100, 'azure-vm-prices-base'!D$2:D$123,K816, 'azure-vm-prices-base'!E$2:E$123,L816), _xlfn.MINIFS('azure-vm-prices-base'!I$2:I$123, 'azure-vm-prices-base'!A$2:A$123,"&gt;="&amp;F816*(100-$B$2)/100, 'azure-vm-prices-base'!B$2:B$123,"&gt;="&amp;G816*(100-$B$2)/100, 'azure-vm-prices-base'!E$2:E$123,L816)), IF(K816="YES", _xlfn.MINIFS('azure-vm-prices-base'!C$2:C$123, 'azure-vm-prices-base'!A$2:A$123,"&gt;="&amp;F816*(100-$B$2)/100, 'azure-vm-prices-base'!B$2:B$123,"&gt;="&amp;G816*(100-$B$2)/100, 'azure-vm-prices-base'!D$2:D$123,K816, 'azure-vm-prices-base'!E$2:E$123,L816), _xlfn.MINIFS('azure-vm-prices-base'!C$2:C$123, 'azure-vm-prices-base'!A$2:A$123,"&gt;="&amp;F816*(100-$B$2)/100, 'azure-vm-prices-base'!B$2:B$123,"&gt;="&amp;G816*(100-$B$2)/100, 'azure-vm-prices-base'!E$2:E$123,L816))), "")</f>
        <v>0</v>
      </c>
      <c r="W816" s="4">
        <f>IF(Q816="YES", IF(K816="YES", VLOOKUP(X816 &amp; L816 &amp; K816,'azure-vm-prices-1Y'!G$2:H$124  , 2, 0), VLOOKUP(X816 &amp; L816 &amp; "*",'azure-vm-prices-1Y'!G$2:H$124, 2, 0)),   "")</f>
        <v>0</v>
      </c>
      <c r="X816" s="4">
        <f>IF(Q816="YES", IF(O816="NO" , IF(K816="YES", _xlfn.MINIFS('azure-vm-prices-1Y'!I$2:I$123,   'azure-vm-prices-1Y'!A$2:A$123,"&gt;="&amp;F816*(100-$B$2)/100,   'azure-vm-prices-1Y'!B$2:B$123,"&gt;="&amp;G816*(100-$B$2)/100,   'azure-vm-prices-1Y'!D$2:D$123,K816,   'azure-vm-prices-1Y'!E$2:E$123,L816),   _xlfn.MINIFS('azure-vm-prices-1Y'!I$2:I$123,   'azure-vm-prices-1Y'!A$2:A$123,"&gt;="&amp;F816*(100-$B$2)/100,   'azure-vm-prices-1Y'!B$2:B$123,"&gt;="&amp;G816*(100-$B$2)/100,   'azure-vm-prices-1Y'!E$2:E$123,L816)),   IF(K816="YES", _xlfn.MINIFS('azure-vm-prices-1Y'!C$2:C$123,   'azure-vm-prices-1Y'!A$2:A$123,"&gt;="&amp;F816*(100-$B$2)/100,   'azure-vm-prices-1Y'!B$2:B$123,"&gt;="&amp;G816*(100-$B$2)/100,   'azure-vm-prices-1Y'!D$2:D$123,K816,   'azure-vm-prices-1Y'!E$2:E$123,L816),   _xlfn.MINIFS('azure-vm-prices-1Y'!C$2:C$123,   'azure-vm-prices-1Y'!A$2:A$123,"&gt;="&amp;F816*(100-$B$2)/100,   'azure-vm-prices-1Y'!B$2:B$123,"&gt;="&amp;G816*(100-$B$2)/100,   'azure-vm-prices-1Y'!E$2:E$123,L816))),   "")</f>
        <v>0</v>
      </c>
      <c r="Y816" s="4">
        <f>IF(Q816="YES", IF(K816="YES", VLOOKUP(Z816 &amp; L816 &amp; K816,'azure-vm-prices-3Y'!G$2:H$124  , 2, 0), VLOOKUP(Z816 &amp; L816 &amp; "*",'azure-vm-prices-3Y'!G$2:H$124, 2, 0)),   "")</f>
        <v>0</v>
      </c>
      <c r="Z816" s="4">
        <f>IF(Q816="YES", IF(O816="NO" , IF(K816="YES", _xlfn.MINIFS('azure-vm-prices-3Y'!I$2:I$123,   'azure-vm-prices-3Y'!A$2:A$123,"&gt;="&amp;F816*(100-$B$2)/100,   'azure-vm-prices-3Y'!B$2:B$123,"&gt;="&amp;G816*(100-$B$2)/100,   'azure-vm-prices-3Y'!D$2:D$123,K816,   'azure-vm-prices-3Y'!E$2:E$123,L816),   _xlfn.MINIFS('azure-vm-prices-3Y'!I$2:I$123,   'azure-vm-prices-3Y'!A$2:A$123,"&gt;="&amp;F816*(100-$B$2)/100,   'azure-vm-prices-3Y'!B$2:B$123,"&gt;="&amp;G816*(100-$B$2)/100,   'azure-vm-prices-3Y'!E$2:E$123,L816)),   IF(K816="YES", _xlfn.MINIFS('azure-vm-prices-3Y'!C$2:C$123,   'azure-vm-prices-3Y'!A$2:A$123,"&gt;="&amp;F816*(100-$B$2)/100,   'azure-vm-prices-3Y'!B$2:B$123,"&gt;="&amp;G816*(100-$B$2)/100,   'azure-vm-prices-3Y'!D$2:D$123,K816,   'azure-vm-prices-3Y'!E$2:E$123,L816),   _xlfn.MINIFS('azure-vm-prices-3Y'!C$2:C$123,   'azure-vm-prices-3Y'!A$2:A$123,"&gt;="&amp;F816*(100-$B$2)/100,   'azure-vm-prices-3Y'!B$2:B$123,"&gt;="&amp;G816*(100-$B$2)/100,   'azure-vm-prices-3Y'!E$2:E$123,L816))),   "")</f>
        <v>0</v>
      </c>
      <c r="AA816" s="4">
        <f>IF(Q816="YES",N816*V816*12,"")</f>
        <v>0</v>
      </c>
      <c r="AB816" s="4">
        <f>IF(Q816="YES",X816*8760,"")</f>
        <v>0</v>
      </c>
      <c r="AC816" s="4">
        <f>IF(Q816="YES",Z816*8760,"")</f>
        <v>0</v>
      </c>
      <c r="AD816" s="4">
        <f>IF(Q816="YES",IF(P816="YES", MIN(AA816:AC816), AA816),"")</f>
        <v>0</v>
      </c>
      <c r="AE816" s="4">
        <f>IF(AND(I816="STANDARD",Q816="YES",H816&lt;'azure-standard-disk-prices'!B2, H816&gt;0),1+IF(M816="YES",1),"")</f>
        <v>0</v>
      </c>
      <c r="AF816" s="4">
        <f>IF(AND(I816="STANDARD",Q816="YES",H816&gt;'azure-standard-disk-prices'!B2,H816&lt;'azure-standard-disk-prices'!B3),1+IF(M816="YES",1),"")</f>
        <v>0</v>
      </c>
      <c r="AG816" s="4">
        <f>IF(AND(I816="STANDARD",Q816="YES",H816&gt;'azure-standard-disk-prices'!B3,H816&lt;'azure-standard-disk-prices'!B4),1+IF(M816="YES",1),"")</f>
        <v>0</v>
      </c>
      <c r="AH816" s="4">
        <f>IF(AND(I816="STANDARD",Q816="YES",H816&gt;'azure-standard-disk-prices'!B4,H816&lt;'azure-standard-disk-prices'!B5),1+IF(M816="YES",1),"")</f>
        <v>0</v>
      </c>
      <c r="AI816" s="4">
        <f>IF(AND(I816="STANDARD",Q816="YES",H816&gt;'azure-standard-disk-prices'!B5,H816&lt;'azure-standard-disk-prices'!B6),1+IF(M816="YES",1),"")</f>
        <v>0</v>
      </c>
      <c r="AJ816" s="4">
        <f>IF(AND(I816="STANDARD",Q816="YES",H816&gt;'azure-standard-disk-prices'!B6,H816&lt;'azure-standard-disk-prices'!B7),1+IF(M816="YES",1),"")</f>
        <v>0</v>
      </c>
      <c r="AK816" s="4">
        <f>IF(AND(I816="STANDARD",Q816="YES",H816&gt;'azure-standard-disk-prices'!B7,H816&lt;'azure-standard-disk-prices'!B8),1+IF(M816="YES",1),"")</f>
        <v>0</v>
      </c>
      <c r="AL816" s="4">
        <f>IF(AND(I816="STANDARD",Q816="YES",H816&gt;'azure-standard-disk-prices'!B8,H816&lt;'azure-standard-disk-prices'!B9),1+IF(M816="YES",1),"")</f>
        <v>0</v>
      </c>
      <c r="AM816" s="4">
        <f>IF(AND(I815="PREMIUM",Q815="YES",H815&lt;'azure-premium-disk-prices'!B2,H815&gt;0),1+IF(M815="YES",1),"")</f>
        <v>0</v>
      </c>
      <c r="AN816" s="4">
        <f>IF(AND(I815="PREMIUM",Q815="YES",H815&gt;'azure-premium-disk-prices'!B2,H815&lt;'azure-premium-disk-prices'!B3),1+IF(M815="YES",1),"")</f>
        <v>0</v>
      </c>
      <c r="AO816" s="4">
        <f>IF(AND(I815="PREMIUM",Q815="YES",H815&gt;'azure-premium-disk-prices'!B3,H815&lt;'azure-premium-disk-prices'!B4),1+IF(M815="YES",1),"")</f>
        <v>0</v>
      </c>
      <c r="AP816" s="4">
        <f>IF(AND(I815="PREMIUM",Q815="YES",H815&gt;'azure-premium-disk-prices'!B4,H815&lt;'azure-premium-disk-prices'!B5),1+IF(M815="YES",1),"")</f>
        <v>0</v>
      </c>
      <c r="AQ816" s="4">
        <f>IF(AND(I815="PREMIUM",Q815="YES",H815&gt;'azure-premium-disk-prices'!B5,H815&lt;'azure-premium-disk-prices'!B6),1+IF(M815="YES",1),"")</f>
        <v>0</v>
      </c>
      <c r="AR816" s="4">
        <f>IF(AND(I815="PREMIUM",Q815="YES",H815&gt;'azure-premium-disk-prices'!B6,H815&lt;'azure-premium-disk-prices'!B7),1+IF(M815="YES",1),"")</f>
        <v>0</v>
      </c>
      <c r="AS816" s="4">
        <f>IF(AND(I815="PREMIUM",Q815="YES",H815&gt;'azure-premium-disk-prices'!B7,H815&lt;'azure-premium-disk-prices'!B8),1+IF(M815="YES",1),"")</f>
        <v>0</v>
      </c>
      <c r="AT816" s="4">
        <f>IF(AND(I815="PREMIUM",Q815="YES",H815&gt;'azure-premium-disk-prices'!B8,H815&lt;'azure-premium-disk-prices'!B9),1+IF(M815="YES",1),"")</f>
        <v>0</v>
      </c>
      <c r="AU816" s="4">
        <f>IF(AND(M816="YES", Q816="YES"),1,"")</f>
        <v>0</v>
      </c>
      <c r="AV816" s="4">
        <f>IF(AND(J816="STANDARD", Q816="YES"), IF(M816="YES",2,1) ,"")</f>
        <v>0</v>
      </c>
      <c r="AW816" s="4">
        <f>IF( AND(J816="PREMIUM",  Q816="YES"), IF(M816="YES",2,1) ,"")</f>
        <v>0</v>
      </c>
    </row>
    <row r="817" spans="5:49">
      <c r="E817" s="3"/>
      <c r="F817" s="3"/>
      <c r="G817" s="3"/>
      <c r="H817" s="3"/>
      <c r="I817" s="3" t="s">
        <v>9</v>
      </c>
      <c r="J817" s="3" t="s">
        <v>9</v>
      </c>
      <c r="K817" s="3" t="s">
        <v>5</v>
      </c>
      <c r="L817" s="3" t="s">
        <v>5</v>
      </c>
      <c r="M817" s="3" t="s">
        <v>5</v>
      </c>
      <c r="N817" s="3">
        <v>730</v>
      </c>
      <c r="O817" s="3" t="s">
        <v>5</v>
      </c>
      <c r="P817" s="3" t="s">
        <v>14</v>
      </c>
      <c r="Q817" s="4">
        <f>IF(AND(E817&lt;&gt;"", F817&lt;&gt;"", G817&lt;&gt;"", H817&lt;&gt;"", I817&lt;&gt;"", J817&lt;&gt;"", K817&lt;&gt;"", L817&lt;&gt;"", M817&lt;&gt;"", N817&lt;&gt;"", O817&lt;&gt;""),"YES","NO")</f>
        <v>0</v>
      </c>
      <c r="R817" s="4">
        <f>IF(AD817=AA817, U817, IF(AD817=AB817,W817,Y817))</f>
        <v>0</v>
      </c>
      <c r="S817" s="4">
        <f>AD817</f>
        <v>0</v>
      </c>
      <c r="T817" s="4">
        <f> IF(AA817="" ,"",IF(AD817=AA817, "PAYG", IF(AD817=AB817,"1Y RI","3Y RI")))</f>
        <v>0</v>
      </c>
      <c r="U817" s="4">
        <f>IF(Q817="YES", IF(K817="YES", VLOOKUP(V817 &amp; L817 &amp; K817,'azure-vm-prices-base'!G$2:H$124, 2, 0), VLOOKUP(V817 &amp; L817 &amp; "*",'azure-vm-prices-base'!G$2:H$124, 2, 0)), "")</f>
        <v>0</v>
      </c>
      <c r="V817" s="4">
        <f>IF(Q817="YES", IF(O817="NO" , IF(K817="YES", _xlfn.MINIFS('azure-vm-prices-base'!I$2:I$123, 'azure-vm-prices-base'!A$2:A$123,"&gt;="&amp;F817*(100-$B$2)/100, 'azure-vm-prices-base'!B$2:B$123,"&gt;="&amp;G817*(100-$B$2)/100, 'azure-vm-prices-base'!D$2:D$123,K817, 'azure-vm-prices-base'!E$2:E$123,L817), _xlfn.MINIFS('azure-vm-prices-base'!I$2:I$123, 'azure-vm-prices-base'!A$2:A$123,"&gt;="&amp;F817*(100-$B$2)/100, 'azure-vm-prices-base'!B$2:B$123,"&gt;="&amp;G817*(100-$B$2)/100, 'azure-vm-prices-base'!E$2:E$123,L817)), IF(K817="YES", _xlfn.MINIFS('azure-vm-prices-base'!C$2:C$123, 'azure-vm-prices-base'!A$2:A$123,"&gt;="&amp;F817*(100-$B$2)/100, 'azure-vm-prices-base'!B$2:B$123,"&gt;="&amp;G817*(100-$B$2)/100, 'azure-vm-prices-base'!D$2:D$123,K817, 'azure-vm-prices-base'!E$2:E$123,L817), _xlfn.MINIFS('azure-vm-prices-base'!C$2:C$123, 'azure-vm-prices-base'!A$2:A$123,"&gt;="&amp;F817*(100-$B$2)/100, 'azure-vm-prices-base'!B$2:B$123,"&gt;="&amp;G817*(100-$B$2)/100, 'azure-vm-prices-base'!E$2:E$123,L817))), "")</f>
        <v>0</v>
      </c>
      <c r="W817" s="4">
        <f>IF(Q817="YES", IF(K817="YES", VLOOKUP(X817 &amp; L817 &amp; K817,'azure-vm-prices-1Y'!G$2:H$124  , 2, 0), VLOOKUP(X817 &amp; L817 &amp; "*",'azure-vm-prices-1Y'!G$2:H$124, 2, 0)),   "")</f>
        <v>0</v>
      </c>
      <c r="X817" s="4">
        <f>IF(Q817="YES", IF(O817="NO" , IF(K817="YES", _xlfn.MINIFS('azure-vm-prices-1Y'!I$2:I$123,   'azure-vm-prices-1Y'!A$2:A$123,"&gt;="&amp;F817*(100-$B$2)/100,   'azure-vm-prices-1Y'!B$2:B$123,"&gt;="&amp;G817*(100-$B$2)/100,   'azure-vm-prices-1Y'!D$2:D$123,K817,   'azure-vm-prices-1Y'!E$2:E$123,L817),   _xlfn.MINIFS('azure-vm-prices-1Y'!I$2:I$123,   'azure-vm-prices-1Y'!A$2:A$123,"&gt;="&amp;F817*(100-$B$2)/100,   'azure-vm-prices-1Y'!B$2:B$123,"&gt;="&amp;G817*(100-$B$2)/100,   'azure-vm-prices-1Y'!E$2:E$123,L817)),   IF(K817="YES", _xlfn.MINIFS('azure-vm-prices-1Y'!C$2:C$123,   'azure-vm-prices-1Y'!A$2:A$123,"&gt;="&amp;F817*(100-$B$2)/100,   'azure-vm-prices-1Y'!B$2:B$123,"&gt;="&amp;G817*(100-$B$2)/100,   'azure-vm-prices-1Y'!D$2:D$123,K817,   'azure-vm-prices-1Y'!E$2:E$123,L817),   _xlfn.MINIFS('azure-vm-prices-1Y'!C$2:C$123,   'azure-vm-prices-1Y'!A$2:A$123,"&gt;="&amp;F817*(100-$B$2)/100,   'azure-vm-prices-1Y'!B$2:B$123,"&gt;="&amp;G817*(100-$B$2)/100,   'azure-vm-prices-1Y'!E$2:E$123,L817))),   "")</f>
        <v>0</v>
      </c>
      <c r="Y817" s="4">
        <f>IF(Q817="YES", IF(K817="YES", VLOOKUP(Z817 &amp; L817 &amp; K817,'azure-vm-prices-3Y'!G$2:H$124  , 2, 0), VLOOKUP(Z817 &amp; L817 &amp; "*",'azure-vm-prices-3Y'!G$2:H$124, 2, 0)),   "")</f>
        <v>0</v>
      </c>
      <c r="Z817" s="4">
        <f>IF(Q817="YES", IF(O817="NO" , IF(K817="YES", _xlfn.MINIFS('azure-vm-prices-3Y'!I$2:I$123,   'azure-vm-prices-3Y'!A$2:A$123,"&gt;="&amp;F817*(100-$B$2)/100,   'azure-vm-prices-3Y'!B$2:B$123,"&gt;="&amp;G817*(100-$B$2)/100,   'azure-vm-prices-3Y'!D$2:D$123,K817,   'azure-vm-prices-3Y'!E$2:E$123,L817),   _xlfn.MINIFS('azure-vm-prices-3Y'!I$2:I$123,   'azure-vm-prices-3Y'!A$2:A$123,"&gt;="&amp;F817*(100-$B$2)/100,   'azure-vm-prices-3Y'!B$2:B$123,"&gt;="&amp;G817*(100-$B$2)/100,   'azure-vm-prices-3Y'!E$2:E$123,L817)),   IF(K817="YES", _xlfn.MINIFS('azure-vm-prices-3Y'!C$2:C$123,   'azure-vm-prices-3Y'!A$2:A$123,"&gt;="&amp;F817*(100-$B$2)/100,   'azure-vm-prices-3Y'!B$2:B$123,"&gt;="&amp;G817*(100-$B$2)/100,   'azure-vm-prices-3Y'!D$2:D$123,K817,   'azure-vm-prices-3Y'!E$2:E$123,L817),   _xlfn.MINIFS('azure-vm-prices-3Y'!C$2:C$123,   'azure-vm-prices-3Y'!A$2:A$123,"&gt;="&amp;F817*(100-$B$2)/100,   'azure-vm-prices-3Y'!B$2:B$123,"&gt;="&amp;G817*(100-$B$2)/100,   'azure-vm-prices-3Y'!E$2:E$123,L817))),   "")</f>
        <v>0</v>
      </c>
      <c r="AA817" s="4">
        <f>IF(Q817="YES",N817*V817*12,"")</f>
        <v>0</v>
      </c>
      <c r="AB817" s="4">
        <f>IF(Q817="YES",X817*8760,"")</f>
        <v>0</v>
      </c>
      <c r="AC817" s="4">
        <f>IF(Q817="YES",Z817*8760,"")</f>
        <v>0</v>
      </c>
      <c r="AD817" s="4">
        <f>IF(Q817="YES",IF(P817="YES", MIN(AA817:AC817), AA817),"")</f>
        <v>0</v>
      </c>
      <c r="AE817" s="4">
        <f>IF(AND(I817="STANDARD",Q817="YES",H817&lt;'azure-standard-disk-prices'!B2, H817&gt;0),1+IF(M817="YES",1),"")</f>
        <v>0</v>
      </c>
      <c r="AF817" s="4">
        <f>IF(AND(I817="STANDARD",Q817="YES",H817&gt;'azure-standard-disk-prices'!B2,H817&lt;'azure-standard-disk-prices'!B3),1+IF(M817="YES",1),"")</f>
        <v>0</v>
      </c>
      <c r="AG817" s="4">
        <f>IF(AND(I817="STANDARD",Q817="YES",H817&gt;'azure-standard-disk-prices'!B3,H817&lt;'azure-standard-disk-prices'!B4),1+IF(M817="YES",1),"")</f>
        <v>0</v>
      </c>
      <c r="AH817" s="4">
        <f>IF(AND(I817="STANDARD",Q817="YES",H817&gt;'azure-standard-disk-prices'!B4,H817&lt;'azure-standard-disk-prices'!B5),1+IF(M817="YES",1),"")</f>
        <v>0</v>
      </c>
      <c r="AI817" s="4">
        <f>IF(AND(I817="STANDARD",Q817="YES",H817&gt;'azure-standard-disk-prices'!B5,H817&lt;'azure-standard-disk-prices'!B6),1+IF(M817="YES",1),"")</f>
        <v>0</v>
      </c>
      <c r="AJ817" s="4">
        <f>IF(AND(I817="STANDARD",Q817="YES",H817&gt;'azure-standard-disk-prices'!B6,H817&lt;'azure-standard-disk-prices'!B7),1+IF(M817="YES",1),"")</f>
        <v>0</v>
      </c>
      <c r="AK817" s="4">
        <f>IF(AND(I817="STANDARD",Q817="YES",H817&gt;'azure-standard-disk-prices'!B7,H817&lt;'azure-standard-disk-prices'!B8),1+IF(M817="YES",1),"")</f>
        <v>0</v>
      </c>
      <c r="AL817" s="4">
        <f>IF(AND(I817="STANDARD",Q817="YES",H817&gt;'azure-standard-disk-prices'!B8,H817&lt;'azure-standard-disk-prices'!B9),1+IF(M817="YES",1),"")</f>
        <v>0</v>
      </c>
      <c r="AM817" s="4">
        <f>IF(AND(I816="PREMIUM",Q816="YES",H816&lt;'azure-premium-disk-prices'!B2,H816&gt;0),1+IF(M816="YES",1),"")</f>
        <v>0</v>
      </c>
      <c r="AN817" s="4">
        <f>IF(AND(I816="PREMIUM",Q816="YES",H816&gt;'azure-premium-disk-prices'!B2,H816&lt;'azure-premium-disk-prices'!B3),1+IF(M816="YES",1),"")</f>
        <v>0</v>
      </c>
      <c r="AO817" s="4">
        <f>IF(AND(I816="PREMIUM",Q816="YES",H816&gt;'azure-premium-disk-prices'!B3,H816&lt;'azure-premium-disk-prices'!B4),1+IF(M816="YES",1),"")</f>
        <v>0</v>
      </c>
      <c r="AP817" s="4">
        <f>IF(AND(I816="PREMIUM",Q816="YES",H816&gt;'azure-premium-disk-prices'!B4,H816&lt;'azure-premium-disk-prices'!B5),1+IF(M816="YES",1),"")</f>
        <v>0</v>
      </c>
      <c r="AQ817" s="4">
        <f>IF(AND(I816="PREMIUM",Q816="YES",H816&gt;'azure-premium-disk-prices'!B5,H816&lt;'azure-premium-disk-prices'!B6),1+IF(M816="YES",1),"")</f>
        <v>0</v>
      </c>
      <c r="AR817" s="4">
        <f>IF(AND(I816="PREMIUM",Q816="YES",H816&gt;'azure-premium-disk-prices'!B6,H816&lt;'azure-premium-disk-prices'!B7),1+IF(M816="YES",1),"")</f>
        <v>0</v>
      </c>
      <c r="AS817" s="4">
        <f>IF(AND(I816="PREMIUM",Q816="YES",H816&gt;'azure-premium-disk-prices'!B7,H816&lt;'azure-premium-disk-prices'!B8),1+IF(M816="YES",1),"")</f>
        <v>0</v>
      </c>
      <c r="AT817" s="4">
        <f>IF(AND(I816="PREMIUM",Q816="YES",H816&gt;'azure-premium-disk-prices'!B8,H816&lt;'azure-premium-disk-prices'!B9),1+IF(M816="YES",1),"")</f>
        <v>0</v>
      </c>
      <c r="AU817" s="4">
        <f>IF(AND(M817="YES", Q817="YES"),1,"")</f>
        <v>0</v>
      </c>
      <c r="AV817" s="4">
        <f>IF(AND(J817="STANDARD", Q817="YES"), IF(M817="YES",2,1) ,"")</f>
        <v>0</v>
      </c>
      <c r="AW817" s="4">
        <f>IF( AND(J817="PREMIUM",  Q817="YES"), IF(M817="YES",2,1) ,"")</f>
        <v>0</v>
      </c>
    </row>
    <row r="818" spans="5:49">
      <c r="E818" s="3"/>
      <c r="F818" s="3"/>
      <c r="G818" s="3"/>
      <c r="H818" s="3"/>
      <c r="I818" s="3" t="s">
        <v>9</v>
      </c>
      <c r="J818" s="3" t="s">
        <v>9</v>
      </c>
      <c r="K818" s="3" t="s">
        <v>5</v>
      </c>
      <c r="L818" s="3" t="s">
        <v>5</v>
      </c>
      <c r="M818" s="3" t="s">
        <v>5</v>
      </c>
      <c r="N818" s="3">
        <v>730</v>
      </c>
      <c r="O818" s="3" t="s">
        <v>5</v>
      </c>
      <c r="P818" s="3" t="s">
        <v>14</v>
      </c>
      <c r="Q818" s="4">
        <f>IF(AND(E818&lt;&gt;"", F818&lt;&gt;"", G818&lt;&gt;"", H818&lt;&gt;"", I818&lt;&gt;"", J818&lt;&gt;"", K818&lt;&gt;"", L818&lt;&gt;"", M818&lt;&gt;"", N818&lt;&gt;"", O818&lt;&gt;""),"YES","NO")</f>
        <v>0</v>
      </c>
      <c r="R818" s="4">
        <f>IF(AD818=AA818, U818, IF(AD818=AB818,W818,Y818))</f>
        <v>0</v>
      </c>
      <c r="S818" s="4">
        <f>AD818</f>
        <v>0</v>
      </c>
      <c r="T818" s="4">
        <f> IF(AA818="" ,"",IF(AD818=AA818, "PAYG", IF(AD818=AB818,"1Y RI","3Y RI")))</f>
        <v>0</v>
      </c>
      <c r="U818" s="4">
        <f>IF(Q818="YES", IF(K818="YES", VLOOKUP(V818 &amp; L818 &amp; K818,'azure-vm-prices-base'!G$2:H$124, 2, 0), VLOOKUP(V818 &amp; L818 &amp; "*",'azure-vm-prices-base'!G$2:H$124, 2, 0)), "")</f>
        <v>0</v>
      </c>
      <c r="V818" s="4">
        <f>IF(Q818="YES", IF(O818="NO" , IF(K818="YES", _xlfn.MINIFS('azure-vm-prices-base'!I$2:I$123, 'azure-vm-prices-base'!A$2:A$123,"&gt;="&amp;F818*(100-$B$2)/100, 'azure-vm-prices-base'!B$2:B$123,"&gt;="&amp;G818*(100-$B$2)/100, 'azure-vm-prices-base'!D$2:D$123,K818, 'azure-vm-prices-base'!E$2:E$123,L818), _xlfn.MINIFS('azure-vm-prices-base'!I$2:I$123, 'azure-vm-prices-base'!A$2:A$123,"&gt;="&amp;F818*(100-$B$2)/100, 'azure-vm-prices-base'!B$2:B$123,"&gt;="&amp;G818*(100-$B$2)/100, 'azure-vm-prices-base'!E$2:E$123,L818)), IF(K818="YES", _xlfn.MINIFS('azure-vm-prices-base'!C$2:C$123, 'azure-vm-prices-base'!A$2:A$123,"&gt;="&amp;F818*(100-$B$2)/100, 'azure-vm-prices-base'!B$2:B$123,"&gt;="&amp;G818*(100-$B$2)/100, 'azure-vm-prices-base'!D$2:D$123,K818, 'azure-vm-prices-base'!E$2:E$123,L818), _xlfn.MINIFS('azure-vm-prices-base'!C$2:C$123, 'azure-vm-prices-base'!A$2:A$123,"&gt;="&amp;F818*(100-$B$2)/100, 'azure-vm-prices-base'!B$2:B$123,"&gt;="&amp;G818*(100-$B$2)/100, 'azure-vm-prices-base'!E$2:E$123,L818))), "")</f>
        <v>0</v>
      </c>
      <c r="W818" s="4">
        <f>IF(Q818="YES", IF(K818="YES", VLOOKUP(X818 &amp; L818 &amp; K818,'azure-vm-prices-1Y'!G$2:H$124  , 2, 0), VLOOKUP(X818 &amp; L818 &amp; "*",'azure-vm-prices-1Y'!G$2:H$124, 2, 0)),   "")</f>
        <v>0</v>
      </c>
      <c r="X818" s="4">
        <f>IF(Q818="YES", IF(O818="NO" , IF(K818="YES", _xlfn.MINIFS('azure-vm-prices-1Y'!I$2:I$123,   'azure-vm-prices-1Y'!A$2:A$123,"&gt;="&amp;F818*(100-$B$2)/100,   'azure-vm-prices-1Y'!B$2:B$123,"&gt;="&amp;G818*(100-$B$2)/100,   'azure-vm-prices-1Y'!D$2:D$123,K818,   'azure-vm-prices-1Y'!E$2:E$123,L818),   _xlfn.MINIFS('azure-vm-prices-1Y'!I$2:I$123,   'azure-vm-prices-1Y'!A$2:A$123,"&gt;="&amp;F818*(100-$B$2)/100,   'azure-vm-prices-1Y'!B$2:B$123,"&gt;="&amp;G818*(100-$B$2)/100,   'azure-vm-prices-1Y'!E$2:E$123,L818)),   IF(K818="YES", _xlfn.MINIFS('azure-vm-prices-1Y'!C$2:C$123,   'azure-vm-prices-1Y'!A$2:A$123,"&gt;="&amp;F818*(100-$B$2)/100,   'azure-vm-prices-1Y'!B$2:B$123,"&gt;="&amp;G818*(100-$B$2)/100,   'azure-vm-prices-1Y'!D$2:D$123,K818,   'azure-vm-prices-1Y'!E$2:E$123,L818),   _xlfn.MINIFS('azure-vm-prices-1Y'!C$2:C$123,   'azure-vm-prices-1Y'!A$2:A$123,"&gt;="&amp;F818*(100-$B$2)/100,   'azure-vm-prices-1Y'!B$2:B$123,"&gt;="&amp;G818*(100-$B$2)/100,   'azure-vm-prices-1Y'!E$2:E$123,L818))),   "")</f>
        <v>0</v>
      </c>
      <c r="Y818" s="4">
        <f>IF(Q818="YES", IF(K818="YES", VLOOKUP(Z818 &amp; L818 &amp; K818,'azure-vm-prices-3Y'!G$2:H$124  , 2, 0), VLOOKUP(Z818 &amp; L818 &amp; "*",'azure-vm-prices-3Y'!G$2:H$124, 2, 0)),   "")</f>
        <v>0</v>
      </c>
      <c r="Z818" s="4">
        <f>IF(Q818="YES", IF(O818="NO" , IF(K818="YES", _xlfn.MINIFS('azure-vm-prices-3Y'!I$2:I$123,   'azure-vm-prices-3Y'!A$2:A$123,"&gt;="&amp;F818*(100-$B$2)/100,   'azure-vm-prices-3Y'!B$2:B$123,"&gt;="&amp;G818*(100-$B$2)/100,   'azure-vm-prices-3Y'!D$2:D$123,K818,   'azure-vm-prices-3Y'!E$2:E$123,L818),   _xlfn.MINIFS('azure-vm-prices-3Y'!I$2:I$123,   'azure-vm-prices-3Y'!A$2:A$123,"&gt;="&amp;F818*(100-$B$2)/100,   'azure-vm-prices-3Y'!B$2:B$123,"&gt;="&amp;G818*(100-$B$2)/100,   'azure-vm-prices-3Y'!E$2:E$123,L818)),   IF(K818="YES", _xlfn.MINIFS('azure-vm-prices-3Y'!C$2:C$123,   'azure-vm-prices-3Y'!A$2:A$123,"&gt;="&amp;F818*(100-$B$2)/100,   'azure-vm-prices-3Y'!B$2:B$123,"&gt;="&amp;G818*(100-$B$2)/100,   'azure-vm-prices-3Y'!D$2:D$123,K818,   'azure-vm-prices-3Y'!E$2:E$123,L818),   _xlfn.MINIFS('azure-vm-prices-3Y'!C$2:C$123,   'azure-vm-prices-3Y'!A$2:A$123,"&gt;="&amp;F818*(100-$B$2)/100,   'azure-vm-prices-3Y'!B$2:B$123,"&gt;="&amp;G818*(100-$B$2)/100,   'azure-vm-prices-3Y'!E$2:E$123,L818))),   "")</f>
        <v>0</v>
      </c>
      <c r="AA818" s="4">
        <f>IF(Q818="YES",N818*V818*12,"")</f>
        <v>0</v>
      </c>
      <c r="AB818" s="4">
        <f>IF(Q818="YES",X818*8760,"")</f>
        <v>0</v>
      </c>
      <c r="AC818" s="4">
        <f>IF(Q818="YES",Z818*8760,"")</f>
        <v>0</v>
      </c>
      <c r="AD818" s="4">
        <f>IF(Q818="YES",IF(P818="YES", MIN(AA818:AC818), AA818),"")</f>
        <v>0</v>
      </c>
      <c r="AE818" s="4">
        <f>IF(AND(I818="STANDARD",Q818="YES",H818&lt;'azure-standard-disk-prices'!B2, H818&gt;0),1+IF(M818="YES",1),"")</f>
        <v>0</v>
      </c>
      <c r="AF818" s="4">
        <f>IF(AND(I818="STANDARD",Q818="YES",H818&gt;'azure-standard-disk-prices'!B2,H818&lt;'azure-standard-disk-prices'!B3),1+IF(M818="YES",1),"")</f>
        <v>0</v>
      </c>
      <c r="AG818" s="4">
        <f>IF(AND(I818="STANDARD",Q818="YES",H818&gt;'azure-standard-disk-prices'!B3,H818&lt;'azure-standard-disk-prices'!B4),1+IF(M818="YES",1),"")</f>
        <v>0</v>
      </c>
      <c r="AH818" s="4">
        <f>IF(AND(I818="STANDARD",Q818="YES",H818&gt;'azure-standard-disk-prices'!B4,H818&lt;'azure-standard-disk-prices'!B5),1+IF(M818="YES",1),"")</f>
        <v>0</v>
      </c>
      <c r="AI818" s="4">
        <f>IF(AND(I818="STANDARD",Q818="YES",H818&gt;'azure-standard-disk-prices'!B5,H818&lt;'azure-standard-disk-prices'!B6),1+IF(M818="YES",1),"")</f>
        <v>0</v>
      </c>
      <c r="AJ818" s="4">
        <f>IF(AND(I818="STANDARD",Q818="YES",H818&gt;'azure-standard-disk-prices'!B6,H818&lt;'azure-standard-disk-prices'!B7),1+IF(M818="YES",1),"")</f>
        <v>0</v>
      </c>
      <c r="AK818" s="4">
        <f>IF(AND(I818="STANDARD",Q818="YES",H818&gt;'azure-standard-disk-prices'!B7,H818&lt;'azure-standard-disk-prices'!B8),1+IF(M818="YES",1),"")</f>
        <v>0</v>
      </c>
      <c r="AL818" s="4">
        <f>IF(AND(I818="STANDARD",Q818="YES",H818&gt;'azure-standard-disk-prices'!B8,H818&lt;'azure-standard-disk-prices'!B9),1+IF(M818="YES",1),"")</f>
        <v>0</v>
      </c>
      <c r="AM818" s="4">
        <f>IF(AND(I817="PREMIUM",Q817="YES",H817&lt;'azure-premium-disk-prices'!B2,H817&gt;0),1+IF(M817="YES",1),"")</f>
        <v>0</v>
      </c>
      <c r="AN818" s="4">
        <f>IF(AND(I817="PREMIUM",Q817="YES",H817&gt;'azure-premium-disk-prices'!B2,H817&lt;'azure-premium-disk-prices'!B3),1+IF(M817="YES",1),"")</f>
        <v>0</v>
      </c>
      <c r="AO818" s="4">
        <f>IF(AND(I817="PREMIUM",Q817="YES",H817&gt;'azure-premium-disk-prices'!B3,H817&lt;'azure-premium-disk-prices'!B4),1+IF(M817="YES",1),"")</f>
        <v>0</v>
      </c>
      <c r="AP818" s="4">
        <f>IF(AND(I817="PREMIUM",Q817="YES",H817&gt;'azure-premium-disk-prices'!B4,H817&lt;'azure-premium-disk-prices'!B5),1+IF(M817="YES",1),"")</f>
        <v>0</v>
      </c>
      <c r="AQ818" s="4">
        <f>IF(AND(I817="PREMIUM",Q817="YES",H817&gt;'azure-premium-disk-prices'!B5,H817&lt;'azure-premium-disk-prices'!B6),1+IF(M817="YES",1),"")</f>
        <v>0</v>
      </c>
      <c r="AR818" s="4">
        <f>IF(AND(I817="PREMIUM",Q817="YES",H817&gt;'azure-premium-disk-prices'!B6,H817&lt;'azure-premium-disk-prices'!B7),1+IF(M817="YES",1),"")</f>
        <v>0</v>
      </c>
      <c r="AS818" s="4">
        <f>IF(AND(I817="PREMIUM",Q817="YES",H817&gt;'azure-premium-disk-prices'!B7,H817&lt;'azure-premium-disk-prices'!B8),1+IF(M817="YES",1),"")</f>
        <v>0</v>
      </c>
      <c r="AT818" s="4">
        <f>IF(AND(I817="PREMIUM",Q817="YES",H817&gt;'azure-premium-disk-prices'!B8,H817&lt;'azure-premium-disk-prices'!B9),1+IF(M817="YES",1),"")</f>
        <v>0</v>
      </c>
      <c r="AU818" s="4">
        <f>IF(AND(M818="YES", Q818="YES"),1,"")</f>
        <v>0</v>
      </c>
      <c r="AV818" s="4">
        <f>IF(AND(J818="STANDARD", Q818="YES"), IF(M818="YES",2,1) ,"")</f>
        <v>0</v>
      </c>
      <c r="AW818" s="4">
        <f>IF( AND(J818="PREMIUM",  Q818="YES"), IF(M818="YES",2,1) ,"")</f>
        <v>0</v>
      </c>
    </row>
    <row r="819" spans="5:49">
      <c r="E819" s="3"/>
      <c r="F819" s="3"/>
      <c r="G819" s="3"/>
      <c r="H819" s="3"/>
      <c r="I819" s="3" t="s">
        <v>9</v>
      </c>
      <c r="J819" s="3" t="s">
        <v>9</v>
      </c>
      <c r="K819" s="3" t="s">
        <v>5</v>
      </c>
      <c r="L819" s="3" t="s">
        <v>5</v>
      </c>
      <c r="M819" s="3" t="s">
        <v>5</v>
      </c>
      <c r="N819" s="3">
        <v>730</v>
      </c>
      <c r="O819" s="3" t="s">
        <v>5</v>
      </c>
      <c r="P819" s="3" t="s">
        <v>14</v>
      </c>
      <c r="Q819" s="4">
        <f>IF(AND(E819&lt;&gt;"", F819&lt;&gt;"", G819&lt;&gt;"", H819&lt;&gt;"", I819&lt;&gt;"", J819&lt;&gt;"", K819&lt;&gt;"", L819&lt;&gt;"", M819&lt;&gt;"", N819&lt;&gt;"", O819&lt;&gt;""),"YES","NO")</f>
        <v>0</v>
      </c>
      <c r="R819" s="4">
        <f>IF(AD819=AA819, U819, IF(AD819=AB819,W819,Y819))</f>
        <v>0</v>
      </c>
      <c r="S819" s="4">
        <f>AD819</f>
        <v>0</v>
      </c>
      <c r="T819" s="4">
        <f> IF(AA819="" ,"",IF(AD819=AA819, "PAYG", IF(AD819=AB819,"1Y RI","3Y RI")))</f>
        <v>0</v>
      </c>
      <c r="U819" s="4">
        <f>IF(Q819="YES", IF(K819="YES", VLOOKUP(V819 &amp; L819 &amp; K819,'azure-vm-prices-base'!G$2:H$124, 2, 0), VLOOKUP(V819 &amp; L819 &amp; "*",'azure-vm-prices-base'!G$2:H$124, 2, 0)), "")</f>
        <v>0</v>
      </c>
      <c r="V819" s="4">
        <f>IF(Q819="YES", IF(O819="NO" , IF(K819="YES", _xlfn.MINIFS('azure-vm-prices-base'!I$2:I$123, 'azure-vm-prices-base'!A$2:A$123,"&gt;="&amp;F819*(100-$B$2)/100, 'azure-vm-prices-base'!B$2:B$123,"&gt;="&amp;G819*(100-$B$2)/100, 'azure-vm-prices-base'!D$2:D$123,K819, 'azure-vm-prices-base'!E$2:E$123,L819), _xlfn.MINIFS('azure-vm-prices-base'!I$2:I$123, 'azure-vm-prices-base'!A$2:A$123,"&gt;="&amp;F819*(100-$B$2)/100, 'azure-vm-prices-base'!B$2:B$123,"&gt;="&amp;G819*(100-$B$2)/100, 'azure-vm-prices-base'!E$2:E$123,L819)), IF(K819="YES", _xlfn.MINIFS('azure-vm-prices-base'!C$2:C$123, 'azure-vm-prices-base'!A$2:A$123,"&gt;="&amp;F819*(100-$B$2)/100, 'azure-vm-prices-base'!B$2:B$123,"&gt;="&amp;G819*(100-$B$2)/100, 'azure-vm-prices-base'!D$2:D$123,K819, 'azure-vm-prices-base'!E$2:E$123,L819), _xlfn.MINIFS('azure-vm-prices-base'!C$2:C$123, 'azure-vm-prices-base'!A$2:A$123,"&gt;="&amp;F819*(100-$B$2)/100, 'azure-vm-prices-base'!B$2:B$123,"&gt;="&amp;G819*(100-$B$2)/100, 'azure-vm-prices-base'!E$2:E$123,L819))), "")</f>
        <v>0</v>
      </c>
      <c r="W819" s="4">
        <f>IF(Q819="YES", IF(K819="YES", VLOOKUP(X819 &amp; L819 &amp; K819,'azure-vm-prices-1Y'!G$2:H$124  , 2, 0), VLOOKUP(X819 &amp; L819 &amp; "*",'azure-vm-prices-1Y'!G$2:H$124, 2, 0)),   "")</f>
        <v>0</v>
      </c>
      <c r="X819" s="4">
        <f>IF(Q819="YES", IF(O819="NO" , IF(K819="YES", _xlfn.MINIFS('azure-vm-prices-1Y'!I$2:I$123,   'azure-vm-prices-1Y'!A$2:A$123,"&gt;="&amp;F819*(100-$B$2)/100,   'azure-vm-prices-1Y'!B$2:B$123,"&gt;="&amp;G819*(100-$B$2)/100,   'azure-vm-prices-1Y'!D$2:D$123,K819,   'azure-vm-prices-1Y'!E$2:E$123,L819),   _xlfn.MINIFS('azure-vm-prices-1Y'!I$2:I$123,   'azure-vm-prices-1Y'!A$2:A$123,"&gt;="&amp;F819*(100-$B$2)/100,   'azure-vm-prices-1Y'!B$2:B$123,"&gt;="&amp;G819*(100-$B$2)/100,   'azure-vm-prices-1Y'!E$2:E$123,L819)),   IF(K819="YES", _xlfn.MINIFS('azure-vm-prices-1Y'!C$2:C$123,   'azure-vm-prices-1Y'!A$2:A$123,"&gt;="&amp;F819*(100-$B$2)/100,   'azure-vm-prices-1Y'!B$2:B$123,"&gt;="&amp;G819*(100-$B$2)/100,   'azure-vm-prices-1Y'!D$2:D$123,K819,   'azure-vm-prices-1Y'!E$2:E$123,L819),   _xlfn.MINIFS('azure-vm-prices-1Y'!C$2:C$123,   'azure-vm-prices-1Y'!A$2:A$123,"&gt;="&amp;F819*(100-$B$2)/100,   'azure-vm-prices-1Y'!B$2:B$123,"&gt;="&amp;G819*(100-$B$2)/100,   'azure-vm-prices-1Y'!E$2:E$123,L819))),   "")</f>
        <v>0</v>
      </c>
      <c r="Y819" s="4">
        <f>IF(Q819="YES", IF(K819="YES", VLOOKUP(Z819 &amp; L819 &amp; K819,'azure-vm-prices-3Y'!G$2:H$124  , 2, 0), VLOOKUP(Z819 &amp; L819 &amp; "*",'azure-vm-prices-3Y'!G$2:H$124, 2, 0)),   "")</f>
        <v>0</v>
      </c>
      <c r="Z819" s="4">
        <f>IF(Q819="YES", IF(O819="NO" , IF(K819="YES", _xlfn.MINIFS('azure-vm-prices-3Y'!I$2:I$123,   'azure-vm-prices-3Y'!A$2:A$123,"&gt;="&amp;F819*(100-$B$2)/100,   'azure-vm-prices-3Y'!B$2:B$123,"&gt;="&amp;G819*(100-$B$2)/100,   'azure-vm-prices-3Y'!D$2:D$123,K819,   'azure-vm-prices-3Y'!E$2:E$123,L819),   _xlfn.MINIFS('azure-vm-prices-3Y'!I$2:I$123,   'azure-vm-prices-3Y'!A$2:A$123,"&gt;="&amp;F819*(100-$B$2)/100,   'azure-vm-prices-3Y'!B$2:B$123,"&gt;="&amp;G819*(100-$B$2)/100,   'azure-vm-prices-3Y'!E$2:E$123,L819)),   IF(K819="YES", _xlfn.MINIFS('azure-vm-prices-3Y'!C$2:C$123,   'azure-vm-prices-3Y'!A$2:A$123,"&gt;="&amp;F819*(100-$B$2)/100,   'azure-vm-prices-3Y'!B$2:B$123,"&gt;="&amp;G819*(100-$B$2)/100,   'azure-vm-prices-3Y'!D$2:D$123,K819,   'azure-vm-prices-3Y'!E$2:E$123,L819),   _xlfn.MINIFS('azure-vm-prices-3Y'!C$2:C$123,   'azure-vm-prices-3Y'!A$2:A$123,"&gt;="&amp;F819*(100-$B$2)/100,   'azure-vm-prices-3Y'!B$2:B$123,"&gt;="&amp;G819*(100-$B$2)/100,   'azure-vm-prices-3Y'!E$2:E$123,L819))),   "")</f>
        <v>0</v>
      </c>
      <c r="AA819" s="4">
        <f>IF(Q819="YES",N819*V819*12,"")</f>
        <v>0</v>
      </c>
      <c r="AB819" s="4">
        <f>IF(Q819="YES",X819*8760,"")</f>
        <v>0</v>
      </c>
      <c r="AC819" s="4">
        <f>IF(Q819="YES",Z819*8760,"")</f>
        <v>0</v>
      </c>
      <c r="AD819" s="4">
        <f>IF(Q819="YES",IF(P819="YES", MIN(AA819:AC819), AA819),"")</f>
        <v>0</v>
      </c>
      <c r="AE819" s="4">
        <f>IF(AND(I819="STANDARD",Q819="YES",H819&lt;'azure-standard-disk-prices'!B2, H819&gt;0),1+IF(M819="YES",1),"")</f>
        <v>0</v>
      </c>
      <c r="AF819" s="4">
        <f>IF(AND(I819="STANDARD",Q819="YES",H819&gt;'azure-standard-disk-prices'!B2,H819&lt;'azure-standard-disk-prices'!B3),1+IF(M819="YES",1),"")</f>
        <v>0</v>
      </c>
      <c r="AG819" s="4">
        <f>IF(AND(I819="STANDARD",Q819="YES",H819&gt;'azure-standard-disk-prices'!B3,H819&lt;'azure-standard-disk-prices'!B4),1+IF(M819="YES",1),"")</f>
        <v>0</v>
      </c>
      <c r="AH819" s="4">
        <f>IF(AND(I819="STANDARD",Q819="YES",H819&gt;'azure-standard-disk-prices'!B4,H819&lt;'azure-standard-disk-prices'!B5),1+IF(M819="YES",1),"")</f>
        <v>0</v>
      </c>
      <c r="AI819" s="4">
        <f>IF(AND(I819="STANDARD",Q819="YES",H819&gt;'azure-standard-disk-prices'!B5,H819&lt;'azure-standard-disk-prices'!B6),1+IF(M819="YES",1),"")</f>
        <v>0</v>
      </c>
      <c r="AJ819" s="4">
        <f>IF(AND(I819="STANDARD",Q819="YES",H819&gt;'azure-standard-disk-prices'!B6,H819&lt;'azure-standard-disk-prices'!B7),1+IF(M819="YES",1),"")</f>
        <v>0</v>
      </c>
      <c r="AK819" s="4">
        <f>IF(AND(I819="STANDARD",Q819="YES",H819&gt;'azure-standard-disk-prices'!B7,H819&lt;'azure-standard-disk-prices'!B8),1+IF(M819="YES",1),"")</f>
        <v>0</v>
      </c>
      <c r="AL819" s="4">
        <f>IF(AND(I819="STANDARD",Q819="YES",H819&gt;'azure-standard-disk-prices'!B8,H819&lt;'azure-standard-disk-prices'!B9),1+IF(M819="YES",1),"")</f>
        <v>0</v>
      </c>
      <c r="AM819" s="4">
        <f>IF(AND(I818="PREMIUM",Q818="YES",H818&lt;'azure-premium-disk-prices'!B2,H818&gt;0),1+IF(M818="YES",1),"")</f>
        <v>0</v>
      </c>
      <c r="AN819" s="4">
        <f>IF(AND(I818="PREMIUM",Q818="YES",H818&gt;'azure-premium-disk-prices'!B2,H818&lt;'azure-premium-disk-prices'!B3),1+IF(M818="YES",1),"")</f>
        <v>0</v>
      </c>
      <c r="AO819" s="4">
        <f>IF(AND(I818="PREMIUM",Q818="YES",H818&gt;'azure-premium-disk-prices'!B3,H818&lt;'azure-premium-disk-prices'!B4),1+IF(M818="YES",1),"")</f>
        <v>0</v>
      </c>
      <c r="AP819" s="4">
        <f>IF(AND(I818="PREMIUM",Q818="YES",H818&gt;'azure-premium-disk-prices'!B4,H818&lt;'azure-premium-disk-prices'!B5),1+IF(M818="YES",1),"")</f>
        <v>0</v>
      </c>
      <c r="AQ819" s="4">
        <f>IF(AND(I818="PREMIUM",Q818="YES",H818&gt;'azure-premium-disk-prices'!B5,H818&lt;'azure-premium-disk-prices'!B6),1+IF(M818="YES",1),"")</f>
        <v>0</v>
      </c>
      <c r="AR819" s="4">
        <f>IF(AND(I818="PREMIUM",Q818="YES",H818&gt;'azure-premium-disk-prices'!B6,H818&lt;'azure-premium-disk-prices'!B7),1+IF(M818="YES",1),"")</f>
        <v>0</v>
      </c>
      <c r="AS819" s="4">
        <f>IF(AND(I818="PREMIUM",Q818="YES",H818&gt;'azure-premium-disk-prices'!B7,H818&lt;'azure-premium-disk-prices'!B8),1+IF(M818="YES",1),"")</f>
        <v>0</v>
      </c>
      <c r="AT819" s="4">
        <f>IF(AND(I818="PREMIUM",Q818="YES",H818&gt;'azure-premium-disk-prices'!B8,H818&lt;'azure-premium-disk-prices'!B9),1+IF(M818="YES",1),"")</f>
        <v>0</v>
      </c>
      <c r="AU819" s="4">
        <f>IF(AND(M819="YES", Q819="YES"),1,"")</f>
        <v>0</v>
      </c>
      <c r="AV819" s="4">
        <f>IF(AND(J819="STANDARD", Q819="YES"), IF(M819="YES",2,1) ,"")</f>
        <v>0</v>
      </c>
      <c r="AW819" s="4">
        <f>IF( AND(J819="PREMIUM",  Q819="YES"), IF(M819="YES",2,1) ,"")</f>
        <v>0</v>
      </c>
    </row>
    <row r="820" spans="5:49">
      <c r="E820" s="3"/>
      <c r="F820" s="3"/>
      <c r="G820" s="3"/>
      <c r="H820" s="3"/>
      <c r="I820" s="3" t="s">
        <v>9</v>
      </c>
      <c r="J820" s="3" t="s">
        <v>9</v>
      </c>
      <c r="K820" s="3" t="s">
        <v>5</v>
      </c>
      <c r="L820" s="3" t="s">
        <v>5</v>
      </c>
      <c r="M820" s="3" t="s">
        <v>5</v>
      </c>
      <c r="N820" s="3">
        <v>730</v>
      </c>
      <c r="O820" s="3" t="s">
        <v>5</v>
      </c>
      <c r="P820" s="3" t="s">
        <v>14</v>
      </c>
      <c r="Q820" s="4">
        <f>IF(AND(E820&lt;&gt;"", F820&lt;&gt;"", G820&lt;&gt;"", H820&lt;&gt;"", I820&lt;&gt;"", J820&lt;&gt;"", K820&lt;&gt;"", L820&lt;&gt;"", M820&lt;&gt;"", N820&lt;&gt;"", O820&lt;&gt;""),"YES","NO")</f>
        <v>0</v>
      </c>
      <c r="R820" s="4">
        <f>IF(AD820=AA820, U820, IF(AD820=AB820,W820,Y820))</f>
        <v>0</v>
      </c>
      <c r="S820" s="4">
        <f>AD820</f>
        <v>0</v>
      </c>
      <c r="T820" s="4">
        <f> IF(AA820="" ,"",IF(AD820=AA820, "PAYG", IF(AD820=AB820,"1Y RI","3Y RI")))</f>
        <v>0</v>
      </c>
      <c r="U820" s="4">
        <f>IF(Q820="YES", IF(K820="YES", VLOOKUP(V820 &amp; L820 &amp; K820,'azure-vm-prices-base'!G$2:H$124, 2, 0), VLOOKUP(V820 &amp; L820 &amp; "*",'azure-vm-prices-base'!G$2:H$124, 2, 0)), "")</f>
        <v>0</v>
      </c>
      <c r="V820" s="4">
        <f>IF(Q820="YES", IF(O820="NO" , IF(K820="YES", _xlfn.MINIFS('azure-vm-prices-base'!I$2:I$123, 'azure-vm-prices-base'!A$2:A$123,"&gt;="&amp;F820*(100-$B$2)/100, 'azure-vm-prices-base'!B$2:B$123,"&gt;="&amp;G820*(100-$B$2)/100, 'azure-vm-prices-base'!D$2:D$123,K820, 'azure-vm-prices-base'!E$2:E$123,L820), _xlfn.MINIFS('azure-vm-prices-base'!I$2:I$123, 'azure-vm-prices-base'!A$2:A$123,"&gt;="&amp;F820*(100-$B$2)/100, 'azure-vm-prices-base'!B$2:B$123,"&gt;="&amp;G820*(100-$B$2)/100, 'azure-vm-prices-base'!E$2:E$123,L820)), IF(K820="YES", _xlfn.MINIFS('azure-vm-prices-base'!C$2:C$123, 'azure-vm-prices-base'!A$2:A$123,"&gt;="&amp;F820*(100-$B$2)/100, 'azure-vm-prices-base'!B$2:B$123,"&gt;="&amp;G820*(100-$B$2)/100, 'azure-vm-prices-base'!D$2:D$123,K820, 'azure-vm-prices-base'!E$2:E$123,L820), _xlfn.MINIFS('azure-vm-prices-base'!C$2:C$123, 'azure-vm-prices-base'!A$2:A$123,"&gt;="&amp;F820*(100-$B$2)/100, 'azure-vm-prices-base'!B$2:B$123,"&gt;="&amp;G820*(100-$B$2)/100, 'azure-vm-prices-base'!E$2:E$123,L820))), "")</f>
        <v>0</v>
      </c>
      <c r="W820" s="4">
        <f>IF(Q820="YES", IF(K820="YES", VLOOKUP(X820 &amp; L820 &amp; K820,'azure-vm-prices-1Y'!G$2:H$124  , 2, 0), VLOOKUP(X820 &amp; L820 &amp; "*",'azure-vm-prices-1Y'!G$2:H$124, 2, 0)),   "")</f>
        <v>0</v>
      </c>
      <c r="X820" s="4">
        <f>IF(Q820="YES", IF(O820="NO" , IF(K820="YES", _xlfn.MINIFS('azure-vm-prices-1Y'!I$2:I$123,   'azure-vm-prices-1Y'!A$2:A$123,"&gt;="&amp;F820*(100-$B$2)/100,   'azure-vm-prices-1Y'!B$2:B$123,"&gt;="&amp;G820*(100-$B$2)/100,   'azure-vm-prices-1Y'!D$2:D$123,K820,   'azure-vm-prices-1Y'!E$2:E$123,L820),   _xlfn.MINIFS('azure-vm-prices-1Y'!I$2:I$123,   'azure-vm-prices-1Y'!A$2:A$123,"&gt;="&amp;F820*(100-$B$2)/100,   'azure-vm-prices-1Y'!B$2:B$123,"&gt;="&amp;G820*(100-$B$2)/100,   'azure-vm-prices-1Y'!E$2:E$123,L820)),   IF(K820="YES", _xlfn.MINIFS('azure-vm-prices-1Y'!C$2:C$123,   'azure-vm-prices-1Y'!A$2:A$123,"&gt;="&amp;F820*(100-$B$2)/100,   'azure-vm-prices-1Y'!B$2:B$123,"&gt;="&amp;G820*(100-$B$2)/100,   'azure-vm-prices-1Y'!D$2:D$123,K820,   'azure-vm-prices-1Y'!E$2:E$123,L820),   _xlfn.MINIFS('azure-vm-prices-1Y'!C$2:C$123,   'azure-vm-prices-1Y'!A$2:A$123,"&gt;="&amp;F820*(100-$B$2)/100,   'azure-vm-prices-1Y'!B$2:B$123,"&gt;="&amp;G820*(100-$B$2)/100,   'azure-vm-prices-1Y'!E$2:E$123,L820))),   "")</f>
        <v>0</v>
      </c>
      <c r="Y820" s="4">
        <f>IF(Q820="YES", IF(K820="YES", VLOOKUP(Z820 &amp; L820 &amp; K820,'azure-vm-prices-3Y'!G$2:H$124  , 2, 0), VLOOKUP(Z820 &amp; L820 &amp; "*",'azure-vm-prices-3Y'!G$2:H$124, 2, 0)),   "")</f>
        <v>0</v>
      </c>
      <c r="Z820" s="4">
        <f>IF(Q820="YES", IF(O820="NO" , IF(K820="YES", _xlfn.MINIFS('azure-vm-prices-3Y'!I$2:I$123,   'azure-vm-prices-3Y'!A$2:A$123,"&gt;="&amp;F820*(100-$B$2)/100,   'azure-vm-prices-3Y'!B$2:B$123,"&gt;="&amp;G820*(100-$B$2)/100,   'azure-vm-prices-3Y'!D$2:D$123,K820,   'azure-vm-prices-3Y'!E$2:E$123,L820),   _xlfn.MINIFS('azure-vm-prices-3Y'!I$2:I$123,   'azure-vm-prices-3Y'!A$2:A$123,"&gt;="&amp;F820*(100-$B$2)/100,   'azure-vm-prices-3Y'!B$2:B$123,"&gt;="&amp;G820*(100-$B$2)/100,   'azure-vm-prices-3Y'!E$2:E$123,L820)),   IF(K820="YES", _xlfn.MINIFS('azure-vm-prices-3Y'!C$2:C$123,   'azure-vm-prices-3Y'!A$2:A$123,"&gt;="&amp;F820*(100-$B$2)/100,   'azure-vm-prices-3Y'!B$2:B$123,"&gt;="&amp;G820*(100-$B$2)/100,   'azure-vm-prices-3Y'!D$2:D$123,K820,   'azure-vm-prices-3Y'!E$2:E$123,L820),   _xlfn.MINIFS('azure-vm-prices-3Y'!C$2:C$123,   'azure-vm-prices-3Y'!A$2:A$123,"&gt;="&amp;F820*(100-$B$2)/100,   'azure-vm-prices-3Y'!B$2:B$123,"&gt;="&amp;G820*(100-$B$2)/100,   'azure-vm-prices-3Y'!E$2:E$123,L820))),   "")</f>
        <v>0</v>
      </c>
      <c r="AA820" s="4">
        <f>IF(Q820="YES",N820*V820*12,"")</f>
        <v>0</v>
      </c>
      <c r="AB820" s="4">
        <f>IF(Q820="YES",X820*8760,"")</f>
        <v>0</v>
      </c>
      <c r="AC820" s="4">
        <f>IF(Q820="YES",Z820*8760,"")</f>
        <v>0</v>
      </c>
      <c r="AD820" s="4">
        <f>IF(Q820="YES",IF(P820="YES", MIN(AA820:AC820), AA820),"")</f>
        <v>0</v>
      </c>
      <c r="AE820" s="4">
        <f>IF(AND(I820="STANDARD",Q820="YES",H820&lt;'azure-standard-disk-prices'!B2, H820&gt;0),1+IF(M820="YES",1),"")</f>
        <v>0</v>
      </c>
      <c r="AF820" s="4">
        <f>IF(AND(I820="STANDARD",Q820="YES",H820&gt;'azure-standard-disk-prices'!B2,H820&lt;'azure-standard-disk-prices'!B3),1+IF(M820="YES",1),"")</f>
        <v>0</v>
      </c>
      <c r="AG820" s="4">
        <f>IF(AND(I820="STANDARD",Q820="YES",H820&gt;'azure-standard-disk-prices'!B3,H820&lt;'azure-standard-disk-prices'!B4),1+IF(M820="YES",1),"")</f>
        <v>0</v>
      </c>
      <c r="AH820" s="4">
        <f>IF(AND(I820="STANDARD",Q820="YES",H820&gt;'azure-standard-disk-prices'!B4,H820&lt;'azure-standard-disk-prices'!B5),1+IF(M820="YES",1),"")</f>
        <v>0</v>
      </c>
      <c r="AI820" s="4">
        <f>IF(AND(I820="STANDARD",Q820="YES",H820&gt;'azure-standard-disk-prices'!B5,H820&lt;'azure-standard-disk-prices'!B6),1+IF(M820="YES",1),"")</f>
        <v>0</v>
      </c>
      <c r="AJ820" s="4">
        <f>IF(AND(I820="STANDARD",Q820="YES",H820&gt;'azure-standard-disk-prices'!B6,H820&lt;'azure-standard-disk-prices'!B7),1+IF(M820="YES",1),"")</f>
        <v>0</v>
      </c>
      <c r="AK820" s="4">
        <f>IF(AND(I820="STANDARD",Q820="YES",H820&gt;'azure-standard-disk-prices'!B7,H820&lt;'azure-standard-disk-prices'!B8),1+IF(M820="YES",1),"")</f>
        <v>0</v>
      </c>
      <c r="AL820" s="4">
        <f>IF(AND(I820="STANDARD",Q820="YES",H820&gt;'azure-standard-disk-prices'!B8,H820&lt;'azure-standard-disk-prices'!B9),1+IF(M820="YES",1),"")</f>
        <v>0</v>
      </c>
      <c r="AM820" s="4">
        <f>IF(AND(I819="PREMIUM",Q819="YES",H819&lt;'azure-premium-disk-prices'!B2,H819&gt;0),1+IF(M819="YES",1),"")</f>
        <v>0</v>
      </c>
      <c r="AN820" s="4">
        <f>IF(AND(I819="PREMIUM",Q819="YES",H819&gt;'azure-premium-disk-prices'!B2,H819&lt;'azure-premium-disk-prices'!B3),1+IF(M819="YES",1),"")</f>
        <v>0</v>
      </c>
      <c r="AO820" s="4">
        <f>IF(AND(I819="PREMIUM",Q819="YES",H819&gt;'azure-premium-disk-prices'!B3,H819&lt;'azure-premium-disk-prices'!B4),1+IF(M819="YES",1),"")</f>
        <v>0</v>
      </c>
      <c r="AP820" s="4">
        <f>IF(AND(I819="PREMIUM",Q819="YES",H819&gt;'azure-premium-disk-prices'!B4,H819&lt;'azure-premium-disk-prices'!B5),1+IF(M819="YES",1),"")</f>
        <v>0</v>
      </c>
      <c r="AQ820" s="4">
        <f>IF(AND(I819="PREMIUM",Q819="YES",H819&gt;'azure-premium-disk-prices'!B5,H819&lt;'azure-premium-disk-prices'!B6),1+IF(M819="YES",1),"")</f>
        <v>0</v>
      </c>
      <c r="AR820" s="4">
        <f>IF(AND(I819="PREMIUM",Q819="YES",H819&gt;'azure-premium-disk-prices'!B6,H819&lt;'azure-premium-disk-prices'!B7),1+IF(M819="YES",1),"")</f>
        <v>0</v>
      </c>
      <c r="AS820" s="4">
        <f>IF(AND(I819="PREMIUM",Q819="YES",H819&gt;'azure-premium-disk-prices'!B7,H819&lt;'azure-premium-disk-prices'!B8),1+IF(M819="YES",1),"")</f>
        <v>0</v>
      </c>
      <c r="AT820" s="4">
        <f>IF(AND(I819="PREMIUM",Q819="YES",H819&gt;'azure-premium-disk-prices'!B8,H819&lt;'azure-premium-disk-prices'!B9),1+IF(M819="YES",1),"")</f>
        <v>0</v>
      </c>
      <c r="AU820" s="4">
        <f>IF(AND(M820="YES", Q820="YES"),1,"")</f>
        <v>0</v>
      </c>
      <c r="AV820" s="4">
        <f>IF(AND(J820="STANDARD", Q820="YES"), IF(M820="YES",2,1) ,"")</f>
        <v>0</v>
      </c>
      <c r="AW820" s="4">
        <f>IF( AND(J820="PREMIUM",  Q820="YES"), IF(M820="YES",2,1) ,"")</f>
        <v>0</v>
      </c>
    </row>
    <row r="821" spans="5:49">
      <c r="E821" s="3"/>
      <c r="F821" s="3"/>
      <c r="G821" s="3"/>
      <c r="H821" s="3"/>
      <c r="I821" s="3" t="s">
        <v>9</v>
      </c>
      <c r="J821" s="3" t="s">
        <v>9</v>
      </c>
      <c r="K821" s="3" t="s">
        <v>5</v>
      </c>
      <c r="L821" s="3" t="s">
        <v>5</v>
      </c>
      <c r="M821" s="3" t="s">
        <v>5</v>
      </c>
      <c r="N821" s="3">
        <v>730</v>
      </c>
      <c r="O821" s="3" t="s">
        <v>5</v>
      </c>
      <c r="P821" s="3" t="s">
        <v>14</v>
      </c>
      <c r="Q821" s="4">
        <f>IF(AND(E821&lt;&gt;"", F821&lt;&gt;"", G821&lt;&gt;"", H821&lt;&gt;"", I821&lt;&gt;"", J821&lt;&gt;"", K821&lt;&gt;"", L821&lt;&gt;"", M821&lt;&gt;"", N821&lt;&gt;"", O821&lt;&gt;""),"YES","NO")</f>
        <v>0</v>
      </c>
      <c r="R821" s="4">
        <f>IF(AD821=AA821, U821, IF(AD821=AB821,W821,Y821))</f>
        <v>0</v>
      </c>
      <c r="S821" s="4">
        <f>AD821</f>
        <v>0</v>
      </c>
      <c r="T821" s="4">
        <f> IF(AA821="" ,"",IF(AD821=AA821, "PAYG", IF(AD821=AB821,"1Y RI","3Y RI")))</f>
        <v>0</v>
      </c>
      <c r="U821" s="4">
        <f>IF(Q821="YES", IF(K821="YES", VLOOKUP(V821 &amp; L821 &amp; K821,'azure-vm-prices-base'!G$2:H$124, 2, 0), VLOOKUP(V821 &amp; L821 &amp; "*",'azure-vm-prices-base'!G$2:H$124, 2, 0)), "")</f>
        <v>0</v>
      </c>
      <c r="V821" s="4">
        <f>IF(Q821="YES", IF(O821="NO" , IF(K821="YES", _xlfn.MINIFS('azure-vm-prices-base'!I$2:I$123, 'azure-vm-prices-base'!A$2:A$123,"&gt;="&amp;F821*(100-$B$2)/100, 'azure-vm-prices-base'!B$2:B$123,"&gt;="&amp;G821*(100-$B$2)/100, 'azure-vm-prices-base'!D$2:D$123,K821, 'azure-vm-prices-base'!E$2:E$123,L821), _xlfn.MINIFS('azure-vm-prices-base'!I$2:I$123, 'azure-vm-prices-base'!A$2:A$123,"&gt;="&amp;F821*(100-$B$2)/100, 'azure-vm-prices-base'!B$2:B$123,"&gt;="&amp;G821*(100-$B$2)/100, 'azure-vm-prices-base'!E$2:E$123,L821)), IF(K821="YES", _xlfn.MINIFS('azure-vm-prices-base'!C$2:C$123, 'azure-vm-prices-base'!A$2:A$123,"&gt;="&amp;F821*(100-$B$2)/100, 'azure-vm-prices-base'!B$2:B$123,"&gt;="&amp;G821*(100-$B$2)/100, 'azure-vm-prices-base'!D$2:D$123,K821, 'azure-vm-prices-base'!E$2:E$123,L821), _xlfn.MINIFS('azure-vm-prices-base'!C$2:C$123, 'azure-vm-prices-base'!A$2:A$123,"&gt;="&amp;F821*(100-$B$2)/100, 'azure-vm-prices-base'!B$2:B$123,"&gt;="&amp;G821*(100-$B$2)/100, 'azure-vm-prices-base'!E$2:E$123,L821))), "")</f>
        <v>0</v>
      </c>
      <c r="W821" s="4">
        <f>IF(Q821="YES", IF(K821="YES", VLOOKUP(X821 &amp; L821 &amp; K821,'azure-vm-prices-1Y'!G$2:H$124  , 2, 0), VLOOKUP(X821 &amp; L821 &amp; "*",'azure-vm-prices-1Y'!G$2:H$124, 2, 0)),   "")</f>
        <v>0</v>
      </c>
      <c r="X821" s="4">
        <f>IF(Q821="YES", IF(O821="NO" , IF(K821="YES", _xlfn.MINIFS('azure-vm-prices-1Y'!I$2:I$123,   'azure-vm-prices-1Y'!A$2:A$123,"&gt;="&amp;F821*(100-$B$2)/100,   'azure-vm-prices-1Y'!B$2:B$123,"&gt;="&amp;G821*(100-$B$2)/100,   'azure-vm-prices-1Y'!D$2:D$123,K821,   'azure-vm-prices-1Y'!E$2:E$123,L821),   _xlfn.MINIFS('azure-vm-prices-1Y'!I$2:I$123,   'azure-vm-prices-1Y'!A$2:A$123,"&gt;="&amp;F821*(100-$B$2)/100,   'azure-vm-prices-1Y'!B$2:B$123,"&gt;="&amp;G821*(100-$B$2)/100,   'azure-vm-prices-1Y'!E$2:E$123,L821)),   IF(K821="YES", _xlfn.MINIFS('azure-vm-prices-1Y'!C$2:C$123,   'azure-vm-prices-1Y'!A$2:A$123,"&gt;="&amp;F821*(100-$B$2)/100,   'azure-vm-prices-1Y'!B$2:B$123,"&gt;="&amp;G821*(100-$B$2)/100,   'azure-vm-prices-1Y'!D$2:D$123,K821,   'azure-vm-prices-1Y'!E$2:E$123,L821),   _xlfn.MINIFS('azure-vm-prices-1Y'!C$2:C$123,   'azure-vm-prices-1Y'!A$2:A$123,"&gt;="&amp;F821*(100-$B$2)/100,   'azure-vm-prices-1Y'!B$2:B$123,"&gt;="&amp;G821*(100-$B$2)/100,   'azure-vm-prices-1Y'!E$2:E$123,L821))),   "")</f>
        <v>0</v>
      </c>
      <c r="Y821" s="4">
        <f>IF(Q821="YES", IF(K821="YES", VLOOKUP(Z821 &amp; L821 &amp; K821,'azure-vm-prices-3Y'!G$2:H$124  , 2, 0), VLOOKUP(Z821 &amp; L821 &amp; "*",'azure-vm-prices-3Y'!G$2:H$124, 2, 0)),   "")</f>
        <v>0</v>
      </c>
      <c r="Z821" s="4">
        <f>IF(Q821="YES", IF(O821="NO" , IF(K821="YES", _xlfn.MINIFS('azure-vm-prices-3Y'!I$2:I$123,   'azure-vm-prices-3Y'!A$2:A$123,"&gt;="&amp;F821*(100-$B$2)/100,   'azure-vm-prices-3Y'!B$2:B$123,"&gt;="&amp;G821*(100-$B$2)/100,   'azure-vm-prices-3Y'!D$2:D$123,K821,   'azure-vm-prices-3Y'!E$2:E$123,L821),   _xlfn.MINIFS('azure-vm-prices-3Y'!I$2:I$123,   'azure-vm-prices-3Y'!A$2:A$123,"&gt;="&amp;F821*(100-$B$2)/100,   'azure-vm-prices-3Y'!B$2:B$123,"&gt;="&amp;G821*(100-$B$2)/100,   'azure-vm-prices-3Y'!E$2:E$123,L821)),   IF(K821="YES", _xlfn.MINIFS('azure-vm-prices-3Y'!C$2:C$123,   'azure-vm-prices-3Y'!A$2:A$123,"&gt;="&amp;F821*(100-$B$2)/100,   'azure-vm-prices-3Y'!B$2:B$123,"&gt;="&amp;G821*(100-$B$2)/100,   'azure-vm-prices-3Y'!D$2:D$123,K821,   'azure-vm-prices-3Y'!E$2:E$123,L821),   _xlfn.MINIFS('azure-vm-prices-3Y'!C$2:C$123,   'azure-vm-prices-3Y'!A$2:A$123,"&gt;="&amp;F821*(100-$B$2)/100,   'azure-vm-prices-3Y'!B$2:B$123,"&gt;="&amp;G821*(100-$B$2)/100,   'azure-vm-prices-3Y'!E$2:E$123,L821))),   "")</f>
        <v>0</v>
      </c>
      <c r="AA821" s="4">
        <f>IF(Q821="YES",N821*V821*12,"")</f>
        <v>0</v>
      </c>
      <c r="AB821" s="4">
        <f>IF(Q821="YES",X821*8760,"")</f>
        <v>0</v>
      </c>
      <c r="AC821" s="4">
        <f>IF(Q821="YES",Z821*8760,"")</f>
        <v>0</v>
      </c>
      <c r="AD821" s="4">
        <f>IF(Q821="YES",IF(P821="YES", MIN(AA821:AC821), AA821),"")</f>
        <v>0</v>
      </c>
      <c r="AE821" s="4">
        <f>IF(AND(I821="STANDARD",Q821="YES",H821&lt;'azure-standard-disk-prices'!B2, H821&gt;0),1+IF(M821="YES",1),"")</f>
        <v>0</v>
      </c>
      <c r="AF821" s="4">
        <f>IF(AND(I821="STANDARD",Q821="YES",H821&gt;'azure-standard-disk-prices'!B2,H821&lt;'azure-standard-disk-prices'!B3),1+IF(M821="YES",1),"")</f>
        <v>0</v>
      </c>
      <c r="AG821" s="4">
        <f>IF(AND(I821="STANDARD",Q821="YES",H821&gt;'azure-standard-disk-prices'!B3,H821&lt;'azure-standard-disk-prices'!B4),1+IF(M821="YES",1),"")</f>
        <v>0</v>
      </c>
      <c r="AH821" s="4">
        <f>IF(AND(I821="STANDARD",Q821="YES",H821&gt;'azure-standard-disk-prices'!B4,H821&lt;'azure-standard-disk-prices'!B5),1+IF(M821="YES",1),"")</f>
        <v>0</v>
      </c>
      <c r="AI821" s="4">
        <f>IF(AND(I821="STANDARD",Q821="YES",H821&gt;'azure-standard-disk-prices'!B5,H821&lt;'azure-standard-disk-prices'!B6),1+IF(M821="YES",1),"")</f>
        <v>0</v>
      </c>
      <c r="AJ821" s="4">
        <f>IF(AND(I821="STANDARD",Q821="YES",H821&gt;'azure-standard-disk-prices'!B6,H821&lt;'azure-standard-disk-prices'!B7),1+IF(M821="YES",1),"")</f>
        <v>0</v>
      </c>
      <c r="AK821" s="4">
        <f>IF(AND(I821="STANDARD",Q821="YES",H821&gt;'azure-standard-disk-prices'!B7,H821&lt;'azure-standard-disk-prices'!B8),1+IF(M821="YES",1),"")</f>
        <v>0</v>
      </c>
      <c r="AL821" s="4">
        <f>IF(AND(I821="STANDARD",Q821="YES",H821&gt;'azure-standard-disk-prices'!B8,H821&lt;'azure-standard-disk-prices'!B9),1+IF(M821="YES",1),"")</f>
        <v>0</v>
      </c>
      <c r="AM821" s="4">
        <f>IF(AND(I820="PREMIUM",Q820="YES",H820&lt;'azure-premium-disk-prices'!B2,H820&gt;0),1+IF(M820="YES",1),"")</f>
        <v>0</v>
      </c>
      <c r="AN821" s="4">
        <f>IF(AND(I820="PREMIUM",Q820="YES",H820&gt;'azure-premium-disk-prices'!B2,H820&lt;'azure-premium-disk-prices'!B3),1+IF(M820="YES",1),"")</f>
        <v>0</v>
      </c>
      <c r="AO821" s="4">
        <f>IF(AND(I820="PREMIUM",Q820="YES",H820&gt;'azure-premium-disk-prices'!B3,H820&lt;'azure-premium-disk-prices'!B4),1+IF(M820="YES",1),"")</f>
        <v>0</v>
      </c>
      <c r="AP821" s="4">
        <f>IF(AND(I820="PREMIUM",Q820="YES",H820&gt;'azure-premium-disk-prices'!B4,H820&lt;'azure-premium-disk-prices'!B5),1+IF(M820="YES",1),"")</f>
        <v>0</v>
      </c>
      <c r="AQ821" s="4">
        <f>IF(AND(I820="PREMIUM",Q820="YES",H820&gt;'azure-premium-disk-prices'!B5,H820&lt;'azure-premium-disk-prices'!B6),1+IF(M820="YES",1),"")</f>
        <v>0</v>
      </c>
      <c r="AR821" s="4">
        <f>IF(AND(I820="PREMIUM",Q820="YES",H820&gt;'azure-premium-disk-prices'!B6,H820&lt;'azure-premium-disk-prices'!B7),1+IF(M820="YES",1),"")</f>
        <v>0</v>
      </c>
      <c r="AS821" s="4">
        <f>IF(AND(I820="PREMIUM",Q820="YES",H820&gt;'azure-premium-disk-prices'!B7,H820&lt;'azure-premium-disk-prices'!B8),1+IF(M820="YES",1),"")</f>
        <v>0</v>
      </c>
      <c r="AT821" s="4">
        <f>IF(AND(I820="PREMIUM",Q820="YES",H820&gt;'azure-premium-disk-prices'!B8,H820&lt;'azure-premium-disk-prices'!B9),1+IF(M820="YES",1),"")</f>
        <v>0</v>
      </c>
      <c r="AU821" s="4">
        <f>IF(AND(M821="YES", Q821="YES"),1,"")</f>
        <v>0</v>
      </c>
      <c r="AV821" s="4">
        <f>IF(AND(J821="STANDARD", Q821="YES"), IF(M821="YES",2,1) ,"")</f>
        <v>0</v>
      </c>
      <c r="AW821" s="4">
        <f>IF( AND(J821="PREMIUM",  Q821="YES"), IF(M821="YES",2,1) ,"")</f>
        <v>0</v>
      </c>
    </row>
    <row r="822" spans="5:49">
      <c r="E822" s="3"/>
      <c r="F822" s="3"/>
      <c r="G822" s="3"/>
      <c r="H822" s="3"/>
      <c r="I822" s="3" t="s">
        <v>9</v>
      </c>
      <c r="J822" s="3" t="s">
        <v>9</v>
      </c>
      <c r="K822" s="3" t="s">
        <v>5</v>
      </c>
      <c r="L822" s="3" t="s">
        <v>5</v>
      </c>
      <c r="M822" s="3" t="s">
        <v>5</v>
      </c>
      <c r="N822" s="3">
        <v>730</v>
      </c>
      <c r="O822" s="3" t="s">
        <v>5</v>
      </c>
      <c r="P822" s="3" t="s">
        <v>14</v>
      </c>
      <c r="Q822" s="4">
        <f>IF(AND(E822&lt;&gt;"", F822&lt;&gt;"", G822&lt;&gt;"", H822&lt;&gt;"", I822&lt;&gt;"", J822&lt;&gt;"", K822&lt;&gt;"", L822&lt;&gt;"", M822&lt;&gt;"", N822&lt;&gt;"", O822&lt;&gt;""),"YES","NO")</f>
        <v>0</v>
      </c>
      <c r="R822" s="4">
        <f>IF(AD822=AA822, U822, IF(AD822=AB822,W822,Y822))</f>
        <v>0</v>
      </c>
      <c r="S822" s="4">
        <f>AD822</f>
        <v>0</v>
      </c>
      <c r="T822" s="4">
        <f> IF(AA822="" ,"",IF(AD822=AA822, "PAYG", IF(AD822=AB822,"1Y RI","3Y RI")))</f>
        <v>0</v>
      </c>
      <c r="U822" s="4">
        <f>IF(Q822="YES", IF(K822="YES", VLOOKUP(V822 &amp; L822 &amp; K822,'azure-vm-prices-base'!G$2:H$124, 2, 0), VLOOKUP(V822 &amp; L822 &amp; "*",'azure-vm-prices-base'!G$2:H$124, 2, 0)), "")</f>
        <v>0</v>
      </c>
      <c r="V822" s="4">
        <f>IF(Q822="YES", IF(O822="NO" , IF(K822="YES", _xlfn.MINIFS('azure-vm-prices-base'!I$2:I$123, 'azure-vm-prices-base'!A$2:A$123,"&gt;="&amp;F822*(100-$B$2)/100, 'azure-vm-prices-base'!B$2:B$123,"&gt;="&amp;G822*(100-$B$2)/100, 'azure-vm-prices-base'!D$2:D$123,K822, 'azure-vm-prices-base'!E$2:E$123,L822), _xlfn.MINIFS('azure-vm-prices-base'!I$2:I$123, 'azure-vm-prices-base'!A$2:A$123,"&gt;="&amp;F822*(100-$B$2)/100, 'azure-vm-prices-base'!B$2:B$123,"&gt;="&amp;G822*(100-$B$2)/100, 'azure-vm-prices-base'!E$2:E$123,L822)), IF(K822="YES", _xlfn.MINIFS('azure-vm-prices-base'!C$2:C$123, 'azure-vm-prices-base'!A$2:A$123,"&gt;="&amp;F822*(100-$B$2)/100, 'azure-vm-prices-base'!B$2:B$123,"&gt;="&amp;G822*(100-$B$2)/100, 'azure-vm-prices-base'!D$2:D$123,K822, 'azure-vm-prices-base'!E$2:E$123,L822), _xlfn.MINIFS('azure-vm-prices-base'!C$2:C$123, 'azure-vm-prices-base'!A$2:A$123,"&gt;="&amp;F822*(100-$B$2)/100, 'azure-vm-prices-base'!B$2:B$123,"&gt;="&amp;G822*(100-$B$2)/100, 'azure-vm-prices-base'!E$2:E$123,L822))), "")</f>
        <v>0</v>
      </c>
      <c r="W822" s="4">
        <f>IF(Q822="YES", IF(K822="YES", VLOOKUP(X822 &amp; L822 &amp; K822,'azure-vm-prices-1Y'!G$2:H$124  , 2, 0), VLOOKUP(X822 &amp; L822 &amp; "*",'azure-vm-prices-1Y'!G$2:H$124, 2, 0)),   "")</f>
        <v>0</v>
      </c>
      <c r="X822" s="4">
        <f>IF(Q822="YES", IF(O822="NO" , IF(K822="YES", _xlfn.MINIFS('azure-vm-prices-1Y'!I$2:I$123,   'azure-vm-prices-1Y'!A$2:A$123,"&gt;="&amp;F822*(100-$B$2)/100,   'azure-vm-prices-1Y'!B$2:B$123,"&gt;="&amp;G822*(100-$B$2)/100,   'azure-vm-prices-1Y'!D$2:D$123,K822,   'azure-vm-prices-1Y'!E$2:E$123,L822),   _xlfn.MINIFS('azure-vm-prices-1Y'!I$2:I$123,   'azure-vm-prices-1Y'!A$2:A$123,"&gt;="&amp;F822*(100-$B$2)/100,   'azure-vm-prices-1Y'!B$2:B$123,"&gt;="&amp;G822*(100-$B$2)/100,   'azure-vm-prices-1Y'!E$2:E$123,L822)),   IF(K822="YES", _xlfn.MINIFS('azure-vm-prices-1Y'!C$2:C$123,   'azure-vm-prices-1Y'!A$2:A$123,"&gt;="&amp;F822*(100-$B$2)/100,   'azure-vm-prices-1Y'!B$2:B$123,"&gt;="&amp;G822*(100-$B$2)/100,   'azure-vm-prices-1Y'!D$2:D$123,K822,   'azure-vm-prices-1Y'!E$2:E$123,L822),   _xlfn.MINIFS('azure-vm-prices-1Y'!C$2:C$123,   'azure-vm-prices-1Y'!A$2:A$123,"&gt;="&amp;F822*(100-$B$2)/100,   'azure-vm-prices-1Y'!B$2:B$123,"&gt;="&amp;G822*(100-$B$2)/100,   'azure-vm-prices-1Y'!E$2:E$123,L822))),   "")</f>
        <v>0</v>
      </c>
      <c r="Y822" s="4">
        <f>IF(Q822="YES", IF(K822="YES", VLOOKUP(Z822 &amp; L822 &amp; K822,'azure-vm-prices-3Y'!G$2:H$124  , 2, 0), VLOOKUP(Z822 &amp; L822 &amp; "*",'azure-vm-prices-3Y'!G$2:H$124, 2, 0)),   "")</f>
        <v>0</v>
      </c>
      <c r="Z822" s="4">
        <f>IF(Q822="YES", IF(O822="NO" , IF(K822="YES", _xlfn.MINIFS('azure-vm-prices-3Y'!I$2:I$123,   'azure-vm-prices-3Y'!A$2:A$123,"&gt;="&amp;F822*(100-$B$2)/100,   'azure-vm-prices-3Y'!B$2:B$123,"&gt;="&amp;G822*(100-$B$2)/100,   'azure-vm-prices-3Y'!D$2:D$123,K822,   'azure-vm-prices-3Y'!E$2:E$123,L822),   _xlfn.MINIFS('azure-vm-prices-3Y'!I$2:I$123,   'azure-vm-prices-3Y'!A$2:A$123,"&gt;="&amp;F822*(100-$B$2)/100,   'azure-vm-prices-3Y'!B$2:B$123,"&gt;="&amp;G822*(100-$B$2)/100,   'azure-vm-prices-3Y'!E$2:E$123,L822)),   IF(K822="YES", _xlfn.MINIFS('azure-vm-prices-3Y'!C$2:C$123,   'azure-vm-prices-3Y'!A$2:A$123,"&gt;="&amp;F822*(100-$B$2)/100,   'azure-vm-prices-3Y'!B$2:B$123,"&gt;="&amp;G822*(100-$B$2)/100,   'azure-vm-prices-3Y'!D$2:D$123,K822,   'azure-vm-prices-3Y'!E$2:E$123,L822),   _xlfn.MINIFS('azure-vm-prices-3Y'!C$2:C$123,   'azure-vm-prices-3Y'!A$2:A$123,"&gt;="&amp;F822*(100-$B$2)/100,   'azure-vm-prices-3Y'!B$2:B$123,"&gt;="&amp;G822*(100-$B$2)/100,   'azure-vm-prices-3Y'!E$2:E$123,L822))),   "")</f>
        <v>0</v>
      </c>
      <c r="AA822" s="4">
        <f>IF(Q822="YES",N822*V822*12,"")</f>
        <v>0</v>
      </c>
      <c r="AB822" s="4">
        <f>IF(Q822="YES",X822*8760,"")</f>
        <v>0</v>
      </c>
      <c r="AC822" s="4">
        <f>IF(Q822="YES",Z822*8760,"")</f>
        <v>0</v>
      </c>
      <c r="AD822" s="4">
        <f>IF(Q822="YES",IF(P822="YES", MIN(AA822:AC822), AA822),"")</f>
        <v>0</v>
      </c>
      <c r="AE822" s="4">
        <f>IF(AND(I822="STANDARD",Q822="YES",H822&lt;'azure-standard-disk-prices'!B2, H822&gt;0),1+IF(M822="YES",1),"")</f>
        <v>0</v>
      </c>
      <c r="AF822" s="4">
        <f>IF(AND(I822="STANDARD",Q822="YES",H822&gt;'azure-standard-disk-prices'!B2,H822&lt;'azure-standard-disk-prices'!B3),1+IF(M822="YES",1),"")</f>
        <v>0</v>
      </c>
      <c r="AG822" s="4">
        <f>IF(AND(I822="STANDARD",Q822="YES",H822&gt;'azure-standard-disk-prices'!B3,H822&lt;'azure-standard-disk-prices'!B4),1+IF(M822="YES",1),"")</f>
        <v>0</v>
      </c>
      <c r="AH822" s="4">
        <f>IF(AND(I822="STANDARD",Q822="YES",H822&gt;'azure-standard-disk-prices'!B4,H822&lt;'azure-standard-disk-prices'!B5),1+IF(M822="YES",1),"")</f>
        <v>0</v>
      </c>
      <c r="AI822" s="4">
        <f>IF(AND(I822="STANDARD",Q822="YES",H822&gt;'azure-standard-disk-prices'!B5,H822&lt;'azure-standard-disk-prices'!B6),1+IF(M822="YES",1),"")</f>
        <v>0</v>
      </c>
      <c r="AJ822" s="4">
        <f>IF(AND(I822="STANDARD",Q822="YES",H822&gt;'azure-standard-disk-prices'!B6,H822&lt;'azure-standard-disk-prices'!B7),1+IF(M822="YES",1),"")</f>
        <v>0</v>
      </c>
      <c r="AK822" s="4">
        <f>IF(AND(I822="STANDARD",Q822="YES",H822&gt;'azure-standard-disk-prices'!B7,H822&lt;'azure-standard-disk-prices'!B8),1+IF(M822="YES",1),"")</f>
        <v>0</v>
      </c>
      <c r="AL822" s="4">
        <f>IF(AND(I822="STANDARD",Q822="YES",H822&gt;'azure-standard-disk-prices'!B8,H822&lt;'azure-standard-disk-prices'!B9),1+IF(M822="YES",1),"")</f>
        <v>0</v>
      </c>
      <c r="AM822" s="4">
        <f>IF(AND(I821="PREMIUM",Q821="YES",H821&lt;'azure-premium-disk-prices'!B2,H821&gt;0),1+IF(M821="YES",1),"")</f>
        <v>0</v>
      </c>
      <c r="AN822" s="4">
        <f>IF(AND(I821="PREMIUM",Q821="YES",H821&gt;'azure-premium-disk-prices'!B2,H821&lt;'azure-premium-disk-prices'!B3),1+IF(M821="YES",1),"")</f>
        <v>0</v>
      </c>
      <c r="AO822" s="4">
        <f>IF(AND(I821="PREMIUM",Q821="YES",H821&gt;'azure-premium-disk-prices'!B3,H821&lt;'azure-premium-disk-prices'!B4),1+IF(M821="YES",1),"")</f>
        <v>0</v>
      </c>
      <c r="AP822" s="4">
        <f>IF(AND(I821="PREMIUM",Q821="YES",H821&gt;'azure-premium-disk-prices'!B4,H821&lt;'azure-premium-disk-prices'!B5),1+IF(M821="YES",1),"")</f>
        <v>0</v>
      </c>
      <c r="AQ822" s="4">
        <f>IF(AND(I821="PREMIUM",Q821="YES",H821&gt;'azure-premium-disk-prices'!B5,H821&lt;'azure-premium-disk-prices'!B6),1+IF(M821="YES",1),"")</f>
        <v>0</v>
      </c>
      <c r="AR822" s="4">
        <f>IF(AND(I821="PREMIUM",Q821="YES",H821&gt;'azure-premium-disk-prices'!B6,H821&lt;'azure-premium-disk-prices'!B7),1+IF(M821="YES",1),"")</f>
        <v>0</v>
      </c>
      <c r="AS822" s="4">
        <f>IF(AND(I821="PREMIUM",Q821="YES",H821&gt;'azure-premium-disk-prices'!B7,H821&lt;'azure-premium-disk-prices'!B8),1+IF(M821="YES",1),"")</f>
        <v>0</v>
      </c>
      <c r="AT822" s="4">
        <f>IF(AND(I821="PREMIUM",Q821="YES",H821&gt;'azure-premium-disk-prices'!B8,H821&lt;'azure-premium-disk-prices'!B9),1+IF(M821="YES",1),"")</f>
        <v>0</v>
      </c>
      <c r="AU822" s="4">
        <f>IF(AND(M822="YES", Q822="YES"),1,"")</f>
        <v>0</v>
      </c>
      <c r="AV822" s="4">
        <f>IF(AND(J822="STANDARD", Q822="YES"), IF(M822="YES",2,1) ,"")</f>
        <v>0</v>
      </c>
      <c r="AW822" s="4">
        <f>IF( AND(J822="PREMIUM",  Q822="YES"), IF(M822="YES",2,1) ,"")</f>
        <v>0</v>
      </c>
    </row>
    <row r="823" spans="5:49">
      <c r="E823" s="3"/>
      <c r="F823" s="3"/>
      <c r="G823" s="3"/>
      <c r="H823" s="3"/>
      <c r="I823" s="3" t="s">
        <v>9</v>
      </c>
      <c r="J823" s="3" t="s">
        <v>9</v>
      </c>
      <c r="K823" s="3" t="s">
        <v>5</v>
      </c>
      <c r="L823" s="3" t="s">
        <v>5</v>
      </c>
      <c r="M823" s="3" t="s">
        <v>5</v>
      </c>
      <c r="N823" s="3">
        <v>730</v>
      </c>
      <c r="O823" s="3" t="s">
        <v>5</v>
      </c>
      <c r="P823" s="3" t="s">
        <v>14</v>
      </c>
      <c r="Q823" s="4">
        <f>IF(AND(E823&lt;&gt;"", F823&lt;&gt;"", G823&lt;&gt;"", H823&lt;&gt;"", I823&lt;&gt;"", J823&lt;&gt;"", K823&lt;&gt;"", L823&lt;&gt;"", M823&lt;&gt;"", N823&lt;&gt;"", O823&lt;&gt;""),"YES","NO")</f>
        <v>0</v>
      </c>
      <c r="R823" s="4">
        <f>IF(AD823=AA823, U823, IF(AD823=AB823,W823,Y823))</f>
        <v>0</v>
      </c>
      <c r="S823" s="4">
        <f>AD823</f>
        <v>0</v>
      </c>
      <c r="T823" s="4">
        <f> IF(AA823="" ,"",IF(AD823=AA823, "PAYG", IF(AD823=AB823,"1Y RI","3Y RI")))</f>
        <v>0</v>
      </c>
      <c r="U823" s="4">
        <f>IF(Q823="YES", IF(K823="YES", VLOOKUP(V823 &amp; L823 &amp; K823,'azure-vm-prices-base'!G$2:H$124, 2, 0), VLOOKUP(V823 &amp; L823 &amp; "*",'azure-vm-prices-base'!G$2:H$124, 2, 0)), "")</f>
        <v>0</v>
      </c>
      <c r="V823" s="4">
        <f>IF(Q823="YES", IF(O823="NO" , IF(K823="YES", _xlfn.MINIFS('azure-vm-prices-base'!I$2:I$123, 'azure-vm-prices-base'!A$2:A$123,"&gt;="&amp;F823*(100-$B$2)/100, 'azure-vm-prices-base'!B$2:B$123,"&gt;="&amp;G823*(100-$B$2)/100, 'azure-vm-prices-base'!D$2:D$123,K823, 'azure-vm-prices-base'!E$2:E$123,L823), _xlfn.MINIFS('azure-vm-prices-base'!I$2:I$123, 'azure-vm-prices-base'!A$2:A$123,"&gt;="&amp;F823*(100-$B$2)/100, 'azure-vm-prices-base'!B$2:B$123,"&gt;="&amp;G823*(100-$B$2)/100, 'azure-vm-prices-base'!E$2:E$123,L823)), IF(K823="YES", _xlfn.MINIFS('azure-vm-prices-base'!C$2:C$123, 'azure-vm-prices-base'!A$2:A$123,"&gt;="&amp;F823*(100-$B$2)/100, 'azure-vm-prices-base'!B$2:B$123,"&gt;="&amp;G823*(100-$B$2)/100, 'azure-vm-prices-base'!D$2:D$123,K823, 'azure-vm-prices-base'!E$2:E$123,L823), _xlfn.MINIFS('azure-vm-prices-base'!C$2:C$123, 'azure-vm-prices-base'!A$2:A$123,"&gt;="&amp;F823*(100-$B$2)/100, 'azure-vm-prices-base'!B$2:B$123,"&gt;="&amp;G823*(100-$B$2)/100, 'azure-vm-prices-base'!E$2:E$123,L823))), "")</f>
        <v>0</v>
      </c>
      <c r="W823" s="4">
        <f>IF(Q823="YES", IF(K823="YES", VLOOKUP(X823 &amp; L823 &amp; K823,'azure-vm-prices-1Y'!G$2:H$124  , 2, 0), VLOOKUP(X823 &amp; L823 &amp; "*",'azure-vm-prices-1Y'!G$2:H$124, 2, 0)),   "")</f>
        <v>0</v>
      </c>
      <c r="X823" s="4">
        <f>IF(Q823="YES", IF(O823="NO" , IF(K823="YES", _xlfn.MINIFS('azure-vm-prices-1Y'!I$2:I$123,   'azure-vm-prices-1Y'!A$2:A$123,"&gt;="&amp;F823*(100-$B$2)/100,   'azure-vm-prices-1Y'!B$2:B$123,"&gt;="&amp;G823*(100-$B$2)/100,   'azure-vm-prices-1Y'!D$2:D$123,K823,   'azure-vm-prices-1Y'!E$2:E$123,L823),   _xlfn.MINIFS('azure-vm-prices-1Y'!I$2:I$123,   'azure-vm-prices-1Y'!A$2:A$123,"&gt;="&amp;F823*(100-$B$2)/100,   'azure-vm-prices-1Y'!B$2:B$123,"&gt;="&amp;G823*(100-$B$2)/100,   'azure-vm-prices-1Y'!E$2:E$123,L823)),   IF(K823="YES", _xlfn.MINIFS('azure-vm-prices-1Y'!C$2:C$123,   'azure-vm-prices-1Y'!A$2:A$123,"&gt;="&amp;F823*(100-$B$2)/100,   'azure-vm-prices-1Y'!B$2:B$123,"&gt;="&amp;G823*(100-$B$2)/100,   'azure-vm-prices-1Y'!D$2:D$123,K823,   'azure-vm-prices-1Y'!E$2:E$123,L823),   _xlfn.MINIFS('azure-vm-prices-1Y'!C$2:C$123,   'azure-vm-prices-1Y'!A$2:A$123,"&gt;="&amp;F823*(100-$B$2)/100,   'azure-vm-prices-1Y'!B$2:B$123,"&gt;="&amp;G823*(100-$B$2)/100,   'azure-vm-prices-1Y'!E$2:E$123,L823))),   "")</f>
        <v>0</v>
      </c>
      <c r="Y823" s="4">
        <f>IF(Q823="YES", IF(K823="YES", VLOOKUP(Z823 &amp; L823 &amp; K823,'azure-vm-prices-3Y'!G$2:H$124  , 2, 0), VLOOKUP(Z823 &amp; L823 &amp; "*",'azure-vm-prices-3Y'!G$2:H$124, 2, 0)),   "")</f>
        <v>0</v>
      </c>
      <c r="Z823" s="4">
        <f>IF(Q823="YES", IF(O823="NO" , IF(K823="YES", _xlfn.MINIFS('azure-vm-prices-3Y'!I$2:I$123,   'azure-vm-prices-3Y'!A$2:A$123,"&gt;="&amp;F823*(100-$B$2)/100,   'azure-vm-prices-3Y'!B$2:B$123,"&gt;="&amp;G823*(100-$B$2)/100,   'azure-vm-prices-3Y'!D$2:D$123,K823,   'azure-vm-prices-3Y'!E$2:E$123,L823),   _xlfn.MINIFS('azure-vm-prices-3Y'!I$2:I$123,   'azure-vm-prices-3Y'!A$2:A$123,"&gt;="&amp;F823*(100-$B$2)/100,   'azure-vm-prices-3Y'!B$2:B$123,"&gt;="&amp;G823*(100-$B$2)/100,   'azure-vm-prices-3Y'!E$2:E$123,L823)),   IF(K823="YES", _xlfn.MINIFS('azure-vm-prices-3Y'!C$2:C$123,   'azure-vm-prices-3Y'!A$2:A$123,"&gt;="&amp;F823*(100-$B$2)/100,   'azure-vm-prices-3Y'!B$2:B$123,"&gt;="&amp;G823*(100-$B$2)/100,   'azure-vm-prices-3Y'!D$2:D$123,K823,   'azure-vm-prices-3Y'!E$2:E$123,L823),   _xlfn.MINIFS('azure-vm-prices-3Y'!C$2:C$123,   'azure-vm-prices-3Y'!A$2:A$123,"&gt;="&amp;F823*(100-$B$2)/100,   'azure-vm-prices-3Y'!B$2:B$123,"&gt;="&amp;G823*(100-$B$2)/100,   'azure-vm-prices-3Y'!E$2:E$123,L823))),   "")</f>
        <v>0</v>
      </c>
      <c r="AA823" s="4">
        <f>IF(Q823="YES",N823*V823*12,"")</f>
        <v>0</v>
      </c>
      <c r="AB823" s="4">
        <f>IF(Q823="YES",X823*8760,"")</f>
        <v>0</v>
      </c>
      <c r="AC823" s="4">
        <f>IF(Q823="YES",Z823*8760,"")</f>
        <v>0</v>
      </c>
      <c r="AD823" s="4">
        <f>IF(Q823="YES",IF(P823="YES", MIN(AA823:AC823), AA823),"")</f>
        <v>0</v>
      </c>
      <c r="AE823" s="4">
        <f>IF(AND(I823="STANDARD",Q823="YES",H823&lt;'azure-standard-disk-prices'!B2, H823&gt;0),1+IF(M823="YES",1),"")</f>
        <v>0</v>
      </c>
      <c r="AF823" s="4">
        <f>IF(AND(I823="STANDARD",Q823="YES",H823&gt;'azure-standard-disk-prices'!B2,H823&lt;'azure-standard-disk-prices'!B3),1+IF(M823="YES",1),"")</f>
        <v>0</v>
      </c>
      <c r="AG823" s="4">
        <f>IF(AND(I823="STANDARD",Q823="YES",H823&gt;'azure-standard-disk-prices'!B3,H823&lt;'azure-standard-disk-prices'!B4),1+IF(M823="YES",1),"")</f>
        <v>0</v>
      </c>
      <c r="AH823" s="4">
        <f>IF(AND(I823="STANDARD",Q823="YES",H823&gt;'azure-standard-disk-prices'!B4,H823&lt;'azure-standard-disk-prices'!B5),1+IF(M823="YES",1),"")</f>
        <v>0</v>
      </c>
      <c r="AI823" s="4">
        <f>IF(AND(I823="STANDARD",Q823="YES",H823&gt;'azure-standard-disk-prices'!B5,H823&lt;'azure-standard-disk-prices'!B6),1+IF(M823="YES",1),"")</f>
        <v>0</v>
      </c>
      <c r="AJ823" s="4">
        <f>IF(AND(I823="STANDARD",Q823="YES",H823&gt;'azure-standard-disk-prices'!B6,H823&lt;'azure-standard-disk-prices'!B7),1+IF(M823="YES",1),"")</f>
        <v>0</v>
      </c>
      <c r="AK823" s="4">
        <f>IF(AND(I823="STANDARD",Q823="YES",H823&gt;'azure-standard-disk-prices'!B7,H823&lt;'azure-standard-disk-prices'!B8),1+IF(M823="YES",1),"")</f>
        <v>0</v>
      </c>
      <c r="AL823" s="4">
        <f>IF(AND(I823="STANDARD",Q823="YES",H823&gt;'azure-standard-disk-prices'!B8,H823&lt;'azure-standard-disk-prices'!B9),1+IF(M823="YES",1),"")</f>
        <v>0</v>
      </c>
      <c r="AM823" s="4">
        <f>IF(AND(I822="PREMIUM",Q822="YES",H822&lt;'azure-premium-disk-prices'!B2,H822&gt;0),1+IF(M822="YES",1),"")</f>
        <v>0</v>
      </c>
      <c r="AN823" s="4">
        <f>IF(AND(I822="PREMIUM",Q822="YES",H822&gt;'azure-premium-disk-prices'!B2,H822&lt;'azure-premium-disk-prices'!B3),1+IF(M822="YES",1),"")</f>
        <v>0</v>
      </c>
      <c r="AO823" s="4">
        <f>IF(AND(I822="PREMIUM",Q822="YES",H822&gt;'azure-premium-disk-prices'!B3,H822&lt;'azure-premium-disk-prices'!B4),1+IF(M822="YES",1),"")</f>
        <v>0</v>
      </c>
      <c r="AP823" s="4">
        <f>IF(AND(I822="PREMIUM",Q822="YES",H822&gt;'azure-premium-disk-prices'!B4,H822&lt;'azure-premium-disk-prices'!B5),1+IF(M822="YES",1),"")</f>
        <v>0</v>
      </c>
      <c r="AQ823" s="4">
        <f>IF(AND(I822="PREMIUM",Q822="YES",H822&gt;'azure-premium-disk-prices'!B5,H822&lt;'azure-premium-disk-prices'!B6),1+IF(M822="YES",1),"")</f>
        <v>0</v>
      </c>
      <c r="AR823" s="4">
        <f>IF(AND(I822="PREMIUM",Q822="YES",H822&gt;'azure-premium-disk-prices'!B6,H822&lt;'azure-premium-disk-prices'!B7),1+IF(M822="YES",1),"")</f>
        <v>0</v>
      </c>
      <c r="AS823" s="4">
        <f>IF(AND(I822="PREMIUM",Q822="YES",H822&gt;'azure-premium-disk-prices'!B7,H822&lt;'azure-premium-disk-prices'!B8),1+IF(M822="YES",1),"")</f>
        <v>0</v>
      </c>
      <c r="AT823" s="4">
        <f>IF(AND(I822="PREMIUM",Q822="YES",H822&gt;'azure-premium-disk-prices'!B8,H822&lt;'azure-premium-disk-prices'!B9),1+IF(M822="YES",1),"")</f>
        <v>0</v>
      </c>
      <c r="AU823" s="4">
        <f>IF(AND(M823="YES", Q823="YES"),1,"")</f>
        <v>0</v>
      </c>
      <c r="AV823" s="4">
        <f>IF(AND(J823="STANDARD", Q823="YES"), IF(M823="YES",2,1) ,"")</f>
        <v>0</v>
      </c>
      <c r="AW823" s="4">
        <f>IF( AND(J823="PREMIUM",  Q823="YES"), IF(M823="YES",2,1) ,"")</f>
        <v>0</v>
      </c>
    </row>
    <row r="824" spans="5:49">
      <c r="E824" s="3"/>
      <c r="F824" s="3"/>
      <c r="G824" s="3"/>
      <c r="H824" s="3"/>
      <c r="I824" s="3" t="s">
        <v>9</v>
      </c>
      <c r="J824" s="3" t="s">
        <v>9</v>
      </c>
      <c r="K824" s="3" t="s">
        <v>5</v>
      </c>
      <c r="L824" s="3" t="s">
        <v>5</v>
      </c>
      <c r="M824" s="3" t="s">
        <v>5</v>
      </c>
      <c r="N824" s="3">
        <v>730</v>
      </c>
      <c r="O824" s="3" t="s">
        <v>5</v>
      </c>
      <c r="P824" s="3" t="s">
        <v>14</v>
      </c>
      <c r="Q824" s="4">
        <f>IF(AND(E824&lt;&gt;"", F824&lt;&gt;"", G824&lt;&gt;"", H824&lt;&gt;"", I824&lt;&gt;"", J824&lt;&gt;"", K824&lt;&gt;"", L824&lt;&gt;"", M824&lt;&gt;"", N824&lt;&gt;"", O824&lt;&gt;""),"YES","NO")</f>
        <v>0</v>
      </c>
      <c r="R824" s="4">
        <f>IF(AD824=AA824, U824, IF(AD824=AB824,W824,Y824))</f>
        <v>0</v>
      </c>
      <c r="S824" s="4">
        <f>AD824</f>
        <v>0</v>
      </c>
      <c r="T824" s="4">
        <f> IF(AA824="" ,"",IF(AD824=AA824, "PAYG", IF(AD824=AB824,"1Y RI","3Y RI")))</f>
        <v>0</v>
      </c>
      <c r="U824" s="4">
        <f>IF(Q824="YES", IF(K824="YES", VLOOKUP(V824 &amp; L824 &amp; K824,'azure-vm-prices-base'!G$2:H$124, 2, 0), VLOOKUP(V824 &amp; L824 &amp; "*",'azure-vm-prices-base'!G$2:H$124, 2, 0)), "")</f>
        <v>0</v>
      </c>
      <c r="V824" s="4">
        <f>IF(Q824="YES", IF(O824="NO" , IF(K824="YES", _xlfn.MINIFS('azure-vm-prices-base'!I$2:I$123, 'azure-vm-prices-base'!A$2:A$123,"&gt;="&amp;F824*(100-$B$2)/100, 'azure-vm-prices-base'!B$2:B$123,"&gt;="&amp;G824*(100-$B$2)/100, 'azure-vm-prices-base'!D$2:D$123,K824, 'azure-vm-prices-base'!E$2:E$123,L824), _xlfn.MINIFS('azure-vm-prices-base'!I$2:I$123, 'azure-vm-prices-base'!A$2:A$123,"&gt;="&amp;F824*(100-$B$2)/100, 'azure-vm-prices-base'!B$2:B$123,"&gt;="&amp;G824*(100-$B$2)/100, 'azure-vm-prices-base'!E$2:E$123,L824)), IF(K824="YES", _xlfn.MINIFS('azure-vm-prices-base'!C$2:C$123, 'azure-vm-prices-base'!A$2:A$123,"&gt;="&amp;F824*(100-$B$2)/100, 'azure-vm-prices-base'!B$2:B$123,"&gt;="&amp;G824*(100-$B$2)/100, 'azure-vm-prices-base'!D$2:D$123,K824, 'azure-vm-prices-base'!E$2:E$123,L824), _xlfn.MINIFS('azure-vm-prices-base'!C$2:C$123, 'azure-vm-prices-base'!A$2:A$123,"&gt;="&amp;F824*(100-$B$2)/100, 'azure-vm-prices-base'!B$2:B$123,"&gt;="&amp;G824*(100-$B$2)/100, 'azure-vm-prices-base'!E$2:E$123,L824))), "")</f>
        <v>0</v>
      </c>
      <c r="W824" s="4">
        <f>IF(Q824="YES", IF(K824="YES", VLOOKUP(X824 &amp; L824 &amp; K824,'azure-vm-prices-1Y'!G$2:H$124  , 2, 0), VLOOKUP(X824 &amp; L824 &amp; "*",'azure-vm-prices-1Y'!G$2:H$124, 2, 0)),   "")</f>
        <v>0</v>
      </c>
      <c r="X824" s="4">
        <f>IF(Q824="YES", IF(O824="NO" , IF(K824="YES", _xlfn.MINIFS('azure-vm-prices-1Y'!I$2:I$123,   'azure-vm-prices-1Y'!A$2:A$123,"&gt;="&amp;F824*(100-$B$2)/100,   'azure-vm-prices-1Y'!B$2:B$123,"&gt;="&amp;G824*(100-$B$2)/100,   'azure-vm-prices-1Y'!D$2:D$123,K824,   'azure-vm-prices-1Y'!E$2:E$123,L824),   _xlfn.MINIFS('azure-vm-prices-1Y'!I$2:I$123,   'azure-vm-prices-1Y'!A$2:A$123,"&gt;="&amp;F824*(100-$B$2)/100,   'azure-vm-prices-1Y'!B$2:B$123,"&gt;="&amp;G824*(100-$B$2)/100,   'azure-vm-prices-1Y'!E$2:E$123,L824)),   IF(K824="YES", _xlfn.MINIFS('azure-vm-prices-1Y'!C$2:C$123,   'azure-vm-prices-1Y'!A$2:A$123,"&gt;="&amp;F824*(100-$B$2)/100,   'azure-vm-prices-1Y'!B$2:B$123,"&gt;="&amp;G824*(100-$B$2)/100,   'azure-vm-prices-1Y'!D$2:D$123,K824,   'azure-vm-prices-1Y'!E$2:E$123,L824),   _xlfn.MINIFS('azure-vm-prices-1Y'!C$2:C$123,   'azure-vm-prices-1Y'!A$2:A$123,"&gt;="&amp;F824*(100-$B$2)/100,   'azure-vm-prices-1Y'!B$2:B$123,"&gt;="&amp;G824*(100-$B$2)/100,   'azure-vm-prices-1Y'!E$2:E$123,L824))),   "")</f>
        <v>0</v>
      </c>
      <c r="Y824" s="4">
        <f>IF(Q824="YES", IF(K824="YES", VLOOKUP(Z824 &amp; L824 &amp; K824,'azure-vm-prices-3Y'!G$2:H$124  , 2, 0), VLOOKUP(Z824 &amp; L824 &amp; "*",'azure-vm-prices-3Y'!G$2:H$124, 2, 0)),   "")</f>
        <v>0</v>
      </c>
      <c r="Z824" s="4">
        <f>IF(Q824="YES", IF(O824="NO" , IF(K824="YES", _xlfn.MINIFS('azure-vm-prices-3Y'!I$2:I$123,   'azure-vm-prices-3Y'!A$2:A$123,"&gt;="&amp;F824*(100-$B$2)/100,   'azure-vm-prices-3Y'!B$2:B$123,"&gt;="&amp;G824*(100-$B$2)/100,   'azure-vm-prices-3Y'!D$2:D$123,K824,   'azure-vm-prices-3Y'!E$2:E$123,L824),   _xlfn.MINIFS('azure-vm-prices-3Y'!I$2:I$123,   'azure-vm-prices-3Y'!A$2:A$123,"&gt;="&amp;F824*(100-$B$2)/100,   'azure-vm-prices-3Y'!B$2:B$123,"&gt;="&amp;G824*(100-$B$2)/100,   'azure-vm-prices-3Y'!E$2:E$123,L824)),   IF(K824="YES", _xlfn.MINIFS('azure-vm-prices-3Y'!C$2:C$123,   'azure-vm-prices-3Y'!A$2:A$123,"&gt;="&amp;F824*(100-$B$2)/100,   'azure-vm-prices-3Y'!B$2:B$123,"&gt;="&amp;G824*(100-$B$2)/100,   'azure-vm-prices-3Y'!D$2:D$123,K824,   'azure-vm-prices-3Y'!E$2:E$123,L824),   _xlfn.MINIFS('azure-vm-prices-3Y'!C$2:C$123,   'azure-vm-prices-3Y'!A$2:A$123,"&gt;="&amp;F824*(100-$B$2)/100,   'azure-vm-prices-3Y'!B$2:B$123,"&gt;="&amp;G824*(100-$B$2)/100,   'azure-vm-prices-3Y'!E$2:E$123,L824))),   "")</f>
        <v>0</v>
      </c>
      <c r="AA824" s="4">
        <f>IF(Q824="YES",N824*V824*12,"")</f>
        <v>0</v>
      </c>
      <c r="AB824" s="4">
        <f>IF(Q824="YES",X824*8760,"")</f>
        <v>0</v>
      </c>
      <c r="AC824" s="4">
        <f>IF(Q824="YES",Z824*8760,"")</f>
        <v>0</v>
      </c>
      <c r="AD824" s="4">
        <f>IF(Q824="YES",IF(P824="YES", MIN(AA824:AC824), AA824),"")</f>
        <v>0</v>
      </c>
      <c r="AE824" s="4">
        <f>IF(AND(I824="STANDARD",Q824="YES",H824&lt;'azure-standard-disk-prices'!B2, H824&gt;0),1+IF(M824="YES",1),"")</f>
        <v>0</v>
      </c>
      <c r="AF824" s="4">
        <f>IF(AND(I824="STANDARD",Q824="YES",H824&gt;'azure-standard-disk-prices'!B2,H824&lt;'azure-standard-disk-prices'!B3),1+IF(M824="YES",1),"")</f>
        <v>0</v>
      </c>
      <c r="AG824" s="4">
        <f>IF(AND(I824="STANDARD",Q824="YES",H824&gt;'azure-standard-disk-prices'!B3,H824&lt;'azure-standard-disk-prices'!B4),1+IF(M824="YES",1),"")</f>
        <v>0</v>
      </c>
      <c r="AH824" s="4">
        <f>IF(AND(I824="STANDARD",Q824="YES",H824&gt;'azure-standard-disk-prices'!B4,H824&lt;'azure-standard-disk-prices'!B5),1+IF(M824="YES",1),"")</f>
        <v>0</v>
      </c>
      <c r="AI824" s="4">
        <f>IF(AND(I824="STANDARD",Q824="YES",H824&gt;'azure-standard-disk-prices'!B5,H824&lt;'azure-standard-disk-prices'!B6),1+IF(M824="YES",1),"")</f>
        <v>0</v>
      </c>
      <c r="AJ824" s="4">
        <f>IF(AND(I824="STANDARD",Q824="YES",H824&gt;'azure-standard-disk-prices'!B6,H824&lt;'azure-standard-disk-prices'!B7),1+IF(M824="YES",1),"")</f>
        <v>0</v>
      </c>
      <c r="AK824" s="4">
        <f>IF(AND(I824="STANDARD",Q824="YES",H824&gt;'azure-standard-disk-prices'!B7,H824&lt;'azure-standard-disk-prices'!B8),1+IF(M824="YES",1),"")</f>
        <v>0</v>
      </c>
      <c r="AL824" s="4">
        <f>IF(AND(I824="STANDARD",Q824="YES",H824&gt;'azure-standard-disk-prices'!B8,H824&lt;'azure-standard-disk-prices'!B9),1+IF(M824="YES",1),"")</f>
        <v>0</v>
      </c>
      <c r="AM824" s="4">
        <f>IF(AND(I823="PREMIUM",Q823="YES",H823&lt;'azure-premium-disk-prices'!B2,H823&gt;0),1+IF(M823="YES",1),"")</f>
        <v>0</v>
      </c>
      <c r="AN824" s="4">
        <f>IF(AND(I823="PREMIUM",Q823="YES",H823&gt;'azure-premium-disk-prices'!B2,H823&lt;'azure-premium-disk-prices'!B3),1+IF(M823="YES",1),"")</f>
        <v>0</v>
      </c>
      <c r="AO824" s="4">
        <f>IF(AND(I823="PREMIUM",Q823="YES",H823&gt;'azure-premium-disk-prices'!B3,H823&lt;'azure-premium-disk-prices'!B4),1+IF(M823="YES",1),"")</f>
        <v>0</v>
      </c>
      <c r="AP824" s="4">
        <f>IF(AND(I823="PREMIUM",Q823="YES",H823&gt;'azure-premium-disk-prices'!B4,H823&lt;'azure-premium-disk-prices'!B5),1+IF(M823="YES",1),"")</f>
        <v>0</v>
      </c>
      <c r="AQ824" s="4">
        <f>IF(AND(I823="PREMIUM",Q823="YES",H823&gt;'azure-premium-disk-prices'!B5,H823&lt;'azure-premium-disk-prices'!B6),1+IF(M823="YES",1),"")</f>
        <v>0</v>
      </c>
      <c r="AR824" s="4">
        <f>IF(AND(I823="PREMIUM",Q823="YES",H823&gt;'azure-premium-disk-prices'!B6,H823&lt;'azure-premium-disk-prices'!B7),1+IF(M823="YES",1),"")</f>
        <v>0</v>
      </c>
      <c r="AS824" s="4">
        <f>IF(AND(I823="PREMIUM",Q823="YES",H823&gt;'azure-premium-disk-prices'!B7,H823&lt;'azure-premium-disk-prices'!B8),1+IF(M823="YES",1),"")</f>
        <v>0</v>
      </c>
      <c r="AT824" s="4">
        <f>IF(AND(I823="PREMIUM",Q823="YES",H823&gt;'azure-premium-disk-prices'!B8,H823&lt;'azure-premium-disk-prices'!B9),1+IF(M823="YES",1),"")</f>
        <v>0</v>
      </c>
      <c r="AU824" s="4">
        <f>IF(AND(M824="YES", Q824="YES"),1,"")</f>
        <v>0</v>
      </c>
      <c r="AV824" s="4">
        <f>IF(AND(J824="STANDARD", Q824="YES"), IF(M824="YES",2,1) ,"")</f>
        <v>0</v>
      </c>
      <c r="AW824" s="4">
        <f>IF( AND(J824="PREMIUM",  Q824="YES"), IF(M824="YES",2,1) ,"")</f>
        <v>0</v>
      </c>
    </row>
    <row r="825" spans="5:49">
      <c r="E825" s="3"/>
      <c r="F825" s="3"/>
      <c r="G825" s="3"/>
      <c r="H825" s="3"/>
      <c r="I825" s="3" t="s">
        <v>9</v>
      </c>
      <c r="J825" s="3" t="s">
        <v>9</v>
      </c>
      <c r="K825" s="3" t="s">
        <v>5</v>
      </c>
      <c r="L825" s="3" t="s">
        <v>5</v>
      </c>
      <c r="M825" s="3" t="s">
        <v>5</v>
      </c>
      <c r="N825" s="3">
        <v>730</v>
      </c>
      <c r="O825" s="3" t="s">
        <v>5</v>
      </c>
      <c r="P825" s="3" t="s">
        <v>14</v>
      </c>
      <c r="Q825" s="4">
        <f>IF(AND(E825&lt;&gt;"", F825&lt;&gt;"", G825&lt;&gt;"", H825&lt;&gt;"", I825&lt;&gt;"", J825&lt;&gt;"", K825&lt;&gt;"", L825&lt;&gt;"", M825&lt;&gt;"", N825&lt;&gt;"", O825&lt;&gt;""),"YES","NO")</f>
        <v>0</v>
      </c>
      <c r="R825" s="4">
        <f>IF(AD825=AA825, U825, IF(AD825=AB825,W825,Y825))</f>
        <v>0</v>
      </c>
      <c r="S825" s="4">
        <f>AD825</f>
        <v>0</v>
      </c>
      <c r="T825" s="4">
        <f> IF(AA825="" ,"",IF(AD825=AA825, "PAYG", IF(AD825=AB825,"1Y RI","3Y RI")))</f>
        <v>0</v>
      </c>
      <c r="U825" s="4">
        <f>IF(Q825="YES", IF(K825="YES", VLOOKUP(V825 &amp; L825 &amp; K825,'azure-vm-prices-base'!G$2:H$124, 2, 0), VLOOKUP(V825 &amp; L825 &amp; "*",'azure-vm-prices-base'!G$2:H$124, 2, 0)), "")</f>
        <v>0</v>
      </c>
      <c r="V825" s="4">
        <f>IF(Q825="YES", IF(O825="NO" , IF(K825="YES", _xlfn.MINIFS('azure-vm-prices-base'!I$2:I$123, 'azure-vm-prices-base'!A$2:A$123,"&gt;="&amp;F825*(100-$B$2)/100, 'azure-vm-prices-base'!B$2:B$123,"&gt;="&amp;G825*(100-$B$2)/100, 'azure-vm-prices-base'!D$2:D$123,K825, 'azure-vm-prices-base'!E$2:E$123,L825), _xlfn.MINIFS('azure-vm-prices-base'!I$2:I$123, 'azure-vm-prices-base'!A$2:A$123,"&gt;="&amp;F825*(100-$B$2)/100, 'azure-vm-prices-base'!B$2:B$123,"&gt;="&amp;G825*(100-$B$2)/100, 'azure-vm-prices-base'!E$2:E$123,L825)), IF(K825="YES", _xlfn.MINIFS('azure-vm-prices-base'!C$2:C$123, 'azure-vm-prices-base'!A$2:A$123,"&gt;="&amp;F825*(100-$B$2)/100, 'azure-vm-prices-base'!B$2:B$123,"&gt;="&amp;G825*(100-$B$2)/100, 'azure-vm-prices-base'!D$2:D$123,K825, 'azure-vm-prices-base'!E$2:E$123,L825), _xlfn.MINIFS('azure-vm-prices-base'!C$2:C$123, 'azure-vm-prices-base'!A$2:A$123,"&gt;="&amp;F825*(100-$B$2)/100, 'azure-vm-prices-base'!B$2:B$123,"&gt;="&amp;G825*(100-$B$2)/100, 'azure-vm-prices-base'!E$2:E$123,L825))), "")</f>
        <v>0</v>
      </c>
      <c r="W825" s="4">
        <f>IF(Q825="YES", IF(K825="YES", VLOOKUP(X825 &amp; L825 &amp; K825,'azure-vm-prices-1Y'!G$2:H$124  , 2, 0), VLOOKUP(X825 &amp; L825 &amp; "*",'azure-vm-prices-1Y'!G$2:H$124, 2, 0)),   "")</f>
        <v>0</v>
      </c>
      <c r="X825" s="4">
        <f>IF(Q825="YES", IF(O825="NO" , IF(K825="YES", _xlfn.MINIFS('azure-vm-prices-1Y'!I$2:I$123,   'azure-vm-prices-1Y'!A$2:A$123,"&gt;="&amp;F825*(100-$B$2)/100,   'azure-vm-prices-1Y'!B$2:B$123,"&gt;="&amp;G825*(100-$B$2)/100,   'azure-vm-prices-1Y'!D$2:D$123,K825,   'azure-vm-prices-1Y'!E$2:E$123,L825),   _xlfn.MINIFS('azure-vm-prices-1Y'!I$2:I$123,   'azure-vm-prices-1Y'!A$2:A$123,"&gt;="&amp;F825*(100-$B$2)/100,   'azure-vm-prices-1Y'!B$2:B$123,"&gt;="&amp;G825*(100-$B$2)/100,   'azure-vm-prices-1Y'!E$2:E$123,L825)),   IF(K825="YES", _xlfn.MINIFS('azure-vm-prices-1Y'!C$2:C$123,   'azure-vm-prices-1Y'!A$2:A$123,"&gt;="&amp;F825*(100-$B$2)/100,   'azure-vm-prices-1Y'!B$2:B$123,"&gt;="&amp;G825*(100-$B$2)/100,   'azure-vm-prices-1Y'!D$2:D$123,K825,   'azure-vm-prices-1Y'!E$2:E$123,L825),   _xlfn.MINIFS('azure-vm-prices-1Y'!C$2:C$123,   'azure-vm-prices-1Y'!A$2:A$123,"&gt;="&amp;F825*(100-$B$2)/100,   'azure-vm-prices-1Y'!B$2:B$123,"&gt;="&amp;G825*(100-$B$2)/100,   'azure-vm-prices-1Y'!E$2:E$123,L825))),   "")</f>
        <v>0</v>
      </c>
      <c r="Y825" s="4">
        <f>IF(Q825="YES", IF(K825="YES", VLOOKUP(Z825 &amp; L825 &amp; K825,'azure-vm-prices-3Y'!G$2:H$124  , 2, 0), VLOOKUP(Z825 &amp; L825 &amp; "*",'azure-vm-prices-3Y'!G$2:H$124, 2, 0)),   "")</f>
        <v>0</v>
      </c>
      <c r="Z825" s="4">
        <f>IF(Q825="YES", IF(O825="NO" , IF(K825="YES", _xlfn.MINIFS('azure-vm-prices-3Y'!I$2:I$123,   'azure-vm-prices-3Y'!A$2:A$123,"&gt;="&amp;F825*(100-$B$2)/100,   'azure-vm-prices-3Y'!B$2:B$123,"&gt;="&amp;G825*(100-$B$2)/100,   'azure-vm-prices-3Y'!D$2:D$123,K825,   'azure-vm-prices-3Y'!E$2:E$123,L825),   _xlfn.MINIFS('azure-vm-prices-3Y'!I$2:I$123,   'azure-vm-prices-3Y'!A$2:A$123,"&gt;="&amp;F825*(100-$B$2)/100,   'azure-vm-prices-3Y'!B$2:B$123,"&gt;="&amp;G825*(100-$B$2)/100,   'azure-vm-prices-3Y'!E$2:E$123,L825)),   IF(K825="YES", _xlfn.MINIFS('azure-vm-prices-3Y'!C$2:C$123,   'azure-vm-prices-3Y'!A$2:A$123,"&gt;="&amp;F825*(100-$B$2)/100,   'azure-vm-prices-3Y'!B$2:B$123,"&gt;="&amp;G825*(100-$B$2)/100,   'azure-vm-prices-3Y'!D$2:D$123,K825,   'azure-vm-prices-3Y'!E$2:E$123,L825),   _xlfn.MINIFS('azure-vm-prices-3Y'!C$2:C$123,   'azure-vm-prices-3Y'!A$2:A$123,"&gt;="&amp;F825*(100-$B$2)/100,   'azure-vm-prices-3Y'!B$2:B$123,"&gt;="&amp;G825*(100-$B$2)/100,   'azure-vm-prices-3Y'!E$2:E$123,L825))),   "")</f>
        <v>0</v>
      </c>
      <c r="AA825" s="4">
        <f>IF(Q825="YES",N825*V825*12,"")</f>
        <v>0</v>
      </c>
      <c r="AB825" s="4">
        <f>IF(Q825="YES",X825*8760,"")</f>
        <v>0</v>
      </c>
      <c r="AC825" s="4">
        <f>IF(Q825="YES",Z825*8760,"")</f>
        <v>0</v>
      </c>
      <c r="AD825" s="4">
        <f>IF(Q825="YES",IF(P825="YES", MIN(AA825:AC825), AA825),"")</f>
        <v>0</v>
      </c>
      <c r="AE825" s="4">
        <f>IF(AND(I825="STANDARD",Q825="YES",H825&lt;'azure-standard-disk-prices'!B2, H825&gt;0),1+IF(M825="YES",1),"")</f>
        <v>0</v>
      </c>
      <c r="AF825" s="4">
        <f>IF(AND(I825="STANDARD",Q825="YES",H825&gt;'azure-standard-disk-prices'!B2,H825&lt;'azure-standard-disk-prices'!B3),1+IF(M825="YES",1),"")</f>
        <v>0</v>
      </c>
      <c r="AG825" s="4">
        <f>IF(AND(I825="STANDARD",Q825="YES",H825&gt;'azure-standard-disk-prices'!B3,H825&lt;'azure-standard-disk-prices'!B4),1+IF(M825="YES",1),"")</f>
        <v>0</v>
      </c>
      <c r="AH825" s="4">
        <f>IF(AND(I825="STANDARD",Q825="YES",H825&gt;'azure-standard-disk-prices'!B4,H825&lt;'azure-standard-disk-prices'!B5),1+IF(M825="YES",1),"")</f>
        <v>0</v>
      </c>
      <c r="AI825" s="4">
        <f>IF(AND(I825="STANDARD",Q825="YES",H825&gt;'azure-standard-disk-prices'!B5,H825&lt;'azure-standard-disk-prices'!B6),1+IF(M825="YES",1),"")</f>
        <v>0</v>
      </c>
      <c r="AJ825" s="4">
        <f>IF(AND(I825="STANDARD",Q825="YES",H825&gt;'azure-standard-disk-prices'!B6,H825&lt;'azure-standard-disk-prices'!B7),1+IF(M825="YES",1),"")</f>
        <v>0</v>
      </c>
      <c r="AK825" s="4">
        <f>IF(AND(I825="STANDARD",Q825="YES",H825&gt;'azure-standard-disk-prices'!B7,H825&lt;'azure-standard-disk-prices'!B8),1+IF(M825="YES",1),"")</f>
        <v>0</v>
      </c>
      <c r="AL825" s="4">
        <f>IF(AND(I825="STANDARD",Q825="YES",H825&gt;'azure-standard-disk-prices'!B8,H825&lt;'azure-standard-disk-prices'!B9),1+IF(M825="YES",1),"")</f>
        <v>0</v>
      </c>
      <c r="AM825" s="4">
        <f>IF(AND(I824="PREMIUM",Q824="YES",H824&lt;'azure-premium-disk-prices'!B2,H824&gt;0),1+IF(M824="YES",1),"")</f>
        <v>0</v>
      </c>
      <c r="AN825" s="4">
        <f>IF(AND(I824="PREMIUM",Q824="YES",H824&gt;'azure-premium-disk-prices'!B2,H824&lt;'azure-premium-disk-prices'!B3),1+IF(M824="YES",1),"")</f>
        <v>0</v>
      </c>
      <c r="AO825" s="4">
        <f>IF(AND(I824="PREMIUM",Q824="YES",H824&gt;'azure-premium-disk-prices'!B3,H824&lt;'azure-premium-disk-prices'!B4),1+IF(M824="YES",1),"")</f>
        <v>0</v>
      </c>
      <c r="AP825" s="4">
        <f>IF(AND(I824="PREMIUM",Q824="YES",H824&gt;'azure-premium-disk-prices'!B4,H824&lt;'azure-premium-disk-prices'!B5),1+IF(M824="YES",1),"")</f>
        <v>0</v>
      </c>
      <c r="AQ825" s="4">
        <f>IF(AND(I824="PREMIUM",Q824="YES",H824&gt;'azure-premium-disk-prices'!B5,H824&lt;'azure-premium-disk-prices'!B6),1+IF(M824="YES",1),"")</f>
        <v>0</v>
      </c>
      <c r="AR825" s="4">
        <f>IF(AND(I824="PREMIUM",Q824="YES",H824&gt;'azure-premium-disk-prices'!B6,H824&lt;'azure-premium-disk-prices'!B7),1+IF(M824="YES",1),"")</f>
        <v>0</v>
      </c>
      <c r="AS825" s="4">
        <f>IF(AND(I824="PREMIUM",Q824="YES",H824&gt;'azure-premium-disk-prices'!B7,H824&lt;'azure-premium-disk-prices'!B8),1+IF(M824="YES",1),"")</f>
        <v>0</v>
      </c>
      <c r="AT825" s="4">
        <f>IF(AND(I824="PREMIUM",Q824="YES",H824&gt;'azure-premium-disk-prices'!B8,H824&lt;'azure-premium-disk-prices'!B9),1+IF(M824="YES",1),"")</f>
        <v>0</v>
      </c>
      <c r="AU825" s="4">
        <f>IF(AND(M825="YES", Q825="YES"),1,"")</f>
        <v>0</v>
      </c>
      <c r="AV825" s="4">
        <f>IF(AND(J825="STANDARD", Q825="YES"), IF(M825="YES",2,1) ,"")</f>
        <v>0</v>
      </c>
      <c r="AW825" s="4">
        <f>IF( AND(J825="PREMIUM",  Q825="YES"), IF(M825="YES",2,1) ,"")</f>
        <v>0</v>
      </c>
    </row>
    <row r="826" spans="5:49">
      <c r="E826" s="3"/>
      <c r="F826" s="3"/>
      <c r="G826" s="3"/>
      <c r="H826" s="3"/>
      <c r="I826" s="3" t="s">
        <v>9</v>
      </c>
      <c r="J826" s="3" t="s">
        <v>9</v>
      </c>
      <c r="K826" s="3" t="s">
        <v>5</v>
      </c>
      <c r="L826" s="3" t="s">
        <v>5</v>
      </c>
      <c r="M826" s="3" t="s">
        <v>5</v>
      </c>
      <c r="N826" s="3">
        <v>730</v>
      </c>
      <c r="O826" s="3" t="s">
        <v>5</v>
      </c>
      <c r="P826" s="3" t="s">
        <v>14</v>
      </c>
      <c r="Q826" s="4">
        <f>IF(AND(E826&lt;&gt;"", F826&lt;&gt;"", G826&lt;&gt;"", H826&lt;&gt;"", I826&lt;&gt;"", J826&lt;&gt;"", K826&lt;&gt;"", L826&lt;&gt;"", M826&lt;&gt;"", N826&lt;&gt;"", O826&lt;&gt;""),"YES","NO")</f>
        <v>0</v>
      </c>
      <c r="R826" s="4">
        <f>IF(AD826=AA826, U826, IF(AD826=AB826,W826,Y826))</f>
        <v>0</v>
      </c>
      <c r="S826" s="4">
        <f>AD826</f>
        <v>0</v>
      </c>
      <c r="T826" s="4">
        <f> IF(AA826="" ,"",IF(AD826=AA826, "PAYG", IF(AD826=AB826,"1Y RI","3Y RI")))</f>
        <v>0</v>
      </c>
      <c r="U826" s="4">
        <f>IF(Q826="YES", IF(K826="YES", VLOOKUP(V826 &amp; L826 &amp; K826,'azure-vm-prices-base'!G$2:H$124, 2, 0), VLOOKUP(V826 &amp; L826 &amp; "*",'azure-vm-prices-base'!G$2:H$124, 2, 0)), "")</f>
        <v>0</v>
      </c>
      <c r="V826" s="4">
        <f>IF(Q826="YES", IF(O826="NO" , IF(K826="YES", _xlfn.MINIFS('azure-vm-prices-base'!I$2:I$123, 'azure-vm-prices-base'!A$2:A$123,"&gt;="&amp;F826*(100-$B$2)/100, 'azure-vm-prices-base'!B$2:B$123,"&gt;="&amp;G826*(100-$B$2)/100, 'azure-vm-prices-base'!D$2:D$123,K826, 'azure-vm-prices-base'!E$2:E$123,L826), _xlfn.MINIFS('azure-vm-prices-base'!I$2:I$123, 'azure-vm-prices-base'!A$2:A$123,"&gt;="&amp;F826*(100-$B$2)/100, 'azure-vm-prices-base'!B$2:B$123,"&gt;="&amp;G826*(100-$B$2)/100, 'azure-vm-prices-base'!E$2:E$123,L826)), IF(K826="YES", _xlfn.MINIFS('azure-vm-prices-base'!C$2:C$123, 'azure-vm-prices-base'!A$2:A$123,"&gt;="&amp;F826*(100-$B$2)/100, 'azure-vm-prices-base'!B$2:B$123,"&gt;="&amp;G826*(100-$B$2)/100, 'azure-vm-prices-base'!D$2:D$123,K826, 'azure-vm-prices-base'!E$2:E$123,L826), _xlfn.MINIFS('azure-vm-prices-base'!C$2:C$123, 'azure-vm-prices-base'!A$2:A$123,"&gt;="&amp;F826*(100-$B$2)/100, 'azure-vm-prices-base'!B$2:B$123,"&gt;="&amp;G826*(100-$B$2)/100, 'azure-vm-prices-base'!E$2:E$123,L826))), "")</f>
        <v>0</v>
      </c>
      <c r="W826" s="4">
        <f>IF(Q826="YES", IF(K826="YES", VLOOKUP(X826 &amp; L826 &amp; K826,'azure-vm-prices-1Y'!G$2:H$124  , 2, 0), VLOOKUP(X826 &amp; L826 &amp; "*",'azure-vm-prices-1Y'!G$2:H$124, 2, 0)),   "")</f>
        <v>0</v>
      </c>
      <c r="X826" s="4">
        <f>IF(Q826="YES", IF(O826="NO" , IF(K826="YES", _xlfn.MINIFS('azure-vm-prices-1Y'!I$2:I$123,   'azure-vm-prices-1Y'!A$2:A$123,"&gt;="&amp;F826*(100-$B$2)/100,   'azure-vm-prices-1Y'!B$2:B$123,"&gt;="&amp;G826*(100-$B$2)/100,   'azure-vm-prices-1Y'!D$2:D$123,K826,   'azure-vm-prices-1Y'!E$2:E$123,L826),   _xlfn.MINIFS('azure-vm-prices-1Y'!I$2:I$123,   'azure-vm-prices-1Y'!A$2:A$123,"&gt;="&amp;F826*(100-$B$2)/100,   'azure-vm-prices-1Y'!B$2:B$123,"&gt;="&amp;G826*(100-$B$2)/100,   'azure-vm-prices-1Y'!E$2:E$123,L826)),   IF(K826="YES", _xlfn.MINIFS('azure-vm-prices-1Y'!C$2:C$123,   'azure-vm-prices-1Y'!A$2:A$123,"&gt;="&amp;F826*(100-$B$2)/100,   'azure-vm-prices-1Y'!B$2:B$123,"&gt;="&amp;G826*(100-$B$2)/100,   'azure-vm-prices-1Y'!D$2:D$123,K826,   'azure-vm-prices-1Y'!E$2:E$123,L826),   _xlfn.MINIFS('azure-vm-prices-1Y'!C$2:C$123,   'azure-vm-prices-1Y'!A$2:A$123,"&gt;="&amp;F826*(100-$B$2)/100,   'azure-vm-prices-1Y'!B$2:B$123,"&gt;="&amp;G826*(100-$B$2)/100,   'azure-vm-prices-1Y'!E$2:E$123,L826))),   "")</f>
        <v>0</v>
      </c>
      <c r="Y826" s="4">
        <f>IF(Q826="YES", IF(K826="YES", VLOOKUP(Z826 &amp; L826 &amp; K826,'azure-vm-prices-3Y'!G$2:H$124  , 2, 0), VLOOKUP(Z826 &amp; L826 &amp; "*",'azure-vm-prices-3Y'!G$2:H$124, 2, 0)),   "")</f>
        <v>0</v>
      </c>
      <c r="Z826" s="4">
        <f>IF(Q826="YES", IF(O826="NO" , IF(K826="YES", _xlfn.MINIFS('azure-vm-prices-3Y'!I$2:I$123,   'azure-vm-prices-3Y'!A$2:A$123,"&gt;="&amp;F826*(100-$B$2)/100,   'azure-vm-prices-3Y'!B$2:B$123,"&gt;="&amp;G826*(100-$B$2)/100,   'azure-vm-prices-3Y'!D$2:D$123,K826,   'azure-vm-prices-3Y'!E$2:E$123,L826),   _xlfn.MINIFS('azure-vm-prices-3Y'!I$2:I$123,   'azure-vm-prices-3Y'!A$2:A$123,"&gt;="&amp;F826*(100-$B$2)/100,   'azure-vm-prices-3Y'!B$2:B$123,"&gt;="&amp;G826*(100-$B$2)/100,   'azure-vm-prices-3Y'!E$2:E$123,L826)),   IF(K826="YES", _xlfn.MINIFS('azure-vm-prices-3Y'!C$2:C$123,   'azure-vm-prices-3Y'!A$2:A$123,"&gt;="&amp;F826*(100-$B$2)/100,   'azure-vm-prices-3Y'!B$2:B$123,"&gt;="&amp;G826*(100-$B$2)/100,   'azure-vm-prices-3Y'!D$2:D$123,K826,   'azure-vm-prices-3Y'!E$2:E$123,L826),   _xlfn.MINIFS('azure-vm-prices-3Y'!C$2:C$123,   'azure-vm-prices-3Y'!A$2:A$123,"&gt;="&amp;F826*(100-$B$2)/100,   'azure-vm-prices-3Y'!B$2:B$123,"&gt;="&amp;G826*(100-$B$2)/100,   'azure-vm-prices-3Y'!E$2:E$123,L826))),   "")</f>
        <v>0</v>
      </c>
      <c r="AA826" s="4">
        <f>IF(Q826="YES",N826*V826*12,"")</f>
        <v>0</v>
      </c>
      <c r="AB826" s="4">
        <f>IF(Q826="YES",X826*8760,"")</f>
        <v>0</v>
      </c>
      <c r="AC826" s="4">
        <f>IF(Q826="YES",Z826*8760,"")</f>
        <v>0</v>
      </c>
      <c r="AD826" s="4">
        <f>IF(Q826="YES",IF(P826="YES", MIN(AA826:AC826), AA826),"")</f>
        <v>0</v>
      </c>
      <c r="AE826" s="4">
        <f>IF(AND(I826="STANDARD",Q826="YES",H826&lt;'azure-standard-disk-prices'!B2, H826&gt;0),1+IF(M826="YES",1),"")</f>
        <v>0</v>
      </c>
      <c r="AF826" s="4">
        <f>IF(AND(I826="STANDARD",Q826="YES",H826&gt;'azure-standard-disk-prices'!B2,H826&lt;'azure-standard-disk-prices'!B3),1+IF(M826="YES",1),"")</f>
        <v>0</v>
      </c>
      <c r="AG826" s="4">
        <f>IF(AND(I826="STANDARD",Q826="YES",H826&gt;'azure-standard-disk-prices'!B3,H826&lt;'azure-standard-disk-prices'!B4),1+IF(M826="YES",1),"")</f>
        <v>0</v>
      </c>
      <c r="AH826" s="4">
        <f>IF(AND(I826="STANDARD",Q826="YES",H826&gt;'azure-standard-disk-prices'!B4,H826&lt;'azure-standard-disk-prices'!B5),1+IF(M826="YES",1),"")</f>
        <v>0</v>
      </c>
      <c r="AI826" s="4">
        <f>IF(AND(I826="STANDARD",Q826="YES",H826&gt;'azure-standard-disk-prices'!B5,H826&lt;'azure-standard-disk-prices'!B6),1+IF(M826="YES",1),"")</f>
        <v>0</v>
      </c>
      <c r="AJ826" s="4">
        <f>IF(AND(I826="STANDARD",Q826="YES",H826&gt;'azure-standard-disk-prices'!B6,H826&lt;'azure-standard-disk-prices'!B7),1+IF(M826="YES",1),"")</f>
        <v>0</v>
      </c>
      <c r="AK826" s="4">
        <f>IF(AND(I826="STANDARD",Q826="YES",H826&gt;'azure-standard-disk-prices'!B7,H826&lt;'azure-standard-disk-prices'!B8),1+IF(M826="YES",1),"")</f>
        <v>0</v>
      </c>
      <c r="AL826" s="4">
        <f>IF(AND(I826="STANDARD",Q826="YES",H826&gt;'azure-standard-disk-prices'!B8,H826&lt;'azure-standard-disk-prices'!B9),1+IF(M826="YES",1),"")</f>
        <v>0</v>
      </c>
      <c r="AM826" s="4">
        <f>IF(AND(I825="PREMIUM",Q825="YES",H825&lt;'azure-premium-disk-prices'!B2,H825&gt;0),1+IF(M825="YES",1),"")</f>
        <v>0</v>
      </c>
      <c r="AN826" s="4">
        <f>IF(AND(I825="PREMIUM",Q825="YES",H825&gt;'azure-premium-disk-prices'!B2,H825&lt;'azure-premium-disk-prices'!B3),1+IF(M825="YES",1),"")</f>
        <v>0</v>
      </c>
      <c r="AO826" s="4">
        <f>IF(AND(I825="PREMIUM",Q825="YES",H825&gt;'azure-premium-disk-prices'!B3,H825&lt;'azure-premium-disk-prices'!B4),1+IF(M825="YES",1),"")</f>
        <v>0</v>
      </c>
      <c r="AP826" s="4">
        <f>IF(AND(I825="PREMIUM",Q825="YES",H825&gt;'azure-premium-disk-prices'!B4,H825&lt;'azure-premium-disk-prices'!B5),1+IF(M825="YES",1),"")</f>
        <v>0</v>
      </c>
      <c r="AQ826" s="4">
        <f>IF(AND(I825="PREMIUM",Q825="YES",H825&gt;'azure-premium-disk-prices'!B5,H825&lt;'azure-premium-disk-prices'!B6),1+IF(M825="YES",1),"")</f>
        <v>0</v>
      </c>
      <c r="AR826" s="4">
        <f>IF(AND(I825="PREMIUM",Q825="YES",H825&gt;'azure-premium-disk-prices'!B6,H825&lt;'azure-premium-disk-prices'!B7),1+IF(M825="YES",1),"")</f>
        <v>0</v>
      </c>
      <c r="AS826" s="4">
        <f>IF(AND(I825="PREMIUM",Q825="YES",H825&gt;'azure-premium-disk-prices'!B7,H825&lt;'azure-premium-disk-prices'!B8),1+IF(M825="YES",1),"")</f>
        <v>0</v>
      </c>
      <c r="AT826" s="4">
        <f>IF(AND(I825="PREMIUM",Q825="YES",H825&gt;'azure-premium-disk-prices'!B8,H825&lt;'azure-premium-disk-prices'!B9),1+IF(M825="YES",1),"")</f>
        <v>0</v>
      </c>
      <c r="AU826" s="4">
        <f>IF(AND(M826="YES", Q826="YES"),1,"")</f>
        <v>0</v>
      </c>
      <c r="AV826" s="4">
        <f>IF(AND(J826="STANDARD", Q826="YES"), IF(M826="YES",2,1) ,"")</f>
        <v>0</v>
      </c>
      <c r="AW826" s="4">
        <f>IF( AND(J826="PREMIUM",  Q826="YES"), IF(M826="YES",2,1) ,"")</f>
        <v>0</v>
      </c>
    </row>
    <row r="827" spans="5:49">
      <c r="E827" s="3"/>
      <c r="F827" s="3"/>
      <c r="G827" s="3"/>
      <c r="H827" s="3"/>
      <c r="I827" s="3" t="s">
        <v>9</v>
      </c>
      <c r="J827" s="3" t="s">
        <v>9</v>
      </c>
      <c r="K827" s="3" t="s">
        <v>5</v>
      </c>
      <c r="L827" s="3" t="s">
        <v>5</v>
      </c>
      <c r="M827" s="3" t="s">
        <v>5</v>
      </c>
      <c r="N827" s="3">
        <v>730</v>
      </c>
      <c r="O827" s="3" t="s">
        <v>5</v>
      </c>
      <c r="P827" s="3" t="s">
        <v>14</v>
      </c>
      <c r="Q827" s="4">
        <f>IF(AND(E827&lt;&gt;"", F827&lt;&gt;"", G827&lt;&gt;"", H827&lt;&gt;"", I827&lt;&gt;"", J827&lt;&gt;"", K827&lt;&gt;"", L827&lt;&gt;"", M827&lt;&gt;"", N827&lt;&gt;"", O827&lt;&gt;""),"YES","NO")</f>
        <v>0</v>
      </c>
      <c r="R827" s="4">
        <f>IF(AD827=AA827, U827, IF(AD827=AB827,W827,Y827))</f>
        <v>0</v>
      </c>
      <c r="S827" s="4">
        <f>AD827</f>
        <v>0</v>
      </c>
      <c r="T827" s="4">
        <f> IF(AA827="" ,"",IF(AD827=AA827, "PAYG", IF(AD827=AB827,"1Y RI","3Y RI")))</f>
        <v>0</v>
      </c>
      <c r="U827" s="4">
        <f>IF(Q827="YES", IF(K827="YES", VLOOKUP(V827 &amp; L827 &amp; K827,'azure-vm-prices-base'!G$2:H$124, 2, 0), VLOOKUP(V827 &amp; L827 &amp; "*",'azure-vm-prices-base'!G$2:H$124, 2, 0)), "")</f>
        <v>0</v>
      </c>
      <c r="V827" s="4">
        <f>IF(Q827="YES", IF(O827="NO" , IF(K827="YES", _xlfn.MINIFS('azure-vm-prices-base'!I$2:I$123, 'azure-vm-prices-base'!A$2:A$123,"&gt;="&amp;F827*(100-$B$2)/100, 'azure-vm-prices-base'!B$2:B$123,"&gt;="&amp;G827*(100-$B$2)/100, 'azure-vm-prices-base'!D$2:D$123,K827, 'azure-vm-prices-base'!E$2:E$123,L827), _xlfn.MINIFS('azure-vm-prices-base'!I$2:I$123, 'azure-vm-prices-base'!A$2:A$123,"&gt;="&amp;F827*(100-$B$2)/100, 'azure-vm-prices-base'!B$2:B$123,"&gt;="&amp;G827*(100-$B$2)/100, 'azure-vm-prices-base'!E$2:E$123,L827)), IF(K827="YES", _xlfn.MINIFS('azure-vm-prices-base'!C$2:C$123, 'azure-vm-prices-base'!A$2:A$123,"&gt;="&amp;F827*(100-$B$2)/100, 'azure-vm-prices-base'!B$2:B$123,"&gt;="&amp;G827*(100-$B$2)/100, 'azure-vm-prices-base'!D$2:D$123,K827, 'azure-vm-prices-base'!E$2:E$123,L827), _xlfn.MINIFS('azure-vm-prices-base'!C$2:C$123, 'azure-vm-prices-base'!A$2:A$123,"&gt;="&amp;F827*(100-$B$2)/100, 'azure-vm-prices-base'!B$2:B$123,"&gt;="&amp;G827*(100-$B$2)/100, 'azure-vm-prices-base'!E$2:E$123,L827))), "")</f>
        <v>0</v>
      </c>
      <c r="W827" s="4">
        <f>IF(Q827="YES", IF(K827="YES", VLOOKUP(X827 &amp; L827 &amp; K827,'azure-vm-prices-1Y'!G$2:H$124  , 2, 0), VLOOKUP(X827 &amp; L827 &amp; "*",'azure-vm-prices-1Y'!G$2:H$124, 2, 0)),   "")</f>
        <v>0</v>
      </c>
      <c r="X827" s="4">
        <f>IF(Q827="YES", IF(O827="NO" , IF(K827="YES", _xlfn.MINIFS('azure-vm-prices-1Y'!I$2:I$123,   'azure-vm-prices-1Y'!A$2:A$123,"&gt;="&amp;F827*(100-$B$2)/100,   'azure-vm-prices-1Y'!B$2:B$123,"&gt;="&amp;G827*(100-$B$2)/100,   'azure-vm-prices-1Y'!D$2:D$123,K827,   'azure-vm-prices-1Y'!E$2:E$123,L827),   _xlfn.MINIFS('azure-vm-prices-1Y'!I$2:I$123,   'azure-vm-prices-1Y'!A$2:A$123,"&gt;="&amp;F827*(100-$B$2)/100,   'azure-vm-prices-1Y'!B$2:B$123,"&gt;="&amp;G827*(100-$B$2)/100,   'azure-vm-prices-1Y'!E$2:E$123,L827)),   IF(K827="YES", _xlfn.MINIFS('azure-vm-prices-1Y'!C$2:C$123,   'azure-vm-prices-1Y'!A$2:A$123,"&gt;="&amp;F827*(100-$B$2)/100,   'azure-vm-prices-1Y'!B$2:B$123,"&gt;="&amp;G827*(100-$B$2)/100,   'azure-vm-prices-1Y'!D$2:D$123,K827,   'azure-vm-prices-1Y'!E$2:E$123,L827),   _xlfn.MINIFS('azure-vm-prices-1Y'!C$2:C$123,   'azure-vm-prices-1Y'!A$2:A$123,"&gt;="&amp;F827*(100-$B$2)/100,   'azure-vm-prices-1Y'!B$2:B$123,"&gt;="&amp;G827*(100-$B$2)/100,   'azure-vm-prices-1Y'!E$2:E$123,L827))),   "")</f>
        <v>0</v>
      </c>
      <c r="Y827" s="4">
        <f>IF(Q827="YES", IF(K827="YES", VLOOKUP(Z827 &amp; L827 &amp; K827,'azure-vm-prices-3Y'!G$2:H$124  , 2, 0), VLOOKUP(Z827 &amp; L827 &amp; "*",'azure-vm-prices-3Y'!G$2:H$124, 2, 0)),   "")</f>
        <v>0</v>
      </c>
      <c r="Z827" s="4">
        <f>IF(Q827="YES", IF(O827="NO" , IF(K827="YES", _xlfn.MINIFS('azure-vm-prices-3Y'!I$2:I$123,   'azure-vm-prices-3Y'!A$2:A$123,"&gt;="&amp;F827*(100-$B$2)/100,   'azure-vm-prices-3Y'!B$2:B$123,"&gt;="&amp;G827*(100-$B$2)/100,   'azure-vm-prices-3Y'!D$2:D$123,K827,   'azure-vm-prices-3Y'!E$2:E$123,L827),   _xlfn.MINIFS('azure-vm-prices-3Y'!I$2:I$123,   'azure-vm-prices-3Y'!A$2:A$123,"&gt;="&amp;F827*(100-$B$2)/100,   'azure-vm-prices-3Y'!B$2:B$123,"&gt;="&amp;G827*(100-$B$2)/100,   'azure-vm-prices-3Y'!E$2:E$123,L827)),   IF(K827="YES", _xlfn.MINIFS('azure-vm-prices-3Y'!C$2:C$123,   'azure-vm-prices-3Y'!A$2:A$123,"&gt;="&amp;F827*(100-$B$2)/100,   'azure-vm-prices-3Y'!B$2:B$123,"&gt;="&amp;G827*(100-$B$2)/100,   'azure-vm-prices-3Y'!D$2:D$123,K827,   'azure-vm-prices-3Y'!E$2:E$123,L827),   _xlfn.MINIFS('azure-vm-prices-3Y'!C$2:C$123,   'azure-vm-prices-3Y'!A$2:A$123,"&gt;="&amp;F827*(100-$B$2)/100,   'azure-vm-prices-3Y'!B$2:B$123,"&gt;="&amp;G827*(100-$B$2)/100,   'azure-vm-prices-3Y'!E$2:E$123,L827))),   "")</f>
        <v>0</v>
      </c>
      <c r="AA827" s="4">
        <f>IF(Q827="YES",N827*V827*12,"")</f>
        <v>0</v>
      </c>
      <c r="AB827" s="4">
        <f>IF(Q827="YES",X827*8760,"")</f>
        <v>0</v>
      </c>
      <c r="AC827" s="4">
        <f>IF(Q827="YES",Z827*8760,"")</f>
        <v>0</v>
      </c>
      <c r="AD827" s="4">
        <f>IF(Q827="YES",IF(P827="YES", MIN(AA827:AC827), AA827),"")</f>
        <v>0</v>
      </c>
      <c r="AE827" s="4">
        <f>IF(AND(I827="STANDARD",Q827="YES",H827&lt;'azure-standard-disk-prices'!B2, H827&gt;0),1+IF(M827="YES",1),"")</f>
        <v>0</v>
      </c>
      <c r="AF827" s="4">
        <f>IF(AND(I827="STANDARD",Q827="YES",H827&gt;'azure-standard-disk-prices'!B2,H827&lt;'azure-standard-disk-prices'!B3),1+IF(M827="YES",1),"")</f>
        <v>0</v>
      </c>
      <c r="AG827" s="4">
        <f>IF(AND(I827="STANDARD",Q827="YES",H827&gt;'azure-standard-disk-prices'!B3,H827&lt;'azure-standard-disk-prices'!B4),1+IF(M827="YES",1),"")</f>
        <v>0</v>
      </c>
      <c r="AH827" s="4">
        <f>IF(AND(I827="STANDARD",Q827="YES",H827&gt;'azure-standard-disk-prices'!B4,H827&lt;'azure-standard-disk-prices'!B5),1+IF(M827="YES",1),"")</f>
        <v>0</v>
      </c>
      <c r="AI827" s="4">
        <f>IF(AND(I827="STANDARD",Q827="YES",H827&gt;'azure-standard-disk-prices'!B5,H827&lt;'azure-standard-disk-prices'!B6),1+IF(M827="YES",1),"")</f>
        <v>0</v>
      </c>
      <c r="AJ827" s="4">
        <f>IF(AND(I827="STANDARD",Q827="YES",H827&gt;'azure-standard-disk-prices'!B6,H827&lt;'azure-standard-disk-prices'!B7),1+IF(M827="YES",1),"")</f>
        <v>0</v>
      </c>
      <c r="AK827" s="4">
        <f>IF(AND(I827="STANDARD",Q827="YES",H827&gt;'azure-standard-disk-prices'!B7,H827&lt;'azure-standard-disk-prices'!B8),1+IF(M827="YES",1),"")</f>
        <v>0</v>
      </c>
      <c r="AL827" s="4">
        <f>IF(AND(I827="STANDARD",Q827="YES",H827&gt;'azure-standard-disk-prices'!B8,H827&lt;'azure-standard-disk-prices'!B9),1+IF(M827="YES",1),"")</f>
        <v>0</v>
      </c>
      <c r="AM827" s="4">
        <f>IF(AND(I826="PREMIUM",Q826="YES",H826&lt;'azure-premium-disk-prices'!B2,H826&gt;0),1+IF(M826="YES",1),"")</f>
        <v>0</v>
      </c>
      <c r="AN827" s="4">
        <f>IF(AND(I826="PREMIUM",Q826="YES",H826&gt;'azure-premium-disk-prices'!B2,H826&lt;'azure-premium-disk-prices'!B3),1+IF(M826="YES",1),"")</f>
        <v>0</v>
      </c>
      <c r="AO827" s="4">
        <f>IF(AND(I826="PREMIUM",Q826="YES",H826&gt;'azure-premium-disk-prices'!B3,H826&lt;'azure-premium-disk-prices'!B4),1+IF(M826="YES",1),"")</f>
        <v>0</v>
      </c>
      <c r="AP827" s="4">
        <f>IF(AND(I826="PREMIUM",Q826="YES",H826&gt;'azure-premium-disk-prices'!B4,H826&lt;'azure-premium-disk-prices'!B5),1+IF(M826="YES",1),"")</f>
        <v>0</v>
      </c>
      <c r="AQ827" s="4">
        <f>IF(AND(I826="PREMIUM",Q826="YES",H826&gt;'azure-premium-disk-prices'!B5,H826&lt;'azure-premium-disk-prices'!B6),1+IF(M826="YES",1),"")</f>
        <v>0</v>
      </c>
      <c r="AR827" s="4">
        <f>IF(AND(I826="PREMIUM",Q826="YES",H826&gt;'azure-premium-disk-prices'!B6,H826&lt;'azure-premium-disk-prices'!B7),1+IF(M826="YES",1),"")</f>
        <v>0</v>
      </c>
      <c r="AS827" s="4">
        <f>IF(AND(I826="PREMIUM",Q826="YES",H826&gt;'azure-premium-disk-prices'!B7,H826&lt;'azure-premium-disk-prices'!B8),1+IF(M826="YES",1),"")</f>
        <v>0</v>
      </c>
      <c r="AT827" s="4">
        <f>IF(AND(I826="PREMIUM",Q826="YES",H826&gt;'azure-premium-disk-prices'!B8,H826&lt;'azure-premium-disk-prices'!B9),1+IF(M826="YES",1),"")</f>
        <v>0</v>
      </c>
      <c r="AU827" s="4">
        <f>IF(AND(M827="YES", Q827="YES"),1,"")</f>
        <v>0</v>
      </c>
      <c r="AV827" s="4">
        <f>IF(AND(J827="STANDARD", Q827="YES"), IF(M827="YES",2,1) ,"")</f>
        <v>0</v>
      </c>
      <c r="AW827" s="4">
        <f>IF( AND(J827="PREMIUM",  Q827="YES"), IF(M827="YES",2,1) ,"")</f>
        <v>0</v>
      </c>
    </row>
    <row r="828" spans="5:49">
      <c r="E828" s="3"/>
      <c r="F828" s="3"/>
      <c r="G828" s="3"/>
      <c r="H828" s="3"/>
      <c r="I828" s="3" t="s">
        <v>9</v>
      </c>
      <c r="J828" s="3" t="s">
        <v>9</v>
      </c>
      <c r="K828" s="3" t="s">
        <v>5</v>
      </c>
      <c r="L828" s="3" t="s">
        <v>5</v>
      </c>
      <c r="M828" s="3" t="s">
        <v>5</v>
      </c>
      <c r="N828" s="3">
        <v>730</v>
      </c>
      <c r="O828" s="3" t="s">
        <v>5</v>
      </c>
      <c r="P828" s="3" t="s">
        <v>14</v>
      </c>
      <c r="Q828" s="4">
        <f>IF(AND(E828&lt;&gt;"", F828&lt;&gt;"", G828&lt;&gt;"", H828&lt;&gt;"", I828&lt;&gt;"", J828&lt;&gt;"", K828&lt;&gt;"", L828&lt;&gt;"", M828&lt;&gt;"", N828&lt;&gt;"", O828&lt;&gt;""),"YES","NO")</f>
        <v>0</v>
      </c>
      <c r="R828" s="4">
        <f>IF(AD828=AA828, U828, IF(AD828=AB828,W828,Y828))</f>
        <v>0</v>
      </c>
      <c r="S828" s="4">
        <f>AD828</f>
        <v>0</v>
      </c>
      <c r="T828" s="4">
        <f> IF(AA828="" ,"",IF(AD828=AA828, "PAYG", IF(AD828=AB828,"1Y RI","3Y RI")))</f>
        <v>0</v>
      </c>
      <c r="U828" s="4">
        <f>IF(Q828="YES", IF(K828="YES", VLOOKUP(V828 &amp; L828 &amp; K828,'azure-vm-prices-base'!G$2:H$124, 2, 0), VLOOKUP(V828 &amp; L828 &amp; "*",'azure-vm-prices-base'!G$2:H$124, 2, 0)), "")</f>
        <v>0</v>
      </c>
      <c r="V828" s="4">
        <f>IF(Q828="YES", IF(O828="NO" , IF(K828="YES", _xlfn.MINIFS('azure-vm-prices-base'!I$2:I$123, 'azure-vm-prices-base'!A$2:A$123,"&gt;="&amp;F828*(100-$B$2)/100, 'azure-vm-prices-base'!B$2:B$123,"&gt;="&amp;G828*(100-$B$2)/100, 'azure-vm-prices-base'!D$2:D$123,K828, 'azure-vm-prices-base'!E$2:E$123,L828), _xlfn.MINIFS('azure-vm-prices-base'!I$2:I$123, 'azure-vm-prices-base'!A$2:A$123,"&gt;="&amp;F828*(100-$B$2)/100, 'azure-vm-prices-base'!B$2:B$123,"&gt;="&amp;G828*(100-$B$2)/100, 'azure-vm-prices-base'!E$2:E$123,L828)), IF(K828="YES", _xlfn.MINIFS('azure-vm-prices-base'!C$2:C$123, 'azure-vm-prices-base'!A$2:A$123,"&gt;="&amp;F828*(100-$B$2)/100, 'azure-vm-prices-base'!B$2:B$123,"&gt;="&amp;G828*(100-$B$2)/100, 'azure-vm-prices-base'!D$2:D$123,K828, 'azure-vm-prices-base'!E$2:E$123,L828), _xlfn.MINIFS('azure-vm-prices-base'!C$2:C$123, 'azure-vm-prices-base'!A$2:A$123,"&gt;="&amp;F828*(100-$B$2)/100, 'azure-vm-prices-base'!B$2:B$123,"&gt;="&amp;G828*(100-$B$2)/100, 'azure-vm-prices-base'!E$2:E$123,L828))), "")</f>
        <v>0</v>
      </c>
      <c r="W828" s="4">
        <f>IF(Q828="YES", IF(K828="YES", VLOOKUP(X828 &amp; L828 &amp; K828,'azure-vm-prices-1Y'!G$2:H$124  , 2, 0), VLOOKUP(X828 &amp; L828 &amp; "*",'azure-vm-prices-1Y'!G$2:H$124, 2, 0)),   "")</f>
        <v>0</v>
      </c>
      <c r="X828" s="4">
        <f>IF(Q828="YES", IF(O828="NO" , IF(K828="YES", _xlfn.MINIFS('azure-vm-prices-1Y'!I$2:I$123,   'azure-vm-prices-1Y'!A$2:A$123,"&gt;="&amp;F828*(100-$B$2)/100,   'azure-vm-prices-1Y'!B$2:B$123,"&gt;="&amp;G828*(100-$B$2)/100,   'azure-vm-prices-1Y'!D$2:D$123,K828,   'azure-vm-prices-1Y'!E$2:E$123,L828),   _xlfn.MINIFS('azure-vm-prices-1Y'!I$2:I$123,   'azure-vm-prices-1Y'!A$2:A$123,"&gt;="&amp;F828*(100-$B$2)/100,   'azure-vm-prices-1Y'!B$2:B$123,"&gt;="&amp;G828*(100-$B$2)/100,   'azure-vm-prices-1Y'!E$2:E$123,L828)),   IF(K828="YES", _xlfn.MINIFS('azure-vm-prices-1Y'!C$2:C$123,   'azure-vm-prices-1Y'!A$2:A$123,"&gt;="&amp;F828*(100-$B$2)/100,   'azure-vm-prices-1Y'!B$2:B$123,"&gt;="&amp;G828*(100-$B$2)/100,   'azure-vm-prices-1Y'!D$2:D$123,K828,   'azure-vm-prices-1Y'!E$2:E$123,L828),   _xlfn.MINIFS('azure-vm-prices-1Y'!C$2:C$123,   'azure-vm-prices-1Y'!A$2:A$123,"&gt;="&amp;F828*(100-$B$2)/100,   'azure-vm-prices-1Y'!B$2:B$123,"&gt;="&amp;G828*(100-$B$2)/100,   'azure-vm-prices-1Y'!E$2:E$123,L828))),   "")</f>
        <v>0</v>
      </c>
      <c r="Y828" s="4">
        <f>IF(Q828="YES", IF(K828="YES", VLOOKUP(Z828 &amp; L828 &amp; K828,'azure-vm-prices-3Y'!G$2:H$124  , 2, 0), VLOOKUP(Z828 &amp; L828 &amp; "*",'azure-vm-prices-3Y'!G$2:H$124, 2, 0)),   "")</f>
        <v>0</v>
      </c>
      <c r="Z828" s="4">
        <f>IF(Q828="YES", IF(O828="NO" , IF(K828="YES", _xlfn.MINIFS('azure-vm-prices-3Y'!I$2:I$123,   'azure-vm-prices-3Y'!A$2:A$123,"&gt;="&amp;F828*(100-$B$2)/100,   'azure-vm-prices-3Y'!B$2:B$123,"&gt;="&amp;G828*(100-$B$2)/100,   'azure-vm-prices-3Y'!D$2:D$123,K828,   'azure-vm-prices-3Y'!E$2:E$123,L828),   _xlfn.MINIFS('azure-vm-prices-3Y'!I$2:I$123,   'azure-vm-prices-3Y'!A$2:A$123,"&gt;="&amp;F828*(100-$B$2)/100,   'azure-vm-prices-3Y'!B$2:B$123,"&gt;="&amp;G828*(100-$B$2)/100,   'azure-vm-prices-3Y'!E$2:E$123,L828)),   IF(K828="YES", _xlfn.MINIFS('azure-vm-prices-3Y'!C$2:C$123,   'azure-vm-prices-3Y'!A$2:A$123,"&gt;="&amp;F828*(100-$B$2)/100,   'azure-vm-prices-3Y'!B$2:B$123,"&gt;="&amp;G828*(100-$B$2)/100,   'azure-vm-prices-3Y'!D$2:D$123,K828,   'azure-vm-prices-3Y'!E$2:E$123,L828),   _xlfn.MINIFS('azure-vm-prices-3Y'!C$2:C$123,   'azure-vm-prices-3Y'!A$2:A$123,"&gt;="&amp;F828*(100-$B$2)/100,   'azure-vm-prices-3Y'!B$2:B$123,"&gt;="&amp;G828*(100-$B$2)/100,   'azure-vm-prices-3Y'!E$2:E$123,L828))),   "")</f>
        <v>0</v>
      </c>
      <c r="AA828" s="4">
        <f>IF(Q828="YES",N828*V828*12,"")</f>
        <v>0</v>
      </c>
      <c r="AB828" s="4">
        <f>IF(Q828="YES",X828*8760,"")</f>
        <v>0</v>
      </c>
      <c r="AC828" s="4">
        <f>IF(Q828="YES",Z828*8760,"")</f>
        <v>0</v>
      </c>
      <c r="AD828" s="4">
        <f>IF(Q828="YES",IF(P828="YES", MIN(AA828:AC828), AA828),"")</f>
        <v>0</v>
      </c>
      <c r="AE828" s="4">
        <f>IF(AND(I828="STANDARD",Q828="YES",H828&lt;'azure-standard-disk-prices'!B2, H828&gt;0),1+IF(M828="YES",1),"")</f>
        <v>0</v>
      </c>
      <c r="AF828" s="4">
        <f>IF(AND(I828="STANDARD",Q828="YES",H828&gt;'azure-standard-disk-prices'!B2,H828&lt;'azure-standard-disk-prices'!B3),1+IF(M828="YES",1),"")</f>
        <v>0</v>
      </c>
      <c r="AG828" s="4">
        <f>IF(AND(I828="STANDARD",Q828="YES",H828&gt;'azure-standard-disk-prices'!B3,H828&lt;'azure-standard-disk-prices'!B4),1+IF(M828="YES",1),"")</f>
        <v>0</v>
      </c>
      <c r="AH828" s="4">
        <f>IF(AND(I828="STANDARD",Q828="YES",H828&gt;'azure-standard-disk-prices'!B4,H828&lt;'azure-standard-disk-prices'!B5),1+IF(M828="YES",1),"")</f>
        <v>0</v>
      </c>
      <c r="AI828" s="4">
        <f>IF(AND(I828="STANDARD",Q828="YES",H828&gt;'azure-standard-disk-prices'!B5,H828&lt;'azure-standard-disk-prices'!B6),1+IF(M828="YES",1),"")</f>
        <v>0</v>
      </c>
      <c r="AJ828" s="4">
        <f>IF(AND(I828="STANDARD",Q828="YES",H828&gt;'azure-standard-disk-prices'!B6,H828&lt;'azure-standard-disk-prices'!B7),1+IF(M828="YES",1),"")</f>
        <v>0</v>
      </c>
      <c r="AK828" s="4">
        <f>IF(AND(I828="STANDARD",Q828="YES",H828&gt;'azure-standard-disk-prices'!B7,H828&lt;'azure-standard-disk-prices'!B8),1+IF(M828="YES",1),"")</f>
        <v>0</v>
      </c>
      <c r="AL828" s="4">
        <f>IF(AND(I828="STANDARD",Q828="YES",H828&gt;'azure-standard-disk-prices'!B8,H828&lt;'azure-standard-disk-prices'!B9),1+IF(M828="YES",1),"")</f>
        <v>0</v>
      </c>
      <c r="AM828" s="4">
        <f>IF(AND(I827="PREMIUM",Q827="YES",H827&lt;'azure-premium-disk-prices'!B2,H827&gt;0),1+IF(M827="YES",1),"")</f>
        <v>0</v>
      </c>
      <c r="AN828" s="4">
        <f>IF(AND(I827="PREMIUM",Q827="YES",H827&gt;'azure-premium-disk-prices'!B2,H827&lt;'azure-premium-disk-prices'!B3),1+IF(M827="YES",1),"")</f>
        <v>0</v>
      </c>
      <c r="AO828" s="4">
        <f>IF(AND(I827="PREMIUM",Q827="YES",H827&gt;'azure-premium-disk-prices'!B3,H827&lt;'azure-premium-disk-prices'!B4),1+IF(M827="YES",1),"")</f>
        <v>0</v>
      </c>
      <c r="AP828" s="4">
        <f>IF(AND(I827="PREMIUM",Q827="YES",H827&gt;'azure-premium-disk-prices'!B4,H827&lt;'azure-premium-disk-prices'!B5),1+IF(M827="YES",1),"")</f>
        <v>0</v>
      </c>
      <c r="AQ828" s="4">
        <f>IF(AND(I827="PREMIUM",Q827="YES",H827&gt;'azure-premium-disk-prices'!B5,H827&lt;'azure-premium-disk-prices'!B6),1+IF(M827="YES",1),"")</f>
        <v>0</v>
      </c>
      <c r="AR828" s="4">
        <f>IF(AND(I827="PREMIUM",Q827="YES",H827&gt;'azure-premium-disk-prices'!B6,H827&lt;'azure-premium-disk-prices'!B7),1+IF(M827="YES",1),"")</f>
        <v>0</v>
      </c>
      <c r="AS828" s="4">
        <f>IF(AND(I827="PREMIUM",Q827="YES",H827&gt;'azure-premium-disk-prices'!B7,H827&lt;'azure-premium-disk-prices'!B8),1+IF(M827="YES",1),"")</f>
        <v>0</v>
      </c>
      <c r="AT828" s="4">
        <f>IF(AND(I827="PREMIUM",Q827="YES",H827&gt;'azure-premium-disk-prices'!B8,H827&lt;'azure-premium-disk-prices'!B9),1+IF(M827="YES",1),"")</f>
        <v>0</v>
      </c>
      <c r="AU828" s="4">
        <f>IF(AND(M828="YES", Q828="YES"),1,"")</f>
        <v>0</v>
      </c>
      <c r="AV828" s="4">
        <f>IF(AND(J828="STANDARD", Q828="YES"), IF(M828="YES",2,1) ,"")</f>
        <v>0</v>
      </c>
      <c r="AW828" s="4">
        <f>IF( AND(J828="PREMIUM",  Q828="YES"), IF(M828="YES",2,1) ,"")</f>
        <v>0</v>
      </c>
    </row>
    <row r="829" spans="5:49">
      <c r="E829" s="3"/>
      <c r="F829" s="3"/>
      <c r="G829" s="3"/>
      <c r="H829" s="3"/>
      <c r="I829" s="3" t="s">
        <v>9</v>
      </c>
      <c r="J829" s="3" t="s">
        <v>9</v>
      </c>
      <c r="K829" s="3" t="s">
        <v>5</v>
      </c>
      <c r="L829" s="3" t="s">
        <v>5</v>
      </c>
      <c r="M829" s="3" t="s">
        <v>5</v>
      </c>
      <c r="N829" s="3">
        <v>730</v>
      </c>
      <c r="O829" s="3" t="s">
        <v>5</v>
      </c>
      <c r="P829" s="3" t="s">
        <v>14</v>
      </c>
      <c r="Q829" s="4">
        <f>IF(AND(E829&lt;&gt;"", F829&lt;&gt;"", G829&lt;&gt;"", H829&lt;&gt;"", I829&lt;&gt;"", J829&lt;&gt;"", K829&lt;&gt;"", L829&lt;&gt;"", M829&lt;&gt;"", N829&lt;&gt;"", O829&lt;&gt;""),"YES","NO")</f>
        <v>0</v>
      </c>
      <c r="R829" s="4">
        <f>IF(AD829=AA829, U829, IF(AD829=AB829,W829,Y829))</f>
        <v>0</v>
      </c>
      <c r="S829" s="4">
        <f>AD829</f>
        <v>0</v>
      </c>
      <c r="T829" s="4">
        <f> IF(AA829="" ,"",IF(AD829=AA829, "PAYG", IF(AD829=AB829,"1Y RI","3Y RI")))</f>
        <v>0</v>
      </c>
      <c r="U829" s="4">
        <f>IF(Q829="YES", IF(K829="YES", VLOOKUP(V829 &amp; L829 &amp; K829,'azure-vm-prices-base'!G$2:H$124, 2, 0), VLOOKUP(V829 &amp; L829 &amp; "*",'azure-vm-prices-base'!G$2:H$124, 2, 0)), "")</f>
        <v>0</v>
      </c>
      <c r="V829" s="4">
        <f>IF(Q829="YES", IF(O829="NO" , IF(K829="YES", _xlfn.MINIFS('azure-vm-prices-base'!I$2:I$123, 'azure-vm-prices-base'!A$2:A$123,"&gt;="&amp;F829*(100-$B$2)/100, 'azure-vm-prices-base'!B$2:B$123,"&gt;="&amp;G829*(100-$B$2)/100, 'azure-vm-prices-base'!D$2:D$123,K829, 'azure-vm-prices-base'!E$2:E$123,L829), _xlfn.MINIFS('azure-vm-prices-base'!I$2:I$123, 'azure-vm-prices-base'!A$2:A$123,"&gt;="&amp;F829*(100-$B$2)/100, 'azure-vm-prices-base'!B$2:B$123,"&gt;="&amp;G829*(100-$B$2)/100, 'azure-vm-prices-base'!E$2:E$123,L829)), IF(K829="YES", _xlfn.MINIFS('azure-vm-prices-base'!C$2:C$123, 'azure-vm-prices-base'!A$2:A$123,"&gt;="&amp;F829*(100-$B$2)/100, 'azure-vm-prices-base'!B$2:B$123,"&gt;="&amp;G829*(100-$B$2)/100, 'azure-vm-prices-base'!D$2:D$123,K829, 'azure-vm-prices-base'!E$2:E$123,L829), _xlfn.MINIFS('azure-vm-prices-base'!C$2:C$123, 'azure-vm-prices-base'!A$2:A$123,"&gt;="&amp;F829*(100-$B$2)/100, 'azure-vm-prices-base'!B$2:B$123,"&gt;="&amp;G829*(100-$B$2)/100, 'azure-vm-prices-base'!E$2:E$123,L829))), "")</f>
        <v>0</v>
      </c>
      <c r="W829" s="4">
        <f>IF(Q829="YES", IF(K829="YES", VLOOKUP(X829 &amp; L829 &amp; K829,'azure-vm-prices-1Y'!G$2:H$124  , 2, 0), VLOOKUP(X829 &amp; L829 &amp; "*",'azure-vm-prices-1Y'!G$2:H$124, 2, 0)),   "")</f>
        <v>0</v>
      </c>
      <c r="X829" s="4">
        <f>IF(Q829="YES", IF(O829="NO" , IF(K829="YES", _xlfn.MINIFS('azure-vm-prices-1Y'!I$2:I$123,   'azure-vm-prices-1Y'!A$2:A$123,"&gt;="&amp;F829*(100-$B$2)/100,   'azure-vm-prices-1Y'!B$2:B$123,"&gt;="&amp;G829*(100-$B$2)/100,   'azure-vm-prices-1Y'!D$2:D$123,K829,   'azure-vm-prices-1Y'!E$2:E$123,L829),   _xlfn.MINIFS('azure-vm-prices-1Y'!I$2:I$123,   'azure-vm-prices-1Y'!A$2:A$123,"&gt;="&amp;F829*(100-$B$2)/100,   'azure-vm-prices-1Y'!B$2:B$123,"&gt;="&amp;G829*(100-$B$2)/100,   'azure-vm-prices-1Y'!E$2:E$123,L829)),   IF(K829="YES", _xlfn.MINIFS('azure-vm-prices-1Y'!C$2:C$123,   'azure-vm-prices-1Y'!A$2:A$123,"&gt;="&amp;F829*(100-$B$2)/100,   'azure-vm-prices-1Y'!B$2:B$123,"&gt;="&amp;G829*(100-$B$2)/100,   'azure-vm-prices-1Y'!D$2:D$123,K829,   'azure-vm-prices-1Y'!E$2:E$123,L829),   _xlfn.MINIFS('azure-vm-prices-1Y'!C$2:C$123,   'azure-vm-prices-1Y'!A$2:A$123,"&gt;="&amp;F829*(100-$B$2)/100,   'azure-vm-prices-1Y'!B$2:B$123,"&gt;="&amp;G829*(100-$B$2)/100,   'azure-vm-prices-1Y'!E$2:E$123,L829))),   "")</f>
        <v>0</v>
      </c>
      <c r="Y829" s="4">
        <f>IF(Q829="YES", IF(K829="YES", VLOOKUP(Z829 &amp; L829 &amp; K829,'azure-vm-prices-3Y'!G$2:H$124  , 2, 0), VLOOKUP(Z829 &amp; L829 &amp; "*",'azure-vm-prices-3Y'!G$2:H$124, 2, 0)),   "")</f>
        <v>0</v>
      </c>
      <c r="Z829" s="4">
        <f>IF(Q829="YES", IF(O829="NO" , IF(K829="YES", _xlfn.MINIFS('azure-vm-prices-3Y'!I$2:I$123,   'azure-vm-prices-3Y'!A$2:A$123,"&gt;="&amp;F829*(100-$B$2)/100,   'azure-vm-prices-3Y'!B$2:B$123,"&gt;="&amp;G829*(100-$B$2)/100,   'azure-vm-prices-3Y'!D$2:D$123,K829,   'azure-vm-prices-3Y'!E$2:E$123,L829),   _xlfn.MINIFS('azure-vm-prices-3Y'!I$2:I$123,   'azure-vm-prices-3Y'!A$2:A$123,"&gt;="&amp;F829*(100-$B$2)/100,   'azure-vm-prices-3Y'!B$2:B$123,"&gt;="&amp;G829*(100-$B$2)/100,   'azure-vm-prices-3Y'!E$2:E$123,L829)),   IF(K829="YES", _xlfn.MINIFS('azure-vm-prices-3Y'!C$2:C$123,   'azure-vm-prices-3Y'!A$2:A$123,"&gt;="&amp;F829*(100-$B$2)/100,   'azure-vm-prices-3Y'!B$2:B$123,"&gt;="&amp;G829*(100-$B$2)/100,   'azure-vm-prices-3Y'!D$2:D$123,K829,   'azure-vm-prices-3Y'!E$2:E$123,L829),   _xlfn.MINIFS('azure-vm-prices-3Y'!C$2:C$123,   'azure-vm-prices-3Y'!A$2:A$123,"&gt;="&amp;F829*(100-$B$2)/100,   'azure-vm-prices-3Y'!B$2:B$123,"&gt;="&amp;G829*(100-$B$2)/100,   'azure-vm-prices-3Y'!E$2:E$123,L829))),   "")</f>
        <v>0</v>
      </c>
      <c r="AA829" s="4">
        <f>IF(Q829="YES",N829*V829*12,"")</f>
        <v>0</v>
      </c>
      <c r="AB829" s="4">
        <f>IF(Q829="YES",X829*8760,"")</f>
        <v>0</v>
      </c>
      <c r="AC829" s="4">
        <f>IF(Q829="YES",Z829*8760,"")</f>
        <v>0</v>
      </c>
      <c r="AD829" s="4">
        <f>IF(Q829="YES",IF(P829="YES", MIN(AA829:AC829), AA829),"")</f>
        <v>0</v>
      </c>
      <c r="AE829" s="4">
        <f>IF(AND(I829="STANDARD",Q829="YES",H829&lt;'azure-standard-disk-prices'!B2, H829&gt;0),1+IF(M829="YES",1),"")</f>
        <v>0</v>
      </c>
      <c r="AF829" s="4">
        <f>IF(AND(I829="STANDARD",Q829="YES",H829&gt;'azure-standard-disk-prices'!B2,H829&lt;'azure-standard-disk-prices'!B3),1+IF(M829="YES",1),"")</f>
        <v>0</v>
      </c>
      <c r="AG829" s="4">
        <f>IF(AND(I829="STANDARD",Q829="YES",H829&gt;'azure-standard-disk-prices'!B3,H829&lt;'azure-standard-disk-prices'!B4),1+IF(M829="YES",1),"")</f>
        <v>0</v>
      </c>
      <c r="AH829" s="4">
        <f>IF(AND(I829="STANDARD",Q829="YES",H829&gt;'azure-standard-disk-prices'!B4,H829&lt;'azure-standard-disk-prices'!B5),1+IF(M829="YES",1),"")</f>
        <v>0</v>
      </c>
      <c r="AI829" s="4">
        <f>IF(AND(I829="STANDARD",Q829="YES",H829&gt;'azure-standard-disk-prices'!B5,H829&lt;'azure-standard-disk-prices'!B6),1+IF(M829="YES",1),"")</f>
        <v>0</v>
      </c>
      <c r="AJ829" s="4">
        <f>IF(AND(I829="STANDARD",Q829="YES",H829&gt;'azure-standard-disk-prices'!B6,H829&lt;'azure-standard-disk-prices'!B7),1+IF(M829="YES",1),"")</f>
        <v>0</v>
      </c>
      <c r="AK829" s="4">
        <f>IF(AND(I829="STANDARD",Q829="YES",H829&gt;'azure-standard-disk-prices'!B7,H829&lt;'azure-standard-disk-prices'!B8),1+IF(M829="YES",1),"")</f>
        <v>0</v>
      </c>
      <c r="AL829" s="4">
        <f>IF(AND(I829="STANDARD",Q829="YES",H829&gt;'azure-standard-disk-prices'!B8,H829&lt;'azure-standard-disk-prices'!B9),1+IF(M829="YES",1),"")</f>
        <v>0</v>
      </c>
      <c r="AM829" s="4">
        <f>IF(AND(I828="PREMIUM",Q828="YES",H828&lt;'azure-premium-disk-prices'!B2,H828&gt;0),1+IF(M828="YES",1),"")</f>
        <v>0</v>
      </c>
      <c r="AN829" s="4">
        <f>IF(AND(I828="PREMIUM",Q828="YES",H828&gt;'azure-premium-disk-prices'!B2,H828&lt;'azure-premium-disk-prices'!B3),1+IF(M828="YES",1),"")</f>
        <v>0</v>
      </c>
      <c r="AO829" s="4">
        <f>IF(AND(I828="PREMIUM",Q828="YES",H828&gt;'azure-premium-disk-prices'!B3,H828&lt;'azure-premium-disk-prices'!B4),1+IF(M828="YES",1),"")</f>
        <v>0</v>
      </c>
      <c r="AP829" s="4">
        <f>IF(AND(I828="PREMIUM",Q828="YES",H828&gt;'azure-premium-disk-prices'!B4,H828&lt;'azure-premium-disk-prices'!B5),1+IF(M828="YES",1),"")</f>
        <v>0</v>
      </c>
      <c r="AQ829" s="4">
        <f>IF(AND(I828="PREMIUM",Q828="YES",H828&gt;'azure-premium-disk-prices'!B5,H828&lt;'azure-premium-disk-prices'!B6),1+IF(M828="YES",1),"")</f>
        <v>0</v>
      </c>
      <c r="AR829" s="4">
        <f>IF(AND(I828="PREMIUM",Q828="YES",H828&gt;'azure-premium-disk-prices'!B6,H828&lt;'azure-premium-disk-prices'!B7),1+IF(M828="YES",1),"")</f>
        <v>0</v>
      </c>
      <c r="AS829" s="4">
        <f>IF(AND(I828="PREMIUM",Q828="YES",H828&gt;'azure-premium-disk-prices'!B7,H828&lt;'azure-premium-disk-prices'!B8),1+IF(M828="YES",1),"")</f>
        <v>0</v>
      </c>
      <c r="AT829" s="4">
        <f>IF(AND(I828="PREMIUM",Q828="YES",H828&gt;'azure-premium-disk-prices'!B8,H828&lt;'azure-premium-disk-prices'!B9),1+IF(M828="YES",1),"")</f>
        <v>0</v>
      </c>
      <c r="AU829" s="4">
        <f>IF(AND(M829="YES", Q829="YES"),1,"")</f>
        <v>0</v>
      </c>
      <c r="AV829" s="4">
        <f>IF(AND(J829="STANDARD", Q829="YES"), IF(M829="YES",2,1) ,"")</f>
        <v>0</v>
      </c>
      <c r="AW829" s="4">
        <f>IF( AND(J829="PREMIUM",  Q829="YES"), IF(M829="YES",2,1) ,"")</f>
        <v>0</v>
      </c>
    </row>
    <row r="830" spans="5:49">
      <c r="E830" s="3"/>
      <c r="F830" s="3"/>
      <c r="G830" s="3"/>
      <c r="H830" s="3"/>
      <c r="I830" s="3" t="s">
        <v>9</v>
      </c>
      <c r="J830" s="3" t="s">
        <v>9</v>
      </c>
      <c r="K830" s="3" t="s">
        <v>5</v>
      </c>
      <c r="L830" s="3" t="s">
        <v>5</v>
      </c>
      <c r="M830" s="3" t="s">
        <v>5</v>
      </c>
      <c r="N830" s="3">
        <v>730</v>
      </c>
      <c r="O830" s="3" t="s">
        <v>5</v>
      </c>
      <c r="P830" s="3" t="s">
        <v>14</v>
      </c>
      <c r="Q830" s="4">
        <f>IF(AND(E830&lt;&gt;"", F830&lt;&gt;"", G830&lt;&gt;"", H830&lt;&gt;"", I830&lt;&gt;"", J830&lt;&gt;"", K830&lt;&gt;"", L830&lt;&gt;"", M830&lt;&gt;"", N830&lt;&gt;"", O830&lt;&gt;""),"YES","NO")</f>
        <v>0</v>
      </c>
      <c r="R830" s="4">
        <f>IF(AD830=AA830, U830, IF(AD830=AB830,W830,Y830))</f>
        <v>0</v>
      </c>
      <c r="S830" s="4">
        <f>AD830</f>
        <v>0</v>
      </c>
      <c r="T830" s="4">
        <f> IF(AA830="" ,"",IF(AD830=AA830, "PAYG", IF(AD830=AB830,"1Y RI","3Y RI")))</f>
        <v>0</v>
      </c>
      <c r="U830" s="4">
        <f>IF(Q830="YES", IF(K830="YES", VLOOKUP(V830 &amp; L830 &amp; K830,'azure-vm-prices-base'!G$2:H$124, 2, 0), VLOOKUP(V830 &amp; L830 &amp; "*",'azure-vm-prices-base'!G$2:H$124, 2, 0)), "")</f>
        <v>0</v>
      </c>
      <c r="V830" s="4">
        <f>IF(Q830="YES", IF(O830="NO" , IF(K830="YES", _xlfn.MINIFS('azure-vm-prices-base'!I$2:I$123, 'azure-vm-prices-base'!A$2:A$123,"&gt;="&amp;F830*(100-$B$2)/100, 'azure-vm-prices-base'!B$2:B$123,"&gt;="&amp;G830*(100-$B$2)/100, 'azure-vm-prices-base'!D$2:D$123,K830, 'azure-vm-prices-base'!E$2:E$123,L830), _xlfn.MINIFS('azure-vm-prices-base'!I$2:I$123, 'azure-vm-prices-base'!A$2:A$123,"&gt;="&amp;F830*(100-$B$2)/100, 'azure-vm-prices-base'!B$2:B$123,"&gt;="&amp;G830*(100-$B$2)/100, 'azure-vm-prices-base'!E$2:E$123,L830)), IF(K830="YES", _xlfn.MINIFS('azure-vm-prices-base'!C$2:C$123, 'azure-vm-prices-base'!A$2:A$123,"&gt;="&amp;F830*(100-$B$2)/100, 'azure-vm-prices-base'!B$2:B$123,"&gt;="&amp;G830*(100-$B$2)/100, 'azure-vm-prices-base'!D$2:D$123,K830, 'azure-vm-prices-base'!E$2:E$123,L830), _xlfn.MINIFS('azure-vm-prices-base'!C$2:C$123, 'azure-vm-prices-base'!A$2:A$123,"&gt;="&amp;F830*(100-$B$2)/100, 'azure-vm-prices-base'!B$2:B$123,"&gt;="&amp;G830*(100-$B$2)/100, 'azure-vm-prices-base'!E$2:E$123,L830))), "")</f>
        <v>0</v>
      </c>
      <c r="W830" s="4">
        <f>IF(Q830="YES", IF(K830="YES", VLOOKUP(X830 &amp; L830 &amp; K830,'azure-vm-prices-1Y'!G$2:H$124  , 2, 0), VLOOKUP(X830 &amp; L830 &amp; "*",'azure-vm-prices-1Y'!G$2:H$124, 2, 0)),   "")</f>
        <v>0</v>
      </c>
      <c r="X830" s="4">
        <f>IF(Q830="YES", IF(O830="NO" , IF(K830="YES", _xlfn.MINIFS('azure-vm-prices-1Y'!I$2:I$123,   'azure-vm-prices-1Y'!A$2:A$123,"&gt;="&amp;F830*(100-$B$2)/100,   'azure-vm-prices-1Y'!B$2:B$123,"&gt;="&amp;G830*(100-$B$2)/100,   'azure-vm-prices-1Y'!D$2:D$123,K830,   'azure-vm-prices-1Y'!E$2:E$123,L830),   _xlfn.MINIFS('azure-vm-prices-1Y'!I$2:I$123,   'azure-vm-prices-1Y'!A$2:A$123,"&gt;="&amp;F830*(100-$B$2)/100,   'azure-vm-prices-1Y'!B$2:B$123,"&gt;="&amp;G830*(100-$B$2)/100,   'azure-vm-prices-1Y'!E$2:E$123,L830)),   IF(K830="YES", _xlfn.MINIFS('azure-vm-prices-1Y'!C$2:C$123,   'azure-vm-prices-1Y'!A$2:A$123,"&gt;="&amp;F830*(100-$B$2)/100,   'azure-vm-prices-1Y'!B$2:B$123,"&gt;="&amp;G830*(100-$B$2)/100,   'azure-vm-prices-1Y'!D$2:D$123,K830,   'azure-vm-prices-1Y'!E$2:E$123,L830),   _xlfn.MINIFS('azure-vm-prices-1Y'!C$2:C$123,   'azure-vm-prices-1Y'!A$2:A$123,"&gt;="&amp;F830*(100-$B$2)/100,   'azure-vm-prices-1Y'!B$2:B$123,"&gt;="&amp;G830*(100-$B$2)/100,   'azure-vm-prices-1Y'!E$2:E$123,L830))),   "")</f>
        <v>0</v>
      </c>
      <c r="Y830" s="4">
        <f>IF(Q830="YES", IF(K830="YES", VLOOKUP(Z830 &amp; L830 &amp; K830,'azure-vm-prices-3Y'!G$2:H$124  , 2, 0), VLOOKUP(Z830 &amp; L830 &amp; "*",'azure-vm-prices-3Y'!G$2:H$124, 2, 0)),   "")</f>
        <v>0</v>
      </c>
      <c r="Z830" s="4">
        <f>IF(Q830="YES", IF(O830="NO" , IF(K830="YES", _xlfn.MINIFS('azure-vm-prices-3Y'!I$2:I$123,   'azure-vm-prices-3Y'!A$2:A$123,"&gt;="&amp;F830*(100-$B$2)/100,   'azure-vm-prices-3Y'!B$2:B$123,"&gt;="&amp;G830*(100-$B$2)/100,   'azure-vm-prices-3Y'!D$2:D$123,K830,   'azure-vm-prices-3Y'!E$2:E$123,L830),   _xlfn.MINIFS('azure-vm-prices-3Y'!I$2:I$123,   'azure-vm-prices-3Y'!A$2:A$123,"&gt;="&amp;F830*(100-$B$2)/100,   'azure-vm-prices-3Y'!B$2:B$123,"&gt;="&amp;G830*(100-$B$2)/100,   'azure-vm-prices-3Y'!E$2:E$123,L830)),   IF(K830="YES", _xlfn.MINIFS('azure-vm-prices-3Y'!C$2:C$123,   'azure-vm-prices-3Y'!A$2:A$123,"&gt;="&amp;F830*(100-$B$2)/100,   'azure-vm-prices-3Y'!B$2:B$123,"&gt;="&amp;G830*(100-$B$2)/100,   'azure-vm-prices-3Y'!D$2:D$123,K830,   'azure-vm-prices-3Y'!E$2:E$123,L830),   _xlfn.MINIFS('azure-vm-prices-3Y'!C$2:C$123,   'azure-vm-prices-3Y'!A$2:A$123,"&gt;="&amp;F830*(100-$B$2)/100,   'azure-vm-prices-3Y'!B$2:B$123,"&gt;="&amp;G830*(100-$B$2)/100,   'azure-vm-prices-3Y'!E$2:E$123,L830))),   "")</f>
        <v>0</v>
      </c>
      <c r="AA830" s="4">
        <f>IF(Q830="YES",N830*V830*12,"")</f>
        <v>0</v>
      </c>
      <c r="AB830" s="4">
        <f>IF(Q830="YES",X830*8760,"")</f>
        <v>0</v>
      </c>
      <c r="AC830" s="4">
        <f>IF(Q830="YES",Z830*8760,"")</f>
        <v>0</v>
      </c>
      <c r="AD830" s="4">
        <f>IF(Q830="YES",IF(P830="YES", MIN(AA830:AC830), AA830),"")</f>
        <v>0</v>
      </c>
      <c r="AE830" s="4">
        <f>IF(AND(I830="STANDARD",Q830="YES",H830&lt;'azure-standard-disk-prices'!B2, H830&gt;0),1+IF(M830="YES",1),"")</f>
        <v>0</v>
      </c>
      <c r="AF830" s="4">
        <f>IF(AND(I830="STANDARD",Q830="YES",H830&gt;'azure-standard-disk-prices'!B2,H830&lt;'azure-standard-disk-prices'!B3),1+IF(M830="YES",1),"")</f>
        <v>0</v>
      </c>
      <c r="AG830" s="4">
        <f>IF(AND(I830="STANDARD",Q830="YES",H830&gt;'azure-standard-disk-prices'!B3,H830&lt;'azure-standard-disk-prices'!B4),1+IF(M830="YES",1),"")</f>
        <v>0</v>
      </c>
      <c r="AH830" s="4">
        <f>IF(AND(I830="STANDARD",Q830="YES",H830&gt;'azure-standard-disk-prices'!B4,H830&lt;'azure-standard-disk-prices'!B5),1+IF(M830="YES",1),"")</f>
        <v>0</v>
      </c>
      <c r="AI830" s="4">
        <f>IF(AND(I830="STANDARD",Q830="YES",H830&gt;'azure-standard-disk-prices'!B5,H830&lt;'azure-standard-disk-prices'!B6),1+IF(M830="YES",1),"")</f>
        <v>0</v>
      </c>
      <c r="AJ830" s="4">
        <f>IF(AND(I830="STANDARD",Q830="YES",H830&gt;'azure-standard-disk-prices'!B6,H830&lt;'azure-standard-disk-prices'!B7),1+IF(M830="YES",1),"")</f>
        <v>0</v>
      </c>
      <c r="AK830" s="4">
        <f>IF(AND(I830="STANDARD",Q830="YES",H830&gt;'azure-standard-disk-prices'!B7,H830&lt;'azure-standard-disk-prices'!B8),1+IF(M830="YES",1),"")</f>
        <v>0</v>
      </c>
      <c r="AL830" s="4">
        <f>IF(AND(I830="STANDARD",Q830="YES",H830&gt;'azure-standard-disk-prices'!B8,H830&lt;'azure-standard-disk-prices'!B9),1+IF(M830="YES",1),"")</f>
        <v>0</v>
      </c>
      <c r="AM830" s="4">
        <f>IF(AND(I829="PREMIUM",Q829="YES",H829&lt;'azure-premium-disk-prices'!B2,H829&gt;0),1+IF(M829="YES",1),"")</f>
        <v>0</v>
      </c>
      <c r="AN830" s="4">
        <f>IF(AND(I829="PREMIUM",Q829="YES",H829&gt;'azure-premium-disk-prices'!B2,H829&lt;'azure-premium-disk-prices'!B3),1+IF(M829="YES",1),"")</f>
        <v>0</v>
      </c>
      <c r="AO830" s="4">
        <f>IF(AND(I829="PREMIUM",Q829="YES",H829&gt;'azure-premium-disk-prices'!B3,H829&lt;'azure-premium-disk-prices'!B4),1+IF(M829="YES",1),"")</f>
        <v>0</v>
      </c>
      <c r="AP830" s="4">
        <f>IF(AND(I829="PREMIUM",Q829="YES",H829&gt;'azure-premium-disk-prices'!B4,H829&lt;'azure-premium-disk-prices'!B5),1+IF(M829="YES",1),"")</f>
        <v>0</v>
      </c>
      <c r="AQ830" s="4">
        <f>IF(AND(I829="PREMIUM",Q829="YES",H829&gt;'azure-premium-disk-prices'!B5,H829&lt;'azure-premium-disk-prices'!B6),1+IF(M829="YES",1),"")</f>
        <v>0</v>
      </c>
      <c r="AR830" s="4">
        <f>IF(AND(I829="PREMIUM",Q829="YES",H829&gt;'azure-premium-disk-prices'!B6,H829&lt;'azure-premium-disk-prices'!B7),1+IF(M829="YES",1),"")</f>
        <v>0</v>
      </c>
      <c r="AS830" s="4">
        <f>IF(AND(I829="PREMIUM",Q829="YES",H829&gt;'azure-premium-disk-prices'!B7,H829&lt;'azure-premium-disk-prices'!B8),1+IF(M829="YES",1),"")</f>
        <v>0</v>
      </c>
      <c r="AT830" s="4">
        <f>IF(AND(I829="PREMIUM",Q829="YES",H829&gt;'azure-premium-disk-prices'!B8,H829&lt;'azure-premium-disk-prices'!B9),1+IF(M829="YES",1),"")</f>
        <v>0</v>
      </c>
      <c r="AU830" s="4">
        <f>IF(AND(M830="YES", Q830="YES"),1,"")</f>
        <v>0</v>
      </c>
      <c r="AV830" s="4">
        <f>IF(AND(J830="STANDARD", Q830="YES"), IF(M830="YES",2,1) ,"")</f>
        <v>0</v>
      </c>
      <c r="AW830" s="4">
        <f>IF( AND(J830="PREMIUM",  Q830="YES"), IF(M830="YES",2,1) ,"")</f>
        <v>0</v>
      </c>
    </row>
    <row r="831" spans="5:49">
      <c r="E831" s="3"/>
      <c r="F831" s="3"/>
      <c r="G831" s="3"/>
      <c r="H831" s="3"/>
      <c r="I831" s="3" t="s">
        <v>9</v>
      </c>
      <c r="J831" s="3" t="s">
        <v>9</v>
      </c>
      <c r="K831" s="3" t="s">
        <v>5</v>
      </c>
      <c r="L831" s="3" t="s">
        <v>5</v>
      </c>
      <c r="M831" s="3" t="s">
        <v>5</v>
      </c>
      <c r="N831" s="3">
        <v>730</v>
      </c>
      <c r="O831" s="3" t="s">
        <v>5</v>
      </c>
      <c r="P831" s="3" t="s">
        <v>14</v>
      </c>
      <c r="Q831" s="4">
        <f>IF(AND(E831&lt;&gt;"", F831&lt;&gt;"", G831&lt;&gt;"", H831&lt;&gt;"", I831&lt;&gt;"", J831&lt;&gt;"", K831&lt;&gt;"", L831&lt;&gt;"", M831&lt;&gt;"", N831&lt;&gt;"", O831&lt;&gt;""),"YES","NO")</f>
        <v>0</v>
      </c>
      <c r="R831" s="4">
        <f>IF(AD831=AA831, U831, IF(AD831=AB831,W831,Y831))</f>
        <v>0</v>
      </c>
      <c r="S831" s="4">
        <f>AD831</f>
        <v>0</v>
      </c>
      <c r="T831" s="4">
        <f> IF(AA831="" ,"",IF(AD831=AA831, "PAYG", IF(AD831=AB831,"1Y RI","3Y RI")))</f>
        <v>0</v>
      </c>
      <c r="U831" s="4">
        <f>IF(Q831="YES", IF(K831="YES", VLOOKUP(V831 &amp; L831 &amp; K831,'azure-vm-prices-base'!G$2:H$124, 2, 0), VLOOKUP(V831 &amp; L831 &amp; "*",'azure-vm-prices-base'!G$2:H$124, 2, 0)), "")</f>
        <v>0</v>
      </c>
      <c r="V831" s="4">
        <f>IF(Q831="YES", IF(O831="NO" , IF(K831="YES", _xlfn.MINIFS('azure-vm-prices-base'!I$2:I$123, 'azure-vm-prices-base'!A$2:A$123,"&gt;="&amp;F831*(100-$B$2)/100, 'azure-vm-prices-base'!B$2:B$123,"&gt;="&amp;G831*(100-$B$2)/100, 'azure-vm-prices-base'!D$2:D$123,K831, 'azure-vm-prices-base'!E$2:E$123,L831), _xlfn.MINIFS('azure-vm-prices-base'!I$2:I$123, 'azure-vm-prices-base'!A$2:A$123,"&gt;="&amp;F831*(100-$B$2)/100, 'azure-vm-prices-base'!B$2:B$123,"&gt;="&amp;G831*(100-$B$2)/100, 'azure-vm-prices-base'!E$2:E$123,L831)), IF(K831="YES", _xlfn.MINIFS('azure-vm-prices-base'!C$2:C$123, 'azure-vm-prices-base'!A$2:A$123,"&gt;="&amp;F831*(100-$B$2)/100, 'azure-vm-prices-base'!B$2:B$123,"&gt;="&amp;G831*(100-$B$2)/100, 'azure-vm-prices-base'!D$2:D$123,K831, 'azure-vm-prices-base'!E$2:E$123,L831), _xlfn.MINIFS('azure-vm-prices-base'!C$2:C$123, 'azure-vm-prices-base'!A$2:A$123,"&gt;="&amp;F831*(100-$B$2)/100, 'azure-vm-prices-base'!B$2:B$123,"&gt;="&amp;G831*(100-$B$2)/100, 'azure-vm-prices-base'!E$2:E$123,L831))), "")</f>
        <v>0</v>
      </c>
      <c r="W831" s="4">
        <f>IF(Q831="YES", IF(K831="YES", VLOOKUP(X831 &amp; L831 &amp; K831,'azure-vm-prices-1Y'!G$2:H$124  , 2, 0), VLOOKUP(X831 &amp; L831 &amp; "*",'azure-vm-prices-1Y'!G$2:H$124, 2, 0)),   "")</f>
        <v>0</v>
      </c>
      <c r="X831" s="4">
        <f>IF(Q831="YES", IF(O831="NO" , IF(K831="YES", _xlfn.MINIFS('azure-vm-prices-1Y'!I$2:I$123,   'azure-vm-prices-1Y'!A$2:A$123,"&gt;="&amp;F831*(100-$B$2)/100,   'azure-vm-prices-1Y'!B$2:B$123,"&gt;="&amp;G831*(100-$B$2)/100,   'azure-vm-prices-1Y'!D$2:D$123,K831,   'azure-vm-prices-1Y'!E$2:E$123,L831),   _xlfn.MINIFS('azure-vm-prices-1Y'!I$2:I$123,   'azure-vm-prices-1Y'!A$2:A$123,"&gt;="&amp;F831*(100-$B$2)/100,   'azure-vm-prices-1Y'!B$2:B$123,"&gt;="&amp;G831*(100-$B$2)/100,   'azure-vm-prices-1Y'!E$2:E$123,L831)),   IF(K831="YES", _xlfn.MINIFS('azure-vm-prices-1Y'!C$2:C$123,   'azure-vm-prices-1Y'!A$2:A$123,"&gt;="&amp;F831*(100-$B$2)/100,   'azure-vm-prices-1Y'!B$2:B$123,"&gt;="&amp;G831*(100-$B$2)/100,   'azure-vm-prices-1Y'!D$2:D$123,K831,   'azure-vm-prices-1Y'!E$2:E$123,L831),   _xlfn.MINIFS('azure-vm-prices-1Y'!C$2:C$123,   'azure-vm-prices-1Y'!A$2:A$123,"&gt;="&amp;F831*(100-$B$2)/100,   'azure-vm-prices-1Y'!B$2:B$123,"&gt;="&amp;G831*(100-$B$2)/100,   'azure-vm-prices-1Y'!E$2:E$123,L831))),   "")</f>
        <v>0</v>
      </c>
      <c r="Y831" s="4">
        <f>IF(Q831="YES", IF(K831="YES", VLOOKUP(Z831 &amp; L831 &amp; K831,'azure-vm-prices-3Y'!G$2:H$124  , 2, 0), VLOOKUP(Z831 &amp; L831 &amp; "*",'azure-vm-prices-3Y'!G$2:H$124, 2, 0)),   "")</f>
        <v>0</v>
      </c>
      <c r="Z831" s="4">
        <f>IF(Q831="YES", IF(O831="NO" , IF(K831="YES", _xlfn.MINIFS('azure-vm-prices-3Y'!I$2:I$123,   'azure-vm-prices-3Y'!A$2:A$123,"&gt;="&amp;F831*(100-$B$2)/100,   'azure-vm-prices-3Y'!B$2:B$123,"&gt;="&amp;G831*(100-$B$2)/100,   'azure-vm-prices-3Y'!D$2:D$123,K831,   'azure-vm-prices-3Y'!E$2:E$123,L831),   _xlfn.MINIFS('azure-vm-prices-3Y'!I$2:I$123,   'azure-vm-prices-3Y'!A$2:A$123,"&gt;="&amp;F831*(100-$B$2)/100,   'azure-vm-prices-3Y'!B$2:B$123,"&gt;="&amp;G831*(100-$B$2)/100,   'azure-vm-prices-3Y'!E$2:E$123,L831)),   IF(K831="YES", _xlfn.MINIFS('azure-vm-prices-3Y'!C$2:C$123,   'azure-vm-prices-3Y'!A$2:A$123,"&gt;="&amp;F831*(100-$B$2)/100,   'azure-vm-prices-3Y'!B$2:B$123,"&gt;="&amp;G831*(100-$B$2)/100,   'azure-vm-prices-3Y'!D$2:D$123,K831,   'azure-vm-prices-3Y'!E$2:E$123,L831),   _xlfn.MINIFS('azure-vm-prices-3Y'!C$2:C$123,   'azure-vm-prices-3Y'!A$2:A$123,"&gt;="&amp;F831*(100-$B$2)/100,   'azure-vm-prices-3Y'!B$2:B$123,"&gt;="&amp;G831*(100-$B$2)/100,   'azure-vm-prices-3Y'!E$2:E$123,L831))),   "")</f>
        <v>0</v>
      </c>
      <c r="AA831" s="4">
        <f>IF(Q831="YES",N831*V831*12,"")</f>
        <v>0</v>
      </c>
      <c r="AB831" s="4">
        <f>IF(Q831="YES",X831*8760,"")</f>
        <v>0</v>
      </c>
      <c r="AC831" s="4">
        <f>IF(Q831="YES",Z831*8760,"")</f>
        <v>0</v>
      </c>
      <c r="AD831" s="4">
        <f>IF(Q831="YES",IF(P831="YES", MIN(AA831:AC831), AA831),"")</f>
        <v>0</v>
      </c>
      <c r="AE831" s="4">
        <f>IF(AND(I831="STANDARD",Q831="YES",H831&lt;'azure-standard-disk-prices'!B2, H831&gt;0),1+IF(M831="YES",1),"")</f>
        <v>0</v>
      </c>
      <c r="AF831" s="4">
        <f>IF(AND(I831="STANDARD",Q831="YES",H831&gt;'azure-standard-disk-prices'!B2,H831&lt;'azure-standard-disk-prices'!B3),1+IF(M831="YES",1),"")</f>
        <v>0</v>
      </c>
      <c r="AG831" s="4">
        <f>IF(AND(I831="STANDARD",Q831="YES",H831&gt;'azure-standard-disk-prices'!B3,H831&lt;'azure-standard-disk-prices'!B4),1+IF(M831="YES",1),"")</f>
        <v>0</v>
      </c>
      <c r="AH831" s="4">
        <f>IF(AND(I831="STANDARD",Q831="YES",H831&gt;'azure-standard-disk-prices'!B4,H831&lt;'azure-standard-disk-prices'!B5),1+IF(M831="YES",1),"")</f>
        <v>0</v>
      </c>
      <c r="AI831" s="4">
        <f>IF(AND(I831="STANDARD",Q831="YES",H831&gt;'azure-standard-disk-prices'!B5,H831&lt;'azure-standard-disk-prices'!B6),1+IF(M831="YES",1),"")</f>
        <v>0</v>
      </c>
      <c r="AJ831" s="4">
        <f>IF(AND(I831="STANDARD",Q831="YES",H831&gt;'azure-standard-disk-prices'!B6,H831&lt;'azure-standard-disk-prices'!B7),1+IF(M831="YES",1),"")</f>
        <v>0</v>
      </c>
      <c r="AK831" s="4">
        <f>IF(AND(I831="STANDARD",Q831="YES",H831&gt;'azure-standard-disk-prices'!B7,H831&lt;'azure-standard-disk-prices'!B8),1+IF(M831="YES",1),"")</f>
        <v>0</v>
      </c>
      <c r="AL831" s="4">
        <f>IF(AND(I831="STANDARD",Q831="YES",H831&gt;'azure-standard-disk-prices'!B8,H831&lt;'azure-standard-disk-prices'!B9),1+IF(M831="YES",1),"")</f>
        <v>0</v>
      </c>
      <c r="AM831" s="4">
        <f>IF(AND(I830="PREMIUM",Q830="YES",H830&lt;'azure-premium-disk-prices'!B2,H830&gt;0),1+IF(M830="YES",1),"")</f>
        <v>0</v>
      </c>
      <c r="AN831" s="4">
        <f>IF(AND(I830="PREMIUM",Q830="YES",H830&gt;'azure-premium-disk-prices'!B2,H830&lt;'azure-premium-disk-prices'!B3),1+IF(M830="YES",1),"")</f>
        <v>0</v>
      </c>
      <c r="AO831" s="4">
        <f>IF(AND(I830="PREMIUM",Q830="YES",H830&gt;'azure-premium-disk-prices'!B3,H830&lt;'azure-premium-disk-prices'!B4),1+IF(M830="YES",1),"")</f>
        <v>0</v>
      </c>
      <c r="AP831" s="4">
        <f>IF(AND(I830="PREMIUM",Q830="YES",H830&gt;'azure-premium-disk-prices'!B4,H830&lt;'azure-premium-disk-prices'!B5),1+IF(M830="YES",1),"")</f>
        <v>0</v>
      </c>
      <c r="AQ831" s="4">
        <f>IF(AND(I830="PREMIUM",Q830="YES",H830&gt;'azure-premium-disk-prices'!B5,H830&lt;'azure-premium-disk-prices'!B6),1+IF(M830="YES",1),"")</f>
        <v>0</v>
      </c>
      <c r="AR831" s="4">
        <f>IF(AND(I830="PREMIUM",Q830="YES",H830&gt;'azure-premium-disk-prices'!B6,H830&lt;'azure-premium-disk-prices'!B7),1+IF(M830="YES",1),"")</f>
        <v>0</v>
      </c>
      <c r="AS831" s="4">
        <f>IF(AND(I830="PREMIUM",Q830="YES",H830&gt;'azure-premium-disk-prices'!B7,H830&lt;'azure-premium-disk-prices'!B8),1+IF(M830="YES",1),"")</f>
        <v>0</v>
      </c>
      <c r="AT831" s="4">
        <f>IF(AND(I830="PREMIUM",Q830="YES",H830&gt;'azure-premium-disk-prices'!B8,H830&lt;'azure-premium-disk-prices'!B9),1+IF(M830="YES",1),"")</f>
        <v>0</v>
      </c>
      <c r="AU831" s="4">
        <f>IF(AND(M831="YES", Q831="YES"),1,"")</f>
        <v>0</v>
      </c>
      <c r="AV831" s="4">
        <f>IF(AND(J831="STANDARD", Q831="YES"), IF(M831="YES",2,1) ,"")</f>
        <v>0</v>
      </c>
      <c r="AW831" s="4">
        <f>IF( AND(J831="PREMIUM",  Q831="YES"), IF(M831="YES",2,1) ,"")</f>
        <v>0</v>
      </c>
    </row>
    <row r="832" spans="5:49">
      <c r="E832" s="3"/>
      <c r="F832" s="3"/>
      <c r="G832" s="3"/>
      <c r="H832" s="3"/>
      <c r="I832" s="3" t="s">
        <v>9</v>
      </c>
      <c r="J832" s="3" t="s">
        <v>9</v>
      </c>
      <c r="K832" s="3" t="s">
        <v>5</v>
      </c>
      <c r="L832" s="3" t="s">
        <v>5</v>
      </c>
      <c r="M832" s="3" t="s">
        <v>5</v>
      </c>
      <c r="N832" s="3">
        <v>730</v>
      </c>
      <c r="O832" s="3" t="s">
        <v>5</v>
      </c>
      <c r="P832" s="3" t="s">
        <v>14</v>
      </c>
      <c r="Q832" s="4">
        <f>IF(AND(E832&lt;&gt;"", F832&lt;&gt;"", G832&lt;&gt;"", H832&lt;&gt;"", I832&lt;&gt;"", J832&lt;&gt;"", K832&lt;&gt;"", L832&lt;&gt;"", M832&lt;&gt;"", N832&lt;&gt;"", O832&lt;&gt;""),"YES","NO")</f>
        <v>0</v>
      </c>
      <c r="R832" s="4">
        <f>IF(AD832=AA832, U832, IF(AD832=AB832,W832,Y832))</f>
        <v>0</v>
      </c>
      <c r="S832" s="4">
        <f>AD832</f>
        <v>0</v>
      </c>
      <c r="T832" s="4">
        <f> IF(AA832="" ,"",IF(AD832=AA832, "PAYG", IF(AD832=AB832,"1Y RI","3Y RI")))</f>
        <v>0</v>
      </c>
      <c r="U832" s="4">
        <f>IF(Q832="YES", IF(K832="YES", VLOOKUP(V832 &amp; L832 &amp; K832,'azure-vm-prices-base'!G$2:H$124, 2, 0), VLOOKUP(V832 &amp; L832 &amp; "*",'azure-vm-prices-base'!G$2:H$124, 2, 0)), "")</f>
        <v>0</v>
      </c>
      <c r="V832" s="4">
        <f>IF(Q832="YES", IF(O832="NO" , IF(K832="YES", _xlfn.MINIFS('azure-vm-prices-base'!I$2:I$123, 'azure-vm-prices-base'!A$2:A$123,"&gt;="&amp;F832*(100-$B$2)/100, 'azure-vm-prices-base'!B$2:B$123,"&gt;="&amp;G832*(100-$B$2)/100, 'azure-vm-prices-base'!D$2:D$123,K832, 'azure-vm-prices-base'!E$2:E$123,L832), _xlfn.MINIFS('azure-vm-prices-base'!I$2:I$123, 'azure-vm-prices-base'!A$2:A$123,"&gt;="&amp;F832*(100-$B$2)/100, 'azure-vm-prices-base'!B$2:B$123,"&gt;="&amp;G832*(100-$B$2)/100, 'azure-vm-prices-base'!E$2:E$123,L832)), IF(K832="YES", _xlfn.MINIFS('azure-vm-prices-base'!C$2:C$123, 'azure-vm-prices-base'!A$2:A$123,"&gt;="&amp;F832*(100-$B$2)/100, 'azure-vm-prices-base'!B$2:B$123,"&gt;="&amp;G832*(100-$B$2)/100, 'azure-vm-prices-base'!D$2:D$123,K832, 'azure-vm-prices-base'!E$2:E$123,L832), _xlfn.MINIFS('azure-vm-prices-base'!C$2:C$123, 'azure-vm-prices-base'!A$2:A$123,"&gt;="&amp;F832*(100-$B$2)/100, 'azure-vm-prices-base'!B$2:B$123,"&gt;="&amp;G832*(100-$B$2)/100, 'azure-vm-prices-base'!E$2:E$123,L832))), "")</f>
        <v>0</v>
      </c>
      <c r="W832" s="4">
        <f>IF(Q832="YES", IF(K832="YES", VLOOKUP(X832 &amp; L832 &amp; K832,'azure-vm-prices-1Y'!G$2:H$124  , 2, 0), VLOOKUP(X832 &amp; L832 &amp; "*",'azure-vm-prices-1Y'!G$2:H$124, 2, 0)),   "")</f>
        <v>0</v>
      </c>
      <c r="X832" s="4">
        <f>IF(Q832="YES", IF(O832="NO" , IF(K832="YES", _xlfn.MINIFS('azure-vm-prices-1Y'!I$2:I$123,   'azure-vm-prices-1Y'!A$2:A$123,"&gt;="&amp;F832*(100-$B$2)/100,   'azure-vm-prices-1Y'!B$2:B$123,"&gt;="&amp;G832*(100-$B$2)/100,   'azure-vm-prices-1Y'!D$2:D$123,K832,   'azure-vm-prices-1Y'!E$2:E$123,L832),   _xlfn.MINIFS('azure-vm-prices-1Y'!I$2:I$123,   'azure-vm-prices-1Y'!A$2:A$123,"&gt;="&amp;F832*(100-$B$2)/100,   'azure-vm-prices-1Y'!B$2:B$123,"&gt;="&amp;G832*(100-$B$2)/100,   'azure-vm-prices-1Y'!E$2:E$123,L832)),   IF(K832="YES", _xlfn.MINIFS('azure-vm-prices-1Y'!C$2:C$123,   'azure-vm-prices-1Y'!A$2:A$123,"&gt;="&amp;F832*(100-$B$2)/100,   'azure-vm-prices-1Y'!B$2:B$123,"&gt;="&amp;G832*(100-$B$2)/100,   'azure-vm-prices-1Y'!D$2:D$123,K832,   'azure-vm-prices-1Y'!E$2:E$123,L832),   _xlfn.MINIFS('azure-vm-prices-1Y'!C$2:C$123,   'azure-vm-prices-1Y'!A$2:A$123,"&gt;="&amp;F832*(100-$B$2)/100,   'azure-vm-prices-1Y'!B$2:B$123,"&gt;="&amp;G832*(100-$B$2)/100,   'azure-vm-prices-1Y'!E$2:E$123,L832))),   "")</f>
        <v>0</v>
      </c>
      <c r="Y832" s="4">
        <f>IF(Q832="YES", IF(K832="YES", VLOOKUP(Z832 &amp; L832 &amp; K832,'azure-vm-prices-3Y'!G$2:H$124  , 2, 0), VLOOKUP(Z832 &amp; L832 &amp; "*",'azure-vm-prices-3Y'!G$2:H$124, 2, 0)),   "")</f>
        <v>0</v>
      </c>
      <c r="Z832" s="4">
        <f>IF(Q832="YES", IF(O832="NO" , IF(K832="YES", _xlfn.MINIFS('azure-vm-prices-3Y'!I$2:I$123,   'azure-vm-prices-3Y'!A$2:A$123,"&gt;="&amp;F832*(100-$B$2)/100,   'azure-vm-prices-3Y'!B$2:B$123,"&gt;="&amp;G832*(100-$B$2)/100,   'azure-vm-prices-3Y'!D$2:D$123,K832,   'azure-vm-prices-3Y'!E$2:E$123,L832),   _xlfn.MINIFS('azure-vm-prices-3Y'!I$2:I$123,   'azure-vm-prices-3Y'!A$2:A$123,"&gt;="&amp;F832*(100-$B$2)/100,   'azure-vm-prices-3Y'!B$2:B$123,"&gt;="&amp;G832*(100-$B$2)/100,   'azure-vm-prices-3Y'!E$2:E$123,L832)),   IF(K832="YES", _xlfn.MINIFS('azure-vm-prices-3Y'!C$2:C$123,   'azure-vm-prices-3Y'!A$2:A$123,"&gt;="&amp;F832*(100-$B$2)/100,   'azure-vm-prices-3Y'!B$2:B$123,"&gt;="&amp;G832*(100-$B$2)/100,   'azure-vm-prices-3Y'!D$2:D$123,K832,   'azure-vm-prices-3Y'!E$2:E$123,L832),   _xlfn.MINIFS('azure-vm-prices-3Y'!C$2:C$123,   'azure-vm-prices-3Y'!A$2:A$123,"&gt;="&amp;F832*(100-$B$2)/100,   'azure-vm-prices-3Y'!B$2:B$123,"&gt;="&amp;G832*(100-$B$2)/100,   'azure-vm-prices-3Y'!E$2:E$123,L832))),   "")</f>
        <v>0</v>
      </c>
      <c r="AA832" s="4">
        <f>IF(Q832="YES",N832*V832*12,"")</f>
        <v>0</v>
      </c>
      <c r="AB832" s="4">
        <f>IF(Q832="YES",X832*8760,"")</f>
        <v>0</v>
      </c>
      <c r="AC832" s="4">
        <f>IF(Q832="YES",Z832*8760,"")</f>
        <v>0</v>
      </c>
      <c r="AD832" s="4">
        <f>IF(Q832="YES",IF(P832="YES", MIN(AA832:AC832), AA832),"")</f>
        <v>0</v>
      </c>
      <c r="AE832" s="4">
        <f>IF(AND(I832="STANDARD",Q832="YES",H832&lt;'azure-standard-disk-prices'!B2, H832&gt;0),1+IF(M832="YES",1),"")</f>
        <v>0</v>
      </c>
      <c r="AF832" s="4">
        <f>IF(AND(I832="STANDARD",Q832="YES",H832&gt;'azure-standard-disk-prices'!B2,H832&lt;'azure-standard-disk-prices'!B3),1+IF(M832="YES",1),"")</f>
        <v>0</v>
      </c>
      <c r="AG832" s="4">
        <f>IF(AND(I832="STANDARD",Q832="YES",H832&gt;'azure-standard-disk-prices'!B3,H832&lt;'azure-standard-disk-prices'!B4),1+IF(M832="YES",1),"")</f>
        <v>0</v>
      </c>
      <c r="AH832" s="4">
        <f>IF(AND(I832="STANDARD",Q832="YES",H832&gt;'azure-standard-disk-prices'!B4,H832&lt;'azure-standard-disk-prices'!B5),1+IF(M832="YES",1),"")</f>
        <v>0</v>
      </c>
      <c r="AI832" s="4">
        <f>IF(AND(I832="STANDARD",Q832="YES",H832&gt;'azure-standard-disk-prices'!B5,H832&lt;'azure-standard-disk-prices'!B6),1+IF(M832="YES",1),"")</f>
        <v>0</v>
      </c>
      <c r="AJ832" s="4">
        <f>IF(AND(I832="STANDARD",Q832="YES",H832&gt;'azure-standard-disk-prices'!B6,H832&lt;'azure-standard-disk-prices'!B7),1+IF(M832="YES",1),"")</f>
        <v>0</v>
      </c>
      <c r="AK832" s="4">
        <f>IF(AND(I832="STANDARD",Q832="YES",H832&gt;'azure-standard-disk-prices'!B7,H832&lt;'azure-standard-disk-prices'!B8),1+IF(M832="YES",1),"")</f>
        <v>0</v>
      </c>
      <c r="AL832" s="4">
        <f>IF(AND(I832="STANDARD",Q832="YES",H832&gt;'azure-standard-disk-prices'!B8,H832&lt;'azure-standard-disk-prices'!B9),1+IF(M832="YES",1),"")</f>
        <v>0</v>
      </c>
      <c r="AM832" s="4">
        <f>IF(AND(I831="PREMIUM",Q831="YES",H831&lt;'azure-premium-disk-prices'!B2,H831&gt;0),1+IF(M831="YES",1),"")</f>
        <v>0</v>
      </c>
      <c r="AN832" s="4">
        <f>IF(AND(I831="PREMIUM",Q831="YES",H831&gt;'azure-premium-disk-prices'!B2,H831&lt;'azure-premium-disk-prices'!B3),1+IF(M831="YES",1),"")</f>
        <v>0</v>
      </c>
      <c r="AO832" s="4">
        <f>IF(AND(I831="PREMIUM",Q831="YES",H831&gt;'azure-premium-disk-prices'!B3,H831&lt;'azure-premium-disk-prices'!B4),1+IF(M831="YES",1),"")</f>
        <v>0</v>
      </c>
      <c r="AP832" s="4">
        <f>IF(AND(I831="PREMIUM",Q831="YES",H831&gt;'azure-premium-disk-prices'!B4,H831&lt;'azure-premium-disk-prices'!B5),1+IF(M831="YES",1),"")</f>
        <v>0</v>
      </c>
      <c r="AQ832" s="4">
        <f>IF(AND(I831="PREMIUM",Q831="YES",H831&gt;'azure-premium-disk-prices'!B5,H831&lt;'azure-premium-disk-prices'!B6),1+IF(M831="YES",1),"")</f>
        <v>0</v>
      </c>
      <c r="AR832" s="4">
        <f>IF(AND(I831="PREMIUM",Q831="YES",H831&gt;'azure-premium-disk-prices'!B6,H831&lt;'azure-premium-disk-prices'!B7),1+IF(M831="YES",1),"")</f>
        <v>0</v>
      </c>
      <c r="AS832" s="4">
        <f>IF(AND(I831="PREMIUM",Q831="YES",H831&gt;'azure-premium-disk-prices'!B7,H831&lt;'azure-premium-disk-prices'!B8),1+IF(M831="YES",1),"")</f>
        <v>0</v>
      </c>
      <c r="AT832" s="4">
        <f>IF(AND(I831="PREMIUM",Q831="YES",H831&gt;'azure-premium-disk-prices'!B8,H831&lt;'azure-premium-disk-prices'!B9),1+IF(M831="YES",1),"")</f>
        <v>0</v>
      </c>
      <c r="AU832" s="4">
        <f>IF(AND(M832="YES", Q832="YES"),1,"")</f>
        <v>0</v>
      </c>
      <c r="AV832" s="4">
        <f>IF(AND(J832="STANDARD", Q832="YES"), IF(M832="YES",2,1) ,"")</f>
        <v>0</v>
      </c>
      <c r="AW832" s="4">
        <f>IF( AND(J832="PREMIUM",  Q832="YES"), IF(M832="YES",2,1) ,"")</f>
        <v>0</v>
      </c>
    </row>
    <row r="833" spans="5:49">
      <c r="E833" s="3"/>
      <c r="F833" s="3"/>
      <c r="G833" s="3"/>
      <c r="H833" s="3"/>
      <c r="I833" s="3" t="s">
        <v>9</v>
      </c>
      <c r="J833" s="3" t="s">
        <v>9</v>
      </c>
      <c r="K833" s="3" t="s">
        <v>5</v>
      </c>
      <c r="L833" s="3" t="s">
        <v>5</v>
      </c>
      <c r="M833" s="3" t="s">
        <v>5</v>
      </c>
      <c r="N833" s="3">
        <v>730</v>
      </c>
      <c r="O833" s="3" t="s">
        <v>5</v>
      </c>
      <c r="P833" s="3" t="s">
        <v>14</v>
      </c>
      <c r="Q833" s="4">
        <f>IF(AND(E833&lt;&gt;"", F833&lt;&gt;"", G833&lt;&gt;"", H833&lt;&gt;"", I833&lt;&gt;"", J833&lt;&gt;"", K833&lt;&gt;"", L833&lt;&gt;"", M833&lt;&gt;"", N833&lt;&gt;"", O833&lt;&gt;""),"YES","NO")</f>
        <v>0</v>
      </c>
      <c r="R833" s="4">
        <f>IF(AD833=AA833, U833, IF(AD833=AB833,W833,Y833))</f>
        <v>0</v>
      </c>
      <c r="S833" s="4">
        <f>AD833</f>
        <v>0</v>
      </c>
      <c r="T833" s="4">
        <f> IF(AA833="" ,"",IF(AD833=AA833, "PAYG", IF(AD833=AB833,"1Y RI","3Y RI")))</f>
        <v>0</v>
      </c>
      <c r="U833" s="4">
        <f>IF(Q833="YES", IF(K833="YES", VLOOKUP(V833 &amp; L833 &amp; K833,'azure-vm-prices-base'!G$2:H$124, 2, 0), VLOOKUP(V833 &amp; L833 &amp; "*",'azure-vm-prices-base'!G$2:H$124, 2, 0)), "")</f>
        <v>0</v>
      </c>
      <c r="V833" s="4">
        <f>IF(Q833="YES", IF(O833="NO" , IF(K833="YES", _xlfn.MINIFS('azure-vm-prices-base'!I$2:I$123, 'azure-vm-prices-base'!A$2:A$123,"&gt;="&amp;F833*(100-$B$2)/100, 'azure-vm-prices-base'!B$2:B$123,"&gt;="&amp;G833*(100-$B$2)/100, 'azure-vm-prices-base'!D$2:D$123,K833, 'azure-vm-prices-base'!E$2:E$123,L833), _xlfn.MINIFS('azure-vm-prices-base'!I$2:I$123, 'azure-vm-prices-base'!A$2:A$123,"&gt;="&amp;F833*(100-$B$2)/100, 'azure-vm-prices-base'!B$2:B$123,"&gt;="&amp;G833*(100-$B$2)/100, 'azure-vm-prices-base'!E$2:E$123,L833)), IF(K833="YES", _xlfn.MINIFS('azure-vm-prices-base'!C$2:C$123, 'azure-vm-prices-base'!A$2:A$123,"&gt;="&amp;F833*(100-$B$2)/100, 'azure-vm-prices-base'!B$2:B$123,"&gt;="&amp;G833*(100-$B$2)/100, 'azure-vm-prices-base'!D$2:D$123,K833, 'azure-vm-prices-base'!E$2:E$123,L833), _xlfn.MINIFS('azure-vm-prices-base'!C$2:C$123, 'azure-vm-prices-base'!A$2:A$123,"&gt;="&amp;F833*(100-$B$2)/100, 'azure-vm-prices-base'!B$2:B$123,"&gt;="&amp;G833*(100-$B$2)/100, 'azure-vm-prices-base'!E$2:E$123,L833))), "")</f>
        <v>0</v>
      </c>
      <c r="W833" s="4">
        <f>IF(Q833="YES", IF(K833="YES", VLOOKUP(X833 &amp; L833 &amp; K833,'azure-vm-prices-1Y'!G$2:H$124  , 2, 0), VLOOKUP(X833 &amp; L833 &amp; "*",'azure-vm-prices-1Y'!G$2:H$124, 2, 0)),   "")</f>
        <v>0</v>
      </c>
      <c r="X833" s="4">
        <f>IF(Q833="YES", IF(O833="NO" , IF(K833="YES", _xlfn.MINIFS('azure-vm-prices-1Y'!I$2:I$123,   'azure-vm-prices-1Y'!A$2:A$123,"&gt;="&amp;F833*(100-$B$2)/100,   'azure-vm-prices-1Y'!B$2:B$123,"&gt;="&amp;G833*(100-$B$2)/100,   'azure-vm-prices-1Y'!D$2:D$123,K833,   'azure-vm-prices-1Y'!E$2:E$123,L833),   _xlfn.MINIFS('azure-vm-prices-1Y'!I$2:I$123,   'azure-vm-prices-1Y'!A$2:A$123,"&gt;="&amp;F833*(100-$B$2)/100,   'azure-vm-prices-1Y'!B$2:B$123,"&gt;="&amp;G833*(100-$B$2)/100,   'azure-vm-prices-1Y'!E$2:E$123,L833)),   IF(K833="YES", _xlfn.MINIFS('azure-vm-prices-1Y'!C$2:C$123,   'azure-vm-prices-1Y'!A$2:A$123,"&gt;="&amp;F833*(100-$B$2)/100,   'azure-vm-prices-1Y'!B$2:B$123,"&gt;="&amp;G833*(100-$B$2)/100,   'azure-vm-prices-1Y'!D$2:D$123,K833,   'azure-vm-prices-1Y'!E$2:E$123,L833),   _xlfn.MINIFS('azure-vm-prices-1Y'!C$2:C$123,   'azure-vm-prices-1Y'!A$2:A$123,"&gt;="&amp;F833*(100-$B$2)/100,   'azure-vm-prices-1Y'!B$2:B$123,"&gt;="&amp;G833*(100-$B$2)/100,   'azure-vm-prices-1Y'!E$2:E$123,L833))),   "")</f>
        <v>0</v>
      </c>
      <c r="Y833" s="4">
        <f>IF(Q833="YES", IF(K833="YES", VLOOKUP(Z833 &amp; L833 &amp; K833,'azure-vm-prices-3Y'!G$2:H$124  , 2, 0), VLOOKUP(Z833 &amp; L833 &amp; "*",'azure-vm-prices-3Y'!G$2:H$124, 2, 0)),   "")</f>
        <v>0</v>
      </c>
      <c r="Z833" s="4">
        <f>IF(Q833="YES", IF(O833="NO" , IF(K833="YES", _xlfn.MINIFS('azure-vm-prices-3Y'!I$2:I$123,   'azure-vm-prices-3Y'!A$2:A$123,"&gt;="&amp;F833*(100-$B$2)/100,   'azure-vm-prices-3Y'!B$2:B$123,"&gt;="&amp;G833*(100-$B$2)/100,   'azure-vm-prices-3Y'!D$2:D$123,K833,   'azure-vm-prices-3Y'!E$2:E$123,L833),   _xlfn.MINIFS('azure-vm-prices-3Y'!I$2:I$123,   'azure-vm-prices-3Y'!A$2:A$123,"&gt;="&amp;F833*(100-$B$2)/100,   'azure-vm-prices-3Y'!B$2:B$123,"&gt;="&amp;G833*(100-$B$2)/100,   'azure-vm-prices-3Y'!E$2:E$123,L833)),   IF(K833="YES", _xlfn.MINIFS('azure-vm-prices-3Y'!C$2:C$123,   'azure-vm-prices-3Y'!A$2:A$123,"&gt;="&amp;F833*(100-$B$2)/100,   'azure-vm-prices-3Y'!B$2:B$123,"&gt;="&amp;G833*(100-$B$2)/100,   'azure-vm-prices-3Y'!D$2:D$123,K833,   'azure-vm-prices-3Y'!E$2:E$123,L833),   _xlfn.MINIFS('azure-vm-prices-3Y'!C$2:C$123,   'azure-vm-prices-3Y'!A$2:A$123,"&gt;="&amp;F833*(100-$B$2)/100,   'azure-vm-prices-3Y'!B$2:B$123,"&gt;="&amp;G833*(100-$B$2)/100,   'azure-vm-prices-3Y'!E$2:E$123,L833))),   "")</f>
        <v>0</v>
      </c>
      <c r="AA833" s="4">
        <f>IF(Q833="YES",N833*V833*12,"")</f>
        <v>0</v>
      </c>
      <c r="AB833" s="4">
        <f>IF(Q833="YES",X833*8760,"")</f>
        <v>0</v>
      </c>
      <c r="AC833" s="4">
        <f>IF(Q833="YES",Z833*8760,"")</f>
        <v>0</v>
      </c>
      <c r="AD833" s="4">
        <f>IF(Q833="YES",IF(P833="YES", MIN(AA833:AC833), AA833),"")</f>
        <v>0</v>
      </c>
      <c r="AE833" s="4">
        <f>IF(AND(I833="STANDARD",Q833="YES",H833&lt;'azure-standard-disk-prices'!B2, H833&gt;0),1+IF(M833="YES",1),"")</f>
        <v>0</v>
      </c>
      <c r="AF833" s="4">
        <f>IF(AND(I833="STANDARD",Q833="YES",H833&gt;'azure-standard-disk-prices'!B2,H833&lt;'azure-standard-disk-prices'!B3),1+IF(M833="YES",1),"")</f>
        <v>0</v>
      </c>
      <c r="AG833" s="4">
        <f>IF(AND(I833="STANDARD",Q833="YES",H833&gt;'azure-standard-disk-prices'!B3,H833&lt;'azure-standard-disk-prices'!B4),1+IF(M833="YES",1),"")</f>
        <v>0</v>
      </c>
      <c r="AH833" s="4">
        <f>IF(AND(I833="STANDARD",Q833="YES",H833&gt;'azure-standard-disk-prices'!B4,H833&lt;'azure-standard-disk-prices'!B5),1+IF(M833="YES",1),"")</f>
        <v>0</v>
      </c>
      <c r="AI833" s="4">
        <f>IF(AND(I833="STANDARD",Q833="YES",H833&gt;'azure-standard-disk-prices'!B5,H833&lt;'azure-standard-disk-prices'!B6),1+IF(M833="YES",1),"")</f>
        <v>0</v>
      </c>
      <c r="AJ833" s="4">
        <f>IF(AND(I833="STANDARD",Q833="YES",H833&gt;'azure-standard-disk-prices'!B6,H833&lt;'azure-standard-disk-prices'!B7),1+IF(M833="YES",1),"")</f>
        <v>0</v>
      </c>
      <c r="AK833" s="4">
        <f>IF(AND(I833="STANDARD",Q833="YES",H833&gt;'azure-standard-disk-prices'!B7,H833&lt;'azure-standard-disk-prices'!B8),1+IF(M833="YES",1),"")</f>
        <v>0</v>
      </c>
      <c r="AL833" s="4">
        <f>IF(AND(I833="STANDARD",Q833="YES",H833&gt;'azure-standard-disk-prices'!B8,H833&lt;'azure-standard-disk-prices'!B9),1+IF(M833="YES",1),"")</f>
        <v>0</v>
      </c>
      <c r="AM833" s="4">
        <f>IF(AND(I832="PREMIUM",Q832="YES",H832&lt;'azure-premium-disk-prices'!B2,H832&gt;0),1+IF(M832="YES",1),"")</f>
        <v>0</v>
      </c>
      <c r="AN833" s="4">
        <f>IF(AND(I832="PREMIUM",Q832="YES",H832&gt;'azure-premium-disk-prices'!B2,H832&lt;'azure-premium-disk-prices'!B3),1+IF(M832="YES",1),"")</f>
        <v>0</v>
      </c>
      <c r="AO833" s="4">
        <f>IF(AND(I832="PREMIUM",Q832="YES",H832&gt;'azure-premium-disk-prices'!B3,H832&lt;'azure-premium-disk-prices'!B4),1+IF(M832="YES",1),"")</f>
        <v>0</v>
      </c>
      <c r="AP833" s="4">
        <f>IF(AND(I832="PREMIUM",Q832="YES",H832&gt;'azure-premium-disk-prices'!B4,H832&lt;'azure-premium-disk-prices'!B5),1+IF(M832="YES",1),"")</f>
        <v>0</v>
      </c>
      <c r="AQ833" s="4">
        <f>IF(AND(I832="PREMIUM",Q832="YES",H832&gt;'azure-premium-disk-prices'!B5,H832&lt;'azure-premium-disk-prices'!B6),1+IF(M832="YES",1),"")</f>
        <v>0</v>
      </c>
      <c r="AR833" s="4">
        <f>IF(AND(I832="PREMIUM",Q832="YES",H832&gt;'azure-premium-disk-prices'!B6,H832&lt;'azure-premium-disk-prices'!B7),1+IF(M832="YES",1),"")</f>
        <v>0</v>
      </c>
      <c r="AS833" s="4">
        <f>IF(AND(I832="PREMIUM",Q832="YES",H832&gt;'azure-premium-disk-prices'!B7,H832&lt;'azure-premium-disk-prices'!B8),1+IF(M832="YES",1),"")</f>
        <v>0</v>
      </c>
      <c r="AT833" s="4">
        <f>IF(AND(I832="PREMIUM",Q832="YES",H832&gt;'azure-premium-disk-prices'!B8,H832&lt;'azure-premium-disk-prices'!B9),1+IF(M832="YES",1),"")</f>
        <v>0</v>
      </c>
      <c r="AU833" s="4">
        <f>IF(AND(M833="YES", Q833="YES"),1,"")</f>
        <v>0</v>
      </c>
      <c r="AV833" s="4">
        <f>IF(AND(J833="STANDARD", Q833="YES"), IF(M833="YES",2,1) ,"")</f>
        <v>0</v>
      </c>
      <c r="AW833" s="4">
        <f>IF( AND(J833="PREMIUM",  Q833="YES"), IF(M833="YES",2,1) ,"")</f>
        <v>0</v>
      </c>
    </row>
    <row r="834" spans="5:49">
      <c r="E834" s="3"/>
      <c r="F834" s="3"/>
      <c r="G834" s="3"/>
      <c r="H834" s="3"/>
      <c r="I834" s="3" t="s">
        <v>9</v>
      </c>
      <c r="J834" s="3" t="s">
        <v>9</v>
      </c>
      <c r="K834" s="3" t="s">
        <v>5</v>
      </c>
      <c r="L834" s="3" t="s">
        <v>5</v>
      </c>
      <c r="M834" s="3" t="s">
        <v>5</v>
      </c>
      <c r="N834" s="3">
        <v>730</v>
      </c>
      <c r="O834" s="3" t="s">
        <v>5</v>
      </c>
      <c r="P834" s="3" t="s">
        <v>14</v>
      </c>
      <c r="Q834" s="4">
        <f>IF(AND(E834&lt;&gt;"", F834&lt;&gt;"", G834&lt;&gt;"", H834&lt;&gt;"", I834&lt;&gt;"", J834&lt;&gt;"", K834&lt;&gt;"", L834&lt;&gt;"", M834&lt;&gt;"", N834&lt;&gt;"", O834&lt;&gt;""),"YES","NO")</f>
        <v>0</v>
      </c>
      <c r="R834" s="4">
        <f>IF(AD834=AA834, U834, IF(AD834=AB834,W834,Y834))</f>
        <v>0</v>
      </c>
      <c r="S834" s="4">
        <f>AD834</f>
        <v>0</v>
      </c>
      <c r="T834" s="4">
        <f> IF(AA834="" ,"",IF(AD834=AA834, "PAYG", IF(AD834=AB834,"1Y RI","3Y RI")))</f>
        <v>0</v>
      </c>
      <c r="U834" s="4">
        <f>IF(Q834="YES", IF(K834="YES", VLOOKUP(V834 &amp; L834 &amp; K834,'azure-vm-prices-base'!G$2:H$124, 2, 0), VLOOKUP(V834 &amp; L834 &amp; "*",'azure-vm-prices-base'!G$2:H$124, 2, 0)), "")</f>
        <v>0</v>
      </c>
      <c r="V834" s="4">
        <f>IF(Q834="YES", IF(O834="NO" , IF(K834="YES", _xlfn.MINIFS('azure-vm-prices-base'!I$2:I$123, 'azure-vm-prices-base'!A$2:A$123,"&gt;="&amp;F834*(100-$B$2)/100, 'azure-vm-prices-base'!B$2:B$123,"&gt;="&amp;G834*(100-$B$2)/100, 'azure-vm-prices-base'!D$2:D$123,K834, 'azure-vm-prices-base'!E$2:E$123,L834), _xlfn.MINIFS('azure-vm-prices-base'!I$2:I$123, 'azure-vm-prices-base'!A$2:A$123,"&gt;="&amp;F834*(100-$B$2)/100, 'azure-vm-prices-base'!B$2:B$123,"&gt;="&amp;G834*(100-$B$2)/100, 'azure-vm-prices-base'!E$2:E$123,L834)), IF(K834="YES", _xlfn.MINIFS('azure-vm-prices-base'!C$2:C$123, 'azure-vm-prices-base'!A$2:A$123,"&gt;="&amp;F834*(100-$B$2)/100, 'azure-vm-prices-base'!B$2:B$123,"&gt;="&amp;G834*(100-$B$2)/100, 'azure-vm-prices-base'!D$2:D$123,K834, 'azure-vm-prices-base'!E$2:E$123,L834), _xlfn.MINIFS('azure-vm-prices-base'!C$2:C$123, 'azure-vm-prices-base'!A$2:A$123,"&gt;="&amp;F834*(100-$B$2)/100, 'azure-vm-prices-base'!B$2:B$123,"&gt;="&amp;G834*(100-$B$2)/100, 'azure-vm-prices-base'!E$2:E$123,L834))), "")</f>
        <v>0</v>
      </c>
      <c r="W834" s="4">
        <f>IF(Q834="YES", IF(K834="YES", VLOOKUP(X834 &amp; L834 &amp; K834,'azure-vm-prices-1Y'!G$2:H$124  , 2, 0), VLOOKUP(X834 &amp; L834 &amp; "*",'azure-vm-prices-1Y'!G$2:H$124, 2, 0)),   "")</f>
        <v>0</v>
      </c>
      <c r="X834" s="4">
        <f>IF(Q834="YES", IF(O834="NO" , IF(K834="YES", _xlfn.MINIFS('azure-vm-prices-1Y'!I$2:I$123,   'azure-vm-prices-1Y'!A$2:A$123,"&gt;="&amp;F834*(100-$B$2)/100,   'azure-vm-prices-1Y'!B$2:B$123,"&gt;="&amp;G834*(100-$B$2)/100,   'azure-vm-prices-1Y'!D$2:D$123,K834,   'azure-vm-prices-1Y'!E$2:E$123,L834),   _xlfn.MINIFS('azure-vm-prices-1Y'!I$2:I$123,   'azure-vm-prices-1Y'!A$2:A$123,"&gt;="&amp;F834*(100-$B$2)/100,   'azure-vm-prices-1Y'!B$2:B$123,"&gt;="&amp;G834*(100-$B$2)/100,   'azure-vm-prices-1Y'!E$2:E$123,L834)),   IF(K834="YES", _xlfn.MINIFS('azure-vm-prices-1Y'!C$2:C$123,   'azure-vm-prices-1Y'!A$2:A$123,"&gt;="&amp;F834*(100-$B$2)/100,   'azure-vm-prices-1Y'!B$2:B$123,"&gt;="&amp;G834*(100-$B$2)/100,   'azure-vm-prices-1Y'!D$2:D$123,K834,   'azure-vm-prices-1Y'!E$2:E$123,L834),   _xlfn.MINIFS('azure-vm-prices-1Y'!C$2:C$123,   'azure-vm-prices-1Y'!A$2:A$123,"&gt;="&amp;F834*(100-$B$2)/100,   'azure-vm-prices-1Y'!B$2:B$123,"&gt;="&amp;G834*(100-$B$2)/100,   'azure-vm-prices-1Y'!E$2:E$123,L834))),   "")</f>
        <v>0</v>
      </c>
      <c r="Y834" s="4">
        <f>IF(Q834="YES", IF(K834="YES", VLOOKUP(Z834 &amp; L834 &amp; K834,'azure-vm-prices-3Y'!G$2:H$124  , 2, 0), VLOOKUP(Z834 &amp; L834 &amp; "*",'azure-vm-prices-3Y'!G$2:H$124, 2, 0)),   "")</f>
        <v>0</v>
      </c>
      <c r="Z834" s="4">
        <f>IF(Q834="YES", IF(O834="NO" , IF(K834="YES", _xlfn.MINIFS('azure-vm-prices-3Y'!I$2:I$123,   'azure-vm-prices-3Y'!A$2:A$123,"&gt;="&amp;F834*(100-$B$2)/100,   'azure-vm-prices-3Y'!B$2:B$123,"&gt;="&amp;G834*(100-$B$2)/100,   'azure-vm-prices-3Y'!D$2:D$123,K834,   'azure-vm-prices-3Y'!E$2:E$123,L834),   _xlfn.MINIFS('azure-vm-prices-3Y'!I$2:I$123,   'azure-vm-prices-3Y'!A$2:A$123,"&gt;="&amp;F834*(100-$B$2)/100,   'azure-vm-prices-3Y'!B$2:B$123,"&gt;="&amp;G834*(100-$B$2)/100,   'azure-vm-prices-3Y'!E$2:E$123,L834)),   IF(K834="YES", _xlfn.MINIFS('azure-vm-prices-3Y'!C$2:C$123,   'azure-vm-prices-3Y'!A$2:A$123,"&gt;="&amp;F834*(100-$B$2)/100,   'azure-vm-prices-3Y'!B$2:B$123,"&gt;="&amp;G834*(100-$B$2)/100,   'azure-vm-prices-3Y'!D$2:D$123,K834,   'azure-vm-prices-3Y'!E$2:E$123,L834),   _xlfn.MINIFS('azure-vm-prices-3Y'!C$2:C$123,   'azure-vm-prices-3Y'!A$2:A$123,"&gt;="&amp;F834*(100-$B$2)/100,   'azure-vm-prices-3Y'!B$2:B$123,"&gt;="&amp;G834*(100-$B$2)/100,   'azure-vm-prices-3Y'!E$2:E$123,L834))),   "")</f>
        <v>0</v>
      </c>
      <c r="AA834" s="4">
        <f>IF(Q834="YES",N834*V834*12,"")</f>
        <v>0</v>
      </c>
      <c r="AB834" s="4">
        <f>IF(Q834="YES",X834*8760,"")</f>
        <v>0</v>
      </c>
      <c r="AC834" s="4">
        <f>IF(Q834="YES",Z834*8760,"")</f>
        <v>0</v>
      </c>
      <c r="AD834" s="4">
        <f>IF(Q834="YES",IF(P834="YES", MIN(AA834:AC834), AA834),"")</f>
        <v>0</v>
      </c>
      <c r="AE834" s="4">
        <f>IF(AND(I834="STANDARD",Q834="YES",H834&lt;'azure-standard-disk-prices'!B2, H834&gt;0),1+IF(M834="YES",1),"")</f>
        <v>0</v>
      </c>
      <c r="AF834" s="4">
        <f>IF(AND(I834="STANDARD",Q834="YES",H834&gt;'azure-standard-disk-prices'!B2,H834&lt;'azure-standard-disk-prices'!B3),1+IF(M834="YES",1),"")</f>
        <v>0</v>
      </c>
      <c r="AG834" s="4">
        <f>IF(AND(I834="STANDARD",Q834="YES",H834&gt;'azure-standard-disk-prices'!B3,H834&lt;'azure-standard-disk-prices'!B4),1+IF(M834="YES",1),"")</f>
        <v>0</v>
      </c>
      <c r="AH834" s="4">
        <f>IF(AND(I834="STANDARD",Q834="YES",H834&gt;'azure-standard-disk-prices'!B4,H834&lt;'azure-standard-disk-prices'!B5),1+IF(M834="YES",1),"")</f>
        <v>0</v>
      </c>
      <c r="AI834" s="4">
        <f>IF(AND(I834="STANDARD",Q834="YES",H834&gt;'azure-standard-disk-prices'!B5,H834&lt;'azure-standard-disk-prices'!B6),1+IF(M834="YES",1),"")</f>
        <v>0</v>
      </c>
      <c r="AJ834" s="4">
        <f>IF(AND(I834="STANDARD",Q834="YES",H834&gt;'azure-standard-disk-prices'!B6,H834&lt;'azure-standard-disk-prices'!B7),1+IF(M834="YES",1),"")</f>
        <v>0</v>
      </c>
      <c r="AK834" s="4">
        <f>IF(AND(I834="STANDARD",Q834="YES",H834&gt;'azure-standard-disk-prices'!B7,H834&lt;'azure-standard-disk-prices'!B8),1+IF(M834="YES",1),"")</f>
        <v>0</v>
      </c>
      <c r="AL834" s="4">
        <f>IF(AND(I834="STANDARD",Q834="YES",H834&gt;'azure-standard-disk-prices'!B8,H834&lt;'azure-standard-disk-prices'!B9),1+IF(M834="YES",1),"")</f>
        <v>0</v>
      </c>
      <c r="AM834" s="4">
        <f>IF(AND(I833="PREMIUM",Q833="YES",H833&lt;'azure-premium-disk-prices'!B2,H833&gt;0),1+IF(M833="YES",1),"")</f>
        <v>0</v>
      </c>
      <c r="AN834" s="4">
        <f>IF(AND(I833="PREMIUM",Q833="YES",H833&gt;'azure-premium-disk-prices'!B2,H833&lt;'azure-premium-disk-prices'!B3),1+IF(M833="YES",1),"")</f>
        <v>0</v>
      </c>
      <c r="AO834" s="4">
        <f>IF(AND(I833="PREMIUM",Q833="YES",H833&gt;'azure-premium-disk-prices'!B3,H833&lt;'azure-premium-disk-prices'!B4),1+IF(M833="YES",1),"")</f>
        <v>0</v>
      </c>
      <c r="AP834" s="4">
        <f>IF(AND(I833="PREMIUM",Q833="YES",H833&gt;'azure-premium-disk-prices'!B4,H833&lt;'azure-premium-disk-prices'!B5),1+IF(M833="YES",1),"")</f>
        <v>0</v>
      </c>
      <c r="AQ834" s="4">
        <f>IF(AND(I833="PREMIUM",Q833="YES",H833&gt;'azure-premium-disk-prices'!B5,H833&lt;'azure-premium-disk-prices'!B6),1+IF(M833="YES",1),"")</f>
        <v>0</v>
      </c>
      <c r="AR834" s="4">
        <f>IF(AND(I833="PREMIUM",Q833="YES",H833&gt;'azure-premium-disk-prices'!B6,H833&lt;'azure-premium-disk-prices'!B7),1+IF(M833="YES",1),"")</f>
        <v>0</v>
      </c>
      <c r="AS834" s="4">
        <f>IF(AND(I833="PREMIUM",Q833="YES",H833&gt;'azure-premium-disk-prices'!B7,H833&lt;'azure-premium-disk-prices'!B8),1+IF(M833="YES",1),"")</f>
        <v>0</v>
      </c>
      <c r="AT834" s="4">
        <f>IF(AND(I833="PREMIUM",Q833="YES",H833&gt;'azure-premium-disk-prices'!B8,H833&lt;'azure-premium-disk-prices'!B9),1+IF(M833="YES",1),"")</f>
        <v>0</v>
      </c>
      <c r="AU834" s="4">
        <f>IF(AND(M834="YES", Q834="YES"),1,"")</f>
        <v>0</v>
      </c>
      <c r="AV834" s="4">
        <f>IF(AND(J834="STANDARD", Q834="YES"), IF(M834="YES",2,1) ,"")</f>
        <v>0</v>
      </c>
      <c r="AW834" s="4">
        <f>IF( AND(J834="PREMIUM",  Q834="YES"), IF(M834="YES",2,1) ,"")</f>
        <v>0</v>
      </c>
    </row>
    <row r="835" spans="5:49">
      <c r="E835" s="3"/>
      <c r="F835" s="3"/>
      <c r="G835" s="3"/>
      <c r="H835" s="3"/>
      <c r="I835" s="3" t="s">
        <v>9</v>
      </c>
      <c r="J835" s="3" t="s">
        <v>9</v>
      </c>
      <c r="K835" s="3" t="s">
        <v>5</v>
      </c>
      <c r="L835" s="3" t="s">
        <v>5</v>
      </c>
      <c r="M835" s="3" t="s">
        <v>5</v>
      </c>
      <c r="N835" s="3">
        <v>730</v>
      </c>
      <c r="O835" s="3" t="s">
        <v>5</v>
      </c>
      <c r="P835" s="3" t="s">
        <v>14</v>
      </c>
      <c r="Q835" s="4">
        <f>IF(AND(E835&lt;&gt;"", F835&lt;&gt;"", G835&lt;&gt;"", H835&lt;&gt;"", I835&lt;&gt;"", J835&lt;&gt;"", K835&lt;&gt;"", L835&lt;&gt;"", M835&lt;&gt;"", N835&lt;&gt;"", O835&lt;&gt;""),"YES","NO")</f>
        <v>0</v>
      </c>
      <c r="R835" s="4">
        <f>IF(AD835=AA835, U835, IF(AD835=AB835,W835,Y835))</f>
        <v>0</v>
      </c>
      <c r="S835" s="4">
        <f>AD835</f>
        <v>0</v>
      </c>
      <c r="T835" s="4">
        <f> IF(AA835="" ,"",IF(AD835=AA835, "PAYG", IF(AD835=AB835,"1Y RI","3Y RI")))</f>
        <v>0</v>
      </c>
      <c r="U835" s="4">
        <f>IF(Q835="YES", IF(K835="YES", VLOOKUP(V835 &amp; L835 &amp; K835,'azure-vm-prices-base'!G$2:H$124, 2, 0), VLOOKUP(V835 &amp; L835 &amp; "*",'azure-vm-prices-base'!G$2:H$124, 2, 0)), "")</f>
        <v>0</v>
      </c>
      <c r="V835" s="4">
        <f>IF(Q835="YES", IF(O835="NO" , IF(K835="YES", _xlfn.MINIFS('azure-vm-prices-base'!I$2:I$123, 'azure-vm-prices-base'!A$2:A$123,"&gt;="&amp;F835*(100-$B$2)/100, 'azure-vm-prices-base'!B$2:B$123,"&gt;="&amp;G835*(100-$B$2)/100, 'azure-vm-prices-base'!D$2:D$123,K835, 'azure-vm-prices-base'!E$2:E$123,L835), _xlfn.MINIFS('azure-vm-prices-base'!I$2:I$123, 'azure-vm-prices-base'!A$2:A$123,"&gt;="&amp;F835*(100-$B$2)/100, 'azure-vm-prices-base'!B$2:B$123,"&gt;="&amp;G835*(100-$B$2)/100, 'azure-vm-prices-base'!E$2:E$123,L835)), IF(K835="YES", _xlfn.MINIFS('azure-vm-prices-base'!C$2:C$123, 'azure-vm-prices-base'!A$2:A$123,"&gt;="&amp;F835*(100-$B$2)/100, 'azure-vm-prices-base'!B$2:B$123,"&gt;="&amp;G835*(100-$B$2)/100, 'azure-vm-prices-base'!D$2:D$123,K835, 'azure-vm-prices-base'!E$2:E$123,L835), _xlfn.MINIFS('azure-vm-prices-base'!C$2:C$123, 'azure-vm-prices-base'!A$2:A$123,"&gt;="&amp;F835*(100-$B$2)/100, 'azure-vm-prices-base'!B$2:B$123,"&gt;="&amp;G835*(100-$B$2)/100, 'azure-vm-prices-base'!E$2:E$123,L835))), "")</f>
        <v>0</v>
      </c>
      <c r="W835" s="4">
        <f>IF(Q835="YES", IF(K835="YES", VLOOKUP(X835 &amp; L835 &amp; K835,'azure-vm-prices-1Y'!G$2:H$124  , 2, 0), VLOOKUP(X835 &amp; L835 &amp; "*",'azure-vm-prices-1Y'!G$2:H$124, 2, 0)),   "")</f>
        <v>0</v>
      </c>
      <c r="X835" s="4">
        <f>IF(Q835="YES", IF(O835="NO" , IF(K835="YES", _xlfn.MINIFS('azure-vm-prices-1Y'!I$2:I$123,   'azure-vm-prices-1Y'!A$2:A$123,"&gt;="&amp;F835*(100-$B$2)/100,   'azure-vm-prices-1Y'!B$2:B$123,"&gt;="&amp;G835*(100-$B$2)/100,   'azure-vm-prices-1Y'!D$2:D$123,K835,   'azure-vm-prices-1Y'!E$2:E$123,L835),   _xlfn.MINIFS('azure-vm-prices-1Y'!I$2:I$123,   'azure-vm-prices-1Y'!A$2:A$123,"&gt;="&amp;F835*(100-$B$2)/100,   'azure-vm-prices-1Y'!B$2:B$123,"&gt;="&amp;G835*(100-$B$2)/100,   'azure-vm-prices-1Y'!E$2:E$123,L835)),   IF(K835="YES", _xlfn.MINIFS('azure-vm-prices-1Y'!C$2:C$123,   'azure-vm-prices-1Y'!A$2:A$123,"&gt;="&amp;F835*(100-$B$2)/100,   'azure-vm-prices-1Y'!B$2:B$123,"&gt;="&amp;G835*(100-$B$2)/100,   'azure-vm-prices-1Y'!D$2:D$123,K835,   'azure-vm-prices-1Y'!E$2:E$123,L835),   _xlfn.MINIFS('azure-vm-prices-1Y'!C$2:C$123,   'azure-vm-prices-1Y'!A$2:A$123,"&gt;="&amp;F835*(100-$B$2)/100,   'azure-vm-prices-1Y'!B$2:B$123,"&gt;="&amp;G835*(100-$B$2)/100,   'azure-vm-prices-1Y'!E$2:E$123,L835))),   "")</f>
        <v>0</v>
      </c>
      <c r="Y835" s="4">
        <f>IF(Q835="YES", IF(K835="YES", VLOOKUP(Z835 &amp; L835 &amp; K835,'azure-vm-prices-3Y'!G$2:H$124  , 2, 0), VLOOKUP(Z835 &amp; L835 &amp; "*",'azure-vm-prices-3Y'!G$2:H$124, 2, 0)),   "")</f>
        <v>0</v>
      </c>
      <c r="Z835" s="4">
        <f>IF(Q835="YES", IF(O835="NO" , IF(K835="YES", _xlfn.MINIFS('azure-vm-prices-3Y'!I$2:I$123,   'azure-vm-prices-3Y'!A$2:A$123,"&gt;="&amp;F835*(100-$B$2)/100,   'azure-vm-prices-3Y'!B$2:B$123,"&gt;="&amp;G835*(100-$B$2)/100,   'azure-vm-prices-3Y'!D$2:D$123,K835,   'azure-vm-prices-3Y'!E$2:E$123,L835),   _xlfn.MINIFS('azure-vm-prices-3Y'!I$2:I$123,   'azure-vm-prices-3Y'!A$2:A$123,"&gt;="&amp;F835*(100-$B$2)/100,   'azure-vm-prices-3Y'!B$2:B$123,"&gt;="&amp;G835*(100-$B$2)/100,   'azure-vm-prices-3Y'!E$2:E$123,L835)),   IF(K835="YES", _xlfn.MINIFS('azure-vm-prices-3Y'!C$2:C$123,   'azure-vm-prices-3Y'!A$2:A$123,"&gt;="&amp;F835*(100-$B$2)/100,   'azure-vm-prices-3Y'!B$2:B$123,"&gt;="&amp;G835*(100-$B$2)/100,   'azure-vm-prices-3Y'!D$2:D$123,K835,   'azure-vm-prices-3Y'!E$2:E$123,L835),   _xlfn.MINIFS('azure-vm-prices-3Y'!C$2:C$123,   'azure-vm-prices-3Y'!A$2:A$123,"&gt;="&amp;F835*(100-$B$2)/100,   'azure-vm-prices-3Y'!B$2:B$123,"&gt;="&amp;G835*(100-$B$2)/100,   'azure-vm-prices-3Y'!E$2:E$123,L835))),   "")</f>
        <v>0</v>
      </c>
      <c r="AA835" s="4">
        <f>IF(Q835="YES",N835*V835*12,"")</f>
        <v>0</v>
      </c>
      <c r="AB835" s="4">
        <f>IF(Q835="YES",X835*8760,"")</f>
        <v>0</v>
      </c>
      <c r="AC835" s="4">
        <f>IF(Q835="YES",Z835*8760,"")</f>
        <v>0</v>
      </c>
      <c r="AD835" s="4">
        <f>IF(Q835="YES",IF(P835="YES", MIN(AA835:AC835), AA835),"")</f>
        <v>0</v>
      </c>
      <c r="AE835" s="4">
        <f>IF(AND(I835="STANDARD",Q835="YES",H835&lt;'azure-standard-disk-prices'!B2, H835&gt;0),1+IF(M835="YES",1),"")</f>
        <v>0</v>
      </c>
      <c r="AF835" s="4">
        <f>IF(AND(I835="STANDARD",Q835="YES",H835&gt;'azure-standard-disk-prices'!B2,H835&lt;'azure-standard-disk-prices'!B3),1+IF(M835="YES",1),"")</f>
        <v>0</v>
      </c>
      <c r="AG835" s="4">
        <f>IF(AND(I835="STANDARD",Q835="YES",H835&gt;'azure-standard-disk-prices'!B3,H835&lt;'azure-standard-disk-prices'!B4),1+IF(M835="YES",1),"")</f>
        <v>0</v>
      </c>
      <c r="AH835" s="4">
        <f>IF(AND(I835="STANDARD",Q835="YES",H835&gt;'azure-standard-disk-prices'!B4,H835&lt;'azure-standard-disk-prices'!B5),1+IF(M835="YES",1),"")</f>
        <v>0</v>
      </c>
      <c r="AI835" s="4">
        <f>IF(AND(I835="STANDARD",Q835="YES",H835&gt;'azure-standard-disk-prices'!B5,H835&lt;'azure-standard-disk-prices'!B6),1+IF(M835="YES",1),"")</f>
        <v>0</v>
      </c>
      <c r="AJ835" s="4">
        <f>IF(AND(I835="STANDARD",Q835="YES",H835&gt;'azure-standard-disk-prices'!B6,H835&lt;'azure-standard-disk-prices'!B7),1+IF(M835="YES",1),"")</f>
        <v>0</v>
      </c>
      <c r="AK835" s="4">
        <f>IF(AND(I835="STANDARD",Q835="YES",H835&gt;'azure-standard-disk-prices'!B7,H835&lt;'azure-standard-disk-prices'!B8),1+IF(M835="YES",1),"")</f>
        <v>0</v>
      </c>
      <c r="AL835" s="4">
        <f>IF(AND(I835="STANDARD",Q835="YES",H835&gt;'azure-standard-disk-prices'!B8,H835&lt;'azure-standard-disk-prices'!B9),1+IF(M835="YES",1),"")</f>
        <v>0</v>
      </c>
      <c r="AM835" s="4">
        <f>IF(AND(I834="PREMIUM",Q834="YES",H834&lt;'azure-premium-disk-prices'!B2,H834&gt;0),1+IF(M834="YES",1),"")</f>
        <v>0</v>
      </c>
      <c r="AN835" s="4">
        <f>IF(AND(I834="PREMIUM",Q834="YES",H834&gt;'azure-premium-disk-prices'!B2,H834&lt;'azure-premium-disk-prices'!B3),1+IF(M834="YES",1),"")</f>
        <v>0</v>
      </c>
      <c r="AO835" s="4">
        <f>IF(AND(I834="PREMIUM",Q834="YES",H834&gt;'azure-premium-disk-prices'!B3,H834&lt;'azure-premium-disk-prices'!B4),1+IF(M834="YES",1),"")</f>
        <v>0</v>
      </c>
      <c r="AP835" s="4">
        <f>IF(AND(I834="PREMIUM",Q834="YES",H834&gt;'azure-premium-disk-prices'!B4,H834&lt;'azure-premium-disk-prices'!B5),1+IF(M834="YES",1),"")</f>
        <v>0</v>
      </c>
      <c r="AQ835" s="4">
        <f>IF(AND(I834="PREMIUM",Q834="YES",H834&gt;'azure-premium-disk-prices'!B5,H834&lt;'azure-premium-disk-prices'!B6),1+IF(M834="YES",1),"")</f>
        <v>0</v>
      </c>
      <c r="AR835" s="4">
        <f>IF(AND(I834="PREMIUM",Q834="YES",H834&gt;'azure-premium-disk-prices'!B6,H834&lt;'azure-premium-disk-prices'!B7),1+IF(M834="YES",1),"")</f>
        <v>0</v>
      </c>
      <c r="AS835" s="4">
        <f>IF(AND(I834="PREMIUM",Q834="YES",H834&gt;'azure-premium-disk-prices'!B7,H834&lt;'azure-premium-disk-prices'!B8),1+IF(M834="YES",1),"")</f>
        <v>0</v>
      </c>
      <c r="AT835" s="4">
        <f>IF(AND(I834="PREMIUM",Q834="YES",H834&gt;'azure-premium-disk-prices'!B8,H834&lt;'azure-premium-disk-prices'!B9),1+IF(M834="YES",1),"")</f>
        <v>0</v>
      </c>
      <c r="AU835" s="4">
        <f>IF(AND(M835="YES", Q835="YES"),1,"")</f>
        <v>0</v>
      </c>
      <c r="AV835" s="4">
        <f>IF(AND(J835="STANDARD", Q835="YES"), IF(M835="YES",2,1) ,"")</f>
        <v>0</v>
      </c>
      <c r="AW835" s="4">
        <f>IF( AND(J835="PREMIUM",  Q835="YES"), IF(M835="YES",2,1) ,"")</f>
        <v>0</v>
      </c>
    </row>
    <row r="836" spans="5:49">
      <c r="E836" s="3"/>
      <c r="F836" s="3"/>
      <c r="G836" s="3"/>
      <c r="H836" s="3"/>
      <c r="I836" s="3" t="s">
        <v>9</v>
      </c>
      <c r="J836" s="3" t="s">
        <v>9</v>
      </c>
      <c r="K836" s="3" t="s">
        <v>5</v>
      </c>
      <c r="L836" s="3" t="s">
        <v>5</v>
      </c>
      <c r="M836" s="3" t="s">
        <v>5</v>
      </c>
      <c r="N836" s="3">
        <v>730</v>
      </c>
      <c r="O836" s="3" t="s">
        <v>5</v>
      </c>
      <c r="P836" s="3" t="s">
        <v>14</v>
      </c>
      <c r="Q836" s="4">
        <f>IF(AND(E836&lt;&gt;"", F836&lt;&gt;"", G836&lt;&gt;"", H836&lt;&gt;"", I836&lt;&gt;"", J836&lt;&gt;"", K836&lt;&gt;"", L836&lt;&gt;"", M836&lt;&gt;"", N836&lt;&gt;"", O836&lt;&gt;""),"YES","NO")</f>
        <v>0</v>
      </c>
      <c r="R836" s="4">
        <f>IF(AD836=AA836, U836, IF(AD836=AB836,W836,Y836))</f>
        <v>0</v>
      </c>
      <c r="S836" s="4">
        <f>AD836</f>
        <v>0</v>
      </c>
      <c r="T836" s="4">
        <f> IF(AA836="" ,"",IF(AD836=AA836, "PAYG", IF(AD836=AB836,"1Y RI","3Y RI")))</f>
        <v>0</v>
      </c>
      <c r="U836" s="4">
        <f>IF(Q836="YES", IF(K836="YES", VLOOKUP(V836 &amp; L836 &amp; K836,'azure-vm-prices-base'!G$2:H$124, 2, 0), VLOOKUP(V836 &amp; L836 &amp; "*",'azure-vm-prices-base'!G$2:H$124, 2, 0)), "")</f>
        <v>0</v>
      </c>
      <c r="V836" s="4">
        <f>IF(Q836="YES", IF(O836="NO" , IF(K836="YES", _xlfn.MINIFS('azure-vm-prices-base'!I$2:I$123, 'azure-vm-prices-base'!A$2:A$123,"&gt;="&amp;F836*(100-$B$2)/100, 'azure-vm-prices-base'!B$2:B$123,"&gt;="&amp;G836*(100-$B$2)/100, 'azure-vm-prices-base'!D$2:D$123,K836, 'azure-vm-prices-base'!E$2:E$123,L836), _xlfn.MINIFS('azure-vm-prices-base'!I$2:I$123, 'azure-vm-prices-base'!A$2:A$123,"&gt;="&amp;F836*(100-$B$2)/100, 'azure-vm-prices-base'!B$2:B$123,"&gt;="&amp;G836*(100-$B$2)/100, 'azure-vm-prices-base'!E$2:E$123,L836)), IF(K836="YES", _xlfn.MINIFS('azure-vm-prices-base'!C$2:C$123, 'azure-vm-prices-base'!A$2:A$123,"&gt;="&amp;F836*(100-$B$2)/100, 'azure-vm-prices-base'!B$2:B$123,"&gt;="&amp;G836*(100-$B$2)/100, 'azure-vm-prices-base'!D$2:D$123,K836, 'azure-vm-prices-base'!E$2:E$123,L836), _xlfn.MINIFS('azure-vm-prices-base'!C$2:C$123, 'azure-vm-prices-base'!A$2:A$123,"&gt;="&amp;F836*(100-$B$2)/100, 'azure-vm-prices-base'!B$2:B$123,"&gt;="&amp;G836*(100-$B$2)/100, 'azure-vm-prices-base'!E$2:E$123,L836))), "")</f>
        <v>0</v>
      </c>
      <c r="W836" s="4">
        <f>IF(Q836="YES", IF(K836="YES", VLOOKUP(X836 &amp; L836 &amp; K836,'azure-vm-prices-1Y'!G$2:H$124  , 2, 0), VLOOKUP(X836 &amp; L836 &amp; "*",'azure-vm-prices-1Y'!G$2:H$124, 2, 0)),   "")</f>
        <v>0</v>
      </c>
      <c r="X836" s="4">
        <f>IF(Q836="YES", IF(O836="NO" , IF(K836="YES", _xlfn.MINIFS('azure-vm-prices-1Y'!I$2:I$123,   'azure-vm-prices-1Y'!A$2:A$123,"&gt;="&amp;F836*(100-$B$2)/100,   'azure-vm-prices-1Y'!B$2:B$123,"&gt;="&amp;G836*(100-$B$2)/100,   'azure-vm-prices-1Y'!D$2:D$123,K836,   'azure-vm-prices-1Y'!E$2:E$123,L836),   _xlfn.MINIFS('azure-vm-prices-1Y'!I$2:I$123,   'azure-vm-prices-1Y'!A$2:A$123,"&gt;="&amp;F836*(100-$B$2)/100,   'azure-vm-prices-1Y'!B$2:B$123,"&gt;="&amp;G836*(100-$B$2)/100,   'azure-vm-prices-1Y'!E$2:E$123,L836)),   IF(K836="YES", _xlfn.MINIFS('azure-vm-prices-1Y'!C$2:C$123,   'azure-vm-prices-1Y'!A$2:A$123,"&gt;="&amp;F836*(100-$B$2)/100,   'azure-vm-prices-1Y'!B$2:B$123,"&gt;="&amp;G836*(100-$B$2)/100,   'azure-vm-prices-1Y'!D$2:D$123,K836,   'azure-vm-prices-1Y'!E$2:E$123,L836),   _xlfn.MINIFS('azure-vm-prices-1Y'!C$2:C$123,   'azure-vm-prices-1Y'!A$2:A$123,"&gt;="&amp;F836*(100-$B$2)/100,   'azure-vm-prices-1Y'!B$2:B$123,"&gt;="&amp;G836*(100-$B$2)/100,   'azure-vm-prices-1Y'!E$2:E$123,L836))),   "")</f>
        <v>0</v>
      </c>
      <c r="Y836" s="4">
        <f>IF(Q836="YES", IF(K836="YES", VLOOKUP(Z836 &amp; L836 &amp; K836,'azure-vm-prices-3Y'!G$2:H$124  , 2, 0), VLOOKUP(Z836 &amp; L836 &amp; "*",'azure-vm-prices-3Y'!G$2:H$124, 2, 0)),   "")</f>
        <v>0</v>
      </c>
      <c r="Z836" s="4">
        <f>IF(Q836="YES", IF(O836="NO" , IF(K836="YES", _xlfn.MINIFS('azure-vm-prices-3Y'!I$2:I$123,   'azure-vm-prices-3Y'!A$2:A$123,"&gt;="&amp;F836*(100-$B$2)/100,   'azure-vm-prices-3Y'!B$2:B$123,"&gt;="&amp;G836*(100-$B$2)/100,   'azure-vm-prices-3Y'!D$2:D$123,K836,   'azure-vm-prices-3Y'!E$2:E$123,L836),   _xlfn.MINIFS('azure-vm-prices-3Y'!I$2:I$123,   'azure-vm-prices-3Y'!A$2:A$123,"&gt;="&amp;F836*(100-$B$2)/100,   'azure-vm-prices-3Y'!B$2:B$123,"&gt;="&amp;G836*(100-$B$2)/100,   'azure-vm-prices-3Y'!E$2:E$123,L836)),   IF(K836="YES", _xlfn.MINIFS('azure-vm-prices-3Y'!C$2:C$123,   'azure-vm-prices-3Y'!A$2:A$123,"&gt;="&amp;F836*(100-$B$2)/100,   'azure-vm-prices-3Y'!B$2:B$123,"&gt;="&amp;G836*(100-$B$2)/100,   'azure-vm-prices-3Y'!D$2:D$123,K836,   'azure-vm-prices-3Y'!E$2:E$123,L836),   _xlfn.MINIFS('azure-vm-prices-3Y'!C$2:C$123,   'azure-vm-prices-3Y'!A$2:A$123,"&gt;="&amp;F836*(100-$B$2)/100,   'azure-vm-prices-3Y'!B$2:B$123,"&gt;="&amp;G836*(100-$B$2)/100,   'azure-vm-prices-3Y'!E$2:E$123,L836))),   "")</f>
        <v>0</v>
      </c>
      <c r="AA836" s="4">
        <f>IF(Q836="YES",N836*V836*12,"")</f>
        <v>0</v>
      </c>
      <c r="AB836" s="4">
        <f>IF(Q836="YES",X836*8760,"")</f>
        <v>0</v>
      </c>
      <c r="AC836" s="4">
        <f>IF(Q836="YES",Z836*8760,"")</f>
        <v>0</v>
      </c>
      <c r="AD836" s="4">
        <f>IF(Q836="YES",IF(P836="YES", MIN(AA836:AC836), AA836),"")</f>
        <v>0</v>
      </c>
      <c r="AE836" s="4">
        <f>IF(AND(I836="STANDARD",Q836="YES",H836&lt;'azure-standard-disk-prices'!B2, H836&gt;0),1+IF(M836="YES",1),"")</f>
        <v>0</v>
      </c>
      <c r="AF836" s="4">
        <f>IF(AND(I836="STANDARD",Q836="YES",H836&gt;'azure-standard-disk-prices'!B2,H836&lt;'azure-standard-disk-prices'!B3),1+IF(M836="YES",1),"")</f>
        <v>0</v>
      </c>
      <c r="AG836" s="4">
        <f>IF(AND(I836="STANDARD",Q836="YES",H836&gt;'azure-standard-disk-prices'!B3,H836&lt;'azure-standard-disk-prices'!B4),1+IF(M836="YES",1),"")</f>
        <v>0</v>
      </c>
      <c r="AH836" s="4">
        <f>IF(AND(I836="STANDARD",Q836="YES",H836&gt;'azure-standard-disk-prices'!B4,H836&lt;'azure-standard-disk-prices'!B5),1+IF(M836="YES",1),"")</f>
        <v>0</v>
      </c>
      <c r="AI836" s="4">
        <f>IF(AND(I836="STANDARD",Q836="YES",H836&gt;'azure-standard-disk-prices'!B5,H836&lt;'azure-standard-disk-prices'!B6),1+IF(M836="YES",1),"")</f>
        <v>0</v>
      </c>
      <c r="AJ836" s="4">
        <f>IF(AND(I836="STANDARD",Q836="YES",H836&gt;'azure-standard-disk-prices'!B6,H836&lt;'azure-standard-disk-prices'!B7),1+IF(M836="YES",1),"")</f>
        <v>0</v>
      </c>
      <c r="AK836" s="4">
        <f>IF(AND(I836="STANDARD",Q836="YES",H836&gt;'azure-standard-disk-prices'!B7,H836&lt;'azure-standard-disk-prices'!B8),1+IF(M836="YES",1),"")</f>
        <v>0</v>
      </c>
      <c r="AL836" s="4">
        <f>IF(AND(I836="STANDARD",Q836="YES",H836&gt;'azure-standard-disk-prices'!B8,H836&lt;'azure-standard-disk-prices'!B9),1+IF(M836="YES",1),"")</f>
        <v>0</v>
      </c>
      <c r="AM836" s="4">
        <f>IF(AND(I835="PREMIUM",Q835="YES",H835&lt;'azure-premium-disk-prices'!B2,H835&gt;0),1+IF(M835="YES",1),"")</f>
        <v>0</v>
      </c>
      <c r="AN836" s="4">
        <f>IF(AND(I835="PREMIUM",Q835="YES",H835&gt;'azure-premium-disk-prices'!B2,H835&lt;'azure-premium-disk-prices'!B3),1+IF(M835="YES",1),"")</f>
        <v>0</v>
      </c>
      <c r="AO836" s="4">
        <f>IF(AND(I835="PREMIUM",Q835="YES",H835&gt;'azure-premium-disk-prices'!B3,H835&lt;'azure-premium-disk-prices'!B4),1+IF(M835="YES",1),"")</f>
        <v>0</v>
      </c>
      <c r="AP836" s="4">
        <f>IF(AND(I835="PREMIUM",Q835="YES",H835&gt;'azure-premium-disk-prices'!B4,H835&lt;'azure-premium-disk-prices'!B5),1+IF(M835="YES",1),"")</f>
        <v>0</v>
      </c>
      <c r="AQ836" s="4">
        <f>IF(AND(I835="PREMIUM",Q835="YES",H835&gt;'azure-premium-disk-prices'!B5,H835&lt;'azure-premium-disk-prices'!B6),1+IF(M835="YES",1),"")</f>
        <v>0</v>
      </c>
      <c r="AR836" s="4">
        <f>IF(AND(I835="PREMIUM",Q835="YES",H835&gt;'azure-premium-disk-prices'!B6,H835&lt;'azure-premium-disk-prices'!B7),1+IF(M835="YES",1),"")</f>
        <v>0</v>
      </c>
      <c r="AS836" s="4">
        <f>IF(AND(I835="PREMIUM",Q835="YES",H835&gt;'azure-premium-disk-prices'!B7,H835&lt;'azure-premium-disk-prices'!B8),1+IF(M835="YES",1),"")</f>
        <v>0</v>
      </c>
      <c r="AT836" s="4">
        <f>IF(AND(I835="PREMIUM",Q835="YES",H835&gt;'azure-premium-disk-prices'!B8,H835&lt;'azure-premium-disk-prices'!B9),1+IF(M835="YES",1),"")</f>
        <v>0</v>
      </c>
      <c r="AU836" s="4">
        <f>IF(AND(M836="YES", Q836="YES"),1,"")</f>
        <v>0</v>
      </c>
      <c r="AV836" s="4">
        <f>IF(AND(J836="STANDARD", Q836="YES"), IF(M836="YES",2,1) ,"")</f>
        <v>0</v>
      </c>
      <c r="AW836" s="4">
        <f>IF( AND(J836="PREMIUM",  Q836="YES"), IF(M836="YES",2,1) ,"")</f>
        <v>0</v>
      </c>
    </row>
    <row r="837" spans="5:49">
      <c r="E837" s="3"/>
      <c r="F837" s="3"/>
      <c r="G837" s="3"/>
      <c r="H837" s="3"/>
      <c r="I837" s="3" t="s">
        <v>9</v>
      </c>
      <c r="J837" s="3" t="s">
        <v>9</v>
      </c>
      <c r="K837" s="3" t="s">
        <v>5</v>
      </c>
      <c r="L837" s="3" t="s">
        <v>5</v>
      </c>
      <c r="M837" s="3" t="s">
        <v>5</v>
      </c>
      <c r="N837" s="3">
        <v>730</v>
      </c>
      <c r="O837" s="3" t="s">
        <v>5</v>
      </c>
      <c r="P837" s="3" t="s">
        <v>14</v>
      </c>
      <c r="Q837" s="4">
        <f>IF(AND(E837&lt;&gt;"", F837&lt;&gt;"", G837&lt;&gt;"", H837&lt;&gt;"", I837&lt;&gt;"", J837&lt;&gt;"", K837&lt;&gt;"", L837&lt;&gt;"", M837&lt;&gt;"", N837&lt;&gt;"", O837&lt;&gt;""),"YES","NO")</f>
        <v>0</v>
      </c>
      <c r="R837" s="4">
        <f>IF(AD837=AA837, U837, IF(AD837=AB837,W837,Y837))</f>
        <v>0</v>
      </c>
      <c r="S837" s="4">
        <f>AD837</f>
        <v>0</v>
      </c>
      <c r="T837" s="4">
        <f> IF(AA837="" ,"",IF(AD837=AA837, "PAYG", IF(AD837=AB837,"1Y RI","3Y RI")))</f>
        <v>0</v>
      </c>
      <c r="U837" s="4">
        <f>IF(Q837="YES", IF(K837="YES", VLOOKUP(V837 &amp; L837 &amp; K837,'azure-vm-prices-base'!G$2:H$124, 2, 0), VLOOKUP(V837 &amp; L837 &amp; "*",'azure-vm-prices-base'!G$2:H$124, 2, 0)), "")</f>
        <v>0</v>
      </c>
      <c r="V837" s="4">
        <f>IF(Q837="YES", IF(O837="NO" , IF(K837="YES", _xlfn.MINIFS('azure-vm-prices-base'!I$2:I$123, 'azure-vm-prices-base'!A$2:A$123,"&gt;="&amp;F837*(100-$B$2)/100, 'azure-vm-prices-base'!B$2:B$123,"&gt;="&amp;G837*(100-$B$2)/100, 'azure-vm-prices-base'!D$2:D$123,K837, 'azure-vm-prices-base'!E$2:E$123,L837), _xlfn.MINIFS('azure-vm-prices-base'!I$2:I$123, 'azure-vm-prices-base'!A$2:A$123,"&gt;="&amp;F837*(100-$B$2)/100, 'azure-vm-prices-base'!B$2:B$123,"&gt;="&amp;G837*(100-$B$2)/100, 'azure-vm-prices-base'!E$2:E$123,L837)), IF(K837="YES", _xlfn.MINIFS('azure-vm-prices-base'!C$2:C$123, 'azure-vm-prices-base'!A$2:A$123,"&gt;="&amp;F837*(100-$B$2)/100, 'azure-vm-prices-base'!B$2:B$123,"&gt;="&amp;G837*(100-$B$2)/100, 'azure-vm-prices-base'!D$2:D$123,K837, 'azure-vm-prices-base'!E$2:E$123,L837), _xlfn.MINIFS('azure-vm-prices-base'!C$2:C$123, 'azure-vm-prices-base'!A$2:A$123,"&gt;="&amp;F837*(100-$B$2)/100, 'azure-vm-prices-base'!B$2:B$123,"&gt;="&amp;G837*(100-$B$2)/100, 'azure-vm-prices-base'!E$2:E$123,L837))), "")</f>
        <v>0</v>
      </c>
      <c r="W837" s="4">
        <f>IF(Q837="YES", IF(K837="YES", VLOOKUP(X837 &amp; L837 &amp; K837,'azure-vm-prices-1Y'!G$2:H$124  , 2, 0), VLOOKUP(X837 &amp; L837 &amp; "*",'azure-vm-prices-1Y'!G$2:H$124, 2, 0)),   "")</f>
        <v>0</v>
      </c>
      <c r="X837" s="4">
        <f>IF(Q837="YES", IF(O837="NO" , IF(K837="YES", _xlfn.MINIFS('azure-vm-prices-1Y'!I$2:I$123,   'azure-vm-prices-1Y'!A$2:A$123,"&gt;="&amp;F837*(100-$B$2)/100,   'azure-vm-prices-1Y'!B$2:B$123,"&gt;="&amp;G837*(100-$B$2)/100,   'azure-vm-prices-1Y'!D$2:D$123,K837,   'azure-vm-prices-1Y'!E$2:E$123,L837),   _xlfn.MINIFS('azure-vm-prices-1Y'!I$2:I$123,   'azure-vm-prices-1Y'!A$2:A$123,"&gt;="&amp;F837*(100-$B$2)/100,   'azure-vm-prices-1Y'!B$2:B$123,"&gt;="&amp;G837*(100-$B$2)/100,   'azure-vm-prices-1Y'!E$2:E$123,L837)),   IF(K837="YES", _xlfn.MINIFS('azure-vm-prices-1Y'!C$2:C$123,   'azure-vm-prices-1Y'!A$2:A$123,"&gt;="&amp;F837*(100-$B$2)/100,   'azure-vm-prices-1Y'!B$2:B$123,"&gt;="&amp;G837*(100-$B$2)/100,   'azure-vm-prices-1Y'!D$2:D$123,K837,   'azure-vm-prices-1Y'!E$2:E$123,L837),   _xlfn.MINIFS('azure-vm-prices-1Y'!C$2:C$123,   'azure-vm-prices-1Y'!A$2:A$123,"&gt;="&amp;F837*(100-$B$2)/100,   'azure-vm-prices-1Y'!B$2:B$123,"&gt;="&amp;G837*(100-$B$2)/100,   'azure-vm-prices-1Y'!E$2:E$123,L837))),   "")</f>
        <v>0</v>
      </c>
      <c r="Y837" s="4">
        <f>IF(Q837="YES", IF(K837="YES", VLOOKUP(Z837 &amp; L837 &amp; K837,'azure-vm-prices-3Y'!G$2:H$124  , 2, 0), VLOOKUP(Z837 &amp; L837 &amp; "*",'azure-vm-prices-3Y'!G$2:H$124, 2, 0)),   "")</f>
        <v>0</v>
      </c>
      <c r="Z837" s="4">
        <f>IF(Q837="YES", IF(O837="NO" , IF(K837="YES", _xlfn.MINIFS('azure-vm-prices-3Y'!I$2:I$123,   'azure-vm-prices-3Y'!A$2:A$123,"&gt;="&amp;F837*(100-$B$2)/100,   'azure-vm-prices-3Y'!B$2:B$123,"&gt;="&amp;G837*(100-$B$2)/100,   'azure-vm-prices-3Y'!D$2:D$123,K837,   'azure-vm-prices-3Y'!E$2:E$123,L837),   _xlfn.MINIFS('azure-vm-prices-3Y'!I$2:I$123,   'azure-vm-prices-3Y'!A$2:A$123,"&gt;="&amp;F837*(100-$B$2)/100,   'azure-vm-prices-3Y'!B$2:B$123,"&gt;="&amp;G837*(100-$B$2)/100,   'azure-vm-prices-3Y'!E$2:E$123,L837)),   IF(K837="YES", _xlfn.MINIFS('azure-vm-prices-3Y'!C$2:C$123,   'azure-vm-prices-3Y'!A$2:A$123,"&gt;="&amp;F837*(100-$B$2)/100,   'azure-vm-prices-3Y'!B$2:B$123,"&gt;="&amp;G837*(100-$B$2)/100,   'azure-vm-prices-3Y'!D$2:D$123,K837,   'azure-vm-prices-3Y'!E$2:E$123,L837),   _xlfn.MINIFS('azure-vm-prices-3Y'!C$2:C$123,   'azure-vm-prices-3Y'!A$2:A$123,"&gt;="&amp;F837*(100-$B$2)/100,   'azure-vm-prices-3Y'!B$2:B$123,"&gt;="&amp;G837*(100-$B$2)/100,   'azure-vm-prices-3Y'!E$2:E$123,L837))),   "")</f>
        <v>0</v>
      </c>
      <c r="AA837" s="4">
        <f>IF(Q837="YES",N837*V837*12,"")</f>
        <v>0</v>
      </c>
      <c r="AB837" s="4">
        <f>IF(Q837="YES",X837*8760,"")</f>
        <v>0</v>
      </c>
      <c r="AC837" s="4">
        <f>IF(Q837="YES",Z837*8760,"")</f>
        <v>0</v>
      </c>
      <c r="AD837" s="4">
        <f>IF(Q837="YES",IF(P837="YES", MIN(AA837:AC837), AA837),"")</f>
        <v>0</v>
      </c>
      <c r="AE837" s="4">
        <f>IF(AND(I837="STANDARD",Q837="YES",H837&lt;'azure-standard-disk-prices'!B2, H837&gt;0),1+IF(M837="YES",1),"")</f>
        <v>0</v>
      </c>
      <c r="AF837" s="4">
        <f>IF(AND(I837="STANDARD",Q837="YES",H837&gt;'azure-standard-disk-prices'!B2,H837&lt;'azure-standard-disk-prices'!B3),1+IF(M837="YES",1),"")</f>
        <v>0</v>
      </c>
      <c r="AG837" s="4">
        <f>IF(AND(I837="STANDARD",Q837="YES",H837&gt;'azure-standard-disk-prices'!B3,H837&lt;'azure-standard-disk-prices'!B4),1+IF(M837="YES",1),"")</f>
        <v>0</v>
      </c>
      <c r="AH837" s="4">
        <f>IF(AND(I837="STANDARD",Q837="YES",H837&gt;'azure-standard-disk-prices'!B4,H837&lt;'azure-standard-disk-prices'!B5),1+IF(M837="YES",1),"")</f>
        <v>0</v>
      </c>
      <c r="AI837" s="4">
        <f>IF(AND(I837="STANDARD",Q837="YES",H837&gt;'azure-standard-disk-prices'!B5,H837&lt;'azure-standard-disk-prices'!B6),1+IF(M837="YES",1),"")</f>
        <v>0</v>
      </c>
      <c r="AJ837" s="4">
        <f>IF(AND(I837="STANDARD",Q837="YES",H837&gt;'azure-standard-disk-prices'!B6,H837&lt;'azure-standard-disk-prices'!B7),1+IF(M837="YES",1),"")</f>
        <v>0</v>
      </c>
      <c r="AK837" s="4">
        <f>IF(AND(I837="STANDARD",Q837="YES",H837&gt;'azure-standard-disk-prices'!B7,H837&lt;'azure-standard-disk-prices'!B8),1+IF(M837="YES",1),"")</f>
        <v>0</v>
      </c>
      <c r="AL837" s="4">
        <f>IF(AND(I837="STANDARD",Q837="YES",H837&gt;'azure-standard-disk-prices'!B8,H837&lt;'azure-standard-disk-prices'!B9),1+IF(M837="YES",1),"")</f>
        <v>0</v>
      </c>
      <c r="AM837" s="4">
        <f>IF(AND(I836="PREMIUM",Q836="YES",H836&lt;'azure-premium-disk-prices'!B2,H836&gt;0),1+IF(M836="YES",1),"")</f>
        <v>0</v>
      </c>
      <c r="AN837" s="4">
        <f>IF(AND(I836="PREMIUM",Q836="YES",H836&gt;'azure-premium-disk-prices'!B2,H836&lt;'azure-premium-disk-prices'!B3),1+IF(M836="YES",1),"")</f>
        <v>0</v>
      </c>
      <c r="AO837" s="4">
        <f>IF(AND(I836="PREMIUM",Q836="YES",H836&gt;'azure-premium-disk-prices'!B3,H836&lt;'azure-premium-disk-prices'!B4),1+IF(M836="YES",1),"")</f>
        <v>0</v>
      </c>
      <c r="AP837" s="4">
        <f>IF(AND(I836="PREMIUM",Q836="YES",H836&gt;'azure-premium-disk-prices'!B4,H836&lt;'azure-premium-disk-prices'!B5),1+IF(M836="YES",1),"")</f>
        <v>0</v>
      </c>
      <c r="AQ837" s="4">
        <f>IF(AND(I836="PREMIUM",Q836="YES",H836&gt;'azure-premium-disk-prices'!B5,H836&lt;'azure-premium-disk-prices'!B6),1+IF(M836="YES",1),"")</f>
        <v>0</v>
      </c>
      <c r="AR837" s="4">
        <f>IF(AND(I836="PREMIUM",Q836="YES",H836&gt;'azure-premium-disk-prices'!B6,H836&lt;'azure-premium-disk-prices'!B7),1+IF(M836="YES",1),"")</f>
        <v>0</v>
      </c>
      <c r="AS837" s="4">
        <f>IF(AND(I836="PREMIUM",Q836="YES",H836&gt;'azure-premium-disk-prices'!B7,H836&lt;'azure-premium-disk-prices'!B8),1+IF(M836="YES",1),"")</f>
        <v>0</v>
      </c>
      <c r="AT837" s="4">
        <f>IF(AND(I836="PREMIUM",Q836="YES",H836&gt;'azure-premium-disk-prices'!B8,H836&lt;'azure-premium-disk-prices'!B9),1+IF(M836="YES",1),"")</f>
        <v>0</v>
      </c>
      <c r="AU837" s="4">
        <f>IF(AND(M837="YES", Q837="YES"),1,"")</f>
        <v>0</v>
      </c>
      <c r="AV837" s="4">
        <f>IF(AND(J837="STANDARD", Q837="YES"), IF(M837="YES",2,1) ,"")</f>
        <v>0</v>
      </c>
      <c r="AW837" s="4">
        <f>IF( AND(J837="PREMIUM",  Q837="YES"), IF(M837="YES",2,1) ,"")</f>
        <v>0</v>
      </c>
    </row>
    <row r="838" spans="5:49">
      <c r="E838" s="3"/>
      <c r="F838" s="3"/>
      <c r="G838" s="3"/>
      <c r="H838" s="3"/>
      <c r="I838" s="3" t="s">
        <v>9</v>
      </c>
      <c r="J838" s="3" t="s">
        <v>9</v>
      </c>
      <c r="K838" s="3" t="s">
        <v>5</v>
      </c>
      <c r="L838" s="3" t="s">
        <v>5</v>
      </c>
      <c r="M838" s="3" t="s">
        <v>5</v>
      </c>
      <c r="N838" s="3">
        <v>730</v>
      </c>
      <c r="O838" s="3" t="s">
        <v>5</v>
      </c>
      <c r="P838" s="3" t="s">
        <v>14</v>
      </c>
      <c r="Q838" s="4">
        <f>IF(AND(E838&lt;&gt;"", F838&lt;&gt;"", G838&lt;&gt;"", H838&lt;&gt;"", I838&lt;&gt;"", J838&lt;&gt;"", K838&lt;&gt;"", L838&lt;&gt;"", M838&lt;&gt;"", N838&lt;&gt;"", O838&lt;&gt;""),"YES","NO")</f>
        <v>0</v>
      </c>
      <c r="R838" s="4">
        <f>IF(AD838=AA838, U838, IF(AD838=AB838,W838,Y838))</f>
        <v>0</v>
      </c>
      <c r="S838" s="4">
        <f>AD838</f>
        <v>0</v>
      </c>
      <c r="T838" s="4">
        <f> IF(AA838="" ,"",IF(AD838=AA838, "PAYG", IF(AD838=AB838,"1Y RI","3Y RI")))</f>
        <v>0</v>
      </c>
      <c r="U838" s="4">
        <f>IF(Q838="YES", IF(K838="YES", VLOOKUP(V838 &amp; L838 &amp; K838,'azure-vm-prices-base'!G$2:H$124, 2, 0), VLOOKUP(V838 &amp; L838 &amp; "*",'azure-vm-prices-base'!G$2:H$124, 2, 0)), "")</f>
        <v>0</v>
      </c>
      <c r="V838" s="4">
        <f>IF(Q838="YES", IF(O838="NO" , IF(K838="YES", _xlfn.MINIFS('azure-vm-prices-base'!I$2:I$123, 'azure-vm-prices-base'!A$2:A$123,"&gt;="&amp;F838*(100-$B$2)/100, 'azure-vm-prices-base'!B$2:B$123,"&gt;="&amp;G838*(100-$B$2)/100, 'azure-vm-prices-base'!D$2:D$123,K838, 'azure-vm-prices-base'!E$2:E$123,L838), _xlfn.MINIFS('azure-vm-prices-base'!I$2:I$123, 'azure-vm-prices-base'!A$2:A$123,"&gt;="&amp;F838*(100-$B$2)/100, 'azure-vm-prices-base'!B$2:B$123,"&gt;="&amp;G838*(100-$B$2)/100, 'azure-vm-prices-base'!E$2:E$123,L838)), IF(K838="YES", _xlfn.MINIFS('azure-vm-prices-base'!C$2:C$123, 'azure-vm-prices-base'!A$2:A$123,"&gt;="&amp;F838*(100-$B$2)/100, 'azure-vm-prices-base'!B$2:B$123,"&gt;="&amp;G838*(100-$B$2)/100, 'azure-vm-prices-base'!D$2:D$123,K838, 'azure-vm-prices-base'!E$2:E$123,L838), _xlfn.MINIFS('azure-vm-prices-base'!C$2:C$123, 'azure-vm-prices-base'!A$2:A$123,"&gt;="&amp;F838*(100-$B$2)/100, 'azure-vm-prices-base'!B$2:B$123,"&gt;="&amp;G838*(100-$B$2)/100, 'azure-vm-prices-base'!E$2:E$123,L838))), "")</f>
        <v>0</v>
      </c>
      <c r="W838" s="4">
        <f>IF(Q838="YES", IF(K838="YES", VLOOKUP(X838 &amp; L838 &amp; K838,'azure-vm-prices-1Y'!G$2:H$124  , 2, 0), VLOOKUP(X838 &amp; L838 &amp; "*",'azure-vm-prices-1Y'!G$2:H$124, 2, 0)),   "")</f>
        <v>0</v>
      </c>
      <c r="X838" s="4">
        <f>IF(Q838="YES", IF(O838="NO" , IF(K838="YES", _xlfn.MINIFS('azure-vm-prices-1Y'!I$2:I$123,   'azure-vm-prices-1Y'!A$2:A$123,"&gt;="&amp;F838*(100-$B$2)/100,   'azure-vm-prices-1Y'!B$2:B$123,"&gt;="&amp;G838*(100-$B$2)/100,   'azure-vm-prices-1Y'!D$2:D$123,K838,   'azure-vm-prices-1Y'!E$2:E$123,L838),   _xlfn.MINIFS('azure-vm-prices-1Y'!I$2:I$123,   'azure-vm-prices-1Y'!A$2:A$123,"&gt;="&amp;F838*(100-$B$2)/100,   'azure-vm-prices-1Y'!B$2:B$123,"&gt;="&amp;G838*(100-$B$2)/100,   'azure-vm-prices-1Y'!E$2:E$123,L838)),   IF(K838="YES", _xlfn.MINIFS('azure-vm-prices-1Y'!C$2:C$123,   'azure-vm-prices-1Y'!A$2:A$123,"&gt;="&amp;F838*(100-$B$2)/100,   'azure-vm-prices-1Y'!B$2:B$123,"&gt;="&amp;G838*(100-$B$2)/100,   'azure-vm-prices-1Y'!D$2:D$123,K838,   'azure-vm-prices-1Y'!E$2:E$123,L838),   _xlfn.MINIFS('azure-vm-prices-1Y'!C$2:C$123,   'azure-vm-prices-1Y'!A$2:A$123,"&gt;="&amp;F838*(100-$B$2)/100,   'azure-vm-prices-1Y'!B$2:B$123,"&gt;="&amp;G838*(100-$B$2)/100,   'azure-vm-prices-1Y'!E$2:E$123,L838))),   "")</f>
        <v>0</v>
      </c>
      <c r="Y838" s="4">
        <f>IF(Q838="YES", IF(K838="YES", VLOOKUP(Z838 &amp; L838 &amp; K838,'azure-vm-prices-3Y'!G$2:H$124  , 2, 0), VLOOKUP(Z838 &amp; L838 &amp; "*",'azure-vm-prices-3Y'!G$2:H$124, 2, 0)),   "")</f>
        <v>0</v>
      </c>
      <c r="Z838" s="4">
        <f>IF(Q838="YES", IF(O838="NO" , IF(K838="YES", _xlfn.MINIFS('azure-vm-prices-3Y'!I$2:I$123,   'azure-vm-prices-3Y'!A$2:A$123,"&gt;="&amp;F838*(100-$B$2)/100,   'azure-vm-prices-3Y'!B$2:B$123,"&gt;="&amp;G838*(100-$B$2)/100,   'azure-vm-prices-3Y'!D$2:D$123,K838,   'azure-vm-prices-3Y'!E$2:E$123,L838),   _xlfn.MINIFS('azure-vm-prices-3Y'!I$2:I$123,   'azure-vm-prices-3Y'!A$2:A$123,"&gt;="&amp;F838*(100-$B$2)/100,   'azure-vm-prices-3Y'!B$2:B$123,"&gt;="&amp;G838*(100-$B$2)/100,   'azure-vm-prices-3Y'!E$2:E$123,L838)),   IF(K838="YES", _xlfn.MINIFS('azure-vm-prices-3Y'!C$2:C$123,   'azure-vm-prices-3Y'!A$2:A$123,"&gt;="&amp;F838*(100-$B$2)/100,   'azure-vm-prices-3Y'!B$2:B$123,"&gt;="&amp;G838*(100-$B$2)/100,   'azure-vm-prices-3Y'!D$2:D$123,K838,   'azure-vm-prices-3Y'!E$2:E$123,L838),   _xlfn.MINIFS('azure-vm-prices-3Y'!C$2:C$123,   'azure-vm-prices-3Y'!A$2:A$123,"&gt;="&amp;F838*(100-$B$2)/100,   'azure-vm-prices-3Y'!B$2:B$123,"&gt;="&amp;G838*(100-$B$2)/100,   'azure-vm-prices-3Y'!E$2:E$123,L838))),   "")</f>
        <v>0</v>
      </c>
      <c r="AA838" s="4">
        <f>IF(Q838="YES",N838*V838*12,"")</f>
        <v>0</v>
      </c>
      <c r="AB838" s="4">
        <f>IF(Q838="YES",X838*8760,"")</f>
        <v>0</v>
      </c>
      <c r="AC838" s="4">
        <f>IF(Q838="YES",Z838*8760,"")</f>
        <v>0</v>
      </c>
      <c r="AD838" s="4">
        <f>IF(Q838="YES",IF(P838="YES", MIN(AA838:AC838), AA838),"")</f>
        <v>0</v>
      </c>
      <c r="AE838" s="4">
        <f>IF(AND(I838="STANDARD",Q838="YES",H838&lt;'azure-standard-disk-prices'!B2, H838&gt;0),1+IF(M838="YES",1),"")</f>
        <v>0</v>
      </c>
      <c r="AF838" s="4">
        <f>IF(AND(I838="STANDARD",Q838="YES",H838&gt;'azure-standard-disk-prices'!B2,H838&lt;'azure-standard-disk-prices'!B3),1+IF(M838="YES",1),"")</f>
        <v>0</v>
      </c>
      <c r="AG838" s="4">
        <f>IF(AND(I838="STANDARD",Q838="YES",H838&gt;'azure-standard-disk-prices'!B3,H838&lt;'azure-standard-disk-prices'!B4),1+IF(M838="YES",1),"")</f>
        <v>0</v>
      </c>
      <c r="AH838" s="4">
        <f>IF(AND(I838="STANDARD",Q838="YES",H838&gt;'azure-standard-disk-prices'!B4,H838&lt;'azure-standard-disk-prices'!B5),1+IF(M838="YES",1),"")</f>
        <v>0</v>
      </c>
      <c r="AI838" s="4">
        <f>IF(AND(I838="STANDARD",Q838="YES",H838&gt;'azure-standard-disk-prices'!B5,H838&lt;'azure-standard-disk-prices'!B6),1+IF(M838="YES",1),"")</f>
        <v>0</v>
      </c>
      <c r="AJ838" s="4">
        <f>IF(AND(I838="STANDARD",Q838="YES",H838&gt;'azure-standard-disk-prices'!B6,H838&lt;'azure-standard-disk-prices'!B7),1+IF(M838="YES",1),"")</f>
        <v>0</v>
      </c>
      <c r="AK838" s="4">
        <f>IF(AND(I838="STANDARD",Q838="YES",H838&gt;'azure-standard-disk-prices'!B7,H838&lt;'azure-standard-disk-prices'!B8),1+IF(M838="YES",1),"")</f>
        <v>0</v>
      </c>
      <c r="AL838" s="4">
        <f>IF(AND(I838="STANDARD",Q838="YES",H838&gt;'azure-standard-disk-prices'!B8,H838&lt;'azure-standard-disk-prices'!B9),1+IF(M838="YES",1),"")</f>
        <v>0</v>
      </c>
      <c r="AM838" s="4">
        <f>IF(AND(I837="PREMIUM",Q837="YES",H837&lt;'azure-premium-disk-prices'!B2,H837&gt;0),1+IF(M837="YES",1),"")</f>
        <v>0</v>
      </c>
      <c r="AN838" s="4">
        <f>IF(AND(I837="PREMIUM",Q837="YES",H837&gt;'azure-premium-disk-prices'!B2,H837&lt;'azure-premium-disk-prices'!B3),1+IF(M837="YES",1),"")</f>
        <v>0</v>
      </c>
      <c r="AO838" s="4">
        <f>IF(AND(I837="PREMIUM",Q837="YES",H837&gt;'azure-premium-disk-prices'!B3,H837&lt;'azure-premium-disk-prices'!B4),1+IF(M837="YES",1),"")</f>
        <v>0</v>
      </c>
      <c r="AP838" s="4">
        <f>IF(AND(I837="PREMIUM",Q837="YES",H837&gt;'azure-premium-disk-prices'!B4,H837&lt;'azure-premium-disk-prices'!B5),1+IF(M837="YES",1),"")</f>
        <v>0</v>
      </c>
      <c r="AQ838" s="4">
        <f>IF(AND(I837="PREMIUM",Q837="YES",H837&gt;'azure-premium-disk-prices'!B5,H837&lt;'azure-premium-disk-prices'!B6),1+IF(M837="YES",1),"")</f>
        <v>0</v>
      </c>
      <c r="AR838" s="4">
        <f>IF(AND(I837="PREMIUM",Q837="YES",H837&gt;'azure-premium-disk-prices'!B6,H837&lt;'azure-premium-disk-prices'!B7),1+IF(M837="YES",1),"")</f>
        <v>0</v>
      </c>
      <c r="AS838" s="4">
        <f>IF(AND(I837="PREMIUM",Q837="YES",H837&gt;'azure-premium-disk-prices'!B7,H837&lt;'azure-premium-disk-prices'!B8),1+IF(M837="YES",1),"")</f>
        <v>0</v>
      </c>
      <c r="AT838" s="4">
        <f>IF(AND(I837="PREMIUM",Q837="YES",H837&gt;'azure-premium-disk-prices'!B8,H837&lt;'azure-premium-disk-prices'!B9),1+IF(M837="YES",1),"")</f>
        <v>0</v>
      </c>
      <c r="AU838" s="4">
        <f>IF(AND(M838="YES", Q838="YES"),1,"")</f>
        <v>0</v>
      </c>
      <c r="AV838" s="4">
        <f>IF(AND(J838="STANDARD", Q838="YES"), IF(M838="YES",2,1) ,"")</f>
        <v>0</v>
      </c>
      <c r="AW838" s="4">
        <f>IF( AND(J838="PREMIUM",  Q838="YES"), IF(M838="YES",2,1) ,"")</f>
        <v>0</v>
      </c>
    </row>
    <row r="839" spans="5:49">
      <c r="E839" s="3"/>
      <c r="F839" s="3"/>
      <c r="G839" s="3"/>
      <c r="H839" s="3"/>
      <c r="I839" s="3" t="s">
        <v>9</v>
      </c>
      <c r="J839" s="3" t="s">
        <v>9</v>
      </c>
      <c r="K839" s="3" t="s">
        <v>5</v>
      </c>
      <c r="L839" s="3" t="s">
        <v>5</v>
      </c>
      <c r="M839" s="3" t="s">
        <v>5</v>
      </c>
      <c r="N839" s="3">
        <v>730</v>
      </c>
      <c r="O839" s="3" t="s">
        <v>5</v>
      </c>
      <c r="P839" s="3" t="s">
        <v>14</v>
      </c>
      <c r="Q839" s="4">
        <f>IF(AND(E839&lt;&gt;"", F839&lt;&gt;"", G839&lt;&gt;"", H839&lt;&gt;"", I839&lt;&gt;"", J839&lt;&gt;"", K839&lt;&gt;"", L839&lt;&gt;"", M839&lt;&gt;"", N839&lt;&gt;"", O839&lt;&gt;""),"YES","NO")</f>
        <v>0</v>
      </c>
      <c r="R839" s="4">
        <f>IF(AD839=AA839, U839, IF(AD839=AB839,W839,Y839))</f>
        <v>0</v>
      </c>
      <c r="S839" s="4">
        <f>AD839</f>
        <v>0</v>
      </c>
      <c r="T839" s="4">
        <f> IF(AA839="" ,"",IF(AD839=AA839, "PAYG", IF(AD839=AB839,"1Y RI","3Y RI")))</f>
        <v>0</v>
      </c>
      <c r="U839" s="4">
        <f>IF(Q839="YES", IF(K839="YES", VLOOKUP(V839 &amp; L839 &amp; K839,'azure-vm-prices-base'!G$2:H$124, 2, 0), VLOOKUP(V839 &amp; L839 &amp; "*",'azure-vm-prices-base'!G$2:H$124, 2, 0)), "")</f>
        <v>0</v>
      </c>
      <c r="V839" s="4">
        <f>IF(Q839="YES", IF(O839="NO" , IF(K839="YES", _xlfn.MINIFS('azure-vm-prices-base'!I$2:I$123, 'azure-vm-prices-base'!A$2:A$123,"&gt;="&amp;F839*(100-$B$2)/100, 'azure-vm-prices-base'!B$2:B$123,"&gt;="&amp;G839*(100-$B$2)/100, 'azure-vm-prices-base'!D$2:D$123,K839, 'azure-vm-prices-base'!E$2:E$123,L839), _xlfn.MINIFS('azure-vm-prices-base'!I$2:I$123, 'azure-vm-prices-base'!A$2:A$123,"&gt;="&amp;F839*(100-$B$2)/100, 'azure-vm-prices-base'!B$2:B$123,"&gt;="&amp;G839*(100-$B$2)/100, 'azure-vm-prices-base'!E$2:E$123,L839)), IF(K839="YES", _xlfn.MINIFS('azure-vm-prices-base'!C$2:C$123, 'azure-vm-prices-base'!A$2:A$123,"&gt;="&amp;F839*(100-$B$2)/100, 'azure-vm-prices-base'!B$2:B$123,"&gt;="&amp;G839*(100-$B$2)/100, 'azure-vm-prices-base'!D$2:D$123,K839, 'azure-vm-prices-base'!E$2:E$123,L839), _xlfn.MINIFS('azure-vm-prices-base'!C$2:C$123, 'azure-vm-prices-base'!A$2:A$123,"&gt;="&amp;F839*(100-$B$2)/100, 'azure-vm-prices-base'!B$2:B$123,"&gt;="&amp;G839*(100-$B$2)/100, 'azure-vm-prices-base'!E$2:E$123,L839))), "")</f>
        <v>0</v>
      </c>
      <c r="W839" s="4">
        <f>IF(Q839="YES", IF(K839="YES", VLOOKUP(X839 &amp; L839 &amp; K839,'azure-vm-prices-1Y'!G$2:H$124  , 2, 0), VLOOKUP(X839 &amp; L839 &amp; "*",'azure-vm-prices-1Y'!G$2:H$124, 2, 0)),   "")</f>
        <v>0</v>
      </c>
      <c r="X839" s="4">
        <f>IF(Q839="YES", IF(O839="NO" , IF(K839="YES", _xlfn.MINIFS('azure-vm-prices-1Y'!I$2:I$123,   'azure-vm-prices-1Y'!A$2:A$123,"&gt;="&amp;F839*(100-$B$2)/100,   'azure-vm-prices-1Y'!B$2:B$123,"&gt;="&amp;G839*(100-$B$2)/100,   'azure-vm-prices-1Y'!D$2:D$123,K839,   'azure-vm-prices-1Y'!E$2:E$123,L839),   _xlfn.MINIFS('azure-vm-prices-1Y'!I$2:I$123,   'azure-vm-prices-1Y'!A$2:A$123,"&gt;="&amp;F839*(100-$B$2)/100,   'azure-vm-prices-1Y'!B$2:B$123,"&gt;="&amp;G839*(100-$B$2)/100,   'azure-vm-prices-1Y'!E$2:E$123,L839)),   IF(K839="YES", _xlfn.MINIFS('azure-vm-prices-1Y'!C$2:C$123,   'azure-vm-prices-1Y'!A$2:A$123,"&gt;="&amp;F839*(100-$B$2)/100,   'azure-vm-prices-1Y'!B$2:B$123,"&gt;="&amp;G839*(100-$B$2)/100,   'azure-vm-prices-1Y'!D$2:D$123,K839,   'azure-vm-prices-1Y'!E$2:E$123,L839),   _xlfn.MINIFS('azure-vm-prices-1Y'!C$2:C$123,   'azure-vm-prices-1Y'!A$2:A$123,"&gt;="&amp;F839*(100-$B$2)/100,   'azure-vm-prices-1Y'!B$2:B$123,"&gt;="&amp;G839*(100-$B$2)/100,   'azure-vm-prices-1Y'!E$2:E$123,L839))),   "")</f>
        <v>0</v>
      </c>
      <c r="Y839" s="4">
        <f>IF(Q839="YES", IF(K839="YES", VLOOKUP(Z839 &amp; L839 &amp; K839,'azure-vm-prices-3Y'!G$2:H$124  , 2, 0), VLOOKUP(Z839 &amp; L839 &amp; "*",'azure-vm-prices-3Y'!G$2:H$124, 2, 0)),   "")</f>
        <v>0</v>
      </c>
      <c r="Z839" s="4">
        <f>IF(Q839="YES", IF(O839="NO" , IF(K839="YES", _xlfn.MINIFS('azure-vm-prices-3Y'!I$2:I$123,   'azure-vm-prices-3Y'!A$2:A$123,"&gt;="&amp;F839*(100-$B$2)/100,   'azure-vm-prices-3Y'!B$2:B$123,"&gt;="&amp;G839*(100-$B$2)/100,   'azure-vm-prices-3Y'!D$2:D$123,K839,   'azure-vm-prices-3Y'!E$2:E$123,L839),   _xlfn.MINIFS('azure-vm-prices-3Y'!I$2:I$123,   'azure-vm-prices-3Y'!A$2:A$123,"&gt;="&amp;F839*(100-$B$2)/100,   'azure-vm-prices-3Y'!B$2:B$123,"&gt;="&amp;G839*(100-$B$2)/100,   'azure-vm-prices-3Y'!E$2:E$123,L839)),   IF(K839="YES", _xlfn.MINIFS('azure-vm-prices-3Y'!C$2:C$123,   'azure-vm-prices-3Y'!A$2:A$123,"&gt;="&amp;F839*(100-$B$2)/100,   'azure-vm-prices-3Y'!B$2:B$123,"&gt;="&amp;G839*(100-$B$2)/100,   'azure-vm-prices-3Y'!D$2:D$123,K839,   'azure-vm-prices-3Y'!E$2:E$123,L839),   _xlfn.MINIFS('azure-vm-prices-3Y'!C$2:C$123,   'azure-vm-prices-3Y'!A$2:A$123,"&gt;="&amp;F839*(100-$B$2)/100,   'azure-vm-prices-3Y'!B$2:B$123,"&gt;="&amp;G839*(100-$B$2)/100,   'azure-vm-prices-3Y'!E$2:E$123,L839))),   "")</f>
        <v>0</v>
      </c>
      <c r="AA839" s="4">
        <f>IF(Q839="YES",N839*V839*12,"")</f>
        <v>0</v>
      </c>
      <c r="AB839" s="4">
        <f>IF(Q839="YES",X839*8760,"")</f>
        <v>0</v>
      </c>
      <c r="AC839" s="4">
        <f>IF(Q839="YES",Z839*8760,"")</f>
        <v>0</v>
      </c>
      <c r="AD839" s="4">
        <f>IF(Q839="YES",IF(P839="YES", MIN(AA839:AC839), AA839),"")</f>
        <v>0</v>
      </c>
      <c r="AE839" s="4">
        <f>IF(AND(I839="STANDARD",Q839="YES",H839&lt;'azure-standard-disk-prices'!B2, H839&gt;0),1+IF(M839="YES",1),"")</f>
        <v>0</v>
      </c>
      <c r="AF839" s="4">
        <f>IF(AND(I839="STANDARD",Q839="YES",H839&gt;'azure-standard-disk-prices'!B2,H839&lt;'azure-standard-disk-prices'!B3),1+IF(M839="YES",1),"")</f>
        <v>0</v>
      </c>
      <c r="AG839" s="4">
        <f>IF(AND(I839="STANDARD",Q839="YES",H839&gt;'azure-standard-disk-prices'!B3,H839&lt;'azure-standard-disk-prices'!B4),1+IF(M839="YES",1),"")</f>
        <v>0</v>
      </c>
      <c r="AH839" s="4">
        <f>IF(AND(I839="STANDARD",Q839="YES",H839&gt;'azure-standard-disk-prices'!B4,H839&lt;'azure-standard-disk-prices'!B5),1+IF(M839="YES",1),"")</f>
        <v>0</v>
      </c>
      <c r="AI839" s="4">
        <f>IF(AND(I839="STANDARD",Q839="YES",H839&gt;'azure-standard-disk-prices'!B5,H839&lt;'azure-standard-disk-prices'!B6),1+IF(M839="YES",1),"")</f>
        <v>0</v>
      </c>
      <c r="AJ839" s="4">
        <f>IF(AND(I839="STANDARD",Q839="YES",H839&gt;'azure-standard-disk-prices'!B6,H839&lt;'azure-standard-disk-prices'!B7),1+IF(M839="YES",1),"")</f>
        <v>0</v>
      </c>
      <c r="AK839" s="4">
        <f>IF(AND(I839="STANDARD",Q839="YES",H839&gt;'azure-standard-disk-prices'!B7,H839&lt;'azure-standard-disk-prices'!B8),1+IF(M839="YES",1),"")</f>
        <v>0</v>
      </c>
      <c r="AL839" s="4">
        <f>IF(AND(I839="STANDARD",Q839="YES",H839&gt;'azure-standard-disk-prices'!B8,H839&lt;'azure-standard-disk-prices'!B9),1+IF(M839="YES",1),"")</f>
        <v>0</v>
      </c>
      <c r="AM839" s="4">
        <f>IF(AND(I838="PREMIUM",Q838="YES",H838&lt;'azure-premium-disk-prices'!B2,H838&gt;0),1+IF(M838="YES",1),"")</f>
        <v>0</v>
      </c>
      <c r="AN839" s="4">
        <f>IF(AND(I838="PREMIUM",Q838="YES",H838&gt;'azure-premium-disk-prices'!B2,H838&lt;'azure-premium-disk-prices'!B3),1+IF(M838="YES",1),"")</f>
        <v>0</v>
      </c>
      <c r="AO839" s="4">
        <f>IF(AND(I838="PREMIUM",Q838="YES",H838&gt;'azure-premium-disk-prices'!B3,H838&lt;'azure-premium-disk-prices'!B4),1+IF(M838="YES",1),"")</f>
        <v>0</v>
      </c>
      <c r="AP839" s="4">
        <f>IF(AND(I838="PREMIUM",Q838="YES",H838&gt;'azure-premium-disk-prices'!B4,H838&lt;'azure-premium-disk-prices'!B5),1+IF(M838="YES",1),"")</f>
        <v>0</v>
      </c>
      <c r="AQ839" s="4">
        <f>IF(AND(I838="PREMIUM",Q838="YES",H838&gt;'azure-premium-disk-prices'!B5,H838&lt;'azure-premium-disk-prices'!B6),1+IF(M838="YES",1),"")</f>
        <v>0</v>
      </c>
      <c r="AR839" s="4">
        <f>IF(AND(I838="PREMIUM",Q838="YES",H838&gt;'azure-premium-disk-prices'!B6,H838&lt;'azure-premium-disk-prices'!B7),1+IF(M838="YES",1),"")</f>
        <v>0</v>
      </c>
      <c r="AS839" s="4">
        <f>IF(AND(I838="PREMIUM",Q838="YES",H838&gt;'azure-premium-disk-prices'!B7,H838&lt;'azure-premium-disk-prices'!B8),1+IF(M838="YES",1),"")</f>
        <v>0</v>
      </c>
      <c r="AT839" s="4">
        <f>IF(AND(I838="PREMIUM",Q838="YES",H838&gt;'azure-premium-disk-prices'!B8,H838&lt;'azure-premium-disk-prices'!B9),1+IF(M838="YES",1),"")</f>
        <v>0</v>
      </c>
      <c r="AU839" s="4">
        <f>IF(AND(M839="YES", Q839="YES"),1,"")</f>
        <v>0</v>
      </c>
      <c r="AV839" s="4">
        <f>IF(AND(J839="STANDARD", Q839="YES"), IF(M839="YES",2,1) ,"")</f>
        <v>0</v>
      </c>
      <c r="AW839" s="4">
        <f>IF( AND(J839="PREMIUM",  Q839="YES"), IF(M839="YES",2,1) ,"")</f>
        <v>0</v>
      </c>
    </row>
    <row r="840" spans="5:49">
      <c r="E840" s="3"/>
      <c r="F840" s="3"/>
      <c r="G840" s="3"/>
      <c r="H840" s="3"/>
      <c r="I840" s="3" t="s">
        <v>9</v>
      </c>
      <c r="J840" s="3" t="s">
        <v>9</v>
      </c>
      <c r="K840" s="3" t="s">
        <v>5</v>
      </c>
      <c r="L840" s="3" t="s">
        <v>5</v>
      </c>
      <c r="M840" s="3" t="s">
        <v>5</v>
      </c>
      <c r="N840" s="3">
        <v>730</v>
      </c>
      <c r="O840" s="3" t="s">
        <v>5</v>
      </c>
      <c r="P840" s="3" t="s">
        <v>14</v>
      </c>
      <c r="Q840" s="4">
        <f>IF(AND(E840&lt;&gt;"", F840&lt;&gt;"", G840&lt;&gt;"", H840&lt;&gt;"", I840&lt;&gt;"", J840&lt;&gt;"", K840&lt;&gt;"", L840&lt;&gt;"", M840&lt;&gt;"", N840&lt;&gt;"", O840&lt;&gt;""),"YES","NO")</f>
        <v>0</v>
      </c>
      <c r="R840" s="4">
        <f>IF(AD840=AA840, U840, IF(AD840=AB840,W840,Y840))</f>
        <v>0</v>
      </c>
      <c r="S840" s="4">
        <f>AD840</f>
        <v>0</v>
      </c>
      <c r="T840" s="4">
        <f> IF(AA840="" ,"",IF(AD840=AA840, "PAYG", IF(AD840=AB840,"1Y RI","3Y RI")))</f>
        <v>0</v>
      </c>
      <c r="U840" s="4">
        <f>IF(Q840="YES", IF(K840="YES", VLOOKUP(V840 &amp; L840 &amp; K840,'azure-vm-prices-base'!G$2:H$124, 2, 0), VLOOKUP(V840 &amp; L840 &amp; "*",'azure-vm-prices-base'!G$2:H$124, 2, 0)), "")</f>
        <v>0</v>
      </c>
      <c r="V840" s="4">
        <f>IF(Q840="YES", IF(O840="NO" , IF(K840="YES", _xlfn.MINIFS('azure-vm-prices-base'!I$2:I$123, 'azure-vm-prices-base'!A$2:A$123,"&gt;="&amp;F840*(100-$B$2)/100, 'azure-vm-prices-base'!B$2:B$123,"&gt;="&amp;G840*(100-$B$2)/100, 'azure-vm-prices-base'!D$2:D$123,K840, 'azure-vm-prices-base'!E$2:E$123,L840), _xlfn.MINIFS('azure-vm-prices-base'!I$2:I$123, 'azure-vm-prices-base'!A$2:A$123,"&gt;="&amp;F840*(100-$B$2)/100, 'azure-vm-prices-base'!B$2:B$123,"&gt;="&amp;G840*(100-$B$2)/100, 'azure-vm-prices-base'!E$2:E$123,L840)), IF(K840="YES", _xlfn.MINIFS('azure-vm-prices-base'!C$2:C$123, 'azure-vm-prices-base'!A$2:A$123,"&gt;="&amp;F840*(100-$B$2)/100, 'azure-vm-prices-base'!B$2:B$123,"&gt;="&amp;G840*(100-$B$2)/100, 'azure-vm-prices-base'!D$2:D$123,K840, 'azure-vm-prices-base'!E$2:E$123,L840), _xlfn.MINIFS('azure-vm-prices-base'!C$2:C$123, 'azure-vm-prices-base'!A$2:A$123,"&gt;="&amp;F840*(100-$B$2)/100, 'azure-vm-prices-base'!B$2:B$123,"&gt;="&amp;G840*(100-$B$2)/100, 'azure-vm-prices-base'!E$2:E$123,L840))), "")</f>
        <v>0</v>
      </c>
      <c r="W840" s="4">
        <f>IF(Q840="YES", IF(K840="YES", VLOOKUP(X840 &amp; L840 &amp; K840,'azure-vm-prices-1Y'!G$2:H$124  , 2, 0), VLOOKUP(X840 &amp; L840 &amp; "*",'azure-vm-prices-1Y'!G$2:H$124, 2, 0)),   "")</f>
        <v>0</v>
      </c>
      <c r="X840" s="4">
        <f>IF(Q840="YES", IF(O840="NO" , IF(K840="YES", _xlfn.MINIFS('azure-vm-prices-1Y'!I$2:I$123,   'azure-vm-prices-1Y'!A$2:A$123,"&gt;="&amp;F840*(100-$B$2)/100,   'azure-vm-prices-1Y'!B$2:B$123,"&gt;="&amp;G840*(100-$B$2)/100,   'azure-vm-prices-1Y'!D$2:D$123,K840,   'azure-vm-prices-1Y'!E$2:E$123,L840),   _xlfn.MINIFS('azure-vm-prices-1Y'!I$2:I$123,   'azure-vm-prices-1Y'!A$2:A$123,"&gt;="&amp;F840*(100-$B$2)/100,   'azure-vm-prices-1Y'!B$2:B$123,"&gt;="&amp;G840*(100-$B$2)/100,   'azure-vm-prices-1Y'!E$2:E$123,L840)),   IF(K840="YES", _xlfn.MINIFS('azure-vm-prices-1Y'!C$2:C$123,   'azure-vm-prices-1Y'!A$2:A$123,"&gt;="&amp;F840*(100-$B$2)/100,   'azure-vm-prices-1Y'!B$2:B$123,"&gt;="&amp;G840*(100-$B$2)/100,   'azure-vm-prices-1Y'!D$2:D$123,K840,   'azure-vm-prices-1Y'!E$2:E$123,L840),   _xlfn.MINIFS('azure-vm-prices-1Y'!C$2:C$123,   'azure-vm-prices-1Y'!A$2:A$123,"&gt;="&amp;F840*(100-$B$2)/100,   'azure-vm-prices-1Y'!B$2:B$123,"&gt;="&amp;G840*(100-$B$2)/100,   'azure-vm-prices-1Y'!E$2:E$123,L840))),   "")</f>
        <v>0</v>
      </c>
      <c r="Y840" s="4">
        <f>IF(Q840="YES", IF(K840="YES", VLOOKUP(Z840 &amp; L840 &amp; K840,'azure-vm-prices-3Y'!G$2:H$124  , 2, 0), VLOOKUP(Z840 &amp; L840 &amp; "*",'azure-vm-prices-3Y'!G$2:H$124, 2, 0)),   "")</f>
        <v>0</v>
      </c>
      <c r="Z840" s="4">
        <f>IF(Q840="YES", IF(O840="NO" , IF(K840="YES", _xlfn.MINIFS('azure-vm-prices-3Y'!I$2:I$123,   'azure-vm-prices-3Y'!A$2:A$123,"&gt;="&amp;F840*(100-$B$2)/100,   'azure-vm-prices-3Y'!B$2:B$123,"&gt;="&amp;G840*(100-$B$2)/100,   'azure-vm-prices-3Y'!D$2:D$123,K840,   'azure-vm-prices-3Y'!E$2:E$123,L840),   _xlfn.MINIFS('azure-vm-prices-3Y'!I$2:I$123,   'azure-vm-prices-3Y'!A$2:A$123,"&gt;="&amp;F840*(100-$B$2)/100,   'azure-vm-prices-3Y'!B$2:B$123,"&gt;="&amp;G840*(100-$B$2)/100,   'azure-vm-prices-3Y'!E$2:E$123,L840)),   IF(K840="YES", _xlfn.MINIFS('azure-vm-prices-3Y'!C$2:C$123,   'azure-vm-prices-3Y'!A$2:A$123,"&gt;="&amp;F840*(100-$B$2)/100,   'azure-vm-prices-3Y'!B$2:B$123,"&gt;="&amp;G840*(100-$B$2)/100,   'azure-vm-prices-3Y'!D$2:D$123,K840,   'azure-vm-prices-3Y'!E$2:E$123,L840),   _xlfn.MINIFS('azure-vm-prices-3Y'!C$2:C$123,   'azure-vm-prices-3Y'!A$2:A$123,"&gt;="&amp;F840*(100-$B$2)/100,   'azure-vm-prices-3Y'!B$2:B$123,"&gt;="&amp;G840*(100-$B$2)/100,   'azure-vm-prices-3Y'!E$2:E$123,L840))),   "")</f>
        <v>0</v>
      </c>
      <c r="AA840" s="4">
        <f>IF(Q840="YES",N840*V840*12,"")</f>
        <v>0</v>
      </c>
      <c r="AB840" s="4">
        <f>IF(Q840="YES",X840*8760,"")</f>
        <v>0</v>
      </c>
      <c r="AC840" s="4">
        <f>IF(Q840="YES",Z840*8760,"")</f>
        <v>0</v>
      </c>
      <c r="AD840" s="4">
        <f>IF(Q840="YES",IF(P840="YES", MIN(AA840:AC840), AA840),"")</f>
        <v>0</v>
      </c>
      <c r="AE840" s="4">
        <f>IF(AND(I840="STANDARD",Q840="YES",H840&lt;'azure-standard-disk-prices'!B2, H840&gt;0),1+IF(M840="YES",1),"")</f>
        <v>0</v>
      </c>
      <c r="AF840" s="4">
        <f>IF(AND(I840="STANDARD",Q840="YES",H840&gt;'azure-standard-disk-prices'!B2,H840&lt;'azure-standard-disk-prices'!B3),1+IF(M840="YES",1),"")</f>
        <v>0</v>
      </c>
      <c r="AG840" s="4">
        <f>IF(AND(I840="STANDARD",Q840="YES",H840&gt;'azure-standard-disk-prices'!B3,H840&lt;'azure-standard-disk-prices'!B4),1+IF(M840="YES",1),"")</f>
        <v>0</v>
      </c>
      <c r="AH840" s="4">
        <f>IF(AND(I840="STANDARD",Q840="YES",H840&gt;'azure-standard-disk-prices'!B4,H840&lt;'azure-standard-disk-prices'!B5),1+IF(M840="YES",1),"")</f>
        <v>0</v>
      </c>
      <c r="AI840" s="4">
        <f>IF(AND(I840="STANDARD",Q840="YES",H840&gt;'azure-standard-disk-prices'!B5,H840&lt;'azure-standard-disk-prices'!B6),1+IF(M840="YES",1),"")</f>
        <v>0</v>
      </c>
      <c r="AJ840" s="4">
        <f>IF(AND(I840="STANDARD",Q840="YES",H840&gt;'azure-standard-disk-prices'!B6,H840&lt;'azure-standard-disk-prices'!B7),1+IF(M840="YES",1),"")</f>
        <v>0</v>
      </c>
      <c r="AK840" s="4">
        <f>IF(AND(I840="STANDARD",Q840="YES",H840&gt;'azure-standard-disk-prices'!B7,H840&lt;'azure-standard-disk-prices'!B8),1+IF(M840="YES",1),"")</f>
        <v>0</v>
      </c>
      <c r="AL840" s="4">
        <f>IF(AND(I840="STANDARD",Q840="YES",H840&gt;'azure-standard-disk-prices'!B8,H840&lt;'azure-standard-disk-prices'!B9),1+IF(M840="YES",1),"")</f>
        <v>0</v>
      </c>
      <c r="AM840" s="4">
        <f>IF(AND(I839="PREMIUM",Q839="YES",H839&lt;'azure-premium-disk-prices'!B2,H839&gt;0),1+IF(M839="YES",1),"")</f>
        <v>0</v>
      </c>
      <c r="AN840" s="4">
        <f>IF(AND(I839="PREMIUM",Q839="YES",H839&gt;'azure-premium-disk-prices'!B2,H839&lt;'azure-premium-disk-prices'!B3),1+IF(M839="YES",1),"")</f>
        <v>0</v>
      </c>
      <c r="AO840" s="4">
        <f>IF(AND(I839="PREMIUM",Q839="YES",H839&gt;'azure-premium-disk-prices'!B3,H839&lt;'azure-premium-disk-prices'!B4),1+IF(M839="YES",1),"")</f>
        <v>0</v>
      </c>
      <c r="AP840" s="4">
        <f>IF(AND(I839="PREMIUM",Q839="YES",H839&gt;'azure-premium-disk-prices'!B4,H839&lt;'azure-premium-disk-prices'!B5),1+IF(M839="YES",1),"")</f>
        <v>0</v>
      </c>
      <c r="AQ840" s="4">
        <f>IF(AND(I839="PREMIUM",Q839="YES",H839&gt;'azure-premium-disk-prices'!B5,H839&lt;'azure-premium-disk-prices'!B6),1+IF(M839="YES",1),"")</f>
        <v>0</v>
      </c>
      <c r="AR840" s="4">
        <f>IF(AND(I839="PREMIUM",Q839="YES",H839&gt;'azure-premium-disk-prices'!B6,H839&lt;'azure-premium-disk-prices'!B7),1+IF(M839="YES",1),"")</f>
        <v>0</v>
      </c>
      <c r="AS840" s="4">
        <f>IF(AND(I839="PREMIUM",Q839="YES",H839&gt;'azure-premium-disk-prices'!B7,H839&lt;'azure-premium-disk-prices'!B8),1+IF(M839="YES",1),"")</f>
        <v>0</v>
      </c>
      <c r="AT840" s="4">
        <f>IF(AND(I839="PREMIUM",Q839="YES",H839&gt;'azure-premium-disk-prices'!B8,H839&lt;'azure-premium-disk-prices'!B9),1+IF(M839="YES",1),"")</f>
        <v>0</v>
      </c>
      <c r="AU840" s="4">
        <f>IF(AND(M840="YES", Q840="YES"),1,"")</f>
        <v>0</v>
      </c>
      <c r="AV840" s="4">
        <f>IF(AND(J840="STANDARD", Q840="YES"), IF(M840="YES",2,1) ,"")</f>
        <v>0</v>
      </c>
      <c r="AW840" s="4">
        <f>IF( AND(J840="PREMIUM",  Q840="YES"), IF(M840="YES",2,1) ,"")</f>
        <v>0</v>
      </c>
    </row>
    <row r="841" spans="5:49">
      <c r="E841" s="3"/>
      <c r="F841" s="3"/>
      <c r="G841" s="3"/>
      <c r="H841" s="3"/>
      <c r="I841" s="3" t="s">
        <v>9</v>
      </c>
      <c r="J841" s="3" t="s">
        <v>9</v>
      </c>
      <c r="K841" s="3" t="s">
        <v>5</v>
      </c>
      <c r="L841" s="3" t="s">
        <v>5</v>
      </c>
      <c r="M841" s="3" t="s">
        <v>5</v>
      </c>
      <c r="N841" s="3">
        <v>730</v>
      </c>
      <c r="O841" s="3" t="s">
        <v>5</v>
      </c>
      <c r="P841" s="3" t="s">
        <v>14</v>
      </c>
      <c r="Q841" s="4">
        <f>IF(AND(E841&lt;&gt;"", F841&lt;&gt;"", G841&lt;&gt;"", H841&lt;&gt;"", I841&lt;&gt;"", J841&lt;&gt;"", K841&lt;&gt;"", L841&lt;&gt;"", M841&lt;&gt;"", N841&lt;&gt;"", O841&lt;&gt;""),"YES","NO")</f>
        <v>0</v>
      </c>
      <c r="R841" s="4">
        <f>IF(AD841=AA841, U841, IF(AD841=AB841,W841,Y841))</f>
        <v>0</v>
      </c>
      <c r="S841" s="4">
        <f>AD841</f>
        <v>0</v>
      </c>
      <c r="T841" s="4">
        <f> IF(AA841="" ,"",IF(AD841=AA841, "PAYG", IF(AD841=AB841,"1Y RI","3Y RI")))</f>
        <v>0</v>
      </c>
      <c r="U841" s="4">
        <f>IF(Q841="YES", IF(K841="YES", VLOOKUP(V841 &amp; L841 &amp; K841,'azure-vm-prices-base'!G$2:H$124, 2, 0), VLOOKUP(V841 &amp; L841 &amp; "*",'azure-vm-prices-base'!G$2:H$124, 2, 0)), "")</f>
        <v>0</v>
      </c>
      <c r="V841" s="4">
        <f>IF(Q841="YES", IF(O841="NO" , IF(K841="YES", _xlfn.MINIFS('azure-vm-prices-base'!I$2:I$123, 'azure-vm-prices-base'!A$2:A$123,"&gt;="&amp;F841*(100-$B$2)/100, 'azure-vm-prices-base'!B$2:B$123,"&gt;="&amp;G841*(100-$B$2)/100, 'azure-vm-prices-base'!D$2:D$123,K841, 'azure-vm-prices-base'!E$2:E$123,L841), _xlfn.MINIFS('azure-vm-prices-base'!I$2:I$123, 'azure-vm-prices-base'!A$2:A$123,"&gt;="&amp;F841*(100-$B$2)/100, 'azure-vm-prices-base'!B$2:B$123,"&gt;="&amp;G841*(100-$B$2)/100, 'azure-vm-prices-base'!E$2:E$123,L841)), IF(K841="YES", _xlfn.MINIFS('azure-vm-prices-base'!C$2:C$123, 'azure-vm-prices-base'!A$2:A$123,"&gt;="&amp;F841*(100-$B$2)/100, 'azure-vm-prices-base'!B$2:B$123,"&gt;="&amp;G841*(100-$B$2)/100, 'azure-vm-prices-base'!D$2:D$123,K841, 'azure-vm-prices-base'!E$2:E$123,L841), _xlfn.MINIFS('azure-vm-prices-base'!C$2:C$123, 'azure-vm-prices-base'!A$2:A$123,"&gt;="&amp;F841*(100-$B$2)/100, 'azure-vm-prices-base'!B$2:B$123,"&gt;="&amp;G841*(100-$B$2)/100, 'azure-vm-prices-base'!E$2:E$123,L841))), "")</f>
        <v>0</v>
      </c>
      <c r="W841" s="4">
        <f>IF(Q841="YES", IF(K841="YES", VLOOKUP(X841 &amp; L841 &amp; K841,'azure-vm-prices-1Y'!G$2:H$124  , 2, 0), VLOOKUP(X841 &amp; L841 &amp; "*",'azure-vm-prices-1Y'!G$2:H$124, 2, 0)),   "")</f>
        <v>0</v>
      </c>
      <c r="X841" s="4">
        <f>IF(Q841="YES", IF(O841="NO" , IF(K841="YES", _xlfn.MINIFS('azure-vm-prices-1Y'!I$2:I$123,   'azure-vm-prices-1Y'!A$2:A$123,"&gt;="&amp;F841*(100-$B$2)/100,   'azure-vm-prices-1Y'!B$2:B$123,"&gt;="&amp;G841*(100-$B$2)/100,   'azure-vm-prices-1Y'!D$2:D$123,K841,   'azure-vm-prices-1Y'!E$2:E$123,L841),   _xlfn.MINIFS('azure-vm-prices-1Y'!I$2:I$123,   'azure-vm-prices-1Y'!A$2:A$123,"&gt;="&amp;F841*(100-$B$2)/100,   'azure-vm-prices-1Y'!B$2:B$123,"&gt;="&amp;G841*(100-$B$2)/100,   'azure-vm-prices-1Y'!E$2:E$123,L841)),   IF(K841="YES", _xlfn.MINIFS('azure-vm-prices-1Y'!C$2:C$123,   'azure-vm-prices-1Y'!A$2:A$123,"&gt;="&amp;F841*(100-$B$2)/100,   'azure-vm-prices-1Y'!B$2:B$123,"&gt;="&amp;G841*(100-$B$2)/100,   'azure-vm-prices-1Y'!D$2:D$123,K841,   'azure-vm-prices-1Y'!E$2:E$123,L841),   _xlfn.MINIFS('azure-vm-prices-1Y'!C$2:C$123,   'azure-vm-prices-1Y'!A$2:A$123,"&gt;="&amp;F841*(100-$B$2)/100,   'azure-vm-prices-1Y'!B$2:B$123,"&gt;="&amp;G841*(100-$B$2)/100,   'azure-vm-prices-1Y'!E$2:E$123,L841))),   "")</f>
        <v>0</v>
      </c>
      <c r="Y841" s="4">
        <f>IF(Q841="YES", IF(K841="YES", VLOOKUP(Z841 &amp; L841 &amp; K841,'azure-vm-prices-3Y'!G$2:H$124  , 2, 0), VLOOKUP(Z841 &amp; L841 &amp; "*",'azure-vm-prices-3Y'!G$2:H$124, 2, 0)),   "")</f>
        <v>0</v>
      </c>
      <c r="Z841" s="4">
        <f>IF(Q841="YES", IF(O841="NO" , IF(K841="YES", _xlfn.MINIFS('azure-vm-prices-3Y'!I$2:I$123,   'azure-vm-prices-3Y'!A$2:A$123,"&gt;="&amp;F841*(100-$B$2)/100,   'azure-vm-prices-3Y'!B$2:B$123,"&gt;="&amp;G841*(100-$B$2)/100,   'azure-vm-prices-3Y'!D$2:D$123,K841,   'azure-vm-prices-3Y'!E$2:E$123,L841),   _xlfn.MINIFS('azure-vm-prices-3Y'!I$2:I$123,   'azure-vm-prices-3Y'!A$2:A$123,"&gt;="&amp;F841*(100-$B$2)/100,   'azure-vm-prices-3Y'!B$2:B$123,"&gt;="&amp;G841*(100-$B$2)/100,   'azure-vm-prices-3Y'!E$2:E$123,L841)),   IF(K841="YES", _xlfn.MINIFS('azure-vm-prices-3Y'!C$2:C$123,   'azure-vm-prices-3Y'!A$2:A$123,"&gt;="&amp;F841*(100-$B$2)/100,   'azure-vm-prices-3Y'!B$2:B$123,"&gt;="&amp;G841*(100-$B$2)/100,   'azure-vm-prices-3Y'!D$2:D$123,K841,   'azure-vm-prices-3Y'!E$2:E$123,L841),   _xlfn.MINIFS('azure-vm-prices-3Y'!C$2:C$123,   'azure-vm-prices-3Y'!A$2:A$123,"&gt;="&amp;F841*(100-$B$2)/100,   'azure-vm-prices-3Y'!B$2:B$123,"&gt;="&amp;G841*(100-$B$2)/100,   'azure-vm-prices-3Y'!E$2:E$123,L841))),   "")</f>
        <v>0</v>
      </c>
      <c r="AA841" s="4">
        <f>IF(Q841="YES",N841*V841*12,"")</f>
        <v>0</v>
      </c>
      <c r="AB841" s="4">
        <f>IF(Q841="YES",X841*8760,"")</f>
        <v>0</v>
      </c>
      <c r="AC841" s="4">
        <f>IF(Q841="YES",Z841*8760,"")</f>
        <v>0</v>
      </c>
      <c r="AD841" s="4">
        <f>IF(Q841="YES",IF(P841="YES", MIN(AA841:AC841), AA841),"")</f>
        <v>0</v>
      </c>
      <c r="AE841" s="4">
        <f>IF(AND(I841="STANDARD",Q841="YES",H841&lt;'azure-standard-disk-prices'!B2, H841&gt;0),1+IF(M841="YES",1),"")</f>
        <v>0</v>
      </c>
      <c r="AF841" s="4">
        <f>IF(AND(I841="STANDARD",Q841="YES",H841&gt;'azure-standard-disk-prices'!B2,H841&lt;'azure-standard-disk-prices'!B3),1+IF(M841="YES",1),"")</f>
        <v>0</v>
      </c>
      <c r="AG841" s="4">
        <f>IF(AND(I841="STANDARD",Q841="YES",H841&gt;'azure-standard-disk-prices'!B3,H841&lt;'azure-standard-disk-prices'!B4),1+IF(M841="YES",1),"")</f>
        <v>0</v>
      </c>
      <c r="AH841" s="4">
        <f>IF(AND(I841="STANDARD",Q841="YES",H841&gt;'azure-standard-disk-prices'!B4,H841&lt;'azure-standard-disk-prices'!B5),1+IF(M841="YES",1),"")</f>
        <v>0</v>
      </c>
      <c r="AI841" s="4">
        <f>IF(AND(I841="STANDARD",Q841="YES",H841&gt;'azure-standard-disk-prices'!B5,H841&lt;'azure-standard-disk-prices'!B6),1+IF(M841="YES",1),"")</f>
        <v>0</v>
      </c>
      <c r="AJ841" s="4">
        <f>IF(AND(I841="STANDARD",Q841="YES",H841&gt;'azure-standard-disk-prices'!B6,H841&lt;'azure-standard-disk-prices'!B7),1+IF(M841="YES",1),"")</f>
        <v>0</v>
      </c>
      <c r="AK841" s="4">
        <f>IF(AND(I841="STANDARD",Q841="YES",H841&gt;'azure-standard-disk-prices'!B7,H841&lt;'azure-standard-disk-prices'!B8),1+IF(M841="YES",1),"")</f>
        <v>0</v>
      </c>
      <c r="AL841" s="4">
        <f>IF(AND(I841="STANDARD",Q841="YES",H841&gt;'azure-standard-disk-prices'!B8,H841&lt;'azure-standard-disk-prices'!B9),1+IF(M841="YES",1),"")</f>
        <v>0</v>
      </c>
      <c r="AM841" s="4">
        <f>IF(AND(I840="PREMIUM",Q840="YES",H840&lt;'azure-premium-disk-prices'!B2,H840&gt;0),1+IF(M840="YES",1),"")</f>
        <v>0</v>
      </c>
      <c r="AN841" s="4">
        <f>IF(AND(I840="PREMIUM",Q840="YES",H840&gt;'azure-premium-disk-prices'!B2,H840&lt;'azure-premium-disk-prices'!B3),1+IF(M840="YES",1),"")</f>
        <v>0</v>
      </c>
      <c r="AO841" s="4">
        <f>IF(AND(I840="PREMIUM",Q840="YES",H840&gt;'azure-premium-disk-prices'!B3,H840&lt;'azure-premium-disk-prices'!B4),1+IF(M840="YES",1),"")</f>
        <v>0</v>
      </c>
      <c r="AP841" s="4">
        <f>IF(AND(I840="PREMIUM",Q840="YES",H840&gt;'azure-premium-disk-prices'!B4,H840&lt;'azure-premium-disk-prices'!B5),1+IF(M840="YES",1),"")</f>
        <v>0</v>
      </c>
      <c r="AQ841" s="4">
        <f>IF(AND(I840="PREMIUM",Q840="YES",H840&gt;'azure-premium-disk-prices'!B5,H840&lt;'azure-premium-disk-prices'!B6),1+IF(M840="YES",1),"")</f>
        <v>0</v>
      </c>
      <c r="AR841" s="4">
        <f>IF(AND(I840="PREMIUM",Q840="YES",H840&gt;'azure-premium-disk-prices'!B6,H840&lt;'azure-premium-disk-prices'!B7),1+IF(M840="YES",1),"")</f>
        <v>0</v>
      </c>
      <c r="AS841" s="4">
        <f>IF(AND(I840="PREMIUM",Q840="YES",H840&gt;'azure-premium-disk-prices'!B7,H840&lt;'azure-premium-disk-prices'!B8),1+IF(M840="YES",1),"")</f>
        <v>0</v>
      </c>
      <c r="AT841" s="4">
        <f>IF(AND(I840="PREMIUM",Q840="YES",H840&gt;'azure-premium-disk-prices'!B8,H840&lt;'azure-premium-disk-prices'!B9),1+IF(M840="YES",1),"")</f>
        <v>0</v>
      </c>
      <c r="AU841" s="4">
        <f>IF(AND(M841="YES", Q841="YES"),1,"")</f>
        <v>0</v>
      </c>
      <c r="AV841" s="4">
        <f>IF(AND(J841="STANDARD", Q841="YES"), IF(M841="YES",2,1) ,"")</f>
        <v>0</v>
      </c>
      <c r="AW841" s="4">
        <f>IF( AND(J841="PREMIUM",  Q841="YES"), IF(M841="YES",2,1) ,"")</f>
        <v>0</v>
      </c>
    </row>
    <row r="842" spans="5:49">
      <c r="E842" s="3"/>
      <c r="F842" s="3"/>
      <c r="G842" s="3"/>
      <c r="H842" s="3"/>
      <c r="I842" s="3" t="s">
        <v>9</v>
      </c>
      <c r="J842" s="3" t="s">
        <v>9</v>
      </c>
      <c r="K842" s="3" t="s">
        <v>5</v>
      </c>
      <c r="L842" s="3" t="s">
        <v>5</v>
      </c>
      <c r="M842" s="3" t="s">
        <v>5</v>
      </c>
      <c r="N842" s="3">
        <v>730</v>
      </c>
      <c r="O842" s="3" t="s">
        <v>5</v>
      </c>
      <c r="P842" s="3" t="s">
        <v>14</v>
      </c>
      <c r="Q842" s="4">
        <f>IF(AND(E842&lt;&gt;"", F842&lt;&gt;"", G842&lt;&gt;"", H842&lt;&gt;"", I842&lt;&gt;"", J842&lt;&gt;"", K842&lt;&gt;"", L842&lt;&gt;"", M842&lt;&gt;"", N842&lt;&gt;"", O842&lt;&gt;""),"YES","NO")</f>
        <v>0</v>
      </c>
      <c r="R842" s="4">
        <f>IF(AD842=AA842, U842, IF(AD842=AB842,W842,Y842))</f>
        <v>0</v>
      </c>
      <c r="S842" s="4">
        <f>AD842</f>
        <v>0</v>
      </c>
      <c r="T842" s="4">
        <f> IF(AA842="" ,"",IF(AD842=AA842, "PAYG", IF(AD842=AB842,"1Y RI","3Y RI")))</f>
        <v>0</v>
      </c>
      <c r="U842" s="4">
        <f>IF(Q842="YES", IF(K842="YES", VLOOKUP(V842 &amp; L842 &amp; K842,'azure-vm-prices-base'!G$2:H$124, 2, 0), VLOOKUP(V842 &amp; L842 &amp; "*",'azure-vm-prices-base'!G$2:H$124, 2, 0)), "")</f>
        <v>0</v>
      </c>
      <c r="V842" s="4">
        <f>IF(Q842="YES", IF(O842="NO" , IF(K842="YES", _xlfn.MINIFS('azure-vm-prices-base'!I$2:I$123, 'azure-vm-prices-base'!A$2:A$123,"&gt;="&amp;F842*(100-$B$2)/100, 'azure-vm-prices-base'!B$2:B$123,"&gt;="&amp;G842*(100-$B$2)/100, 'azure-vm-prices-base'!D$2:D$123,K842, 'azure-vm-prices-base'!E$2:E$123,L842), _xlfn.MINIFS('azure-vm-prices-base'!I$2:I$123, 'azure-vm-prices-base'!A$2:A$123,"&gt;="&amp;F842*(100-$B$2)/100, 'azure-vm-prices-base'!B$2:B$123,"&gt;="&amp;G842*(100-$B$2)/100, 'azure-vm-prices-base'!E$2:E$123,L842)), IF(K842="YES", _xlfn.MINIFS('azure-vm-prices-base'!C$2:C$123, 'azure-vm-prices-base'!A$2:A$123,"&gt;="&amp;F842*(100-$B$2)/100, 'azure-vm-prices-base'!B$2:B$123,"&gt;="&amp;G842*(100-$B$2)/100, 'azure-vm-prices-base'!D$2:D$123,K842, 'azure-vm-prices-base'!E$2:E$123,L842), _xlfn.MINIFS('azure-vm-prices-base'!C$2:C$123, 'azure-vm-prices-base'!A$2:A$123,"&gt;="&amp;F842*(100-$B$2)/100, 'azure-vm-prices-base'!B$2:B$123,"&gt;="&amp;G842*(100-$B$2)/100, 'azure-vm-prices-base'!E$2:E$123,L842))), "")</f>
        <v>0</v>
      </c>
      <c r="W842" s="4">
        <f>IF(Q842="YES", IF(K842="YES", VLOOKUP(X842 &amp; L842 &amp; K842,'azure-vm-prices-1Y'!G$2:H$124  , 2, 0), VLOOKUP(X842 &amp; L842 &amp; "*",'azure-vm-prices-1Y'!G$2:H$124, 2, 0)),   "")</f>
        <v>0</v>
      </c>
      <c r="X842" s="4">
        <f>IF(Q842="YES", IF(O842="NO" , IF(K842="YES", _xlfn.MINIFS('azure-vm-prices-1Y'!I$2:I$123,   'azure-vm-prices-1Y'!A$2:A$123,"&gt;="&amp;F842*(100-$B$2)/100,   'azure-vm-prices-1Y'!B$2:B$123,"&gt;="&amp;G842*(100-$B$2)/100,   'azure-vm-prices-1Y'!D$2:D$123,K842,   'azure-vm-prices-1Y'!E$2:E$123,L842),   _xlfn.MINIFS('azure-vm-prices-1Y'!I$2:I$123,   'azure-vm-prices-1Y'!A$2:A$123,"&gt;="&amp;F842*(100-$B$2)/100,   'azure-vm-prices-1Y'!B$2:B$123,"&gt;="&amp;G842*(100-$B$2)/100,   'azure-vm-prices-1Y'!E$2:E$123,L842)),   IF(K842="YES", _xlfn.MINIFS('azure-vm-prices-1Y'!C$2:C$123,   'azure-vm-prices-1Y'!A$2:A$123,"&gt;="&amp;F842*(100-$B$2)/100,   'azure-vm-prices-1Y'!B$2:B$123,"&gt;="&amp;G842*(100-$B$2)/100,   'azure-vm-prices-1Y'!D$2:D$123,K842,   'azure-vm-prices-1Y'!E$2:E$123,L842),   _xlfn.MINIFS('azure-vm-prices-1Y'!C$2:C$123,   'azure-vm-prices-1Y'!A$2:A$123,"&gt;="&amp;F842*(100-$B$2)/100,   'azure-vm-prices-1Y'!B$2:B$123,"&gt;="&amp;G842*(100-$B$2)/100,   'azure-vm-prices-1Y'!E$2:E$123,L842))),   "")</f>
        <v>0</v>
      </c>
      <c r="Y842" s="4">
        <f>IF(Q842="YES", IF(K842="YES", VLOOKUP(Z842 &amp; L842 &amp; K842,'azure-vm-prices-3Y'!G$2:H$124  , 2, 0), VLOOKUP(Z842 &amp; L842 &amp; "*",'azure-vm-prices-3Y'!G$2:H$124, 2, 0)),   "")</f>
        <v>0</v>
      </c>
      <c r="Z842" s="4">
        <f>IF(Q842="YES", IF(O842="NO" , IF(K842="YES", _xlfn.MINIFS('azure-vm-prices-3Y'!I$2:I$123,   'azure-vm-prices-3Y'!A$2:A$123,"&gt;="&amp;F842*(100-$B$2)/100,   'azure-vm-prices-3Y'!B$2:B$123,"&gt;="&amp;G842*(100-$B$2)/100,   'azure-vm-prices-3Y'!D$2:D$123,K842,   'azure-vm-prices-3Y'!E$2:E$123,L842),   _xlfn.MINIFS('azure-vm-prices-3Y'!I$2:I$123,   'azure-vm-prices-3Y'!A$2:A$123,"&gt;="&amp;F842*(100-$B$2)/100,   'azure-vm-prices-3Y'!B$2:B$123,"&gt;="&amp;G842*(100-$B$2)/100,   'azure-vm-prices-3Y'!E$2:E$123,L842)),   IF(K842="YES", _xlfn.MINIFS('azure-vm-prices-3Y'!C$2:C$123,   'azure-vm-prices-3Y'!A$2:A$123,"&gt;="&amp;F842*(100-$B$2)/100,   'azure-vm-prices-3Y'!B$2:B$123,"&gt;="&amp;G842*(100-$B$2)/100,   'azure-vm-prices-3Y'!D$2:D$123,K842,   'azure-vm-prices-3Y'!E$2:E$123,L842),   _xlfn.MINIFS('azure-vm-prices-3Y'!C$2:C$123,   'azure-vm-prices-3Y'!A$2:A$123,"&gt;="&amp;F842*(100-$B$2)/100,   'azure-vm-prices-3Y'!B$2:B$123,"&gt;="&amp;G842*(100-$B$2)/100,   'azure-vm-prices-3Y'!E$2:E$123,L842))),   "")</f>
        <v>0</v>
      </c>
      <c r="AA842" s="4">
        <f>IF(Q842="YES",N842*V842*12,"")</f>
        <v>0</v>
      </c>
      <c r="AB842" s="4">
        <f>IF(Q842="YES",X842*8760,"")</f>
        <v>0</v>
      </c>
      <c r="AC842" s="4">
        <f>IF(Q842="YES",Z842*8760,"")</f>
        <v>0</v>
      </c>
      <c r="AD842" s="4">
        <f>IF(Q842="YES",IF(P842="YES", MIN(AA842:AC842), AA842),"")</f>
        <v>0</v>
      </c>
      <c r="AE842" s="4">
        <f>IF(AND(I842="STANDARD",Q842="YES",H842&lt;'azure-standard-disk-prices'!B2, H842&gt;0),1+IF(M842="YES",1),"")</f>
        <v>0</v>
      </c>
      <c r="AF842" s="4">
        <f>IF(AND(I842="STANDARD",Q842="YES",H842&gt;'azure-standard-disk-prices'!B2,H842&lt;'azure-standard-disk-prices'!B3),1+IF(M842="YES",1),"")</f>
        <v>0</v>
      </c>
      <c r="AG842" s="4">
        <f>IF(AND(I842="STANDARD",Q842="YES",H842&gt;'azure-standard-disk-prices'!B3,H842&lt;'azure-standard-disk-prices'!B4),1+IF(M842="YES",1),"")</f>
        <v>0</v>
      </c>
      <c r="AH842" s="4">
        <f>IF(AND(I842="STANDARD",Q842="YES",H842&gt;'azure-standard-disk-prices'!B4,H842&lt;'azure-standard-disk-prices'!B5),1+IF(M842="YES",1),"")</f>
        <v>0</v>
      </c>
      <c r="AI842" s="4">
        <f>IF(AND(I842="STANDARD",Q842="YES",H842&gt;'azure-standard-disk-prices'!B5,H842&lt;'azure-standard-disk-prices'!B6),1+IF(M842="YES",1),"")</f>
        <v>0</v>
      </c>
      <c r="AJ842" s="4">
        <f>IF(AND(I842="STANDARD",Q842="YES",H842&gt;'azure-standard-disk-prices'!B6,H842&lt;'azure-standard-disk-prices'!B7),1+IF(M842="YES",1),"")</f>
        <v>0</v>
      </c>
      <c r="AK842" s="4">
        <f>IF(AND(I842="STANDARD",Q842="YES",H842&gt;'azure-standard-disk-prices'!B7,H842&lt;'azure-standard-disk-prices'!B8),1+IF(M842="YES",1),"")</f>
        <v>0</v>
      </c>
      <c r="AL842" s="4">
        <f>IF(AND(I842="STANDARD",Q842="YES",H842&gt;'azure-standard-disk-prices'!B8,H842&lt;'azure-standard-disk-prices'!B9),1+IF(M842="YES",1),"")</f>
        <v>0</v>
      </c>
      <c r="AM842" s="4">
        <f>IF(AND(I841="PREMIUM",Q841="YES",H841&lt;'azure-premium-disk-prices'!B2,H841&gt;0),1+IF(M841="YES",1),"")</f>
        <v>0</v>
      </c>
      <c r="AN842" s="4">
        <f>IF(AND(I841="PREMIUM",Q841="YES",H841&gt;'azure-premium-disk-prices'!B2,H841&lt;'azure-premium-disk-prices'!B3),1+IF(M841="YES",1),"")</f>
        <v>0</v>
      </c>
      <c r="AO842" s="4">
        <f>IF(AND(I841="PREMIUM",Q841="YES",H841&gt;'azure-premium-disk-prices'!B3,H841&lt;'azure-premium-disk-prices'!B4),1+IF(M841="YES",1),"")</f>
        <v>0</v>
      </c>
      <c r="AP842" s="4">
        <f>IF(AND(I841="PREMIUM",Q841="YES",H841&gt;'azure-premium-disk-prices'!B4,H841&lt;'azure-premium-disk-prices'!B5),1+IF(M841="YES",1),"")</f>
        <v>0</v>
      </c>
      <c r="AQ842" s="4">
        <f>IF(AND(I841="PREMIUM",Q841="YES",H841&gt;'azure-premium-disk-prices'!B5,H841&lt;'azure-premium-disk-prices'!B6),1+IF(M841="YES",1),"")</f>
        <v>0</v>
      </c>
      <c r="AR842" s="4">
        <f>IF(AND(I841="PREMIUM",Q841="YES",H841&gt;'azure-premium-disk-prices'!B6,H841&lt;'azure-premium-disk-prices'!B7),1+IF(M841="YES",1),"")</f>
        <v>0</v>
      </c>
      <c r="AS842" s="4">
        <f>IF(AND(I841="PREMIUM",Q841="YES",H841&gt;'azure-premium-disk-prices'!B7,H841&lt;'azure-premium-disk-prices'!B8),1+IF(M841="YES",1),"")</f>
        <v>0</v>
      </c>
      <c r="AT842" s="4">
        <f>IF(AND(I841="PREMIUM",Q841="YES",H841&gt;'azure-premium-disk-prices'!B8,H841&lt;'azure-premium-disk-prices'!B9),1+IF(M841="YES",1),"")</f>
        <v>0</v>
      </c>
      <c r="AU842" s="4">
        <f>IF(AND(M842="YES", Q842="YES"),1,"")</f>
        <v>0</v>
      </c>
      <c r="AV842" s="4">
        <f>IF(AND(J842="STANDARD", Q842="YES"), IF(M842="YES",2,1) ,"")</f>
        <v>0</v>
      </c>
      <c r="AW842" s="4">
        <f>IF( AND(J842="PREMIUM",  Q842="YES"), IF(M842="YES",2,1) ,"")</f>
        <v>0</v>
      </c>
    </row>
    <row r="843" spans="5:49">
      <c r="E843" s="3"/>
      <c r="F843" s="3"/>
      <c r="G843" s="3"/>
      <c r="H843" s="3"/>
      <c r="I843" s="3" t="s">
        <v>9</v>
      </c>
      <c r="J843" s="3" t="s">
        <v>9</v>
      </c>
      <c r="K843" s="3" t="s">
        <v>5</v>
      </c>
      <c r="L843" s="3" t="s">
        <v>5</v>
      </c>
      <c r="M843" s="3" t="s">
        <v>5</v>
      </c>
      <c r="N843" s="3">
        <v>730</v>
      </c>
      <c r="O843" s="3" t="s">
        <v>5</v>
      </c>
      <c r="P843" s="3" t="s">
        <v>14</v>
      </c>
      <c r="Q843" s="4">
        <f>IF(AND(E843&lt;&gt;"", F843&lt;&gt;"", G843&lt;&gt;"", H843&lt;&gt;"", I843&lt;&gt;"", J843&lt;&gt;"", K843&lt;&gt;"", L843&lt;&gt;"", M843&lt;&gt;"", N843&lt;&gt;"", O843&lt;&gt;""),"YES","NO")</f>
        <v>0</v>
      </c>
      <c r="R843" s="4">
        <f>IF(AD843=AA843, U843, IF(AD843=AB843,W843,Y843))</f>
        <v>0</v>
      </c>
      <c r="S843" s="4">
        <f>AD843</f>
        <v>0</v>
      </c>
      <c r="T843" s="4">
        <f> IF(AA843="" ,"",IF(AD843=AA843, "PAYG", IF(AD843=AB843,"1Y RI","3Y RI")))</f>
        <v>0</v>
      </c>
      <c r="U843" s="4">
        <f>IF(Q843="YES", IF(K843="YES", VLOOKUP(V843 &amp; L843 &amp; K843,'azure-vm-prices-base'!G$2:H$124, 2, 0), VLOOKUP(V843 &amp; L843 &amp; "*",'azure-vm-prices-base'!G$2:H$124, 2, 0)), "")</f>
        <v>0</v>
      </c>
      <c r="V843" s="4">
        <f>IF(Q843="YES", IF(O843="NO" , IF(K843="YES", _xlfn.MINIFS('azure-vm-prices-base'!I$2:I$123, 'azure-vm-prices-base'!A$2:A$123,"&gt;="&amp;F843*(100-$B$2)/100, 'azure-vm-prices-base'!B$2:B$123,"&gt;="&amp;G843*(100-$B$2)/100, 'azure-vm-prices-base'!D$2:D$123,K843, 'azure-vm-prices-base'!E$2:E$123,L843), _xlfn.MINIFS('azure-vm-prices-base'!I$2:I$123, 'azure-vm-prices-base'!A$2:A$123,"&gt;="&amp;F843*(100-$B$2)/100, 'azure-vm-prices-base'!B$2:B$123,"&gt;="&amp;G843*(100-$B$2)/100, 'azure-vm-prices-base'!E$2:E$123,L843)), IF(K843="YES", _xlfn.MINIFS('azure-vm-prices-base'!C$2:C$123, 'azure-vm-prices-base'!A$2:A$123,"&gt;="&amp;F843*(100-$B$2)/100, 'azure-vm-prices-base'!B$2:B$123,"&gt;="&amp;G843*(100-$B$2)/100, 'azure-vm-prices-base'!D$2:D$123,K843, 'azure-vm-prices-base'!E$2:E$123,L843), _xlfn.MINIFS('azure-vm-prices-base'!C$2:C$123, 'azure-vm-prices-base'!A$2:A$123,"&gt;="&amp;F843*(100-$B$2)/100, 'azure-vm-prices-base'!B$2:B$123,"&gt;="&amp;G843*(100-$B$2)/100, 'azure-vm-prices-base'!E$2:E$123,L843))), "")</f>
        <v>0</v>
      </c>
      <c r="W843" s="4">
        <f>IF(Q843="YES", IF(K843="YES", VLOOKUP(X843 &amp; L843 &amp; K843,'azure-vm-prices-1Y'!G$2:H$124  , 2, 0), VLOOKUP(X843 &amp; L843 &amp; "*",'azure-vm-prices-1Y'!G$2:H$124, 2, 0)),   "")</f>
        <v>0</v>
      </c>
      <c r="X843" s="4">
        <f>IF(Q843="YES", IF(O843="NO" , IF(K843="YES", _xlfn.MINIFS('azure-vm-prices-1Y'!I$2:I$123,   'azure-vm-prices-1Y'!A$2:A$123,"&gt;="&amp;F843*(100-$B$2)/100,   'azure-vm-prices-1Y'!B$2:B$123,"&gt;="&amp;G843*(100-$B$2)/100,   'azure-vm-prices-1Y'!D$2:D$123,K843,   'azure-vm-prices-1Y'!E$2:E$123,L843),   _xlfn.MINIFS('azure-vm-prices-1Y'!I$2:I$123,   'azure-vm-prices-1Y'!A$2:A$123,"&gt;="&amp;F843*(100-$B$2)/100,   'azure-vm-prices-1Y'!B$2:B$123,"&gt;="&amp;G843*(100-$B$2)/100,   'azure-vm-prices-1Y'!E$2:E$123,L843)),   IF(K843="YES", _xlfn.MINIFS('azure-vm-prices-1Y'!C$2:C$123,   'azure-vm-prices-1Y'!A$2:A$123,"&gt;="&amp;F843*(100-$B$2)/100,   'azure-vm-prices-1Y'!B$2:B$123,"&gt;="&amp;G843*(100-$B$2)/100,   'azure-vm-prices-1Y'!D$2:D$123,K843,   'azure-vm-prices-1Y'!E$2:E$123,L843),   _xlfn.MINIFS('azure-vm-prices-1Y'!C$2:C$123,   'azure-vm-prices-1Y'!A$2:A$123,"&gt;="&amp;F843*(100-$B$2)/100,   'azure-vm-prices-1Y'!B$2:B$123,"&gt;="&amp;G843*(100-$B$2)/100,   'azure-vm-prices-1Y'!E$2:E$123,L843))),   "")</f>
        <v>0</v>
      </c>
      <c r="Y843" s="4">
        <f>IF(Q843="YES", IF(K843="YES", VLOOKUP(Z843 &amp; L843 &amp; K843,'azure-vm-prices-3Y'!G$2:H$124  , 2, 0), VLOOKUP(Z843 &amp; L843 &amp; "*",'azure-vm-prices-3Y'!G$2:H$124, 2, 0)),   "")</f>
        <v>0</v>
      </c>
      <c r="Z843" s="4">
        <f>IF(Q843="YES", IF(O843="NO" , IF(K843="YES", _xlfn.MINIFS('azure-vm-prices-3Y'!I$2:I$123,   'azure-vm-prices-3Y'!A$2:A$123,"&gt;="&amp;F843*(100-$B$2)/100,   'azure-vm-prices-3Y'!B$2:B$123,"&gt;="&amp;G843*(100-$B$2)/100,   'azure-vm-prices-3Y'!D$2:D$123,K843,   'azure-vm-prices-3Y'!E$2:E$123,L843),   _xlfn.MINIFS('azure-vm-prices-3Y'!I$2:I$123,   'azure-vm-prices-3Y'!A$2:A$123,"&gt;="&amp;F843*(100-$B$2)/100,   'azure-vm-prices-3Y'!B$2:B$123,"&gt;="&amp;G843*(100-$B$2)/100,   'azure-vm-prices-3Y'!E$2:E$123,L843)),   IF(K843="YES", _xlfn.MINIFS('azure-vm-prices-3Y'!C$2:C$123,   'azure-vm-prices-3Y'!A$2:A$123,"&gt;="&amp;F843*(100-$B$2)/100,   'azure-vm-prices-3Y'!B$2:B$123,"&gt;="&amp;G843*(100-$B$2)/100,   'azure-vm-prices-3Y'!D$2:D$123,K843,   'azure-vm-prices-3Y'!E$2:E$123,L843),   _xlfn.MINIFS('azure-vm-prices-3Y'!C$2:C$123,   'azure-vm-prices-3Y'!A$2:A$123,"&gt;="&amp;F843*(100-$B$2)/100,   'azure-vm-prices-3Y'!B$2:B$123,"&gt;="&amp;G843*(100-$B$2)/100,   'azure-vm-prices-3Y'!E$2:E$123,L843))),   "")</f>
        <v>0</v>
      </c>
      <c r="AA843" s="4">
        <f>IF(Q843="YES",N843*V843*12,"")</f>
        <v>0</v>
      </c>
      <c r="AB843" s="4">
        <f>IF(Q843="YES",X843*8760,"")</f>
        <v>0</v>
      </c>
      <c r="AC843" s="4">
        <f>IF(Q843="YES",Z843*8760,"")</f>
        <v>0</v>
      </c>
      <c r="AD843" s="4">
        <f>IF(Q843="YES",IF(P843="YES", MIN(AA843:AC843), AA843),"")</f>
        <v>0</v>
      </c>
      <c r="AE843" s="4">
        <f>IF(AND(I843="STANDARD",Q843="YES",H843&lt;'azure-standard-disk-prices'!B2, H843&gt;0),1+IF(M843="YES",1),"")</f>
        <v>0</v>
      </c>
      <c r="AF843" s="4">
        <f>IF(AND(I843="STANDARD",Q843="YES",H843&gt;'azure-standard-disk-prices'!B2,H843&lt;'azure-standard-disk-prices'!B3),1+IF(M843="YES",1),"")</f>
        <v>0</v>
      </c>
      <c r="AG843" s="4">
        <f>IF(AND(I843="STANDARD",Q843="YES",H843&gt;'azure-standard-disk-prices'!B3,H843&lt;'azure-standard-disk-prices'!B4),1+IF(M843="YES",1),"")</f>
        <v>0</v>
      </c>
      <c r="AH843" s="4">
        <f>IF(AND(I843="STANDARD",Q843="YES",H843&gt;'azure-standard-disk-prices'!B4,H843&lt;'azure-standard-disk-prices'!B5),1+IF(M843="YES",1),"")</f>
        <v>0</v>
      </c>
      <c r="AI843" s="4">
        <f>IF(AND(I843="STANDARD",Q843="YES",H843&gt;'azure-standard-disk-prices'!B5,H843&lt;'azure-standard-disk-prices'!B6),1+IF(M843="YES",1),"")</f>
        <v>0</v>
      </c>
      <c r="AJ843" s="4">
        <f>IF(AND(I843="STANDARD",Q843="YES",H843&gt;'azure-standard-disk-prices'!B6,H843&lt;'azure-standard-disk-prices'!B7),1+IF(M843="YES",1),"")</f>
        <v>0</v>
      </c>
      <c r="AK843" s="4">
        <f>IF(AND(I843="STANDARD",Q843="YES",H843&gt;'azure-standard-disk-prices'!B7,H843&lt;'azure-standard-disk-prices'!B8),1+IF(M843="YES",1),"")</f>
        <v>0</v>
      </c>
      <c r="AL843" s="4">
        <f>IF(AND(I843="STANDARD",Q843="YES",H843&gt;'azure-standard-disk-prices'!B8,H843&lt;'azure-standard-disk-prices'!B9),1+IF(M843="YES",1),"")</f>
        <v>0</v>
      </c>
      <c r="AM843" s="4">
        <f>IF(AND(I842="PREMIUM",Q842="YES",H842&lt;'azure-premium-disk-prices'!B2,H842&gt;0),1+IF(M842="YES",1),"")</f>
        <v>0</v>
      </c>
      <c r="AN843" s="4">
        <f>IF(AND(I842="PREMIUM",Q842="YES",H842&gt;'azure-premium-disk-prices'!B2,H842&lt;'azure-premium-disk-prices'!B3),1+IF(M842="YES",1),"")</f>
        <v>0</v>
      </c>
      <c r="AO843" s="4">
        <f>IF(AND(I842="PREMIUM",Q842="YES",H842&gt;'azure-premium-disk-prices'!B3,H842&lt;'azure-premium-disk-prices'!B4),1+IF(M842="YES",1),"")</f>
        <v>0</v>
      </c>
      <c r="AP843" s="4">
        <f>IF(AND(I842="PREMIUM",Q842="YES",H842&gt;'azure-premium-disk-prices'!B4,H842&lt;'azure-premium-disk-prices'!B5),1+IF(M842="YES",1),"")</f>
        <v>0</v>
      </c>
      <c r="AQ843" s="4">
        <f>IF(AND(I842="PREMIUM",Q842="YES",H842&gt;'azure-premium-disk-prices'!B5,H842&lt;'azure-premium-disk-prices'!B6),1+IF(M842="YES",1),"")</f>
        <v>0</v>
      </c>
      <c r="AR843" s="4">
        <f>IF(AND(I842="PREMIUM",Q842="YES",H842&gt;'azure-premium-disk-prices'!B6,H842&lt;'azure-premium-disk-prices'!B7),1+IF(M842="YES",1),"")</f>
        <v>0</v>
      </c>
      <c r="AS843" s="4">
        <f>IF(AND(I842="PREMIUM",Q842="YES",H842&gt;'azure-premium-disk-prices'!B7,H842&lt;'azure-premium-disk-prices'!B8),1+IF(M842="YES",1),"")</f>
        <v>0</v>
      </c>
      <c r="AT843" s="4">
        <f>IF(AND(I842="PREMIUM",Q842="YES",H842&gt;'azure-premium-disk-prices'!B8,H842&lt;'azure-premium-disk-prices'!B9),1+IF(M842="YES",1),"")</f>
        <v>0</v>
      </c>
      <c r="AU843" s="4">
        <f>IF(AND(M843="YES", Q843="YES"),1,"")</f>
        <v>0</v>
      </c>
      <c r="AV843" s="4">
        <f>IF(AND(J843="STANDARD", Q843="YES"), IF(M843="YES",2,1) ,"")</f>
        <v>0</v>
      </c>
      <c r="AW843" s="4">
        <f>IF( AND(J843="PREMIUM",  Q843="YES"), IF(M843="YES",2,1) ,"")</f>
        <v>0</v>
      </c>
    </row>
    <row r="844" spans="5:49">
      <c r="E844" s="3"/>
      <c r="F844" s="3"/>
      <c r="G844" s="3"/>
      <c r="H844" s="3"/>
      <c r="I844" s="3" t="s">
        <v>9</v>
      </c>
      <c r="J844" s="3" t="s">
        <v>9</v>
      </c>
      <c r="K844" s="3" t="s">
        <v>5</v>
      </c>
      <c r="L844" s="3" t="s">
        <v>5</v>
      </c>
      <c r="M844" s="3" t="s">
        <v>5</v>
      </c>
      <c r="N844" s="3">
        <v>730</v>
      </c>
      <c r="O844" s="3" t="s">
        <v>5</v>
      </c>
      <c r="P844" s="3" t="s">
        <v>14</v>
      </c>
      <c r="Q844" s="4">
        <f>IF(AND(E844&lt;&gt;"", F844&lt;&gt;"", G844&lt;&gt;"", H844&lt;&gt;"", I844&lt;&gt;"", J844&lt;&gt;"", K844&lt;&gt;"", L844&lt;&gt;"", M844&lt;&gt;"", N844&lt;&gt;"", O844&lt;&gt;""),"YES","NO")</f>
        <v>0</v>
      </c>
      <c r="R844" s="4">
        <f>IF(AD844=AA844, U844, IF(AD844=AB844,W844,Y844))</f>
        <v>0</v>
      </c>
      <c r="S844" s="4">
        <f>AD844</f>
        <v>0</v>
      </c>
      <c r="T844" s="4">
        <f> IF(AA844="" ,"",IF(AD844=AA844, "PAYG", IF(AD844=AB844,"1Y RI","3Y RI")))</f>
        <v>0</v>
      </c>
      <c r="U844" s="4">
        <f>IF(Q844="YES", IF(K844="YES", VLOOKUP(V844 &amp; L844 &amp; K844,'azure-vm-prices-base'!G$2:H$124, 2, 0), VLOOKUP(V844 &amp; L844 &amp; "*",'azure-vm-prices-base'!G$2:H$124, 2, 0)), "")</f>
        <v>0</v>
      </c>
      <c r="V844" s="4">
        <f>IF(Q844="YES", IF(O844="NO" , IF(K844="YES", _xlfn.MINIFS('azure-vm-prices-base'!I$2:I$123, 'azure-vm-prices-base'!A$2:A$123,"&gt;="&amp;F844*(100-$B$2)/100, 'azure-vm-prices-base'!B$2:B$123,"&gt;="&amp;G844*(100-$B$2)/100, 'azure-vm-prices-base'!D$2:D$123,K844, 'azure-vm-prices-base'!E$2:E$123,L844), _xlfn.MINIFS('azure-vm-prices-base'!I$2:I$123, 'azure-vm-prices-base'!A$2:A$123,"&gt;="&amp;F844*(100-$B$2)/100, 'azure-vm-prices-base'!B$2:B$123,"&gt;="&amp;G844*(100-$B$2)/100, 'azure-vm-prices-base'!E$2:E$123,L844)), IF(K844="YES", _xlfn.MINIFS('azure-vm-prices-base'!C$2:C$123, 'azure-vm-prices-base'!A$2:A$123,"&gt;="&amp;F844*(100-$B$2)/100, 'azure-vm-prices-base'!B$2:B$123,"&gt;="&amp;G844*(100-$B$2)/100, 'azure-vm-prices-base'!D$2:D$123,K844, 'azure-vm-prices-base'!E$2:E$123,L844), _xlfn.MINIFS('azure-vm-prices-base'!C$2:C$123, 'azure-vm-prices-base'!A$2:A$123,"&gt;="&amp;F844*(100-$B$2)/100, 'azure-vm-prices-base'!B$2:B$123,"&gt;="&amp;G844*(100-$B$2)/100, 'azure-vm-prices-base'!E$2:E$123,L844))), "")</f>
        <v>0</v>
      </c>
      <c r="W844" s="4">
        <f>IF(Q844="YES", IF(K844="YES", VLOOKUP(X844 &amp; L844 &amp; K844,'azure-vm-prices-1Y'!G$2:H$124  , 2, 0), VLOOKUP(X844 &amp; L844 &amp; "*",'azure-vm-prices-1Y'!G$2:H$124, 2, 0)),   "")</f>
        <v>0</v>
      </c>
      <c r="X844" s="4">
        <f>IF(Q844="YES", IF(O844="NO" , IF(K844="YES", _xlfn.MINIFS('azure-vm-prices-1Y'!I$2:I$123,   'azure-vm-prices-1Y'!A$2:A$123,"&gt;="&amp;F844*(100-$B$2)/100,   'azure-vm-prices-1Y'!B$2:B$123,"&gt;="&amp;G844*(100-$B$2)/100,   'azure-vm-prices-1Y'!D$2:D$123,K844,   'azure-vm-prices-1Y'!E$2:E$123,L844),   _xlfn.MINIFS('azure-vm-prices-1Y'!I$2:I$123,   'azure-vm-prices-1Y'!A$2:A$123,"&gt;="&amp;F844*(100-$B$2)/100,   'azure-vm-prices-1Y'!B$2:B$123,"&gt;="&amp;G844*(100-$B$2)/100,   'azure-vm-prices-1Y'!E$2:E$123,L844)),   IF(K844="YES", _xlfn.MINIFS('azure-vm-prices-1Y'!C$2:C$123,   'azure-vm-prices-1Y'!A$2:A$123,"&gt;="&amp;F844*(100-$B$2)/100,   'azure-vm-prices-1Y'!B$2:B$123,"&gt;="&amp;G844*(100-$B$2)/100,   'azure-vm-prices-1Y'!D$2:D$123,K844,   'azure-vm-prices-1Y'!E$2:E$123,L844),   _xlfn.MINIFS('azure-vm-prices-1Y'!C$2:C$123,   'azure-vm-prices-1Y'!A$2:A$123,"&gt;="&amp;F844*(100-$B$2)/100,   'azure-vm-prices-1Y'!B$2:B$123,"&gt;="&amp;G844*(100-$B$2)/100,   'azure-vm-prices-1Y'!E$2:E$123,L844))),   "")</f>
        <v>0</v>
      </c>
      <c r="Y844" s="4">
        <f>IF(Q844="YES", IF(K844="YES", VLOOKUP(Z844 &amp; L844 &amp; K844,'azure-vm-prices-3Y'!G$2:H$124  , 2, 0), VLOOKUP(Z844 &amp; L844 &amp; "*",'azure-vm-prices-3Y'!G$2:H$124, 2, 0)),   "")</f>
        <v>0</v>
      </c>
      <c r="Z844" s="4">
        <f>IF(Q844="YES", IF(O844="NO" , IF(K844="YES", _xlfn.MINIFS('azure-vm-prices-3Y'!I$2:I$123,   'azure-vm-prices-3Y'!A$2:A$123,"&gt;="&amp;F844*(100-$B$2)/100,   'azure-vm-prices-3Y'!B$2:B$123,"&gt;="&amp;G844*(100-$B$2)/100,   'azure-vm-prices-3Y'!D$2:D$123,K844,   'azure-vm-prices-3Y'!E$2:E$123,L844),   _xlfn.MINIFS('azure-vm-prices-3Y'!I$2:I$123,   'azure-vm-prices-3Y'!A$2:A$123,"&gt;="&amp;F844*(100-$B$2)/100,   'azure-vm-prices-3Y'!B$2:B$123,"&gt;="&amp;G844*(100-$B$2)/100,   'azure-vm-prices-3Y'!E$2:E$123,L844)),   IF(K844="YES", _xlfn.MINIFS('azure-vm-prices-3Y'!C$2:C$123,   'azure-vm-prices-3Y'!A$2:A$123,"&gt;="&amp;F844*(100-$B$2)/100,   'azure-vm-prices-3Y'!B$2:B$123,"&gt;="&amp;G844*(100-$B$2)/100,   'azure-vm-prices-3Y'!D$2:D$123,K844,   'azure-vm-prices-3Y'!E$2:E$123,L844),   _xlfn.MINIFS('azure-vm-prices-3Y'!C$2:C$123,   'azure-vm-prices-3Y'!A$2:A$123,"&gt;="&amp;F844*(100-$B$2)/100,   'azure-vm-prices-3Y'!B$2:B$123,"&gt;="&amp;G844*(100-$B$2)/100,   'azure-vm-prices-3Y'!E$2:E$123,L844))),   "")</f>
        <v>0</v>
      </c>
      <c r="AA844" s="4">
        <f>IF(Q844="YES",N844*V844*12,"")</f>
        <v>0</v>
      </c>
      <c r="AB844" s="4">
        <f>IF(Q844="YES",X844*8760,"")</f>
        <v>0</v>
      </c>
      <c r="AC844" s="4">
        <f>IF(Q844="YES",Z844*8760,"")</f>
        <v>0</v>
      </c>
      <c r="AD844" s="4">
        <f>IF(Q844="YES",IF(P844="YES", MIN(AA844:AC844), AA844),"")</f>
        <v>0</v>
      </c>
      <c r="AE844" s="4">
        <f>IF(AND(I844="STANDARD",Q844="YES",H844&lt;'azure-standard-disk-prices'!B2, H844&gt;0),1+IF(M844="YES",1),"")</f>
        <v>0</v>
      </c>
      <c r="AF844" s="4">
        <f>IF(AND(I844="STANDARD",Q844="YES",H844&gt;'azure-standard-disk-prices'!B2,H844&lt;'azure-standard-disk-prices'!B3),1+IF(M844="YES",1),"")</f>
        <v>0</v>
      </c>
      <c r="AG844" s="4">
        <f>IF(AND(I844="STANDARD",Q844="YES",H844&gt;'azure-standard-disk-prices'!B3,H844&lt;'azure-standard-disk-prices'!B4),1+IF(M844="YES",1),"")</f>
        <v>0</v>
      </c>
      <c r="AH844" s="4">
        <f>IF(AND(I844="STANDARD",Q844="YES",H844&gt;'azure-standard-disk-prices'!B4,H844&lt;'azure-standard-disk-prices'!B5),1+IF(M844="YES",1),"")</f>
        <v>0</v>
      </c>
      <c r="AI844" s="4">
        <f>IF(AND(I844="STANDARD",Q844="YES",H844&gt;'azure-standard-disk-prices'!B5,H844&lt;'azure-standard-disk-prices'!B6),1+IF(M844="YES",1),"")</f>
        <v>0</v>
      </c>
      <c r="AJ844" s="4">
        <f>IF(AND(I844="STANDARD",Q844="YES",H844&gt;'azure-standard-disk-prices'!B6,H844&lt;'azure-standard-disk-prices'!B7),1+IF(M844="YES",1),"")</f>
        <v>0</v>
      </c>
      <c r="AK844" s="4">
        <f>IF(AND(I844="STANDARD",Q844="YES",H844&gt;'azure-standard-disk-prices'!B7,H844&lt;'azure-standard-disk-prices'!B8),1+IF(M844="YES",1),"")</f>
        <v>0</v>
      </c>
      <c r="AL844" s="4">
        <f>IF(AND(I844="STANDARD",Q844="YES",H844&gt;'azure-standard-disk-prices'!B8,H844&lt;'azure-standard-disk-prices'!B9),1+IF(M844="YES",1),"")</f>
        <v>0</v>
      </c>
      <c r="AM844" s="4">
        <f>IF(AND(I843="PREMIUM",Q843="YES",H843&lt;'azure-premium-disk-prices'!B2,H843&gt;0),1+IF(M843="YES",1),"")</f>
        <v>0</v>
      </c>
      <c r="AN844" s="4">
        <f>IF(AND(I843="PREMIUM",Q843="YES",H843&gt;'azure-premium-disk-prices'!B2,H843&lt;'azure-premium-disk-prices'!B3),1+IF(M843="YES",1),"")</f>
        <v>0</v>
      </c>
      <c r="AO844" s="4">
        <f>IF(AND(I843="PREMIUM",Q843="YES",H843&gt;'azure-premium-disk-prices'!B3,H843&lt;'azure-premium-disk-prices'!B4),1+IF(M843="YES",1),"")</f>
        <v>0</v>
      </c>
      <c r="AP844" s="4">
        <f>IF(AND(I843="PREMIUM",Q843="YES",H843&gt;'azure-premium-disk-prices'!B4,H843&lt;'azure-premium-disk-prices'!B5),1+IF(M843="YES",1),"")</f>
        <v>0</v>
      </c>
      <c r="AQ844" s="4">
        <f>IF(AND(I843="PREMIUM",Q843="YES",H843&gt;'azure-premium-disk-prices'!B5,H843&lt;'azure-premium-disk-prices'!B6),1+IF(M843="YES",1),"")</f>
        <v>0</v>
      </c>
      <c r="AR844" s="4">
        <f>IF(AND(I843="PREMIUM",Q843="YES",H843&gt;'azure-premium-disk-prices'!B6,H843&lt;'azure-premium-disk-prices'!B7),1+IF(M843="YES",1),"")</f>
        <v>0</v>
      </c>
      <c r="AS844" s="4">
        <f>IF(AND(I843="PREMIUM",Q843="YES",H843&gt;'azure-premium-disk-prices'!B7,H843&lt;'azure-premium-disk-prices'!B8),1+IF(M843="YES",1),"")</f>
        <v>0</v>
      </c>
      <c r="AT844" s="4">
        <f>IF(AND(I843="PREMIUM",Q843="YES",H843&gt;'azure-premium-disk-prices'!B8,H843&lt;'azure-premium-disk-prices'!B9),1+IF(M843="YES",1),"")</f>
        <v>0</v>
      </c>
      <c r="AU844" s="4">
        <f>IF(AND(M844="YES", Q844="YES"),1,"")</f>
        <v>0</v>
      </c>
      <c r="AV844" s="4">
        <f>IF(AND(J844="STANDARD", Q844="YES"), IF(M844="YES",2,1) ,"")</f>
        <v>0</v>
      </c>
      <c r="AW844" s="4">
        <f>IF( AND(J844="PREMIUM",  Q844="YES"), IF(M844="YES",2,1) ,"")</f>
        <v>0</v>
      </c>
    </row>
    <row r="845" spans="5:49">
      <c r="E845" s="3"/>
      <c r="F845" s="3"/>
      <c r="G845" s="3"/>
      <c r="H845" s="3"/>
      <c r="I845" s="3" t="s">
        <v>9</v>
      </c>
      <c r="J845" s="3" t="s">
        <v>9</v>
      </c>
      <c r="K845" s="3" t="s">
        <v>5</v>
      </c>
      <c r="L845" s="3" t="s">
        <v>5</v>
      </c>
      <c r="M845" s="3" t="s">
        <v>5</v>
      </c>
      <c r="N845" s="3">
        <v>730</v>
      </c>
      <c r="O845" s="3" t="s">
        <v>5</v>
      </c>
      <c r="P845" s="3" t="s">
        <v>14</v>
      </c>
      <c r="Q845" s="4">
        <f>IF(AND(E845&lt;&gt;"", F845&lt;&gt;"", G845&lt;&gt;"", H845&lt;&gt;"", I845&lt;&gt;"", J845&lt;&gt;"", K845&lt;&gt;"", L845&lt;&gt;"", M845&lt;&gt;"", N845&lt;&gt;"", O845&lt;&gt;""),"YES","NO")</f>
        <v>0</v>
      </c>
      <c r="R845" s="4">
        <f>IF(AD845=AA845, U845, IF(AD845=AB845,W845,Y845))</f>
        <v>0</v>
      </c>
      <c r="S845" s="4">
        <f>AD845</f>
        <v>0</v>
      </c>
      <c r="T845" s="4">
        <f> IF(AA845="" ,"",IF(AD845=AA845, "PAYG", IF(AD845=AB845,"1Y RI","3Y RI")))</f>
        <v>0</v>
      </c>
      <c r="U845" s="4">
        <f>IF(Q845="YES", IF(K845="YES", VLOOKUP(V845 &amp; L845 &amp; K845,'azure-vm-prices-base'!G$2:H$124, 2, 0), VLOOKUP(V845 &amp; L845 &amp; "*",'azure-vm-prices-base'!G$2:H$124, 2, 0)), "")</f>
        <v>0</v>
      </c>
      <c r="V845" s="4">
        <f>IF(Q845="YES", IF(O845="NO" , IF(K845="YES", _xlfn.MINIFS('azure-vm-prices-base'!I$2:I$123, 'azure-vm-prices-base'!A$2:A$123,"&gt;="&amp;F845*(100-$B$2)/100, 'azure-vm-prices-base'!B$2:B$123,"&gt;="&amp;G845*(100-$B$2)/100, 'azure-vm-prices-base'!D$2:D$123,K845, 'azure-vm-prices-base'!E$2:E$123,L845), _xlfn.MINIFS('azure-vm-prices-base'!I$2:I$123, 'azure-vm-prices-base'!A$2:A$123,"&gt;="&amp;F845*(100-$B$2)/100, 'azure-vm-prices-base'!B$2:B$123,"&gt;="&amp;G845*(100-$B$2)/100, 'azure-vm-prices-base'!E$2:E$123,L845)), IF(K845="YES", _xlfn.MINIFS('azure-vm-prices-base'!C$2:C$123, 'azure-vm-prices-base'!A$2:A$123,"&gt;="&amp;F845*(100-$B$2)/100, 'azure-vm-prices-base'!B$2:B$123,"&gt;="&amp;G845*(100-$B$2)/100, 'azure-vm-prices-base'!D$2:D$123,K845, 'azure-vm-prices-base'!E$2:E$123,L845), _xlfn.MINIFS('azure-vm-prices-base'!C$2:C$123, 'azure-vm-prices-base'!A$2:A$123,"&gt;="&amp;F845*(100-$B$2)/100, 'azure-vm-prices-base'!B$2:B$123,"&gt;="&amp;G845*(100-$B$2)/100, 'azure-vm-prices-base'!E$2:E$123,L845))), "")</f>
        <v>0</v>
      </c>
      <c r="W845" s="4">
        <f>IF(Q845="YES", IF(K845="YES", VLOOKUP(X845 &amp; L845 &amp; K845,'azure-vm-prices-1Y'!G$2:H$124  , 2, 0), VLOOKUP(X845 &amp; L845 &amp; "*",'azure-vm-prices-1Y'!G$2:H$124, 2, 0)),   "")</f>
        <v>0</v>
      </c>
      <c r="X845" s="4">
        <f>IF(Q845="YES", IF(O845="NO" , IF(K845="YES", _xlfn.MINIFS('azure-vm-prices-1Y'!I$2:I$123,   'azure-vm-prices-1Y'!A$2:A$123,"&gt;="&amp;F845*(100-$B$2)/100,   'azure-vm-prices-1Y'!B$2:B$123,"&gt;="&amp;G845*(100-$B$2)/100,   'azure-vm-prices-1Y'!D$2:D$123,K845,   'azure-vm-prices-1Y'!E$2:E$123,L845),   _xlfn.MINIFS('azure-vm-prices-1Y'!I$2:I$123,   'azure-vm-prices-1Y'!A$2:A$123,"&gt;="&amp;F845*(100-$B$2)/100,   'azure-vm-prices-1Y'!B$2:B$123,"&gt;="&amp;G845*(100-$B$2)/100,   'azure-vm-prices-1Y'!E$2:E$123,L845)),   IF(K845="YES", _xlfn.MINIFS('azure-vm-prices-1Y'!C$2:C$123,   'azure-vm-prices-1Y'!A$2:A$123,"&gt;="&amp;F845*(100-$B$2)/100,   'azure-vm-prices-1Y'!B$2:B$123,"&gt;="&amp;G845*(100-$B$2)/100,   'azure-vm-prices-1Y'!D$2:D$123,K845,   'azure-vm-prices-1Y'!E$2:E$123,L845),   _xlfn.MINIFS('azure-vm-prices-1Y'!C$2:C$123,   'azure-vm-prices-1Y'!A$2:A$123,"&gt;="&amp;F845*(100-$B$2)/100,   'azure-vm-prices-1Y'!B$2:B$123,"&gt;="&amp;G845*(100-$B$2)/100,   'azure-vm-prices-1Y'!E$2:E$123,L845))),   "")</f>
        <v>0</v>
      </c>
      <c r="Y845" s="4">
        <f>IF(Q845="YES", IF(K845="YES", VLOOKUP(Z845 &amp; L845 &amp; K845,'azure-vm-prices-3Y'!G$2:H$124  , 2, 0), VLOOKUP(Z845 &amp; L845 &amp; "*",'azure-vm-prices-3Y'!G$2:H$124, 2, 0)),   "")</f>
        <v>0</v>
      </c>
      <c r="Z845" s="4">
        <f>IF(Q845="YES", IF(O845="NO" , IF(K845="YES", _xlfn.MINIFS('azure-vm-prices-3Y'!I$2:I$123,   'azure-vm-prices-3Y'!A$2:A$123,"&gt;="&amp;F845*(100-$B$2)/100,   'azure-vm-prices-3Y'!B$2:B$123,"&gt;="&amp;G845*(100-$B$2)/100,   'azure-vm-prices-3Y'!D$2:D$123,K845,   'azure-vm-prices-3Y'!E$2:E$123,L845),   _xlfn.MINIFS('azure-vm-prices-3Y'!I$2:I$123,   'azure-vm-prices-3Y'!A$2:A$123,"&gt;="&amp;F845*(100-$B$2)/100,   'azure-vm-prices-3Y'!B$2:B$123,"&gt;="&amp;G845*(100-$B$2)/100,   'azure-vm-prices-3Y'!E$2:E$123,L845)),   IF(K845="YES", _xlfn.MINIFS('azure-vm-prices-3Y'!C$2:C$123,   'azure-vm-prices-3Y'!A$2:A$123,"&gt;="&amp;F845*(100-$B$2)/100,   'azure-vm-prices-3Y'!B$2:B$123,"&gt;="&amp;G845*(100-$B$2)/100,   'azure-vm-prices-3Y'!D$2:D$123,K845,   'azure-vm-prices-3Y'!E$2:E$123,L845),   _xlfn.MINIFS('azure-vm-prices-3Y'!C$2:C$123,   'azure-vm-prices-3Y'!A$2:A$123,"&gt;="&amp;F845*(100-$B$2)/100,   'azure-vm-prices-3Y'!B$2:B$123,"&gt;="&amp;G845*(100-$B$2)/100,   'azure-vm-prices-3Y'!E$2:E$123,L845))),   "")</f>
        <v>0</v>
      </c>
      <c r="AA845" s="4">
        <f>IF(Q845="YES",N845*V845*12,"")</f>
        <v>0</v>
      </c>
      <c r="AB845" s="4">
        <f>IF(Q845="YES",X845*8760,"")</f>
        <v>0</v>
      </c>
      <c r="AC845" s="4">
        <f>IF(Q845="YES",Z845*8760,"")</f>
        <v>0</v>
      </c>
      <c r="AD845" s="4">
        <f>IF(Q845="YES",IF(P845="YES", MIN(AA845:AC845), AA845),"")</f>
        <v>0</v>
      </c>
      <c r="AE845" s="4">
        <f>IF(AND(I845="STANDARD",Q845="YES",H845&lt;'azure-standard-disk-prices'!B2, H845&gt;0),1+IF(M845="YES",1),"")</f>
        <v>0</v>
      </c>
      <c r="AF845" s="4">
        <f>IF(AND(I845="STANDARD",Q845="YES",H845&gt;'azure-standard-disk-prices'!B2,H845&lt;'azure-standard-disk-prices'!B3),1+IF(M845="YES",1),"")</f>
        <v>0</v>
      </c>
      <c r="AG845" s="4">
        <f>IF(AND(I845="STANDARD",Q845="YES",H845&gt;'azure-standard-disk-prices'!B3,H845&lt;'azure-standard-disk-prices'!B4),1+IF(M845="YES",1),"")</f>
        <v>0</v>
      </c>
      <c r="AH845" s="4">
        <f>IF(AND(I845="STANDARD",Q845="YES",H845&gt;'azure-standard-disk-prices'!B4,H845&lt;'azure-standard-disk-prices'!B5),1+IF(M845="YES",1),"")</f>
        <v>0</v>
      </c>
      <c r="AI845" s="4">
        <f>IF(AND(I845="STANDARD",Q845="YES",H845&gt;'azure-standard-disk-prices'!B5,H845&lt;'azure-standard-disk-prices'!B6),1+IF(M845="YES",1),"")</f>
        <v>0</v>
      </c>
      <c r="AJ845" s="4">
        <f>IF(AND(I845="STANDARD",Q845="YES",H845&gt;'azure-standard-disk-prices'!B6,H845&lt;'azure-standard-disk-prices'!B7),1+IF(M845="YES",1),"")</f>
        <v>0</v>
      </c>
      <c r="AK845" s="4">
        <f>IF(AND(I845="STANDARD",Q845="YES",H845&gt;'azure-standard-disk-prices'!B7,H845&lt;'azure-standard-disk-prices'!B8),1+IF(M845="YES",1),"")</f>
        <v>0</v>
      </c>
      <c r="AL845" s="4">
        <f>IF(AND(I845="STANDARD",Q845="YES",H845&gt;'azure-standard-disk-prices'!B8,H845&lt;'azure-standard-disk-prices'!B9),1+IF(M845="YES",1),"")</f>
        <v>0</v>
      </c>
      <c r="AM845" s="4">
        <f>IF(AND(I844="PREMIUM",Q844="YES",H844&lt;'azure-premium-disk-prices'!B2,H844&gt;0),1+IF(M844="YES",1),"")</f>
        <v>0</v>
      </c>
      <c r="AN845" s="4">
        <f>IF(AND(I844="PREMIUM",Q844="YES",H844&gt;'azure-premium-disk-prices'!B2,H844&lt;'azure-premium-disk-prices'!B3),1+IF(M844="YES",1),"")</f>
        <v>0</v>
      </c>
      <c r="AO845" s="4">
        <f>IF(AND(I844="PREMIUM",Q844="YES",H844&gt;'azure-premium-disk-prices'!B3,H844&lt;'azure-premium-disk-prices'!B4),1+IF(M844="YES",1),"")</f>
        <v>0</v>
      </c>
      <c r="AP845" s="4">
        <f>IF(AND(I844="PREMIUM",Q844="YES",H844&gt;'azure-premium-disk-prices'!B4,H844&lt;'azure-premium-disk-prices'!B5),1+IF(M844="YES",1),"")</f>
        <v>0</v>
      </c>
      <c r="AQ845" s="4">
        <f>IF(AND(I844="PREMIUM",Q844="YES",H844&gt;'azure-premium-disk-prices'!B5,H844&lt;'azure-premium-disk-prices'!B6),1+IF(M844="YES",1),"")</f>
        <v>0</v>
      </c>
      <c r="AR845" s="4">
        <f>IF(AND(I844="PREMIUM",Q844="YES",H844&gt;'azure-premium-disk-prices'!B6,H844&lt;'azure-premium-disk-prices'!B7),1+IF(M844="YES",1),"")</f>
        <v>0</v>
      </c>
      <c r="AS845" s="4">
        <f>IF(AND(I844="PREMIUM",Q844="YES",H844&gt;'azure-premium-disk-prices'!B7,H844&lt;'azure-premium-disk-prices'!B8),1+IF(M844="YES",1),"")</f>
        <v>0</v>
      </c>
      <c r="AT845" s="4">
        <f>IF(AND(I844="PREMIUM",Q844="YES",H844&gt;'azure-premium-disk-prices'!B8,H844&lt;'azure-premium-disk-prices'!B9),1+IF(M844="YES",1),"")</f>
        <v>0</v>
      </c>
      <c r="AU845" s="4">
        <f>IF(AND(M845="YES", Q845="YES"),1,"")</f>
        <v>0</v>
      </c>
      <c r="AV845" s="4">
        <f>IF(AND(J845="STANDARD", Q845="YES"), IF(M845="YES",2,1) ,"")</f>
        <v>0</v>
      </c>
      <c r="AW845" s="4">
        <f>IF( AND(J845="PREMIUM",  Q845="YES"), IF(M845="YES",2,1) ,"")</f>
        <v>0</v>
      </c>
    </row>
    <row r="846" spans="5:49">
      <c r="E846" s="3"/>
      <c r="F846" s="3"/>
      <c r="G846" s="3"/>
      <c r="H846" s="3"/>
      <c r="I846" s="3" t="s">
        <v>9</v>
      </c>
      <c r="J846" s="3" t="s">
        <v>9</v>
      </c>
      <c r="K846" s="3" t="s">
        <v>5</v>
      </c>
      <c r="L846" s="3" t="s">
        <v>5</v>
      </c>
      <c r="M846" s="3" t="s">
        <v>5</v>
      </c>
      <c r="N846" s="3">
        <v>730</v>
      </c>
      <c r="O846" s="3" t="s">
        <v>5</v>
      </c>
      <c r="P846" s="3" t="s">
        <v>14</v>
      </c>
      <c r="Q846" s="4">
        <f>IF(AND(E846&lt;&gt;"", F846&lt;&gt;"", G846&lt;&gt;"", H846&lt;&gt;"", I846&lt;&gt;"", J846&lt;&gt;"", K846&lt;&gt;"", L846&lt;&gt;"", M846&lt;&gt;"", N846&lt;&gt;"", O846&lt;&gt;""),"YES","NO")</f>
        <v>0</v>
      </c>
      <c r="R846" s="4">
        <f>IF(AD846=AA846, U846, IF(AD846=AB846,W846,Y846))</f>
        <v>0</v>
      </c>
      <c r="S846" s="4">
        <f>AD846</f>
        <v>0</v>
      </c>
      <c r="T846" s="4">
        <f> IF(AA846="" ,"",IF(AD846=AA846, "PAYG", IF(AD846=AB846,"1Y RI","3Y RI")))</f>
        <v>0</v>
      </c>
      <c r="U846" s="4">
        <f>IF(Q846="YES", IF(K846="YES", VLOOKUP(V846 &amp; L846 &amp; K846,'azure-vm-prices-base'!G$2:H$124, 2, 0), VLOOKUP(V846 &amp; L846 &amp; "*",'azure-vm-prices-base'!G$2:H$124, 2, 0)), "")</f>
        <v>0</v>
      </c>
      <c r="V846" s="4">
        <f>IF(Q846="YES", IF(O846="NO" , IF(K846="YES", _xlfn.MINIFS('azure-vm-prices-base'!I$2:I$123, 'azure-vm-prices-base'!A$2:A$123,"&gt;="&amp;F846*(100-$B$2)/100, 'azure-vm-prices-base'!B$2:B$123,"&gt;="&amp;G846*(100-$B$2)/100, 'azure-vm-prices-base'!D$2:D$123,K846, 'azure-vm-prices-base'!E$2:E$123,L846), _xlfn.MINIFS('azure-vm-prices-base'!I$2:I$123, 'azure-vm-prices-base'!A$2:A$123,"&gt;="&amp;F846*(100-$B$2)/100, 'azure-vm-prices-base'!B$2:B$123,"&gt;="&amp;G846*(100-$B$2)/100, 'azure-vm-prices-base'!E$2:E$123,L846)), IF(K846="YES", _xlfn.MINIFS('azure-vm-prices-base'!C$2:C$123, 'azure-vm-prices-base'!A$2:A$123,"&gt;="&amp;F846*(100-$B$2)/100, 'azure-vm-prices-base'!B$2:B$123,"&gt;="&amp;G846*(100-$B$2)/100, 'azure-vm-prices-base'!D$2:D$123,K846, 'azure-vm-prices-base'!E$2:E$123,L846), _xlfn.MINIFS('azure-vm-prices-base'!C$2:C$123, 'azure-vm-prices-base'!A$2:A$123,"&gt;="&amp;F846*(100-$B$2)/100, 'azure-vm-prices-base'!B$2:B$123,"&gt;="&amp;G846*(100-$B$2)/100, 'azure-vm-prices-base'!E$2:E$123,L846))), "")</f>
        <v>0</v>
      </c>
      <c r="W846" s="4">
        <f>IF(Q846="YES", IF(K846="YES", VLOOKUP(X846 &amp; L846 &amp; K846,'azure-vm-prices-1Y'!G$2:H$124  , 2, 0), VLOOKUP(X846 &amp; L846 &amp; "*",'azure-vm-prices-1Y'!G$2:H$124, 2, 0)),   "")</f>
        <v>0</v>
      </c>
      <c r="X846" s="4">
        <f>IF(Q846="YES", IF(O846="NO" , IF(K846="YES", _xlfn.MINIFS('azure-vm-prices-1Y'!I$2:I$123,   'azure-vm-prices-1Y'!A$2:A$123,"&gt;="&amp;F846*(100-$B$2)/100,   'azure-vm-prices-1Y'!B$2:B$123,"&gt;="&amp;G846*(100-$B$2)/100,   'azure-vm-prices-1Y'!D$2:D$123,K846,   'azure-vm-prices-1Y'!E$2:E$123,L846),   _xlfn.MINIFS('azure-vm-prices-1Y'!I$2:I$123,   'azure-vm-prices-1Y'!A$2:A$123,"&gt;="&amp;F846*(100-$B$2)/100,   'azure-vm-prices-1Y'!B$2:B$123,"&gt;="&amp;G846*(100-$B$2)/100,   'azure-vm-prices-1Y'!E$2:E$123,L846)),   IF(K846="YES", _xlfn.MINIFS('azure-vm-prices-1Y'!C$2:C$123,   'azure-vm-prices-1Y'!A$2:A$123,"&gt;="&amp;F846*(100-$B$2)/100,   'azure-vm-prices-1Y'!B$2:B$123,"&gt;="&amp;G846*(100-$B$2)/100,   'azure-vm-prices-1Y'!D$2:D$123,K846,   'azure-vm-prices-1Y'!E$2:E$123,L846),   _xlfn.MINIFS('azure-vm-prices-1Y'!C$2:C$123,   'azure-vm-prices-1Y'!A$2:A$123,"&gt;="&amp;F846*(100-$B$2)/100,   'azure-vm-prices-1Y'!B$2:B$123,"&gt;="&amp;G846*(100-$B$2)/100,   'azure-vm-prices-1Y'!E$2:E$123,L846))),   "")</f>
        <v>0</v>
      </c>
      <c r="Y846" s="4">
        <f>IF(Q846="YES", IF(K846="YES", VLOOKUP(Z846 &amp; L846 &amp; K846,'azure-vm-prices-3Y'!G$2:H$124  , 2, 0), VLOOKUP(Z846 &amp; L846 &amp; "*",'azure-vm-prices-3Y'!G$2:H$124, 2, 0)),   "")</f>
        <v>0</v>
      </c>
      <c r="Z846" s="4">
        <f>IF(Q846="YES", IF(O846="NO" , IF(K846="YES", _xlfn.MINIFS('azure-vm-prices-3Y'!I$2:I$123,   'azure-vm-prices-3Y'!A$2:A$123,"&gt;="&amp;F846*(100-$B$2)/100,   'azure-vm-prices-3Y'!B$2:B$123,"&gt;="&amp;G846*(100-$B$2)/100,   'azure-vm-prices-3Y'!D$2:D$123,K846,   'azure-vm-prices-3Y'!E$2:E$123,L846),   _xlfn.MINIFS('azure-vm-prices-3Y'!I$2:I$123,   'azure-vm-prices-3Y'!A$2:A$123,"&gt;="&amp;F846*(100-$B$2)/100,   'azure-vm-prices-3Y'!B$2:B$123,"&gt;="&amp;G846*(100-$B$2)/100,   'azure-vm-prices-3Y'!E$2:E$123,L846)),   IF(K846="YES", _xlfn.MINIFS('azure-vm-prices-3Y'!C$2:C$123,   'azure-vm-prices-3Y'!A$2:A$123,"&gt;="&amp;F846*(100-$B$2)/100,   'azure-vm-prices-3Y'!B$2:B$123,"&gt;="&amp;G846*(100-$B$2)/100,   'azure-vm-prices-3Y'!D$2:D$123,K846,   'azure-vm-prices-3Y'!E$2:E$123,L846),   _xlfn.MINIFS('azure-vm-prices-3Y'!C$2:C$123,   'azure-vm-prices-3Y'!A$2:A$123,"&gt;="&amp;F846*(100-$B$2)/100,   'azure-vm-prices-3Y'!B$2:B$123,"&gt;="&amp;G846*(100-$B$2)/100,   'azure-vm-prices-3Y'!E$2:E$123,L846))),   "")</f>
        <v>0</v>
      </c>
      <c r="AA846" s="4">
        <f>IF(Q846="YES",N846*V846*12,"")</f>
        <v>0</v>
      </c>
      <c r="AB846" s="4">
        <f>IF(Q846="YES",X846*8760,"")</f>
        <v>0</v>
      </c>
      <c r="AC846" s="4">
        <f>IF(Q846="YES",Z846*8760,"")</f>
        <v>0</v>
      </c>
      <c r="AD846" s="4">
        <f>IF(Q846="YES",IF(P846="YES", MIN(AA846:AC846), AA846),"")</f>
        <v>0</v>
      </c>
      <c r="AE846" s="4">
        <f>IF(AND(I846="STANDARD",Q846="YES",H846&lt;'azure-standard-disk-prices'!B2, H846&gt;0),1+IF(M846="YES",1),"")</f>
        <v>0</v>
      </c>
      <c r="AF846" s="4">
        <f>IF(AND(I846="STANDARD",Q846="YES",H846&gt;'azure-standard-disk-prices'!B2,H846&lt;'azure-standard-disk-prices'!B3),1+IF(M846="YES",1),"")</f>
        <v>0</v>
      </c>
      <c r="AG846" s="4">
        <f>IF(AND(I846="STANDARD",Q846="YES",H846&gt;'azure-standard-disk-prices'!B3,H846&lt;'azure-standard-disk-prices'!B4),1+IF(M846="YES",1),"")</f>
        <v>0</v>
      </c>
      <c r="AH846" s="4">
        <f>IF(AND(I846="STANDARD",Q846="YES",H846&gt;'azure-standard-disk-prices'!B4,H846&lt;'azure-standard-disk-prices'!B5),1+IF(M846="YES",1),"")</f>
        <v>0</v>
      </c>
      <c r="AI846" s="4">
        <f>IF(AND(I846="STANDARD",Q846="YES",H846&gt;'azure-standard-disk-prices'!B5,H846&lt;'azure-standard-disk-prices'!B6),1+IF(M846="YES",1),"")</f>
        <v>0</v>
      </c>
      <c r="AJ846" s="4">
        <f>IF(AND(I846="STANDARD",Q846="YES",H846&gt;'azure-standard-disk-prices'!B6,H846&lt;'azure-standard-disk-prices'!B7),1+IF(M846="YES",1),"")</f>
        <v>0</v>
      </c>
      <c r="AK846" s="4">
        <f>IF(AND(I846="STANDARD",Q846="YES",H846&gt;'azure-standard-disk-prices'!B7,H846&lt;'azure-standard-disk-prices'!B8),1+IF(M846="YES",1),"")</f>
        <v>0</v>
      </c>
      <c r="AL846" s="4">
        <f>IF(AND(I846="STANDARD",Q846="YES",H846&gt;'azure-standard-disk-prices'!B8,H846&lt;'azure-standard-disk-prices'!B9),1+IF(M846="YES",1),"")</f>
        <v>0</v>
      </c>
      <c r="AM846" s="4">
        <f>IF(AND(I845="PREMIUM",Q845="YES",H845&lt;'azure-premium-disk-prices'!B2,H845&gt;0),1+IF(M845="YES",1),"")</f>
        <v>0</v>
      </c>
      <c r="AN846" s="4">
        <f>IF(AND(I845="PREMIUM",Q845="YES",H845&gt;'azure-premium-disk-prices'!B2,H845&lt;'azure-premium-disk-prices'!B3),1+IF(M845="YES",1),"")</f>
        <v>0</v>
      </c>
      <c r="AO846" s="4">
        <f>IF(AND(I845="PREMIUM",Q845="YES",H845&gt;'azure-premium-disk-prices'!B3,H845&lt;'azure-premium-disk-prices'!B4),1+IF(M845="YES",1),"")</f>
        <v>0</v>
      </c>
      <c r="AP846" s="4">
        <f>IF(AND(I845="PREMIUM",Q845="YES",H845&gt;'azure-premium-disk-prices'!B4,H845&lt;'azure-premium-disk-prices'!B5),1+IF(M845="YES",1),"")</f>
        <v>0</v>
      </c>
      <c r="AQ846" s="4">
        <f>IF(AND(I845="PREMIUM",Q845="YES",H845&gt;'azure-premium-disk-prices'!B5,H845&lt;'azure-premium-disk-prices'!B6),1+IF(M845="YES",1),"")</f>
        <v>0</v>
      </c>
      <c r="AR846" s="4">
        <f>IF(AND(I845="PREMIUM",Q845="YES",H845&gt;'azure-premium-disk-prices'!B6,H845&lt;'azure-premium-disk-prices'!B7),1+IF(M845="YES",1),"")</f>
        <v>0</v>
      </c>
      <c r="AS846" s="4">
        <f>IF(AND(I845="PREMIUM",Q845="YES",H845&gt;'azure-premium-disk-prices'!B7,H845&lt;'azure-premium-disk-prices'!B8),1+IF(M845="YES",1),"")</f>
        <v>0</v>
      </c>
      <c r="AT846" s="4">
        <f>IF(AND(I845="PREMIUM",Q845="YES",H845&gt;'azure-premium-disk-prices'!B8,H845&lt;'azure-premium-disk-prices'!B9),1+IF(M845="YES",1),"")</f>
        <v>0</v>
      </c>
      <c r="AU846" s="4">
        <f>IF(AND(M846="YES", Q846="YES"),1,"")</f>
        <v>0</v>
      </c>
      <c r="AV846" s="4">
        <f>IF(AND(J846="STANDARD", Q846="YES"), IF(M846="YES",2,1) ,"")</f>
        <v>0</v>
      </c>
      <c r="AW846" s="4">
        <f>IF( AND(J846="PREMIUM",  Q846="YES"), IF(M846="YES",2,1) ,"")</f>
        <v>0</v>
      </c>
    </row>
    <row r="847" spans="5:49">
      <c r="E847" s="3"/>
      <c r="F847" s="3"/>
      <c r="G847" s="3"/>
      <c r="H847" s="3"/>
      <c r="I847" s="3" t="s">
        <v>9</v>
      </c>
      <c r="J847" s="3" t="s">
        <v>9</v>
      </c>
      <c r="K847" s="3" t="s">
        <v>5</v>
      </c>
      <c r="L847" s="3" t="s">
        <v>5</v>
      </c>
      <c r="M847" s="3" t="s">
        <v>5</v>
      </c>
      <c r="N847" s="3">
        <v>730</v>
      </c>
      <c r="O847" s="3" t="s">
        <v>5</v>
      </c>
      <c r="P847" s="3" t="s">
        <v>14</v>
      </c>
      <c r="Q847" s="4">
        <f>IF(AND(E847&lt;&gt;"", F847&lt;&gt;"", G847&lt;&gt;"", H847&lt;&gt;"", I847&lt;&gt;"", J847&lt;&gt;"", K847&lt;&gt;"", L847&lt;&gt;"", M847&lt;&gt;"", N847&lt;&gt;"", O847&lt;&gt;""),"YES","NO")</f>
        <v>0</v>
      </c>
      <c r="R847" s="4">
        <f>IF(AD847=AA847, U847, IF(AD847=AB847,W847,Y847))</f>
        <v>0</v>
      </c>
      <c r="S847" s="4">
        <f>AD847</f>
        <v>0</v>
      </c>
      <c r="T847" s="4">
        <f> IF(AA847="" ,"",IF(AD847=AA847, "PAYG", IF(AD847=AB847,"1Y RI","3Y RI")))</f>
        <v>0</v>
      </c>
      <c r="U847" s="4">
        <f>IF(Q847="YES", IF(K847="YES", VLOOKUP(V847 &amp; L847 &amp; K847,'azure-vm-prices-base'!G$2:H$124, 2, 0), VLOOKUP(V847 &amp; L847 &amp; "*",'azure-vm-prices-base'!G$2:H$124, 2, 0)), "")</f>
        <v>0</v>
      </c>
      <c r="V847" s="4">
        <f>IF(Q847="YES", IF(O847="NO" , IF(K847="YES", _xlfn.MINIFS('azure-vm-prices-base'!I$2:I$123, 'azure-vm-prices-base'!A$2:A$123,"&gt;="&amp;F847*(100-$B$2)/100, 'azure-vm-prices-base'!B$2:B$123,"&gt;="&amp;G847*(100-$B$2)/100, 'azure-vm-prices-base'!D$2:D$123,K847, 'azure-vm-prices-base'!E$2:E$123,L847), _xlfn.MINIFS('azure-vm-prices-base'!I$2:I$123, 'azure-vm-prices-base'!A$2:A$123,"&gt;="&amp;F847*(100-$B$2)/100, 'azure-vm-prices-base'!B$2:B$123,"&gt;="&amp;G847*(100-$B$2)/100, 'azure-vm-prices-base'!E$2:E$123,L847)), IF(K847="YES", _xlfn.MINIFS('azure-vm-prices-base'!C$2:C$123, 'azure-vm-prices-base'!A$2:A$123,"&gt;="&amp;F847*(100-$B$2)/100, 'azure-vm-prices-base'!B$2:B$123,"&gt;="&amp;G847*(100-$B$2)/100, 'azure-vm-prices-base'!D$2:D$123,K847, 'azure-vm-prices-base'!E$2:E$123,L847), _xlfn.MINIFS('azure-vm-prices-base'!C$2:C$123, 'azure-vm-prices-base'!A$2:A$123,"&gt;="&amp;F847*(100-$B$2)/100, 'azure-vm-prices-base'!B$2:B$123,"&gt;="&amp;G847*(100-$B$2)/100, 'azure-vm-prices-base'!E$2:E$123,L847))), "")</f>
        <v>0</v>
      </c>
      <c r="W847" s="4">
        <f>IF(Q847="YES", IF(K847="YES", VLOOKUP(X847 &amp; L847 &amp; K847,'azure-vm-prices-1Y'!G$2:H$124  , 2, 0), VLOOKUP(X847 &amp; L847 &amp; "*",'azure-vm-prices-1Y'!G$2:H$124, 2, 0)),   "")</f>
        <v>0</v>
      </c>
      <c r="X847" s="4">
        <f>IF(Q847="YES", IF(O847="NO" , IF(K847="YES", _xlfn.MINIFS('azure-vm-prices-1Y'!I$2:I$123,   'azure-vm-prices-1Y'!A$2:A$123,"&gt;="&amp;F847*(100-$B$2)/100,   'azure-vm-prices-1Y'!B$2:B$123,"&gt;="&amp;G847*(100-$B$2)/100,   'azure-vm-prices-1Y'!D$2:D$123,K847,   'azure-vm-prices-1Y'!E$2:E$123,L847),   _xlfn.MINIFS('azure-vm-prices-1Y'!I$2:I$123,   'azure-vm-prices-1Y'!A$2:A$123,"&gt;="&amp;F847*(100-$B$2)/100,   'azure-vm-prices-1Y'!B$2:B$123,"&gt;="&amp;G847*(100-$B$2)/100,   'azure-vm-prices-1Y'!E$2:E$123,L847)),   IF(K847="YES", _xlfn.MINIFS('azure-vm-prices-1Y'!C$2:C$123,   'azure-vm-prices-1Y'!A$2:A$123,"&gt;="&amp;F847*(100-$B$2)/100,   'azure-vm-prices-1Y'!B$2:B$123,"&gt;="&amp;G847*(100-$B$2)/100,   'azure-vm-prices-1Y'!D$2:D$123,K847,   'azure-vm-prices-1Y'!E$2:E$123,L847),   _xlfn.MINIFS('azure-vm-prices-1Y'!C$2:C$123,   'azure-vm-prices-1Y'!A$2:A$123,"&gt;="&amp;F847*(100-$B$2)/100,   'azure-vm-prices-1Y'!B$2:B$123,"&gt;="&amp;G847*(100-$B$2)/100,   'azure-vm-prices-1Y'!E$2:E$123,L847))),   "")</f>
        <v>0</v>
      </c>
      <c r="Y847" s="4">
        <f>IF(Q847="YES", IF(K847="YES", VLOOKUP(Z847 &amp; L847 &amp; K847,'azure-vm-prices-3Y'!G$2:H$124  , 2, 0), VLOOKUP(Z847 &amp; L847 &amp; "*",'azure-vm-prices-3Y'!G$2:H$124, 2, 0)),   "")</f>
        <v>0</v>
      </c>
      <c r="Z847" s="4">
        <f>IF(Q847="YES", IF(O847="NO" , IF(K847="YES", _xlfn.MINIFS('azure-vm-prices-3Y'!I$2:I$123,   'azure-vm-prices-3Y'!A$2:A$123,"&gt;="&amp;F847*(100-$B$2)/100,   'azure-vm-prices-3Y'!B$2:B$123,"&gt;="&amp;G847*(100-$B$2)/100,   'azure-vm-prices-3Y'!D$2:D$123,K847,   'azure-vm-prices-3Y'!E$2:E$123,L847),   _xlfn.MINIFS('azure-vm-prices-3Y'!I$2:I$123,   'azure-vm-prices-3Y'!A$2:A$123,"&gt;="&amp;F847*(100-$B$2)/100,   'azure-vm-prices-3Y'!B$2:B$123,"&gt;="&amp;G847*(100-$B$2)/100,   'azure-vm-prices-3Y'!E$2:E$123,L847)),   IF(K847="YES", _xlfn.MINIFS('azure-vm-prices-3Y'!C$2:C$123,   'azure-vm-prices-3Y'!A$2:A$123,"&gt;="&amp;F847*(100-$B$2)/100,   'azure-vm-prices-3Y'!B$2:B$123,"&gt;="&amp;G847*(100-$B$2)/100,   'azure-vm-prices-3Y'!D$2:D$123,K847,   'azure-vm-prices-3Y'!E$2:E$123,L847),   _xlfn.MINIFS('azure-vm-prices-3Y'!C$2:C$123,   'azure-vm-prices-3Y'!A$2:A$123,"&gt;="&amp;F847*(100-$B$2)/100,   'azure-vm-prices-3Y'!B$2:B$123,"&gt;="&amp;G847*(100-$B$2)/100,   'azure-vm-prices-3Y'!E$2:E$123,L847))),   "")</f>
        <v>0</v>
      </c>
      <c r="AA847" s="4">
        <f>IF(Q847="YES",N847*V847*12,"")</f>
        <v>0</v>
      </c>
      <c r="AB847" s="4">
        <f>IF(Q847="YES",X847*8760,"")</f>
        <v>0</v>
      </c>
      <c r="AC847" s="4">
        <f>IF(Q847="YES",Z847*8760,"")</f>
        <v>0</v>
      </c>
      <c r="AD847" s="4">
        <f>IF(Q847="YES",IF(P847="YES", MIN(AA847:AC847), AA847),"")</f>
        <v>0</v>
      </c>
      <c r="AE847" s="4">
        <f>IF(AND(I847="STANDARD",Q847="YES",H847&lt;'azure-standard-disk-prices'!B2, H847&gt;0),1+IF(M847="YES",1),"")</f>
        <v>0</v>
      </c>
      <c r="AF847" s="4">
        <f>IF(AND(I847="STANDARD",Q847="YES",H847&gt;'azure-standard-disk-prices'!B2,H847&lt;'azure-standard-disk-prices'!B3),1+IF(M847="YES",1),"")</f>
        <v>0</v>
      </c>
      <c r="AG847" s="4">
        <f>IF(AND(I847="STANDARD",Q847="YES",H847&gt;'azure-standard-disk-prices'!B3,H847&lt;'azure-standard-disk-prices'!B4),1+IF(M847="YES",1),"")</f>
        <v>0</v>
      </c>
      <c r="AH847" s="4">
        <f>IF(AND(I847="STANDARD",Q847="YES",H847&gt;'azure-standard-disk-prices'!B4,H847&lt;'azure-standard-disk-prices'!B5),1+IF(M847="YES",1),"")</f>
        <v>0</v>
      </c>
      <c r="AI847" s="4">
        <f>IF(AND(I847="STANDARD",Q847="YES",H847&gt;'azure-standard-disk-prices'!B5,H847&lt;'azure-standard-disk-prices'!B6),1+IF(M847="YES",1),"")</f>
        <v>0</v>
      </c>
      <c r="AJ847" s="4">
        <f>IF(AND(I847="STANDARD",Q847="YES",H847&gt;'azure-standard-disk-prices'!B6,H847&lt;'azure-standard-disk-prices'!B7),1+IF(M847="YES",1),"")</f>
        <v>0</v>
      </c>
      <c r="AK847" s="4">
        <f>IF(AND(I847="STANDARD",Q847="YES",H847&gt;'azure-standard-disk-prices'!B7,H847&lt;'azure-standard-disk-prices'!B8),1+IF(M847="YES",1),"")</f>
        <v>0</v>
      </c>
      <c r="AL847" s="4">
        <f>IF(AND(I847="STANDARD",Q847="YES",H847&gt;'azure-standard-disk-prices'!B8,H847&lt;'azure-standard-disk-prices'!B9),1+IF(M847="YES",1),"")</f>
        <v>0</v>
      </c>
      <c r="AM847" s="4">
        <f>IF(AND(I846="PREMIUM",Q846="YES",H846&lt;'azure-premium-disk-prices'!B2,H846&gt;0),1+IF(M846="YES",1),"")</f>
        <v>0</v>
      </c>
      <c r="AN847" s="4">
        <f>IF(AND(I846="PREMIUM",Q846="YES",H846&gt;'azure-premium-disk-prices'!B2,H846&lt;'azure-premium-disk-prices'!B3),1+IF(M846="YES",1),"")</f>
        <v>0</v>
      </c>
      <c r="AO847" s="4">
        <f>IF(AND(I846="PREMIUM",Q846="YES",H846&gt;'azure-premium-disk-prices'!B3,H846&lt;'azure-premium-disk-prices'!B4),1+IF(M846="YES",1),"")</f>
        <v>0</v>
      </c>
      <c r="AP847" s="4">
        <f>IF(AND(I846="PREMIUM",Q846="YES",H846&gt;'azure-premium-disk-prices'!B4,H846&lt;'azure-premium-disk-prices'!B5),1+IF(M846="YES",1),"")</f>
        <v>0</v>
      </c>
      <c r="AQ847" s="4">
        <f>IF(AND(I846="PREMIUM",Q846="YES",H846&gt;'azure-premium-disk-prices'!B5,H846&lt;'azure-premium-disk-prices'!B6),1+IF(M846="YES",1),"")</f>
        <v>0</v>
      </c>
      <c r="AR847" s="4">
        <f>IF(AND(I846="PREMIUM",Q846="YES",H846&gt;'azure-premium-disk-prices'!B6,H846&lt;'azure-premium-disk-prices'!B7),1+IF(M846="YES",1),"")</f>
        <v>0</v>
      </c>
      <c r="AS847" s="4">
        <f>IF(AND(I846="PREMIUM",Q846="YES",H846&gt;'azure-premium-disk-prices'!B7,H846&lt;'azure-premium-disk-prices'!B8),1+IF(M846="YES",1),"")</f>
        <v>0</v>
      </c>
      <c r="AT847" s="4">
        <f>IF(AND(I846="PREMIUM",Q846="YES",H846&gt;'azure-premium-disk-prices'!B8,H846&lt;'azure-premium-disk-prices'!B9),1+IF(M846="YES",1),"")</f>
        <v>0</v>
      </c>
      <c r="AU847" s="4">
        <f>IF(AND(M847="YES", Q847="YES"),1,"")</f>
        <v>0</v>
      </c>
      <c r="AV847" s="4">
        <f>IF(AND(J847="STANDARD", Q847="YES"), IF(M847="YES",2,1) ,"")</f>
        <v>0</v>
      </c>
      <c r="AW847" s="4">
        <f>IF( AND(J847="PREMIUM",  Q847="YES"), IF(M847="YES",2,1) ,"")</f>
        <v>0</v>
      </c>
    </row>
    <row r="848" spans="5:49">
      <c r="E848" s="3"/>
      <c r="F848" s="3"/>
      <c r="G848" s="3"/>
      <c r="H848" s="3"/>
      <c r="I848" s="3" t="s">
        <v>9</v>
      </c>
      <c r="J848" s="3" t="s">
        <v>9</v>
      </c>
      <c r="K848" s="3" t="s">
        <v>5</v>
      </c>
      <c r="L848" s="3" t="s">
        <v>5</v>
      </c>
      <c r="M848" s="3" t="s">
        <v>5</v>
      </c>
      <c r="N848" s="3">
        <v>730</v>
      </c>
      <c r="O848" s="3" t="s">
        <v>5</v>
      </c>
      <c r="P848" s="3" t="s">
        <v>14</v>
      </c>
      <c r="Q848" s="4">
        <f>IF(AND(E848&lt;&gt;"", F848&lt;&gt;"", G848&lt;&gt;"", H848&lt;&gt;"", I848&lt;&gt;"", J848&lt;&gt;"", K848&lt;&gt;"", L848&lt;&gt;"", M848&lt;&gt;"", N848&lt;&gt;"", O848&lt;&gt;""),"YES","NO")</f>
        <v>0</v>
      </c>
      <c r="R848" s="4">
        <f>IF(AD848=AA848, U848, IF(AD848=AB848,W848,Y848))</f>
        <v>0</v>
      </c>
      <c r="S848" s="4">
        <f>AD848</f>
        <v>0</v>
      </c>
      <c r="T848" s="4">
        <f> IF(AA848="" ,"",IF(AD848=AA848, "PAYG", IF(AD848=AB848,"1Y RI","3Y RI")))</f>
        <v>0</v>
      </c>
      <c r="U848" s="4">
        <f>IF(Q848="YES", IF(K848="YES", VLOOKUP(V848 &amp; L848 &amp; K848,'azure-vm-prices-base'!G$2:H$124, 2, 0), VLOOKUP(V848 &amp; L848 &amp; "*",'azure-vm-prices-base'!G$2:H$124, 2, 0)), "")</f>
        <v>0</v>
      </c>
      <c r="V848" s="4">
        <f>IF(Q848="YES", IF(O848="NO" , IF(K848="YES", _xlfn.MINIFS('azure-vm-prices-base'!I$2:I$123, 'azure-vm-prices-base'!A$2:A$123,"&gt;="&amp;F848*(100-$B$2)/100, 'azure-vm-prices-base'!B$2:B$123,"&gt;="&amp;G848*(100-$B$2)/100, 'azure-vm-prices-base'!D$2:D$123,K848, 'azure-vm-prices-base'!E$2:E$123,L848), _xlfn.MINIFS('azure-vm-prices-base'!I$2:I$123, 'azure-vm-prices-base'!A$2:A$123,"&gt;="&amp;F848*(100-$B$2)/100, 'azure-vm-prices-base'!B$2:B$123,"&gt;="&amp;G848*(100-$B$2)/100, 'azure-vm-prices-base'!E$2:E$123,L848)), IF(K848="YES", _xlfn.MINIFS('azure-vm-prices-base'!C$2:C$123, 'azure-vm-prices-base'!A$2:A$123,"&gt;="&amp;F848*(100-$B$2)/100, 'azure-vm-prices-base'!B$2:B$123,"&gt;="&amp;G848*(100-$B$2)/100, 'azure-vm-prices-base'!D$2:D$123,K848, 'azure-vm-prices-base'!E$2:E$123,L848), _xlfn.MINIFS('azure-vm-prices-base'!C$2:C$123, 'azure-vm-prices-base'!A$2:A$123,"&gt;="&amp;F848*(100-$B$2)/100, 'azure-vm-prices-base'!B$2:B$123,"&gt;="&amp;G848*(100-$B$2)/100, 'azure-vm-prices-base'!E$2:E$123,L848))), "")</f>
        <v>0</v>
      </c>
      <c r="W848" s="4">
        <f>IF(Q848="YES", IF(K848="YES", VLOOKUP(X848 &amp; L848 &amp; K848,'azure-vm-prices-1Y'!G$2:H$124  , 2, 0), VLOOKUP(X848 &amp; L848 &amp; "*",'azure-vm-prices-1Y'!G$2:H$124, 2, 0)),   "")</f>
        <v>0</v>
      </c>
      <c r="X848" s="4">
        <f>IF(Q848="YES", IF(O848="NO" , IF(K848="YES", _xlfn.MINIFS('azure-vm-prices-1Y'!I$2:I$123,   'azure-vm-prices-1Y'!A$2:A$123,"&gt;="&amp;F848*(100-$B$2)/100,   'azure-vm-prices-1Y'!B$2:B$123,"&gt;="&amp;G848*(100-$B$2)/100,   'azure-vm-prices-1Y'!D$2:D$123,K848,   'azure-vm-prices-1Y'!E$2:E$123,L848),   _xlfn.MINIFS('azure-vm-prices-1Y'!I$2:I$123,   'azure-vm-prices-1Y'!A$2:A$123,"&gt;="&amp;F848*(100-$B$2)/100,   'azure-vm-prices-1Y'!B$2:B$123,"&gt;="&amp;G848*(100-$B$2)/100,   'azure-vm-prices-1Y'!E$2:E$123,L848)),   IF(K848="YES", _xlfn.MINIFS('azure-vm-prices-1Y'!C$2:C$123,   'azure-vm-prices-1Y'!A$2:A$123,"&gt;="&amp;F848*(100-$B$2)/100,   'azure-vm-prices-1Y'!B$2:B$123,"&gt;="&amp;G848*(100-$B$2)/100,   'azure-vm-prices-1Y'!D$2:D$123,K848,   'azure-vm-prices-1Y'!E$2:E$123,L848),   _xlfn.MINIFS('azure-vm-prices-1Y'!C$2:C$123,   'azure-vm-prices-1Y'!A$2:A$123,"&gt;="&amp;F848*(100-$B$2)/100,   'azure-vm-prices-1Y'!B$2:B$123,"&gt;="&amp;G848*(100-$B$2)/100,   'azure-vm-prices-1Y'!E$2:E$123,L848))),   "")</f>
        <v>0</v>
      </c>
      <c r="Y848" s="4">
        <f>IF(Q848="YES", IF(K848="YES", VLOOKUP(Z848 &amp; L848 &amp; K848,'azure-vm-prices-3Y'!G$2:H$124  , 2, 0), VLOOKUP(Z848 &amp; L848 &amp; "*",'azure-vm-prices-3Y'!G$2:H$124, 2, 0)),   "")</f>
        <v>0</v>
      </c>
      <c r="Z848" s="4">
        <f>IF(Q848="YES", IF(O848="NO" , IF(K848="YES", _xlfn.MINIFS('azure-vm-prices-3Y'!I$2:I$123,   'azure-vm-prices-3Y'!A$2:A$123,"&gt;="&amp;F848*(100-$B$2)/100,   'azure-vm-prices-3Y'!B$2:B$123,"&gt;="&amp;G848*(100-$B$2)/100,   'azure-vm-prices-3Y'!D$2:D$123,K848,   'azure-vm-prices-3Y'!E$2:E$123,L848),   _xlfn.MINIFS('azure-vm-prices-3Y'!I$2:I$123,   'azure-vm-prices-3Y'!A$2:A$123,"&gt;="&amp;F848*(100-$B$2)/100,   'azure-vm-prices-3Y'!B$2:B$123,"&gt;="&amp;G848*(100-$B$2)/100,   'azure-vm-prices-3Y'!E$2:E$123,L848)),   IF(K848="YES", _xlfn.MINIFS('azure-vm-prices-3Y'!C$2:C$123,   'azure-vm-prices-3Y'!A$2:A$123,"&gt;="&amp;F848*(100-$B$2)/100,   'azure-vm-prices-3Y'!B$2:B$123,"&gt;="&amp;G848*(100-$B$2)/100,   'azure-vm-prices-3Y'!D$2:D$123,K848,   'azure-vm-prices-3Y'!E$2:E$123,L848),   _xlfn.MINIFS('azure-vm-prices-3Y'!C$2:C$123,   'azure-vm-prices-3Y'!A$2:A$123,"&gt;="&amp;F848*(100-$B$2)/100,   'azure-vm-prices-3Y'!B$2:B$123,"&gt;="&amp;G848*(100-$B$2)/100,   'azure-vm-prices-3Y'!E$2:E$123,L848))),   "")</f>
        <v>0</v>
      </c>
      <c r="AA848" s="4">
        <f>IF(Q848="YES",N848*V848*12,"")</f>
        <v>0</v>
      </c>
      <c r="AB848" s="4">
        <f>IF(Q848="YES",X848*8760,"")</f>
        <v>0</v>
      </c>
      <c r="AC848" s="4">
        <f>IF(Q848="YES",Z848*8760,"")</f>
        <v>0</v>
      </c>
      <c r="AD848" s="4">
        <f>IF(Q848="YES",IF(P848="YES", MIN(AA848:AC848), AA848),"")</f>
        <v>0</v>
      </c>
      <c r="AE848" s="4">
        <f>IF(AND(I848="STANDARD",Q848="YES",H848&lt;'azure-standard-disk-prices'!B2, H848&gt;0),1+IF(M848="YES",1),"")</f>
        <v>0</v>
      </c>
      <c r="AF848" s="4">
        <f>IF(AND(I848="STANDARD",Q848="YES",H848&gt;'azure-standard-disk-prices'!B2,H848&lt;'azure-standard-disk-prices'!B3),1+IF(M848="YES",1),"")</f>
        <v>0</v>
      </c>
      <c r="AG848" s="4">
        <f>IF(AND(I848="STANDARD",Q848="YES",H848&gt;'azure-standard-disk-prices'!B3,H848&lt;'azure-standard-disk-prices'!B4),1+IF(M848="YES",1),"")</f>
        <v>0</v>
      </c>
      <c r="AH848" s="4">
        <f>IF(AND(I848="STANDARD",Q848="YES",H848&gt;'azure-standard-disk-prices'!B4,H848&lt;'azure-standard-disk-prices'!B5),1+IF(M848="YES",1),"")</f>
        <v>0</v>
      </c>
      <c r="AI848" s="4">
        <f>IF(AND(I848="STANDARD",Q848="YES",H848&gt;'azure-standard-disk-prices'!B5,H848&lt;'azure-standard-disk-prices'!B6),1+IF(M848="YES",1),"")</f>
        <v>0</v>
      </c>
      <c r="AJ848" s="4">
        <f>IF(AND(I848="STANDARD",Q848="YES",H848&gt;'azure-standard-disk-prices'!B6,H848&lt;'azure-standard-disk-prices'!B7),1+IF(M848="YES",1),"")</f>
        <v>0</v>
      </c>
      <c r="AK848" s="4">
        <f>IF(AND(I848="STANDARD",Q848="YES",H848&gt;'azure-standard-disk-prices'!B7,H848&lt;'azure-standard-disk-prices'!B8),1+IF(M848="YES",1),"")</f>
        <v>0</v>
      </c>
      <c r="AL848" s="4">
        <f>IF(AND(I848="STANDARD",Q848="YES",H848&gt;'azure-standard-disk-prices'!B8,H848&lt;'azure-standard-disk-prices'!B9),1+IF(M848="YES",1),"")</f>
        <v>0</v>
      </c>
      <c r="AM848" s="4">
        <f>IF(AND(I847="PREMIUM",Q847="YES",H847&lt;'azure-premium-disk-prices'!B2,H847&gt;0),1+IF(M847="YES",1),"")</f>
        <v>0</v>
      </c>
      <c r="AN848" s="4">
        <f>IF(AND(I847="PREMIUM",Q847="YES",H847&gt;'azure-premium-disk-prices'!B2,H847&lt;'azure-premium-disk-prices'!B3),1+IF(M847="YES",1),"")</f>
        <v>0</v>
      </c>
      <c r="AO848" s="4">
        <f>IF(AND(I847="PREMIUM",Q847="YES",H847&gt;'azure-premium-disk-prices'!B3,H847&lt;'azure-premium-disk-prices'!B4),1+IF(M847="YES",1),"")</f>
        <v>0</v>
      </c>
      <c r="AP848" s="4">
        <f>IF(AND(I847="PREMIUM",Q847="YES",H847&gt;'azure-premium-disk-prices'!B4,H847&lt;'azure-premium-disk-prices'!B5),1+IF(M847="YES",1),"")</f>
        <v>0</v>
      </c>
      <c r="AQ848" s="4">
        <f>IF(AND(I847="PREMIUM",Q847="YES",H847&gt;'azure-premium-disk-prices'!B5,H847&lt;'azure-premium-disk-prices'!B6),1+IF(M847="YES",1),"")</f>
        <v>0</v>
      </c>
      <c r="AR848" s="4">
        <f>IF(AND(I847="PREMIUM",Q847="YES",H847&gt;'azure-premium-disk-prices'!B6,H847&lt;'azure-premium-disk-prices'!B7),1+IF(M847="YES",1),"")</f>
        <v>0</v>
      </c>
      <c r="AS848" s="4">
        <f>IF(AND(I847="PREMIUM",Q847="YES",H847&gt;'azure-premium-disk-prices'!B7,H847&lt;'azure-premium-disk-prices'!B8),1+IF(M847="YES",1),"")</f>
        <v>0</v>
      </c>
      <c r="AT848" s="4">
        <f>IF(AND(I847="PREMIUM",Q847="YES",H847&gt;'azure-premium-disk-prices'!B8,H847&lt;'azure-premium-disk-prices'!B9),1+IF(M847="YES",1),"")</f>
        <v>0</v>
      </c>
      <c r="AU848" s="4">
        <f>IF(AND(M848="YES", Q848="YES"),1,"")</f>
        <v>0</v>
      </c>
      <c r="AV848" s="4">
        <f>IF(AND(J848="STANDARD", Q848="YES"), IF(M848="YES",2,1) ,"")</f>
        <v>0</v>
      </c>
      <c r="AW848" s="4">
        <f>IF( AND(J848="PREMIUM",  Q848="YES"), IF(M848="YES",2,1) ,"")</f>
        <v>0</v>
      </c>
    </row>
    <row r="849" spans="5:49">
      <c r="E849" s="3"/>
      <c r="F849" s="3"/>
      <c r="G849" s="3"/>
      <c r="H849" s="3"/>
      <c r="I849" s="3" t="s">
        <v>9</v>
      </c>
      <c r="J849" s="3" t="s">
        <v>9</v>
      </c>
      <c r="K849" s="3" t="s">
        <v>5</v>
      </c>
      <c r="L849" s="3" t="s">
        <v>5</v>
      </c>
      <c r="M849" s="3" t="s">
        <v>5</v>
      </c>
      <c r="N849" s="3">
        <v>730</v>
      </c>
      <c r="O849" s="3" t="s">
        <v>5</v>
      </c>
      <c r="P849" s="3" t="s">
        <v>14</v>
      </c>
      <c r="Q849" s="4">
        <f>IF(AND(E849&lt;&gt;"", F849&lt;&gt;"", G849&lt;&gt;"", H849&lt;&gt;"", I849&lt;&gt;"", J849&lt;&gt;"", K849&lt;&gt;"", L849&lt;&gt;"", M849&lt;&gt;"", N849&lt;&gt;"", O849&lt;&gt;""),"YES","NO")</f>
        <v>0</v>
      </c>
      <c r="R849" s="4">
        <f>IF(AD849=AA849, U849, IF(AD849=AB849,W849,Y849))</f>
        <v>0</v>
      </c>
      <c r="S849" s="4">
        <f>AD849</f>
        <v>0</v>
      </c>
      <c r="T849" s="4">
        <f> IF(AA849="" ,"",IF(AD849=AA849, "PAYG", IF(AD849=AB849,"1Y RI","3Y RI")))</f>
        <v>0</v>
      </c>
      <c r="U849" s="4">
        <f>IF(Q849="YES", IF(K849="YES", VLOOKUP(V849 &amp; L849 &amp; K849,'azure-vm-prices-base'!G$2:H$124, 2, 0), VLOOKUP(V849 &amp; L849 &amp; "*",'azure-vm-prices-base'!G$2:H$124, 2, 0)), "")</f>
        <v>0</v>
      </c>
      <c r="V849" s="4">
        <f>IF(Q849="YES", IF(O849="NO" , IF(K849="YES", _xlfn.MINIFS('azure-vm-prices-base'!I$2:I$123, 'azure-vm-prices-base'!A$2:A$123,"&gt;="&amp;F849*(100-$B$2)/100, 'azure-vm-prices-base'!B$2:B$123,"&gt;="&amp;G849*(100-$B$2)/100, 'azure-vm-prices-base'!D$2:D$123,K849, 'azure-vm-prices-base'!E$2:E$123,L849), _xlfn.MINIFS('azure-vm-prices-base'!I$2:I$123, 'azure-vm-prices-base'!A$2:A$123,"&gt;="&amp;F849*(100-$B$2)/100, 'azure-vm-prices-base'!B$2:B$123,"&gt;="&amp;G849*(100-$B$2)/100, 'azure-vm-prices-base'!E$2:E$123,L849)), IF(K849="YES", _xlfn.MINIFS('azure-vm-prices-base'!C$2:C$123, 'azure-vm-prices-base'!A$2:A$123,"&gt;="&amp;F849*(100-$B$2)/100, 'azure-vm-prices-base'!B$2:B$123,"&gt;="&amp;G849*(100-$B$2)/100, 'azure-vm-prices-base'!D$2:D$123,K849, 'azure-vm-prices-base'!E$2:E$123,L849), _xlfn.MINIFS('azure-vm-prices-base'!C$2:C$123, 'azure-vm-prices-base'!A$2:A$123,"&gt;="&amp;F849*(100-$B$2)/100, 'azure-vm-prices-base'!B$2:B$123,"&gt;="&amp;G849*(100-$B$2)/100, 'azure-vm-prices-base'!E$2:E$123,L849))), "")</f>
        <v>0</v>
      </c>
      <c r="W849" s="4">
        <f>IF(Q849="YES", IF(K849="YES", VLOOKUP(X849 &amp; L849 &amp; K849,'azure-vm-prices-1Y'!G$2:H$124  , 2, 0), VLOOKUP(X849 &amp; L849 &amp; "*",'azure-vm-prices-1Y'!G$2:H$124, 2, 0)),   "")</f>
        <v>0</v>
      </c>
      <c r="X849" s="4">
        <f>IF(Q849="YES", IF(O849="NO" , IF(K849="YES", _xlfn.MINIFS('azure-vm-prices-1Y'!I$2:I$123,   'azure-vm-prices-1Y'!A$2:A$123,"&gt;="&amp;F849*(100-$B$2)/100,   'azure-vm-prices-1Y'!B$2:B$123,"&gt;="&amp;G849*(100-$B$2)/100,   'azure-vm-prices-1Y'!D$2:D$123,K849,   'azure-vm-prices-1Y'!E$2:E$123,L849),   _xlfn.MINIFS('azure-vm-prices-1Y'!I$2:I$123,   'azure-vm-prices-1Y'!A$2:A$123,"&gt;="&amp;F849*(100-$B$2)/100,   'azure-vm-prices-1Y'!B$2:B$123,"&gt;="&amp;G849*(100-$B$2)/100,   'azure-vm-prices-1Y'!E$2:E$123,L849)),   IF(K849="YES", _xlfn.MINIFS('azure-vm-prices-1Y'!C$2:C$123,   'azure-vm-prices-1Y'!A$2:A$123,"&gt;="&amp;F849*(100-$B$2)/100,   'azure-vm-prices-1Y'!B$2:B$123,"&gt;="&amp;G849*(100-$B$2)/100,   'azure-vm-prices-1Y'!D$2:D$123,K849,   'azure-vm-prices-1Y'!E$2:E$123,L849),   _xlfn.MINIFS('azure-vm-prices-1Y'!C$2:C$123,   'azure-vm-prices-1Y'!A$2:A$123,"&gt;="&amp;F849*(100-$B$2)/100,   'azure-vm-prices-1Y'!B$2:B$123,"&gt;="&amp;G849*(100-$B$2)/100,   'azure-vm-prices-1Y'!E$2:E$123,L849))),   "")</f>
        <v>0</v>
      </c>
      <c r="Y849" s="4">
        <f>IF(Q849="YES", IF(K849="YES", VLOOKUP(Z849 &amp; L849 &amp; K849,'azure-vm-prices-3Y'!G$2:H$124  , 2, 0), VLOOKUP(Z849 &amp; L849 &amp; "*",'azure-vm-prices-3Y'!G$2:H$124, 2, 0)),   "")</f>
        <v>0</v>
      </c>
      <c r="Z849" s="4">
        <f>IF(Q849="YES", IF(O849="NO" , IF(K849="YES", _xlfn.MINIFS('azure-vm-prices-3Y'!I$2:I$123,   'azure-vm-prices-3Y'!A$2:A$123,"&gt;="&amp;F849*(100-$B$2)/100,   'azure-vm-prices-3Y'!B$2:B$123,"&gt;="&amp;G849*(100-$B$2)/100,   'azure-vm-prices-3Y'!D$2:D$123,K849,   'azure-vm-prices-3Y'!E$2:E$123,L849),   _xlfn.MINIFS('azure-vm-prices-3Y'!I$2:I$123,   'azure-vm-prices-3Y'!A$2:A$123,"&gt;="&amp;F849*(100-$B$2)/100,   'azure-vm-prices-3Y'!B$2:B$123,"&gt;="&amp;G849*(100-$B$2)/100,   'azure-vm-prices-3Y'!E$2:E$123,L849)),   IF(K849="YES", _xlfn.MINIFS('azure-vm-prices-3Y'!C$2:C$123,   'azure-vm-prices-3Y'!A$2:A$123,"&gt;="&amp;F849*(100-$B$2)/100,   'azure-vm-prices-3Y'!B$2:B$123,"&gt;="&amp;G849*(100-$B$2)/100,   'azure-vm-prices-3Y'!D$2:D$123,K849,   'azure-vm-prices-3Y'!E$2:E$123,L849),   _xlfn.MINIFS('azure-vm-prices-3Y'!C$2:C$123,   'azure-vm-prices-3Y'!A$2:A$123,"&gt;="&amp;F849*(100-$B$2)/100,   'azure-vm-prices-3Y'!B$2:B$123,"&gt;="&amp;G849*(100-$B$2)/100,   'azure-vm-prices-3Y'!E$2:E$123,L849))),   "")</f>
        <v>0</v>
      </c>
      <c r="AA849" s="4">
        <f>IF(Q849="YES",N849*V849*12,"")</f>
        <v>0</v>
      </c>
      <c r="AB849" s="4">
        <f>IF(Q849="YES",X849*8760,"")</f>
        <v>0</v>
      </c>
      <c r="AC849" s="4">
        <f>IF(Q849="YES",Z849*8760,"")</f>
        <v>0</v>
      </c>
      <c r="AD849" s="4">
        <f>IF(Q849="YES",IF(P849="YES", MIN(AA849:AC849), AA849),"")</f>
        <v>0</v>
      </c>
      <c r="AE849" s="4">
        <f>IF(AND(I849="STANDARD",Q849="YES",H849&lt;'azure-standard-disk-prices'!B2, H849&gt;0),1+IF(M849="YES",1),"")</f>
        <v>0</v>
      </c>
      <c r="AF849" s="4">
        <f>IF(AND(I849="STANDARD",Q849="YES",H849&gt;'azure-standard-disk-prices'!B2,H849&lt;'azure-standard-disk-prices'!B3),1+IF(M849="YES",1),"")</f>
        <v>0</v>
      </c>
      <c r="AG849" s="4">
        <f>IF(AND(I849="STANDARD",Q849="YES",H849&gt;'azure-standard-disk-prices'!B3,H849&lt;'azure-standard-disk-prices'!B4),1+IF(M849="YES",1),"")</f>
        <v>0</v>
      </c>
      <c r="AH849" s="4">
        <f>IF(AND(I849="STANDARD",Q849="YES",H849&gt;'azure-standard-disk-prices'!B4,H849&lt;'azure-standard-disk-prices'!B5),1+IF(M849="YES",1),"")</f>
        <v>0</v>
      </c>
      <c r="AI849" s="4">
        <f>IF(AND(I849="STANDARD",Q849="YES",H849&gt;'azure-standard-disk-prices'!B5,H849&lt;'azure-standard-disk-prices'!B6),1+IF(M849="YES",1),"")</f>
        <v>0</v>
      </c>
      <c r="AJ849" s="4">
        <f>IF(AND(I849="STANDARD",Q849="YES",H849&gt;'azure-standard-disk-prices'!B6,H849&lt;'azure-standard-disk-prices'!B7),1+IF(M849="YES",1),"")</f>
        <v>0</v>
      </c>
      <c r="AK849" s="4">
        <f>IF(AND(I849="STANDARD",Q849="YES",H849&gt;'azure-standard-disk-prices'!B7,H849&lt;'azure-standard-disk-prices'!B8),1+IF(M849="YES",1),"")</f>
        <v>0</v>
      </c>
      <c r="AL849" s="4">
        <f>IF(AND(I849="STANDARD",Q849="YES",H849&gt;'azure-standard-disk-prices'!B8,H849&lt;'azure-standard-disk-prices'!B9),1+IF(M849="YES",1),"")</f>
        <v>0</v>
      </c>
      <c r="AM849" s="4">
        <f>IF(AND(I848="PREMIUM",Q848="YES",H848&lt;'azure-premium-disk-prices'!B2,H848&gt;0),1+IF(M848="YES",1),"")</f>
        <v>0</v>
      </c>
      <c r="AN849" s="4">
        <f>IF(AND(I848="PREMIUM",Q848="YES",H848&gt;'azure-premium-disk-prices'!B2,H848&lt;'azure-premium-disk-prices'!B3),1+IF(M848="YES",1),"")</f>
        <v>0</v>
      </c>
      <c r="AO849" s="4">
        <f>IF(AND(I848="PREMIUM",Q848="YES",H848&gt;'azure-premium-disk-prices'!B3,H848&lt;'azure-premium-disk-prices'!B4),1+IF(M848="YES",1),"")</f>
        <v>0</v>
      </c>
      <c r="AP849" s="4">
        <f>IF(AND(I848="PREMIUM",Q848="YES",H848&gt;'azure-premium-disk-prices'!B4,H848&lt;'azure-premium-disk-prices'!B5),1+IF(M848="YES",1),"")</f>
        <v>0</v>
      </c>
      <c r="AQ849" s="4">
        <f>IF(AND(I848="PREMIUM",Q848="YES",H848&gt;'azure-premium-disk-prices'!B5,H848&lt;'azure-premium-disk-prices'!B6),1+IF(M848="YES",1),"")</f>
        <v>0</v>
      </c>
      <c r="AR849" s="4">
        <f>IF(AND(I848="PREMIUM",Q848="YES",H848&gt;'azure-premium-disk-prices'!B6,H848&lt;'azure-premium-disk-prices'!B7),1+IF(M848="YES",1),"")</f>
        <v>0</v>
      </c>
      <c r="AS849" s="4">
        <f>IF(AND(I848="PREMIUM",Q848="YES",H848&gt;'azure-premium-disk-prices'!B7,H848&lt;'azure-premium-disk-prices'!B8),1+IF(M848="YES",1),"")</f>
        <v>0</v>
      </c>
      <c r="AT849" s="4">
        <f>IF(AND(I848="PREMIUM",Q848="YES",H848&gt;'azure-premium-disk-prices'!B8,H848&lt;'azure-premium-disk-prices'!B9),1+IF(M848="YES",1),"")</f>
        <v>0</v>
      </c>
      <c r="AU849" s="4">
        <f>IF(AND(M849="YES", Q849="YES"),1,"")</f>
        <v>0</v>
      </c>
      <c r="AV849" s="4">
        <f>IF(AND(J849="STANDARD", Q849="YES"), IF(M849="YES",2,1) ,"")</f>
        <v>0</v>
      </c>
      <c r="AW849" s="4">
        <f>IF( AND(J849="PREMIUM",  Q849="YES"), IF(M849="YES",2,1) ,"")</f>
        <v>0</v>
      </c>
    </row>
    <row r="850" spans="5:49">
      <c r="E850" s="3"/>
      <c r="F850" s="3"/>
      <c r="G850" s="3"/>
      <c r="H850" s="3"/>
      <c r="I850" s="3" t="s">
        <v>9</v>
      </c>
      <c r="J850" s="3" t="s">
        <v>9</v>
      </c>
      <c r="K850" s="3" t="s">
        <v>5</v>
      </c>
      <c r="L850" s="3" t="s">
        <v>5</v>
      </c>
      <c r="M850" s="3" t="s">
        <v>5</v>
      </c>
      <c r="N850" s="3">
        <v>730</v>
      </c>
      <c r="O850" s="3" t="s">
        <v>5</v>
      </c>
      <c r="P850" s="3" t="s">
        <v>14</v>
      </c>
      <c r="Q850" s="4">
        <f>IF(AND(E850&lt;&gt;"", F850&lt;&gt;"", G850&lt;&gt;"", H850&lt;&gt;"", I850&lt;&gt;"", J850&lt;&gt;"", K850&lt;&gt;"", L850&lt;&gt;"", M850&lt;&gt;"", N850&lt;&gt;"", O850&lt;&gt;""),"YES","NO")</f>
        <v>0</v>
      </c>
      <c r="R850" s="4">
        <f>IF(AD850=AA850, U850, IF(AD850=AB850,W850,Y850))</f>
        <v>0</v>
      </c>
      <c r="S850" s="4">
        <f>AD850</f>
        <v>0</v>
      </c>
      <c r="T850" s="4">
        <f> IF(AA850="" ,"",IF(AD850=AA850, "PAYG", IF(AD850=AB850,"1Y RI","3Y RI")))</f>
        <v>0</v>
      </c>
      <c r="U850" s="4">
        <f>IF(Q850="YES", IF(K850="YES", VLOOKUP(V850 &amp; L850 &amp; K850,'azure-vm-prices-base'!G$2:H$124, 2, 0), VLOOKUP(V850 &amp; L850 &amp; "*",'azure-vm-prices-base'!G$2:H$124, 2, 0)), "")</f>
        <v>0</v>
      </c>
      <c r="V850" s="4">
        <f>IF(Q850="YES", IF(O850="NO" , IF(K850="YES", _xlfn.MINIFS('azure-vm-prices-base'!I$2:I$123, 'azure-vm-prices-base'!A$2:A$123,"&gt;="&amp;F850*(100-$B$2)/100, 'azure-vm-prices-base'!B$2:B$123,"&gt;="&amp;G850*(100-$B$2)/100, 'azure-vm-prices-base'!D$2:D$123,K850, 'azure-vm-prices-base'!E$2:E$123,L850), _xlfn.MINIFS('azure-vm-prices-base'!I$2:I$123, 'azure-vm-prices-base'!A$2:A$123,"&gt;="&amp;F850*(100-$B$2)/100, 'azure-vm-prices-base'!B$2:B$123,"&gt;="&amp;G850*(100-$B$2)/100, 'azure-vm-prices-base'!E$2:E$123,L850)), IF(K850="YES", _xlfn.MINIFS('azure-vm-prices-base'!C$2:C$123, 'azure-vm-prices-base'!A$2:A$123,"&gt;="&amp;F850*(100-$B$2)/100, 'azure-vm-prices-base'!B$2:B$123,"&gt;="&amp;G850*(100-$B$2)/100, 'azure-vm-prices-base'!D$2:D$123,K850, 'azure-vm-prices-base'!E$2:E$123,L850), _xlfn.MINIFS('azure-vm-prices-base'!C$2:C$123, 'azure-vm-prices-base'!A$2:A$123,"&gt;="&amp;F850*(100-$B$2)/100, 'azure-vm-prices-base'!B$2:B$123,"&gt;="&amp;G850*(100-$B$2)/100, 'azure-vm-prices-base'!E$2:E$123,L850))), "")</f>
        <v>0</v>
      </c>
      <c r="W850" s="4">
        <f>IF(Q850="YES", IF(K850="YES", VLOOKUP(X850 &amp; L850 &amp; K850,'azure-vm-prices-1Y'!G$2:H$124  , 2, 0), VLOOKUP(X850 &amp; L850 &amp; "*",'azure-vm-prices-1Y'!G$2:H$124, 2, 0)),   "")</f>
        <v>0</v>
      </c>
      <c r="X850" s="4">
        <f>IF(Q850="YES", IF(O850="NO" , IF(K850="YES", _xlfn.MINIFS('azure-vm-prices-1Y'!I$2:I$123,   'azure-vm-prices-1Y'!A$2:A$123,"&gt;="&amp;F850*(100-$B$2)/100,   'azure-vm-prices-1Y'!B$2:B$123,"&gt;="&amp;G850*(100-$B$2)/100,   'azure-vm-prices-1Y'!D$2:D$123,K850,   'azure-vm-prices-1Y'!E$2:E$123,L850),   _xlfn.MINIFS('azure-vm-prices-1Y'!I$2:I$123,   'azure-vm-prices-1Y'!A$2:A$123,"&gt;="&amp;F850*(100-$B$2)/100,   'azure-vm-prices-1Y'!B$2:B$123,"&gt;="&amp;G850*(100-$B$2)/100,   'azure-vm-prices-1Y'!E$2:E$123,L850)),   IF(K850="YES", _xlfn.MINIFS('azure-vm-prices-1Y'!C$2:C$123,   'azure-vm-prices-1Y'!A$2:A$123,"&gt;="&amp;F850*(100-$B$2)/100,   'azure-vm-prices-1Y'!B$2:B$123,"&gt;="&amp;G850*(100-$B$2)/100,   'azure-vm-prices-1Y'!D$2:D$123,K850,   'azure-vm-prices-1Y'!E$2:E$123,L850),   _xlfn.MINIFS('azure-vm-prices-1Y'!C$2:C$123,   'azure-vm-prices-1Y'!A$2:A$123,"&gt;="&amp;F850*(100-$B$2)/100,   'azure-vm-prices-1Y'!B$2:B$123,"&gt;="&amp;G850*(100-$B$2)/100,   'azure-vm-prices-1Y'!E$2:E$123,L850))),   "")</f>
        <v>0</v>
      </c>
      <c r="Y850" s="4">
        <f>IF(Q850="YES", IF(K850="YES", VLOOKUP(Z850 &amp; L850 &amp; K850,'azure-vm-prices-3Y'!G$2:H$124  , 2, 0), VLOOKUP(Z850 &amp; L850 &amp; "*",'azure-vm-prices-3Y'!G$2:H$124, 2, 0)),   "")</f>
        <v>0</v>
      </c>
      <c r="Z850" s="4">
        <f>IF(Q850="YES", IF(O850="NO" , IF(K850="YES", _xlfn.MINIFS('azure-vm-prices-3Y'!I$2:I$123,   'azure-vm-prices-3Y'!A$2:A$123,"&gt;="&amp;F850*(100-$B$2)/100,   'azure-vm-prices-3Y'!B$2:B$123,"&gt;="&amp;G850*(100-$B$2)/100,   'azure-vm-prices-3Y'!D$2:D$123,K850,   'azure-vm-prices-3Y'!E$2:E$123,L850),   _xlfn.MINIFS('azure-vm-prices-3Y'!I$2:I$123,   'azure-vm-prices-3Y'!A$2:A$123,"&gt;="&amp;F850*(100-$B$2)/100,   'azure-vm-prices-3Y'!B$2:B$123,"&gt;="&amp;G850*(100-$B$2)/100,   'azure-vm-prices-3Y'!E$2:E$123,L850)),   IF(K850="YES", _xlfn.MINIFS('azure-vm-prices-3Y'!C$2:C$123,   'azure-vm-prices-3Y'!A$2:A$123,"&gt;="&amp;F850*(100-$B$2)/100,   'azure-vm-prices-3Y'!B$2:B$123,"&gt;="&amp;G850*(100-$B$2)/100,   'azure-vm-prices-3Y'!D$2:D$123,K850,   'azure-vm-prices-3Y'!E$2:E$123,L850),   _xlfn.MINIFS('azure-vm-prices-3Y'!C$2:C$123,   'azure-vm-prices-3Y'!A$2:A$123,"&gt;="&amp;F850*(100-$B$2)/100,   'azure-vm-prices-3Y'!B$2:B$123,"&gt;="&amp;G850*(100-$B$2)/100,   'azure-vm-prices-3Y'!E$2:E$123,L850))),   "")</f>
        <v>0</v>
      </c>
      <c r="AA850" s="4">
        <f>IF(Q850="YES",N850*V850*12,"")</f>
        <v>0</v>
      </c>
      <c r="AB850" s="4">
        <f>IF(Q850="YES",X850*8760,"")</f>
        <v>0</v>
      </c>
      <c r="AC850" s="4">
        <f>IF(Q850="YES",Z850*8760,"")</f>
        <v>0</v>
      </c>
      <c r="AD850" s="4">
        <f>IF(Q850="YES",IF(P850="YES", MIN(AA850:AC850), AA850),"")</f>
        <v>0</v>
      </c>
      <c r="AE850" s="4">
        <f>IF(AND(I850="STANDARD",Q850="YES",H850&lt;'azure-standard-disk-prices'!B2, H850&gt;0),1+IF(M850="YES",1),"")</f>
        <v>0</v>
      </c>
      <c r="AF850" s="4">
        <f>IF(AND(I850="STANDARD",Q850="YES",H850&gt;'azure-standard-disk-prices'!B2,H850&lt;'azure-standard-disk-prices'!B3),1+IF(M850="YES",1),"")</f>
        <v>0</v>
      </c>
      <c r="AG850" s="4">
        <f>IF(AND(I850="STANDARD",Q850="YES",H850&gt;'azure-standard-disk-prices'!B3,H850&lt;'azure-standard-disk-prices'!B4),1+IF(M850="YES",1),"")</f>
        <v>0</v>
      </c>
      <c r="AH850" s="4">
        <f>IF(AND(I850="STANDARD",Q850="YES",H850&gt;'azure-standard-disk-prices'!B4,H850&lt;'azure-standard-disk-prices'!B5),1+IF(M850="YES",1),"")</f>
        <v>0</v>
      </c>
      <c r="AI850" s="4">
        <f>IF(AND(I850="STANDARD",Q850="YES",H850&gt;'azure-standard-disk-prices'!B5,H850&lt;'azure-standard-disk-prices'!B6),1+IF(M850="YES",1),"")</f>
        <v>0</v>
      </c>
      <c r="AJ850" s="4">
        <f>IF(AND(I850="STANDARD",Q850="YES",H850&gt;'azure-standard-disk-prices'!B6,H850&lt;'azure-standard-disk-prices'!B7),1+IF(M850="YES",1),"")</f>
        <v>0</v>
      </c>
      <c r="AK850" s="4">
        <f>IF(AND(I850="STANDARD",Q850="YES",H850&gt;'azure-standard-disk-prices'!B7,H850&lt;'azure-standard-disk-prices'!B8),1+IF(M850="YES",1),"")</f>
        <v>0</v>
      </c>
      <c r="AL850" s="4">
        <f>IF(AND(I850="STANDARD",Q850="YES",H850&gt;'azure-standard-disk-prices'!B8,H850&lt;'azure-standard-disk-prices'!B9),1+IF(M850="YES",1),"")</f>
        <v>0</v>
      </c>
      <c r="AM850" s="4">
        <f>IF(AND(I849="PREMIUM",Q849="YES",H849&lt;'azure-premium-disk-prices'!B2,H849&gt;0),1+IF(M849="YES",1),"")</f>
        <v>0</v>
      </c>
      <c r="AN850" s="4">
        <f>IF(AND(I849="PREMIUM",Q849="YES",H849&gt;'azure-premium-disk-prices'!B2,H849&lt;'azure-premium-disk-prices'!B3),1+IF(M849="YES",1),"")</f>
        <v>0</v>
      </c>
      <c r="AO850" s="4">
        <f>IF(AND(I849="PREMIUM",Q849="YES",H849&gt;'azure-premium-disk-prices'!B3,H849&lt;'azure-premium-disk-prices'!B4),1+IF(M849="YES",1),"")</f>
        <v>0</v>
      </c>
      <c r="AP850" s="4">
        <f>IF(AND(I849="PREMIUM",Q849="YES",H849&gt;'azure-premium-disk-prices'!B4,H849&lt;'azure-premium-disk-prices'!B5),1+IF(M849="YES",1),"")</f>
        <v>0</v>
      </c>
      <c r="AQ850" s="4">
        <f>IF(AND(I849="PREMIUM",Q849="YES",H849&gt;'azure-premium-disk-prices'!B5,H849&lt;'azure-premium-disk-prices'!B6),1+IF(M849="YES",1),"")</f>
        <v>0</v>
      </c>
      <c r="AR850" s="4">
        <f>IF(AND(I849="PREMIUM",Q849="YES",H849&gt;'azure-premium-disk-prices'!B6,H849&lt;'azure-premium-disk-prices'!B7),1+IF(M849="YES",1),"")</f>
        <v>0</v>
      </c>
      <c r="AS850" s="4">
        <f>IF(AND(I849="PREMIUM",Q849="YES",H849&gt;'azure-premium-disk-prices'!B7,H849&lt;'azure-premium-disk-prices'!B8),1+IF(M849="YES",1),"")</f>
        <v>0</v>
      </c>
      <c r="AT850" s="4">
        <f>IF(AND(I849="PREMIUM",Q849="YES",H849&gt;'azure-premium-disk-prices'!B8,H849&lt;'azure-premium-disk-prices'!B9),1+IF(M849="YES",1),"")</f>
        <v>0</v>
      </c>
      <c r="AU850" s="4">
        <f>IF(AND(M850="YES", Q850="YES"),1,"")</f>
        <v>0</v>
      </c>
      <c r="AV850" s="4">
        <f>IF(AND(J850="STANDARD", Q850="YES"), IF(M850="YES",2,1) ,"")</f>
        <v>0</v>
      </c>
      <c r="AW850" s="4">
        <f>IF( AND(J850="PREMIUM",  Q850="YES"), IF(M850="YES",2,1) ,"")</f>
        <v>0</v>
      </c>
    </row>
    <row r="851" spans="5:49">
      <c r="E851" s="3"/>
      <c r="F851" s="3"/>
      <c r="G851" s="3"/>
      <c r="H851" s="3"/>
      <c r="I851" s="3" t="s">
        <v>9</v>
      </c>
      <c r="J851" s="3" t="s">
        <v>9</v>
      </c>
      <c r="K851" s="3" t="s">
        <v>5</v>
      </c>
      <c r="L851" s="3" t="s">
        <v>5</v>
      </c>
      <c r="M851" s="3" t="s">
        <v>5</v>
      </c>
      <c r="N851" s="3">
        <v>730</v>
      </c>
      <c r="O851" s="3" t="s">
        <v>5</v>
      </c>
      <c r="P851" s="3" t="s">
        <v>14</v>
      </c>
      <c r="Q851" s="4">
        <f>IF(AND(E851&lt;&gt;"", F851&lt;&gt;"", G851&lt;&gt;"", H851&lt;&gt;"", I851&lt;&gt;"", J851&lt;&gt;"", K851&lt;&gt;"", L851&lt;&gt;"", M851&lt;&gt;"", N851&lt;&gt;"", O851&lt;&gt;""),"YES","NO")</f>
        <v>0</v>
      </c>
      <c r="R851" s="4">
        <f>IF(AD851=AA851, U851, IF(AD851=AB851,W851,Y851))</f>
        <v>0</v>
      </c>
      <c r="S851" s="4">
        <f>AD851</f>
        <v>0</v>
      </c>
      <c r="T851" s="4">
        <f> IF(AA851="" ,"",IF(AD851=AA851, "PAYG", IF(AD851=AB851,"1Y RI","3Y RI")))</f>
        <v>0</v>
      </c>
      <c r="U851" s="4">
        <f>IF(Q851="YES", IF(K851="YES", VLOOKUP(V851 &amp; L851 &amp; K851,'azure-vm-prices-base'!G$2:H$124, 2, 0), VLOOKUP(V851 &amp; L851 &amp; "*",'azure-vm-prices-base'!G$2:H$124, 2, 0)), "")</f>
        <v>0</v>
      </c>
      <c r="V851" s="4">
        <f>IF(Q851="YES", IF(O851="NO" , IF(K851="YES", _xlfn.MINIFS('azure-vm-prices-base'!I$2:I$123, 'azure-vm-prices-base'!A$2:A$123,"&gt;="&amp;F851*(100-$B$2)/100, 'azure-vm-prices-base'!B$2:B$123,"&gt;="&amp;G851*(100-$B$2)/100, 'azure-vm-prices-base'!D$2:D$123,K851, 'azure-vm-prices-base'!E$2:E$123,L851), _xlfn.MINIFS('azure-vm-prices-base'!I$2:I$123, 'azure-vm-prices-base'!A$2:A$123,"&gt;="&amp;F851*(100-$B$2)/100, 'azure-vm-prices-base'!B$2:B$123,"&gt;="&amp;G851*(100-$B$2)/100, 'azure-vm-prices-base'!E$2:E$123,L851)), IF(K851="YES", _xlfn.MINIFS('azure-vm-prices-base'!C$2:C$123, 'azure-vm-prices-base'!A$2:A$123,"&gt;="&amp;F851*(100-$B$2)/100, 'azure-vm-prices-base'!B$2:B$123,"&gt;="&amp;G851*(100-$B$2)/100, 'azure-vm-prices-base'!D$2:D$123,K851, 'azure-vm-prices-base'!E$2:E$123,L851), _xlfn.MINIFS('azure-vm-prices-base'!C$2:C$123, 'azure-vm-prices-base'!A$2:A$123,"&gt;="&amp;F851*(100-$B$2)/100, 'azure-vm-prices-base'!B$2:B$123,"&gt;="&amp;G851*(100-$B$2)/100, 'azure-vm-prices-base'!E$2:E$123,L851))), "")</f>
        <v>0</v>
      </c>
      <c r="W851" s="4">
        <f>IF(Q851="YES", IF(K851="YES", VLOOKUP(X851 &amp; L851 &amp; K851,'azure-vm-prices-1Y'!G$2:H$124  , 2, 0), VLOOKUP(X851 &amp; L851 &amp; "*",'azure-vm-prices-1Y'!G$2:H$124, 2, 0)),   "")</f>
        <v>0</v>
      </c>
      <c r="X851" s="4">
        <f>IF(Q851="YES", IF(O851="NO" , IF(K851="YES", _xlfn.MINIFS('azure-vm-prices-1Y'!I$2:I$123,   'azure-vm-prices-1Y'!A$2:A$123,"&gt;="&amp;F851*(100-$B$2)/100,   'azure-vm-prices-1Y'!B$2:B$123,"&gt;="&amp;G851*(100-$B$2)/100,   'azure-vm-prices-1Y'!D$2:D$123,K851,   'azure-vm-prices-1Y'!E$2:E$123,L851),   _xlfn.MINIFS('azure-vm-prices-1Y'!I$2:I$123,   'azure-vm-prices-1Y'!A$2:A$123,"&gt;="&amp;F851*(100-$B$2)/100,   'azure-vm-prices-1Y'!B$2:B$123,"&gt;="&amp;G851*(100-$B$2)/100,   'azure-vm-prices-1Y'!E$2:E$123,L851)),   IF(K851="YES", _xlfn.MINIFS('azure-vm-prices-1Y'!C$2:C$123,   'azure-vm-prices-1Y'!A$2:A$123,"&gt;="&amp;F851*(100-$B$2)/100,   'azure-vm-prices-1Y'!B$2:B$123,"&gt;="&amp;G851*(100-$B$2)/100,   'azure-vm-prices-1Y'!D$2:D$123,K851,   'azure-vm-prices-1Y'!E$2:E$123,L851),   _xlfn.MINIFS('azure-vm-prices-1Y'!C$2:C$123,   'azure-vm-prices-1Y'!A$2:A$123,"&gt;="&amp;F851*(100-$B$2)/100,   'azure-vm-prices-1Y'!B$2:B$123,"&gt;="&amp;G851*(100-$B$2)/100,   'azure-vm-prices-1Y'!E$2:E$123,L851))),   "")</f>
        <v>0</v>
      </c>
      <c r="Y851" s="4">
        <f>IF(Q851="YES", IF(K851="YES", VLOOKUP(Z851 &amp; L851 &amp; K851,'azure-vm-prices-3Y'!G$2:H$124  , 2, 0), VLOOKUP(Z851 &amp; L851 &amp; "*",'azure-vm-prices-3Y'!G$2:H$124, 2, 0)),   "")</f>
        <v>0</v>
      </c>
      <c r="Z851" s="4">
        <f>IF(Q851="YES", IF(O851="NO" , IF(K851="YES", _xlfn.MINIFS('azure-vm-prices-3Y'!I$2:I$123,   'azure-vm-prices-3Y'!A$2:A$123,"&gt;="&amp;F851*(100-$B$2)/100,   'azure-vm-prices-3Y'!B$2:B$123,"&gt;="&amp;G851*(100-$B$2)/100,   'azure-vm-prices-3Y'!D$2:D$123,K851,   'azure-vm-prices-3Y'!E$2:E$123,L851),   _xlfn.MINIFS('azure-vm-prices-3Y'!I$2:I$123,   'azure-vm-prices-3Y'!A$2:A$123,"&gt;="&amp;F851*(100-$B$2)/100,   'azure-vm-prices-3Y'!B$2:B$123,"&gt;="&amp;G851*(100-$B$2)/100,   'azure-vm-prices-3Y'!E$2:E$123,L851)),   IF(K851="YES", _xlfn.MINIFS('azure-vm-prices-3Y'!C$2:C$123,   'azure-vm-prices-3Y'!A$2:A$123,"&gt;="&amp;F851*(100-$B$2)/100,   'azure-vm-prices-3Y'!B$2:B$123,"&gt;="&amp;G851*(100-$B$2)/100,   'azure-vm-prices-3Y'!D$2:D$123,K851,   'azure-vm-prices-3Y'!E$2:E$123,L851),   _xlfn.MINIFS('azure-vm-prices-3Y'!C$2:C$123,   'azure-vm-prices-3Y'!A$2:A$123,"&gt;="&amp;F851*(100-$B$2)/100,   'azure-vm-prices-3Y'!B$2:B$123,"&gt;="&amp;G851*(100-$B$2)/100,   'azure-vm-prices-3Y'!E$2:E$123,L851))),   "")</f>
        <v>0</v>
      </c>
      <c r="AA851" s="4">
        <f>IF(Q851="YES",N851*V851*12,"")</f>
        <v>0</v>
      </c>
      <c r="AB851" s="4">
        <f>IF(Q851="YES",X851*8760,"")</f>
        <v>0</v>
      </c>
      <c r="AC851" s="4">
        <f>IF(Q851="YES",Z851*8760,"")</f>
        <v>0</v>
      </c>
      <c r="AD851" s="4">
        <f>IF(Q851="YES",IF(P851="YES", MIN(AA851:AC851), AA851),"")</f>
        <v>0</v>
      </c>
      <c r="AE851" s="4">
        <f>IF(AND(I851="STANDARD",Q851="YES",H851&lt;'azure-standard-disk-prices'!B2, H851&gt;0),1+IF(M851="YES",1),"")</f>
        <v>0</v>
      </c>
      <c r="AF851" s="4">
        <f>IF(AND(I851="STANDARD",Q851="YES",H851&gt;'azure-standard-disk-prices'!B2,H851&lt;'azure-standard-disk-prices'!B3),1+IF(M851="YES",1),"")</f>
        <v>0</v>
      </c>
      <c r="AG851" s="4">
        <f>IF(AND(I851="STANDARD",Q851="YES",H851&gt;'azure-standard-disk-prices'!B3,H851&lt;'azure-standard-disk-prices'!B4),1+IF(M851="YES",1),"")</f>
        <v>0</v>
      </c>
      <c r="AH851" s="4">
        <f>IF(AND(I851="STANDARD",Q851="YES",H851&gt;'azure-standard-disk-prices'!B4,H851&lt;'azure-standard-disk-prices'!B5),1+IF(M851="YES",1),"")</f>
        <v>0</v>
      </c>
      <c r="AI851" s="4">
        <f>IF(AND(I851="STANDARD",Q851="YES",H851&gt;'azure-standard-disk-prices'!B5,H851&lt;'azure-standard-disk-prices'!B6),1+IF(M851="YES",1),"")</f>
        <v>0</v>
      </c>
      <c r="AJ851" s="4">
        <f>IF(AND(I851="STANDARD",Q851="YES",H851&gt;'azure-standard-disk-prices'!B6,H851&lt;'azure-standard-disk-prices'!B7),1+IF(M851="YES",1),"")</f>
        <v>0</v>
      </c>
      <c r="AK851" s="4">
        <f>IF(AND(I851="STANDARD",Q851="YES",H851&gt;'azure-standard-disk-prices'!B7,H851&lt;'azure-standard-disk-prices'!B8),1+IF(M851="YES",1),"")</f>
        <v>0</v>
      </c>
      <c r="AL851" s="4">
        <f>IF(AND(I851="STANDARD",Q851="YES",H851&gt;'azure-standard-disk-prices'!B8,H851&lt;'azure-standard-disk-prices'!B9),1+IF(M851="YES",1),"")</f>
        <v>0</v>
      </c>
      <c r="AM851" s="4">
        <f>IF(AND(I850="PREMIUM",Q850="YES",H850&lt;'azure-premium-disk-prices'!B2,H850&gt;0),1+IF(M850="YES",1),"")</f>
        <v>0</v>
      </c>
      <c r="AN851" s="4">
        <f>IF(AND(I850="PREMIUM",Q850="YES",H850&gt;'azure-premium-disk-prices'!B2,H850&lt;'azure-premium-disk-prices'!B3),1+IF(M850="YES",1),"")</f>
        <v>0</v>
      </c>
      <c r="AO851" s="4">
        <f>IF(AND(I850="PREMIUM",Q850="YES",H850&gt;'azure-premium-disk-prices'!B3,H850&lt;'azure-premium-disk-prices'!B4),1+IF(M850="YES",1),"")</f>
        <v>0</v>
      </c>
      <c r="AP851" s="4">
        <f>IF(AND(I850="PREMIUM",Q850="YES",H850&gt;'azure-premium-disk-prices'!B4,H850&lt;'azure-premium-disk-prices'!B5),1+IF(M850="YES",1),"")</f>
        <v>0</v>
      </c>
      <c r="AQ851" s="4">
        <f>IF(AND(I850="PREMIUM",Q850="YES",H850&gt;'azure-premium-disk-prices'!B5,H850&lt;'azure-premium-disk-prices'!B6),1+IF(M850="YES",1),"")</f>
        <v>0</v>
      </c>
      <c r="AR851" s="4">
        <f>IF(AND(I850="PREMIUM",Q850="YES",H850&gt;'azure-premium-disk-prices'!B6,H850&lt;'azure-premium-disk-prices'!B7),1+IF(M850="YES",1),"")</f>
        <v>0</v>
      </c>
      <c r="AS851" s="4">
        <f>IF(AND(I850="PREMIUM",Q850="YES",H850&gt;'azure-premium-disk-prices'!B7,H850&lt;'azure-premium-disk-prices'!B8),1+IF(M850="YES",1),"")</f>
        <v>0</v>
      </c>
      <c r="AT851" s="4">
        <f>IF(AND(I850="PREMIUM",Q850="YES",H850&gt;'azure-premium-disk-prices'!B8,H850&lt;'azure-premium-disk-prices'!B9),1+IF(M850="YES",1),"")</f>
        <v>0</v>
      </c>
      <c r="AU851" s="4">
        <f>IF(AND(M851="YES", Q851="YES"),1,"")</f>
        <v>0</v>
      </c>
      <c r="AV851" s="4">
        <f>IF(AND(J851="STANDARD", Q851="YES"), IF(M851="YES",2,1) ,"")</f>
        <v>0</v>
      </c>
      <c r="AW851" s="4">
        <f>IF( AND(J851="PREMIUM",  Q851="YES"), IF(M851="YES",2,1) ,"")</f>
        <v>0</v>
      </c>
    </row>
    <row r="852" spans="5:49">
      <c r="E852" s="3"/>
      <c r="F852" s="3"/>
      <c r="G852" s="3"/>
      <c r="H852" s="3"/>
      <c r="I852" s="3" t="s">
        <v>9</v>
      </c>
      <c r="J852" s="3" t="s">
        <v>9</v>
      </c>
      <c r="K852" s="3" t="s">
        <v>5</v>
      </c>
      <c r="L852" s="3" t="s">
        <v>5</v>
      </c>
      <c r="M852" s="3" t="s">
        <v>5</v>
      </c>
      <c r="N852" s="3">
        <v>730</v>
      </c>
      <c r="O852" s="3" t="s">
        <v>5</v>
      </c>
      <c r="P852" s="3" t="s">
        <v>14</v>
      </c>
      <c r="Q852" s="4">
        <f>IF(AND(E852&lt;&gt;"", F852&lt;&gt;"", G852&lt;&gt;"", H852&lt;&gt;"", I852&lt;&gt;"", J852&lt;&gt;"", K852&lt;&gt;"", L852&lt;&gt;"", M852&lt;&gt;"", N852&lt;&gt;"", O852&lt;&gt;""),"YES","NO")</f>
        <v>0</v>
      </c>
      <c r="R852" s="4">
        <f>IF(AD852=AA852, U852, IF(AD852=AB852,W852,Y852))</f>
        <v>0</v>
      </c>
      <c r="S852" s="4">
        <f>AD852</f>
        <v>0</v>
      </c>
      <c r="T852" s="4">
        <f> IF(AA852="" ,"",IF(AD852=AA852, "PAYG", IF(AD852=AB852,"1Y RI","3Y RI")))</f>
        <v>0</v>
      </c>
      <c r="U852" s="4">
        <f>IF(Q852="YES", IF(K852="YES", VLOOKUP(V852 &amp; L852 &amp; K852,'azure-vm-prices-base'!G$2:H$124, 2, 0), VLOOKUP(V852 &amp; L852 &amp; "*",'azure-vm-prices-base'!G$2:H$124, 2, 0)), "")</f>
        <v>0</v>
      </c>
      <c r="V852" s="4">
        <f>IF(Q852="YES", IF(O852="NO" , IF(K852="YES", _xlfn.MINIFS('azure-vm-prices-base'!I$2:I$123, 'azure-vm-prices-base'!A$2:A$123,"&gt;="&amp;F852*(100-$B$2)/100, 'azure-vm-prices-base'!B$2:B$123,"&gt;="&amp;G852*(100-$B$2)/100, 'azure-vm-prices-base'!D$2:D$123,K852, 'azure-vm-prices-base'!E$2:E$123,L852), _xlfn.MINIFS('azure-vm-prices-base'!I$2:I$123, 'azure-vm-prices-base'!A$2:A$123,"&gt;="&amp;F852*(100-$B$2)/100, 'azure-vm-prices-base'!B$2:B$123,"&gt;="&amp;G852*(100-$B$2)/100, 'azure-vm-prices-base'!E$2:E$123,L852)), IF(K852="YES", _xlfn.MINIFS('azure-vm-prices-base'!C$2:C$123, 'azure-vm-prices-base'!A$2:A$123,"&gt;="&amp;F852*(100-$B$2)/100, 'azure-vm-prices-base'!B$2:B$123,"&gt;="&amp;G852*(100-$B$2)/100, 'azure-vm-prices-base'!D$2:D$123,K852, 'azure-vm-prices-base'!E$2:E$123,L852), _xlfn.MINIFS('azure-vm-prices-base'!C$2:C$123, 'azure-vm-prices-base'!A$2:A$123,"&gt;="&amp;F852*(100-$B$2)/100, 'azure-vm-prices-base'!B$2:B$123,"&gt;="&amp;G852*(100-$B$2)/100, 'azure-vm-prices-base'!E$2:E$123,L852))), "")</f>
        <v>0</v>
      </c>
      <c r="W852" s="4">
        <f>IF(Q852="YES", IF(K852="YES", VLOOKUP(X852 &amp; L852 &amp; K852,'azure-vm-prices-1Y'!G$2:H$124  , 2, 0), VLOOKUP(X852 &amp; L852 &amp; "*",'azure-vm-prices-1Y'!G$2:H$124, 2, 0)),   "")</f>
        <v>0</v>
      </c>
      <c r="X852" s="4">
        <f>IF(Q852="YES", IF(O852="NO" , IF(K852="YES", _xlfn.MINIFS('azure-vm-prices-1Y'!I$2:I$123,   'azure-vm-prices-1Y'!A$2:A$123,"&gt;="&amp;F852*(100-$B$2)/100,   'azure-vm-prices-1Y'!B$2:B$123,"&gt;="&amp;G852*(100-$B$2)/100,   'azure-vm-prices-1Y'!D$2:D$123,K852,   'azure-vm-prices-1Y'!E$2:E$123,L852),   _xlfn.MINIFS('azure-vm-prices-1Y'!I$2:I$123,   'azure-vm-prices-1Y'!A$2:A$123,"&gt;="&amp;F852*(100-$B$2)/100,   'azure-vm-prices-1Y'!B$2:B$123,"&gt;="&amp;G852*(100-$B$2)/100,   'azure-vm-prices-1Y'!E$2:E$123,L852)),   IF(K852="YES", _xlfn.MINIFS('azure-vm-prices-1Y'!C$2:C$123,   'azure-vm-prices-1Y'!A$2:A$123,"&gt;="&amp;F852*(100-$B$2)/100,   'azure-vm-prices-1Y'!B$2:B$123,"&gt;="&amp;G852*(100-$B$2)/100,   'azure-vm-prices-1Y'!D$2:D$123,K852,   'azure-vm-prices-1Y'!E$2:E$123,L852),   _xlfn.MINIFS('azure-vm-prices-1Y'!C$2:C$123,   'azure-vm-prices-1Y'!A$2:A$123,"&gt;="&amp;F852*(100-$B$2)/100,   'azure-vm-prices-1Y'!B$2:B$123,"&gt;="&amp;G852*(100-$B$2)/100,   'azure-vm-prices-1Y'!E$2:E$123,L852))),   "")</f>
        <v>0</v>
      </c>
      <c r="Y852" s="4">
        <f>IF(Q852="YES", IF(K852="YES", VLOOKUP(Z852 &amp; L852 &amp; K852,'azure-vm-prices-3Y'!G$2:H$124  , 2, 0), VLOOKUP(Z852 &amp; L852 &amp; "*",'azure-vm-prices-3Y'!G$2:H$124, 2, 0)),   "")</f>
        <v>0</v>
      </c>
      <c r="Z852" s="4">
        <f>IF(Q852="YES", IF(O852="NO" , IF(K852="YES", _xlfn.MINIFS('azure-vm-prices-3Y'!I$2:I$123,   'azure-vm-prices-3Y'!A$2:A$123,"&gt;="&amp;F852*(100-$B$2)/100,   'azure-vm-prices-3Y'!B$2:B$123,"&gt;="&amp;G852*(100-$B$2)/100,   'azure-vm-prices-3Y'!D$2:D$123,K852,   'azure-vm-prices-3Y'!E$2:E$123,L852),   _xlfn.MINIFS('azure-vm-prices-3Y'!I$2:I$123,   'azure-vm-prices-3Y'!A$2:A$123,"&gt;="&amp;F852*(100-$B$2)/100,   'azure-vm-prices-3Y'!B$2:B$123,"&gt;="&amp;G852*(100-$B$2)/100,   'azure-vm-prices-3Y'!E$2:E$123,L852)),   IF(K852="YES", _xlfn.MINIFS('azure-vm-prices-3Y'!C$2:C$123,   'azure-vm-prices-3Y'!A$2:A$123,"&gt;="&amp;F852*(100-$B$2)/100,   'azure-vm-prices-3Y'!B$2:B$123,"&gt;="&amp;G852*(100-$B$2)/100,   'azure-vm-prices-3Y'!D$2:D$123,K852,   'azure-vm-prices-3Y'!E$2:E$123,L852),   _xlfn.MINIFS('azure-vm-prices-3Y'!C$2:C$123,   'azure-vm-prices-3Y'!A$2:A$123,"&gt;="&amp;F852*(100-$B$2)/100,   'azure-vm-prices-3Y'!B$2:B$123,"&gt;="&amp;G852*(100-$B$2)/100,   'azure-vm-prices-3Y'!E$2:E$123,L852))),   "")</f>
        <v>0</v>
      </c>
      <c r="AA852" s="4">
        <f>IF(Q852="YES",N852*V852*12,"")</f>
        <v>0</v>
      </c>
      <c r="AB852" s="4">
        <f>IF(Q852="YES",X852*8760,"")</f>
        <v>0</v>
      </c>
      <c r="AC852" s="4">
        <f>IF(Q852="YES",Z852*8760,"")</f>
        <v>0</v>
      </c>
      <c r="AD852" s="4">
        <f>IF(Q852="YES",IF(P852="YES", MIN(AA852:AC852), AA852),"")</f>
        <v>0</v>
      </c>
      <c r="AE852" s="4">
        <f>IF(AND(I852="STANDARD",Q852="YES",H852&lt;'azure-standard-disk-prices'!B2, H852&gt;0),1+IF(M852="YES",1),"")</f>
        <v>0</v>
      </c>
      <c r="AF852" s="4">
        <f>IF(AND(I852="STANDARD",Q852="YES",H852&gt;'azure-standard-disk-prices'!B2,H852&lt;'azure-standard-disk-prices'!B3),1+IF(M852="YES",1),"")</f>
        <v>0</v>
      </c>
      <c r="AG852" s="4">
        <f>IF(AND(I852="STANDARD",Q852="YES",H852&gt;'azure-standard-disk-prices'!B3,H852&lt;'azure-standard-disk-prices'!B4),1+IF(M852="YES",1),"")</f>
        <v>0</v>
      </c>
      <c r="AH852" s="4">
        <f>IF(AND(I852="STANDARD",Q852="YES",H852&gt;'azure-standard-disk-prices'!B4,H852&lt;'azure-standard-disk-prices'!B5),1+IF(M852="YES",1),"")</f>
        <v>0</v>
      </c>
      <c r="AI852" s="4">
        <f>IF(AND(I852="STANDARD",Q852="YES",H852&gt;'azure-standard-disk-prices'!B5,H852&lt;'azure-standard-disk-prices'!B6),1+IF(M852="YES",1),"")</f>
        <v>0</v>
      </c>
      <c r="AJ852" s="4">
        <f>IF(AND(I852="STANDARD",Q852="YES",H852&gt;'azure-standard-disk-prices'!B6,H852&lt;'azure-standard-disk-prices'!B7),1+IF(M852="YES",1),"")</f>
        <v>0</v>
      </c>
      <c r="AK852" s="4">
        <f>IF(AND(I852="STANDARD",Q852="YES",H852&gt;'azure-standard-disk-prices'!B7,H852&lt;'azure-standard-disk-prices'!B8),1+IF(M852="YES",1),"")</f>
        <v>0</v>
      </c>
      <c r="AL852" s="4">
        <f>IF(AND(I852="STANDARD",Q852="YES",H852&gt;'azure-standard-disk-prices'!B8,H852&lt;'azure-standard-disk-prices'!B9),1+IF(M852="YES",1),"")</f>
        <v>0</v>
      </c>
      <c r="AM852" s="4">
        <f>IF(AND(I851="PREMIUM",Q851="YES",H851&lt;'azure-premium-disk-prices'!B2,H851&gt;0),1+IF(M851="YES",1),"")</f>
        <v>0</v>
      </c>
      <c r="AN852" s="4">
        <f>IF(AND(I851="PREMIUM",Q851="YES",H851&gt;'azure-premium-disk-prices'!B2,H851&lt;'azure-premium-disk-prices'!B3),1+IF(M851="YES",1),"")</f>
        <v>0</v>
      </c>
      <c r="AO852" s="4">
        <f>IF(AND(I851="PREMIUM",Q851="YES",H851&gt;'azure-premium-disk-prices'!B3,H851&lt;'azure-premium-disk-prices'!B4),1+IF(M851="YES",1),"")</f>
        <v>0</v>
      </c>
      <c r="AP852" s="4">
        <f>IF(AND(I851="PREMIUM",Q851="YES",H851&gt;'azure-premium-disk-prices'!B4,H851&lt;'azure-premium-disk-prices'!B5),1+IF(M851="YES",1),"")</f>
        <v>0</v>
      </c>
      <c r="AQ852" s="4">
        <f>IF(AND(I851="PREMIUM",Q851="YES",H851&gt;'azure-premium-disk-prices'!B5,H851&lt;'azure-premium-disk-prices'!B6),1+IF(M851="YES",1),"")</f>
        <v>0</v>
      </c>
      <c r="AR852" s="4">
        <f>IF(AND(I851="PREMIUM",Q851="YES",H851&gt;'azure-premium-disk-prices'!B6,H851&lt;'azure-premium-disk-prices'!B7),1+IF(M851="YES",1),"")</f>
        <v>0</v>
      </c>
      <c r="AS852" s="4">
        <f>IF(AND(I851="PREMIUM",Q851="YES",H851&gt;'azure-premium-disk-prices'!B7,H851&lt;'azure-premium-disk-prices'!B8),1+IF(M851="YES",1),"")</f>
        <v>0</v>
      </c>
      <c r="AT852" s="4">
        <f>IF(AND(I851="PREMIUM",Q851="YES",H851&gt;'azure-premium-disk-prices'!B8,H851&lt;'azure-premium-disk-prices'!B9),1+IF(M851="YES",1),"")</f>
        <v>0</v>
      </c>
      <c r="AU852" s="4">
        <f>IF(AND(M852="YES", Q852="YES"),1,"")</f>
        <v>0</v>
      </c>
      <c r="AV852" s="4">
        <f>IF(AND(J852="STANDARD", Q852="YES"), IF(M852="YES",2,1) ,"")</f>
        <v>0</v>
      </c>
      <c r="AW852" s="4">
        <f>IF( AND(J852="PREMIUM",  Q852="YES"), IF(M852="YES",2,1) ,"")</f>
        <v>0</v>
      </c>
    </row>
    <row r="853" spans="5:49">
      <c r="E853" s="3"/>
      <c r="F853" s="3"/>
      <c r="G853" s="3"/>
      <c r="H853" s="3"/>
      <c r="I853" s="3" t="s">
        <v>9</v>
      </c>
      <c r="J853" s="3" t="s">
        <v>9</v>
      </c>
      <c r="K853" s="3" t="s">
        <v>5</v>
      </c>
      <c r="L853" s="3" t="s">
        <v>5</v>
      </c>
      <c r="M853" s="3" t="s">
        <v>5</v>
      </c>
      <c r="N853" s="3">
        <v>730</v>
      </c>
      <c r="O853" s="3" t="s">
        <v>5</v>
      </c>
      <c r="P853" s="3" t="s">
        <v>14</v>
      </c>
      <c r="Q853" s="4">
        <f>IF(AND(E853&lt;&gt;"", F853&lt;&gt;"", G853&lt;&gt;"", H853&lt;&gt;"", I853&lt;&gt;"", J853&lt;&gt;"", K853&lt;&gt;"", L853&lt;&gt;"", M853&lt;&gt;"", N853&lt;&gt;"", O853&lt;&gt;""),"YES","NO")</f>
        <v>0</v>
      </c>
      <c r="R853" s="4">
        <f>IF(AD853=AA853, U853, IF(AD853=AB853,W853,Y853))</f>
        <v>0</v>
      </c>
      <c r="S853" s="4">
        <f>AD853</f>
        <v>0</v>
      </c>
      <c r="T853" s="4">
        <f> IF(AA853="" ,"",IF(AD853=AA853, "PAYG", IF(AD853=AB853,"1Y RI","3Y RI")))</f>
        <v>0</v>
      </c>
      <c r="U853" s="4">
        <f>IF(Q853="YES", IF(K853="YES", VLOOKUP(V853 &amp; L853 &amp; K853,'azure-vm-prices-base'!G$2:H$124, 2, 0), VLOOKUP(V853 &amp; L853 &amp; "*",'azure-vm-prices-base'!G$2:H$124, 2, 0)), "")</f>
        <v>0</v>
      </c>
      <c r="V853" s="4">
        <f>IF(Q853="YES", IF(O853="NO" , IF(K853="YES", _xlfn.MINIFS('azure-vm-prices-base'!I$2:I$123, 'azure-vm-prices-base'!A$2:A$123,"&gt;="&amp;F853*(100-$B$2)/100, 'azure-vm-prices-base'!B$2:B$123,"&gt;="&amp;G853*(100-$B$2)/100, 'azure-vm-prices-base'!D$2:D$123,K853, 'azure-vm-prices-base'!E$2:E$123,L853), _xlfn.MINIFS('azure-vm-prices-base'!I$2:I$123, 'azure-vm-prices-base'!A$2:A$123,"&gt;="&amp;F853*(100-$B$2)/100, 'azure-vm-prices-base'!B$2:B$123,"&gt;="&amp;G853*(100-$B$2)/100, 'azure-vm-prices-base'!E$2:E$123,L853)), IF(K853="YES", _xlfn.MINIFS('azure-vm-prices-base'!C$2:C$123, 'azure-vm-prices-base'!A$2:A$123,"&gt;="&amp;F853*(100-$B$2)/100, 'azure-vm-prices-base'!B$2:B$123,"&gt;="&amp;G853*(100-$B$2)/100, 'azure-vm-prices-base'!D$2:D$123,K853, 'azure-vm-prices-base'!E$2:E$123,L853), _xlfn.MINIFS('azure-vm-prices-base'!C$2:C$123, 'azure-vm-prices-base'!A$2:A$123,"&gt;="&amp;F853*(100-$B$2)/100, 'azure-vm-prices-base'!B$2:B$123,"&gt;="&amp;G853*(100-$B$2)/100, 'azure-vm-prices-base'!E$2:E$123,L853))), "")</f>
        <v>0</v>
      </c>
      <c r="W853" s="4">
        <f>IF(Q853="YES", IF(K853="YES", VLOOKUP(X853 &amp; L853 &amp; K853,'azure-vm-prices-1Y'!G$2:H$124  , 2, 0), VLOOKUP(X853 &amp; L853 &amp; "*",'azure-vm-prices-1Y'!G$2:H$124, 2, 0)),   "")</f>
        <v>0</v>
      </c>
      <c r="X853" s="4">
        <f>IF(Q853="YES", IF(O853="NO" , IF(K853="YES", _xlfn.MINIFS('azure-vm-prices-1Y'!I$2:I$123,   'azure-vm-prices-1Y'!A$2:A$123,"&gt;="&amp;F853*(100-$B$2)/100,   'azure-vm-prices-1Y'!B$2:B$123,"&gt;="&amp;G853*(100-$B$2)/100,   'azure-vm-prices-1Y'!D$2:D$123,K853,   'azure-vm-prices-1Y'!E$2:E$123,L853),   _xlfn.MINIFS('azure-vm-prices-1Y'!I$2:I$123,   'azure-vm-prices-1Y'!A$2:A$123,"&gt;="&amp;F853*(100-$B$2)/100,   'azure-vm-prices-1Y'!B$2:B$123,"&gt;="&amp;G853*(100-$B$2)/100,   'azure-vm-prices-1Y'!E$2:E$123,L853)),   IF(K853="YES", _xlfn.MINIFS('azure-vm-prices-1Y'!C$2:C$123,   'azure-vm-prices-1Y'!A$2:A$123,"&gt;="&amp;F853*(100-$B$2)/100,   'azure-vm-prices-1Y'!B$2:B$123,"&gt;="&amp;G853*(100-$B$2)/100,   'azure-vm-prices-1Y'!D$2:D$123,K853,   'azure-vm-prices-1Y'!E$2:E$123,L853),   _xlfn.MINIFS('azure-vm-prices-1Y'!C$2:C$123,   'azure-vm-prices-1Y'!A$2:A$123,"&gt;="&amp;F853*(100-$B$2)/100,   'azure-vm-prices-1Y'!B$2:B$123,"&gt;="&amp;G853*(100-$B$2)/100,   'azure-vm-prices-1Y'!E$2:E$123,L853))),   "")</f>
        <v>0</v>
      </c>
      <c r="Y853" s="4">
        <f>IF(Q853="YES", IF(K853="YES", VLOOKUP(Z853 &amp; L853 &amp; K853,'azure-vm-prices-3Y'!G$2:H$124  , 2, 0), VLOOKUP(Z853 &amp; L853 &amp; "*",'azure-vm-prices-3Y'!G$2:H$124, 2, 0)),   "")</f>
        <v>0</v>
      </c>
      <c r="Z853" s="4">
        <f>IF(Q853="YES", IF(O853="NO" , IF(K853="YES", _xlfn.MINIFS('azure-vm-prices-3Y'!I$2:I$123,   'azure-vm-prices-3Y'!A$2:A$123,"&gt;="&amp;F853*(100-$B$2)/100,   'azure-vm-prices-3Y'!B$2:B$123,"&gt;="&amp;G853*(100-$B$2)/100,   'azure-vm-prices-3Y'!D$2:D$123,K853,   'azure-vm-prices-3Y'!E$2:E$123,L853),   _xlfn.MINIFS('azure-vm-prices-3Y'!I$2:I$123,   'azure-vm-prices-3Y'!A$2:A$123,"&gt;="&amp;F853*(100-$B$2)/100,   'azure-vm-prices-3Y'!B$2:B$123,"&gt;="&amp;G853*(100-$B$2)/100,   'azure-vm-prices-3Y'!E$2:E$123,L853)),   IF(K853="YES", _xlfn.MINIFS('azure-vm-prices-3Y'!C$2:C$123,   'azure-vm-prices-3Y'!A$2:A$123,"&gt;="&amp;F853*(100-$B$2)/100,   'azure-vm-prices-3Y'!B$2:B$123,"&gt;="&amp;G853*(100-$B$2)/100,   'azure-vm-prices-3Y'!D$2:D$123,K853,   'azure-vm-prices-3Y'!E$2:E$123,L853),   _xlfn.MINIFS('azure-vm-prices-3Y'!C$2:C$123,   'azure-vm-prices-3Y'!A$2:A$123,"&gt;="&amp;F853*(100-$B$2)/100,   'azure-vm-prices-3Y'!B$2:B$123,"&gt;="&amp;G853*(100-$B$2)/100,   'azure-vm-prices-3Y'!E$2:E$123,L853))),   "")</f>
        <v>0</v>
      </c>
      <c r="AA853" s="4">
        <f>IF(Q853="YES",N853*V853*12,"")</f>
        <v>0</v>
      </c>
      <c r="AB853" s="4">
        <f>IF(Q853="YES",X853*8760,"")</f>
        <v>0</v>
      </c>
      <c r="AC853" s="4">
        <f>IF(Q853="YES",Z853*8760,"")</f>
        <v>0</v>
      </c>
      <c r="AD853" s="4">
        <f>IF(Q853="YES",IF(P853="YES", MIN(AA853:AC853), AA853),"")</f>
        <v>0</v>
      </c>
      <c r="AE853" s="4">
        <f>IF(AND(I853="STANDARD",Q853="YES",H853&lt;'azure-standard-disk-prices'!B2, H853&gt;0),1+IF(M853="YES",1),"")</f>
        <v>0</v>
      </c>
      <c r="AF853" s="4">
        <f>IF(AND(I853="STANDARD",Q853="YES",H853&gt;'azure-standard-disk-prices'!B2,H853&lt;'azure-standard-disk-prices'!B3),1+IF(M853="YES",1),"")</f>
        <v>0</v>
      </c>
      <c r="AG853" s="4">
        <f>IF(AND(I853="STANDARD",Q853="YES",H853&gt;'azure-standard-disk-prices'!B3,H853&lt;'azure-standard-disk-prices'!B4),1+IF(M853="YES",1),"")</f>
        <v>0</v>
      </c>
      <c r="AH853" s="4">
        <f>IF(AND(I853="STANDARD",Q853="YES",H853&gt;'azure-standard-disk-prices'!B4,H853&lt;'azure-standard-disk-prices'!B5),1+IF(M853="YES",1),"")</f>
        <v>0</v>
      </c>
      <c r="AI853" s="4">
        <f>IF(AND(I853="STANDARD",Q853="YES",H853&gt;'azure-standard-disk-prices'!B5,H853&lt;'azure-standard-disk-prices'!B6),1+IF(M853="YES",1),"")</f>
        <v>0</v>
      </c>
      <c r="AJ853" s="4">
        <f>IF(AND(I853="STANDARD",Q853="YES",H853&gt;'azure-standard-disk-prices'!B6,H853&lt;'azure-standard-disk-prices'!B7),1+IF(M853="YES",1),"")</f>
        <v>0</v>
      </c>
      <c r="AK853" s="4">
        <f>IF(AND(I853="STANDARD",Q853="YES",H853&gt;'azure-standard-disk-prices'!B7,H853&lt;'azure-standard-disk-prices'!B8),1+IF(M853="YES",1),"")</f>
        <v>0</v>
      </c>
      <c r="AL853" s="4">
        <f>IF(AND(I853="STANDARD",Q853="YES",H853&gt;'azure-standard-disk-prices'!B8,H853&lt;'azure-standard-disk-prices'!B9),1+IF(M853="YES",1),"")</f>
        <v>0</v>
      </c>
      <c r="AM853" s="4">
        <f>IF(AND(I852="PREMIUM",Q852="YES",H852&lt;'azure-premium-disk-prices'!B2,H852&gt;0),1+IF(M852="YES",1),"")</f>
        <v>0</v>
      </c>
      <c r="AN853" s="4">
        <f>IF(AND(I852="PREMIUM",Q852="YES",H852&gt;'azure-premium-disk-prices'!B2,H852&lt;'azure-premium-disk-prices'!B3),1+IF(M852="YES",1),"")</f>
        <v>0</v>
      </c>
      <c r="AO853" s="4">
        <f>IF(AND(I852="PREMIUM",Q852="YES",H852&gt;'azure-premium-disk-prices'!B3,H852&lt;'azure-premium-disk-prices'!B4),1+IF(M852="YES",1),"")</f>
        <v>0</v>
      </c>
      <c r="AP853" s="4">
        <f>IF(AND(I852="PREMIUM",Q852="YES",H852&gt;'azure-premium-disk-prices'!B4,H852&lt;'azure-premium-disk-prices'!B5),1+IF(M852="YES",1),"")</f>
        <v>0</v>
      </c>
      <c r="AQ853" s="4">
        <f>IF(AND(I852="PREMIUM",Q852="YES",H852&gt;'azure-premium-disk-prices'!B5,H852&lt;'azure-premium-disk-prices'!B6),1+IF(M852="YES",1),"")</f>
        <v>0</v>
      </c>
      <c r="AR853" s="4">
        <f>IF(AND(I852="PREMIUM",Q852="YES",H852&gt;'azure-premium-disk-prices'!B6,H852&lt;'azure-premium-disk-prices'!B7),1+IF(M852="YES",1),"")</f>
        <v>0</v>
      </c>
      <c r="AS853" s="4">
        <f>IF(AND(I852="PREMIUM",Q852="YES",H852&gt;'azure-premium-disk-prices'!B7,H852&lt;'azure-premium-disk-prices'!B8),1+IF(M852="YES",1),"")</f>
        <v>0</v>
      </c>
      <c r="AT853" s="4">
        <f>IF(AND(I852="PREMIUM",Q852="YES",H852&gt;'azure-premium-disk-prices'!B8,H852&lt;'azure-premium-disk-prices'!B9),1+IF(M852="YES",1),"")</f>
        <v>0</v>
      </c>
      <c r="AU853" s="4">
        <f>IF(AND(M853="YES", Q853="YES"),1,"")</f>
        <v>0</v>
      </c>
      <c r="AV853" s="4">
        <f>IF(AND(J853="STANDARD", Q853="YES"), IF(M853="YES",2,1) ,"")</f>
        <v>0</v>
      </c>
      <c r="AW853" s="4">
        <f>IF( AND(J853="PREMIUM",  Q853="YES"), IF(M853="YES",2,1) ,"")</f>
        <v>0</v>
      </c>
    </row>
    <row r="854" spans="5:49">
      <c r="E854" s="3"/>
      <c r="F854" s="3"/>
      <c r="G854" s="3"/>
      <c r="H854" s="3"/>
      <c r="I854" s="3" t="s">
        <v>9</v>
      </c>
      <c r="J854" s="3" t="s">
        <v>9</v>
      </c>
      <c r="K854" s="3" t="s">
        <v>5</v>
      </c>
      <c r="L854" s="3" t="s">
        <v>5</v>
      </c>
      <c r="M854" s="3" t="s">
        <v>5</v>
      </c>
      <c r="N854" s="3">
        <v>730</v>
      </c>
      <c r="O854" s="3" t="s">
        <v>5</v>
      </c>
      <c r="P854" s="3" t="s">
        <v>14</v>
      </c>
      <c r="Q854" s="4">
        <f>IF(AND(E854&lt;&gt;"", F854&lt;&gt;"", G854&lt;&gt;"", H854&lt;&gt;"", I854&lt;&gt;"", J854&lt;&gt;"", K854&lt;&gt;"", L854&lt;&gt;"", M854&lt;&gt;"", N854&lt;&gt;"", O854&lt;&gt;""),"YES","NO")</f>
        <v>0</v>
      </c>
      <c r="R854" s="4">
        <f>IF(AD854=AA854, U854, IF(AD854=AB854,W854,Y854))</f>
        <v>0</v>
      </c>
      <c r="S854" s="4">
        <f>AD854</f>
        <v>0</v>
      </c>
      <c r="T854" s="4">
        <f> IF(AA854="" ,"",IF(AD854=AA854, "PAYG", IF(AD854=AB854,"1Y RI","3Y RI")))</f>
        <v>0</v>
      </c>
      <c r="U854" s="4">
        <f>IF(Q854="YES", IF(K854="YES", VLOOKUP(V854 &amp; L854 &amp; K854,'azure-vm-prices-base'!G$2:H$124, 2, 0), VLOOKUP(V854 &amp; L854 &amp; "*",'azure-vm-prices-base'!G$2:H$124, 2, 0)), "")</f>
        <v>0</v>
      </c>
      <c r="V854" s="4">
        <f>IF(Q854="YES", IF(O854="NO" , IF(K854="YES", _xlfn.MINIFS('azure-vm-prices-base'!I$2:I$123, 'azure-vm-prices-base'!A$2:A$123,"&gt;="&amp;F854*(100-$B$2)/100, 'azure-vm-prices-base'!B$2:B$123,"&gt;="&amp;G854*(100-$B$2)/100, 'azure-vm-prices-base'!D$2:D$123,K854, 'azure-vm-prices-base'!E$2:E$123,L854), _xlfn.MINIFS('azure-vm-prices-base'!I$2:I$123, 'azure-vm-prices-base'!A$2:A$123,"&gt;="&amp;F854*(100-$B$2)/100, 'azure-vm-prices-base'!B$2:B$123,"&gt;="&amp;G854*(100-$B$2)/100, 'azure-vm-prices-base'!E$2:E$123,L854)), IF(K854="YES", _xlfn.MINIFS('azure-vm-prices-base'!C$2:C$123, 'azure-vm-prices-base'!A$2:A$123,"&gt;="&amp;F854*(100-$B$2)/100, 'azure-vm-prices-base'!B$2:B$123,"&gt;="&amp;G854*(100-$B$2)/100, 'azure-vm-prices-base'!D$2:D$123,K854, 'azure-vm-prices-base'!E$2:E$123,L854), _xlfn.MINIFS('azure-vm-prices-base'!C$2:C$123, 'azure-vm-prices-base'!A$2:A$123,"&gt;="&amp;F854*(100-$B$2)/100, 'azure-vm-prices-base'!B$2:B$123,"&gt;="&amp;G854*(100-$B$2)/100, 'azure-vm-prices-base'!E$2:E$123,L854))), "")</f>
        <v>0</v>
      </c>
      <c r="W854" s="4">
        <f>IF(Q854="YES", IF(K854="YES", VLOOKUP(X854 &amp; L854 &amp; K854,'azure-vm-prices-1Y'!G$2:H$124  , 2, 0), VLOOKUP(X854 &amp; L854 &amp; "*",'azure-vm-prices-1Y'!G$2:H$124, 2, 0)),   "")</f>
        <v>0</v>
      </c>
      <c r="X854" s="4">
        <f>IF(Q854="YES", IF(O854="NO" , IF(K854="YES", _xlfn.MINIFS('azure-vm-prices-1Y'!I$2:I$123,   'azure-vm-prices-1Y'!A$2:A$123,"&gt;="&amp;F854*(100-$B$2)/100,   'azure-vm-prices-1Y'!B$2:B$123,"&gt;="&amp;G854*(100-$B$2)/100,   'azure-vm-prices-1Y'!D$2:D$123,K854,   'azure-vm-prices-1Y'!E$2:E$123,L854),   _xlfn.MINIFS('azure-vm-prices-1Y'!I$2:I$123,   'azure-vm-prices-1Y'!A$2:A$123,"&gt;="&amp;F854*(100-$B$2)/100,   'azure-vm-prices-1Y'!B$2:B$123,"&gt;="&amp;G854*(100-$B$2)/100,   'azure-vm-prices-1Y'!E$2:E$123,L854)),   IF(K854="YES", _xlfn.MINIFS('azure-vm-prices-1Y'!C$2:C$123,   'azure-vm-prices-1Y'!A$2:A$123,"&gt;="&amp;F854*(100-$B$2)/100,   'azure-vm-prices-1Y'!B$2:B$123,"&gt;="&amp;G854*(100-$B$2)/100,   'azure-vm-prices-1Y'!D$2:D$123,K854,   'azure-vm-prices-1Y'!E$2:E$123,L854),   _xlfn.MINIFS('azure-vm-prices-1Y'!C$2:C$123,   'azure-vm-prices-1Y'!A$2:A$123,"&gt;="&amp;F854*(100-$B$2)/100,   'azure-vm-prices-1Y'!B$2:B$123,"&gt;="&amp;G854*(100-$B$2)/100,   'azure-vm-prices-1Y'!E$2:E$123,L854))),   "")</f>
        <v>0</v>
      </c>
      <c r="Y854" s="4">
        <f>IF(Q854="YES", IF(K854="YES", VLOOKUP(Z854 &amp; L854 &amp; K854,'azure-vm-prices-3Y'!G$2:H$124  , 2, 0), VLOOKUP(Z854 &amp; L854 &amp; "*",'azure-vm-prices-3Y'!G$2:H$124, 2, 0)),   "")</f>
        <v>0</v>
      </c>
      <c r="Z854" s="4">
        <f>IF(Q854="YES", IF(O854="NO" , IF(K854="YES", _xlfn.MINIFS('azure-vm-prices-3Y'!I$2:I$123,   'azure-vm-prices-3Y'!A$2:A$123,"&gt;="&amp;F854*(100-$B$2)/100,   'azure-vm-prices-3Y'!B$2:B$123,"&gt;="&amp;G854*(100-$B$2)/100,   'azure-vm-prices-3Y'!D$2:D$123,K854,   'azure-vm-prices-3Y'!E$2:E$123,L854),   _xlfn.MINIFS('azure-vm-prices-3Y'!I$2:I$123,   'azure-vm-prices-3Y'!A$2:A$123,"&gt;="&amp;F854*(100-$B$2)/100,   'azure-vm-prices-3Y'!B$2:B$123,"&gt;="&amp;G854*(100-$B$2)/100,   'azure-vm-prices-3Y'!E$2:E$123,L854)),   IF(K854="YES", _xlfn.MINIFS('azure-vm-prices-3Y'!C$2:C$123,   'azure-vm-prices-3Y'!A$2:A$123,"&gt;="&amp;F854*(100-$B$2)/100,   'azure-vm-prices-3Y'!B$2:B$123,"&gt;="&amp;G854*(100-$B$2)/100,   'azure-vm-prices-3Y'!D$2:D$123,K854,   'azure-vm-prices-3Y'!E$2:E$123,L854),   _xlfn.MINIFS('azure-vm-prices-3Y'!C$2:C$123,   'azure-vm-prices-3Y'!A$2:A$123,"&gt;="&amp;F854*(100-$B$2)/100,   'azure-vm-prices-3Y'!B$2:B$123,"&gt;="&amp;G854*(100-$B$2)/100,   'azure-vm-prices-3Y'!E$2:E$123,L854))),   "")</f>
        <v>0</v>
      </c>
      <c r="AA854" s="4">
        <f>IF(Q854="YES",N854*V854*12,"")</f>
        <v>0</v>
      </c>
      <c r="AB854" s="4">
        <f>IF(Q854="YES",X854*8760,"")</f>
        <v>0</v>
      </c>
      <c r="AC854" s="4">
        <f>IF(Q854="YES",Z854*8760,"")</f>
        <v>0</v>
      </c>
      <c r="AD854" s="4">
        <f>IF(Q854="YES",IF(P854="YES", MIN(AA854:AC854), AA854),"")</f>
        <v>0</v>
      </c>
      <c r="AE854" s="4">
        <f>IF(AND(I854="STANDARD",Q854="YES",H854&lt;'azure-standard-disk-prices'!B2, H854&gt;0),1+IF(M854="YES",1),"")</f>
        <v>0</v>
      </c>
      <c r="AF854" s="4">
        <f>IF(AND(I854="STANDARD",Q854="YES",H854&gt;'azure-standard-disk-prices'!B2,H854&lt;'azure-standard-disk-prices'!B3),1+IF(M854="YES",1),"")</f>
        <v>0</v>
      </c>
      <c r="AG854" s="4">
        <f>IF(AND(I854="STANDARD",Q854="YES",H854&gt;'azure-standard-disk-prices'!B3,H854&lt;'azure-standard-disk-prices'!B4),1+IF(M854="YES",1),"")</f>
        <v>0</v>
      </c>
      <c r="AH854" s="4">
        <f>IF(AND(I854="STANDARD",Q854="YES",H854&gt;'azure-standard-disk-prices'!B4,H854&lt;'azure-standard-disk-prices'!B5),1+IF(M854="YES",1),"")</f>
        <v>0</v>
      </c>
      <c r="AI854" s="4">
        <f>IF(AND(I854="STANDARD",Q854="YES",H854&gt;'azure-standard-disk-prices'!B5,H854&lt;'azure-standard-disk-prices'!B6),1+IF(M854="YES",1),"")</f>
        <v>0</v>
      </c>
      <c r="AJ854" s="4">
        <f>IF(AND(I854="STANDARD",Q854="YES",H854&gt;'azure-standard-disk-prices'!B6,H854&lt;'azure-standard-disk-prices'!B7),1+IF(M854="YES",1),"")</f>
        <v>0</v>
      </c>
      <c r="AK854" s="4">
        <f>IF(AND(I854="STANDARD",Q854="YES",H854&gt;'azure-standard-disk-prices'!B7,H854&lt;'azure-standard-disk-prices'!B8),1+IF(M854="YES",1),"")</f>
        <v>0</v>
      </c>
      <c r="AL854" s="4">
        <f>IF(AND(I854="STANDARD",Q854="YES",H854&gt;'azure-standard-disk-prices'!B8,H854&lt;'azure-standard-disk-prices'!B9),1+IF(M854="YES",1),"")</f>
        <v>0</v>
      </c>
      <c r="AM854" s="4">
        <f>IF(AND(I853="PREMIUM",Q853="YES",H853&lt;'azure-premium-disk-prices'!B2,H853&gt;0),1+IF(M853="YES",1),"")</f>
        <v>0</v>
      </c>
      <c r="AN854" s="4">
        <f>IF(AND(I853="PREMIUM",Q853="YES",H853&gt;'azure-premium-disk-prices'!B2,H853&lt;'azure-premium-disk-prices'!B3),1+IF(M853="YES",1),"")</f>
        <v>0</v>
      </c>
      <c r="AO854" s="4">
        <f>IF(AND(I853="PREMIUM",Q853="YES",H853&gt;'azure-premium-disk-prices'!B3,H853&lt;'azure-premium-disk-prices'!B4),1+IF(M853="YES",1),"")</f>
        <v>0</v>
      </c>
      <c r="AP854" s="4">
        <f>IF(AND(I853="PREMIUM",Q853="YES",H853&gt;'azure-premium-disk-prices'!B4,H853&lt;'azure-premium-disk-prices'!B5),1+IF(M853="YES",1),"")</f>
        <v>0</v>
      </c>
      <c r="AQ854" s="4">
        <f>IF(AND(I853="PREMIUM",Q853="YES",H853&gt;'azure-premium-disk-prices'!B5,H853&lt;'azure-premium-disk-prices'!B6),1+IF(M853="YES",1),"")</f>
        <v>0</v>
      </c>
      <c r="AR854" s="4">
        <f>IF(AND(I853="PREMIUM",Q853="YES",H853&gt;'azure-premium-disk-prices'!B6,H853&lt;'azure-premium-disk-prices'!B7),1+IF(M853="YES",1),"")</f>
        <v>0</v>
      </c>
      <c r="AS854" s="4">
        <f>IF(AND(I853="PREMIUM",Q853="YES",H853&gt;'azure-premium-disk-prices'!B7,H853&lt;'azure-premium-disk-prices'!B8),1+IF(M853="YES",1),"")</f>
        <v>0</v>
      </c>
      <c r="AT854" s="4">
        <f>IF(AND(I853="PREMIUM",Q853="YES",H853&gt;'azure-premium-disk-prices'!B8,H853&lt;'azure-premium-disk-prices'!B9),1+IF(M853="YES",1),"")</f>
        <v>0</v>
      </c>
      <c r="AU854" s="4">
        <f>IF(AND(M854="YES", Q854="YES"),1,"")</f>
        <v>0</v>
      </c>
      <c r="AV854" s="4">
        <f>IF(AND(J854="STANDARD", Q854="YES"), IF(M854="YES",2,1) ,"")</f>
        <v>0</v>
      </c>
      <c r="AW854" s="4">
        <f>IF( AND(J854="PREMIUM",  Q854="YES"), IF(M854="YES",2,1) ,"")</f>
        <v>0</v>
      </c>
    </row>
    <row r="855" spans="5:49">
      <c r="E855" s="3"/>
      <c r="F855" s="3"/>
      <c r="G855" s="3"/>
      <c r="H855" s="3"/>
      <c r="I855" s="3" t="s">
        <v>9</v>
      </c>
      <c r="J855" s="3" t="s">
        <v>9</v>
      </c>
      <c r="K855" s="3" t="s">
        <v>5</v>
      </c>
      <c r="L855" s="3" t="s">
        <v>5</v>
      </c>
      <c r="M855" s="3" t="s">
        <v>5</v>
      </c>
      <c r="N855" s="3">
        <v>730</v>
      </c>
      <c r="O855" s="3" t="s">
        <v>5</v>
      </c>
      <c r="P855" s="3" t="s">
        <v>14</v>
      </c>
      <c r="Q855" s="4">
        <f>IF(AND(E855&lt;&gt;"", F855&lt;&gt;"", G855&lt;&gt;"", H855&lt;&gt;"", I855&lt;&gt;"", J855&lt;&gt;"", K855&lt;&gt;"", L855&lt;&gt;"", M855&lt;&gt;"", N855&lt;&gt;"", O855&lt;&gt;""),"YES","NO")</f>
        <v>0</v>
      </c>
      <c r="R855" s="4">
        <f>IF(AD855=AA855, U855, IF(AD855=AB855,W855,Y855))</f>
        <v>0</v>
      </c>
      <c r="S855" s="4">
        <f>AD855</f>
        <v>0</v>
      </c>
      <c r="T855" s="4">
        <f> IF(AA855="" ,"",IF(AD855=AA855, "PAYG", IF(AD855=AB855,"1Y RI","3Y RI")))</f>
        <v>0</v>
      </c>
      <c r="U855" s="4">
        <f>IF(Q855="YES", IF(K855="YES", VLOOKUP(V855 &amp; L855 &amp; K855,'azure-vm-prices-base'!G$2:H$124, 2, 0), VLOOKUP(V855 &amp; L855 &amp; "*",'azure-vm-prices-base'!G$2:H$124, 2, 0)), "")</f>
        <v>0</v>
      </c>
      <c r="V855" s="4">
        <f>IF(Q855="YES", IF(O855="NO" , IF(K855="YES", _xlfn.MINIFS('azure-vm-prices-base'!I$2:I$123, 'azure-vm-prices-base'!A$2:A$123,"&gt;="&amp;F855*(100-$B$2)/100, 'azure-vm-prices-base'!B$2:B$123,"&gt;="&amp;G855*(100-$B$2)/100, 'azure-vm-prices-base'!D$2:D$123,K855, 'azure-vm-prices-base'!E$2:E$123,L855), _xlfn.MINIFS('azure-vm-prices-base'!I$2:I$123, 'azure-vm-prices-base'!A$2:A$123,"&gt;="&amp;F855*(100-$B$2)/100, 'azure-vm-prices-base'!B$2:B$123,"&gt;="&amp;G855*(100-$B$2)/100, 'azure-vm-prices-base'!E$2:E$123,L855)), IF(K855="YES", _xlfn.MINIFS('azure-vm-prices-base'!C$2:C$123, 'azure-vm-prices-base'!A$2:A$123,"&gt;="&amp;F855*(100-$B$2)/100, 'azure-vm-prices-base'!B$2:B$123,"&gt;="&amp;G855*(100-$B$2)/100, 'azure-vm-prices-base'!D$2:D$123,K855, 'azure-vm-prices-base'!E$2:E$123,L855), _xlfn.MINIFS('azure-vm-prices-base'!C$2:C$123, 'azure-vm-prices-base'!A$2:A$123,"&gt;="&amp;F855*(100-$B$2)/100, 'azure-vm-prices-base'!B$2:B$123,"&gt;="&amp;G855*(100-$B$2)/100, 'azure-vm-prices-base'!E$2:E$123,L855))), "")</f>
        <v>0</v>
      </c>
      <c r="W855" s="4">
        <f>IF(Q855="YES", IF(K855="YES", VLOOKUP(X855 &amp; L855 &amp; K855,'azure-vm-prices-1Y'!G$2:H$124  , 2, 0), VLOOKUP(X855 &amp; L855 &amp; "*",'azure-vm-prices-1Y'!G$2:H$124, 2, 0)),   "")</f>
        <v>0</v>
      </c>
      <c r="X855" s="4">
        <f>IF(Q855="YES", IF(O855="NO" , IF(K855="YES", _xlfn.MINIFS('azure-vm-prices-1Y'!I$2:I$123,   'azure-vm-prices-1Y'!A$2:A$123,"&gt;="&amp;F855*(100-$B$2)/100,   'azure-vm-prices-1Y'!B$2:B$123,"&gt;="&amp;G855*(100-$B$2)/100,   'azure-vm-prices-1Y'!D$2:D$123,K855,   'azure-vm-prices-1Y'!E$2:E$123,L855),   _xlfn.MINIFS('azure-vm-prices-1Y'!I$2:I$123,   'azure-vm-prices-1Y'!A$2:A$123,"&gt;="&amp;F855*(100-$B$2)/100,   'azure-vm-prices-1Y'!B$2:B$123,"&gt;="&amp;G855*(100-$B$2)/100,   'azure-vm-prices-1Y'!E$2:E$123,L855)),   IF(K855="YES", _xlfn.MINIFS('azure-vm-prices-1Y'!C$2:C$123,   'azure-vm-prices-1Y'!A$2:A$123,"&gt;="&amp;F855*(100-$B$2)/100,   'azure-vm-prices-1Y'!B$2:B$123,"&gt;="&amp;G855*(100-$B$2)/100,   'azure-vm-prices-1Y'!D$2:D$123,K855,   'azure-vm-prices-1Y'!E$2:E$123,L855),   _xlfn.MINIFS('azure-vm-prices-1Y'!C$2:C$123,   'azure-vm-prices-1Y'!A$2:A$123,"&gt;="&amp;F855*(100-$B$2)/100,   'azure-vm-prices-1Y'!B$2:B$123,"&gt;="&amp;G855*(100-$B$2)/100,   'azure-vm-prices-1Y'!E$2:E$123,L855))),   "")</f>
        <v>0</v>
      </c>
      <c r="Y855" s="4">
        <f>IF(Q855="YES", IF(K855="YES", VLOOKUP(Z855 &amp; L855 &amp; K855,'azure-vm-prices-3Y'!G$2:H$124  , 2, 0), VLOOKUP(Z855 &amp; L855 &amp; "*",'azure-vm-prices-3Y'!G$2:H$124, 2, 0)),   "")</f>
        <v>0</v>
      </c>
      <c r="Z855" s="4">
        <f>IF(Q855="YES", IF(O855="NO" , IF(K855="YES", _xlfn.MINIFS('azure-vm-prices-3Y'!I$2:I$123,   'azure-vm-prices-3Y'!A$2:A$123,"&gt;="&amp;F855*(100-$B$2)/100,   'azure-vm-prices-3Y'!B$2:B$123,"&gt;="&amp;G855*(100-$B$2)/100,   'azure-vm-prices-3Y'!D$2:D$123,K855,   'azure-vm-prices-3Y'!E$2:E$123,L855),   _xlfn.MINIFS('azure-vm-prices-3Y'!I$2:I$123,   'azure-vm-prices-3Y'!A$2:A$123,"&gt;="&amp;F855*(100-$B$2)/100,   'azure-vm-prices-3Y'!B$2:B$123,"&gt;="&amp;G855*(100-$B$2)/100,   'azure-vm-prices-3Y'!E$2:E$123,L855)),   IF(K855="YES", _xlfn.MINIFS('azure-vm-prices-3Y'!C$2:C$123,   'azure-vm-prices-3Y'!A$2:A$123,"&gt;="&amp;F855*(100-$B$2)/100,   'azure-vm-prices-3Y'!B$2:B$123,"&gt;="&amp;G855*(100-$B$2)/100,   'azure-vm-prices-3Y'!D$2:D$123,K855,   'azure-vm-prices-3Y'!E$2:E$123,L855),   _xlfn.MINIFS('azure-vm-prices-3Y'!C$2:C$123,   'azure-vm-prices-3Y'!A$2:A$123,"&gt;="&amp;F855*(100-$B$2)/100,   'azure-vm-prices-3Y'!B$2:B$123,"&gt;="&amp;G855*(100-$B$2)/100,   'azure-vm-prices-3Y'!E$2:E$123,L855))),   "")</f>
        <v>0</v>
      </c>
      <c r="AA855" s="4">
        <f>IF(Q855="YES",N855*V855*12,"")</f>
        <v>0</v>
      </c>
      <c r="AB855" s="4">
        <f>IF(Q855="YES",X855*8760,"")</f>
        <v>0</v>
      </c>
      <c r="AC855" s="4">
        <f>IF(Q855="YES",Z855*8760,"")</f>
        <v>0</v>
      </c>
      <c r="AD855" s="4">
        <f>IF(Q855="YES",IF(P855="YES", MIN(AA855:AC855), AA855),"")</f>
        <v>0</v>
      </c>
      <c r="AE855" s="4">
        <f>IF(AND(I855="STANDARD",Q855="YES",H855&lt;'azure-standard-disk-prices'!B2, H855&gt;0),1+IF(M855="YES",1),"")</f>
        <v>0</v>
      </c>
      <c r="AF855" s="4">
        <f>IF(AND(I855="STANDARD",Q855="YES",H855&gt;'azure-standard-disk-prices'!B2,H855&lt;'azure-standard-disk-prices'!B3),1+IF(M855="YES",1),"")</f>
        <v>0</v>
      </c>
      <c r="AG855" s="4">
        <f>IF(AND(I855="STANDARD",Q855="YES",H855&gt;'azure-standard-disk-prices'!B3,H855&lt;'azure-standard-disk-prices'!B4),1+IF(M855="YES",1),"")</f>
        <v>0</v>
      </c>
      <c r="AH855" s="4">
        <f>IF(AND(I855="STANDARD",Q855="YES",H855&gt;'azure-standard-disk-prices'!B4,H855&lt;'azure-standard-disk-prices'!B5),1+IF(M855="YES",1),"")</f>
        <v>0</v>
      </c>
      <c r="AI855" s="4">
        <f>IF(AND(I855="STANDARD",Q855="YES",H855&gt;'azure-standard-disk-prices'!B5,H855&lt;'azure-standard-disk-prices'!B6),1+IF(M855="YES",1),"")</f>
        <v>0</v>
      </c>
      <c r="AJ855" s="4">
        <f>IF(AND(I855="STANDARD",Q855="YES",H855&gt;'azure-standard-disk-prices'!B6,H855&lt;'azure-standard-disk-prices'!B7),1+IF(M855="YES",1),"")</f>
        <v>0</v>
      </c>
      <c r="AK855" s="4">
        <f>IF(AND(I855="STANDARD",Q855="YES",H855&gt;'azure-standard-disk-prices'!B7,H855&lt;'azure-standard-disk-prices'!B8),1+IF(M855="YES",1),"")</f>
        <v>0</v>
      </c>
      <c r="AL855" s="4">
        <f>IF(AND(I855="STANDARD",Q855="YES",H855&gt;'azure-standard-disk-prices'!B8,H855&lt;'azure-standard-disk-prices'!B9),1+IF(M855="YES",1),"")</f>
        <v>0</v>
      </c>
      <c r="AM855" s="4">
        <f>IF(AND(I854="PREMIUM",Q854="YES",H854&lt;'azure-premium-disk-prices'!B2,H854&gt;0),1+IF(M854="YES",1),"")</f>
        <v>0</v>
      </c>
      <c r="AN855" s="4">
        <f>IF(AND(I854="PREMIUM",Q854="YES",H854&gt;'azure-premium-disk-prices'!B2,H854&lt;'azure-premium-disk-prices'!B3),1+IF(M854="YES",1),"")</f>
        <v>0</v>
      </c>
      <c r="AO855" s="4">
        <f>IF(AND(I854="PREMIUM",Q854="YES",H854&gt;'azure-premium-disk-prices'!B3,H854&lt;'azure-premium-disk-prices'!B4),1+IF(M854="YES",1),"")</f>
        <v>0</v>
      </c>
      <c r="AP855" s="4">
        <f>IF(AND(I854="PREMIUM",Q854="YES",H854&gt;'azure-premium-disk-prices'!B4,H854&lt;'azure-premium-disk-prices'!B5),1+IF(M854="YES",1),"")</f>
        <v>0</v>
      </c>
      <c r="AQ855" s="4">
        <f>IF(AND(I854="PREMIUM",Q854="YES",H854&gt;'azure-premium-disk-prices'!B5,H854&lt;'azure-premium-disk-prices'!B6),1+IF(M854="YES",1),"")</f>
        <v>0</v>
      </c>
      <c r="AR855" s="4">
        <f>IF(AND(I854="PREMIUM",Q854="YES",H854&gt;'azure-premium-disk-prices'!B6,H854&lt;'azure-premium-disk-prices'!B7),1+IF(M854="YES",1),"")</f>
        <v>0</v>
      </c>
      <c r="AS855" s="4">
        <f>IF(AND(I854="PREMIUM",Q854="YES",H854&gt;'azure-premium-disk-prices'!B7,H854&lt;'azure-premium-disk-prices'!B8),1+IF(M854="YES",1),"")</f>
        <v>0</v>
      </c>
      <c r="AT855" s="4">
        <f>IF(AND(I854="PREMIUM",Q854="YES",H854&gt;'azure-premium-disk-prices'!B8,H854&lt;'azure-premium-disk-prices'!B9),1+IF(M854="YES",1),"")</f>
        <v>0</v>
      </c>
      <c r="AU855" s="4">
        <f>IF(AND(M855="YES", Q855="YES"),1,"")</f>
        <v>0</v>
      </c>
      <c r="AV855" s="4">
        <f>IF(AND(J855="STANDARD", Q855="YES"), IF(M855="YES",2,1) ,"")</f>
        <v>0</v>
      </c>
      <c r="AW855" s="4">
        <f>IF( AND(J855="PREMIUM",  Q855="YES"), IF(M855="YES",2,1) ,"")</f>
        <v>0</v>
      </c>
    </row>
    <row r="856" spans="5:49">
      <c r="E856" s="3"/>
      <c r="F856" s="3"/>
      <c r="G856" s="3"/>
      <c r="H856" s="3"/>
      <c r="I856" s="3" t="s">
        <v>9</v>
      </c>
      <c r="J856" s="3" t="s">
        <v>9</v>
      </c>
      <c r="K856" s="3" t="s">
        <v>5</v>
      </c>
      <c r="L856" s="3" t="s">
        <v>5</v>
      </c>
      <c r="M856" s="3" t="s">
        <v>5</v>
      </c>
      <c r="N856" s="3">
        <v>730</v>
      </c>
      <c r="O856" s="3" t="s">
        <v>5</v>
      </c>
      <c r="P856" s="3" t="s">
        <v>14</v>
      </c>
      <c r="Q856" s="4">
        <f>IF(AND(E856&lt;&gt;"", F856&lt;&gt;"", G856&lt;&gt;"", H856&lt;&gt;"", I856&lt;&gt;"", J856&lt;&gt;"", K856&lt;&gt;"", L856&lt;&gt;"", M856&lt;&gt;"", N856&lt;&gt;"", O856&lt;&gt;""),"YES","NO")</f>
        <v>0</v>
      </c>
      <c r="R856" s="4">
        <f>IF(AD856=AA856, U856, IF(AD856=AB856,W856,Y856))</f>
        <v>0</v>
      </c>
      <c r="S856" s="4">
        <f>AD856</f>
        <v>0</v>
      </c>
      <c r="T856" s="4">
        <f> IF(AA856="" ,"",IF(AD856=AA856, "PAYG", IF(AD856=AB856,"1Y RI","3Y RI")))</f>
        <v>0</v>
      </c>
      <c r="U856" s="4">
        <f>IF(Q856="YES", IF(K856="YES", VLOOKUP(V856 &amp; L856 &amp; K856,'azure-vm-prices-base'!G$2:H$124, 2, 0), VLOOKUP(V856 &amp; L856 &amp; "*",'azure-vm-prices-base'!G$2:H$124, 2, 0)), "")</f>
        <v>0</v>
      </c>
      <c r="V856" s="4">
        <f>IF(Q856="YES", IF(O856="NO" , IF(K856="YES", _xlfn.MINIFS('azure-vm-prices-base'!I$2:I$123, 'azure-vm-prices-base'!A$2:A$123,"&gt;="&amp;F856*(100-$B$2)/100, 'azure-vm-prices-base'!B$2:B$123,"&gt;="&amp;G856*(100-$B$2)/100, 'azure-vm-prices-base'!D$2:D$123,K856, 'azure-vm-prices-base'!E$2:E$123,L856), _xlfn.MINIFS('azure-vm-prices-base'!I$2:I$123, 'azure-vm-prices-base'!A$2:A$123,"&gt;="&amp;F856*(100-$B$2)/100, 'azure-vm-prices-base'!B$2:B$123,"&gt;="&amp;G856*(100-$B$2)/100, 'azure-vm-prices-base'!E$2:E$123,L856)), IF(K856="YES", _xlfn.MINIFS('azure-vm-prices-base'!C$2:C$123, 'azure-vm-prices-base'!A$2:A$123,"&gt;="&amp;F856*(100-$B$2)/100, 'azure-vm-prices-base'!B$2:B$123,"&gt;="&amp;G856*(100-$B$2)/100, 'azure-vm-prices-base'!D$2:D$123,K856, 'azure-vm-prices-base'!E$2:E$123,L856), _xlfn.MINIFS('azure-vm-prices-base'!C$2:C$123, 'azure-vm-prices-base'!A$2:A$123,"&gt;="&amp;F856*(100-$B$2)/100, 'azure-vm-prices-base'!B$2:B$123,"&gt;="&amp;G856*(100-$B$2)/100, 'azure-vm-prices-base'!E$2:E$123,L856))), "")</f>
        <v>0</v>
      </c>
      <c r="W856" s="4">
        <f>IF(Q856="YES", IF(K856="YES", VLOOKUP(X856 &amp; L856 &amp; K856,'azure-vm-prices-1Y'!G$2:H$124  , 2, 0), VLOOKUP(X856 &amp; L856 &amp; "*",'azure-vm-prices-1Y'!G$2:H$124, 2, 0)),   "")</f>
        <v>0</v>
      </c>
      <c r="X856" s="4">
        <f>IF(Q856="YES", IF(O856="NO" , IF(K856="YES", _xlfn.MINIFS('azure-vm-prices-1Y'!I$2:I$123,   'azure-vm-prices-1Y'!A$2:A$123,"&gt;="&amp;F856*(100-$B$2)/100,   'azure-vm-prices-1Y'!B$2:B$123,"&gt;="&amp;G856*(100-$B$2)/100,   'azure-vm-prices-1Y'!D$2:D$123,K856,   'azure-vm-prices-1Y'!E$2:E$123,L856),   _xlfn.MINIFS('azure-vm-prices-1Y'!I$2:I$123,   'azure-vm-prices-1Y'!A$2:A$123,"&gt;="&amp;F856*(100-$B$2)/100,   'azure-vm-prices-1Y'!B$2:B$123,"&gt;="&amp;G856*(100-$B$2)/100,   'azure-vm-prices-1Y'!E$2:E$123,L856)),   IF(K856="YES", _xlfn.MINIFS('azure-vm-prices-1Y'!C$2:C$123,   'azure-vm-prices-1Y'!A$2:A$123,"&gt;="&amp;F856*(100-$B$2)/100,   'azure-vm-prices-1Y'!B$2:B$123,"&gt;="&amp;G856*(100-$B$2)/100,   'azure-vm-prices-1Y'!D$2:D$123,K856,   'azure-vm-prices-1Y'!E$2:E$123,L856),   _xlfn.MINIFS('azure-vm-prices-1Y'!C$2:C$123,   'azure-vm-prices-1Y'!A$2:A$123,"&gt;="&amp;F856*(100-$B$2)/100,   'azure-vm-prices-1Y'!B$2:B$123,"&gt;="&amp;G856*(100-$B$2)/100,   'azure-vm-prices-1Y'!E$2:E$123,L856))),   "")</f>
        <v>0</v>
      </c>
      <c r="Y856" s="4">
        <f>IF(Q856="YES", IF(K856="YES", VLOOKUP(Z856 &amp; L856 &amp; K856,'azure-vm-prices-3Y'!G$2:H$124  , 2, 0), VLOOKUP(Z856 &amp; L856 &amp; "*",'azure-vm-prices-3Y'!G$2:H$124, 2, 0)),   "")</f>
        <v>0</v>
      </c>
      <c r="Z856" s="4">
        <f>IF(Q856="YES", IF(O856="NO" , IF(K856="YES", _xlfn.MINIFS('azure-vm-prices-3Y'!I$2:I$123,   'azure-vm-prices-3Y'!A$2:A$123,"&gt;="&amp;F856*(100-$B$2)/100,   'azure-vm-prices-3Y'!B$2:B$123,"&gt;="&amp;G856*(100-$B$2)/100,   'azure-vm-prices-3Y'!D$2:D$123,K856,   'azure-vm-prices-3Y'!E$2:E$123,L856),   _xlfn.MINIFS('azure-vm-prices-3Y'!I$2:I$123,   'azure-vm-prices-3Y'!A$2:A$123,"&gt;="&amp;F856*(100-$B$2)/100,   'azure-vm-prices-3Y'!B$2:B$123,"&gt;="&amp;G856*(100-$B$2)/100,   'azure-vm-prices-3Y'!E$2:E$123,L856)),   IF(K856="YES", _xlfn.MINIFS('azure-vm-prices-3Y'!C$2:C$123,   'azure-vm-prices-3Y'!A$2:A$123,"&gt;="&amp;F856*(100-$B$2)/100,   'azure-vm-prices-3Y'!B$2:B$123,"&gt;="&amp;G856*(100-$B$2)/100,   'azure-vm-prices-3Y'!D$2:D$123,K856,   'azure-vm-prices-3Y'!E$2:E$123,L856),   _xlfn.MINIFS('azure-vm-prices-3Y'!C$2:C$123,   'azure-vm-prices-3Y'!A$2:A$123,"&gt;="&amp;F856*(100-$B$2)/100,   'azure-vm-prices-3Y'!B$2:B$123,"&gt;="&amp;G856*(100-$B$2)/100,   'azure-vm-prices-3Y'!E$2:E$123,L856))),   "")</f>
        <v>0</v>
      </c>
      <c r="AA856" s="4">
        <f>IF(Q856="YES",N856*V856*12,"")</f>
        <v>0</v>
      </c>
      <c r="AB856" s="4">
        <f>IF(Q856="YES",X856*8760,"")</f>
        <v>0</v>
      </c>
      <c r="AC856" s="4">
        <f>IF(Q856="YES",Z856*8760,"")</f>
        <v>0</v>
      </c>
      <c r="AD856" s="4">
        <f>IF(Q856="YES",IF(P856="YES", MIN(AA856:AC856), AA856),"")</f>
        <v>0</v>
      </c>
      <c r="AE856" s="4">
        <f>IF(AND(I856="STANDARD",Q856="YES",H856&lt;'azure-standard-disk-prices'!B2, H856&gt;0),1+IF(M856="YES",1),"")</f>
        <v>0</v>
      </c>
      <c r="AF856" s="4">
        <f>IF(AND(I856="STANDARD",Q856="YES",H856&gt;'azure-standard-disk-prices'!B2,H856&lt;'azure-standard-disk-prices'!B3),1+IF(M856="YES",1),"")</f>
        <v>0</v>
      </c>
      <c r="AG856" s="4">
        <f>IF(AND(I856="STANDARD",Q856="YES",H856&gt;'azure-standard-disk-prices'!B3,H856&lt;'azure-standard-disk-prices'!B4),1+IF(M856="YES",1),"")</f>
        <v>0</v>
      </c>
      <c r="AH856" s="4">
        <f>IF(AND(I856="STANDARD",Q856="YES",H856&gt;'azure-standard-disk-prices'!B4,H856&lt;'azure-standard-disk-prices'!B5),1+IF(M856="YES",1),"")</f>
        <v>0</v>
      </c>
      <c r="AI856" s="4">
        <f>IF(AND(I856="STANDARD",Q856="YES",H856&gt;'azure-standard-disk-prices'!B5,H856&lt;'azure-standard-disk-prices'!B6),1+IF(M856="YES",1),"")</f>
        <v>0</v>
      </c>
      <c r="AJ856" s="4">
        <f>IF(AND(I856="STANDARD",Q856="YES",H856&gt;'azure-standard-disk-prices'!B6,H856&lt;'azure-standard-disk-prices'!B7),1+IF(M856="YES",1),"")</f>
        <v>0</v>
      </c>
      <c r="AK856" s="4">
        <f>IF(AND(I856="STANDARD",Q856="YES",H856&gt;'azure-standard-disk-prices'!B7,H856&lt;'azure-standard-disk-prices'!B8),1+IF(M856="YES",1),"")</f>
        <v>0</v>
      </c>
      <c r="AL856" s="4">
        <f>IF(AND(I856="STANDARD",Q856="YES",H856&gt;'azure-standard-disk-prices'!B8,H856&lt;'azure-standard-disk-prices'!B9),1+IF(M856="YES",1),"")</f>
        <v>0</v>
      </c>
      <c r="AM856" s="4">
        <f>IF(AND(I855="PREMIUM",Q855="YES",H855&lt;'azure-premium-disk-prices'!B2,H855&gt;0),1+IF(M855="YES",1),"")</f>
        <v>0</v>
      </c>
      <c r="AN856" s="4">
        <f>IF(AND(I855="PREMIUM",Q855="YES",H855&gt;'azure-premium-disk-prices'!B2,H855&lt;'azure-premium-disk-prices'!B3),1+IF(M855="YES",1),"")</f>
        <v>0</v>
      </c>
      <c r="AO856" s="4">
        <f>IF(AND(I855="PREMIUM",Q855="YES",H855&gt;'azure-premium-disk-prices'!B3,H855&lt;'azure-premium-disk-prices'!B4),1+IF(M855="YES",1),"")</f>
        <v>0</v>
      </c>
      <c r="AP856" s="4">
        <f>IF(AND(I855="PREMIUM",Q855="YES",H855&gt;'azure-premium-disk-prices'!B4,H855&lt;'azure-premium-disk-prices'!B5),1+IF(M855="YES",1),"")</f>
        <v>0</v>
      </c>
      <c r="AQ856" s="4">
        <f>IF(AND(I855="PREMIUM",Q855="YES",H855&gt;'azure-premium-disk-prices'!B5,H855&lt;'azure-premium-disk-prices'!B6),1+IF(M855="YES",1),"")</f>
        <v>0</v>
      </c>
      <c r="AR856" s="4">
        <f>IF(AND(I855="PREMIUM",Q855="YES",H855&gt;'azure-premium-disk-prices'!B6,H855&lt;'azure-premium-disk-prices'!B7),1+IF(M855="YES",1),"")</f>
        <v>0</v>
      </c>
      <c r="AS856" s="4">
        <f>IF(AND(I855="PREMIUM",Q855="YES",H855&gt;'azure-premium-disk-prices'!B7,H855&lt;'azure-premium-disk-prices'!B8),1+IF(M855="YES",1),"")</f>
        <v>0</v>
      </c>
      <c r="AT856" s="4">
        <f>IF(AND(I855="PREMIUM",Q855="YES",H855&gt;'azure-premium-disk-prices'!B8,H855&lt;'azure-premium-disk-prices'!B9),1+IF(M855="YES",1),"")</f>
        <v>0</v>
      </c>
      <c r="AU856" s="4">
        <f>IF(AND(M856="YES", Q856="YES"),1,"")</f>
        <v>0</v>
      </c>
      <c r="AV856" s="4">
        <f>IF(AND(J856="STANDARD", Q856="YES"), IF(M856="YES",2,1) ,"")</f>
        <v>0</v>
      </c>
      <c r="AW856" s="4">
        <f>IF( AND(J856="PREMIUM",  Q856="YES"), IF(M856="YES",2,1) ,"")</f>
        <v>0</v>
      </c>
    </row>
    <row r="857" spans="5:49">
      <c r="E857" s="3"/>
      <c r="F857" s="3"/>
      <c r="G857" s="3"/>
      <c r="H857" s="3"/>
      <c r="I857" s="3" t="s">
        <v>9</v>
      </c>
      <c r="J857" s="3" t="s">
        <v>9</v>
      </c>
      <c r="K857" s="3" t="s">
        <v>5</v>
      </c>
      <c r="L857" s="3" t="s">
        <v>5</v>
      </c>
      <c r="M857" s="3" t="s">
        <v>5</v>
      </c>
      <c r="N857" s="3">
        <v>730</v>
      </c>
      <c r="O857" s="3" t="s">
        <v>5</v>
      </c>
      <c r="P857" s="3" t="s">
        <v>14</v>
      </c>
      <c r="Q857" s="4">
        <f>IF(AND(E857&lt;&gt;"", F857&lt;&gt;"", G857&lt;&gt;"", H857&lt;&gt;"", I857&lt;&gt;"", J857&lt;&gt;"", K857&lt;&gt;"", L857&lt;&gt;"", M857&lt;&gt;"", N857&lt;&gt;"", O857&lt;&gt;""),"YES","NO")</f>
        <v>0</v>
      </c>
      <c r="R857" s="4">
        <f>IF(AD857=AA857, U857, IF(AD857=AB857,W857,Y857))</f>
        <v>0</v>
      </c>
      <c r="S857" s="4">
        <f>AD857</f>
        <v>0</v>
      </c>
      <c r="T857" s="4">
        <f> IF(AA857="" ,"",IF(AD857=AA857, "PAYG", IF(AD857=AB857,"1Y RI","3Y RI")))</f>
        <v>0</v>
      </c>
      <c r="U857" s="4">
        <f>IF(Q857="YES", IF(K857="YES", VLOOKUP(V857 &amp; L857 &amp; K857,'azure-vm-prices-base'!G$2:H$124, 2, 0), VLOOKUP(V857 &amp; L857 &amp; "*",'azure-vm-prices-base'!G$2:H$124, 2, 0)), "")</f>
        <v>0</v>
      </c>
      <c r="V857" s="4">
        <f>IF(Q857="YES", IF(O857="NO" , IF(K857="YES", _xlfn.MINIFS('azure-vm-prices-base'!I$2:I$123, 'azure-vm-prices-base'!A$2:A$123,"&gt;="&amp;F857*(100-$B$2)/100, 'azure-vm-prices-base'!B$2:B$123,"&gt;="&amp;G857*(100-$B$2)/100, 'azure-vm-prices-base'!D$2:D$123,K857, 'azure-vm-prices-base'!E$2:E$123,L857), _xlfn.MINIFS('azure-vm-prices-base'!I$2:I$123, 'azure-vm-prices-base'!A$2:A$123,"&gt;="&amp;F857*(100-$B$2)/100, 'azure-vm-prices-base'!B$2:B$123,"&gt;="&amp;G857*(100-$B$2)/100, 'azure-vm-prices-base'!E$2:E$123,L857)), IF(K857="YES", _xlfn.MINIFS('azure-vm-prices-base'!C$2:C$123, 'azure-vm-prices-base'!A$2:A$123,"&gt;="&amp;F857*(100-$B$2)/100, 'azure-vm-prices-base'!B$2:B$123,"&gt;="&amp;G857*(100-$B$2)/100, 'azure-vm-prices-base'!D$2:D$123,K857, 'azure-vm-prices-base'!E$2:E$123,L857), _xlfn.MINIFS('azure-vm-prices-base'!C$2:C$123, 'azure-vm-prices-base'!A$2:A$123,"&gt;="&amp;F857*(100-$B$2)/100, 'azure-vm-prices-base'!B$2:B$123,"&gt;="&amp;G857*(100-$B$2)/100, 'azure-vm-prices-base'!E$2:E$123,L857))), "")</f>
        <v>0</v>
      </c>
      <c r="W857" s="4">
        <f>IF(Q857="YES", IF(K857="YES", VLOOKUP(X857 &amp; L857 &amp; K857,'azure-vm-prices-1Y'!G$2:H$124  , 2, 0), VLOOKUP(X857 &amp; L857 &amp; "*",'azure-vm-prices-1Y'!G$2:H$124, 2, 0)),   "")</f>
        <v>0</v>
      </c>
      <c r="X857" s="4">
        <f>IF(Q857="YES", IF(O857="NO" , IF(K857="YES", _xlfn.MINIFS('azure-vm-prices-1Y'!I$2:I$123,   'azure-vm-prices-1Y'!A$2:A$123,"&gt;="&amp;F857*(100-$B$2)/100,   'azure-vm-prices-1Y'!B$2:B$123,"&gt;="&amp;G857*(100-$B$2)/100,   'azure-vm-prices-1Y'!D$2:D$123,K857,   'azure-vm-prices-1Y'!E$2:E$123,L857),   _xlfn.MINIFS('azure-vm-prices-1Y'!I$2:I$123,   'azure-vm-prices-1Y'!A$2:A$123,"&gt;="&amp;F857*(100-$B$2)/100,   'azure-vm-prices-1Y'!B$2:B$123,"&gt;="&amp;G857*(100-$B$2)/100,   'azure-vm-prices-1Y'!E$2:E$123,L857)),   IF(K857="YES", _xlfn.MINIFS('azure-vm-prices-1Y'!C$2:C$123,   'azure-vm-prices-1Y'!A$2:A$123,"&gt;="&amp;F857*(100-$B$2)/100,   'azure-vm-prices-1Y'!B$2:B$123,"&gt;="&amp;G857*(100-$B$2)/100,   'azure-vm-prices-1Y'!D$2:D$123,K857,   'azure-vm-prices-1Y'!E$2:E$123,L857),   _xlfn.MINIFS('azure-vm-prices-1Y'!C$2:C$123,   'azure-vm-prices-1Y'!A$2:A$123,"&gt;="&amp;F857*(100-$B$2)/100,   'azure-vm-prices-1Y'!B$2:B$123,"&gt;="&amp;G857*(100-$B$2)/100,   'azure-vm-prices-1Y'!E$2:E$123,L857))),   "")</f>
        <v>0</v>
      </c>
      <c r="Y857" s="4">
        <f>IF(Q857="YES", IF(K857="YES", VLOOKUP(Z857 &amp; L857 &amp; K857,'azure-vm-prices-3Y'!G$2:H$124  , 2, 0), VLOOKUP(Z857 &amp; L857 &amp; "*",'azure-vm-prices-3Y'!G$2:H$124, 2, 0)),   "")</f>
        <v>0</v>
      </c>
      <c r="Z857" s="4">
        <f>IF(Q857="YES", IF(O857="NO" , IF(K857="YES", _xlfn.MINIFS('azure-vm-prices-3Y'!I$2:I$123,   'azure-vm-prices-3Y'!A$2:A$123,"&gt;="&amp;F857*(100-$B$2)/100,   'azure-vm-prices-3Y'!B$2:B$123,"&gt;="&amp;G857*(100-$B$2)/100,   'azure-vm-prices-3Y'!D$2:D$123,K857,   'azure-vm-prices-3Y'!E$2:E$123,L857),   _xlfn.MINIFS('azure-vm-prices-3Y'!I$2:I$123,   'azure-vm-prices-3Y'!A$2:A$123,"&gt;="&amp;F857*(100-$B$2)/100,   'azure-vm-prices-3Y'!B$2:B$123,"&gt;="&amp;G857*(100-$B$2)/100,   'azure-vm-prices-3Y'!E$2:E$123,L857)),   IF(K857="YES", _xlfn.MINIFS('azure-vm-prices-3Y'!C$2:C$123,   'azure-vm-prices-3Y'!A$2:A$123,"&gt;="&amp;F857*(100-$B$2)/100,   'azure-vm-prices-3Y'!B$2:B$123,"&gt;="&amp;G857*(100-$B$2)/100,   'azure-vm-prices-3Y'!D$2:D$123,K857,   'azure-vm-prices-3Y'!E$2:E$123,L857),   _xlfn.MINIFS('azure-vm-prices-3Y'!C$2:C$123,   'azure-vm-prices-3Y'!A$2:A$123,"&gt;="&amp;F857*(100-$B$2)/100,   'azure-vm-prices-3Y'!B$2:B$123,"&gt;="&amp;G857*(100-$B$2)/100,   'azure-vm-prices-3Y'!E$2:E$123,L857))),   "")</f>
        <v>0</v>
      </c>
      <c r="AA857" s="4">
        <f>IF(Q857="YES",N857*V857*12,"")</f>
        <v>0</v>
      </c>
      <c r="AB857" s="4">
        <f>IF(Q857="YES",X857*8760,"")</f>
        <v>0</v>
      </c>
      <c r="AC857" s="4">
        <f>IF(Q857="YES",Z857*8760,"")</f>
        <v>0</v>
      </c>
      <c r="AD857" s="4">
        <f>IF(Q857="YES",IF(P857="YES", MIN(AA857:AC857), AA857),"")</f>
        <v>0</v>
      </c>
      <c r="AE857" s="4">
        <f>IF(AND(I857="STANDARD",Q857="YES",H857&lt;'azure-standard-disk-prices'!B2, H857&gt;0),1+IF(M857="YES",1),"")</f>
        <v>0</v>
      </c>
      <c r="AF857" s="4">
        <f>IF(AND(I857="STANDARD",Q857="YES",H857&gt;'azure-standard-disk-prices'!B2,H857&lt;'azure-standard-disk-prices'!B3),1+IF(M857="YES",1),"")</f>
        <v>0</v>
      </c>
      <c r="AG857" s="4">
        <f>IF(AND(I857="STANDARD",Q857="YES",H857&gt;'azure-standard-disk-prices'!B3,H857&lt;'azure-standard-disk-prices'!B4),1+IF(M857="YES",1),"")</f>
        <v>0</v>
      </c>
      <c r="AH857" s="4">
        <f>IF(AND(I857="STANDARD",Q857="YES",H857&gt;'azure-standard-disk-prices'!B4,H857&lt;'azure-standard-disk-prices'!B5),1+IF(M857="YES",1),"")</f>
        <v>0</v>
      </c>
      <c r="AI857" s="4">
        <f>IF(AND(I857="STANDARD",Q857="YES",H857&gt;'azure-standard-disk-prices'!B5,H857&lt;'azure-standard-disk-prices'!B6),1+IF(M857="YES",1),"")</f>
        <v>0</v>
      </c>
      <c r="AJ857" s="4">
        <f>IF(AND(I857="STANDARD",Q857="YES",H857&gt;'azure-standard-disk-prices'!B6,H857&lt;'azure-standard-disk-prices'!B7),1+IF(M857="YES",1),"")</f>
        <v>0</v>
      </c>
      <c r="AK857" s="4">
        <f>IF(AND(I857="STANDARD",Q857="YES",H857&gt;'azure-standard-disk-prices'!B7,H857&lt;'azure-standard-disk-prices'!B8),1+IF(M857="YES",1),"")</f>
        <v>0</v>
      </c>
      <c r="AL857" s="4">
        <f>IF(AND(I857="STANDARD",Q857="YES",H857&gt;'azure-standard-disk-prices'!B8,H857&lt;'azure-standard-disk-prices'!B9),1+IF(M857="YES",1),"")</f>
        <v>0</v>
      </c>
      <c r="AM857" s="4">
        <f>IF(AND(I856="PREMIUM",Q856="YES",H856&lt;'azure-premium-disk-prices'!B2,H856&gt;0),1+IF(M856="YES",1),"")</f>
        <v>0</v>
      </c>
      <c r="AN857" s="4">
        <f>IF(AND(I856="PREMIUM",Q856="YES",H856&gt;'azure-premium-disk-prices'!B2,H856&lt;'azure-premium-disk-prices'!B3),1+IF(M856="YES",1),"")</f>
        <v>0</v>
      </c>
      <c r="AO857" s="4">
        <f>IF(AND(I856="PREMIUM",Q856="YES",H856&gt;'azure-premium-disk-prices'!B3,H856&lt;'azure-premium-disk-prices'!B4),1+IF(M856="YES",1),"")</f>
        <v>0</v>
      </c>
      <c r="AP857" s="4">
        <f>IF(AND(I856="PREMIUM",Q856="YES",H856&gt;'azure-premium-disk-prices'!B4,H856&lt;'azure-premium-disk-prices'!B5),1+IF(M856="YES",1),"")</f>
        <v>0</v>
      </c>
      <c r="AQ857" s="4">
        <f>IF(AND(I856="PREMIUM",Q856="YES",H856&gt;'azure-premium-disk-prices'!B5,H856&lt;'azure-premium-disk-prices'!B6),1+IF(M856="YES",1),"")</f>
        <v>0</v>
      </c>
      <c r="AR857" s="4">
        <f>IF(AND(I856="PREMIUM",Q856="YES",H856&gt;'azure-premium-disk-prices'!B6,H856&lt;'azure-premium-disk-prices'!B7),1+IF(M856="YES",1),"")</f>
        <v>0</v>
      </c>
      <c r="AS857" s="4">
        <f>IF(AND(I856="PREMIUM",Q856="YES",H856&gt;'azure-premium-disk-prices'!B7,H856&lt;'azure-premium-disk-prices'!B8),1+IF(M856="YES",1),"")</f>
        <v>0</v>
      </c>
      <c r="AT857" s="4">
        <f>IF(AND(I856="PREMIUM",Q856="YES",H856&gt;'azure-premium-disk-prices'!B8,H856&lt;'azure-premium-disk-prices'!B9),1+IF(M856="YES",1),"")</f>
        <v>0</v>
      </c>
      <c r="AU857" s="4">
        <f>IF(AND(M857="YES", Q857="YES"),1,"")</f>
        <v>0</v>
      </c>
      <c r="AV857" s="4">
        <f>IF(AND(J857="STANDARD", Q857="YES"), IF(M857="YES",2,1) ,"")</f>
        <v>0</v>
      </c>
      <c r="AW857" s="4">
        <f>IF( AND(J857="PREMIUM",  Q857="YES"), IF(M857="YES",2,1) ,"")</f>
        <v>0</v>
      </c>
    </row>
    <row r="858" spans="5:49">
      <c r="E858" s="3"/>
      <c r="F858" s="3"/>
      <c r="G858" s="3"/>
      <c r="H858" s="3"/>
      <c r="I858" s="3" t="s">
        <v>9</v>
      </c>
      <c r="J858" s="3" t="s">
        <v>9</v>
      </c>
      <c r="K858" s="3" t="s">
        <v>5</v>
      </c>
      <c r="L858" s="3" t="s">
        <v>5</v>
      </c>
      <c r="M858" s="3" t="s">
        <v>5</v>
      </c>
      <c r="N858" s="3">
        <v>730</v>
      </c>
      <c r="O858" s="3" t="s">
        <v>5</v>
      </c>
      <c r="P858" s="3" t="s">
        <v>14</v>
      </c>
      <c r="Q858" s="4">
        <f>IF(AND(E858&lt;&gt;"", F858&lt;&gt;"", G858&lt;&gt;"", H858&lt;&gt;"", I858&lt;&gt;"", J858&lt;&gt;"", K858&lt;&gt;"", L858&lt;&gt;"", M858&lt;&gt;"", N858&lt;&gt;"", O858&lt;&gt;""),"YES","NO")</f>
        <v>0</v>
      </c>
      <c r="R858" s="4">
        <f>IF(AD858=AA858, U858, IF(AD858=AB858,W858,Y858))</f>
        <v>0</v>
      </c>
      <c r="S858" s="4">
        <f>AD858</f>
        <v>0</v>
      </c>
      <c r="T858" s="4">
        <f> IF(AA858="" ,"",IF(AD858=AA858, "PAYG", IF(AD858=AB858,"1Y RI","3Y RI")))</f>
        <v>0</v>
      </c>
      <c r="U858" s="4">
        <f>IF(Q858="YES", IF(K858="YES", VLOOKUP(V858 &amp; L858 &amp; K858,'azure-vm-prices-base'!G$2:H$124, 2, 0), VLOOKUP(V858 &amp; L858 &amp; "*",'azure-vm-prices-base'!G$2:H$124, 2, 0)), "")</f>
        <v>0</v>
      </c>
      <c r="V858" s="4">
        <f>IF(Q858="YES", IF(O858="NO" , IF(K858="YES", _xlfn.MINIFS('azure-vm-prices-base'!I$2:I$123, 'azure-vm-prices-base'!A$2:A$123,"&gt;="&amp;F858*(100-$B$2)/100, 'azure-vm-prices-base'!B$2:B$123,"&gt;="&amp;G858*(100-$B$2)/100, 'azure-vm-prices-base'!D$2:D$123,K858, 'azure-vm-prices-base'!E$2:E$123,L858), _xlfn.MINIFS('azure-vm-prices-base'!I$2:I$123, 'azure-vm-prices-base'!A$2:A$123,"&gt;="&amp;F858*(100-$B$2)/100, 'azure-vm-prices-base'!B$2:B$123,"&gt;="&amp;G858*(100-$B$2)/100, 'azure-vm-prices-base'!E$2:E$123,L858)), IF(K858="YES", _xlfn.MINIFS('azure-vm-prices-base'!C$2:C$123, 'azure-vm-prices-base'!A$2:A$123,"&gt;="&amp;F858*(100-$B$2)/100, 'azure-vm-prices-base'!B$2:B$123,"&gt;="&amp;G858*(100-$B$2)/100, 'azure-vm-prices-base'!D$2:D$123,K858, 'azure-vm-prices-base'!E$2:E$123,L858), _xlfn.MINIFS('azure-vm-prices-base'!C$2:C$123, 'azure-vm-prices-base'!A$2:A$123,"&gt;="&amp;F858*(100-$B$2)/100, 'azure-vm-prices-base'!B$2:B$123,"&gt;="&amp;G858*(100-$B$2)/100, 'azure-vm-prices-base'!E$2:E$123,L858))), "")</f>
        <v>0</v>
      </c>
      <c r="W858" s="4">
        <f>IF(Q858="YES", IF(K858="YES", VLOOKUP(X858 &amp; L858 &amp; K858,'azure-vm-prices-1Y'!G$2:H$124  , 2, 0), VLOOKUP(X858 &amp; L858 &amp; "*",'azure-vm-prices-1Y'!G$2:H$124, 2, 0)),   "")</f>
        <v>0</v>
      </c>
      <c r="X858" s="4">
        <f>IF(Q858="YES", IF(O858="NO" , IF(K858="YES", _xlfn.MINIFS('azure-vm-prices-1Y'!I$2:I$123,   'azure-vm-prices-1Y'!A$2:A$123,"&gt;="&amp;F858*(100-$B$2)/100,   'azure-vm-prices-1Y'!B$2:B$123,"&gt;="&amp;G858*(100-$B$2)/100,   'azure-vm-prices-1Y'!D$2:D$123,K858,   'azure-vm-prices-1Y'!E$2:E$123,L858),   _xlfn.MINIFS('azure-vm-prices-1Y'!I$2:I$123,   'azure-vm-prices-1Y'!A$2:A$123,"&gt;="&amp;F858*(100-$B$2)/100,   'azure-vm-prices-1Y'!B$2:B$123,"&gt;="&amp;G858*(100-$B$2)/100,   'azure-vm-prices-1Y'!E$2:E$123,L858)),   IF(K858="YES", _xlfn.MINIFS('azure-vm-prices-1Y'!C$2:C$123,   'azure-vm-prices-1Y'!A$2:A$123,"&gt;="&amp;F858*(100-$B$2)/100,   'azure-vm-prices-1Y'!B$2:B$123,"&gt;="&amp;G858*(100-$B$2)/100,   'azure-vm-prices-1Y'!D$2:D$123,K858,   'azure-vm-prices-1Y'!E$2:E$123,L858),   _xlfn.MINIFS('azure-vm-prices-1Y'!C$2:C$123,   'azure-vm-prices-1Y'!A$2:A$123,"&gt;="&amp;F858*(100-$B$2)/100,   'azure-vm-prices-1Y'!B$2:B$123,"&gt;="&amp;G858*(100-$B$2)/100,   'azure-vm-prices-1Y'!E$2:E$123,L858))),   "")</f>
        <v>0</v>
      </c>
      <c r="Y858" s="4">
        <f>IF(Q858="YES", IF(K858="YES", VLOOKUP(Z858 &amp; L858 &amp; K858,'azure-vm-prices-3Y'!G$2:H$124  , 2, 0), VLOOKUP(Z858 &amp; L858 &amp; "*",'azure-vm-prices-3Y'!G$2:H$124, 2, 0)),   "")</f>
        <v>0</v>
      </c>
      <c r="Z858" s="4">
        <f>IF(Q858="YES", IF(O858="NO" , IF(K858="YES", _xlfn.MINIFS('azure-vm-prices-3Y'!I$2:I$123,   'azure-vm-prices-3Y'!A$2:A$123,"&gt;="&amp;F858*(100-$B$2)/100,   'azure-vm-prices-3Y'!B$2:B$123,"&gt;="&amp;G858*(100-$B$2)/100,   'azure-vm-prices-3Y'!D$2:D$123,K858,   'azure-vm-prices-3Y'!E$2:E$123,L858),   _xlfn.MINIFS('azure-vm-prices-3Y'!I$2:I$123,   'azure-vm-prices-3Y'!A$2:A$123,"&gt;="&amp;F858*(100-$B$2)/100,   'azure-vm-prices-3Y'!B$2:B$123,"&gt;="&amp;G858*(100-$B$2)/100,   'azure-vm-prices-3Y'!E$2:E$123,L858)),   IF(K858="YES", _xlfn.MINIFS('azure-vm-prices-3Y'!C$2:C$123,   'azure-vm-prices-3Y'!A$2:A$123,"&gt;="&amp;F858*(100-$B$2)/100,   'azure-vm-prices-3Y'!B$2:B$123,"&gt;="&amp;G858*(100-$B$2)/100,   'azure-vm-prices-3Y'!D$2:D$123,K858,   'azure-vm-prices-3Y'!E$2:E$123,L858),   _xlfn.MINIFS('azure-vm-prices-3Y'!C$2:C$123,   'azure-vm-prices-3Y'!A$2:A$123,"&gt;="&amp;F858*(100-$B$2)/100,   'azure-vm-prices-3Y'!B$2:B$123,"&gt;="&amp;G858*(100-$B$2)/100,   'azure-vm-prices-3Y'!E$2:E$123,L858))),   "")</f>
        <v>0</v>
      </c>
      <c r="AA858" s="4">
        <f>IF(Q858="YES",N858*V858*12,"")</f>
        <v>0</v>
      </c>
      <c r="AB858" s="4">
        <f>IF(Q858="YES",X858*8760,"")</f>
        <v>0</v>
      </c>
      <c r="AC858" s="4">
        <f>IF(Q858="YES",Z858*8760,"")</f>
        <v>0</v>
      </c>
      <c r="AD858" s="4">
        <f>IF(Q858="YES",IF(P858="YES", MIN(AA858:AC858), AA858),"")</f>
        <v>0</v>
      </c>
      <c r="AE858" s="4">
        <f>IF(AND(I858="STANDARD",Q858="YES",H858&lt;'azure-standard-disk-prices'!B2, H858&gt;0),1+IF(M858="YES",1),"")</f>
        <v>0</v>
      </c>
      <c r="AF858" s="4">
        <f>IF(AND(I858="STANDARD",Q858="YES",H858&gt;'azure-standard-disk-prices'!B2,H858&lt;'azure-standard-disk-prices'!B3),1+IF(M858="YES",1),"")</f>
        <v>0</v>
      </c>
      <c r="AG858" s="4">
        <f>IF(AND(I858="STANDARD",Q858="YES",H858&gt;'azure-standard-disk-prices'!B3,H858&lt;'azure-standard-disk-prices'!B4),1+IF(M858="YES",1),"")</f>
        <v>0</v>
      </c>
      <c r="AH858" s="4">
        <f>IF(AND(I858="STANDARD",Q858="YES",H858&gt;'azure-standard-disk-prices'!B4,H858&lt;'azure-standard-disk-prices'!B5),1+IF(M858="YES",1),"")</f>
        <v>0</v>
      </c>
      <c r="AI858" s="4">
        <f>IF(AND(I858="STANDARD",Q858="YES",H858&gt;'azure-standard-disk-prices'!B5,H858&lt;'azure-standard-disk-prices'!B6),1+IF(M858="YES",1),"")</f>
        <v>0</v>
      </c>
      <c r="AJ858" s="4">
        <f>IF(AND(I858="STANDARD",Q858="YES",H858&gt;'azure-standard-disk-prices'!B6,H858&lt;'azure-standard-disk-prices'!B7),1+IF(M858="YES",1),"")</f>
        <v>0</v>
      </c>
      <c r="AK858" s="4">
        <f>IF(AND(I858="STANDARD",Q858="YES",H858&gt;'azure-standard-disk-prices'!B7,H858&lt;'azure-standard-disk-prices'!B8),1+IF(M858="YES",1),"")</f>
        <v>0</v>
      </c>
      <c r="AL858" s="4">
        <f>IF(AND(I858="STANDARD",Q858="YES",H858&gt;'azure-standard-disk-prices'!B8,H858&lt;'azure-standard-disk-prices'!B9),1+IF(M858="YES",1),"")</f>
        <v>0</v>
      </c>
      <c r="AM858" s="4">
        <f>IF(AND(I857="PREMIUM",Q857="YES",H857&lt;'azure-premium-disk-prices'!B2,H857&gt;0),1+IF(M857="YES",1),"")</f>
        <v>0</v>
      </c>
      <c r="AN858" s="4">
        <f>IF(AND(I857="PREMIUM",Q857="YES",H857&gt;'azure-premium-disk-prices'!B2,H857&lt;'azure-premium-disk-prices'!B3),1+IF(M857="YES",1),"")</f>
        <v>0</v>
      </c>
      <c r="AO858" s="4">
        <f>IF(AND(I857="PREMIUM",Q857="YES",H857&gt;'azure-premium-disk-prices'!B3,H857&lt;'azure-premium-disk-prices'!B4),1+IF(M857="YES",1),"")</f>
        <v>0</v>
      </c>
      <c r="AP858" s="4">
        <f>IF(AND(I857="PREMIUM",Q857="YES",H857&gt;'azure-premium-disk-prices'!B4,H857&lt;'azure-premium-disk-prices'!B5),1+IF(M857="YES",1),"")</f>
        <v>0</v>
      </c>
      <c r="AQ858" s="4">
        <f>IF(AND(I857="PREMIUM",Q857="YES",H857&gt;'azure-premium-disk-prices'!B5,H857&lt;'azure-premium-disk-prices'!B6),1+IF(M857="YES",1),"")</f>
        <v>0</v>
      </c>
      <c r="AR858" s="4">
        <f>IF(AND(I857="PREMIUM",Q857="YES",H857&gt;'azure-premium-disk-prices'!B6,H857&lt;'azure-premium-disk-prices'!B7),1+IF(M857="YES",1),"")</f>
        <v>0</v>
      </c>
      <c r="AS858" s="4">
        <f>IF(AND(I857="PREMIUM",Q857="YES",H857&gt;'azure-premium-disk-prices'!B7,H857&lt;'azure-premium-disk-prices'!B8),1+IF(M857="YES",1),"")</f>
        <v>0</v>
      </c>
      <c r="AT858" s="4">
        <f>IF(AND(I857="PREMIUM",Q857="YES",H857&gt;'azure-premium-disk-prices'!B8,H857&lt;'azure-premium-disk-prices'!B9),1+IF(M857="YES",1),"")</f>
        <v>0</v>
      </c>
      <c r="AU858" s="4">
        <f>IF(AND(M858="YES", Q858="YES"),1,"")</f>
        <v>0</v>
      </c>
      <c r="AV858" s="4">
        <f>IF(AND(J858="STANDARD", Q858="YES"), IF(M858="YES",2,1) ,"")</f>
        <v>0</v>
      </c>
      <c r="AW858" s="4">
        <f>IF( AND(J858="PREMIUM",  Q858="YES"), IF(M858="YES",2,1) ,"")</f>
        <v>0</v>
      </c>
    </row>
    <row r="859" spans="5:49">
      <c r="E859" s="3"/>
      <c r="F859" s="3"/>
      <c r="G859" s="3"/>
      <c r="H859" s="3"/>
      <c r="I859" s="3" t="s">
        <v>9</v>
      </c>
      <c r="J859" s="3" t="s">
        <v>9</v>
      </c>
      <c r="K859" s="3" t="s">
        <v>5</v>
      </c>
      <c r="L859" s="3" t="s">
        <v>5</v>
      </c>
      <c r="M859" s="3" t="s">
        <v>5</v>
      </c>
      <c r="N859" s="3">
        <v>730</v>
      </c>
      <c r="O859" s="3" t="s">
        <v>5</v>
      </c>
      <c r="P859" s="3" t="s">
        <v>14</v>
      </c>
      <c r="Q859" s="4">
        <f>IF(AND(E859&lt;&gt;"", F859&lt;&gt;"", G859&lt;&gt;"", H859&lt;&gt;"", I859&lt;&gt;"", J859&lt;&gt;"", K859&lt;&gt;"", L859&lt;&gt;"", M859&lt;&gt;"", N859&lt;&gt;"", O859&lt;&gt;""),"YES","NO")</f>
        <v>0</v>
      </c>
      <c r="R859" s="4">
        <f>IF(AD859=AA859, U859, IF(AD859=AB859,W859,Y859))</f>
        <v>0</v>
      </c>
      <c r="S859" s="4">
        <f>AD859</f>
        <v>0</v>
      </c>
      <c r="T859" s="4">
        <f> IF(AA859="" ,"",IF(AD859=AA859, "PAYG", IF(AD859=AB859,"1Y RI","3Y RI")))</f>
        <v>0</v>
      </c>
      <c r="U859" s="4">
        <f>IF(Q859="YES", IF(K859="YES", VLOOKUP(V859 &amp; L859 &amp; K859,'azure-vm-prices-base'!G$2:H$124, 2, 0), VLOOKUP(V859 &amp; L859 &amp; "*",'azure-vm-prices-base'!G$2:H$124, 2, 0)), "")</f>
        <v>0</v>
      </c>
      <c r="V859" s="4">
        <f>IF(Q859="YES", IF(O859="NO" , IF(K859="YES", _xlfn.MINIFS('azure-vm-prices-base'!I$2:I$123, 'azure-vm-prices-base'!A$2:A$123,"&gt;="&amp;F859*(100-$B$2)/100, 'azure-vm-prices-base'!B$2:B$123,"&gt;="&amp;G859*(100-$B$2)/100, 'azure-vm-prices-base'!D$2:D$123,K859, 'azure-vm-prices-base'!E$2:E$123,L859), _xlfn.MINIFS('azure-vm-prices-base'!I$2:I$123, 'azure-vm-prices-base'!A$2:A$123,"&gt;="&amp;F859*(100-$B$2)/100, 'azure-vm-prices-base'!B$2:B$123,"&gt;="&amp;G859*(100-$B$2)/100, 'azure-vm-prices-base'!E$2:E$123,L859)), IF(K859="YES", _xlfn.MINIFS('azure-vm-prices-base'!C$2:C$123, 'azure-vm-prices-base'!A$2:A$123,"&gt;="&amp;F859*(100-$B$2)/100, 'azure-vm-prices-base'!B$2:B$123,"&gt;="&amp;G859*(100-$B$2)/100, 'azure-vm-prices-base'!D$2:D$123,K859, 'azure-vm-prices-base'!E$2:E$123,L859), _xlfn.MINIFS('azure-vm-prices-base'!C$2:C$123, 'azure-vm-prices-base'!A$2:A$123,"&gt;="&amp;F859*(100-$B$2)/100, 'azure-vm-prices-base'!B$2:B$123,"&gt;="&amp;G859*(100-$B$2)/100, 'azure-vm-prices-base'!E$2:E$123,L859))), "")</f>
        <v>0</v>
      </c>
      <c r="W859" s="4">
        <f>IF(Q859="YES", IF(K859="YES", VLOOKUP(X859 &amp; L859 &amp; K859,'azure-vm-prices-1Y'!G$2:H$124  , 2, 0), VLOOKUP(X859 &amp; L859 &amp; "*",'azure-vm-prices-1Y'!G$2:H$124, 2, 0)),   "")</f>
        <v>0</v>
      </c>
      <c r="X859" s="4">
        <f>IF(Q859="YES", IF(O859="NO" , IF(K859="YES", _xlfn.MINIFS('azure-vm-prices-1Y'!I$2:I$123,   'azure-vm-prices-1Y'!A$2:A$123,"&gt;="&amp;F859*(100-$B$2)/100,   'azure-vm-prices-1Y'!B$2:B$123,"&gt;="&amp;G859*(100-$B$2)/100,   'azure-vm-prices-1Y'!D$2:D$123,K859,   'azure-vm-prices-1Y'!E$2:E$123,L859),   _xlfn.MINIFS('azure-vm-prices-1Y'!I$2:I$123,   'azure-vm-prices-1Y'!A$2:A$123,"&gt;="&amp;F859*(100-$B$2)/100,   'azure-vm-prices-1Y'!B$2:B$123,"&gt;="&amp;G859*(100-$B$2)/100,   'azure-vm-prices-1Y'!E$2:E$123,L859)),   IF(K859="YES", _xlfn.MINIFS('azure-vm-prices-1Y'!C$2:C$123,   'azure-vm-prices-1Y'!A$2:A$123,"&gt;="&amp;F859*(100-$B$2)/100,   'azure-vm-prices-1Y'!B$2:B$123,"&gt;="&amp;G859*(100-$B$2)/100,   'azure-vm-prices-1Y'!D$2:D$123,K859,   'azure-vm-prices-1Y'!E$2:E$123,L859),   _xlfn.MINIFS('azure-vm-prices-1Y'!C$2:C$123,   'azure-vm-prices-1Y'!A$2:A$123,"&gt;="&amp;F859*(100-$B$2)/100,   'azure-vm-prices-1Y'!B$2:B$123,"&gt;="&amp;G859*(100-$B$2)/100,   'azure-vm-prices-1Y'!E$2:E$123,L859))),   "")</f>
        <v>0</v>
      </c>
      <c r="Y859" s="4">
        <f>IF(Q859="YES", IF(K859="YES", VLOOKUP(Z859 &amp; L859 &amp; K859,'azure-vm-prices-3Y'!G$2:H$124  , 2, 0), VLOOKUP(Z859 &amp; L859 &amp; "*",'azure-vm-prices-3Y'!G$2:H$124, 2, 0)),   "")</f>
        <v>0</v>
      </c>
      <c r="Z859" s="4">
        <f>IF(Q859="YES", IF(O859="NO" , IF(K859="YES", _xlfn.MINIFS('azure-vm-prices-3Y'!I$2:I$123,   'azure-vm-prices-3Y'!A$2:A$123,"&gt;="&amp;F859*(100-$B$2)/100,   'azure-vm-prices-3Y'!B$2:B$123,"&gt;="&amp;G859*(100-$B$2)/100,   'azure-vm-prices-3Y'!D$2:D$123,K859,   'azure-vm-prices-3Y'!E$2:E$123,L859),   _xlfn.MINIFS('azure-vm-prices-3Y'!I$2:I$123,   'azure-vm-prices-3Y'!A$2:A$123,"&gt;="&amp;F859*(100-$B$2)/100,   'azure-vm-prices-3Y'!B$2:B$123,"&gt;="&amp;G859*(100-$B$2)/100,   'azure-vm-prices-3Y'!E$2:E$123,L859)),   IF(K859="YES", _xlfn.MINIFS('azure-vm-prices-3Y'!C$2:C$123,   'azure-vm-prices-3Y'!A$2:A$123,"&gt;="&amp;F859*(100-$B$2)/100,   'azure-vm-prices-3Y'!B$2:B$123,"&gt;="&amp;G859*(100-$B$2)/100,   'azure-vm-prices-3Y'!D$2:D$123,K859,   'azure-vm-prices-3Y'!E$2:E$123,L859),   _xlfn.MINIFS('azure-vm-prices-3Y'!C$2:C$123,   'azure-vm-prices-3Y'!A$2:A$123,"&gt;="&amp;F859*(100-$B$2)/100,   'azure-vm-prices-3Y'!B$2:B$123,"&gt;="&amp;G859*(100-$B$2)/100,   'azure-vm-prices-3Y'!E$2:E$123,L859))),   "")</f>
        <v>0</v>
      </c>
      <c r="AA859" s="4">
        <f>IF(Q859="YES",N859*V859*12,"")</f>
        <v>0</v>
      </c>
      <c r="AB859" s="4">
        <f>IF(Q859="YES",X859*8760,"")</f>
        <v>0</v>
      </c>
      <c r="AC859" s="4">
        <f>IF(Q859="YES",Z859*8760,"")</f>
        <v>0</v>
      </c>
      <c r="AD859" s="4">
        <f>IF(Q859="YES",IF(P859="YES", MIN(AA859:AC859), AA859),"")</f>
        <v>0</v>
      </c>
      <c r="AE859" s="4">
        <f>IF(AND(I859="STANDARD",Q859="YES",H859&lt;'azure-standard-disk-prices'!B2, H859&gt;0),1+IF(M859="YES",1),"")</f>
        <v>0</v>
      </c>
      <c r="AF859" s="4">
        <f>IF(AND(I859="STANDARD",Q859="YES",H859&gt;'azure-standard-disk-prices'!B2,H859&lt;'azure-standard-disk-prices'!B3),1+IF(M859="YES",1),"")</f>
        <v>0</v>
      </c>
      <c r="AG859" s="4">
        <f>IF(AND(I859="STANDARD",Q859="YES",H859&gt;'azure-standard-disk-prices'!B3,H859&lt;'azure-standard-disk-prices'!B4),1+IF(M859="YES",1),"")</f>
        <v>0</v>
      </c>
      <c r="AH859" s="4">
        <f>IF(AND(I859="STANDARD",Q859="YES",H859&gt;'azure-standard-disk-prices'!B4,H859&lt;'azure-standard-disk-prices'!B5),1+IF(M859="YES",1),"")</f>
        <v>0</v>
      </c>
      <c r="AI859" s="4">
        <f>IF(AND(I859="STANDARD",Q859="YES",H859&gt;'azure-standard-disk-prices'!B5,H859&lt;'azure-standard-disk-prices'!B6),1+IF(M859="YES",1),"")</f>
        <v>0</v>
      </c>
      <c r="AJ859" s="4">
        <f>IF(AND(I859="STANDARD",Q859="YES",H859&gt;'azure-standard-disk-prices'!B6,H859&lt;'azure-standard-disk-prices'!B7),1+IF(M859="YES",1),"")</f>
        <v>0</v>
      </c>
      <c r="AK859" s="4">
        <f>IF(AND(I859="STANDARD",Q859="YES",H859&gt;'azure-standard-disk-prices'!B7,H859&lt;'azure-standard-disk-prices'!B8),1+IF(M859="YES",1),"")</f>
        <v>0</v>
      </c>
      <c r="AL859" s="4">
        <f>IF(AND(I859="STANDARD",Q859="YES",H859&gt;'azure-standard-disk-prices'!B8,H859&lt;'azure-standard-disk-prices'!B9),1+IF(M859="YES",1),"")</f>
        <v>0</v>
      </c>
      <c r="AM859" s="4">
        <f>IF(AND(I858="PREMIUM",Q858="YES",H858&lt;'azure-premium-disk-prices'!B2,H858&gt;0),1+IF(M858="YES",1),"")</f>
        <v>0</v>
      </c>
      <c r="AN859" s="4">
        <f>IF(AND(I858="PREMIUM",Q858="YES",H858&gt;'azure-premium-disk-prices'!B2,H858&lt;'azure-premium-disk-prices'!B3),1+IF(M858="YES",1),"")</f>
        <v>0</v>
      </c>
      <c r="AO859" s="4">
        <f>IF(AND(I858="PREMIUM",Q858="YES",H858&gt;'azure-premium-disk-prices'!B3,H858&lt;'azure-premium-disk-prices'!B4),1+IF(M858="YES",1),"")</f>
        <v>0</v>
      </c>
      <c r="AP859" s="4">
        <f>IF(AND(I858="PREMIUM",Q858="YES",H858&gt;'azure-premium-disk-prices'!B4,H858&lt;'azure-premium-disk-prices'!B5),1+IF(M858="YES",1),"")</f>
        <v>0</v>
      </c>
      <c r="AQ859" s="4">
        <f>IF(AND(I858="PREMIUM",Q858="YES",H858&gt;'azure-premium-disk-prices'!B5,H858&lt;'azure-premium-disk-prices'!B6),1+IF(M858="YES",1),"")</f>
        <v>0</v>
      </c>
      <c r="AR859" s="4">
        <f>IF(AND(I858="PREMIUM",Q858="YES",H858&gt;'azure-premium-disk-prices'!B6,H858&lt;'azure-premium-disk-prices'!B7),1+IF(M858="YES",1),"")</f>
        <v>0</v>
      </c>
      <c r="AS859" s="4">
        <f>IF(AND(I858="PREMIUM",Q858="YES",H858&gt;'azure-premium-disk-prices'!B7,H858&lt;'azure-premium-disk-prices'!B8),1+IF(M858="YES",1),"")</f>
        <v>0</v>
      </c>
      <c r="AT859" s="4">
        <f>IF(AND(I858="PREMIUM",Q858="YES",H858&gt;'azure-premium-disk-prices'!B8,H858&lt;'azure-premium-disk-prices'!B9),1+IF(M858="YES",1),"")</f>
        <v>0</v>
      </c>
      <c r="AU859" s="4">
        <f>IF(AND(M859="YES", Q859="YES"),1,"")</f>
        <v>0</v>
      </c>
      <c r="AV859" s="4">
        <f>IF(AND(J859="STANDARD", Q859="YES"), IF(M859="YES",2,1) ,"")</f>
        <v>0</v>
      </c>
      <c r="AW859" s="4">
        <f>IF( AND(J859="PREMIUM",  Q859="YES"), IF(M859="YES",2,1) ,"")</f>
        <v>0</v>
      </c>
    </row>
    <row r="860" spans="5:49">
      <c r="E860" s="3"/>
      <c r="F860" s="3"/>
      <c r="G860" s="3"/>
      <c r="H860" s="3"/>
      <c r="I860" s="3" t="s">
        <v>9</v>
      </c>
      <c r="J860" s="3" t="s">
        <v>9</v>
      </c>
      <c r="K860" s="3" t="s">
        <v>5</v>
      </c>
      <c r="L860" s="3" t="s">
        <v>5</v>
      </c>
      <c r="M860" s="3" t="s">
        <v>5</v>
      </c>
      <c r="N860" s="3">
        <v>730</v>
      </c>
      <c r="O860" s="3" t="s">
        <v>5</v>
      </c>
      <c r="P860" s="3" t="s">
        <v>14</v>
      </c>
      <c r="Q860" s="4">
        <f>IF(AND(E860&lt;&gt;"", F860&lt;&gt;"", G860&lt;&gt;"", H860&lt;&gt;"", I860&lt;&gt;"", J860&lt;&gt;"", K860&lt;&gt;"", L860&lt;&gt;"", M860&lt;&gt;"", N860&lt;&gt;"", O860&lt;&gt;""),"YES","NO")</f>
        <v>0</v>
      </c>
      <c r="R860" s="4">
        <f>IF(AD860=AA860, U860, IF(AD860=AB860,W860,Y860))</f>
        <v>0</v>
      </c>
      <c r="S860" s="4">
        <f>AD860</f>
        <v>0</v>
      </c>
      <c r="T860" s="4">
        <f> IF(AA860="" ,"",IF(AD860=AA860, "PAYG", IF(AD860=AB860,"1Y RI","3Y RI")))</f>
        <v>0</v>
      </c>
      <c r="U860" s="4">
        <f>IF(Q860="YES", IF(K860="YES", VLOOKUP(V860 &amp; L860 &amp; K860,'azure-vm-prices-base'!G$2:H$124, 2, 0), VLOOKUP(V860 &amp; L860 &amp; "*",'azure-vm-prices-base'!G$2:H$124, 2, 0)), "")</f>
        <v>0</v>
      </c>
      <c r="V860" s="4">
        <f>IF(Q860="YES", IF(O860="NO" , IF(K860="YES", _xlfn.MINIFS('azure-vm-prices-base'!I$2:I$123, 'azure-vm-prices-base'!A$2:A$123,"&gt;="&amp;F860*(100-$B$2)/100, 'azure-vm-prices-base'!B$2:B$123,"&gt;="&amp;G860*(100-$B$2)/100, 'azure-vm-prices-base'!D$2:D$123,K860, 'azure-vm-prices-base'!E$2:E$123,L860), _xlfn.MINIFS('azure-vm-prices-base'!I$2:I$123, 'azure-vm-prices-base'!A$2:A$123,"&gt;="&amp;F860*(100-$B$2)/100, 'azure-vm-prices-base'!B$2:B$123,"&gt;="&amp;G860*(100-$B$2)/100, 'azure-vm-prices-base'!E$2:E$123,L860)), IF(K860="YES", _xlfn.MINIFS('azure-vm-prices-base'!C$2:C$123, 'azure-vm-prices-base'!A$2:A$123,"&gt;="&amp;F860*(100-$B$2)/100, 'azure-vm-prices-base'!B$2:B$123,"&gt;="&amp;G860*(100-$B$2)/100, 'azure-vm-prices-base'!D$2:D$123,K860, 'azure-vm-prices-base'!E$2:E$123,L860), _xlfn.MINIFS('azure-vm-prices-base'!C$2:C$123, 'azure-vm-prices-base'!A$2:A$123,"&gt;="&amp;F860*(100-$B$2)/100, 'azure-vm-prices-base'!B$2:B$123,"&gt;="&amp;G860*(100-$B$2)/100, 'azure-vm-prices-base'!E$2:E$123,L860))), "")</f>
        <v>0</v>
      </c>
      <c r="W860" s="4">
        <f>IF(Q860="YES", IF(K860="YES", VLOOKUP(X860 &amp; L860 &amp; K860,'azure-vm-prices-1Y'!G$2:H$124  , 2, 0), VLOOKUP(X860 &amp; L860 &amp; "*",'azure-vm-prices-1Y'!G$2:H$124, 2, 0)),   "")</f>
        <v>0</v>
      </c>
      <c r="X860" s="4">
        <f>IF(Q860="YES", IF(O860="NO" , IF(K860="YES", _xlfn.MINIFS('azure-vm-prices-1Y'!I$2:I$123,   'azure-vm-prices-1Y'!A$2:A$123,"&gt;="&amp;F860*(100-$B$2)/100,   'azure-vm-prices-1Y'!B$2:B$123,"&gt;="&amp;G860*(100-$B$2)/100,   'azure-vm-prices-1Y'!D$2:D$123,K860,   'azure-vm-prices-1Y'!E$2:E$123,L860),   _xlfn.MINIFS('azure-vm-prices-1Y'!I$2:I$123,   'azure-vm-prices-1Y'!A$2:A$123,"&gt;="&amp;F860*(100-$B$2)/100,   'azure-vm-prices-1Y'!B$2:B$123,"&gt;="&amp;G860*(100-$B$2)/100,   'azure-vm-prices-1Y'!E$2:E$123,L860)),   IF(K860="YES", _xlfn.MINIFS('azure-vm-prices-1Y'!C$2:C$123,   'azure-vm-prices-1Y'!A$2:A$123,"&gt;="&amp;F860*(100-$B$2)/100,   'azure-vm-prices-1Y'!B$2:B$123,"&gt;="&amp;G860*(100-$B$2)/100,   'azure-vm-prices-1Y'!D$2:D$123,K860,   'azure-vm-prices-1Y'!E$2:E$123,L860),   _xlfn.MINIFS('azure-vm-prices-1Y'!C$2:C$123,   'azure-vm-prices-1Y'!A$2:A$123,"&gt;="&amp;F860*(100-$B$2)/100,   'azure-vm-prices-1Y'!B$2:B$123,"&gt;="&amp;G860*(100-$B$2)/100,   'azure-vm-prices-1Y'!E$2:E$123,L860))),   "")</f>
        <v>0</v>
      </c>
      <c r="Y860" s="4">
        <f>IF(Q860="YES", IF(K860="YES", VLOOKUP(Z860 &amp; L860 &amp; K860,'azure-vm-prices-3Y'!G$2:H$124  , 2, 0), VLOOKUP(Z860 &amp; L860 &amp; "*",'azure-vm-prices-3Y'!G$2:H$124, 2, 0)),   "")</f>
        <v>0</v>
      </c>
      <c r="Z860" s="4">
        <f>IF(Q860="YES", IF(O860="NO" , IF(K860="YES", _xlfn.MINIFS('azure-vm-prices-3Y'!I$2:I$123,   'azure-vm-prices-3Y'!A$2:A$123,"&gt;="&amp;F860*(100-$B$2)/100,   'azure-vm-prices-3Y'!B$2:B$123,"&gt;="&amp;G860*(100-$B$2)/100,   'azure-vm-prices-3Y'!D$2:D$123,K860,   'azure-vm-prices-3Y'!E$2:E$123,L860),   _xlfn.MINIFS('azure-vm-prices-3Y'!I$2:I$123,   'azure-vm-prices-3Y'!A$2:A$123,"&gt;="&amp;F860*(100-$B$2)/100,   'azure-vm-prices-3Y'!B$2:B$123,"&gt;="&amp;G860*(100-$B$2)/100,   'azure-vm-prices-3Y'!E$2:E$123,L860)),   IF(K860="YES", _xlfn.MINIFS('azure-vm-prices-3Y'!C$2:C$123,   'azure-vm-prices-3Y'!A$2:A$123,"&gt;="&amp;F860*(100-$B$2)/100,   'azure-vm-prices-3Y'!B$2:B$123,"&gt;="&amp;G860*(100-$B$2)/100,   'azure-vm-prices-3Y'!D$2:D$123,K860,   'azure-vm-prices-3Y'!E$2:E$123,L860),   _xlfn.MINIFS('azure-vm-prices-3Y'!C$2:C$123,   'azure-vm-prices-3Y'!A$2:A$123,"&gt;="&amp;F860*(100-$B$2)/100,   'azure-vm-prices-3Y'!B$2:B$123,"&gt;="&amp;G860*(100-$B$2)/100,   'azure-vm-prices-3Y'!E$2:E$123,L860))),   "")</f>
        <v>0</v>
      </c>
      <c r="AA860" s="4">
        <f>IF(Q860="YES",N860*V860*12,"")</f>
        <v>0</v>
      </c>
      <c r="AB860" s="4">
        <f>IF(Q860="YES",X860*8760,"")</f>
        <v>0</v>
      </c>
      <c r="AC860" s="4">
        <f>IF(Q860="YES",Z860*8760,"")</f>
        <v>0</v>
      </c>
      <c r="AD860" s="4">
        <f>IF(Q860="YES",IF(P860="YES", MIN(AA860:AC860), AA860),"")</f>
        <v>0</v>
      </c>
      <c r="AE860" s="4">
        <f>IF(AND(I860="STANDARD",Q860="YES",H860&lt;'azure-standard-disk-prices'!B2, H860&gt;0),1+IF(M860="YES",1),"")</f>
        <v>0</v>
      </c>
      <c r="AF860" s="4">
        <f>IF(AND(I860="STANDARD",Q860="YES",H860&gt;'azure-standard-disk-prices'!B2,H860&lt;'azure-standard-disk-prices'!B3),1+IF(M860="YES",1),"")</f>
        <v>0</v>
      </c>
      <c r="AG860" s="4">
        <f>IF(AND(I860="STANDARD",Q860="YES",H860&gt;'azure-standard-disk-prices'!B3,H860&lt;'azure-standard-disk-prices'!B4),1+IF(M860="YES",1),"")</f>
        <v>0</v>
      </c>
      <c r="AH860" s="4">
        <f>IF(AND(I860="STANDARD",Q860="YES",H860&gt;'azure-standard-disk-prices'!B4,H860&lt;'azure-standard-disk-prices'!B5),1+IF(M860="YES",1),"")</f>
        <v>0</v>
      </c>
      <c r="AI860" s="4">
        <f>IF(AND(I860="STANDARD",Q860="YES",H860&gt;'azure-standard-disk-prices'!B5,H860&lt;'azure-standard-disk-prices'!B6),1+IF(M860="YES",1),"")</f>
        <v>0</v>
      </c>
      <c r="AJ860" s="4">
        <f>IF(AND(I860="STANDARD",Q860="YES",H860&gt;'azure-standard-disk-prices'!B6,H860&lt;'azure-standard-disk-prices'!B7),1+IF(M860="YES",1),"")</f>
        <v>0</v>
      </c>
      <c r="AK860" s="4">
        <f>IF(AND(I860="STANDARD",Q860="YES",H860&gt;'azure-standard-disk-prices'!B7,H860&lt;'azure-standard-disk-prices'!B8),1+IF(M860="YES",1),"")</f>
        <v>0</v>
      </c>
      <c r="AL860" s="4">
        <f>IF(AND(I860="STANDARD",Q860="YES",H860&gt;'azure-standard-disk-prices'!B8,H860&lt;'azure-standard-disk-prices'!B9),1+IF(M860="YES",1),"")</f>
        <v>0</v>
      </c>
      <c r="AM860" s="4">
        <f>IF(AND(I859="PREMIUM",Q859="YES",H859&lt;'azure-premium-disk-prices'!B2,H859&gt;0),1+IF(M859="YES",1),"")</f>
        <v>0</v>
      </c>
      <c r="AN860" s="4">
        <f>IF(AND(I859="PREMIUM",Q859="YES",H859&gt;'azure-premium-disk-prices'!B2,H859&lt;'azure-premium-disk-prices'!B3),1+IF(M859="YES",1),"")</f>
        <v>0</v>
      </c>
      <c r="AO860" s="4">
        <f>IF(AND(I859="PREMIUM",Q859="YES",H859&gt;'azure-premium-disk-prices'!B3,H859&lt;'azure-premium-disk-prices'!B4),1+IF(M859="YES",1),"")</f>
        <v>0</v>
      </c>
      <c r="AP860" s="4">
        <f>IF(AND(I859="PREMIUM",Q859="YES",H859&gt;'azure-premium-disk-prices'!B4,H859&lt;'azure-premium-disk-prices'!B5),1+IF(M859="YES",1),"")</f>
        <v>0</v>
      </c>
      <c r="AQ860" s="4">
        <f>IF(AND(I859="PREMIUM",Q859="YES",H859&gt;'azure-premium-disk-prices'!B5,H859&lt;'azure-premium-disk-prices'!B6),1+IF(M859="YES",1),"")</f>
        <v>0</v>
      </c>
      <c r="AR860" s="4">
        <f>IF(AND(I859="PREMIUM",Q859="YES",H859&gt;'azure-premium-disk-prices'!B6,H859&lt;'azure-premium-disk-prices'!B7),1+IF(M859="YES",1),"")</f>
        <v>0</v>
      </c>
      <c r="AS860" s="4">
        <f>IF(AND(I859="PREMIUM",Q859="YES",H859&gt;'azure-premium-disk-prices'!B7,H859&lt;'azure-premium-disk-prices'!B8),1+IF(M859="YES",1),"")</f>
        <v>0</v>
      </c>
      <c r="AT860" s="4">
        <f>IF(AND(I859="PREMIUM",Q859="YES",H859&gt;'azure-premium-disk-prices'!B8,H859&lt;'azure-premium-disk-prices'!B9),1+IF(M859="YES",1),"")</f>
        <v>0</v>
      </c>
      <c r="AU860" s="4">
        <f>IF(AND(M860="YES", Q860="YES"),1,"")</f>
        <v>0</v>
      </c>
      <c r="AV860" s="4">
        <f>IF(AND(J860="STANDARD", Q860="YES"), IF(M860="YES",2,1) ,"")</f>
        <v>0</v>
      </c>
      <c r="AW860" s="4">
        <f>IF( AND(J860="PREMIUM",  Q860="YES"), IF(M860="YES",2,1) ,"")</f>
        <v>0</v>
      </c>
    </row>
    <row r="861" spans="5:49">
      <c r="E861" s="3"/>
      <c r="F861" s="3"/>
      <c r="G861" s="3"/>
      <c r="H861" s="3"/>
      <c r="I861" s="3" t="s">
        <v>9</v>
      </c>
      <c r="J861" s="3" t="s">
        <v>9</v>
      </c>
      <c r="K861" s="3" t="s">
        <v>5</v>
      </c>
      <c r="L861" s="3" t="s">
        <v>5</v>
      </c>
      <c r="M861" s="3" t="s">
        <v>5</v>
      </c>
      <c r="N861" s="3">
        <v>730</v>
      </c>
      <c r="O861" s="3" t="s">
        <v>5</v>
      </c>
      <c r="P861" s="3" t="s">
        <v>14</v>
      </c>
      <c r="Q861" s="4">
        <f>IF(AND(E861&lt;&gt;"", F861&lt;&gt;"", G861&lt;&gt;"", H861&lt;&gt;"", I861&lt;&gt;"", J861&lt;&gt;"", K861&lt;&gt;"", L861&lt;&gt;"", M861&lt;&gt;"", N861&lt;&gt;"", O861&lt;&gt;""),"YES","NO")</f>
        <v>0</v>
      </c>
      <c r="R861" s="4">
        <f>IF(AD861=AA861, U861, IF(AD861=AB861,W861,Y861))</f>
        <v>0</v>
      </c>
      <c r="S861" s="4">
        <f>AD861</f>
        <v>0</v>
      </c>
      <c r="T861" s="4">
        <f> IF(AA861="" ,"",IF(AD861=AA861, "PAYG", IF(AD861=AB861,"1Y RI","3Y RI")))</f>
        <v>0</v>
      </c>
      <c r="U861" s="4">
        <f>IF(Q861="YES", IF(K861="YES", VLOOKUP(V861 &amp; L861 &amp; K861,'azure-vm-prices-base'!G$2:H$124, 2, 0), VLOOKUP(V861 &amp; L861 &amp; "*",'azure-vm-prices-base'!G$2:H$124, 2, 0)), "")</f>
        <v>0</v>
      </c>
      <c r="V861" s="4">
        <f>IF(Q861="YES", IF(O861="NO" , IF(K861="YES", _xlfn.MINIFS('azure-vm-prices-base'!I$2:I$123, 'azure-vm-prices-base'!A$2:A$123,"&gt;="&amp;F861*(100-$B$2)/100, 'azure-vm-prices-base'!B$2:B$123,"&gt;="&amp;G861*(100-$B$2)/100, 'azure-vm-prices-base'!D$2:D$123,K861, 'azure-vm-prices-base'!E$2:E$123,L861), _xlfn.MINIFS('azure-vm-prices-base'!I$2:I$123, 'azure-vm-prices-base'!A$2:A$123,"&gt;="&amp;F861*(100-$B$2)/100, 'azure-vm-prices-base'!B$2:B$123,"&gt;="&amp;G861*(100-$B$2)/100, 'azure-vm-prices-base'!E$2:E$123,L861)), IF(K861="YES", _xlfn.MINIFS('azure-vm-prices-base'!C$2:C$123, 'azure-vm-prices-base'!A$2:A$123,"&gt;="&amp;F861*(100-$B$2)/100, 'azure-vm-prices-base'!B$2:B$123,"&gt;="&amp;G861*(100-$B$2)/100, 'azure-vm-prices-base'!D$2:D$123,K861, 'azure-vm-prices-base'!E$2:E$123,L861), _xlfn.MINIFS('azure-vm-prices-base'!C$2:C$123, 'azure-vm-prices-base'!A$2:A$123,"&gt;="&amp;F861*(100-$B$2)/100, 'azure-vm-prices-base'!B$2:B$123,"&gt;="&amp;G861*(100-$B$2)/100, 'azure-vm-prices-base'!E$2:E$123,L861))), "")</f>
        <v>0</v>
      </c>
      <c r="W861" s="4">
        <f>IF(Q861="YES", IF(K861="YES", VLOOKUP(X861 &amp; L861 &amp; K861,'azure-vm-prices-1Y'!G$2:H$124  , 2, 0), VLOOKUP(X861 &amp; L861 &amp; "*",'azure-vm-prices-1Y'!G$2:H$124, 2, 0)),   "")</f>
        <v>0</v>
      </c>
      <c r="X861" s="4">
        <f>IF(Q861="YES", IF(O861="NO" , IF(K861="YES", _xlfn.MINIFS('azure-vm-prices-1Y'!I$2:I$123,   'azure-vm-prices-1Y'!A$2:A$123,"&gt;="&amp;F861*(100-$B$2)/100,   'azure-vm-prices-1Y'!B$2:B$123,"&gt;="&amp;G861*(100-$B$2)/100,   'azure-vm-prices-1Y'!D$2:D$123,K861,   'azure-vm-prices-1Y'!E$2:E$123,L861),   _xlfn.MINIFS('azure-vm-prices-1Y'!I$2:I$123,   'azure-vm-prices-1Y'!A$2:A$123,"&gt;="&amp;F861*(100-$B$2)/100,   'azure-vm-prices-1Y'!B$2:B$123,"&gt;="&amp;G861*(100-$B$2)/100,   'azure-vm-prices-1Y'!E$2:E$123,L861)),   IF(K861="YES", _xlfn.MINIFS('azure-vm-prices-1Y'!C$2:C$123,   'azure-vm-prices-1Y'!A$2:A$123,"&gt;="&amp;F861*(100-$B$2)/100,   'azure-vm-prices-1Y'!B$2:B$123,"&gt;="&amp;G861*(100-$B$2)/100,   'azure-vm-prices-1Y'!D$2:D$123,K861,   'azure-vm-prices-1Y'!E$2:E$123,L861),   _xlfn.MINIFS('azure-vm-prices-1Y'!C$2:C$123,   'azure-vm-prices-1Y'!A$2:A$123,"&gt;="&amp;F861*(100-$B$2)/100,   'azure-vm-prices-1Y'!B$2:B$123,"&gt;="&amp;G861*(100-$B$2)/100,   'azure-vm-prices-1Y'!E$2:E$123,L861))),   "")</f>
        <v>0</v>
      </c>
      <c r="Y861" s="4">
        <f>IF(Q861="YES", IF(K861="YES", VLOOKUP(Z861 &amp; L861 &amp; K861,'azure-vm-prices-3Y'!G$2:H$124  , 2, 0), VLOOKUP(Z861 &amp; L861 &amp; "*",'azure-vm-prices-3Y'!G$2:H$124, 2, 0)),   "")</f>
        <v>0</v>
      </c>
      <c r="Z861" s="4">
        <f>IF(Q861="YES", IF(O861="NO" , IF(K861="YES", _xlfn.MINIFS('azure-vm-prices-3Y'!I$2:I$123,   'azure-vm-prices-3Y'!A$2:A$123,"&gt;="&amp;F861*(100-$B$2)/100,   'azure-vm-prices-3Y'!B$2:B$123,"&gt;="&amp;G861*(100-$B$2)/100,   'azure-vm-prices-3Y'!D$2:D$123,K861,   'azure-vm-prices-3Y'!E$2:E$123,L861),   _xlfn.MINIFS('azure-vm-prices-3Y'!I$2:I$123,   'azure-vm-prices-3Y'!A$2:A$123,"&gt;="&amp;F861*(100-$B$2)/100,   'azure-vm-prices-3Y'!B$2:B$123,"&gt;="&amp;G861*(100-$B$2)/100,   'azure-vm-prices-3Y'!E$2:E$123,L861)),   IF(K861="YES", _xlfn.MINIFS('azure-vm-prices-3Y'!C$2:C$123,   'azure-vm-prices-3Y'!A$2:A$123,"&gt;="&amp;F861*(100-$B$2)/100,   'azure-vm-prices-3Y'!B$2:B$123,"&gt;="&amp;G861*(100-$B$2)/100,   'azure-vm-prices-3Y'!D$2:D$123,K861,   'azure-vm-prices-3Y'!E$2:E$123,L861),   _xlfn.MINIFS('azure-vm-prices-3Y'!C$2:C$123,   'azure-vm-prices-3Y'!A$2:A$123,"&gt;="&amp;F861*(100-$B$2)/100,   'azure-vm-prices-3Y'!B$2:B$123,"&gt;="&amp;G861*(100-$B$2)/100,   'azure-vm-prices-3Y'!E$2:E$123,L861))),   "")</f>
        <v>0</v>
      </c>
      <c r="AA861" s="4">
        <f>IF(Q861="YES",N861*V861*12,"")</f>
        <v>0</v>
      </c>
      <c r="AB861" s="4">
        <f>IF(Q861="YES",X861*8760,"")</f>
        <v>0</v>
      </c>
      <c r="AC861" s="4">
        <f>IF(Q861="YES",Z861*8760,"")</f>
        <v>0</v>
      </c>
      <c r="AD861" s="4">
        <f>IF(Q861="YES",IF(P861="YES", MIN(AA861:AC861), AA861),"")</f>
        <v>0</v>
      </c>
      <c r="AE861" s="4">
        <f>IF(AND(I861="STANDARD",Q861="YES",H861&lt;'azure-standard-disk-prices'!B2, H861&gt;0),1+IF(M861="YES",1),"")</f>
        <v>0</v>
      </c>
      <c r="AF861" s="4">
        <f>IF(AND(I861="STANDARD",Q861="YES",H861&gt;'azure-standard-disk-prices'!B2,H861&lt;'azure-standard-disk-prices'!B3),1+IF(M861="YES",1),"")</f>
        <v>0</v>
      </c>
      <c r="AG861" s="4">
        <f>IF(AND(I861="STANDARD",Q861="YES",H861&gt;'azure-standard-disk-prices'!B3,H861&lt;'azure-standard-disk-prices'!B4),1+IF(M861="YES",1),"")</f>
        <v>0</v>
      </c>
      <c r="AH861" s="4">
        <f>IF(AND(I861="STANDARD",Q861="YES",H861&gt;'azure-standard-disk-prices'!B4,H861&lt;'azure-standard-disk-prices'!B5),1+IF(M861="YES",1),"")</f>
        <v>0</v>
      </c>
      <c r="AI861" s="4">
        <f>IF(AND(I861="STANDARD",Q861="YES",H861&gt;'azure-standard-disk-prices'!B5,H861&lt;'azure-standard-disk-prices'!B6),1+IF(M861="YES",1),"")</f>
        <v>0</v>
      </c>
      <c r="AJ861" s="4">
        <f>IF(AND(I861="STANDARD",Q861="YES",H861&gt;'azure-standard-disk-prices'!B6,H861&lt;'azure-standard-disk-prices'!B7),1+IF(M861="YES",1),"")</f>
        <v>0</v>
      </c>
      <c r="AK861" s="4">
        <f>IF(AND(I861="STANDARD",Q861="YES",H861&gt;'azure-standard-disk-prices'!B7,H861&lt;'azure-standard-disk-prices'!B8),1+IF(M861="YES",1),"")</f>
        <v>0</v>
      </c>
      <c r="AL861" s="4">
        <f>IF(AND(I861="STANDARD",Q861="YES",H861&gt;'azure-standard-disk-prices'!B8,H861&lt;'azure-standard-disk-prices'!B9),1+IF(M861="YES",1),"")</f>
        <v>0</v>
      </c>
      <c r="AM861" s="4">
        <f>IF(AND(I860="PREMIUM",Q860="YES",H860&lt;'azure-premium-disk-prices'!B2,H860&gt;0),1+IF(M860="YES",1),"")</f>
        <v>0</v>
      </c>
      <c r="AN861" s="4">
        <f>IF(AND(I860="PREMIUM",Q860="YES",H860&gt;'azure-premium-disk-prices'!B2,H860&lt;'azure-premium-disk-prices'!B3),1+IF(M860="YES",1),"")</f>
        <v>0</v>
      </c>
      <c r="AO861" s="4">
        <f>IF(AND(I860="PREMIUM",Q860="YES",H860&gt;'azure-premium-disk-prices'!B3,H860&lt;'azure-premium-disk-prices'!B4),1+IF(M860="YES",1),"")</f>
        <v>0</v>
      </c>
      <c r="AP861" s="4">
        <f>IF(AND(I860="PREMIUM",Q860="YES",H860&gt;'azure-premium-disk-prices'!B4,H860&lt;'azure-premium-disk-prices'!B5),1+IF(M860="YES",1),"")</f>
        <v>0</v>
      </c>
      <c r="AQ861" s="4">
        <f>IF(AND(I860="PREMIUM",Q860="YES",H860&gt;'azure-premium-disk-prices'!B5,H860&lt;'azure-premium-disk-prices'!B6),1+IF(M860="YES",1),"")</f>
        <v>0</v>
      </c>
      <c r="AR861" s="4">
        <f>IF(AND(I860="PREMIUM",Q860="YES",H860&gt;'azure-premium-disk-prices'!B6,H860&lt;'azure-premium-disk-prices'!B7),1+IF(M860="YES",1),"")</f>
        <v>0</v>
      </c>
      <c r="AS861" s="4">
        <f>IF(AND(I860="PREMIUM",Q860="YES",H860&gt;'azure-premium-disk-prices'!B7,H860&lt;'azure-premium-disk-prices'!B8),1+IF(M860="YES",1),"")</f>
        <v>0</v>
      </c>
      <c r="AT861" s="4">
        <f>IF(AND(I860="PREMIUM",Q860="YES",H860&gt;'azure-premium-disk-prices'!B8,H860&lt;'azure-premium-disk-prices'!B9),1+IF(M860="YES",1),"")</f>
        <v>0</v>
      </c>
      <c r="AU861" s="4">
        <f>IF(AND(M861="YES", Q861="YES"),1,"")</f>
        <v>0</v>
      </c>
      <c r="AV861" s="4">
        <f>IF(AND(J861="STANDARD", Q861="YES"), IF(M861="YES",2,1) ,"")</f>
        <v>0</v>
      </c>
      <c r="AW861" s="4">
        <f>IF( AND(J861="PREMIUM",  Q861="YES"), IF(M861="YES",2,1) ,"")</f>
        <v>0</v>
      </c>
    </row>
    <row r="862" spans="5:49">
      <c r="E862" s="3"/>
      <c r="F862" s="3"/>
      <c r="G862" s="3"/>
      <c r="H862" s="3"/>
      <c r="I862" s="3" t="s">
        <v>9</v>
      </c>
      <c r="J862" s="3" t="s">
        <v>9</v>
      </c>
      <c r="K862" s="3" t="s">
        <v>5</v>
      </c>
      <c r="L862" s="3" t="s">
        <v>5</v>
      </c>
      <c r="M862" s="3" t="s">
        <v>5</v>
      </c>
      <c r="N862" s="3">
        <v>730</v>
      </c>
      <c r="O862" s="3" t="s">
        <v>5</v>
      </c>
      <c r="P862" s="3" t="s">
        <v>14</v>
      </c>
      <c r="Q862" s="4">
        <f>IF(AND(E862&lt;&gt;"", F862&lt;&gt;"", G862&lt;&gt;"", H862&lt;&gt;"", I862&lt;&gt;"", J862&lt;&gt;"", K862&lt;&gt;"", L862&lt;&gt;"", M862&lt;&gt;"", N862&lt;&gt;"", O862&lt;&gt;""),"YES","NO")</f>
        <v>0</v>
      </c>
      <c r="R862" s="4">
        <f>IF(AD862=AA862, U862, IF(AD862=AB862,W862,Y862))</f>
        <v>0</v>
      </c>
      <c r="S862" s="4">
        <f>AD862</f>
        <v>0</v>
      </c>
      <c r="T862" s="4">
        <f> IF(AA862="" ,"",IF(AD862=AA862, "PAYG", IF(AD862=AB862,"1Y RI","3Y RI")))</f>
        <v>0</v>
      </c>
      <c r="U862" s="4">
        <f>IF(Q862="YES", IF(K862="YES", VLOOKUP(V862 &amp; L862 &amp; K862,'azure-vm-prices-base'!G$2:H$124, 2, 0), VLOOKUP(V862 &amp; L862 &amp; "*",'azure-vm-prices-base'!G$2:H$124, 2, 0)), "")</f>
        <v>0</v>
      </c>
      <c r="V862" s="4">
        <f>IF(Q862="YES", IF(O862="NO" , IF(K862="YES", _xlfn.MINIFS('azure-vm-prices-base'!I$2:I$123, 'azure-vm-prices-base'!A$2:A$123,"&gt;="&amp;F862*(100-$B$2)/100, 'azure-vm-prices-base'!B$2:B$123,"&gt;="&amp;G862*(100-$B$2)/100, 'azure-vm-prices-base'!D$2:D$123,K862, 'azure-vm-prices-base'!E$2:E$123,L862), _xlfn.MINIFS('azure-vm-prices-base'!I$2:I$123, 'azure-vm-prices-base'!A$2:A$123,"&gt;="&amp;F862*(100-$B$2)/100, 'azure-vm-prices-base'!B$2:B$123,"&gt;="&amp;G862*(100-$B$2)/100, 'azure-vm-prices-base'!E$2:E$123,L862)), IF(K862="YES", _xlfn.MINIFS('azure-vm-prices-base'!C$2:C$123, 'azure-vm-prices-base'!A$2:A$123,"&gt;="&amp;F862*(100-$B$2)/100, 'azure-vm-prices-base'!B$2:B$123,"&gt;="&amp;G862*(100-$B$2)/100, 'azure-vm-prices-base'!D$2:D$123,K862, 'azure-vm-prices-base'!E$2:E$123,L862), _xlfn.MINIFS('azure-vm-prices-base'!C$2:C$123, 'azure-vm-prices-base'!A$2:A$123,"&gt;="&amp;F862*(100-$B$2)/100, 'azure-vm-prices-base'!B$2:B$123,"&gt;="&amp;G862*(100-$B$2)/100, 'azure-vm-prices-base'!E$2:E$123,L862))), "")</f>
        <v>0</v>
      </c>
      <c r="W862" s="4">
        <f>IF(Q862="YES", IF(K862="YES", VLOOKUP(X862 &amp; L862 &amp; K862,'azure-vm-prices-1Y'!G$2:H$124  , 2, 0), VLOOKUP(X862 &amp; L862 &amp; "*",'azure-vm-prices-1Y'!G$2:H$124, 2, 0)),   "")</f>
        <v>0</v>
      </c>
      <c r="X862" s="4">
        <f>IF(Q862="YES", IF(O862="NO" , IF(K862="YES", _xlfn.MINIFS('azure-vm-prices-1Y'!I$2:I$123,   'azure-vm-prices-1Y'!A$2:A$123,"&gt;="&amp;F862*(100-$B$2)/100,   'azure-vm-prices-1Y'!B$2:B$123,"&gt;="&amp;G862*(100-$B$2)/100,   'azure-vm-prices-1Y'!D$2:D$123,K862,   'azure-vm-prices-1Y'!E$2:E$123,L862),   _xlfn.MINIFS('azure-vm-prices-1Y'!I$2:I$123,   'azure-vm-prices-1Y'!A$2:A$123,"&gt;="&amp;F862*(100-$B$2)/100,   'azure-vm-prices-1Y'!B$2:B$123,"&gt;="&amp;G862*(100-$B$2)/100,   'azure-vm-prices-1Y'!E$2:E$123,L862)),   IF(K862="YES", _xlfn.MINIFS('azure-vm-prices-1Y'!C$2:C$123,   'azure-vm-prices-1Y'!A$2:A$123,"&gt;="&amp;F862*(100-$B$2)/100,   'azure-vm-prices-1Y'!B$2:B$123,"&gt;="&amp;G862*(100-$B$2)/100,   'azure-vm-prices-1Y'!D$2:D$123,K862,   'azure-vm-prices-1Y'!E$2:E$123,L862),   _xlfn.MINIFS('azure-vm-prices-1Y'!C$2:C$123,   'azure-vm-prices-1Y'!A$2:A$123,"&gt;="&amp;F862*(100-$B$2)/100,   'azure-vm-prices-1Y'!B$2:B$123,"&gt;="&amp;G862*(100-$B$2)/100,   'azure-vm-prices-1Y'!E$2:E$123,L862))),   "")</f>
        <v>0</v>
      </c>
      <c r="Y862" s="4">
        <f>IF(Q862="YES", IF(K862="YES", VLOOKUP(Z862 &amp; L862 &amp; K862,'azure-vm-prices-3Y'!G$2:H$124  , 2, 0), VLOOKUP(Z862 &amp; L862 &amp; "*",'azure-vm-prices-3Y'!G$2:H$124, 2, 0)),   "")</f>
        <v>0</v>
      </c>
      <c r="Z862" s="4">
        <f>IF(Q862="YES", IF(O862="NO" , IF(K862="YES", _xlfn.MINIFS('azure-vm-prices-3Y'!I$2:I$123,   'azure-vm-prices-3Y'!A$2:A$123,"&gt;="&amp;F862*(100-$B$2)/100,   'azure-vm-prices-3Y'!B$2:B$123,"&gt;="&amp;G862*(100-$B$2)/100,   'azure-vm-prices-3Y'!D$2:D$123,K862,   'azure-vm-prices-3Y'!E$2:E$123,L862),   _xlfn.MINIFS('azure-vm-prices-3Y'!I$2:I$123,   'azure-vm-prices-3Y'!A$2:A$123,"&gt;="&amp;F862*(100-$B$2)/100,   'azure-vm-prices-3Y'!B$2:B$123,"&gt;="&amp;G862*(100-$B$2)/100,   'azure-vm-prices-3Y'!E$2:E$123,L862)),   IF(K862="YES", _xlfn.MINIFS('azure-vm-prices-3Y'!C$2:C$123,   'azure-vm-prices-3Y'!A$2:A$123,"&gt;="&amp;F862*(100-$B$2)/100,   'azure-vm-prices-3Y'!B$2:B$123,"&gt;="&amp;G862*(100-$B$2)/100,   'azure-vm-prices-3Y'!D$2:D$123,K862,   'azure-vm-prices-3Y'!E$2:E$123,L862),   _xlfn.MINIFS('azure-vm-prices-3Y'!C$2:C$123,   'azure-vm-prices-3Y'!A$2:A$123,"&gt;="&amp;F862*(100-$B$2)/100,   'azure-vm-prices-3Y'!B$2:B$123,"&gt;="&amp;G862*(100-$B$2)/100,   'azure-vm-prices-3Y'!E$2:E$123,L862))),   "")</f>
        <v>0</v>
      </c>
      <c r="AA862" s="4">
        <f>IF(Q862="YES",N862*V862*12,"")</f>
        <v>0</v>
      </c>
      <c r="AB862" s="4">
        <f>IF(Q862="YES",X862*8760,"")</f>
        <v>0</v>
      </c>
      <c r="AC862" s="4">
        <f>IF(Q862="YES",Z862*8760,"")</f>
        <v>0</v>
      </c>
      <c r="AD862" s="4">
        <f>IF(Q862="YES",IF(P862="YES", MIN(AA862:AC862), AA862),"")</f>
        <v>0</v>
      </c>
      <c r="AE862" s="4">
        <f>IF(AND(I862="STANDARD",Q862="YES",H862&lt;'azure-standard-disk-prices'!B2, H862&gt;0),1+IF(M862="YES",1),"")</f>
        <v>0</v>
      </c>
      <c r="AF862" s="4">
        <f>IF(AND(I862="STANDARD",Q862="YES",H862&gt;'azure-standard-disk-prices'!B2,H862&lt;'azure-standard-disk-prices'!B3),1+IF(M862="YES",1),"")</f>
        <v>0</v>
      </c>
      <c r="AG862" s="4">
        <f>IF(AND(I862="STANDARD",Q862="YES",H862&gt;'azure-standard-disk-prices'!B3,H862&lt;'azure-standard-disk-prices'!B4),1+IF(M862="YES",1),"")</f>
        <v>0</v>
      </c>
      <c r="AH862" s="4">
        <f>IF(AND(I862="STANDARD",Q862="YES",H862&gt;'azure-standard-disk-prices'!B4,H862&lt;'azure-standard-disk-prices'!B5),1+IF(M862="YES",1),"")</f>
        <v>0</v>
      </c>
      <c r="AI862" s="4">
        <f>IF(AND(I862="STANDARD",Q862="YES",H862&gt;'azure-standard-disk-prices'!B5,H862&lt;'azure-standard-disk-prices'!B6),1+IF(M862="YES",1),"")</f>
        <v>0</v>
      </c>
      <c r="AJ862" s="4">
        <f>IF(AND(I862="STANDARD",Q862="YES",H862&gt;'azure-standard-disk-prices'!B6,H862&lt;'azure-standard-disk-prices'!B7),1+IF(M862="YES",1),"")</f>
        <v>0</v>
      </c>
      <c r="AK862" s="4">
        <f>IF(AND(I862="STANDARD",Q862="YES",H862&gt;'azure-standard-disk-prices'!B7,H862&lt;'azure-standard-disk-prices'!B8),1+IF(M862="YES",1),"")</f>
        <v>0</v>
      </c>
      <c r="AL862" s="4">
        <f>IF(AND(I862="STANDARD",Q862="YES",H862&gt;'azure-standard-disk-prices'!B8,H862&lt;'azure-standard-disk-prices'!B9),1+IF(M862="YES",1),"")</f>
        <v>0</v>
      </c>
      <c r="AM862" s="4">
        <f>IF(AND(I861="PREMIUM",Q861="YES",H861&lt;'azure-premium-disk-prices'!B2,H861&gt;0),1+IF(M861="YES",1),"")</f>
        <v>0</v>
      </c>
      <c r="AN862" s="4">
        <f>IF(AND(I861="PREMIUM",Q861="YES",H861&gt;'azure-premium-disk-prices'!B2,H861&lt;'azure-premium-disk-prices'!B3),1+IF(M861="YES",1),"")</f>
        <v>0</v>
      </c>
      <c r="AO862" s="4">
        <f>IF(AND(I861="PREMIUM",Q861="YES",H861&gt;'azure-premium-disk-prices'!B3,H861&lt;'azure-premium-disk-prices'!B4),1+IF(M861="YES",1),"")</f>
        <v>0</v>
      </c>
      <c r="AP862" s="4">
        <f>IF(AND(I861="PREMIUM",Q861="YES",H861&gt;'azure-premium-disk-prices'!B4,H861&lt;'azure-premium-disk-prices'!B5),1+IF(M861="YES",1),"")</f>
        <v>0</v>
      </c>
      <c r="AQ862" s="4">
        <f>IF(AND(I861="PREMIUM",Q861="YES",H861&gt;'azure-premium-disk-prices'!B5,H861&lt;'azure-premium-disk-prices'!B6),1+IF(M861="YES",1),"")</f>
        <v>0</v>
      </c>
      <c r="AR862" s="4">
        <f>IF(AND(I861="PREMIUM",Q861="YES",H861&gt;'azure-premium-disk-prices'!B6,H861&lt;'azure-premium-disk-prices'!B7),1+IF(M861="YES",1),"")</f>
        <v>0</v>
      </c>
      <c r="AS862" s="4">
        <f>IF(AND(I861="PREMIUM",Q861="YES",H861&gt;'azure-premium-disk-prices'!B7,H861&lt;'azure-premium-disk-prices'!B8),1+IF(M861="YES",1),"")</f>
        <v>0</v>
      </c>
      <c r="AT862" s="4">
        <f>IF(AND(I861="PREMIUM",Q861="YES",H861&gt;'azure-premium-disk-prices'!B8,H861&lt;'azure-premium-disk-prices'!B9),1+IF(M861="YES",1),"")</f>
        <v>0</v>
      </c>
      <c r="AU862" s="4">
        <f>IF(AND(M862="YES", Q862="YES"),1,"")</f>
        <v>0</v>
      </c>
      <c r="AV862" s="4">
        <f>IF(AND(J862="STANDARD", Q862="YES"), IF(M862="YES",2,1) ,"")</f>
        <v>0</v>
      </c>
      <c r="AW862" s="4">
        <f>IF( AND(J862="PREMIUM",  Q862="YES"), IF(M862="YES",2,1) ,"")</f>
        <v>0</v>
      </c>
    </row>
    <row r="863" spans="5:49">
      <c r="E863" s="3"/>
      <c r="F863" s="3"/>
      <c r="G863" s="3"/>
      <c r="H863" s="3"/>
      <c r="I863" s="3" t="s">
        <v>9</v>
      </c>
      <c r="J863" s="3" t="s">
        <v>9</v>
      </c>
      <c r="K863" s="3" t="s">
        <v>5</v>
      </c>
      <c r="L863" s="3" t="s">
        <v>5</v>
      </c>
      <c r="M863" s="3" t="s">
        <v>5</v>
      </c>
      <c r="N863" s="3">
        <v>730</v>
      </c>
      <c r="O863" s="3" t="s">
        <v>5</v>
      </c>
      <c r="P863" s="3" t="s">
        <v>14</v>
      </c>
      <c r="Q863" s="4">
        <f>IF(AND(E863&lt;&gt;"", F863&lt;&gt;"", G863&lt;&gt;"", H863&lt;&gt;"", I863&lt;&gt;"", J863&lt;&gt;"", K863&lt;&gt;"", L863&lt;&gt;"", M863&lt;&gt;"", N863&lt;&gt;"", O863&lt;&gt;""),"YES","NO")</f>
        <v>0</v>
      </c>
      <c r="R863" s="4">
        <f>IF(AD863=AA863, U863, IF(AD863=AB863,W863,Y863))</f>
        <v>0</v>
      </c>
      <c r="S863" s="4">
        <f>AD863</f>
        <v>0</v>
      </c>
      <c r="T863" s="4">
        <f> IF(AA863="" ,"",IF(AD863=AA863, "PAYG", IF(AD863=AB863,"1Y RI","3Y RI")))</f>
        <v>0</v>
      </c>
      <c r="U863" s="4">
        <f>IF(Q863="YES", IF(K863="YES", VLOOKUP(V863 &amp; L863 &amp; K863,'azure-vm-prices-base'!G$2:H$124, 2, 0), VLOOKUP(V863 &amp; L863 &amp; "*",'azure-vm-prices-base'!G$2:H$124, 2, 0)), "")</f>
        <v>0</v>
      </c>
      <c r="V863" s="4">
        <f>IF(Q863="YES", IF(O863="NO" , IF(K863="YES", _xlfn.MINIFS('azure-vm-prices-base'!I$2:I$123, 'azure-vm-prices-base'!A$2:A$123,"&gt;="&amp;F863*(100-$B$2)/100, 'azure-vm-prices-base'!B$2:B$123,"&gt;="&amp;G863*(100-$B$2)/100, 'azure-vm-prices-base'!D$2:D$123,K863, 'azure-vm-prices-base'!E$2:E$123,L863), _xlfn.MINIFS('azure-vm-prices-base'!I$2:I$123, 'azure-vm-prices-base'!A$2:A$123,"&gt;="&amp;F863*(100-$B$2)/100, 'azure-vm-prices-base'!B$2:B$123,"&gt;="&amp;G863*(100-$B$2)/100, 'azure-vm-prices-base'!E$2:E$123,L863)), IF(K863="YES", _xlfn.MINIFS('azure-vm-prices-base'!C$2:C$123, 'azure-vm-prices-base'!A$2:A$123,"&gt;="&amp;F863*(100-$B$2)/100, 'azure-vm-prices-base'!B$2:B$123,"&gt;="&amp;G863*(100-$B$2)/100, 'azure-vm-prices-base'!D$2:D$123,K863, 'azure-vm-prices-base'!E$2:E$123,L863), _xlfn.MINIFS('azure-vm-prices-base'!C$2:C$123, 'azure-vm-prices-base'!A$2:A$123,"&gt;="&amp;F863*(100-$B$2)/100, 'azure-vm-prices-base'!B$2:B$123,"&gt;="&amp;G863*(100-$B$2)/100, 'azure-vm-prices-base'!E$2:E$123,L863))), "")</f>
        <v>0</v>
      </c>
      <c r="W863" s="4">
        <f>IF(Q863="YES", IF(K863="YES", VLOOKUP(X863 &amp; L863 &amp; K863,'azure-vm-prices-1Y'!G$2:H$124  , 2, 0), VLOOKUP(X863 &amp; L863 &amp; "*",'azure-vm-prices-1Y'!G$2:H$124, 2, 0)),   "")</f>
        <v>0</v>
      </c>
      <c r="X863" s="4">
        <f>IF(Q863="YES", IF(O863="NO" , IF(K863="YES", _xlfn.MINIFS('azure-vm-prices-1Y'!I$2:I$123,   'azure-vm-prices-1Y'!A$2:A$123,"&gt;="&amp;F863*(100-$B$2)/100,   'azure-vm-prices-1Y'!B$2:B$123,"&gt;="&amp;G863*(100-$B$2)/100,   'azure-vm-prices-1Y'!D$2:D$123,K863,   'azure-vm-prices-1Y'!E$2:E$123,L863),   _xlfn.MINIFS('azure-vm-prices-1Y'!I$2:I$123,   'azure-vm-prices-1Y'!A$2:A$123,"&gt;="&amp;F863*(100-$B$2)/100,   'azure-vm-prices-1Y'!B$2:B$123,"&gt;="&amp;G863*(100-$B$2)/100,   'azure-vm-prices-1Y'!E$2:E$123,L863)),   IF(K863="YES", _xlfn.MINIFS('azure-vm-prices-1Y'!C$2:C$123,   'azure-vm-prices-1Y'!A$2:A$123,"&gt;="&amp;F863*(100-$B$2)/100,   'azure-vm-prices-1Y'!B$2:B$123,"&gt;="&amp;G863*(100-$B$2)/100,   'azure-vm-prices-1Y'!D$2:D$123,K863,   'azure-vm-prices-1Y'!E$2:E$123,L863),   _xlfn.MINIFS('azure-vm-prices-1Y'!C$2:C$123,   'azure-vm-prices-1Y'!A$2:A$123,"&gt;="&amp;F863*(100-$B$2)/100,   'azure-vm-prices-1Y'!B$2:B$123,"&gt;="&amp;G863*(100-$B$2)/100,   'azure-vm-prices-1Y'!E$2:E$123,L863))),   "")</f>
        <v>0</v>
      </c>
      <c r="Y863" s="4">
        <f>IF(Q863="YES", IF(K863="YES", VLOOKUP(Z863 &amp; L863 &amp; K863,'azure-vm-prices-3Y'!G$2:H$124  , 2, 0), VLOOKUP(Z863 &amp; L863 &amp; "*",'azure-vm-prices-3Y'!G$2:H$124, 2, 0)),   "")</f>
        <v>0</v>
      </c>
      <c r="Z863" s="4">
        <f>IF(Q863="YES", IF(O863="NO" , IF(K863="YES", _xlfn.MINIFS('azure-vm-prices-3Y'!I$2:I$123,   'azure-vm-prices-3Y'!A$2:A$123,"&gt;="&amp;F863*(100-$B$2)/100,   'azure-vm-prices-3Y'!B$2:B$123,"&gt;="&amp;G863*(100-$B$2)/100,   'azure-vm-prices-3Y'!D$2:D$123,K863,   'azure-vm-prices-3Y'!E$2:E$123,L863),   _xlfn.MINIFS('azure-vm-prices-3Y'!I$2:I$123,   'azure-vm-prices-3Y'!A$2:A$123,"&gt;="&amp;F863*(100-$B$2)/100,   'azure-vm-prices-3Y'!B$2:B$123,"&gt;="&amp;G863*(100-$B$2)/100,   'azure-vm-prices-3Y'!E$2:E$123,L863)),   IF(K863="YES", _xlfn.MINIFS('azure-vm-prices-3Y'!C$2:C$123,   'azure-vm-prices-3Y'!A$2:A$123,"&gt;="&amp;F863*(100-$B$2)/100,   'azure-vm-prices-3Y'!B$2:B$123,"&gt;="&amp;G863*(100-$B$2)/100,   'azure-vm-prices-3Y'!D$2:D$123,K863,   'azure-vm-prices-3Y'!E$2:E$123,L863),   _xlfn.MINIFS('azure-vm-prices-3Y'!C$2:C$123,   'azure-vm-prices-3Y'!A$2:A$123,"&gt;="&amp;F863*(100-$B$2)/100,   'azure-vm-prices-3Y'!B$2:B$123,"&gt;="&amp;G863*(100-$B$2)/100,   'azure-vm-prices-3Y'!E$2:E$123,L863))),   "")</f>
        <v>0</v>
      </c>
      <c r="AA863" s="4">
        <f>IF(Q863="YES",N863*V863*12,"")</f>
        <v>0</v>
      </c>
      <c r="AB863" s="4">
        <f>IF(Q863="YES",X863*8760,"")</f>
        <v>0</v>
      </c>
      <c r="AC863" s="4">
        <f>IF(Q863="YES",Z863*8760,"")</f>
        <v>0</v>
      </c>
      <c r="AD863" s="4">
        <f>IF(Q863="YES",IF(P863="YES", MIN(AA863:AC863), AA863),"")</f>
        <v>0</v>
      </c>
      <c r="AE863" s="4">
        <f>IF(AND(I863="STANDARD",Q863="YES",H863&lt;'azure-standard-disk-prices'!B2, H863&gt;0),1+IF(M863="YES",1),"")</f>
        <v>0</v>
      </c>
      <c r="AF863" s="4">
        <f>IF(AND(I863="STANDARD",Q863="YES",H863&gt;'azure-standard-disk-prices'!B2,H863&lt;'azure-standard-disk-prices'!B3),1+IF(M863="YES",1),"")</f>
        <v>0</v>
      </c>
      <c r="AG863" s="4">
        <f>IF(AND(I863="STANDARD",Q863="YES",H863&gt;'azure-standard-disk-prices'!B3,H863&lt;'azure-standard-disk-prices'!B4),1+IF(M863="YES",1),"")</f>
        <v>0</v>
      </c>
      <c r="AH863" s="4">
        <f>IF(AND(I863="STANDARD",Q863="YES",H863&gt;'azure-standard-disk-prices'!B4,H863&lt;'azure-standard-disk-prices'!B5),1+IF(M863="YES",1),"")</f>
        <v>0</v>
      </c>
      <c r="AI863" s="4">
        <f>IF(AND(I863="STANDARD",Q863="YES",H863&gt;'azure-standard-disk-prices'!B5,H863&lt;'azure-standard-disk-prices'!B6),1+IF(M863="YES",1),"")</f>
        <v>0</v>
      </c>
      <c r="AJ863" s="4">
        <f>IF(AND(I863="STANDARD",Q863="YES",H863&gt;'azure-standard-disk-prices'!B6,H863&lt;'azure-standard-disk-prices'!B7),1+IF(M863="YES",1),"")</f>
        <v>0</v>
      </c>
      <c r="AK863" s="4">
        <f>IF(AND(I863="STANDARD",Q863="YES",H863&gt;'azure-standard-disk-prices'!B7,H863&lt;'azure-standard-disk-prices'!B8),1+IF(M863="YES",1),"")</f>
        <v>0</v>
      </c>
      <c r="AL863" s="4">
        <f>IF(AND(I863="STANDARD",Q863="YES",H863&gt;'azure-standard-disk-prices'!B8,H863&lt;'azure-standard-disk-prices'!B9),1+IF(M863="YES",1),"")</f>
        <v>0</v>
      </c>
      <c r="AM863" s="4">
        <f>IF(AND(I862="PREMIUM",Q862="YES",H862&lt;'azure-premium-disk-prices'!B2,H862&gt;0),1+IF(M862="YES",1),"")</f>
        <v>0</v>
      </c>
      <c r="AN863" s="4">
        <f>IF(AND(I862="PREMIUM",Q862="YES",H862&gt;'azure-premium-disk-prices'!B2,H862&lt;'azure-premium-disk-prices'!B3),1+IF(M862="YES",1),"")</f>
        <v>0</v>
      </c>
      <c r="AO863" s="4">
        <f>IF(AND(I862="PREMIUM",Q862="YES",H862&gt;'azure-premium-disk-prices'!B3,H862&lt;'azure-premium-disk-prices'!B4),1+IF(M862="YES",1),"")</f>
        <v>0</v>
      </c>
      <c r="AP863" s="4">
        <f>IF(AND(I862="PREMIUM",Q862="YES",H862&gt;'azure-premium-disk-prices'!B4,H862&lt;'azure-premium-disk-prices'!B5),1+IF(M862="YES",1),"")</f>
        <v>0</v>
      </c>
      <c r="AQ863" s="4">
        <f>IF(AND(I862="PREMIUM",Q862="YES",H862&gt;'azure-premium-disk-prices'!B5,H862&lt;'azure-premium-disk-prices'!B6),1+IF(M862="YES",1),"")</f>
        <v>0</v>
      </c>
      <c r="AR863" s="4">
        <f>IF(AND(I862="PREMIUM",Q862="YES",H862&gt;'azure-premium-disk-prices'!B6,H862&lt;'azure-premium-disk-prices'!B7),1+IF(M862="YES",1),"")</f>
        <v>0</v>
      </c>
      <c r="AS863" s="4">
        <f>IF(AND(I862="PREMIUM",Q862="YES",H862&gt;'azure-premium-disk-prices'!B7,H862&lt;'azure-premium-disk-prices'!B8),1+IF(M862="YES",1),"")</f>
        <v>0</v>
      </c>
      <c r="AT863" s="4">
        <f>IF(AND(I862="PREMIUM",Q862="YES",H862&gt;'azure-premium-disk-prices'!B8,H862&lt;'azure-premium-disk-prices'!B9),1+IF(M862="YES",1),"")</f>
        <v>0</v>
      </c>
      <c r="AU863" s="4">
        <f>IF(AND(M863="YES", Q863="YES"),1,"")</f>
        <v>0</v>
      </c>
      <c r="AV863" s="4">
        <f>IF(AND(J863="STANDARD", Q863="YES"), IF(M863="YES",2,1) ,"")</f>
        <v>0</v>
      </c>
      <c r="AW863" s="4">
        <f>IF( AND(J863="PREMIUM",  Q863="YES"), IF(M863="YES",2,1) ,"")</f>
        <v>0</v>
      </c>
    </row>
    <row r="864" spans="5:49">
      <c r="E864" s="3"/>
      <c r="F864" s="3"/>
      <c r="G864" s="3"/>
      <c r="H864" s="3"/>
      <c r="I864" s="3" t="s">
        <v>9</v>
      </c>
      <c r="J864" s="3" t="s">
        <v>9</v>
      </c>
      <c r="K864" s="3" t="s">
        <v>5</v>
      </c>
      <c r="L864" s="3" t="s">
        <v>5</v>
      </c>
      <c r="M864" s="3" t="s">
        <v>5</v>
      </c>
      <c r="N864" s="3">
        <v>730</v>
      </c>
      <c r="O864" s="3" t="s">
        <v>5</v>
      </c>
      <c r="P864" s="3" t="s">
        <v>14</v>
      </c>
      <c r="Q864" s="4">
        <f>IF(AND(E864&lt;&gt;"", F864&lt;&gt;"", G864&lt;&gt;"", H864&lt;&gt;"", I864&lt;&gt;"", J864&lt;&gt;"", K864&lt;&gt;"", L864&lt;&gt;"", M864&lt;&gt;"", N864&lt;&gt;"", O864&lt;&gt;""),"YES","NO")</f>
        <v>0</v>
      </c>
      <c r="R864" s="4">
        <f>IF(AD864=AA864, U864, IF(AD864=AB864,W864,Y864))</f>
        <v>0</v>
      </c>
      <c r="S864" s="4">
        <f>AD864</f>
        <v>0</v>
      </c>
      <c r="T864" s="4">
        <f> IF(AA864="" ,"",IF(AD864=AA864, "PAYG", IF(AD864=AB864,"1Y RI","3Y RI")))</f>
        <v>0</v>
      </c>
      <c r="U864" s="4">
        <f>IF(Q864="YES", IF(K864="YES", VLOOKUP(V864 &amp; L864 &amp; K864,'azure-vm-prices-base'!G$2:H$124, 2, 0), VLOOKUP(V864 &amp; L864 &amp; "*",'azure-vm-prices-base'!G$2:H$124, 2, 0)), "")</f>
        <v>0</v>
      </c>
      <c r="V864" s="4">
        <f>IF(Q864="YES", IF(O864="NO" , IF(K864="YES", _xlfn.MINIFS('azure-vm-prices-base'!I$2:I$123, 'azure-vm-prices-base'!A$2:A$123,"&gt;="&amp;F864*(100-$B$2)/100, 'azure-vm-prices-base'!B$2:B$123,"&gt;="&amp;G864*(100-$B$2)/100, 'azure-vm-prices-base'!D$2:D$123,K864, 'azure-vm-prices-base'!E$2:E$123,L864), _xlfn.MINIFS('azure-vm-prices-base'!I$2:I$123, 'azure-vm-prices-base'!A$2:A$123,"&gt;="&amp;F864*(100-$B$2)/100, 'azure-vm-prices-base'!B$2:B$123,"&gt;="&amp;G864*(100-$B$2)/100, 'azure-vm-prices-base'!E$2:E$123,L864)), IF(K864="YES", _xlfn.MINIFS('azure-vm-prices-base'!C$2:C$123, 'azure-vm-prices-base'!A$2:A$123,"&gt;="&amp;F864*(100-$B$2)/100, 'azure-vm-prices-base'!B$2:B$123,"&gt;="&amp;G864*(100-$B$2)/100, 'azure-vm-prices-base'!D$2:D$123,K864, 'azure-vm-prices-base'!E$2:E$123,L864), _xlfn.MINIFS('azure-vm-prices-base'!C$2:C$123, 'azure-vm-prices-base'!A$2:A$123,"&gt;="&amp;F864*(100-$B$2)/100, 'azure-vm-prices-base'!B$2:B$123,"&gt;="&amp;G864*(100-$B$2)/100, 'azure-vm-prices-base'!E$2:E$123,L864))), "")</f>
        <v>0</v>
      </c>
      <c r="W864" s="4">
        <f>IF(Q864="YES", IF(K864="YES", VLOOKUP(X864 &amp; L864 &amp; K864,'azure-vm-prices-1Y'!G$2:H$124  , 2, 0), VLOOKUP(X864 &amp; L864 &amp; "*",'azure-vm-prices-1Y'!G$2:H$124, 2, 0)),   "")</f>
        <v>0</v>
      </c>
      <c r="X864" s="4">
        <f>IF(Q864="YES", IF(O864="NO" , IF(K864="YES", _xlfn.MINIFS('azure-vm-prices-1Y'!I$2:I$123,   'azure-vm-prices-1Y'!A$2:A$123,"&gt;="&amp;F864*(100-$B$2)/100,   'azure-vm-prices-1Y'!B$2:B$123,"&gt;="&amp;G864*(100-$B$2)/100,   'azure-vm-prices-1Y'!D$2:D$123,K864,   'azure-vm-prices-1Y'!E$2:E$123,L864),   _xlfn.MINIFS('azure-vm-prices-1Y'!I$2:I$123,   'azure-vm-prices-1Y'!A$2:A$123,"&gt;="&amp;F864*(100-$B$2)/100,   'azure-vm-prices-1Y'!B$2:B$123,"&gt;="&amp;G864*(100-$B$2)/100,   'azure-vm-prices-1Y'!E$2:E$123,L864)),   IF(K864="YES", _xlfn.MINIFS('azure-vm-prices-1Y'!C$2:C$123,   'azure-vm-prices-1Y'!A$2:A$123,"&gt;="&amp;F864*(100-$B$2)/100,   'azure-vm-prices-1Y'!B$2:B$123,"&gt;="&amp;G864*(100-$B$2)/100,   'azure-vm-prices-1Y'!D$2:D$123,K864,   'azure-vm-prices-1Y'!E$2:E$123,L864),   _xlfn.MINIFS('azure-vm-prices-1Y'!C$2:C$123,   'azure-vm-prices-1Y'!A$2:A$123,"&gt;="&amp;F864*(100-$B$2)/100,   'azure-vm-prices-1Y'!B$2:B$123,"&gt;="&amp;G864*(100-$B$2)/100,   'azure-vm-prices-1Y'!E$2:E$123,L864))),   "")</f>
        <v>0</v>
      </c>
      <c r="Y864" s="4">
        <f>IF(Q864="YES", IF(K864="YES", VLOOKUP(Z864 &amp; L864 &amp; K864,'azure-vm-prices-3Y'!G$2:H$124  , 2, 0), VLOOKUP(Z864 &amp; L864 &amp; "*",'azure-vm-prices-3Y'!G$2:H$124, 2, 0)),   "")</f>
        <v>0</v>
      </c>
      <c r="Z864" s="4">
        <f>IF(Q864="YES", IF(O864="NO" , IF(K864="YES", _xlfn.MINIFS('azure-vm-prices-3Y'!I$2:I$123,   'azure-vm-prices-3Y'!A$2:A$123,"&gt;="&amp;F864*(100-$B$2)/100,   'azure-vm-prices-3Y'!B$2:B$123,"&gt;="&amp;G864*(100-$B$2)/100,   'azure-vm-prices-3Y'!D$2:D$123,K864,   'azure-vm-prices-3Y'!E$2:E$123,L864),   _xlfn.MINIFS('azure-vm-prices-3Y'!I$2:I$123,   'azure-vm-prices-3Y'!A$2:A$123,"&gt;="&amp;F864*(100-$B$2)/100,   'azure-vm-prices-3Y'!B$2:B$123,"&gt;="&amp;G864*(100-$B$2)/100,   'azure-vm-prices-3Y'!E$2:E$123,L864)),   IF(K864="YES", _xlfn.MINIFS('azure-vm-prices-3Y'!C$2:C$123,   'azure-vm-prices-3Y'!A$2:A$123,"&gt;="&amp;F864*(100-$B$2)/100,   'azure-vm-prices-3Y'!B$2:B$123,"&gt;="&amp;G864*(100-$B$2)/100,   'azure-vm-prices-3Y'!D$2:D$123,K864,   'azure-vm-prices-3Y'!E$2:E$123,L864),   _xlfn.MINIFS('azure-vm-prices-3Y'!C$2:C$123,   'azure-vm-prices-3Y'!A$2:A$123,"&gt;="&amp;F864*(100-$B$2)/100,   'azure-vm-prices-3Y'!B$2:B$123,"&gt;="&amp;G864*(100-$B$2)/100,   'azure-vm-prices-3Y'!E$2:E$123,L864))),   "")</f>
        <v>0</v>
      </c>
      <c r="AA864" s="4">
        <f>IF(Q864="YES",N864*V864*12,"")</f>
        <v>0</v>
      </c>
      <c r="AB864" s="4">
        <f>IF(Q864="YES",X864*8760,"")</f>
        <v>0</v>
      </c>
      <c r="AC864" s="4">
        <f>IF(Q864="YES",Z864*8760,"")</f>
        <v>0</v>
      </c>
      <c r="AD864" s="4">
        <f>IF(Q864="YES",IF(P864="YES", MIN(AA864:AC864), AA864),"")</f>
        <v>0</v>
      </c>
      <c r="AE864" s="4">
        <f>IF(AND(I864="STANDARD",Q864="YES",H864&lt;'azure-standard-disk-prices'!B2, H864&gt;0),1+IF(M864="YES",1),"")</f>
        <v>0</v>
      </c>
      <c r="AF864" s="4">
        <f>IF(AND(I864="STANDARD",Q864="YES",H864&gt;'azure-standard-disk-prices'!B2,H864&lt;'azure-standard-disk-prices'!B3),1+IF(M864="YES",1),"")</f>
        <v>0</v>
      </c>
      <c r="AG864" s="4">
        <f>IF(AND(I864="STANDARD",Q864="YES",H864&gt;'azure-standard-disk-prices'!B3,H864&lt;'azure-standard-disk-prices'!B4),1+IF(M864="YES",1),"")</f>
        <v>0</v>
      </c>
      <c r="AH864" s="4">
        <f>IF(AND(I864="STANDARD",Q864="YES",H864&gt;'azure-standard-disk-prices'!B4,H864&lt;'azure-standard-disk-prices'!B5),1+IF(M864="YES",1),"")</f>
        <v>0</v>
      </c>
      <c r="AI864" s="4">
        <f>IF(AND(I864="STANDARD",Q864="YES",H864&gt;'azure-standard-disk-prices'!B5,H864&lt;'azure-standard-disk-prices'!B6),1+IF(M864="YES",1),"")</f>
        <v>0</v>
      </c>
      <c r="AJ864" s="4">
        <f>IF(AND(I864="STANDARD",Q864="YES",H864&gt;'azure-standard-disk-prices'!B6,H864&lt;'azure-standard-disk-prices'!B7),1+IF(M864="YES",1),"")</f>
        <v>0</v>
      </c>
      <c r="AK864" s="4">
        <f>IF(AND(I864="STANDARD",Q864="YES",H864&gt;'azure-standard-disk-prices'!B7,H864&lt;'azure-standard-disk-prices'!B8),1+IF(M864="YES",1),"")</f>
        <v>0</v>
      </c>
      <c r="AL864" s="4">
        <f>IF(AND(I864="STANDARD",Q864="YES",H864&gt;'azure-standard-disk-prices'!B8,H864&lt;'azure-standard-disk-prices'!B9),1+IF(M864="YES",1),"")</f>
        <v>0</v>
      </c>
      <c r="AM864" s="4">
        <f>IF(AND(I863="PREMIUM",Q863="YES",H863&lt;'azure-premium-disk-prices'!B2,H863&gt;0),1+IF(M863="YES",1),"")</f>
        <v>0</v>
      </c>
      <c r="AN864" s="4">
        <f>IF(AND(I863="PREMIUM",Q863="YES",H863&gt;'azure-premium-disk-prices'!B2,H863&lt;'azure-premium-disk-prices'!B3),1+IF(M863="YES",1),"")</f>
        <v>0</v>
      </c>
      <c r="AO864" s="4">
        <f>IF(AND(I863="PREMIUM",Q863="YES",H863&gt;'azure-premium-disk-prices'!B3,H863&lt;'azure-premium-disk-prices'!B4),1+IF(M863="YES",1),"")</f>
        <v>0</v>
      </c>
      <c r="AP864" s="4">
        <f>IF(AND(I863="PREMIUM",Q863="YES",H863&gt;'azure-premium-disk-prices'!B4,H863&lt;'azure-premium-disk-prices'!B5),1+IF(M863="YES",1),"")</f>
        <v>0</v>
      </c>
      <c r="AQ864" s="4">
        <f>IF(AND(I863="PREMIUM",Q863="YES",H863&gt;'azure-premium-disk-prices'!B5,H863&lt;'azure-premium-disk-prices'!B6),1+IF(M863="YES",1),"")</f>
        <v>0</v>
      </c>
      <c r="AR864" s="4">
        <f>IF(AND(I863="PREMIUM",Q863="YES",H863&gt;'azure-premium-disk-prices'!B6,H863&lt;'azure-premium-disk-prices'!B7),1+IF(M863="YES",1),"")</f>
        <v>0</v>
      </c>
      <c r="AS864" s="4">
        <f>IF(AND(I863="PREMIUM",Q863="YES",H863&gt;'azure-premium-disk-prices'!B7,H863&lt;'azure-premium-disk-prices'!B8),1+IF(M863="YES",1),"")</f>
        <v>0</v>
      </c>
      <c r="AT864" s="4">
        <f>IF(AND(I863="PREMIUM",Q863="YES",H863&gt;'azure-premium-disk-prices'!B8,H863&lt;'azure-premium-disk-prices'!B9),1+IF(M863="YES",1),"")</f>
        <v>0</v>
      </c>
      <c r="AU864" s="4">
        <f>IF(AND(M864="YES", Q864="YES"),1,"")</f>
        <v>0</v>
      </c>
      <c r="AV864" s="4">
        <f>IF(AND(J864="STANDARD", Q864="YES"), IF(M864="YES",2,1) ,"")</f>
        <v>0</v>
      </c>
      <c r="AW864" s="4">
        <f>IF( AND(J864="PREMIUM",  Q864="YES"), IF(M864="YES",2,1) ,"")</f>
        <v>0</v>
      </c>
    </row>
    <row r="865" spans="5:49">
      <c r="E865" s="3"/>
      <c r="F865" s="3"/>
      <c r="G865" s="3"/>
      <c r="H865" s="3"/>
      <c r="I865" s="3" t="s">
        <v>9</v>
      </c>
      <c r="J865" s="3" t="s">
        <v>9</v>
      </c>
      <c r="K865" s="3" t="s">
        <v>5</v>
      </c>
      <c r="L865" s="3" t="s">
        <v>5</v>
      </c>
      <c r="M865" s="3" t="s">
        <v>5</v>
      </c>
      <c r="N865" s="3">
        <v>730</v>
      </c>
      <c r="O865" s="3" t="s">
        <v>5</v>
      </c>
      <c r="P865" s="3" t="s">
        <v>14</v>
      </c>
      <c r="Q865" s="4">
        <f>IF(AND(E865&lt;&gt;"", F865&lt;&gt;"", G865&lt;&gt;"", H865&lt;&gt;"", I865&lt;&gt;"", J865&lt;&gt;"", K865&lt;&gt;"", L865&lt;&gt;"", M865&lt;&gt;"", N865&lt;&gt;"", O865&lt;&gt;""),"YES","NO")</f>
        <v>0</v>
      </c>
      <c r="R865" s="4">
        <f>IF(AD865=AA865, U865, IF(AD865=AB865,W865,Y865))</f>
        <v>0</v>
      </c>
      <c r="S865" s="4">
        <f>AD865</f>
        <v>0</v>
      </c>
      <c r="T865" s="4">
        <f> IF(AA865="" ,"",IF(AD865=AA865, "PAYG", IF(AD865=AB865,"1Y RI","3Y RI")))</f>
        <v>0</v>
      </c>
      <c r="U865" s="4">
        <f>IF(Q865="YES", IF(K865="YES", VLOOKUP(V865 &amp; L865 &amp; K865,'azure-vm-prices-base'!G$2:H$124, 2, 0), VLOOKUP(V865 &amp; L865 &amp; "*",'azure-vm-prices-base'!G$2:H$124, 2, 0)), "")</f>
        <v>0</v>
      </c>
      <c r="V865" s="4">
        <f>IF(Q865="YES", IF(O865="NO" , IF(K865="YES", _xlfn.MINIFS('azure-vm-prices-base'!I$2:I$123, 'azure-vm-prices-base'!A$2:A$123,"&gt;="&amp;F865*(100-$B$2)/100, 'azure-vm-prices-base'!B$2:B$123,"&gt;="&amp;G865*(100-$B$2)/100, 'azure-vm-prices-base'!D$2:D$123,K865, 'azure-vm-prices-base'!E$2:E$123,L865), _xlfn.MINIFS('azure-vm-prices-base'!I$2:I$123, 'azure-vm-prices-base'!A$2:A$123,"&gt;="&amp;F865*(100-$B$2)/100, 'azure-vm-prices-base'!B$2:B$123,"&gt;="&amp;G865*(100-$B$2)/100, 'azure-vm-prices-base'!E$2:E$123,L865)), IF(K865="YES", _xlfn.MINIFS('azure-vm-prices-base'!C$2:C$123, 'azure-vm-prices-base'!A$2:A$123,"&gt;="&amp;F865*(100-$B$2)/100, 'azure-vm-prices-base'!B$2:B$123,"&gt;="&amp;G865*(100-$B$2)/100, 'azure-vm-prices-base'!D$2:D$123,K865, 'azure-vm-prices-base'!E$2:E$123,L865), _xlfn.MINIFS('azure-vm-prices-base'!C$2:C$123, 'azure-vm-prices-base'!A$2:A$123,"&gt;="&amp;F865*(100-$B$2)/100, 'azure-vm-prices-base'!B$2:B$123,"&gt;="&amp;G865*(100-$B$2)/100, 'azure-vm-prices-base'!E$2:E$123,L865))), "")</f>
        <v>0</v>
      </c>
      <c r="W865" s="4">
        <f>IF(Q865="YES", IF(K865="YES", VLOOKUP(X865 &amp; L865 &amp; K865,'azure-vm-prices-1Y'!G$2:H$124  , 2, 0), VLOOKUP(X865 &amp; L865 &amp; "*",'azure-vm-prices-1Y'!G$2:H$124, 2, 0)),   "")</f>
        <v>0</v>
      </c>
      <c r="X865" s="4">
        <f>IF(Q865="YES", IF(O865="NO" , IF(K865="YES", _xlfn.MINIFS('azure-vm-prices-1Y'!I$2:I$123,   'azure-vm-prices-1Y'!A$2:A$123,"&gt;="&amp;F865*(100-$B$2)/100,   'azure-vm-prices-1Y'!B$2:B$123,"&gt;="&amp;G865*(100-$B$2)/100,   'azure-vm-prices-1Y'!D$2:D$123,K865,   'azure-vm-prices-1Y'!E$2:E$123,L865),   _xlfn.MINIFS('azure-vm-prices-1Y'!I$2:I$123,   'azure-vm-prices-1Y'!A$2:A$123,"&gt;="&amp;F865*(100-$B$2)/100,   'azure-vm-prices-1Y'!B$2:B$123,"&gt;="&amp;G865*(100-$B$2)/100,   'azure-vm-prices-1Y'!E$2:E$123,L865)),   IF(K865="YES", _xlfn.MINIFS('azure-vm-prices-1Y'!C$2:C$123,   'azure-vm-prices-1Y'!A$2:A$123,"&gt;="&amp;F865*(100-$B$2)/100,   'azure-vm-prices-1Y'!B$2:B$123,"&gt;="&amp;G865*(100-$B$2)/100,   'azure-vm-prices-1Y'!D$2:D$123,K865,   'azure-vm-prices-1Y'!E$2:E$123,L865),   _xlfn.MINIFS('azure-vm-prices-1Y'!C$2:C$123,   'azure-vm-prices-1Y'!A$2:A$123,"&gt;="&amp;F865*(100-$B$2)/100,   'azure-vm-prices-1Y'!B$2:B$123,"&gt;="&amp;G865*(100-$B$2)/100,   'azure-vm-prices-1Y'!E$2:E$123,L865))),   "")</f>
        <v>0</v>
      </c>
      <c r="Y865" s="4">
        <f>IF(Q865="YES", IF(K865="YES", VLOOKUP(Z865 &amp; L865 &amp; K865,'azure-vm-prices-3Y'!G$2:H$124  , 2, 0), VLOOKUP(Z865 &amp; L865 &amp; "*",'azure-vm-prices-3Y'!G$2:H$124, 2, 0)),   "")</f>
        <v>0</v>
      </c>
      <c r="Z865" s="4">
        <f>IF(Q865="YES", IF(O865="NO" , IF(K865="YES", _xlfn.MINIFS('azure-vm-prices-3Y'!I$2:I$123,   'azure-vm-prices-3Y'!A$2:A$123,"&gt;="&amp;F865*(100-$B$2)/100,   'azure-vm-prices-3Y'!B$2:B$123,"&gt;="&amp;G865*(100-$B$2)/100,   'azure-vm-prices-3Y'!D$2:D$123,K865,   'azure-vm-prices-3Y'!E$2:E$123,L865),   _xlfn.MINIFS('azure-vm-prices-3Y'!I$2:I$123,   'azure-vm-prices-3Y'!A$2:A$123,"&gt;="&amp;F865*(100-$B$2)/100,   'azure-vm-prices-3Y'!B$2:B$123,"&gt;="&amp;G865*(100-$B$2)/100,   'azure-vm-prices-3Y'!E$2:E$123,L865)),   IF(K865="YES", _xlfn.MINIFS('azure-vm-prices-3Y'!C$2:C$123,   'azure-vm-prices-3Y'!A$2:A$123,"&gt;="&amp;F865*(100-$B$2)/100,   'azure-vm-prices-3Y'!B$2:B$123,"&gt;="&amp;G865*(100-$B$2)/100,   'azure-vm-prices-3Y'!D$2:D$123,K865,   'azure-vm-prices-3Y'!E$2:E$123,L865),   _xlfn.MINIFS('azure-vm-prices-3Y'!C$2:C$123,   'azure-vm-prices-3Y'!A$2:A$123,"&gt;="&amp;F865*(100-$B$2)/100,   'azure-vm-prices-3Y'!B$2:B$123,"&gt;="&amp;G865*(100-$B$2)/100,   'azure-vm-prices-3Y'!E$2:E$123,L865))),   "")</f>
        <v>0</v>
      </c>
      <c r="AA865" s="4">
        <f>IF(Q865="YES",N865*V865*12,"")</f>
        <v>0</v>
      </c>
      <c r="AB865" s="4">
        <f>IF(Q865="YES",X865*8760,"")</f>
        <v>0</v>
      </c>
      <c r="AC865" s="4">
        <f>IF(Q865="YES",Z865*8760,"")</f>
        <v>0</v>
      </c>
      <c r="AD865" s="4">
        <f>IF(Q865="YES",IF(P865="YES", MIN(AA865:AC865), AA865),"")</f>
        <v>0</v>
      </c>
      <c r="AE865" s="4">
        <f>IF(AND(I865="STANDARD",Q865="YES",H865&lt;'azure-standard-disk-prices'!B2, H865&gt;0),1+IF(M865="YES",1),"")</f>
        <v>0</v>
      </c>
      <c r="AF865" s="4">
        <f>IF(AND(I865="STANDARD",Q865="YES",H865&gt;'azure-standard-disk-prices'!B2,H865&lt;'azure-standard-disk-prices'!B3),1+IF(M865="YES",1),"")</f>
        <v>0</v>
      </c>
      <c r="AG865" s="4">
        <f>IF(AND(I865="STANDARD",Q865="YES",H865&gt;'azure-standard-disk-prices'!B3,H865&lt;'azure-standard-disk-prices'!B4),1+IF(M865="YES",1),"")</f>
        <v>0</v>
      </c>
      <c r="AH865" s="4">
        <f>IF(AND(I865="STANDARD",Q865="YES",H865&gt;'azure-standard-disk-prices'!B4,H865&lt;'azure-standard-disk-prices'!B5),1+IF(M865="YES",1),"")</f>
        <v>0</v>
      </c>
      <c r="AI865" s="4">
        <f>IF(AND(I865="STANDARD",Q865="YES",H865&gt;'azure-standard-disk-prices'!B5,H865&lt;'azure-standard-disk-prices'!B6),1+IF(M865="YES",1),"")</f>
        <v>0</v>
      </c>
      <c r="AJ865" s="4">
        <f>IF(AND(I865="STANDARD",Q865="YES",H865&gt;'azure-standard-disk-prices'!B6,H865&lt;'azure-standard-disk-prices'!B7),1+IF(M865="YES",1),"")</f>
        <v>0</v>
      </c>
      <c r="AK865" s="4">
        <f>IF(AND(I865="STANDARD",Q865="YES",H865&gt;'azure-standard-disk-prices'!B7,H865&lt;'azure-standard-disk-prices'!B8),1+IF(M865="YES",1),"")</f>
        <v>0</v>
      </c>
      <c r="AL865" s="4">
        <f>IF(AND(I865="STANDARD",Q865="YES",H865&gt;'azure-standard-disk-prices'!B8,H865&lt;'azure-standard-disk-prices'!B9),1+IF(M865="YES",1),"")</f>
        <v>0</v>
      </c>
      <c r="AM865" s="4">
        <f>IF(AND(I864="PREMIUM",Q864="YES",H864&lt;'azure-premium-disk-prices'!B2,H864&gt;0),1+IF(M864="YES",1),"")</f>
        <v>0</v>
      </c>
      <c r="AN865" s="4">
        <f>IF(AND(I864="PREMIUM",Q864="YES",H864&gt;'azure-premium-disk-prices'!B2,H864&lt;'azure-premium-disk-prices'!B3),1+IF(M864="YES",1),"")</f>
        <v>0</v>
      </c>
      <c r="AO865" s="4">
        <f>IF(AND(I864="PREMIUM",Q864="YES",H864&gt;'azure-premium-disk-prices'!B3,H864&lt;'azure-premium-disk-prices'!B4),1+IF(M864="YES",1),"")</f>
        <v>0</v>
      </c>
      <c r="AP865" s="4">
        <f>IF(AND(I864="PREMIUM",Q864="YES",H864&gt;'azure-premium-disk-prices'!B4,H864&lt;'azure-premium-disk-prices'!B5),1+IF(M864="YES",1),"")</f>
        <v>0</v>
      </c>
      <c r="AQ865" s="4">
        <f>IF(AND(I864="PREMIUM",Q864="YES",H864&gt;'azure-premium-disk-prices'!B5,H864&lt;'azure-premium-disk-prices'!B6),1+IF(M864="YES",1),"")</f>
        <v>0</v>
      </c>
      <c r="AR865" s="4">
        <f>IF(AND(I864="PREMIUM",Q864="YES",H864&gt;'azure-premium-disk-prices'!B6,H864&lt;'azure-premium-disk-prices'!B7),1+IF(M864="YES",1),"")</f>
        <v>0</v>
      </c>
      <c r="AS865" s="4">
        <f>IF(AND(I864="PREMIUM",Q864="YES",H864&gt;'azure-premium-disk-prices'!B7,H864&lt;'azure-premium-disk-prices'!B8),1+IF(M864="YES",1),"")</f>
        <v>0</v>
      </c>
      <c r="AT865" s="4">
        <f>IF(AND(I864="PREMIUM",Q864="YES",H864&gt;'azure-premium-disk-prices'!B8,H864&lt;'azure-premium-disk-prices'!B9),1+IF(M864="YES",1),"")</f>
        <v>0</v>
      </c>
      <c r="AU865" s="4">
        <f>IF(AND(M865="YES", Q865="YES"),1,"")</f>
        <v>0</v>
      </c>
      <c r="AV865" s="4">
        <f>IF(AND(J865="STANDARD", Q865="YES"), IF(M865="YES",2,1) ,"")</f>
        <v>0</v>
      </c>
      <c r="AW865" s="4">
        <f>IF( AND(J865="PREMIUM",  Q865="YES"), IF(M865="YES",2,1) ,"")</f>
        <v>0</v>
      </c>
    </row>
    <row r="866" spans="5:49">
      <c r="E866" s="3"/>
      <c r="F866" s="3"/>
      <c r="G866" s="3"/>
      <c r="H866" s="3"/>
      <c r="I866" s="3" t="s">
        <v>9</v>
      </c>
      <c r="J866" s="3" t="s">
        <v>9</v>
      </c>
      <c r="K866" s="3" t="s">
        <v>5</v>
      </c>
      <c r="L866" s="3" t="s">
        <v>5</v>
      </c>
      <c r="M866" s="3" t="s">
        <v>5</v>
      </c>
      <c r="N866" s="3">
        <v>730</v>
      </c>
      <c r="O866" s="3" t="s">
        <v>5</v>
      </c>
      <c r="P866" s="3" t="s">
        <v>14</v>
      </c>
      <c r="Q866" s="4">
        <f>IF(AND(E866&lt;&gt;"", F866&lt;&gt;"", G866&lt;&gt;"", H866&lt;&gt;"", I866&lt;&gt;"", J866&lt;&gt;"", K866&lt;&gt;"", L866&lt;&gt;"", M866&lt;&gt;"", N866&lt;&gt;"", O866&lt;&gt;""),"YES","NO")</f>
        <v>0</v>
      </c>
      <c r="R866" s="4">
        <f>IF(AD866=AA866, U866, IF(AD866=AB866,W866,Y866))</f>
        <v>0</v>
      </c>
      <c r="S866" s="4">
        <f>AD866</f>
        <v>0</v>
      </c>
      <c r="T866" s="4">
        <f> IF(AA866="" ,"",IF(AD866=AA866, "PAYG", IF(AD866=AB866,"1Y RI","3Y RI")))</f>
        <v>0</v>
      </c>
      <c r="U866" s="4">
        <f>IF(Q866="YES", IF(K866="YES", VLOOKUP(V866 &amp; L866 &amp; K866,'azure-vm-prices-base'!G$2:H$124, 2, 0), VLOOKUP(V866 &amp; L866 &amp; "*",'azure-vm-prices-base'!G$2:H$124, 2, 0)), "")</f>
        <v>0</v>
      </c>
      <c r="V866" s="4">
        <f>IF(Q866="YES", IF(O866="NO" , IF(K866="YES", _xlfn.MINIFS('azure-vm-prices-base'!I$2:I$123, 'azure-vm-prices-base'!A$2:A$123,"&gt;="&amp;F866*(100-$B$2)/100, 'azure-vm-prices-base'!B$2:B$123,"&gt;="&amp;G866*(100-$B$2)/100, 'azure-vm-prices-base'!D$2:D$123,K866, 'azure-vm-prices-base'!E$2:E$123,L866), _xlfn.MINIFS('azure-vm-prices-base'!I$2:I$123, 'azure-vm-prices-base'!A$2:A$123,"&gt;="&amp;F866*(100-$B$2)/100, 'azure-vm-prices-base'!B$2:B$123,"&gt;="&amp;G866*(100-$B$2)/100, 'azure-vm-prices-base'!E$2:E$123,L866)), IF(K866="YES", _xlfn.MINIFS('azure-vm-prices-base'!C$2:C$123, 'azure-vm-prices-base'!A$2:A$123,"&gt;="&amp;F866*(100-$B$2)/100, 'azure-vm-prices-base'!B$2:B$123,"&gt;="&amp;G866*(100-$B$2)/100, 'azure-vm-prices-base'!D$2:D$123,K866, 'azure-vm-prices-base'!E$2:E$123,L866), _xlfn.MINIFS('azure-vm-prices-base'!C$2:C$123, 'azure-vm-prices-base'!A$2:A$123,"&gt;="&amp;F866*(100-$B$2)/100, 'azure-vm-prices-base'!B$2:B$123,"&gt;="&amp;G866*(100-$B$2)/100, 'azure-vm-prices-base'!E$2:E$123,L866))), "")</f>
        <v>0</v>
      </c>
      <c r="W866" s="4">
        <f>IF(Q866="YES", IF(K866="YES", VLOOKUP(X866 &amp; L866 &amp; K866,'azure-vm-prices-1Y'!G$2:H$124  , 2, 0), VLOOKUP(X866 &amp; L866 &amp; "*",'azure-vm-prices-1Y'!G$2:H$124, 2, 0)),   "")</f>
        <v>0</v>
      </c>
      <c r="X866" s="4">
        <f>IF(Q866="YES", IF(O866="NO" , IF(K866="YES", _xlfn.MINIFS('azure-vm-prices-1Y'!I$2:I$123,   'azure-vm-prices-1Y'!A$2:A$123,"&gt;="&amp;F866*(100-$B$2)/100,   'azure-vm-prices-1Y'!B$2:B$123,"&gt;="&amp;G866*(100-$B$2)/100,   'azure-vm-prices-1Y'!D$2:D$123,K866,   'azure-vm-prices-1Y'!E$2:E$123,L866),   _xlfn.MINIFS('azure-vm-prices-1Y'!I$2:I$123,   'azure-vm-prices-1Y'!A$2:A$123,"&gt;="&amp;F866*(100-$B$2)/100,   'azure-vm-prices-1Y'!B$2:B$123,"&gt;="&amp;G866*(100-$B$2)/100,   'azure-vm-prices-1Y'!E$2:E$123,L866)),   IF(K866="YES", _xlfn.MINIFS('azure-vm-prices-1Y'!C$2:C$123,   'azure-vm-prices-1Y'!A$2:A$123,"&gt;="&amp;F866*(100-$B$2)/100,   'azure-vm-prices-1Y'!B$2:B$123,"&gt;="&amp;G866*(100-$B$2)/100,   'azure-vm-prices-1Y'!D$2:D$123,K866,   'azure-vm-prices-1Y'!E$2:E$123,L866),   _xlfn.MINIFS('azure-vm-prices-1Y'!C$2:C$123,   'azure-vm-prices-1Y'!A$2:A$123,"&gt;="&amp;F866*(100-$B$2)/100,   'azure-vm-prices-1Y'!B$2:B$123,"&gt;="&amp;G866*(100-$B$2)/100,   'azure-vm-prices-1Y'!E$2:E$123,L866))),   "")</f>
        <v>0</v>
      </c>
      <c r="Y866" s="4">
        <f>IF(Q866="YES", IF(K866="YES", VLOOKUP(Z866 &amp; L866 &amp; K866,'azure-vm-prices-3Y'!G$2:H$124  , 2, 0), VLOOKUP(Z866 &amp; L866 &amp; "*",'azure-vm-prices-3Y'!G$2:H$124, 2, 0)),   "")</f>
        <v>0</v>
      </c>
      <c r="Z866" s="4">
        <f>IF(Q866="YES", IF(O866="NO" , IF(K866="YES", _xlfn.MINIFS('azure-vm-prices-3Y'!I$2:I$123,   'azure-vm-prices-3Y'!A$2:A$123,"&gt;="&amp;F866*(100-$B$2)/100,   'azure-vm-prices-3Y'!B$2:B$123,"&gt;="&amp;G866*(100-$B$2)/100,   'azure-vm-prices-3Y'!D$2:D$123,K866,   'azure-vm-prices-3Y'!E$2:E$123,L866),   _xlfn.MINIFS('azure-vm-prices-3Y'!I$2:I$123,   'azure-vm-prices-3Y'!A$2:A$123,"&gt;="&amp;F866*(100-$B$2)/100,   'azure-vm-prices-3Y'!B$2:B$123,"&gt;="&amp;G866*(100-$B$2)/100,   'azure-vm-prices-3Y'!E$2:E$123,L866)),   IF(K866="YES", _xlfn.MINIFS('azure-vm-prices-3Y'!C$2:C$123,   'azure-vm-prices-3Y'!A$2:A$123,"&gt;="&amp;F866*(100-$B$2)/100,   'azure-vm-prices-3Y'!B$2:B$123,"&gt;="&amp;G866*(100-$B$2)/100,   'azure-vm-prices-3Y'!D$2:D$123,K866,   'azure-vm-prices-3Y'!E$2:E$123,L866),   _xlfn.MINIFS('azure-vm-prices-3Y'!C$2:C$123,   'azure-vm-prices-3Y'!A$2:A$123,"&gt;="&amp;F866*(100-$B$2)/100,   'azure-vm-prices-3Y'!B$2:B$123,"&gt;="&amp;G866*(100-$B$2)/100,   'azure-vm-prices-3Y'!E$2:E$123,L866))),   "")</f>
        <v>0</v>
      </c>
      <c r="AA866" s="4">
        <f>IF(Q866="YES",N866*V866*12,"")</f>
        <v>0</v>
      </c>
      <c r="AB866" s="4">
        <f>IF(Q866="YES",X866*8760,"")</f>
        <v>0</v>
      </c>
      <c r="AC866" s="4">
        <f>IF(Q866="YES",Z866*8760,"")</f>
        <v>0</v>
      </c>
      <c r="AD866" s="4">
        <f>IF(Q866="YES",IF(P866="YES", MIN(AA866:AC866), AA866),"")</f>
        <v>0</v>
      </c>
      <c r="AE866" s="4">
        <f>IF(AND(I866="STANDARD",Q866="YES",H866&lt;'azure-standard-disk-prices'!B2, H866&gt;0),1+IF(M866="YES",1),"")</f>
        <v>0</v>
      </c>
      <c r="AF866" s="4">
        <f>IF(AND(I866="STANDARD",Q866="YES",H866&gt;'azure-standard-disk-prices'!B2,H866&lt;'azure-standard-disk-prices'!B3),1+IF(M866="YES",1),"")</f>
        <v>0</v>
      </c>
      <c r="AG866" s="4">
        <f>IF(AND(I866="STANDARD",Q866="YES",H866&gt;'azure-standard-disk-prices'!B3,H866&lt;'azure-standard-disk-prices'!B4),1+IF(M866="YES",1),"")</f>
        <v>0</v>
      </c>
      <c r="AH866" s="4">
        <f>IF(AND(I866="STANDARD",Q866="YES",H866&gt;'azure-standard-disk-prices'!B4,H866&lt;'azure-standard-disk-prices'!B5),1+IF(M866="YES",1),"")</f>
        <v>0</v>
      </c>
      <c r="AI866" s="4">
        <f>IF(AND(I866="STANDARD",Q866="YES",H866&gt;'azure-standard-disk-prices'!B5,H866&lt;'azure-standard-disk-prices'!B6),1+IF(M866="YES",1),"")</f>
        <v>0</v>
      </c>
      <c r="AJ866" s="4">
        <f>IF(AND(I866="STANDARD",Q866="YES",H866&gt;'azure-standard-disk-prices'!B6,H866&lt;'azure-standard-disk-prices'!B7),1+IF(M866="YES",1),"")</f>
        <v>0</v>
      </c>
      <c r="AK866" s="4">
        <f>IF(AND(I866="STANDARD",Q866="YES",H866&gt;'azure-standard-disk-prices'!B7,H866&lt;'azure-standard-disk-prices'!B8),1+IF(M866="YES",1),"")</f>
        <v>0</v>
      </c>
      <c r="AL866" s="4">
        <f>IF(AND(I866="STANDARD",Q866="YES",H866&gt;'azure-standard-disk-prices'!B8,H866&lt;'azure-standard-disk-prices'!B9),1+IF(M866="YES",1),"")</f>
        <v>0</v>
      </c>
      <c r="AM866" s="4">
        <f>IF(AND(I865="PREMIUM",Q865="YES",H865&lt;'azure-premium-disk-prices'!B2,H865&gt;0),1+IF(M865="YES",1),"")</f>
        <v>0</v>
      </c>
      <c r="AN866" s="4">
        <f>IF(AND(I865="PREMIUM",Q865="YES",H865&gt;'azure-premium-disk-prices'!B2,H865&lt;'azure-premium-disk-prices'!B3),1+IF(M865="YES",1),"")</f>
        <v>0</v>
      </c>
      <c r="AO866" s="4">
        <f>IF(AND(I865="PREMIUM",Q865="YES",H865&gt;'azure-premium-disk-prices'!B3,H865&lt;'azure-premium-disk-prices'!B4),1+IF(M865="YES",1),"")</f>
        <v>0</v>
      </c>
      <c r="AP866" s="4">
        <f>IF(AND(I865="PREMIUM",Q865="YES",H865&gt;'azure-premium-disk-prices'!B4,H865&lt;'azure-premium-disk-prices'!B5),1+IF(M865="YES",1),"")</f>
        <v>0</v>
      </c>
      <c r="AQ866" s="4">
        <f>IF(AND(I865="PREMIUM",Q865="YES",H865&gt;'azure-premium-disk-prices'!B5,H865&lt;'azure-premium-disk-prices'!B6),1+IF(M865="YES",1),"")</f>
        <v>0</v>
      </c>
      <c r="AR866" s="4">
        <f>IF(AND(I865="PREMIUM",Q865="YES",H865&gt;'azure-premium-disk-prices'!B6,H865&lt;'azure-premium-disk-prices'!B7),1+IF(M865="YES",1),"")</f>
        <v>0</v>
      </c>
      <c r="AS866" s="4">
        <f>IF(AND(I865="PREMIUM",Q865="YES",H865&gt;'azure-premium-disk-prices'!B7,H865&lt;'azure-premium-disk-prices'!B8),1+IF(M865="YES",1),"")</f>
        <v>0</v>
      </c>
      <c r="AT866" s="4">
        <f>IF(AND(I865="PREMIUM",Q865="YES",H865&gt;'azure-premium-disk-prices'!B8,H865&lt;'azure-premium-disk-prices'!B9),1+IF(M865="YES",1),"")</f>
        <v>0</v>
      </c>
      <c r="AU866" s="4">
        <f>IF(AND(M866="YES", Q866="YES"),1,"")</f>
        <v>0</v>
      </c>
      <c r="AV866" s="4">
        <f>IF(AND(J866="STANDARD", Q866="YES"), IF(M866="YES",2,1) ,"")</f>
        <v>0</v>
      </c>
      <c r="AW866" s="4">
        <f>IF( AND(J866="PREMIUM",  Q866="YES"), IF(M866="YES",2,1) ,"")</f>
        <v>0</v>
      </c>
    </row>
    <row r="867" spans="5:49">
      <c r="E867" s="3"/>
      <c r="F867" s="3"/>
      <c r="G867" s="3"/>
      <c r="H867" s="3"/>
      <c r="I867" s="3" t="s">
        <v>9</v>
      </c>
      <c r="J867" s="3" t="s">
        <v>9</v>
      </c>
      <c r="K867" s="3" t="s">
        <v>5</v>
      </c>
      <c r="L867" s="3" t="s">
        <v>5</v>
      </c>
      <c r="M867" s="3" t="s">
        <v>5</v>
      </c>
      <c r="N867" s="3">
        <v>730</v>
      </c>
      <c r="O867" s="3" t="s">
        <v>5</v>
      </c>
      <c r="P867" s="3" t="s">
        <v>14</v>
      </c>
      <c r="Q867" s="4">
        <f>IF(AND(E867&lt;&gt;"", F867&lt;&gt;"", G867&lt;&gt;"", H867&lt;&gt;"", I867&lt;&gt;"", J867&lt;&gt;"", K867&lt;&gt;"", L867&lt;&gt;"", M867&lt;&gt;"", N867&lt;&gt;"", O867&lt;&gt;""),"YES","NO")</f>
        <v>0</v>
      </c>
      <c r="R867" s="4">
        <f>IF(AD867=AA867, U867, IF(AD867=AB867,W867,Y867))</f>
        <v>0</v>
      </c>
      <c r="S867" s="4">
        <f>AD867</f>
        <v>0</v>
      </c>
      <c r="T867" s="4">
        <f> IF(AA867="" ,"",IF(AD867=AA867, "PAYG", IF(AD867=AB867,"1Y RI","3Y RI")))</f>
        <v>0</v>
      </c>
      <c r="U867" s="4">
        <f>IF(Q867="YES", IF(K867="YES", VLOOKUP(V867 &amp; L867 &amp; K867,'azure-vm-prices-base'!G$2:H$124, 2, 0), VLOOKUP(V867 &amp; L867 &amp; "*",'azure-vm-prices-base'!G$2:H$124, 2, 0)), "")</f>
        <v>0</v>
      </c>
      <c r="V867" s="4">
        <f>IF(Q867="YES", IF(O867="NO" , IF(K867="YES", _xlfn.MINIFS('azure-vm-prices-base'!I$2:I$123, 'azure-vm-prices-base'!A$2:A$123,"&gt;="&amp;F867*(100-$B$2)/100, 'azure-vm-prices-base'!B$2:B$123,"&gt;="&amp;G867*(100-$B$2)/100, 'azure-vm-prices-base'!D$2:D$123,K867, 'azure-vm-prices-base'!E$2:E$123,L867), _xlfn.MINIFS('azure-vm-prices-base'!I$2:I$123, 'azure-vm-prices-base'!A$2:A$123,"&gt;="&amp;F867*(100-$B$2)/100, 'azure-vm-prices-base'!B$2:B$123,"&gt;="&amp;G867*(100-$B$2)/100, 'azure-vm-prices-base'!E$2:E$123,L867)), IF(K867="YES", _xlfn.MINIFS('azure-vm-prices-base'!C$2:C$123, 'azure-vm-prices-base'!A$2:A$123,"&gt;="&amp;F867*(100-$B$2)/100, 'azure-vm-prices-base'!B$2:B$123,"&gt;="&amp;G867*(100-$B$2)/100, 'azure-vm-prices-base'!D$2:D$123,K867, 'azure-vm-prices-base'!E$2:E$123,L867), _xlfn.MINIFS('azure-vm-prices-base'!C$2:C$123, 'azure-vm-prices-base'!A$2:A$123,"&gt;="&amp;F867*(100-$B$2)/100, 'azure-vm-prices-base'!B$2:B$123,"&gt;="&amp;G867*(100-$B$2)/100, 'azure-vm-prices-base'!E$2:E$123,L867))), "")</f>
        <v>0</v>
      </c>
      <c r="W867" s="4">
        <f>IF(Q867="YES", IF(K867="YES", VLOOKUP(X867 &amp; L867 &amp; K867,'azure-vm-prices-1Y'!G$2:H$124  , 2, 0), VLOOKUP(X867 &amp; L867 &amp; "*",'azure-vm-prices-1Y'!G$2:H$124, 2, 0)),   "")</f>
        <v>0</v>
      </c>
      <c r="X867" s="4">
        <f>IF(Q867="YES", IF(O867="NO" , IF(K867="YES", _xlfn.MINIFS('azure-vm-prices-1Y'!I$2:I$123,   'azure-vm-prices-1Y'!A$2:A$123,"&gt;="&amp;F867*(100-$B$2)/100,   'azure-vm-prices-1Y'!B$2:B$123,"&gt;="&amp;G867*(100-$B$2)/100,   'azure-vm-prices-1Y'!D$2:D$123,K867,   'azure-vm-prices-1Y'!E$2:E$123,L867),   _xlfn.MINIFS('azure-vm-prices-1Y'!I$2:I$123,   'azure-vm-prices-1Y'!A$2:A$123,"&gt;="&amp;F867*(100-$B$2)/100,   'azure-vm-prices-1Y'!B$2:B$123,"&gt;="&amp;G867*(100-$B$2)/100,   'azure-vm-prices-1Y'!E$2:E$123,L867)),   IF(K867="YES", _xlfn.MINIFS('azure-vm-prices-1Y'!C$2:C$123,   'azure-vm-prices-1Y'!A$2:A$123,"&gt;="&amp;F867*(100-$B$2)/100,   'azure-vm-prices-1Y'!B$2:B$123,"&gt;="&amp;G867*(100-$B$2)/100,   'azure-vm-prices-1Y'!D$2:D$123,K867,   'azure-vm-prices-1Y'!E$2:E$123,L867),   _xlfn.MINIFS('azure-vm-prices-1Y'!C$2:C$123,   'azure-vm-prices-1Y'!A$2:A$123,"&gt;="&amp;F867*(100-$B$2)/100,   'azure-vm-prices-1Y'!B$2:B$123,"&gt;="&amp;G867*(100-$B$2)/100,   'azure-vm-prices-1Y'!E$2:E$123,L867))),   "")</f>
        <v>0</v>
      </c>
      <c r="Y867" s="4">
        <f>IF(Q867="YES", IF(K867="YES", VLOOKUP(Z867 &amp; L867 &amp; K867,'azure-vm-prices-3Y'!G$2:H$124  , 2, 0), VLOOKUP(Z867 &amp; L867 &amp; "*",'azure-vm-prices-3Y'!G$2:H$124, 2, 0)),   "")</f>
        <v>0</v>
      </c>
      <c r="Z867" s="4">
        <f>IF(Q867="YES", IF(O867="NO" , IF(K867="YES", _xlfn.MINIFS('azure-vm-prices-3Y'!I$2:I$123,   'azure-vm-prices-3Y'!A$2:A$123,"&gt;="&amp;F867*(100-$B$2)/100,   'azure-vm-prices-3Y'!B$2:B$123,"&gt;="&amp;G867*(100-$B$2)/100,   'azure-vm-prices-3Y'!D$2:D$123,K867,   'azure-vm-prices-3Y'!E$2:E$123,L867),   _xlfn.MINIFS('azure-vm-prices-3Y'!I$2:I$123,   'azure-vm-prices-3Y'!A$2:A$123,"&gt;="&amp;F867*(100-$B$2)/100,   'azure-vm-prices-3Y'!B$2:B$123,"&gt;="&amp;G867*(100-$B$2)/100,   'azure-vm-prices-3Y'!E$2:E$123,L867)),   IF(K867="YES", _xlfn.MINIFS('azure-vm-prices-3Y'!C$2:C$123,   'azure-vm-prices-3Y'!A$2:A$123,"&gt;="&amp;F867*(100-$B$2)/100,   'azure-vm-prices-3Y'!B$2:B$123,"&gt;="&amp;G867*(100-$B$2)/100,   'azure-vm-prices-3Y'!D$2:D$123,K867,   'azure-vm-prices-3Y'!E$2:E$123,L867),   _xlfn.MINIFS('azure-vm-prices-3Y'!C$2:C$123,   'azure-vm-prices-3Y'!A$2:A$123,"&gt;="&amp;F867*(100-$B$2)/100,   'azure-vm-prices-3Y'!B$2:B$123,"&gt;="&amp;G867*(100-$B$2)/100,   'azure-vm-prices-3Y'!E$2:E$123,L867))),   "")</f>
        <v>0</v>
      </c>
      <c r="AA867" s="4">
        <f>IF(Q867="YES",N867*V867*12,"")</f>
        <v>0</v>
      </c>
      <c r="AB867" s="4">
        <f>IF(Q867="YES",X867*8760,"")</f>
        <v>0</v>
      </c>
      <c r="AC867" s="4">
        <f>IF(Q867="YES",Z867*8760,"")</f>
        <v>0</v>
      </c>
      <c r="AD867" s="4">
        <f>IF(Q867="YES",IF(P867="YES", MIN(AA867:AC867), AA867),"")</f>
        <v>0</v>
      </c>
      <c r="AE867" s="4">
        <f>IF(AND(I867="STANDARD",Q867="YES",H867&lt;'azure-standard-disk-prices'!B2, H867&gt;0),1+IF(M867="YES",1),"")</f>
        <v>0</v>
      </c>
      <c r="AF867" s="4">
        <f>IF(AND(I867="STANDARD",Q867="YES",H867&gt;'azure-standard-disk-prices'!B2,H867&lt;'azure-standard-disk-prices'!B3),1+IF(M867="YES",1),"")</f>
        <v>0</v>
      </c>
      <c r="AG867" s="4">
        <f>IF(AND(I867="STANDARD",Q867="YES",H867&gt;'azure-standard-disk-prices'!B3,H867&lt;'azure-standard-disk-prices'!B4),1+IF(M867="YES",1),"")</f>
        <v>0</v>
      </c>
      <c r="AH867" s="4">
        <f>IF(AND(I867="STANDARD",Q867="YES",H867&gt;'azure-standard-disk-prices'!B4,H867&lt;'azure-standard-disk-prices'!B5),1+IF(M867="YES",1),"")</f>
        <v>0</v>
      </c>
      <c r="AI867" s="4">
        <f>IF(AND(I867="STANDARD",Q867="YES",H867&gt;'azure-standard-disk-prices'!B5,H867&lt;'azure-standard-disk-prices'!B6),1+IF(M867="YES",1),"")</f>
        <v>0</v>
      </c>
      <c r="AJ867" s="4">
        <f>IF(AND(I867="STANDARD",Q867="YES",H867&gt;'azure-standard-disk-prices'!B6,H867&lt;'azure-standard-disk-prices'!B7),1+IF(M867="YES",1),"")</f>
        <v>0</v>
      </c>
      <c r="AK867" s="4">
        <f>IF(AND(I867="STANDARD",Q867="YES",H867&gt;'azure-standard-disk-prices'!B7,H867&lt;'azure-standard-disk-prices'!B8),1+IF(M867="YES",1),"")</f>
        <v>0</v>
      </c>
      <c r="AL867" s="4">
        <f>IF(AND(I867="STANDARD",Q867="YES",H867&gt;'azure-standard-disk-prices'!B8,H867&lt;'azure-standard-disk-prices'!B9),1+IF(M867="YES",1),"")</f>
        <v>0</v>
      </c>
      <c r="AM867" s="4">
        <f>IF(AND(I866="PREMIUM",Q866="YES",H866&lt;'azure-premium-disk-prices'!B2,H866&gt;0),1+IF(M866="YES",1),"")</f>
        <v>0</v>
      </c>
      <c r="AN867" s="4">
        <f>IF(AND(I866="PREMIUM",Q866="YES",H866&gt;'azure-premium-disk-prices'!B2,H866&lt;'azure-premium-disk-prices'!B3),1+IF(M866="YES",1),"")</f>
        <v>0</v>
      </c>
      <c r="AO867" s="4">
        <f>IF(AND(I866="PREMIUM",Q866="YES",H866&gt;'azure-premium-disk-prices'!B3,H866&lt;'azure-premium-disk-prices'!B4),1+IF(M866="YES",1),"")</f>
        <v>0</v>
      </c>
      <c r="AP867" s="4">
        <f>IF(AND(I866="PREMIUM",Q866="YES",H866&gt;'azure-premium-disk-prices'!B4,H866&lt;'azure-premium-disk-prices'!B5),1+IF(M866="YES",1),"")</f>
        <v>0</v>
      </c>
      <c r="AQ867" s="4">
        <f>IF(AND(I866="PREMIUM",Q866="YES",H866&gt;'azure-premium-disk-prices'!B5,H866&lt;'azure-premium-disk-prices'!B6),1+IF(M866="YES",1),"")</f>
        <v>0</v>
      </c>
      <c r="AR867" s="4">
        <f>IF(AND(I866="PREMIUM",Q866="YES",H866&gt;'azure-premium-disk-prices'!B6,H866&lt;'azure-premium-disk-prices'!B7),1+IF(M866="YES",1),"")</f>
        <v>0</v>
      </c>
      <c r="AS867" s="4">
        <f>IF(AND(I866="PREMIUM",Q866="YES",H866&gt;'azure-premium-disk-prices'!B7,H866&lt;'azure-premium-disk-prices'!B8),1+IF(M866="YES",1),"")</f>
        <v>0</v>
      </c>
      <c r="AT867" s="4">
        <f>IF(AND(I866="PREMIUM",Q866="YES",H866&gt;'azure-premium-disk-prices'!B8,H866&lt;'azure-premium-disk-prices'!B9),1+IF(M866="YES",1),"")</f>
        <v>0</v>
      </c>
      <c r="AU867" s="4">
        <f>IF(AND(M867="YES", Q867="YES"),1,"")</f>
        <v>0</v>
      </c>
      <c r="AV867" s="4">
        <f>IF(AND(J867="STANDARD", Q867="YES"), IF(M867="YES",2,1) ,"")</f>
        <v>0</v>
      </c>
      <c r="AW867" s="4">
        <f>IF( AND(J867="PREMIUM",  Q867="YES"), IF(M867="YES",2,1) ,"")</f>
        <v>0</v>
      </c>
    </row>
    <row r="868" spans="5:49">
      <c r="E868" s="3"/>
      <c r="F868" s="3"/>
      <c r="G868" s="3"/>
      <c r="H868" s="3"/>
      <c r="I868" s="3" t="s">
        <v>9</v>
      </c>
      <c r="J868" s="3" t="s">
        <v>9</v>
      </c>
      <c r="K868" s="3" t="s">
        <v>5</v>
      </c>
      <c r="L868" s="3" t="s">
        <v>5</v>
      </c>
      <c r="M868" s="3" t="s">
        <v>5</v>
      </c>
      <c r="N868" s="3">
        <v>730</v>
      </c>
      <c r="O868" s="3" t="s">
        <v>5</v>
      </c>
      <c r="P868" s="3" t="s">
        <v>14</v>
      </c>
      <c r="Q868" s="4">
        <f>IF(AND(E868&lt;&gt;"", F868&lt;&gt;"", G868&lt;&gt;"", H868&lt;&gt;"", I868&lt;&gt;"", J868&lt;&gt;"", K868&lt;&gt;"", L868&lt;&gt;"", M868&lt;&gt;"", N868&lt;&gt;"", O868&lt;&gt;""),"YES","NO")</f>
        <v>0</v>
      </c>
      <c r="R868" s="4">
        <f>IF(AD868=AA868, U868, IF(AD868=AB868,W868,Y868))</f>
        <v>0</v>
      </c>
      <c r="S868" s="4">
        <f>AD868</f>
        <v>0</v>
      </c>
      <c r="T868" s="4">
        <f> IF(AA868="" ,"",IF(AD868=AA868, "PAYG", IF(AD868=AB868,"1Y RI","3Y RI")))</f>
        <v>0</v>
      </c>
      <c r="U868" s="4">
        <f>IF(Q868="YES", IF(K868="YES", VLOOKUP(V868 &amp; L868 &amp; K868,'azure-vm-prices-base'!G$2:H$124, 2, 0), VLOOKUP(V868 &amp; L868 &amp; "*",'azure-vm-prices-base'!G$2:H$124, 2, 0)), "")</f>
        <v>0</v>
      </c>
      <c r="V868" s="4">
        <f>IF(Q868="YES", IF(O868="NO" , IF(K868="YES", _xlfn.MINIFS('azure-vm-prices-base'!I$2:I$123, 'azure-vm-prices-base'!A$2:A$123,"&gt;="&amp;F868*(100-$B$2)/100, 'azure-vm-prices-base'!B$2:B$123,"&gt;="&amp;G868*(100-$B$2)/100, 'azure-vm-prices-base'!D$2:D$123,K868, 'azure-vm-prices-base'!E$2:E$123,L868), _xlfn.MINIFS('azure-vm-prices-base'!I$2:I$123, 'azure-vm-prices-base'!A$2:A$123,"&gt;="&amp;F868*(100-$B$2)/100, 'azure-vm-prices-base'!B$2:B$123,"&gt;="&amp;G868*(100-$B$2)/100, 'azure-vm-prices-base'!E$2:E$123,L868)), IF(K868="YES", _xlfn.MINIFS('azure-vm-prices-base'!C$2:C$123, 'azure-vm-prices-base'!A$2:A$123,"&gt;="&amp;F868*(100-$B$2)/100, 'azure-vm-prices-base'!B$2:B$123,"&gt;="&amp;G868*(100-$B$2)/100, 'azure-vm-prices-base'!D$2:D$123,K868, 'azure-vm-prices-base'!E$2:E$123,L868), _xlfn.MINIFS('azure-vm-prices-base'!C$2:C$123, 'azure-vm-prices-base'!A$2:A$123,"&gt;="&amp;F868*(100-$B$2)/100, 'azure-vm-prices-base'!B$2:B$123,"&gt;="&amp;G868*(100-$B$2)/100, 'azure-vm-prices-base'!E$2:E$123,L868))), "")</f>
        <v>0</v>
      </c>
      <c r="W868" s="4">
        <f>IF(Q868="YES", IF(K868="YES", VLOOKUP(X868 &amp; L868 &amp; K868,'azure-vm-prices-1Y'!G$2:H$124  , 2, 0), VLOOKUP(X868 &amp; L868 &amp; "*",'azure-vm-prices-1Y'!G$2:H$124, 2, 0)),   "")</f>
        <v>0</v>
      </c>
      <c r="X868" s="4">
        <f>IF(Q868="YES", IF(O868="NO" , IF(K868="YES", _xlfn.MINIFS('azure-vm-prices-1Y'!I$2:I$123,   'azure-vm-prices-1Y'!A$2:A$123,"&gt;="&amp;F868*(100-$B$2)/100,   'azure-vm-prices-1Y'!B$2:B$123,"&gt;="&amp;G868*(100-$B$2)/100,   'azure-vm-prices-1Y'!D$2:D$123,K868,   'azure-vm-prices-1Y'!E$2:E$123,L868),   _xlfn.MINIFS('azure-vm-prices-1Y'!I$2:I$123,   'azure-vm-prices-1Y'!A$2:A$123,"&gt;="&amp;F868*(100-$B$2)/100,   'azure-vm-prices-1Y'!B$2:B$123,"&gt;="&amp;G868*(100-$B$2)/100,   'azure-vm-prices-1Y'!E$2:E$123,L868)),   IF(K868="YES", _xlfn.MINIFS('azure-vm-prices-1Y'!C$2:C$123,   'azure-vm-prices-1Y'!A$2:A$123,"&gt;="&amp;F868*(100-$B$2)/100,   'azure-vm-prices-1Y'!B$2:B$123,"&gt;="&amp;G868*(100-$B$2)/100,   'azure-vm-prices-1Y'!D$2:D$123,K868,   'azure-vm-prices-1Y'!E$2:E$123,L868),   _xlfn.MINIFS('azure-vm-prices-1Y'!C$2:C$123,   'azure-vm-prices-1Y'!A$2:A$123,"&gt;="&amp;F868*(100-$B$2)/100,   'azure-vm-prices-1Y'!B$2:B$123,"&gt;="&amp;G868*(100-$B$2)/100,   'azure-vm-prices-1Y'!E$2:E$123,L868))),   "")</f>
        <v>0</v>
      </c>
      <c r="Y868" s="4">
        <f>IF(Q868="YES", IF(K868="YES", VLOOKUP(Z868 &amp; L868 &amp; K868,'azure-vm-prices-3Y'!G$2:H$124  , 2, 0), VLOOKUP(Z868 &amp; L868 &amp; "*",'azure-vm-prices-3Y'!G$2:H$124, 2, 0)),   "")</f>
        <v>0</v>
      </c>
      <c r="Z868" s="4">
        <f>IF(Q868="YES", IF(O868="NO" , IF(K868="YES", _xlfn.MINIFS('azure-vm-prices-3Y'!I$2:I$123,   'azure-vm-prices-3Y'!A$2:A$123,"&gt;="&amp;F868*(100-$B$2)/100,   'azure-vm-prices-3Y'!B$2:B$123,"&gt;="&amp;G868*(100-$B$2)/100,   'azure-vm-prices-3Y'!D$2:D$123,K868,   'azure-vm-prices-3Y'!E$2:E$123,L868),   _xlfn.MINIFS('azure-vm-prices-3Y'!I$2:I$123,   'azure-vm-prices-3Y'!A$2:A$123,"&gt;="&amp;F868*(100-$B$2)/100,   'azure-vm-prices-3Y'!B$2:B$123,"&gt;="&amp;G868*(100-$B$2)/100,   'azure-vm-prices-3Y'!E$2:E$123,L868)),   IF(K868="YES", _xlfn.MINIFS('azure-vm-prices-3Y'!C$2:C$123,   'azure-vm-prices-3Y'!A$2:A$123,"&gt;="&amp;F868*(100-$B$2)/100,   'azure-vm-prices-3Y'!B$2:B$123,"&gt;="&amp;G868*(100-$B$2)/100,   'azure-vm-prices-3Y'!D$2:D$123,K868,   'azure-vm-prices-3Y'!E$2:E$123,L868),   _xlfn.MINIFS('azure-vm-prices-3Y'!C$2:C$123,   'azure-vm-prices-3Y'!A$2:A$123,"&gt;="&amp;F868*(100-$B$2)/100,   'azure-vm-prices-3Y'!B$2:B$123,"&gt;="&amp;G868*(100-$B$2)/100,   'azure-vm-prices-3Y'!E$2:E$123,L868))),   "")</f>
        <v>0</v>
      </c>
      <c r="AA868" s="4">
        <f>IF(Q868="YES",N868*V868*12,"")</f>
        <v>0</v>
      </c>
      <c r="AB868" s="4">
        <f>IF(Q868="YES",X868*8760,"")</f>
        <v>0</v>
      </c>
      <c r="AC868" s="4">
        <f>IF(Q868="YES",Z868*8760,"")</f>
        <v>0</v>
      </c>
      <c r="AD868" s="4">
        <f>IF(Q868="YES",IF(P868="YES", MIN(AA868:AC868), AA868),"")</f>
        <v>0</v>
      </c>
      <c r="AE868" s="4">
        <f>IF(AND(I868="STANDARD",Q868="YES",H868&lt;'azure-standard-disk-prices'!B2, H868&gt;0),1+IF(M868="YES",1),"")</f>
        <v>0</v>
      </c>
      <c r="AF868" s="4">
        <f>IF(AND(I868="STANDARD",Q868="YES",H868&gt;'azure-standard-disk-prices'!B2,H868&lt;'azure-standard-disk-prices'!B3),1+IF(M868="YES",1),"")</f>
        <v>0</v>
      </c>
      <c r="AG868" s="4">
        <f>IF(AND(I868="STANDARD",Q868="YES",H868&gt;'azure-standard-disk-prices'!B3,H868&lt;'azure-standard-disk-prices'!B4),1+IF(M868="YES",1),"")</f>
        <v>0</v>
      </c>
      <c r="AH868" s="4">
        <f>IF(AND(I868="STANDARD",Q868="YES",H868&gt;'azure-standard-disk-prices'!B4,H868&lt;'azure-standard-disk-prices'!B5),1+IF(M868="YES",1),"")</f>
        <v>0</v>
      </c>
      <c r="AI868" s="4">
        <f>IF(AND(I868="STANDARD",Q868="YES",H868&gt;'azure-standard-disk-prices'!B5,H868&lt;'azure-standard-disk-prices'!B6),1+IF(M868="YES",1),"")</f>
        <v>0</v>
      </c>
      <c r="AJ868" s="4">
        <f>IF(AND(I868="STANDARD",Q868="YES",H868&gt;'azure-standard-disk-prices'!B6,H868&lt;'azure-standard-disk-prices'!B7),1+IF(M868="YES",1),"")</f>
        <v>0</v>
      </c>
      <c r="AK868" s="4">
        <f>IF(AND(I868="STANDARD",Q868="YES",H868&gt;'azure-standard-disk-prices'!B7,H868&lt;'azure-standard-disk-prices'!B8),1+IF(M868="YES",1),"")</f>
        <v>0</v>
      </c>
      <c r="AL868" s="4">
        <f>IF(AND(I868="STANDARD",Q868="YES",H868&gt;'azure-standard-disk-prices'!B8,H868&lt;'azure-standard-disk-prices'!B9),1+IF(M868="YES",1),"")</f>
        <v>0</v>
      </c>
      <c r="AM868" s="4">
        <f>IF(AND(I867="PREMIUM",Q867="YES",H867&lt;'azure-premium-disk-prices'!B2,H867&gt;0),1+IF(M867="YES",1),"")</f>
        <v>0</v>
      </c>
      <c r="AN868" s="4">
        <f>IF(AND(I867="PREMIUM",Q867="YES",H867&gt;'azure-premium-disk-prices'!B2,H867&lt;'azure-premium-disk-prices'!B3),1+IF(M867="YES",1),"")</f>
        <v>0</v>
      </c>
      <c r="AO868" s="4">
        <f>IF(AND(I867="PREMIUM",Q867="YES",H867&gt;'azure-premium-disk-prices'!B3,H867&lt;'azure-premium-disk-prices'!B4),1+IF(M867="YES",1),"")</f>
        <v>0</v>
      </c>
      <c r="AP868" s="4">
        <f>IF(AND(I867="PREMIUM",Q867="YES",H867&gt;'azure-premium-disk-prices'!B4,H867&lt;'azure-premium-disk-prices'!B5),1+IF(M867="YES",1),"")</f>
        <v>0</v>
      </c>
      <c r="AQ868" s="4">
        <f>IF(AND(I867="PREMIUM",Q867="YES",H867&gt;'azure-premium-disk-prices'!B5,H867&lt;'azure-premium-disk-prices'!B6),1+IF(M867="YES",1),"")</f>
        <v>0</v>
      </c>
      <c r="AR868" s="4">
        <f>IF(AND(I867="PREMIUM",Q867="YES",H867&gt;'azure-premium-disk-prices'!B6,H867&lt;'azure-premium-disk-prices'!B7),1+IF(M867="YES",1),"")</f>
        <v>0</v>
      </c>
      <c r="AS868" s="4">
        <f>IF(AND(I867="PREMIUM",Q867="YES",H867&gt;'azure-premium-disk-prices'!B7,H867&lt;'azure-premium-disk-prices'!B8),1+IF(M867="YES",1),"")</f>
        <v>0</v>
      </c>
      <c r="AT868" s="4">
        <f>IF(AND(I867="PREMIUM",Q867="YES",H867&gt;'azure-premium-disk-prices'!B8,H867&lt;'azure-premium-disk-prices'!B9),1+IF(M867="YES",1),"")</f>
        <v>0</v>
      </c>
      <c r="AU868" s="4">
        <f>IF(AND(M868="YES", Q868="YES"),1,"")</f>
        <v>0</v>
      </c>
      <c r="AV868" s="4">
        <f>IF(AND(J868="STANDARD", Q868="YES"), IF(M868="YES",2,1) ,"")</f>
        <v>0</v>
      </c>
      <c r="AW868" s="4">
        <f>IF( AND(J868="PREMIUM",  Q868="YES"), IF(M868="YES",2,1) ,"")</f>
        <v>0</v>
      </c>
    </row>
    <row r="869" spans="5:49">
      <c r="E869" s="3"/>
      <c r="F869" s="3"/>
      <c r="G869" s="3"/>
      <c r="H869" s="3"/>
      <c r="I869" s="3" t="s">
        <v>9</v>
      </c>
      <c r="J869" s="3" t="s">
        <v>9</v>
      </c>
      <c r="K869" s="3" t="s">
        <v>5</v>
      </c>
      <c r="L869" s="3" t="s">
        <v>5</v>
      </c>
      <c r="M869" s="3" t="s">
        <v>5</v>
      </c>
      <c r="N869" s="3">
        <v>730</v>
      </c>
      <c r="O869" s="3" t="s">
        <v>5</v>
      </c>
      <c r="P869" s="3" t="s">
        <v>14</v>
      </c>
      <c r="Q869" s="4">
        <f>IF(AND(E869&lt;&gt;"", F869&lt;&gt;"", G869&lt;&gt;"", H869&lt;&gt;"", I869&lt;&gt;"", J869&lt;&gt;"", K869&lt;&gt;"", L869&lt;&gt;"", M869&lt;&gt;"", N869&lt;&gt;"", O869&lt;&gt;""),"YES","NO")</f>
        <v>0</v>
      </c>
      <c r="R869" s="4">
        <f>IF(AD869=AA869, U869, IF(AD869=AB869,W869,Y869))</f>
        <v>0</v>
      </c>
      <c r="S869" s="4">
        <f>AD869</f>
        <v>0</v>
      </c>
      <c r="T869" s="4">
        <f> IF(AA869="" ,"",IF(AD869=AA869, "PAYG", IF(AD869=AB869,"1Y RI","3Y RI")))</f>
        <v>0</v>
      </c>
      <c r="U869" s="4">
        <f>IF(Q869="YES", IF(K869="YES", VLOOKUP(V869 &amp; L869 &amp; K869,'azure-vm-prices-base'!G$2:H$124, 2, 0), VLOOKUP(V869 &amp; L869 &amp; "*",'azure-vm-prices-base'!G$2:H$124, 2, 0)), "")</f>
        <v>0</v>
      </c>
      <c r="V869" s="4">
        <f>IF(Q869="YES", IF(O869="NO" , IF(K869="YES", _xlfn.MINIFS('azure-vm-prices-base'!I$2:I$123, 'azure-vm-prices-base'!A$2:A$123,"&gt;="&amp;F869*(100-$B$2)/100, 'azure-vm-prices-base'!B$2:B$123,"&gt;="&amp;G869*(100-$B$2)/100, 'azure-vm-prices-base'!D$2:D$123,K869, 'azure-vm-prices-base'!E$2:E$123,L869), _xlfn.MINIFS('azure-vm-prices-base'!I$2:I$123, 'azure-vm-prices-base'!A$2:A$123,"&gt;="&amp;F869*(100-$B$2)/100, 'azure-vm-prices-base'!B$2:B$123,"&gt;="&amp;G869*(100-$B$2)/100, 'azure-vm-prices-base'!E$2:E$123,L869)), IF(K869="YES", _xlfn.MINIFS('azure-vm-prices-base'!C$2:C$123, 'azure-vm-prices-base'!A$2:A$123,"&gt;="&amp;F869*(100-$B$2)/100, 'azure-vm-prices-base'!B$2:B$123,"&gt;="&amp;G869*(100-$B$2)/100, 'azure-vm-prices-base'!D$2:D$123,K869, 'azure-vm-prices-base'!E$2:E$123,L869), _xlfn.MINIFS('azure-vm-prices-base'!C$2:C$123, 'azure-vm-prices-base'!A$2:A$123,"&gt;="&amp;F869*(100-$B$2)/100, 'azure-vm-prices-base'!B$2:B$123,"&gt;="&amp;G869*(100-$B$2)/100, 'azure-vm-prices-base'!E$2:E$123,L869))), "")</f>
        <v>0</v>
      </c>
      <c r="W869" s="4">
        <f>IF(Q869="YES", IF(K869="YES", VLOOKUP(X869 &amp; L869 &amp; K869,'azure-vm-prices-1Y'!G$2:H$124  , 2, 0), VLOOKUP(X869 &amp; L869 &amp; "*",'azure-vm-prices-1Y'!G$2:H$124, 2, 0)),   "")</f>
        <v>0</v>
      </c>
      <c r="X869" s="4">
        <f>IF(Q869="YES", IF(O869="NO" , IF(K869="YES", _xlfn.MINIFS('azure-vm-prices-1Y'!I$2:I$123,   'azure-vm-prices-1Y'!A$2:A$123,"&gt;="&amp;F869*(100-$B$2)/100,   'azure-vm-prices-1Y'!B$2:B$123,"&gt;="&amp;G869*(100-$B$2)/100,   'azure-vm-prices-1Y'!D$2:D$123,K869,   'azure-vm-prices-1Y'!E$2:E$123,L869),   _xlfn.MINIFS('azure-vm-prices-1Y'!I$2:I$123,   'azure-vm-prices-1Y'!A$2:A$123,"&gt;="&amp;F869*(100-$B$2)/100,   'azure-vm-prices-1Y'!B$2:B$123,"&gt;="&amp;G869*(100-$B$2)/100,   'azure-vm-prices-1Y'!E$2:E$123,L869)),   IF(K869="YES", _xlfn.MINIFS('azure-vm-prices-1Y'!C$2:C$123,   'azure-vm-prices-1Y'!A$2:A$123,"&gt;="&amp;F869*(100-$B$2)/100,   'azure-vm-prices-1Y'!B$2:B$123,"&gt;="&amp;G869*(100-$B$2)/100,   'azure-vm-prices-1Y'!D$2:D$123,K869,   'azure-vm-prices-1Y'!E$2:E$123,L869),   _xlfn.MINIFS('azure-vm-prices-1Y'!C$2:C$123,   'azure-vm-prices-1Y'!A$2:A$123,"&gt;="&amp;F869*(100-$B$2)/100,   'azure-vm-prices-1Y'!B$2:B$123,"&gt;="&amp;G869*(100-$B$2)/100,   'azure-vm-prices-1Y'!E$2:E$123,L869))),   "")</f>
        <v>0</v>
      </c>
      <c r="Y869" s="4">
        <f>IF(Q869="YES", IF(K869="YES", VLOOKUP(Z869 &amp; L869 &amp; K869,'azure-vm-prices-3Y'!G$2:H$124  , 2, 0), VLOOKUP(Z869 &amp; L869 &amp; "*",'azure-vm-prices-3Y'!G$2:H$124, 2, 0)),   "")</f>
        <v>0</v>
      </c>
      <c r="Z869" s="4">
        <f>IF(Q869="YES", IF(O869="NO" , IF(K869="YES", _xlfn.MINIFS('azure-vm-prices-3Y'!I$2:I$123,   'azure-vm-prices-3Y'!A$2:A$123,"&gt;="&amp;F869*(100-$B$2)/100,   'azure-vm-prices-3Y'!B$2:B$123,"&gt;="&amp;G869*(100-$B$2)/100,   'azure-vm-prices-3Y'!D$2:D$123,K869,   'azure-vm-prices-3Y'!E$2:E$123,L869),   _xlfn.MINIFS('azure-vm-prices-3Y'!I$2:I$123,   'azure-vm-prices-3Y'!A$2:A$123,"&gt;="&amp;F869*(100-$B$2)/100,   'azure-vm-prices-3Y'!B$2:B$123,"&gt;="&amp;G869*(100-$B$2)/100,   'azure-vm-prices-3Y'!E$2:E$123,L869)),   IF(K869="YES", _xlfn.MINIFS('azure-vm-prices-3Y'!C$2:C$123,   'azure-vm-prices-3Y'!A$2:A$123,"&gt;="&amp;F869*(100-$B$2)/100,   'azure-vm-prices-3Y'!B$2:B$123,"&gt;="&amp;G869*(100-$B$2)/100,   'azure-vm-prices-3Y'!D$2:D$123,K869,   'azure-vm-prices-3Y'!E$2:E$123,L869),   _xlfn.MINIFS('azure-vm-prices-3Y'!C$2:C$123,   'azure-vm-prices-3Y'!A$2:A$123,"&gt;="&amp;F869*(100-$B$2)/100,   'azure-vm-prices-3Y'!B$2:B$123,"&gt;="&amp;G869*(100-$B$2)/100,   'azure-vm-prices-3Y'!E$2:E$123,L869))),   "")</f>
        <v>0</v>
      </c>
      <c r="AA869" s="4">
        <f>IF(Q869="YES",N869*V869*12,"")</f>
        <v>0</v>
      </c>
      <c r="AB869" s="4">
        <f>IF(Q869="YES",X869*8760,"")</f>
        <v>0</v>
      </c>
      <c r="AC869" s="4">
        <f>IF(Q869="YES",Z869*8760,"")</f>
        <v>0</v>
      </c>
      <c r="AD869" s="4">
        <f>IF(Q869="YES",IF(P869="YES", MIN(AA869:AC869), AA869),"")</f>
        <v>0</v>
      </c>
      <c r="AE869" s="4">
        <f>IF(AND(I869="STANDARD",Q869="YES",H869&lt;'azure-standard-disk-prices'!B2, H869&gt;0),1+IF(M869="YES",1),"")</f>
        <v>0</v>
      </c>
      <c r="AF869" s="4">
        <f>IF(AND(I869="STANDARD",Q869="YES",H869&gt;'azure-standard-disk-prices'!B2,H869&lt;'azure-standard-disk-prices'!B3),1+IF(M869="YES",1),"")</f>
        <v>0</v>
      </c>
      <c r="AG869" s="4">
        <f>IF(AND(I869="STANDARD",Q869="YES",H869&gt;'azure-standard-disk-prices'!B3,H869&lt;'azure-standard-disk-prices'!B4),1+IF(M869="YES",1),"")</f>
        <v>0</v>
      </c>
      <c r="AH869" s="4">
        <f>IF(AND(I869="STANDARD",Q869="YES",H869&gt;'azure-standard-disk-prices'!B4,H869&lt;'azure-standard-disk-prices'!B5),1+IF(M869="YES",1),"")</f>
        <v>0</v>
      </c>
      <c r="AI869" s="4">
        <f>IF(AND(I869="STANDARD",Q869="YES",H869&gt;'azure-standard-disk-prices'!B5,H869&lt;'azure-standard-disk-prices'!B6),1+IF(M869="YES",1),"")</f>
        <v>0</v>
      </c>
      <c r="AJ869" s="4">
        <f>IF(AND(I869="STANDARD",Q869="YES",H869&gt;'azure-standard-disk-prices'!B6,H869&lt;'azure-standard-disk-prices'!B7),1+IF(M869="YES",1),"")</f>
        <v>0</v>
      </c>
      <c r="AK869" s="4">
        <f>IF(AND(I869="STANDARD",Q869="YES",H869&gt;'azure-standard-disk-prices'!B7,H869&lt;'azure-standard-disk-prices'!B8),1+IF(M869="YES",1),"")</f>
        <v>0</v>
      </c>
      <c r="AL869" s="4">
        <f>IF(AND(I869="STANDARD",Q869="YES",H869&gt;'azure-standard-disk-prices'!B8,H869&lt;'azure-standard-disk-prices'!B9),1+IF(M869="YES",1),"")</f>
        <v>0</v>
      </c>
      <c r="AM869" s="4">
        <f>IF(AND(I868="PREMIUM",Q868="YES",H868&lt;'azure-premium-disk-prices'!B2,H868&gt;0),1+IF(M868="YES",1),"")</f>
        <v>0</v>
      </c>
      <c r="AN869" s="4">
        <f>IF(AND(I868="PREMIUM",Q868="YES",H868&gt;'azure-premium-disk-prices'!B2,H868&lt;'azure-premium-disk-prices'!B3),1+IF(M868="YES",1),"")</f>
        <v>0</v>
      </c>
      <c r="AO869" s="4">
        <f>IF(AND(I868="PREMIUM",Q868="YES",H868&gt;'azure-premium-disk-prices'!B3,H868&lt;'azure-premium-disk-prices'!B4),1+IF(M868="YES",1),"")</f>
        <v>0</v>
      </c>
      <c r="AP869" s="4">
        <f>IF(AND(I868="PREMIUM",Q868="YES",H868&gt;'azure-premium-disk-prices'!B4,H868&lt;'azure-premium-disk-prices'!B5),1+IF(M868="YES",1),"")</f>
        <v>0</v>
      </c>
      <c r="AQ869" s="4">
        <f>IF(AND(I868="PREMIUM",Q868="YES",H868&gt;'azure-premium-disk-prices'!B5,H868&lt;'azure-premium-disk-prices'!B6),1+IF(M868="YES",1),"")</f>
        <v>0</v>
      </c>
      <c r="AR869" s="4">
        <f>IF(AND(I868="PREMIUM",Q868="YES",H868&gt;'azure-premium-disk-prices'!B6,H868&lt;'azure-premium-disk-prices'!B7),1+IF(M868="YES",1),"")</f>
        <v>0</v>
      </c>
      <c r="AS869" s="4">
        <f>IF(AND(I868="PREMIUM",Q868="YES",H868&gt;'azure-premium-disk-prices'!B7,H868&lt;'azure-premium-disk-prices'!B8),1+IF(M868="YES",1),"")</f>
        <v>0</v>
      </c>
      <c r="AT869" s="4">
        <f>IF(AND(I868="PREMIUM",Q868="YES",H868&gt;'azure-premium-disk-prices'!B8,H868&lt;'azure-premium-disk-prices'!B9),1+IF(M868="YES",1),"")</f>
        <v>0</v>
      </c>
      <c r="AU869" s="4">
        <f>IF(AND(M869="YES", Q869="YES"),1,"")</f>
        <v>0</v>
      </c>
      <c r="AV869" s="4">
        <f>IF(AND(J869="STANDARD", Q869="YES"), IF(M869="YES",2,1) ,"")</f>
        <v>0</v>
      </c>
      <c r="AW869" s="4">
        <f>IF( AND(J869="PREMIUM",  Q869="YES"), IF(M869="YES",2,1) ,"")</f>
        <v>0</v>
      </c>
    </row>
    <row r="870" spans="5:49">
      <c r="E870" s="3"/>
      <c r="F870" s="3"/>
      <c r="G870" s="3"/>
      <c r="H870" s="3"/>
      <c r="I870" s="3" t="s">
        <v>9</v>
      </c>
      <c r="J870" s="3" t="s">
        <v>9</v>
      </c>
      <c r="K870" s="3" t="s">
        <v>5</v>
      </c>
      <c r="L870" s="3" t="s">
        <v>5</v>
      </c>
      <c r="M870" s="3" t="s">
        <v>5</v>
      </c>
      <c r="N870" s="3">
        <v>730</v>
      </c>
      <c r="O870" s="3" t="s">
        <v>5</v>
      </c>
      <c r="P870" s="3" t="s">
        <v>14</v>
      </c>
      <c r="Q870" s="4">
        <f>IF(AND(E870&lt;&gt;"", F870&lt;&gt;"", G870&lt;&gt;"", H870&lt;&gt;"", I870&lt;&gt;"", J870&lt;&gt;"", K870&lt;&gt;"", L870&lt;&gt;"", M870&lt;&gt;"", N870&lt;&gt;"", O870&lt;&gt;""),"YES","NO")</f>
        <v>0</v>
      </c>
      <c r="R870" s="4">
        <f>IF(AD870=AA870, U870, IF(AD870=AB870,W870,Y870))</f>
        <v>0</v>
      </c>
      <c r="S870" s="4">
        <f>AD870</f>
        <v>0</v>
      </c>
      <c r="T870" s="4">
        <f> IF(AA870="" ,"",IF(AD870=AA870, "PAYG", IF(AD870=AB870,"1Y RI","3Y RI")))</f>
        <v>0</v>
      </c>
      <c r="U870" s="4">
        <f>IF(Q870="YES", IF(K870="YES", VLOOKUP(V870 &amp; L870 &amp; K870,'azure-vm-prices-base'!G$2:H$124, 2, 0), VLOOKUP(V870 &amp; L870 &amp; "*",'azure-vm-prices-base'!G$2:H$124, 2, 0)), "")</f>
        <v>0</v>
      </c>
      <c r="V870" s="4">
        <f>IF(Q870="YES", IF(O870="NO" , IF(K870="YES", _xlfn.MINIFS('azure-vm-prices-base'!I$2:I$123, 'azure-vm-prices-base'!A$2:A$123,"&gt;="&amp;F870*(100-$B$2)/100, 'azure-vm-prices-base'!B$2:B$123,"&gt;="&amp;G870*(100-$B$2)/100, 'azure-vm-prices-base'!D$2:D$123,K870, 'azure-vm-prices-base'!E$2:E$123,L870), _xlfn.MINIFS('azure-vm-prices-base'!I$2:I$123, 'azure-vm-prices-base'!A$2:A$123,"&gt;="&amp;F870*(100-$B$2)/100, 'azure-vm-prices-base'!B$2:B$123,"&gt;="&amp;G870*(100-$B$2)/100, 'azure-vm-prices-base'!E$2:E$123,L870)), IF(K870="YES", _xlfn.MINIFS('azure-vm-prices-base'!C$2:C$123, 'azure-vm-prices-base'!A$2:A$123,"&gt;="&amp;F870*(100-$B$2)/100, 'azure-vm-prices-base'!B$2:B$123,"&gt;="&amp;G870*(100-$B$2)/100, 'azure-vm-prices-base'!D$2:D$123,K870, 'azure-vm-prices-base'!E$2:E$123,L870), _xlfn.MINIFS('azure-vm-prices-base'!C$2:C$123, 'azure-vm-prices-base'!A$2:A$123,"&gt;="&amp;F870*(100-$B$2)/100, 'azure-vm-prices-base'!B$2:B$123,"&gt;="&amp;G870*(100-$B$2)/100, 'azure-vm-prices-base'!E$2:E$123,L870))), "")</f>
        <v>0</v>
      </c>
      <c r="W870" s="4">
        <f>IF(Q870="YES", IF(K870="YES", VLOOKUP(X870 &amp; L870 &amp; K870,'azure-vm-prices-1Y'!G$2:H$124  , 2, 0), VLOOKUP(X870 &amp; L870 &amp; "*",'azure-vm-prices-1Y'!G$2:H$124, 2, 0)),   "")</f>
        <v>0</v>
      </c>
      <c r="X870" s="4">
        <f>IF(Q870="YES", IF(O870="NO" , IF(K870="YES", _xlfn.MINIFS('azure-vm-prices-1Y'!I$2:I$123,   'azure-vm-prices-1Y'!A$2:A$123,"&gt;="&amp;F870*(100-$B$2)/100,   'azure-vm-prices-1Y'!B$2:B$123,"&gt;="&amp;G870*(100-$B$2)/100,   'azure-vm-prices-1Y'!D$2:D$123,K870,   'azure-vm-prices-1Y'!E$2:E$123,L870),   _xlfn.MINIFS('azure-vm-prices-1Y'!I$2:I$123,   'azure-vm-prices-1Y'!A$2:A$123,"&gt;="&amp;F870*(100-$B$2)/100,   'azure-vm-prices-1Y'!B$2:B$123,"&gt;="&amp;G870*(100-$B$2)/100,   'azure-vm-prices-1Y'!E$2:E$123,L870)),   IF(K870="YES", _xlfn.MINIFS('azure-vm-prices-1Y'!C$2:C$123,   'azure-vm-prices-1Y'!A$2:A$123,"&gt;="&amp;F870*(100-$B$2)/100,   'azure-vm-prices-1Y'!B$2:B$123,"&gt;="&amp;G870*(100-$B$2)/100,   'azure-vm-prices-1Y'!D$2:D$123,K870,   'azure-vm-prices-1Y'!E$2:E$123,L870),   _xlfn.MINIFS('azure-vm-prices-1Y'!C$2:C$123,   'azure-vm-prices-1Y'!A$2:A$123,"&gt;="&amp;F870*(100-$B$2)/100,   'azure-vm-prices-1Y'!B$2:B$123,"&gt;="&amp;G870*(100-$B$2)/100,   'azure-vm-prices-1Y'!E$2:E$123,L870))),   "")</f>
        <v>0</v>
      </c>
      <c r="Y870" s="4">
        <f>IF(Q870="YES", IF(K870="YES", VLOOKUP(Z870 &amp; L870 &amp; K870,'azure-vm-prices-3Y'!G$2:H$124  , 2, 0), VLOOKUP(Z870 &amp; L870 &amp; "*",'azure-vm-prices-3Y'!G$2:H$124, 2, 0)),   "")</f>
        <v>0</v>
      </c>
      <c r="Z870" s="4">
        <f>IF(Q870="YES", IF(O870="NO" , IF(K870="YES", _xlfn.MINIFS('azure-vm-prices-3Y'!I$2:I$123,   'azure-vm-prices-3Y'!A$2:A$123,"&gt;="&amp;F870*(100-$B$2)/100,   'azure-vm-prices-3Y'!B$2:B$123,"&gt;="&amp;G870*(100-$B$2)/100,   'azure-vm-prices-3Y'!D$2:D$123,K870,   'azure-vm-prices-3Y'!E$2:E$123,L870),   _xlfn.MINIFS('azure-vm-prices-3Y'!I$2:I$123,   'azure-vm-prices-3Y'!A$2:A$123,"&gt;="&amp;F870*(100-$B$2)/100,   'azure-vm-prices-3Y'!B$2:B$123,"&gt;="&amp;G870*(100-$B$2)/100,   'azure-vm-prices-3Y'!E$2:E$123,L870)),   IF(K870="YES", _xlfn.MINIFS('azure-vm-prices-3Y'!C$2:C$123,   'azure-vm-prices-3Y'!A$2:A$123,"&gt;="&amp;F870*(100-$B$2)/100,   'azure-vm-prices-3Y'!B$2:B$123,"&gt;="&amp;G870*(100-$B$2)/100,   'azure-vm-prices-3Y'!D$2:D$123,K870,   'azure-vm-prices-3Y'!E$2:E$123,L870),   _xlfn.MINIFS('azure-vm-prices-3Y'!C$2:C$123,   'azure-vm-prices-3Y'!A$2:A$123,"&gt;="&amp;F870*(100-$B$2)/100,   'azure-vm-prices-3Y'!B$2:B$123,"&gt;="&amp;G870*(100-$B$2)/100,   'azure-vm-prices-3Y'!E$2:E$123,L870))),   "")</f>
        <v>0</v>
      </c>
      <c r="AA870" s="4">
        <f>IF(Q870="YES",N870*V870*12,"")</f>
        <v>0</v>
      </c>
      <c r="AB870" s="4">
        <f>IF(Q870="YES",X870*8760,"")</f>
        <v>0</v>
      </c>
      <c r="AC870" s="4">
        <f>IF(Q870="YES",Z870*8760,"")</f>
        <v>0</v>
      </c>
      <c r="AD870" s="4">
        <f>IF(Q870="YES",IF(P870="YES", MIN(AA870:AC870), AA870),"")</f>
        <v>0</v>
      </c>
      <c r="AE870" s="4">
        <f>IF(AND(I870="STANDARD",Q870="YES",H870&lt;'azure-standard-disk-prices'!B2, H870&gt;0),1+IF(M870="YES",1),"")</f>
        <v>0</v>
      </c>
      <c r="AF870" s="4">
        <f>IF(AND(I870="STANDARD",Q870="YES",H870&gt;'azure-standard-disk-prices'!B2,H870&lt;'azure-standard-disk-prices'!B3),1+IF(M870="YES",1),"")</f>
        <v>0</v>
      </c>
      <c r="AG870" s="4">
        <f>IF(AND(I870="STANDARD",Q870="YES",H870&gt;'azure-standard-disk-prices'!B3,H870&lt;'azure-standard-disk-prices'!B4),1+IF(M870="YES",1),"")</f>
        <v>0</v>
      </c>
      <c r="AH870" s="4">
        <f>IF(AND(I870="STANDARD",Q870="YES",H870&gt;'azure-standard-disk-prices'!B4,H870&lt;'azure-standard-disk-prices'!B5),1+IF(M870="YES",1),"")</f>
        <v>0</v>
      </c>
      <c r="AI870" s="4">
        <f>IF(AND(I870="STANDARD",Q870="YES",H870&gt;'azure-standard-disk-prices'!B5,H870&lt;'azure-standard-disk-prices'!B6),1+IF(M870="YES",1),"")</f>
        <v>0</v>
      </c>
      <c r="AJ870" s="4">
        <f>IF(AND(I870="STANDARD",Q870="YES",H870&gt;'azure-standard-disk-prices'!B6,H870&lt;'azure-standard-disk-prices'!B7),1+IF(M870="YES",1),"")</f>
        <v>0</v>
      </c>
      <c r="AK870" s="4">
        <f>IF(AND(I870="STANDARD",Q870="YES",H870&gt;'azure-standard-disk-prices'!B7,H870&lt;'azure-standard-disk-prices'!B8),1+IF(M870="YES",1),"")</f>
        <v>0</v>
      </c>
      <c r="AL870" s="4">
        <f>IF(AND(I870="STANDARD",Q870="YES",H870&gt;'azure-standard-disk-prices'!B8,H870&lt;'azure-standard-disk-prices'!B9),1+IF(M870="YES",1),"")</f>
        <v>0</v>
      </c>
      <c r="AM870" s="4">
        <f>IF(AND(I869="PREMIUM",Q869="YES",H869&lt;'azure-premium-disk-prices'!B2,H869&gt;0),1+IF(M869="YES",1),"")</f>
        <v>0</v>
      </c>
      <c r="AN870" s="4">
        <f>IF(AND(I869="PREMIUM",Q869="YES",H869&gt;'azure-premium-disk-prices'!B2,H869&lt;'azure-premium-disk-prices'!B3),1+IF(M869="YES",1),"")</f>
        <v>0</v>
      </c>
      <c r="AO870" s="4">
        <f>IF(AND(I869="PREMIUM",Q869="YES",H869&gt;'azure-premium-disk-prices'!B3,H869&lt;'azure-premium-disk-prices'!B4),1+IF(M869="YES",1),"")</f>
        <v>0</v>
      </c>
      <c r="AP870" s="4">
        <f>IF(AND(I869="PREMIUM",Q869="YES",H869&gt;'azure-premium-disk-prices'!B4,H869&lt;'azure-premium-disk-prices'!B5),1+IF(M869="YES",1),"")</f>
        <v>0</v>
      </c>
      <c r="AQ870" s="4">
        <f>IF(AND(I869="PREMIUM",Q869="YES",H869&gt;'azure-premium-disk-prices'!B5,H869&lt;'azure-premium-disk-prices'!B6),1+IF(M869="YES",1),"")</f>
        <v>0</v>
      </c>
      <c r="AR870" s="4">
        <f>IF(AND(I869="PREMIUM",Q869="YES",H869&gt;'azure-premium-disk-prices'!B6,H869&lt;'azure-premium-disk-prices'!B7),1+IF(M869="YES",1),"")</f>
        <v>0</v>
      </c>
      <c r="AS870" s="4">
        <f>IF(AND(I869="PREMIUM",Q869="YES",H869&gt;'azure-premium-disk-prices'!B7,H869&lt;'azure-premium-disk-prices'!B8),1+IF(M869="YES",1),"")</f>
        <v>0</v>
      </c>
      <c r="AT870" s="4">
        <f>IF(AND(I869="PREMIUM",Q869="YES",H869&gt;'azure-premium-disk-prices'!B8,H869&lt;'azure-premium-disk-prices'!B9),1+IF(M869="YES",1),"")</f>
        <v>0</v>
      </c>
      <c r="AU870" s="4">
        <f>IF(AND(M870="YES", Q870="YES"),1,"")</f>
        <v>0</v>
      </c>
      <c r="AV870" s="4">
        <f>IF(AND(J870="STANDARD", Q870="YES"), IF(M870="YES",2,1) ,"")</f>
        <v>0</v>
      </c>
      <c r="AW870" s="4">
        <f>IF( AND(J870="PREMIUM",  Q870="YES"), IF(M870="YES",2,1) ,"")</f>
        <v>0</v>
      </c>
    </row>
    <row r="871" spans="5:49">
      <c r="E871" s="3"/>
      <c r="F871" s="3"/>
      <c r="G871" s="3"/>
      <c r="H871" s="3"/>
      <c r="I871" s="3" t="s">
        <v>9</v>
      </c>
      <c r="J871" s="3" t="s">
        <v>9</v>
      </c>
      <c r="K871" s="3" t="s">
        <v>5</v>
      </c>
      <c r="L871" s="3" t="s">
        <v>5</v>
      </c>
      <c r="M871" s="3" t="s">
        <v>5</v>
      </c>
      <c r="N871" s="3">
        <v>730</v>
      </c>
      <c r="O871" s="3" t="s">
        <v>5</v>
      </c>
      <c r="P871" s="3" t="s">
        <v>14</v>
      </c>
      <c r="Q871" s="4">
        <f>IF(AND(E871&lt;&gt;"", F871&lt;&gt;"", G871&lt;&gt;"", H871&lt;&gt;"", I871&lt;&gt;"", J871&lt;&gt;"", K871&lt;&gt;"", L871&lt;&gt;"", M871&lt;&gt;"", N871&lt;&gt;"", O871&lt;&gt;""),"YES","NO")</f>
        <v>0</v>
      </c>
      <c r="R871" s="4">
        <f>IF(AD871=AA871, U871, IF(AD871=AB871,W871,Y871))</f>
        <v>0</v>
      </c>
      <c r="S871" s="4">
        <f>AD871</f>
        <v>0</v>
      </c>
      <c r="T871" s="4">
        <f> IF(AA871="" ,"",IF(AD871=AA871, "PAYG", IF(AD871=AB871,"1Y RI","3Y RI")))</f>
        <v>0</v>
      </c>
      <c r="U871" s="4">
        <f>IF(Q871="YES", IF(K871="YES", VLOOKUP(V871 &amp; L871 &amp; K871,'azure-vm-prices-base'!G$2:H$124, 2, 0), VLOOKUP(V871 &amp; L871 &amp; "*",'azure-vm-prices-base'!G$2:H$124, 2, 0)), "")</f>
        <v>0</v>
      </c>
      <c r="V871" s="4">
        <f>IF(Q871="YES", IF(O871="NO" , IF(K871="YES", _xlfn.MINIFS('azure-vm-prices-base'!I$2:I$123, 'azure-vm-prices-base'!A$2:A$123,"&gt;="&amp;F871*(100-$B$2)/100, 'azure-vm-prices-base'!B$2:B$123,"&gt;="&amp;G871*(100-$B$2)/100, 'azure-vm-prices-base'!D$2:D$123,K871, 'azure-vm-prices-base'!E$2:E$123,L871), _xlfn.MINIFS('azure-vm-prices-base'!I$2:I$123, 'azure-vm-prices-base'!A$2:A$123,"&gt;="&amp;F871*(100-$B$2)/100, 'azure-vm-prices-base'!B$2:B$123,"&gt;="&amp;G871*(100-$B$2)/100, 'azure-vm-prices-base'!E$2:E$123,L871)), IF(K871="YES", _xlfn.MINIFS('azure-vm-prices-base'!C$2:C$123, 'azure-vm-prices-base'!A$2:A$123,"&gt;="&amp;F871*(100-$B$2)/100, 'azure-vm-prices-base'!B$2:B$123,"&gt;="&amp;G871*(100-$B$2)/100, 'azure-vm-prices-base'!D$2:D$123,K871, 'azure-vm-prices-base'!E$2:E$123,L871), _xlfn.MINIFS('azure-vm-prices-base'!C$2:C$123, 'azure-vm-prices-base'!A$2:A$123,"&gt;="&amp;F871*(100-$B$2)/100, 'azure-vm-prices-base'!B$2:B$123,"&gt;="&amp;G871*(100-$B$2)/100, 'azure-vm-prices-base'!E$2:E$123,L871))), "")</f>
        <v>0</v>
      </c>
      <c r="W871" s="4">
        <f>IF(Q871="YES", IF(K871="YES", VLOOKUP(X871 &amp; L871 &amp; K871,'azure-vm-prices-1Y'!G$2:H$124  , 2, 0), VLOOKUP(X871 &amp; L871 &amp; "*",'azure-vm-prices-1Y'!G$2:H$124, 2, 0)),   "")</f>
        <v>0</v>
      </c>
      <c r="X871" s="4">
        <f>IF(Q871="YES", IF(O871="NO" , IF(K871="YES", _xlfn.MINIFS('azure-vm-prices-1Y'!I$2:I$123,   'azure-vm-prices-1Y'!A$2:A$123,"&gt;="&amp;F871*(100-$B$2)/100,   'azure-vm-prices-1Y'!B$2:B$123,"&gt;="&amp;G871*(100-$B$2)/100,   'azure-vm-prices-1Y'!D$2:D$123,K871,   'azure-vm-prices-1Y'!E$2:E$123,L871),   _xlfn.MINIFS('azure-vm-prices-1Y'!I$2:I$123,   'azure-vm-prices-1Y'!A$2:A$123,"&gt;="&amp;F871*(100-$B$2)/100,   'azure-vm-prices-1Y'!B$2:B$123,"&gt;="&amp;G871*(100-$B$2)/100,   'azure-vm-prices-1Y'!E$2:E$123,L871)),   IF(K871="YES", _xlfn.MINIFS('azure-vm-prices-1Y'!C$2:C$123,   'azure-vm-prices-1Y'!A$2:A$123,"&gt;="&amp;F871*(100-$B$2)/100,   'azure-vm-prices-1Y'!B$2:B$123,"&gt;="&amp;G871*(100-$B$2)/100,   'azure-vm-prices-1Y'!D$2:D$123,K871,   'azure-vm-prices-1Y'!E$2:E$123,L871),   _xlfn.MINIFS('azure-vm-prices-1Y'!C$2:C$123,   'azure-vm-prices-1Y'!A$2:A$123,"&gt;="&amp;F871*(100-$B$2)/100,   'azure-vm-prices-1Y'!B$2:B$123,"&gt;="&amp;G871*(100-$B$2)/100,   'azure-vm-prices-1Y'!E$2:E$123,L871))),   "")</f>
        <v>0</v>
      </c>
      <c r="Y871" s="4">
        <f>IF(Q871="YES", IF(K871="YES", VLOOKUP(Z871 &amp; L871 &amp; K871,'azure-vm-prices-3Y'!G$2:H$124  , 2, 0), VLOOKUP(Z871 &amp; L871 &amp; "*",'azure-vm-prices-3Y'!G$2:H$124, 2, 0)),   "")</f>
        <v>0</v>
      </c>
      <c r="Z871" s="4">
        <f>IF(Q871="YES", IF(O871="NO" , IF(K871="YES", _xlfn.MINIFS('azure-vm-prices-3Y'!I$2:I$123,   'azure-vm-prices-3Y'!A$2:A$123,"&gt;="&amp;F871*(100-$B$2)/100,   'azure-vm-prices-3Y'!B$2:B$123,"&gt;="&amp;G871*(100-$B$2)/100,   'azure-vm-prices-3Y'!D$2:D$123,K871,   'azure-vm-prices-3Y'!E$2:E$123,L871),   _xlfn.MINIFS('azure-vm-prices-3Y'!I$2:I$123,   'azure-vm-prices-3Y'!A$2:A$123,"&gt;="&amp;F871*(100-$B$2)/100,   'azure-vm-prices-3Y'!B$2:B$123,"&gt;="&amp;G871*(100-$B$2)/100,   'azure-vm-prices-3Y'!E$2:E$123,L871)),   IF(K871="YES", _xlfn.MINIFS('azure-vm-prices-3Y'!C$2:C$123,   'azure-vm-prices-3Y'!A$2:A$123,"&gt;="&amp;F871*(100-$B$2)/100,   'azure-vm-prices-3Y'!B$2:B$123,"&gt;="&amp;G871*(100-$B$2)/100,   'azure-vm-prices-3Y'!D$2:D$123,K871,   'azure-vm-prices-3Y'!E$2:E$123,L871),   _xlfn.MINIFS('azure-vm-prices-3Y'!C$2:C$123,   'azure-vm-prices-3Y'!A$2:A$123,"&gt;="&amp;F871*(100-$B$2)/100,   'azure-vm-prices-3Y'!B$2:B$123,"&gt;="&amp;G871*(100-$B$2)/100,   'azure-vm-prices-3Y'!E$2:E$123,L871))),   "")</f>
        <v>0</v>
      </c>
      <c r="AA871" s="4">
        <f>IF(Q871="YES",N871*V871*12,"")</f>
        <v>0</v>
      </c>
      <c r="AB871" s="4">
        <f>IF(Q871="YES",X871*8760,"")</f>
        <v>0</v>
      </c>
      <c r="AC871" s="4">
        <f>IF(Q871="YES",Z871*8760,"")</f>
        <v>0</v>
      </c>
      <c r="AD871" s="4">
        <f>IF(Q871="YES",IF(P871="YES", MIN(AA871:AC871), AA871),"")</f>
        <v>0</v>
      </c>
      <c r="AE871" s="4">
        <f>IF(AND(I871="STANDARD",Q871="YES",H871&lt;'azure-standard-disk-prices'!B2, H871&gt;0),1+IF(M871="YES",1),"")</f>
        <v>0</v>
      </c>
      <c r="AF871" s="4">
        <f>IF(AND(I871="STANDARD",Q871="YES",H871&gt;'azure-standard-disk-prices'!B2,H871&lt;'azure-standard-disk-prices'!B3),1+IF(M871="YES",1),"")</f>
        <v>0</v>
      </c>
      <c r="AG871" s="4">
        <f>IF(AND(I871="STANDARD",Q871="YES",H871&gt;'azure-standard-disk-prices'!B3,H871&lt;'azure-standard-disk-prices'!B4),1+IF(M871="YES",1),"")</f>
        <v>0</v>
      </c>
      <c r="AH871" s="4">
        <f>IF(AND(I871="STANDARD",Q871="YES",H871&gt;'azure-standard-disk-prices'!B4,H871&lt;'azure-standard-disk-prices'!B5),1+IF(M871="YES",1),"")</f>
        <v>0</v>
      </c>
      <c r="AI871" s="4">
        <f>IF(AND(I871="STANDARD",Q871="YES",H871&gt;'azure-standard-disk-prices'!B5,H871&lt;'azure-standard-disk-prices'!B6),1+IF(M871="YES",1),"")</f>
        <v>0</v>
      </c>
      <c r="AJ871" s="4">
        <f>IF(AND(I871="STANDARD",Q871="YES",H871&gt;'azure-standard-disk-prices'!B6,H871&lt;'azure-standard-disk-prices'!B7),1+IF(M871="YES",1),"")</f>
        <v>0</v>
      </c>
      <c r="AK871" s="4">
        <f>IF(AND(I871="STANDARD",Q871="YES",H871&gt;'azure-standard-disk-prices'!B7,H871&lt;'azure-standard-disk-prices'!B8),1+IF(M871="YES",1),"")</f>
        <v>0</v>
      </c>
      <c r="AL871" s="4">
        <f>IF(AND(I871="STANDARD",Q871="YES",H871&gt;'azure-standard-disk-prices'!B8,H871&lt;'azure-standard-disk-prices'!B9),1+IF(M871="YES",1),"")</f>
        <v>0</v>
      </c>
      <c r="AM871" s="4">
        <f>IF(AND(I870="PREMIUM",Q870="YES",H870&lt;'azure-premium-disk-prices'!B2,H870&gt;0),1+IF(M870="YES",1),"")</f>
        <v>0</v>
      </c>
      <c r="AN871" s="4">
        <f>IF(AND(I870="PREMIUM",Q870="YES",H870&gt;'azure-premium-disk-prices'!B2,H870&lt;'azure-premium-disk-prices'!B3),1+IF(M870="YES",1),"")</f>
        <v>0</v>
      </c>
      <c r="AO871" s="4">
        <f>IF(AND(I870="PREMIUM",Q870="YES",H870&gt;'azure-premium-disk-prices'!B3,H870&lt;'azure-premium-disk-prices'!B4),1+IF(M870="YES",1),"")</f>
        <v>0</v>
      </c>
      <c r="AP871" s="4">
        <f>IF(AND(I870="PREMIUM",Q870="YES",H870&gt;'azure-premium-disk-prices'!B4,H870&lt;'azure-premium-disk-prices'!B5),1+IF(M870="YES",1),"")</f>
        <v>0</v>
      </c>
      <c r="AQ871" s="4">
        <f>IF(AND(I870="PREMIUM",Q870="YES",H870&gt;'azure-premium-disk-prices'!B5,H870&lt;'azure-premium-disk-prices'!B6),1+IF(M870="YES",1),"")</f>
        <v>0</v>
      </c>
      <c r="AR871" s="4">
        <f>IF(AND(I870="PREMIUM",Q870="YES",H870&gt;'azure-premium-disk-prices'!B6,H870&lt;'azure-premium-disk-prices'!B7),1+IF(M870="YES",1),"")</f>
        <v>0</v>
      </c>
      <c r="AS871" s="4">
        <f>IF(AND(I870="PREMIUM",Q870="YES",H870&gt;'azure-premium-disk-prices'!B7,H870&lt;'azure-premium-disk-prices'!B8),1+IF(M870="YES",1),"")</f>
        <v>0</v>
      </c>
      <c r="AT871" s="4">
        <f>IF(AND(I870="PREMIUM",Q870="YES",H870&gt;'azure-premium-disk-prices'!B8,H870&lt;'azure-premium-disk-prices'!B9),1+IF(M870="YES",1),"")</f>
        <v>0</v>
      </c>
      <c r="AU871" s="4">
        <f>IF(AND(M871="YES", Q871="YES"),1,"")</f>
        <v>0</v>
      </c>
      <c r="AV871" s="4">
        <f>IF(AND(J871="STANDARD", Q871="YES"), IF(M871="YES",2,1) ,"")</f>
        <v>0</v>
      </c>
      <c r="AW871" s="4">
        <f>IF( AND(J871="PREMIUM",  Q871="YES"), IF(M871="YES",2,1) ,"")</f>
        <v>0</v>
      </c>
    </row>
    <row r="872" spans="5:49">
      <c r="E872" s="3"/>
      <c r="F872" s="3"/>
      <c r="G872" s="3"/>
      <c r="H872" s="3"/>
      <c r="I872" s="3" t="s">
        <v>9</v>
      </c>
      <c r="J872" s="3" t="s">
        <v>9</v>
      </c>
      <c r="K872" s="3" t="s">
        <v>5</v>
      </c>
      <c r="L872" s="3" t="s">
        <v>5</v>
      </c>
      <c r="M872" s="3" t="s">
        <v>5</v>
      </c>
      <c r="N872" s="3">
        <v>730</v>
      </c>
      <c r="O872" s="3" t="s">
        <v>5</v>
      </c>
      <c r="P872" s="3" t="s">
        <v>14</v>
      </c>
      <c r="Q872" s="4">
        <f>IF(AND(E872&lt;&gt;"", F872&lt;&gt;"", G872&lt;&gt;"", H872&lt;&gt;"", I872&lt;&gt;"", J872&lt;&gt;"", K872&lt;&gt;"", L872&lt;&gt;"", M872&lt;&gt;"", N872&lt;&gt;"", O872&lt;&gt;""),"YES","NO")</f>
        <v>0</v>
      </c>
      <c r="R872" s="4">
        <f>IF(AD872=AA872, U872, IF(AD872=AB872,W872,Y872))</f>
        <v>0</v>
      </c>
      <c r="S872" s="4">
        <f>AD872</f>
        <v>0</v>
      </c>
      <c r="T872" s="4">
        <f> IF(AA872="" ,"",IF(AD872=AA872, "PAYG", IF(AD872=AB872,"1Y RI","3Y RI")))</f>
        <v>0</v>
      </c>
      <c r="U872" s="4">
        <f>IF(Q872="YES", IF(K872="YES", VLOOKUP(V872 &amp; L872 &amp; K872,'azure-vm-prices-base'!G$2:H$124, 2, 0), VLOOKUP(V872 &amp; L872 &amp; "*",'azure-vm-prices-base'!G$2:H$124, 2, 0)), "")</f>
        <v>0</v>
      </c>
      <c r="V872" s="4">
        <f>IF(Q872="YES", IF(O872="NO" , IF(K872="YES", _xlfn.MINIFS('azure-vm-prices-base'!I$2:I$123, 'azure-vm-prices-base'!A$2:A$123,"&gt;="&amp;F872*(100-$B$2)/100, 'azure-vm-prices-base'!B$2:B$123,"&gt;="&amp;G872*(100-$B$2)/100, 'azure-vm-prices-base'!D$2:D$123,K872, 'azure-vm-prices-base'!E$2:E$123,L872), _xlfn.MINIFS('azure-vm-prices-base'!I$2:I$123, 'azure-vm-prices-base'!A$2:A$123,"&gt;="&amp;F872*(100-$B$2)/100, 'azure-vm-prices-base'!B$2:B$123,"&gt;="&amp;G872*(100-$B$2)/100, 'azure-vm-prices-base'!E$2:E$123,L872)), IF(K872="YES", _xlfn.MINIFS('azure-vm-prices-base'!C$2:C$123, 'azure-vm-prices-base'!A$2:A$123,"&gt;="&amp;F872*(100-$B$2)/100, 'azure-vm-prices-base'!B$2:B$123,"&gt;="&amp;G872*(100-$B$2)/100, 'azure-vm-prices-base'!D$2:D$123,K872, 'azure-vm-prices-base'!E$2:E$123,L872), _xlfn.MINIFS('azure-vm-prices-base'!C$2:C$123, 'azure-vm-prices-base'!A$2:A$123,"&gt;="&amp;F872*(100-$B$2)/100, 'azure-vm-prices-base'!B$2:B$123,"&gt;="&amp;G872*(100-$B$2)/100, 'azure-vm-prices-base'!E$2:E$123,L872))), "")</f>
        <v>0</v>
      </c>
      <c r="W872" s="4">
        <f>IF(Q872="YES", IF(K872="YES", VLOOKUP(X872 &amp; L872 &amp; K872,'azure-vm-prices-1Y'!G$2:H$124  , 2, 0), VLOOKUP(X872 &amp; L872 &amp; "*",'azure-vm-prices-1Y'!G$2:H$124, 2, 0)),   "")</f>
        <v>0</v>
      </c>
      <c r="X872" s="4">
        <f>IF(Q872="YES", IF(O872="NO" , IF(K872="YES", _xlfn.MINIFS('azure-vm-prices-1Y'!I$2:I$123,   'azure-vm-prices-1Y'!A$2:A$123,"&gt;="&amp;F872*(100-$B$2)/100,   'azure-vm-prices-1Y'!B$2:B$123,"&gt;="&amp;G872*(100-$B$2)/100,   'azure-vm-prices-1Y'!D$2:D$123,K872,   'azure-vm-prices-1Y'!E$2:E$123,L872),   _xlfn.MINIFS('azure-vm-prices-1Y'!I$2:I$123,   'azure-vm-prices-1Y'!A$2:A$123,"&gt;="&amp;F872*(100-$B$2)/100,   'azure-vm-prices-1Y'!B$2:B$123,"&gt;="&amp;G872*(100-$B$2)/100,   'azure-vm-prices-1Y'!E$2:E$123,L872)),   IF(K872="YES", _xlfn.MINIFS('azure-vm-prices-1Y'!C$2:C$123,   'azure-vm-prices-1Y'!A$2:A$123,"&gt;="&amp;F872*(100-$B$2)/100,   'azure-vm-prices-1Y'!B$2:B$123,"&gt;="&amp;G872*(100-$B$2)/100,   'azure-vm-prices-1Y'!D$2:D$123,K872,   'azure-vm-prices-1Y'!E$2:E$123,L872),   _xlfn.MINIFS('azure-vm-prices-1Y'!C$2:C$123,   'azure-vm-prices-1Y'!A$2:A$123,"&gt;="&amp;F872*(100-$B$2)/100,   'azure-vm-prices-1Y'!B$2:B$123,"&gt;="&amp;G872*(100-$B$2)/100,   'azure-vm-prices-1Y'!E$2:E$123,L872))),   "")</f>
        <v>0</v>
      </c>
      <c r="Y872" s="4">
        <f>IF(Q872="YES", IF(K872="YES", VLOOKUP(Z872 &amp; L872 &amp; K872,'azure-vm-prices-3Y'!G$2:H$124  , 2, 0), VLOOKUP(Z872 &amp; L872 &amp; "*",'azure-vm-prices-3Y'!G$2:H$124, 2, 0)),   "")</f>
        <v>0</v>
      </c>
      <c r="Z872" s="4">
        <f>IF(Q872="YES", IF(O872="NO" , IF(K872="YES", _xlfn.MINIFS('azure-vm-prices-3Y'!I$2:I$123,   'azure-vm-prices-3Y'!A$2:A$123,"&gt;="&amp;F872*(100-$B$2)/100,   'azure-vm-prices-3Y'!B$2:B$123,"&gt;="&amp;G872*(100-$B$2)/100,   'azure-vm-prices-3Y'!D$2:D$123,K872,   'azure-vm-prices-3Y'!E$2:E$123,L872),   _xlfn.MINIFS('azure-vm-prices-3Y'!I$2:I$123,   'azure-vm-prices-3Y'!A$2:A$123,"&gt;="&amp;F872*(100-$B$2)/100,   'azure-vm-prices-3Y'!B$2:B$123,"&gt;="&amp;G872*(100-$B$2)/100,   'azure-vm-prices-3Y'!E$2:E$123,L872)),   IF(K872="YES", _xlfn.MINIFS('azure-vm-prices-3Y'!C$2:C$123,   'azure-vm-prices-3Y'!A$2:A$123,"&gt;="&amp;F872*(100-$B$2)/100,   'azure-vm-prices-3Y'!B$2:B$123,"&gt;="&amp;G872*(100-$B$2)/100,   'azure-vm-prices-3Y'!D$2:D$123,K872,   'azure-vm-prices-3Y'!E$2:E$123,L872),   _xlfn.MINIFS('azure-vm-prices-3Y'!C$2:C$123,   'azure-vm-prices-3Y'!A$2:A$123,"&gt;="&amp;F872*(100-$B$2)/100,   'azure-vm-prices-3Y'!B$2:B$123,"&gt;="&amp;G872*(100-$B$2)/100,   'azure-vm-prices-3Y'!E$2:E$123,L872))),   "")</f>
        <v>0</v>
      </c>
      <c r="AA872" s="4">
        <f>IF(Q872="YES",N872*V872*12,"")</f>
        <v>0</v>
      </c>
      <c r="AB872" s="4">
        <f>IF(Q872="YES",X872*8760,"")</f>
        <v>0</v>
      </c>
      <c r="AC872" s="4">
        <f>IF(Q872="YES",Z872*8760,"")</f>
        <v>0</v>
      </c>
      <c r="AD872" s="4">
        <f>IF(Q872="YES",IF(P872="YES", MIN(AA872:AC872), AA872),"")</f>
        <v>0</v>
      </c>
      <c r="AE872" s="4">
        <f>IF(AND(I872="STANDARD",Q872="YES",H872&lt;'azure-standard-disk-prices'!B2, H872&gt;0),1+IF(M872="YES",1),"")</f>
        <v>0</v>
      </c>
      <c r="AF872" s="4">
        <f>IF(AND(I872="STANDARD",Q872="YES",H872&gt;'azure-standard-disk-prices'!B2,H872&lt;'azure-standard-disk-prices'!B3),1+IF(M872="YES",1),"")</f>
        <v>0</v>
      </c>
      <c r="AG872" s="4">
        <f>IF(AND(I872="STANDARD",Q872="YES",H872&gt;'azure-standard-disk-prices'!B3,H872&lt;'azure-standard-disk-prices'!B4),1+IF(M872="YES",1),"")</f>
        <v>0</v>
      </c>
      <c r="AH872" s="4">
        <f>IF(AND(I872="STANDARD",Q872="YES",H872&gt;'azure-standard-disk-prices'!B4,H872&lt;'azure-standard-disk-prices'!B5),1+IF(M872="YES",1),"")</f>
        <v>0</v>
      </c>
      <c r="AI872" s="4">
        <f>IF(AND(I872="STANDARD",Q872="YES",H872&gt;'azure-standard-disk-prices'!B5,H872&lt;'azure-standard-disk-prices'!B6),1+IF(M872="YES",1),"")</f>
        <v>0</v>
      </c>
      <c r="AJ872" s="4">
        <f>IF(AND(I872="STANDARD",Q872="YES",H872&gt;'azure-standard-disk-prices'!B6,H872&lt;'azure-standard-disk-prices'!B7),1+IF(M872="YES",1),"")</f>
        <v>0</v>
      </c>
      <c r="AK872" s="4">
        <f>IF(AND(I872="STANDARD",Q872="YES",H872&gt;'azure-standard-disk-prices'!B7,H872&lt;'azure-standard-disk-prices'!B8),1+IF(M872="YES",1),"")</f>
        <v>0</v>
      </c>
      <c r="AL872" s="4">
        <f>IF(AND(I872="STANDARD",Q872="YES",H872&gt;'azure-standard-disk-prices'!B8,H872&lt;'azure-standard-disk-prices'!B9),1+IF(M872="YES",1),"")</f>
        <v>0</v>
      </c>
      <c r="AM872" s="4">
        <f>IF(AND(I871="PREMIUM",Q871="YES",H871&lt;'azure-premium-disk-prices'!B2,H871&gt;0),1+IF(M871="YES",1),"")</f>
        <v>0</v>
      </c>
      <c r="AN872" s="4">
        <f>IF(AND(I871="PREMIUM",Q871="YES",H871&gt;'azure-premium-disk-prices'!B2,H871&lt;'azure-premium-disk-prices'!B3),1+IF(M871="YES",1),"")</f>
        <v>0</v>
      </c>
      <c r="AO872" s="4">
        <f>IF(AND(I871="PREMIUM",Q871="YES",H871&gt;'azure-premium-disk-prices'!B3,H871&lt;'azure-premium-disk-prices'!B4),1+IF(M871="YES",1),"")</f>
        <v>0</v>
      </c>
      <c r="AP872" s="4">
        <f>IF(AND(I871="PREMIUM",Q871="YES",H871&gt;'azure-premium-disk-prices'!B4,H871&lt;'azure-premium-disk-prices'!B5),1+IF(M871="YES",1),"")</f>
        <v>0</v>
      </c>
      <c r="AQ872" s="4">
        <f>IF(AND(I871="PREMIUM",Q871="YES",H871&gt;'azure-premium-disk-prices'!B5,H871&lt;'azure-premium-disk-prices'!B6),1+IF(M871="YES",1),"")</f>
        <v>0</v>
      </c>
      <c r="AR872" s="4">
        <f>IF(AND(I871="PREMIUM",Q871="YES",H871&gt;'azure-premium-disk-prices'!B6,H871&lt;'azure-premium-disk-prices'!B7),1+IF(M871="YES",1),"")</f>
        <v>0</v>
      </c>
      <c r="AS872" s="4">
        <f>IF(AND(I871="PREMIUM",Q871="YES",H871&gt;'azure-premium-disk-prices'!B7,H871&lt;'azure-premium-disk-prices'!B8),1+IF(M871="YES",1),"")</f>
        <v>0</v>
      </c>
      <c r="AT872" s="4">
        <f>IF(AND(I871="PREMIUM",Q871="YES",H871&gt;'azure-premium-disk-prices'!B8,H871&lt;'azure-premium-disk-prices'!B9),1+IF(M871="YES",1),"")</f>
        <v>0</v>
      </c>
      <c r="AU872" s="4">
        <f>IF(AND(M872="YES", Q872="YES"),1,"")</f>
        <v>0</v>
      </c>
      <c r="AV872" s="4">
        <f>IF(AND(J872="STANDARD", Q872="YES"), IF(M872="YES",2,1) ,"")</f>
        <v>0</v>
      </c>
      <c r="AW872" s="4">
        <f>IF( AND(J872="PREMIUM",  Q872="YES"), IF(M872="YES",2,1) ,"")</f>
        <v>0</v>
      </c>
    </row>
    <row r="873" spans="5:49">
      <c r="E873" s="3"/>
      <c r="F873" s="3"/>
      <c r="G873" s="3"/>
      <c r="H873" s="3"/>
      <c r="I873" s="3" t="s">
        <v>9</v>
      </c>
      <c r="J873" s="3" t="s">
        <v>9</v>
      </c>
      <c r="K873" s="3" t="s">
        <v>5</v>
      </c>
      <c r="L873" s="3" t="s">
        <v>5</v>
      </c>
      <c r="M873" s="3" t="s">
        <v>5</v>
      </c>
      <c r="N873" s="3">
        <v>730</v>
      </c>
      <c r="O873" s="3" t="s">
        <v>5</v>
      </c>
      <c r="P873" s="3" t="s">
        <v>14</v>
      </c>
      <c r="Q873" s="4">
        <f>IF(AND(E873&lt;&gt;"", F873&lt;&gt;"", G873&lt;&gt;"", H873&lt;&gt;"", I873&lt;&gt;"", J873&lt;&gt;"", K873&lt;&gt;"", L873&lt;&gt;"", M873&lt;&gt;"", N873&lt;&gt;"", O873&lt;&gt;""),"YES","NO")</f>
        <v>0</v>
      </c>
      <c r="R873" s="4">
        <f>IF(AD873=AA873, U873, IF(AD873=AB873,W873,Y873))</f>
        <v>0</v>
      </c>
      <c r="S873" s="4">
        <f>AD873</f>
        <v>0</v>
      </c>
      <c r="T873" s="4">
        <f> IF(AA873="" ,"",IF(AD873=AA873, "PAYG", IF(AD873=AB873,"1Y RI","3Y RI")))</f>
        <v>0</v>
      </c>
      <c r="U873" s="4">
        <f>IF(Q873="YES", IF(K873="YES", VLOOKUP(V873 &amp; L873 &amp; K873,'azure-vm-prices-base'!G$2:H$124, 2, 0), VLOOKUP(V873 &amp; L873 &amp; "*",'azure-vm-prices-base'!G$2:H$124, 2, 0)), "")</f>
        <v>0</v>
      </c>
      <c r="V873" s="4">
        <f>IF(Q873="YES", IF(O873="NO" , IF(K873="YES", _xlfn.MINIFS('azure-vm-prices-base'!I$2:I$123, 'azure-vm-prices-base'!A$2:A$123,"&gt;="&amp;F873*(100-$B$2)/100, 'azure-vm-prices-base'!B$2:B$123,"&gt;="&amp;G873*(100-$B$2)/100, 'azure-vm-prices-base'!D$2:D$123,K873, 'azure-vm-prices-base'!E$2:E$123,L873), _xlfn.MINIFS('azure-vm-prices-base'!I$2:I$123, 'azure-vm-prices-base'!A$2:A$123,"&gt;="&amp;F873*(100-$B$2)/100, 'azure-vm-prices-base'!B$2:B$123,"&gt;="&amp;G873*(100-$B$2)/100, 'azure-vm-prices-base'!E$2:E$123,L873)), IF(K873="YES", _xlfn.MINIFS('azure-vm-prices-base'!C$2:C$123, 'azure-vm-prices-base'!A$2:A$123,"&gt;="&amp;F873*(100-$B$2)/100, 'azure-vm-prices-base'!B$2:B$123,"&gt;="&amp;G873*(100-$B$2)/100, 'azure-vm-prices-base'!D$2:D$123,K873, 'azure-vm-prices-base'!E$2:E$123,L873), _xlfn.MINIFS('azure-vm-prices-base'!C$2:C$123, 'azure-vm-prices-base'!A$2:A$123,"&gt;="&amp;F873*(100-$B$2)/100, 'azure-vm-prices-base'!B$2:B$123,"&gt;="&amp;G873*(100-$B$2)/100, 'azure-vm-prices-base'!E$2:E$123,L873))), "")</f>
        <v>0</v>
      </c>
      <c r="W873" s="4">
        <f>IF(Q873="YES", IF(K873="YES", VLOOKUP(X873 &amp; L873 &amp; K873,'azure-vm-prices-1Y'!G$2:H$124  , 2, 0), VLOOKUP(X873 &amp; L873 &amp; "*",'azure-vm-prices-1Y'!G$2:H$124, 2, 0)),   "")</f>
        <v>0</v>
      </c>
      <c r="X873" s="4">
        <f>IF(Q873="YES", IF(O873="NO" , IF(K873="YES", _xlfn.MINIFS('azure-vm-prices-1Y'!I$2:I$123,   'azure-vm-prices-1Y'!A$2:A$123,"&gt;="&amp;F873*(100-$B$2)/100,   'azure-vm-prices-1Y'!B$2:B$123,"&gt;="&amp;G873*(100-$B$2)/100,   'azure-vm-prices-1Y'!D$2:D$123,K873,   'azure-vm-prices-1Y'!E$2:E$123,L873),   _xlfn.MINIFS('azure-vm-prices-1Y'!I$2:I$123,   'azure-vm-prices-1Y'!A$2:A$123,"&gt;="&amp;F873*(100-$B$2)/100,   'azure-vm-prices-1Y'!B$2:B$123,"&gt;="&amp;G873*(100-$B$2)/100,   'azure-vm-prices-1Y'!E$2:E$123,L873)),   IF(K873="YES", _xlfn.MINIFS('azure-vm-prices-1Y'!C$2:C$123,   'azure-vm-prices-1Y'!A$2:A$123,"&gt;="&amp;F873*(100-$B$2)/100,   'azure-vm-prices-1Y'!B$2:B$123,"&gt;="&amp;G873*(100-$B$2)/100,   'azure-vm-prices-1Y'!D$2:D$123,K873,   'azure-vm-prices-1Y'!E$2:E$123,L873),   _xlfn.MINIFS('azure-vm-prices-1Y'!C$2:C$123,   'azure-vm-prices-1Y'!A$2:A$123,"&gt;="&amp;F873*(100-$B$2)/100,   'azure-vm-prices-1Y'!B$2:B$123,"&gt;="&amp;G873*(100-$B$2)/100,   'azure-vm-prices-1Y'!E$2:E$123,L873))),   "")</f>
        <v>0</v>
      </c>
      <c r="Y873" s="4">
        <f>IF(Q873="YES", IF(K873="YES", VLOOKUP(Z873 &amp; L873 &amp; K873,'azure-vm-prices-3Y'!G$2:H$124  , 2, 0), VLOOKUP(Z873 &amp; L873 &amp; "*",'azure-vm-prices-3Y'!G$2:H$124, 2, 0)),   "")</f>
        <v>0</v>
      </c>
      <c r="Z873" s="4">
        <f>IF(Q873="YES", IF(O873="NO" , IF(K873="YES", _xlfn.MINIFS('azure-vm-prices-3Y'!I$2:I$123,   'azure-vm-prices-3Y'!A$2:A$123,"&gt;="&amp;F873*(100-$B$2)/100,   'azure-vm-prices-3Y'!B$2:B$123,"&gt;="&amp;G873*(100-$B$2)/100,   'azure-vm-prices-3Y'!D$2:D$123,K873,   'azure-vm-prices-3Y'!E$2:E$123,L873),   _xlfn.MINIFS('azure-vm-prices-3Y'!I$2:I$123,   'azure-vm-prices-3Y'!A$2:A$123,"&gt;="&amp;F873*(100-$B$2)/100,   'azure-vm-prices-3Y'!B$2:B$123,"&gt;="&amp;G873*(100-$B$2)/100,   'azure-vm-prices-3Y'!E$2:E$123,L873)),   IF(K873="YES", _xlfn.MINIFS('azure-vm-prices-3Y'!C$2:C$123,   'azure-vm-prices-3Y'!A$2:A$123,"&gt;="&amp;F873*(100-$B$2)/100,   'azure-vm-prices-3Y'!B$2:B$123,"&gt;="&amp;G873*(100-$B$2)/100,   'azure-vm-prices-3Y'!D$2:D$123,K873,   'azure-vm-prices-3Y'!E$2:E$123,L873),   _xlfn.MINIFS('azure-vm-prices-3Y'!C$2:C$123,   'azure-vm-prices-3Y'!A$2:A$123,"&gt;="&amp;F873*(100-$B$2)/100,   'azure-vm-prices-3Y'!B$2:B$123,"&gt;="&amp;G873*(100-$B$2)/100,   'azure-vm-prices-3Y'!E$2:E$123,L873))),   "")</f>
        <v>0</v>
      </c>
      <c r="AA873" s="4">
        <f>IF(Q873="YES",N873*V873*12,"")</f>
        <v>0</v>
      </c>
      <c r="AB873" s="4">
        <f>IF(Q873="YES",X873*8760,"")</f>
        <v>0</v>
      </c>
      <c r="AC873" s="4">
        <f>IF(Q873="YES",Z873*8760,"")</f>
        <v>0</v>
      </c>
      <c r="AD873" s="4">
        <f>IF(Q873="YES",IF(P873="YES", MIN(AA873:AC873), AA873),"")</f>
        <v>0</v>
      </c>
      <c r="AE873" s="4">
        <f>IF(AND(I873="STANDARD",Q873="YES",H873&lt;'azure-standard-disk-prices'!B2, H873&gt;0),1+IF(M873="YES",1),"")</f>
        <v>0</v>
      </c>
      <c r="AF873" s="4">
        <f>IF(AND(I873="STANDARD",Q873="YES",H873&gt;'azure-standard-disk-prices'!B2,H873&lt;'azure-standard-disk-prices'!B3),1+IF(M873="YES",1),"")</f>
        <v>0</v>
      </c>
      <c r="AG873" s="4">
        <f>IF(AND(I873="STANDARD",Q873="YES",H873&gt;'azure-standard-disk-prices'!B3,H873&lt;'azure-standard-disk-prices'!B4),1+IF(M873="YES",1),"")</f>
        <v>0</v>
      </c>
      <c r="AH873" s="4">
        <f>IF(AND(I873="STANDARD",Q873="YES",H873&gt;'azure-standard-disk-prices'!B4,H873&lt;'azure-standard-disk-prices'!B5),1+IF(M873="YES",1),"")</f>
        <v>0</v>
      </c>
      <c r="AI873" s="4">
        <f>IF(AND(I873="STANDARD",Q873="YES",H873&gt;'azure-standard-disk-prices'!B5,H873&lt;'azure-standard-disk-prices'!B6),1+IF(M873="YES",1),"")</f>
        <v>0</v>
      </c>
      <c r="AJ873" s="4">
        <f>IF(AND(I873="STANDARD",Q873="YES",H873&gt;'azure-standard-disk-prices'!B6,H873&lt;'azure-standard-disk-prices'!B7),1+IF(M873="YES",1),"")</f>
        <v>0</v>
      </c>
      <c r="AK873" s="4">
        <f>IF(AND(I873="STANDARD",Q873="YES",H873&gt;'azure-standard-disk-prices'!B7,H873&lt;'azure-standard-disk-prices'!B8),1+IF(M873="YES",1),"")</f>
        <v>0</v>
      </c>
      <c r="AL873" s="4">
        <f>IF(AND(I873="STANDARD",Q873="YES",H873&gt;'azure-standard-disk-prices'!B8,H873&lt;'azure-standard-disk-prices'!B9),1+IF(M873="YES",1),"")</f>
        <v>0</v>
      </c>
      <c r="AM873" s="4">
        <f>IF(AND(I872="PREMIUM",Q872="YES",H872&lt;'azure-premium-disk-prices'!B2,H872&gt;0),1+IF(M872="YES",1),"")</f>
        <v>0</v>
      </c>
      <c r="AN873" s="4">
        <f>IF(AND(I872="PREMIUM",Q872="YES",H872&gt;'azure-premium-disk-prices'!B2,H872&lt;'azure-premium-disk-prices'!B3),1+IF(M872="YES",1),"")</f>
        <v>0</v>
      </c>
      <c r="AO873" s="4">
        <f>IF(AND(I872="PREMIUM",Q872="YES",H872&gt;'azure-premium-disk-prices'!B3,H872&lt;'azure-premium-disk-prices'!B4),1+IF(M872="YES",1),"")</f>
        <v>0</v>
      </c>
      <c r="AP873" s="4">
        <f>IF(AND(I872="PREMIUM",Q872="YES",H872&gt;'azure-premium-disk-prices'!B4,H872&lt;'azure-premium-disk-prices'!B5),1+IF(M872="YES",1),"")</f>
        <v>0</v>
      </c>
      <c r="AQ873" s="4">
        <f>IF(AND(I872="PREMIUM",Q872="YES",H872&gt;'azure-premium-disk-prices'!B5,H872&lt;'azure-premium-disk-prices'!B6),1+IF(M872="YES",1),"")</f>
        <v>0</v>
      </c>
      <c r="AR873" s="4">
        <f>IF(AND(I872="PREMIUM",Q872="YES",H872&gt;'azure-premium-disk-prices'!B6,H872&lt;'azure-premium-disk-prices'!B7),1+IF(M872="YES",1),"")</f>
        <v>0</v>
      </c>
      <c r="AS873" s="4">
        <f>IF(AND(I872="PREMIUM",Q872="YES",H872&gt;'azure-premium-disk-prices'!B7,H872&lt;'azure-premium-disk-prices'!B8),1+IF(M872="YES",1),"")</f>
        <v>0</v>
      </c>
      <c r="AT873" s="4">
        <f>IF(AND(I872="PREMIUM",Q872="YES",H872&gt;'azure-premium-disk-prices'!B8,H872&lt;'azure-premium-disk-prices'!B9),1+IF(M872="YES",1),"")</f>
        <v>0</v>
      </c>
      <c r="AU873" s="4">
        <f>IF(AND(M873="YES", Q873="YES"),1,"")</f>
        <v>0</v>
      </c>
      <c r="AV873" s="4">
        <f>IF(AND(J873="STANDARD", Q873="YES"), IF(M873="YES",2,1) ,"")</f>
        <v>0</v>
      </c>
      <c r="AW873" s="4">
        <f>IF( AND(J873="PREMIUM",  Q873="YES"), IF(M873="YES",2,1) ,"")</f>
        <v>0</v>
      </c>
    </row>
    <row r="874" spans="5:49">
      <c r="E874" s="3"/>
      <c r="F874" s="3"/>
      <c r="G874" s="3"/>
      <c r="H874" s="3"/>
      <c r="I874" s="3" t="s">
        <v>9</v>
      </c>
      <c r="J874" s="3" t="s">
        <v>9</v>
      </c>
      <c r="K874" s="3" t="s">
        <v>5</v>
      </c>
      <c r="L874" s="3" t="s">
        <v>5</v>
      </c>
      <c r="M874" s="3" t="s">
        <v>5</v>
      </c>
      <c r="N874" s="3">
        <v>730</v>
      </c>
      <c r="O874" s="3" t="s">
        <v>5</v>
      </c>
      <c r="P874" s="3" t="s">
        <v>14</v>
      </c>
      <c r="Q874" s="4">
        <f>IF(AND(E874&lt;&gt;"", F874&lt;&gt;"", G874&lt;&gt;"", H874&lt;&gt;"", I874&lt;&gt;"", J874&lt;&gt;"", K874&lt;&gt;"", L874&lt;&gt;"", M874&lt;&gt;"", N874&lt;&gt;"", O874&lt;&gt;""),"YES","NO")</f>
        <v>0</v>
      </c>
      <c r="R874" s="4">
        <f>IF(AD874=AA874, U874, IF(AD874=AB874,W874,Y874))</f>
        <v>0</v>
      </c>
      <c r="S874" s="4">
        <f>AD874</f>
        <v>0</v>
      </c>
      <c r="T874" s="4">
        <f> IF(AA874="" ,"",IF(AD874=AA874, "PAYG", IF(AD874=AB874,"1Y RI","3Y RI")))</f>
        <v>0</v>
      </c>
      <c r="U874" s="4">
        <f>IF(Q874="YES", IF(K874="YES", VLOOKUP(V874 &amp; L874 &amp; K874,'azure-vm-prices-base'!G$2:H$124, 2, 0), VLOOKUP(V874 &amp; L874 &amp; "*",'azure-vm-prices-base'!G$2:H$124, 2, 0)), "")</f>
        <v>0</v>
      </c>
      <c r="V874" s="4">
        <f>IF(Q874="YES", IF(O874="NO" , IF(K874="YES", _xlfn.MINIFS('azure-vm-prices-base'!I$2:I$123, 'azure-vm-prices-base'!A$2:A$123,"&gt;="&amp;F874*(100-$B$2)/100, 'azure-vm-prices-base'!B$2:B$123,"&gt;="&amp;G874*(100-$B$2)/100, 'azure-vm-prices-base'!D$2:D$123,K874, 'azure-vm-prices-base'!E$2:E$123,L874), _xlfn.MINIFS('azure-vm-prices-base'!I$2:I$123, 'azure-vm-prices-base'!A$2:A$123,"&gt;="&amp;F874*(100-$B$2)/100, 'azure-vm-prices-base'!B$2:B$123,"&gt;="&amp;G874*(100-$B$2)/100, 'azure-vm-prices-base'!E$2:E$123,L874)), IF(K874="YES", _xlfn.MINIFS('azure-vm-prices-base'!C$2:C$123, 'azure-vm-prices-base'!A$2:A$123,"&gt;="&amp;F874*(100-$B$2)/100, 'azure-vm-prices-base'!B$2:B$123,"&gt;="&amp;G874*(100-$B$2)/100, 'azure-vm-prices-base'!D$2:D$123,K874, 'azure-vm-prices-base'!E$2:E$123,L874), _xlfn.MINIFS('azure-vm-prices-base'!C$2:C$123, 'azure-vm-prices-base'!A$2:A$123,"&gt;="&amp;F874*(100-$B$2)/100, 'azure-vm-prices-base'!B$2:B$123,"&gt;="&amp;G874*(100-$B$2)/100, 'azure-vm-prices-base'!E$2:E$123,L874))), "")</f>
        <v>0</v>
      </c>
      <c r="W874" s="4">
        <f>IF(Q874="YES", IF(K874="YES", VLOOKUP(X874 &amp; L874 &amp; K874,'azure-vm-prices-1Y'!G$2:H$124  , 2, 0), VLOOKUP(X874 &amp; L874 &amp; "*",'azure-vm-prices-1Y'!G$2:H$124, 2, 0)),   "")</f>
        <v>0</v>
      </c>
      <c r="X874" s="4">
        <f>IF(Q874="YES", IF(O874="NO" , IF(K874="YES", _xlfn.MINIFS('azure-vm-prices-1Y'!I$2:I$123,   'azure-vm-prices-1Y'!A$2:A$123,"&gt;="&amp;F874*(100-$B$2)/100,   'azure-vm-prices-1Y'!B$2:B$123,"&gt;="&amp;G874*(100-$B$2)/100,   'azure-vm-prices-1Y'!D$2:D$123,K874,   'azure-vm-prices-1Y'!E$2:E$123,L874),   _xlfn.MINIFS('azure-vm-prices-1Y'!I$2:I$123,   'azure-vm-prices-1Y'!A$2:A$123,"&gt;="&amp;F874*(100-$B$2)/100,   'azure-vm-prices-1Y'!B$2:B$123,"&gt;="&amp;G874*(100-$B$2)/100,   'azure-vm-prices-1Y'!E$2:E$123,L874)),   IF(K874="YES", _xlfn.MINIFS('azure-vm-prices-1Y'!C$2:C$123,   'azure-vm-prices-1Y'!A$2:A$123,"&gt;="&amp;F874*(100-$B$2)/100,   'azure-vm-prices-1Y'!B$2:B$123,"&gt;="&amp;G874*(100-$B$2)/100,   'azure-vm-prices-1Y'!D$2:D$123,K874,   'azure-vm-prices-1Y'!E$2:E$123,L874),   _xlfn.MINIFS('azure-vm-prices-1Y'!C$2:C$123,   'azure-vm-prices-1Y'!A$2:A$123,"&gt;="&amp;F874*(100-$B$2)/100,   'azure-vm-prices-1Y'!B$2:B$123,"&gt;="&amp;G874*(100-$B$2)/100,   'azure-vm-prices-1Y'!E$2:E$123,L874))),   "")</f>
        <v>0</v>
      </c>
      <c r="Y874" s="4">
        <f>IF(Q874="YES", IF(K874="YES", VLOOKUP(Z874 &amp; L874 &amp; K874,'azure-vm-prices-3Y'!G$2:H$124  , 2, 0), VLOOKUP(Z874 &amp; L874 &amp; "*",'azure-vm-prices-3Y'!G$2:H$124, 2, 0)),   "")</f>
        <v>0</v>
      </c>
      <c r="Z874" s="4">
        <f>IF(Q874="YES", IF(O874="NO" , IF(K874="YES", _xlfn.MINIFS('azure-vm-prices-3Y'!I$2:I$123,   'azure-vm-prices-3Y'!A$2:A$123,"&gt;="&amp;F874*(100-$B$2)/100,   'azure-vm-prices-3Y'!B$2:B$123,"&gt;="&amp;G874*(100-$B$2)/100,   'azure-vm-prices-3Y'!D$2:D$123,K874,   'azure-vm-prices-3Y'!E$2:E$123,L874),   _xlfn.MINIFS('azure-vm-prices-3Y'!I$2:I$123,   'azure-vm-prices-3Y'!A$2:A$123,"&gt;="&amp;F874*(100-$B$2)/100,   'azure-vm-prices-3Y'!B$2:B$123,"&gt;="&amp;G874*(100-$B$2)/100,   'azure-vm-prices-3Y'!E$2:E$123,L874)),   IF(K874="YES", _xlfn.MINIFS('azure-vm-prices-3Y'!C$2:C$123,   'azure-vm-prices-3Y'!A$2:A$123,"&gt;="&amp;F874*(100-$B$2)/100,   'azure-vm-prices-3Y'!B$2:B$123,"&gt;="&amp;G874*(100-$B$2)/100,   'azure-vm-prices-3Y'!D$2:D$123,K874,   'azure-vm-prices-3Y'!E$2:E$123,L874),   _xlfn.MINIFS('azure-vm-prices-3Y'!C$2:C$123,   'azure-vm-prices-3Y'!A$2:A$123,"&gt;="&amp;F874*(100-$B$2)/100,   'azure-vm-prices-3Y'!B$2:B$123,"&gt;="&amp;G874*(100-$B$2)/100,   'azure-vm-prices-3Y'!E$2:E$123,L874))),   "")</f>
        <v>0</v>
      </c>
      <c r="AA874" s="4">
        <f>IF(Q874="YES",N874*V874*12,"")</f>
        <v>0</v>
      </c>
      <c r="AB874" s="4">
        <f>IF(Q874="YES",X874*8760,"")</f>
        <v>0</v>
      </c>
      <c r="AC874" s="4">
        <f>IF(Q874="YES",Z874*8760,"")</f>
        <v>0</v>
      </c>
      <c r="AD874" s="4">
        <f>IF(Q874="YES",IF(P874="YES", MIN(AA874:AC874), AA874),"")</f>
        <v>0</v>
      </c>
      <c r="AE874" s="4">
        <f>IF(AND(I874="STANDARD",Q874="YES",H874&lt;'azure-standard-disk-prices'!B2, H874&gt;0),1+IF(M874="YES",1),"")</f>
        <v>0</v>
      </c>
      <c r="AF874" s="4">
        <f>IF(AND(I874="STANDARD",Q874="YES",H874&gt;'azure-standard-disk-prices'!B2,H874&lt;'azure-standard-disk-prices'!B3),1+IF(M874="YES",1),"")</f>
        <v>0</v>
      </c>
      <c r="AG874" s="4">
        <f>IF(AND(I874="STANDARD",Q874="YES",H874&gt;'azure-standard-disk-prices'!B3,H874&lt;'azure-standard-disk-prices'!B4),1+IF(M874="YES",1),"")</f>
        <v>0</v>
      </c>
      <c r="AH874" s="4">
        <f>IF(AND(I874="STANDARD",Q874="YES",H874&gt;'azure-standard-disk-prices'!B4,H874&lt;'azure-standard-disk-prices'!B5),1+IF(M874="YES",1),"")</f>
        <v>0</v>
      </c>
      <c r="AI874" s="4">
        <f>IF(AND(I874="STANDARD",Q874="YES",H874&gt;'azure-standard-disk-prices'!B5,H874&lt;'azure-standard-disk-prices'!B6),1+IF(M874="YES",1),"")</f>
        <v>0</v>
      </c>
      <c r="AJ874" s="4">
        <f>IF(AND(I874="STANDARD",Q874="YES",H874&gt;'azure-standard-disk-prices'!B6,H874&lt;'azure-standard-disk-prices'!B7),1+IF(M874="YES",1),"")</f>
        <v>0</v>
      </c>
      <c r="AK874" s="4">
        <f>IF(AND(I874="STANDARD",Q874="YES",H874&gt;'azure-standard-disk-prices'!B7,H874&lt;'azure-standard-disk-prices'!B8),1+IF(M874="YES",1),"")</f>
        <v>0</v>
      </c>
      <c r="AL874" s="4">
        <f>IF(AND(I874="STANDARD",Q874="YES",H874&gt;'azure-standard-disk-prices'!B8,H874&lt;'azure-standard-disk-prices'!B9),1+IF(M874="YES",1),"")</f>
        <v>0</v>
      </c>
      <c r="AM874" s="4">
        <f>IF(AND(I873="PREMIUM",Q873="YES",H873&lt;'azure-premium-disk-prices'!B2,H873&gt;0),1+IF(M873="YES",1),"")</f>
        <v>0</v>
      </c>
      <c r="AN874" s="4">
        <f>IF(AND(I873="PREMIUM",Q873="YES",H873&gt;'azure-premium-disk-prices'!B2,H873&lt;'azure-premium-disk-prices'!B3),1+IF(M873="YES",1),"")</f>
        <v>0</v>
      </c>
      <c r="AO874" s="4">
        <f>IF(AND(I873="PREMIUM",Q873="YES",H873&gt;'azure-premium-disk-prices'!B3,H873&lt;'azure-premium-disk-prices'!B4),1+IF(M873="YES",1),"")</f>
        <v>0</v>
      </c>
      <c r="AP874" s="4">
        <f>IF(AND(I873="PREMIUM",Q873="YES",H873&gt;'azure-premium-disk-prices'!B4,H873&lt;'azure-premium-disk-prices'!B5),1+IF(M873="YES",1),"")</f>
        <v>0</v>
      </c>
      <c r="AQ874" s="4">
        <f>IF(AND(I873="PREMIUM",Q873="YES",H873&gt;'azure-premium-disk-prices'!B5,H873&lt;'azure-premium-disk-prices'!B6),1+IF(M873="YES",1),"")</f>
        <v>0</v>
      </c>
      <c r="AR874" s="4">
        <f>IF(AND(I873="PREMIUM",Q873="YES",H873&gt;'azure-premium-disk-prices'!B6,H873&lt;'azure-premium-disk-prices'!B7),1+IF(M873="YES",1),"")</f>
        <v>0</v>
      </c>
      <c r="AS874" s="4">
        <f>IF(AND(I873="PREMIUM",Q873="YES",H873&gt;'azure-premium-disk-prices'!B7,H873&lt;'azure-premium-disk-prices'!B8),1+IF(M873="YES",1),"")</f>
        <v>0</v>
      </c>
      <c r="AT874" s="4">
        <f>IF(AND(I873="PREMIUM",Q873="YES",H873&gt;'azure-premium-disk-prices'!B8,H873&lt;'azure-premium-disk-prices'!B9),1+IF(M873="YES",1),"")</f>
        <v>0</v>
      </c>
      <c r="AU874" s="4">
        <f>IF(AND(M874="YES", Q874="YES"),1,"")</f>
        <v>0</v>
      </c>
      <c r="AV874" s="4">
        <f>IF(AND(J874="STANDARD", Q874="YES"), IF(M874="YES",2,1) ,"")</f>
        <v>0</v>
      </c>
      <c r="AW874" s="4">
        <f>IF( AND(J874="PREMIUM",  Q874="YES"), IF(M874="YES",2,1) ,"")</f>
        <v>0</v>
      </c>
    </row>
    <row r="875" spans="5:49">
      <c r="E875" s="3"/>
      <c r="F875" s="3"/>
      <c r="G875" s="3"/>
      <c r="H875" s="3"/>
      <c r="I875" s="3" t="s">
        <v>9</v>
      </c>
      <c r="J875" s="3" t="s">
        <v>9</v>
      </c>
      <c r="K875" s="3" t="s">
        <v>5</v>
      </c>
      <c r="L875" s="3" t="s">
        <v>5</v>
      </c>
      <c r="M875" s="3" t="s">
        <v>5</v>
      </c>
      <c r="N875" s="3">
        <v>730</v>
      </c>
      <c r="O875" s="3" t="s">
        <v>5</v>
      </c>
      <c r="P875" s="3" t="s">
        <v>14</v>
      </c>
      <c r="Q875" s="4">
        <f>IF(AND(E875&lt;&gt;"", F875&lt;&gt;"", G875&lt;&gt;"", H875&lt;&gt;"", I875&lt;&gt;"", J875&lt;&gt;"", K875&lt;&gt;"", L875&lt;&gt;"", M875&lt;&gt;"", N875&lt;&gt;"", O875&lt;&gt;""),"YES","NO")</f>
        <v>0</v>
      </c>
      <c r="R875" s="4">
        <f>IF(AD875=AA875, U875, IF(AD875=AB875,W875,Y875))</f>
        <v>0</v>
      </c>
      <c r="S875" s="4">
        <f>AD875</f>
        <v>0</v>
      </c>
      <c r="T875" s="4">
        <f> IF(AA875="" ,"",IF(AD875=AA875, "PAYG", IF(AD875=AB875,"1Y RI","3Y RI")))</f>
        <v>0</v>
      </c>
      <c r="U875" s="4">
        <f>IF(Q875="YES", IF(K875="YES", VLOOKUP(V875 &amp; L875 &amp; K875,'azure-vm-prices-base'!G$2:H$124, 2, 0), VLOOKUP(V875 &amp; L875 &amp; "*",'azure-vm-prices-base'!G$2:H$124, 2, 0)), "")</f>
        <v>0</v>
      </c>
      <c r="V875" s="4">
        <f>IF(Q875="YES", IF(O875="NO" , IF(K875="YES", _xlfn.MINIFS('azure-vm-prices-base'!I$2:I$123, 'azure-vm-prices-base'!A$2:A$123,"&gt;="&amp;F875*(100-$B$2)/100, 'azure-vm-prices-base'!B$2:B$123,"&gt;="&amp;G875*(100-$B$2)/100, 'azure-vm-prices-base'!D$2:D$123,K875, 'azure-vm-prices-base'!E$2:E$123,L875), _xlfn.MINIFS('azure-vm-prices-base'!I$2:I$123, 'azure-vm-prices-base'!A$2:A$123,"&gt;="&amp;F875*(100-$B$2)/100, 'azure-vm-prices-base'!B$2:B$123,"&gt;="&amp;G875*(100-$B$2)/100, 'azure-vm-prices-base'!E$2:E$123,L875)), IF(K875="YES", _xlfn.MINIFS('azure-vm-prices-base'!C$2:C$123, 'azure-vm-prices-base'!A$2:A$123,"&gt;="&amp;F875*(100-$B$2)/100, 'azure-vm-prices-base'!B$2:B$123,"&gt;="&amp;G875*(100-$B$2)/100, 'azure-vm-prices-base'!D$2:D$123,K875, 'azure-vm-prices-base'!E$2:E$123,L875), _xlfn.MINIFS('azure-vm-prices-base'!C$2:C$123, 'azure-vm-prices-base'!A$2:A$123,"&gt;="&amp;F875*(100-$B$2)/100, 'azure-vm-prices-base'!B$2:B$123,"&gt;="&amp;G875*(100-$B$2)/100, 'azure-vm-prices-base'!E$2:E$123,L875))), "")</f>
        <v>0</v>
      </c>
      <c r="W875" s="4">
        <f>IF(Q875="YES", IF(K875="YES", VLOOKUP(X875 &amp; L875 &amp; K875,'azure-vm-prices-1Y'!G$2:H$124  , 2, 0), VLOOKUP(X875 &amp; L875 &amp; "*",'azure-vm-prices-1Y'!G$2:H$124, 2, 0)),   "")</f>
        <v>0</v>
      </c>
      <c r="X875" s="4">
        <f>IF(Q875="YES", IF(O875="NO" , IF(K875="YES", _xlfn.MINIFS('azure-vm-prices-1Y'!I$2:I$123,   'azure-vm-prices-1Y'!A$2:A$123,"&gt;="&amp;F875*(100-$B$2)/100,   'azure-vm-prices-1Y'!B$2:B$123,"&gt;="&amp;G875*(100-$B$2)/100,   'azure-vm-prices-1Y'!D$2:D$123,K875,   'azure-vm-prices-1Y'!E$2:E$123,L875),   _xlfn.MINIFS('azure-vm-prices-1Y'!I$2:I$123,   'azure-vm-prices-1Y'!A$2:A$123,"&gt;="&amp;F875*(100-$B$2)/100,   'azure-vm-prices-1Y'!B$2:B$123,"&gt;="&amp;G875*(100-$B$2)/100,   'azure-vm-prices-1Y'!E$2:E$123,L875)),   IF(K875="YES", _xlfn.MINIFS('azure-vm-prices-1Y'!C$2:C$123,   'azure-vm-prices-1Y'!A$2:A$123,"&gt;="&amp;F875*(100-$B$2)/100,   'azure-vm-prices-1Y'!B$2:B$123,"&gt;="&amp;G875*(100-$B$2)/100,   'azure-vm-prices-1Y'!D$2:D$123,K875,   'azure-vm-prices-1Y'!E$2:E$123,L875),   _xlfn.MINIFS('azure-vm-prices-1Y'!C$2:C$123,   'azure-vm-prices-1Y'!A$2:A$123,"&gt;="&amp;F875*(100-$B$2)/100,   'azure-vm-prices-1Y'!B$2:B$123,"&gt;="&amp;G875*(100-$B$2)/100,   'azure-vm-prices-1Y'!E$2:E$123,L875))),   "")</f>
        <v>0</v>
      </c>
      <c r="Y875" s="4">
        <f>IF(Q875="YES", IF(K875="YES", VLOOKUP(Z875 &amp; L875 &amp; K875,'azure-vm-prices-3Y'!G$2:H$124  , 2, 0), VLOOKUP(Z875 &amp; L875 &amp; "*",'azure-vm-prices-3Y'!G$2:H$124, 2, 0)),   "")</f>
        <v>0</v>
      </c>
      <c r="Z875" s="4">
        <f>IF(Q875="YES", IF(O875="NO" , IF(K875="YES", _xlfn.MINIFS('azure-vm-prices-3Y'!I$2:I$123,   'azure-vm-prices-3Y'!A$2:A$123,"&gt;="&amp;F875*(100-$B$2)/100,   'azure-vm-prices-3Y'!B$2:B$123,"&gt;="&amp;G875*(100-$B$2)/100,   'azure-vm-prices-3Y'!D$2:D$123,K875,   'azure-vm-prices-3Y'!E$2:E$123,L875),   _xlfn.MINIFS('azure-vm-prices-3Y'!I$2:I$123,   'azure-vm-prices-3Y'!A$2:A$123,"&gt;="&amp;F875*(100-$B$2)/100,   'azure-vm-prices-3Y'!B$2:B$123,"&gt;="&amp;G875*(100-$B$2)/100,   'azure-vm-prices-3Y'!E$2:E$123,L875)),   IF(K875="YES", _xlfn.MINIFS('azure-vm-prices-3Y'!C$2:C$123,   'azure-vm-prices-3Y'!A$2:A$123,"&gt;="&amp;F875*(100-$B$2)/100,   'azure-vm-prices-3Y'!B$2:B$123,"&gt;="&amp;G875*(100-$B$2)/100,   'azure-vm-prices-3Y'!D$2:D$123,K875,   'azure-vm-prices-3Y'!E$2:E$123,L875),   _xlfn.MINIFS('azure-vm-prices-3Y'!C$2:C$123,   'azure-vm-prices-3Y'!A$2:A$123,"&gt;="&amp;F875*(100-$B$2)/100,   'azure-vm-prices-3Y'!B$2:B$123,"&gt;="&amp;G875*(100-$B$2)/100,   'azure-vm-prices-3Y'!E$2:E$123,L875))),   "")</f>
        <v>0</v>
      </c>
      <c r="AA875" s="4">
        <f>IF(Q875="YES",N875*V875*12,"")</f>
        <v>0</v>
      </c>
      <c r="AB875" s="4">
        <f>IF(Q875="YES",X875*8760,"")</f>
        <v>0</v>
      </c>
      <c r="AC875" s="4">
        <f>IF(Q875="YES",Z875*8760,"")</f>
        <v>0</v>
      </c>
      <c r="AD875" s="4">
        <f>IF(Q875="YES",IF(P875="YES", MIN(AA875:AC875), AA875),"")</f>
        <v>0</v>
      </c>
      <c r="AE875" s="4">
        <f>IF(AND(I875="STANDARD",Q875="YES",H875&lt;'azure-standard-disk-prices'!B2, H875&gt;0),1+IF(M875="YES",1),"")</f>
        <v>0</v>
      </c>
      <c r="AF875" s="4">
        <f>IF(AND(I875="STANDARD",Q875="YES",H875&gt;'azure-standard-disk-prices'!B2,H875&lt;'azure-standard-disk-prices'!B3),1+IF(M875="YES",1),"")</f>
        <v>0</v>
      </c>
      <c r="AG875" s="4">
        <f>IF(AND(I875="STANDARD",Q875="YES",H875&gt;'azure-standard-disk-prices'!B3,H875&lt;'azure-standard-disk-prices'!B4),1+IF(M875="YES",1),"")</f>
        <v>0</v>
      </c>
      <c r="AH875" s="4">
        <f>IF(AND(I875="STANDARD",Q875="YES",H875&gt;'azure-standard-disk-prices'!B4,H875&lt;'azure-standard-disk-prices'!B5),1+IF(M875="YES",1),"")</f>
        <v>0</v>
      </c>
      <c r="AI875" s="4">
        <f>IF(AND(I875="STANDARD",Q875="YES",H875&gt;'azure-standard-disk-prices'!B5,H875&lt;'azure-standard-disk-prices'!B6),1+IF(M875="YES",1),"")</f>
        <v>0</v>
      </c>
      <c r="AJ875" s="4">
        <f>IF(AND(I875="STANDARD",Q875="YES",H875&gt;'azure-standard-disk-prices'!B6,H875&lt;'azure-standard-disk-prices'!B7),1+IF(M875="YES",1),"")</f>
        <v>0</v>
      </c>
      <c r="AK875" s="4">
        <f>IF(AND(I875="STANDARD",Q875="YES",H875&gt;'azure-standard-disk-prices'!B7,H875&lt;'azure-standard-disk-prices'!B8),1+IF(M875="YES",1),"")</f>
        <v>0</v>
      </c>
      <c r="AL875" s="4">
        <f>IF(AND(I875="STANDARD",Q875="YES",H875&gt;'azure-standard-disk-prices'!B8,H875&lt;'azure-standard-disk-prices'!B9),1+IF(M875="YES",1),"")</f>
        <v>0</v>
      </c>
      <c r="AM875" s="4">
        <f>IF(AND(I874="PREMIUM",Q874="YES",H874&lt;'azure-premium-disk-prices'!B2,H874&gt;0),1+IF(M874="YES",1),"")</f>
        <v>0</v>
      </c>
      <c r="AN875" s="4">
        <f>IF(AND(I874="PREMIUM",Q874="YES",H874&gt;'azure-premium-disk-prices'!B2,H874&lt;'azure-premium-disk-prices'!B3),1+IF(M874="YES",1),"")</f>
        <v>0</v>
      </c>
      <c r="AO875" s="4">
        <f>IF(AND(I874="PREMIUM",Q874="YES",H874&gt;'azure-premium-disk-prices'!B3,H874&lt;'azure-premium-disk-prices'!B4),1+IF(M874="YES",1),"")</f>
        <v>0</v>
      </c>
      <c r="AP875" s="4">
        <f>IF(AND(I874="PREMIUM",Q874="YES",H874&gt;'azure-premium-disk-prices'!B4,H874&lt;'azure-premium-disk-prices'!B5),1+IF(M874="YES",1),"")</f>
        <v>0</v>
      </c>
      <c r="AQ875" s="4">
        <f>IF(AND(I874="PREMIUM",Q874="YES",H874&gt;'azure-premium-disk-prices'!B5,H874&lt;'azure-premium-disk-prices'!B6),1+IF(M874="YES",1),"")</f>
        <v>0</v>
      </c>
      <c r="AR875" s="4">
        <f>IF(AND(I874="PREMIUM",Q874="YES",H874&gt;'azure-premium-disk-prices'!B6,H874&lt;'azure-premium-disk-prices'!B7),1+IF(M874="YES",1),"")</f>
        <v>0</v>
      </c>
      <c r="AS875" s="4">
        <f>IF(AND(I874="PREMIUM",Q874="YES",H874&gt;'azure-premium-disk-prices'!B7,H874&lt;'azure-premium-disk-prices'!B8),1+IF(M874="YES",1),"")</f>
        <v>0</v>
      </c>
      <c r="AT875" s="4">
        <f>IF(AND(I874="PREMIUM",Q874="YES",H874&gt;'azure-premium-disk-prices'!B8,H874&lt;'azure-premium-disk-prices'!B9),1+IF(M874="YES",1),"")</f>
        <v>0</v>
      </c>
      <c r="AU875" s="4">
        <f>IF(AND(M875="YES", Q875="YES"),1,"")</f>
        <v>0</v>
      </c>
      <c r="AV875" s="4">
        <f>IF(AND(J875="STANDARD", Q875="YES"), IF(M875="YES",2,1) ,"")</f>
        <v>0</v>
      </c>
      <c r="AW875" s="4">
        <f>IF( AND(J875="PREMIUM",  Q875="YES"), IF(M875="YES",2,1) ,"")</f>
        <v>0</v>
      </c>
    </row>
    <row r="876" spans="5:49">
      <c r="E876" s="3"/>
      <c r="F876" s="3"/>
      <c r="G876" s="3"/>
      <c r="H876" s="3"/>
      <c r="I876" s="3" t="s">
        <v>9</v>
      </c>
      <c r="J876" s="3" t="s">
        <v>9</v>
      </c>
      <c r="K876" s="3" t="s">
        <v>5</v>
      </c>
      <c r="L876" s="3" t="s">
        <v>5</v>
      </c>
      <c r="M876" s="3" t="s">
        <v>5</v>
      </c>
      <c r="N876" s="3">
        <v>730</v>
      </c>
      <c r="O876" s="3" t="s">
        <v>5</v>
      </c>
      <c r="P876" s="3" t="s">
        <v>14</v>
      </c>
      <c r="Q876" s="4">
        <f>IF(AND(E876&lt;&gt;"", F876&lt;&gt;"", G876&lt;&gt;"", H876&lt;&gt;"", I876&lt;&gt;"", J876&lt;&gt;"", K876&lt;&gt;"", L876&lt;&gt;"", M876&lt;&gt;"", N876&lt;&gt;"", O876&lt;&gt;""),"YES","NO")</f>
        <v>0</v>
      </c>
      <c r="R876" s="4">
        <f>IF(AD876=AA876, U876, IF(AD876=AB876,W876,Y876))</f>
        <v>0</v>
      </c>
      <c r="S876" s="4">
        <f>AD876</f>
        <v>0</v>
      </c>
      <c r="T876" s="4">
        <f> IF(AA876="" ,"",IF(AD876=AA876, "PAYG", IF(AD876=AB876,"1Y RI","3Y RI")))</f>
        <v>0</v>
      </c>
      <c r="U876" s="4">
        <f>IF(Q876="YES", IF(K876="YES", VLOOKUP(V876 &amp; L876 &amp; K876,'azure-vm-prices-base'!G$2:H$124, 2, 0), VLOOKUP(V876 &amp; L876 &amp; "*",'azure-vm-prices-base'!G$2:H$124, 2, 0)), "")</f>
        <v>0</v>
      </c>
      <c r="V876" s="4">
        <f>IF(Q876="YES", IF(O876="NO" , IF(K876="YES", _xlfn.MINIFS('azure-vm-prices-base'!I$2:I$123, 'azure-vm-prices-base'!A$2:A$123,"&gt;="&amp;F876*(100-$B$2)/100, 'azure-vm-prices-base'!B$2:B$123,"&gt;="&amp;G876*(100-$B$2)/100, 'azure-vm-prices-base'!D$2:D$123,K876, 'azure-vm-prices-base'!E$2:E$123,L876), _xlfn.MINIFS('azure-vm-prices-base'!I$2:I$123, 'azure-vm-prices-base'!A$2:A$123,"&gt;="&amp;F876*(100-$B$2)/100, 'azure-vm-prices-base'!B$2:B$123,"&gt;="&amp;G876*(100-$B$2)/100, 'azure-vm-prices-base'!E$2:E$123,L876)), IF(K876="YES", _xlfn.MINIFS('azure-vm-prices-base'!C$2:C$123, 'azure-vm-prices-base'!A$2:A$123,"&gt;="&amp;F876*(100-$B$2)/100, 'azure-vm-prices-base'!B$2:B$123,"&gt;="&amp;G876*(100-$B$2)/100, 'azure-vm-prices-base'!D$2:D$123,K876, 'azure-vm-prices-base'!E$2:E$123,L876), _xlfn.MINIFS('azure-vm-prices-base'!C$2:C$123, 'azure-vm-prices-base'!A$2:A$123,"&gt;="&amp;F876*(100-$B$2)/100, 'azure-vm-prices-base'!B$2:B$123,"&gt;="&amp;G876*(100-$B$2)/100, 'azure-vm-prices-base'!E$2:E$123,L876))), "")</f>
        <v>0</v>
      </c>
      <c r="W876" s="4">
        <f>IF(Q876="YES", IF(K876="YES", VLOOKUP(X876 &amp; L876 &amp; K876,'azure-vm-prices-1Y'!G$2:H$124  , 2, 0), VLOOKUP(X876 &amp; L876 &amp; "*",'azure-vm-prices-1Y'!G$2:H$124, 2, 0)),   "")</f>
        <v>0</v>
      </c>
      <c r="X876" s="4">
        <f>IF(Q876="YES", IF(O876="NO" , IF(K876="YES", _xlfn.MINIFS('azure-vm-prices-1Y'!I$2:I$123,   'azure-vm-prices-1Y'!A$2:A$123,"&gt;="&amp;F876*(100-$B$2)/100,   'azure-vm-prices-1Y'!B$2:B$123,"&gt;="&amp;G876*(100-$B$2)/100,   'azure-vm-prices-1Y'!D$2:D$123,K876,   'azure-vm-prices-1Y'!E$2:E$123,L876),   _xlfn.MINIFS('azure-vm-prices-1Y'!I$2:I$123,   'azure-vm-prices-1Y'!A$2:A$123,"&gt;="&amp;F876*(100-$B$2)/100,   'azure-vm-prices-1Y'!B$2:B$123,"&gt;="&amp;G876*(100-$B$2)/100,   'azure-vm-prices-1Y'!E$2:E$123,L876)),   IF(K876="YES", _xlfn.MINIFS('azure-vm-prices-1Y'!C$2:C$123,   'azure-vm-prices-1Y'!A$2:A$123,"&gt;="&amp;F876*(100-$B$2)/100,   'azure-vm-prices-1Y'!B$2:B$123,"&gt;="&amp;G876*(100-$B$2)/100,   'azure-vm-prices-1Y'!D$2:D$123,K876,   'azure-vm-prices-1Y'!E$2:E$123,L876),   _xlfn.MINIFS('azure-vm-prices-1Y'!C$2:C$123,   'azure-vm-prices-1Y'!A$2:A$123,"&gt;="&amp;F876*(100-$B$2)/100,   'azure-vm-prices-1Y'!B$2:B$123,"&gt;="&amp;G876*(100-$B$2)/100,   'azure-vm-prices-1Y'!E$2:E$123,L876))),   "")</f>
        <v>0</v>
      </c>
      <c r="Y876" s="4">
        <f>IF(Q876="YES", IF(K876="YES", VLOOKUP(Z876 &amp; L876 &amp; K876,'azure-vm-prices-3Y'!G$2:H$124  , 2, 0), VLOOKUP(Z876 &amp; L876 &amp; "*",'azure-vm-prices-3Y'!G$2:H$124, 2, 0)),   "")</f>
        <v>0</v>
      </c>
      <c r="Z876" s="4">
        <f>IF(Q876="YES", IF(O876="NO" , IF(K876="YES", _xlfn.MINIFS('azure-vm-prices-3Y'!I$2:I$123,   'azure-vm-prices-3Y'!A$2:A$123,"&gt;="&amp;F876*(100-$B$2)/100,   'azure-vm-prices-3Y'!B$2:B$123,"&gt;="&amp;G876*(100-$B$2)/100,   'azure-vm-prices-3Y'!D$2:D$123,K876,   'azure-vm-prices-3Y'!E$2:E$123,L876),   _xlfn.MINIFS('azure-vm-prices-3Y'!I$2:I$123,   'azure-vm-prices-3Y'!A$2:A$123,"&gt;="&amp;F876*(100-$B$2)/100,   'azure-vm-prices-3Y'!B$2:B$123,"&gt;="&amp;G876*(100-$B$2)/100,   'azure-vm-prices-3Y'!E$2:E$123,L876)),   IF(K876="YES", _xlfn.MINIFS('azure-vm-prices-3Y'!C$2:C$123,   'azure-vm-prices-3Y'!A$2:A$123,"&gt;="&amp;F876*(100-$B$2)/100,   'azure-vm-prices-3Y'!B$2:B$123,"&gt;="&amp;G876*(100-$B$2)/100,   'azure-vm-prices-3Y'!D$2:D$123,K876,   'azure-vm-prices-3Y'!E$2:E$123,L876),   _xlfn.MINIFS('azure-vm-prices-3Y'!C$2:C$123,   'azure-vm-prices-3Y'!A$2:A$123,"&gt;="&amp;F876*(100-$B$2)/100,   'azure-vm-prices-3Y'!B$2:B$123,"&gt;="&amp;G876*(100-$B$2)/100,   'azure-vm-prices-3Y'!E$2:E$123,L876))),   "")</f>
        <v>0</v>
      </c>
      <c r="AA876" s="4">
        <f>IF(Q876="YES",N876*V876*12,"")</f>
        <v>0</v>
      </c>
      <c r="AB876" s="4">
        <f>IF(Q876="YES",X876*8760,"")</f>
        <v>0</v>
      </c>
      <c r="AC876" s="4">
        <f>IF(Q876="YES",Z876*8760,"")</f>
        <v>0</v>
      </c>
      <c r="AD876" s="4">
        <f>IF(Q876="YES",IF(P876="YES", MIN(AA876:AC876), AA876),"")</f>
        <v>0</v>
      </c>
      <c r="AE876" s="4">
        <f>IF(AND(I876="STANDARD",Q876="YES",H876&lt;'azure-standard-disk-prices'!B2, H876&gt;0),1+IF(M876="YES",1),"")</f>
        <v>0</v>
      </c>
      <c r="AF876" s="4">
        <f>IF(AND(I876="STANDARD",Q876="YES",H876&gt;'azure-standard-disk-prices'!B2,H876&lt;'azure-standard-disk-prices'!B3),1+IF(M876="YES",1),"")</f>
        <v>0</v>
      </c>
      <c r="AG876" s="4">
        <f>IF(AND(I876="STANDARD",Q876="YES",H876&gt;'azure-standard-disk-prices'!B3,H876&lt;'azure-standard-disk-prices'!B4),1+IF(M876="YES",1),"")</f>
        <v>0</v>
      </c>
      <c r="AH876" s="4">
        <f>IF(AND(I876="STANDARD",Q876="YES",H876&gt;'azure-standard-disk-prices'!B4,H876&lt;'azure-standard-disk-prices'!B5),1+IF(M876="YES",1),"")</f>
        <v>0</v>
      </c>
      <c r="AI876" s="4">
        <f>IF(AND(I876="STANDARD",Q876="YES",H876&gt;'azure-standard-disk-prices'!B5,H876&lt;'azure-standard-disk-prices'!B6),1+IF(M876="YES",1),"")</f>
        <v>0</v>
      </c>
      <c r="AJ876" s="4">
        <f>IF(AND(I876="STANDARD",Q876="YES",H876&gt;'azure-standard-disk-prices'!B6,H876&lt;'azure-standard-disk-prices'!B7),1+IF(M876="YES",1),"")</f>
        <v>0</v>
      </c>
      <c r="AK876" s="4">
        <f>IF(AND(I876="STANDARD",Q876="YES",H876&gt;'azure-standard-disk-prices'!B7,H876&lt;'azure-standard-disk-prices'!B8),1+IF(M876="YES",1),"")</f>
        <v>0</v>
      </c>
      <c r="AL876" s="4">
        <f>IF(AND(I876="STANDARD",Q876="YES",H876&gt;'azure-standard-disk-prices'!B8,H876&lt;'azure-standard-disk-prices'!B9),1+IF(M876="YES",1),"")</f>
        <v>0</v>
      </c>
      <c r="AM876" s="4">
        <f>IF(AND(I875="PREMIUM",Q875="YES",H875&lt;'azure-premium-disk-prices'!B2,H875&gt;0),1+IF(M875="YES",1),"")</f>
        <v>0</v>
      </c>
      <c r="AN876" s="4">
        <f>IF(AND(I875="PREMIUM",Q875="YES",H875&gt;'azure-premium-disk-prices'!B2,H875&lt;'azure-premium-disk-prices'!B3),1+IF(M875="YES",1),"")</f>
        <v>0</v>
      </c>
      <c r="AO876" s="4">
        <f>IF(AND(I875="PREMIUM",Q875="YES",H875&gt;'azure-premium-disk-prices'!B3,H875&lt;'azure-premium-disk-prices'!B4),1+IF(M875="YES",1),"")</f>
        <v>0</v>
      </c>
      <c r="AP876" s="4">
        <f>IF(AND(I875="PREMIUM",Q875="YES",H875&gt;'azure-premium-disk-prices'!B4,H875&lt;'azure-premium-disk-prices'!B5),1+IF(M875="YES",1),"")</f>
        <v>0</v>
      </c>
      <c r="AQ876" s="4">
        <f>IF(AND(I875="PREMIUM",Q875="YES",H875&gt;'azure-premium-disk-prices'!B5,H875&lt;'azure-premium-disk-prices'!B6),1+IF(M875="YES",1),"")</f>
        <v>0</v>
      </c>
      <c r="AR876" s="4">
        <f>IF(AND(I875="PREMIUM",Q875="YES",H875&gt;'azure-premium-disk-prices'!B6,H875&lt;'azure-premium-disk-prices'!B7),1+IF(M875="YES",1),"")</f>
        <v>0</v>
      </c>
      <c r="AS876" s="4">
        <f>IF(AND(I875="PREMIUM",Q875="YES",H875&gt;'azure-premium-disk-prices'!B7,H875&lt;'azure-premium-disk-prices'!B8),1+IF(M875="YES",1),"")</f>
        <v>0</v>
      </c>
      <c r="AT876" s="4">
        <f>IF(AND(I875="PREMIUM",Q875="YES",H875&gt;'azure-premium-disk-prices'!B8,H875&lt;'azure-premium-disk-prices'!B9),1+IF(M875="YES",1),"")</f>
        <v>0</v>
      </c>
      <c r="AU876" s="4">
        <f>IF(AND(M876="YES", Q876="YES"),1,"")</f>
        <v>0</v>
      </c>
      <c r="AV876" s="4">
        <f>IF(AND(J876="STANDARD", Q876="YES"), IF(M876="YES",2,1) ,"")</f>
        <v>0</v>
      </c>
      <c r="AW876" s="4">
        <f>IF( AND(J876="PREMIUM",  Q876="YES"), IF(M876="YES",2,1) ,"")</f>
        <v>0</v>
      </c>
    </row>
    <row r="877" spans="5:49">
      <c r="E877" s="3"/>
      <c r="F877" s="3"/>
      <c r="G877" s="3"/>
      <c r="H877" s="3"/>
      <c r="I877" s="3" t="s">
        <v>9</v>
      </c>
      <c r="J877" s="3" t="s">
        <v>9</v>
      </c>
      <c r="K877" s="3" t="s">
        <v>5</v>
      </c>
      <c r="L877" s="3" t="s">
        <v>5</v>
      </c>
      <c r="M877" s="3" t="s">
        <v>5</v>
      </c>
      <c r="N877" s="3">
        <v>730</v>
      </c>
      <c r="O877" s="3" t="s">
        <v>5</v>
      </c>
      <c r="P877" s="3" t="s">
        <v>14</v>
      </c>
      <c r="Q877" s="4">
        <f>IF(AND(E877&lt;&gt;"", F877&lt;&gt;"", G877&lt;&gt;"", H877&lt;&gt;"", I877&lt;&gt;"", J877&lt;&gt;"", K877&lt;&gt;"", L877&lt;&gt;"", M877&lt;&gt;"", N877&lt;&gt;"", O877&lt;&gt;""),"YES","NO")</f>
        <v>0</v>
      </c>
      <c r="R877" s="4">
        <f>IF(AD877=AA877, U877, IF(AD877=AB877,W877,Y877))</f>
        <v>0</v>
      </c>
      <c r="S877" s="4">
        <f>AD877</f>
        <v>0</v>
      </c>
      <c r="T877" s="4">
        <f> IF(AA877="" ,"",IF(AD877=AA877, "PAYG", IF(AD877=AB877,"1Y RI","3Y RI")))</f>
        <v>0</v>
      </c>
      <c r="U877" s="4">
        <f>IF(Q877="YES", IF(K877="YES", VLOOKUP(V877 &amp; L877 &amp; K877,'azure-vm-prices-base'!G$2:H$124, 2, 0), VLOOKUP(V877 &amp; L877 &amp; "*",'azure-vm-prices-base'!G$2:H$124, 2, 0)), "")</f>
        <v>0</v>
      </c>
      <c r="V877" s="4">
        <f>IF(Q877="YES", IF(O877="NO" , IF(K877="YES", _xlfn.MINIFS('azure-vm-prices-base'!I$2:I$123, 'azure-vm-prices-base'!A$2:A$123,"&gt;="&amp;F877*(100-$B$2)/100, 'azure-vm-prices-base'!B$2:B$123,"&gt;="&amp;G877*(100-$B$2)/100, 'azure-vm-prices-base'!D$2:D$123,K877, 'azure-vm-prices-base'!E$2:E$123,L877), _xlfn.MINIFS('azure-vm-prices-base'!I$2:I$123, 'azure-vm-prices-base'!A$2:A$123,"&gt;="&amp;F877*(100-$B$2)/100, 'azure-vm-prices-base'!B$2:B$123,"&gt;="&amp;G877*(100-$B$2)/100, 'azure-vm-prices-base'!E$2:E$123,L877)), IF(K877="YES", _xlfn.MINIFS('azure-vm-prices-base'!C$2:C$123, 'azure-vm-prices-base'!A$2:A$123,"&gt;="&amp;F877*(100-$B$2)/100, 'azure-vm-prices-base'!B$2:B$123,"&gt;="&amp;G877*(100-$B$2)/100, 'azure-vm-prices-base'!D$2:D$123,K877, 'azure-vm-prices-base'!E$2:E$123,L877), _xlfn.MINIFS('azure-vm-prices-base'!C$2:C$123, 'azure-vm-prices-base'!A$2:A$123,"&gt;="&amp;F877*(100-$B$2)/100, 'azure-vm-prices-base'!B$2:B$123,"&gt;="&amp;G877*(100-$B$2)/100, 'azure-vm-prices-base'!E$2:E$123,L877))), "")</f>
        <v>0</v>
      </c>
      <c r="W877" s="4">
        <f>IF(Q877="YES", IF(K877="YES", VLOOKUP(X877 &amp; L877 &amp; K877,'azure-vm-prices-1Y'!G$2:H$124  , 2, 0), VLOOKUP(X877 &amp; L877 &amp; "*",'azure-vm-prices-1Y'!G$2:H$124, 2, 0)),   "")</f>
        <v>0</v>
      </c>
      <c r="X877" s="4">
        <f>IF(Q877="YES", IF(O877="NO" , IF(K877="YES", _xlfn.MINIFS('azure-vm-prices-1Y'!I$2:I$123,   'azure-vm-prices-1Y'!A$2:A$123,"&gt;="&amp;F877*(100-$B$2)/100,   'azure-vm-prices-1Y'!B$2:B$123,"&gt;="&amp;G877*(100-$B$2)/100,   'azure-vm-prices-1Y'!D$2:D$123,K877,   'azure-vm-prices-1Y'!E$2:E$123,L877),   _xlfn.MINIFS('azure-vm-prices-1Y'!I$2:I$123,   'azure-vm-prices-1Y'!A$2:A$123,"&gt;="&amp;F877*(100-$B$2)/100,   'azure-vm-prices-1Y'!B$2:B$123,"&gt;="&amp;G877*(100-$B$2)/100,   'azure-vm-prices-1Y'!E$2:E$123,L877)),   IF(K877="YES", _xlfn.MINIFS('azure-vm-prices-1Y'!C$2:C$123,   'azure-vm-prices-1Y'!A$2:A$123,"&gt;="&amp;F877*(100-$B$2)/100,   'azure-vm-prices-1Y'!B$2:B$123,"&gt;="&amp;G877*(100-$B$2)/100,   'azure-vm-prices-1Y'!D$2:D$123,K877,   'azure-vm-prices-1Y'!E$2:E$123,L877),   _xlfn.MINIFS('azure-vm-prices-1Y'!C$2:C$123,   'azure-vm-prices-1Y'!A$2:A$123,"&gt;="&amp;F877*(100-$B$2)/100,   'azure-vm-prices-1Y'!B$2:B$123,"&gt;="&amp;G877*(100-$B$2)/100,   'azure-vm-prices-1Y'!E$2:E$123,L877))),   "")</f>
        <v>0</v>
      </c>
      <c r="Y877" s="4">
        <f>IF(Q877="YES", IF(K877="YES", VLOOKUP(Z877 &amp; L877 &amp; K877,'azure-vm-prices-3Y'!G$2:H$124  , 2, 0), VLOOKUP(Z877 &amp; L877 &amp; "*",'azure-vm-prices-3Y'!G$2:H$124, 2, 0)),   "")</f>
        <v>0</v>
      </c>
      <c r="Z877" s="4">
        <f>IF(Q877="YES", IF(O877="NO" , IF(K877="YES", _xlfn.MINIFS('azure-vm-prices-3Y'!I$2:I$123,   'azure-vm-prices-3Y'!A$2:A$123,"&gt;="&amp;F877*(100-$B$2)/100,   'azure-vm-prices-3Y'!B$2:B$123,"&gt;="&amp;G877*(100-$B$2)/100,   'azure-vm-prices-3Y'!D$2:D$123,K877,   'azure-vm-prices-3Y'!E$2:E$123,L877),   _xlfn.MINIFS('azure-vm-prices-3Y'!I$2:I$123,   'azure-vm-prices-3Y'!A$2:A$123,"&gt;="&amp;F877*(100-$B$2)/100,   'azure-vm-prices-3Y'!B$2:B$123,"&gt;="&amp;G877*(100-$B$2)/100,   'azure-vm-prices-3Y'!E$2:E$123,L877)),   IF(K877="YES", _xlfn.MINIFS('azure-vm-prices-3Y'!C$2:C$123,   'azure-vm-prices-3Y'!A$2:A$123,"&gt;="&amp;F877*(100-$B$2)/100,   'azure-vm-prices-3Y'!B$2:B$123,"&gt;="&amp;G877*(100-$B$2)/100,   'azure-vm-prices-3Y'!D$2:D$123,K877,   'azure-vm-prices-3Y'!E$2:E$123,L877),   _xlfn.MINIFS('azure-vm-prices-3Y'!C$2:C$123,   'azure-vm-prices-3Y'!A$2:A$123,"&gt;="&amp;F877*(100-$B$2)/100,   'azure-vm-prices-3Y'!B$2:B$123,"&gt;="&amp;G877*(100-$B$2)/100,   'azure-vm-prices-3Y'!E$2:E$123,L877))),   "")</f>
        <v>0</v>
      </c>
      <c r="AA877" s="4">
        <f>IF(Q877="YES",N877*V877*12,"")</f>
        <v>0</v>
      </c>
      <c r="AB877" s="4">
        <f>IF(Q877="YES",X877*8760,"")</f>
        <v>0</v>
      </c>
      <c r="AC877" s="4">
        <f>IF(Q877="YES",Z877*8760,"")</f>
        <v>0</v>
      </c>
      <c r="AD877" s="4">
        <f>IF(Q877="YES",IF(P877="YES", MIN(AA877:AC877), AA877),"")</f>
        <v>0</v>
      </c>
      <c r="AE877" s="4">
        <f>IF(AND(I877="STANDARD",Q877="YES",H877&lt;'azure-standard-disk-prices'!B2, H877&gt;0),1+IF(M877="YES",1),"")</f>
        <v>0</v>
      </c>
      <c r="AF877" s="4">
        <f>IF(AND(I877="STANDARD",Q877="YES",H877&gt;'azure-standard-disk-prices'!B2,H877&lt;'azure-standard-disk-prices'!B3),1+IF(M877="YES",1),"")</f>
        <v>0</v>
      </c>
      <c r="AG877" s="4">
        <f>IF(AND(I877="STANDARD",Q877="YES",H877&gt;'azure-standard-disk-prices'!B3,H877&lt;'azure-standard-disk-prices'!B4),1+IF(M877="YES",1),"")</f>
        <v>0</v>
      </c>
      <c r="AH877" s="4">
        <f>IF(AND(I877="STANDARD",Q877="YES",H877&gt;'azure-standard-disk-prices'!B4,H877&lt;'azure-standard-disk-prices'!B5),1+IF(M877="YES",1),"")</f>
        <v>0</v>
      </c>
      <c r="AI877" s="4">
        <f>IF(AND(I877="STANDARD",Q877="YES",H877&gt;'azure-standard-disk-prices'!B5,H877&lt;'azure-standard-disk-prices'!B6),1+IF(M877="YES",1),"")</f>
        <v>0</v>
      </c>
      <c r="AJ877" s="4">
        <f>IF(AND(I877="STANDARD",Q877="YES",H877&gt;'azure-standard-disk-prices'!B6,H877&lt;'azure-standard-disk-prices'!B7),1+IF(M877="YES",1),"")</f>
        <v>0</v>
      </c>
      <c r="AK877" s="4">
        <f>IF(AND(I877="STANDARD",Q877="YES",H877&gt;'azure-standard-disk-prices'!B7,H877&lt;'azure-standard-disk-prices'!B8),1+IF(M877="YES",1),"")</f>
        <v>0</v>
      </c>
      <c r="AL877" s="4">
        <f>IF(AND(I877="STANDARD",Q877="YES",H877&gt;'azure-standard-disk-prices'!B8,H877&lt;'azure-standard-disk-prices'!B9),1+IF(M877="YES",1),"")</f>
        <v>0</v>
      </c>
      <c r="AM877" s="4">
        <f>IF(AND(I876="PREMIUM",Q876="YES",H876&lt;'azure-premium-disk-prices'!B2,H876&gt;0),1+IF(M876="YES",1),"")</f>
        <v>0</v>
      </c>
      <c r="AN877" s="4">
        <f>IF(AND(I876="PREMIUM",Q876="YES",H876&gt;'azure-premium-disk-prices'!B2,H876&lt;'azure-premium-disk-prices'!B3),1+IF(M876="YES",1),"")</f>
        <v>0</v>
      </c>
      <c r="AO877" s="4">
        <f>IF(AND(I876="PREMIUM",Q876="YES",H876&gt;'azure-premium-disk-prices'!B3,H876&lt;'azure-premium-disk-prices'!B4),1+IF(M876="YES",1),"")</f>
        <v>0</v>
      </c>
      <c r="AP877" s="4">
        <f>IF(AND(I876="PREMIUM",Q876="YES",H876&gt;'azure-premium-disk-prices'!B4,H876&lt;'azure-premium-disk-prices'!B5),1+IF(M876="YES",1),"")</f>
        <v>0</v>
      </c>
      <c r="AQ877" s="4">
        <f>IF(AND(I876="PREMIUM",Q876="YES",H876&gt;'azure-premium-disk-prices'!B5,H876&lt;'azure-premium-disk-prices'!B6),1+IF(M876="YES",1),"")</f>
        <v>0</v>
      </c>
      <c r="AR877" s="4">
        <f>IF(AND(I876="PREMIUM",Q876="YES",H876&gt;'azure-premium-disk-prices'!B6,H876&lt;'azure-premium-disk-prices'!B7),1+IF(M876="YES",1),"")</f>
        <v>0</v>
      </c>
      <c r="AS877" s="4">
        <f>IF(AND(I876="PREMIUM",Q876="YES",H876&gt;'azure-premium-disk-prices'!B7,H876&lt;'azure-premium-disk-prices'!B8),1+IF(M876="YES",1),"")</f>
        <v>0</v>
      </c>
      <c r="AT877" s="4">
        <f>IF(AND(I876="PREMIUM",Q876="YES",H876&gt;'azure-premium-disk-prices'!B8,H876&lt;'azure-premium-disk-prices'!B9),1+IF(M876="YES",1),"")</f>
        <v>0</v>
      </c>
      <c r="AU877" s="4">
        <f>IF(AND(M877="YES", Q877="YES"),1,"")</f>
        <v>0</v>
      </c>
      <c r="AV877" s="4">
        <f>IF(AND(J877="STANDARD", Q877="YES"), IF(M877="YES",2,1) ,"")</f>
        <v>0</v>
      </c>
      <c r="AW877" s="4">
        <f>IF( AND(J877="PREMIUM",  Q877="YES"), IF(M877="YES",2,1) ,"")</f>
        <v>0</v>
      </c>
    </row>
    <row r="878" spans="5:49">
      <c r="E878" s="3"/>
      <c r="F878" s="3"/>
      <c r="G878" s="3"/>
      <c r="H878" s="3"/>
      <c r="I878" s="3" t="s">
        <v>9</v>
      </c>
      <c r="J878" s="3" t="s">
        <v>9</v>
      </c>
      <c r="K878" s="3" t="s">
        <v>5</v>
      </c>
      <c r="L878" s="3" t="s">
        <v>5</v>
      </c>
      <c r="M878" s="3" t="s">
        <v>5</v>
      </c>
      <c r="N878" s="3">
        <v>730</v>
      </c>
      <c r="O878" s="3" t="s">
        <v>5</v>
      </c>
      <c r="P878" s="3" t="s">
        <v>14</v>
      </c>
      <c r="Q878" s="4">
        <f>IF(AND(E878&lt;&gt;"", F878&lt;&gt;"", G878&lt;&gt;"", H878&lt;&gt;"", I878&lt;&gt;"", J878&lt;&gt;"", K878&lt;&gt;"", L878&lt;&gt;"", M878&lt;&gt;"", N878&lt;&gt;"", O878&lt;&gt;""),"YES","NO")</f>
        <v>0</v>
      </c>
      <c r="R878" s="4">
        <f>IF(AD878=AA878, U878, IF(AD878=AB878,W878,Y878))</f>
        <v>0</v>
      </c>
      <c r="S878" s="4">
        <f>AD878</f>
        <v>0</v>
      </c>
      <c r="T878" s="4">
        <f> IF(AA878="" ,"",IF(AD878=AA878, "PAYG", IF(AD878=AB878,"1Y RI","3Y RI")))</f>
        <v>0</v>
      </c>
      <c r="U878" s="4">
        <f>IF(Q878="YES", IF(K878="YES", VLOOKUP(V878 &amp; L878 &amp; K878,'azure-vm-prices-base'!G$2:H$124, 2, 0), VLOOKUP(V878 &amp; L878 &amp; "*",'azure-vm-prices-base'!G$2:H$124, 2, 0)), "")</f>
        <v>0</v>
      </c>
      <c r="V878" s="4">
        <f>IF(Q878="YES", IF(O878="NO" , IF(K878="YES", _xlfn.MINIFS('azure-vm-prices-base'!I$2:I$123, 'azure-vm-prices-base'!A$2:A$123,"&gt;="&amp;F878*(100-$B$2)/100, 'azure-vm-prices-base'!B$2:B$123,"&gt;="&amp;G878*(100-$B$2)/100, 'azure-vm-prices-base'!D$2:D$123,K878, 'azure-vm-prices-base'!E$2:E$123,L878), _xlfn.MINIFS('azure-vm-prices-base'!I$2:I$123, 'azure-vm-prices-base'!A$2:A$123,"&gt;="&amp;F878*(100-$B$2)/100, 'azure-vm-prices-base'!B$2:B$123,"&gt;="&amp;G878*(100-$B$2)/100, 'azure-vm-prices-base'!E$2:E$123,L878)), IF(K878="YES", _xlfn.MINIFS('azure-vm-prices-base'!C$2:C$123, 'azure-vm-prices-base'!A$2:A$123,"&gt;="&amp;F878*(100-$B$2)/100, 'azure-vm-prices-base'!B$2:B$123,"&gt;="&amp;G878*(100-$B$2)/100, 'azure-vm-prices-base'!D$2:D$123,K878, 'azure-vm-prices-base'!E$2:E$123,L878), _xlfn.MINIFS('azure-vm-prices-base'!C$2:C$123, 'azure-vm-prices-base'!A$2:A$123,"&gt;="&amp;F878*(100-$B$2)/100, 'azure-vm-prices-base'!B$2:B$123,"&gt;="&amp;G878*(100-$B$2)/100, 'azure-vm-prices-base'!E$2:E$123,L878))), "")</f>
        <v>0</v>
      </c>
      <c r="W878" s="4">
        <f>IF(Q878="YES", IF(K878="YES", VLOOKUP(X878 &amp; L878 &amp; K878,'azure-vm-prices-1Y'!G$2:H$124  , 2, 0), VLOOKUP(X878 &amp; L878 &amp; "*",'azure-vm-prices-1Y'!G$2:H$124, 2, 0)),   "")</f>
        <v>0</v>
      </c>
      <c r="X878" s="4">
        <f>IF(Q878="YES", IF(O878="NO" , IF(K878="YES", _xlfn.MINIFS('azure-vm-prices-1Y'!I$2:I$123,   'azure-vm-prices-1Y'!A$2:A$123,"&gt;="&amp;F878*(100-$B$2)/100,   'azure-vm-prices-1Y'!B$2:B$123,"&gt;="&amp;G878*(100-$B$2)/100,   'azure-vm-prices-1Y'!D$2:D$123,K878,   'azure-vm-prices-1Y'!E$2:E$123,L878),   _xlfn.MINIFS('azure-vm-prices-1Y'!I$2:I$123,   'azure-vm-prices-1Y'!A$2:A$123,"&gt;="&amp;F878*(100-$B$2)/100,   'azure-vm-prices-1Y'!B$2:B$123,"&gt;="&amp;G878*(100-$B$2)/100,   'azure-vm-prices-1Y'!E$2:E$123,L878)),   IF(K878="YES", _xlfn.MINIFS('azure-vm-prices-1Y'!C$2:C$123,   'azure-vm-prices-1Y'!A$2:A$123,"&gt;="&amp;F878*(100-$B$2)/100,   'azure-vm-prices-1Y'!B$2:B$123,"&gt;="&amp;G878*(100-$B$2)/100,   'azure-vm-prices-1Y'!D$2:D$123,K878,   'azure-vm-prices-1Y'!E$2:E$123,L878),   _xlfn.MINIFS('azure-vm-prices-1Y'!C$2:C$123,   'azure-vm-prices-1Y'!A$2:A$123,"&gt;="&amp;F878*(100-$B$2)/100,   'azure-vm-prices-1Y'!B$2:B$123,"&gt;="&amp;G878*(100-$B$2)/100,   'azure-vm-prices-1Y'!E$2:E$123,L878))),   "")</f>
        <v>0</v>
      </c>
      <c r="Y878" s="4">
        <f>IF(Q878="YES", IF(K878="YES", VLOOKUP(Z878 &amp; L878 &amp; K878,'azure-vm-prices-3Y'!G$2:H$124  , 2, 0), VLOOKUP(Z878 &amp; L878 &amp; "*",'azure-vm-prices-3Y'!G$2:H$124, 2, 0)),   "")</f>
        <v>0</v>
      </c>
      <c r="Z878" s="4">
        <f>IF(Q878="YES", IF(O878="NO" , IF(K878="YES", _xlfn.MINIFS('azure-vm-prices-3Y'!I$2:I$123,   'azure-vm-prices-3Y'!A$2:A$123,"&gt;="&amp;F878*(100-$B$2)/100,   'azure-vm-prices-3Y'!B$2:B$123,"&gt;="&amp;G878*(100-$B$2)/100,   'azure-vm-prices-3Y'!D$2:D$123,K878,   'azure-vm-prices-3Y'!E$2:E$123,L878),   _xlfn.MINIFS('azure-vm-prices-3Y'!I$2:I$123,   'azure-vm-prices-3Y'!A$2:A$123,"&gt;="&amp;F878*(100-$B$2)/100,   'azure-vm-prices-3Y'!B$2:B$123,"&gt;="&amp;G878*(100-$B$2)/100,   'azure-vm-prices-3Y'!E$2:E$123,L878)),   IF(K878="YES", _xlfn.MINIFS('azure-vm-prices-3Y'!C$2:C$123,   'azure-vm-prices-3Y'!A$2:A$123,"&gt;="&amp;F878*(100-$B$2)/100,   'azure-vm-prices-3Y'!B$2:B$123,"&gt;="&amp;G878*(100-$B$2)/100,   'azure-vm-prices-3Y'!D$2:D$123,K878,   'azure-vm-prices-3Y'!E$2:E$123,L878),   _xlfn.MINIFS('azure-vm-prices-3Y'!C$2:C$123,   'azure-vm-prices-3Y'!A$2:A$123,"&gt;="&amp;F878*(100-$B$2)/100,   'azure-vm-prices-3Y'!B$2:B$123,"&gt;="&amp;G878*(100-$B$2)/100,   'azure-vm-prices-3Y'!E$2:E$123,L878))),   "")</f>
        <v>0</v>
      </c>
      <c r="AA878" s="4">
        <f>IF(Q878="YES",N878*V878*12,"")</f>
        <v>0</v>
      </c>
      <c r="AB878" s="4">
        <f>IF(Q878="YES",X878*8760,"")</f>
        <v>0</v>
      </c>
      <c r="AC878" s="4">
        <f>IF(Q878="YES",Z878*8760,"")</f>
        <v>0</v>
      </c>
      <c r="AD878" s="4">
        <f>IF(Q878="YES",IF(P878="YES", MIN(AA878:AC878), AA878),"")</f>
        <v>0</v>
      </c>
      <c r="AE878" s="4">
        <f>IF(AND(I878="STANDARD",Q878="YES",H878&lt;'azure-standard-disk-prices'!B2, H878&gt;0),1+IF(M878="YES",1),"")</f>
        <v>0</v>
      </c>
      <c r="AF878" s="4">
        <f>IF(AND(I878="STANDARD",Q878="YES",H878&gt;'azure-standard-disk-prices'!B2,H878&lt;'azure-standard-disk-prices'!B3),1+IF(M878="YES",1),"")</f>
        <v>0</v>
      </c>
      <c r="AG878" s="4">
        <f>IF(AND(I878="STANDARD",Q878="YES",H878&gt;'azure-standard-disk-prices'!B3,H878&lt;'azure-standard-disk-prices'!B4),1+IF(M878="YES",1),"")</f>
        <v>0</v>
      </c>
      <c r="AH878" s="4">
        <f>IF(AND(I878="STANDARD",Q878="YES",H878&gt;'azure-standard-disk-prices'!B4,H878&lt;'azure-standard-disk-prices'!B5),1+IF(M878="YES",1),"")</f>
        <v>0</v>
      </c>
      <c r="AI878" s="4">
        <f>IF(AND(I878="STANDARD",Q878="YES",H878&gt;'azure-standard-disk-prices'!B5,H878&lt;'azure-standard-disk-prices'!B6),1+IF(M878="YES",1),"")</f>
        <v>0</v>
      </c>
      <c r="AJ878" s="4">
        <f>IF(AND(I878="STANDARD",Q878="YES",H878&gt;'azure-standard-disk-prices'!B6,H878&lt;'azure-standard-disk-prices'!B7),1+IF(M878="YES",1),"")</f>
        <v>0</v>
      </c>
      <c r="AK878" s="4">
        <f>IF(AND(I878="STANDARD",Q878="YES",H878&gt;'azure-standard-disk-prices'!B7,H878&lt;'azure-standard-disk-prices'!B8),1+IF(M878="YES",1),"")</f>
        <v>0</v>
      </c>
      <c r="AL878" s="4">
        <f>IF(AND(I878="STANDARD",Q878="YES",H878&gt;'azure-standard-disk-prices'!B8,H878&lt;'azure-standard-disk-prices'!B9),1+IF(M878="YES",1),"")</f>
        <v>0</v>
      </c>
      <c r="AM878" s="4">
        <f>IF(AND(I877="PREMIUM",Q877="YES",H877&lt;'azure-premium-disk-prices'!B2,H877&gt;0),1+IF(M877="YES",1),"")</f>
        <v>0</v>
      </c>
      <c r="AN878" s="4">
        <f>IF(AND(I877="PREMIUM",Q877="YES",H877&gt;'azure-premium-disk-prices'!B2,H877&lt;'azure-premium-disk-prices'!B3),1+IF(M877="YES",1),"")</f>
        <v>0</v>
      </c>
      <c r="AO878" s="4">
        <f>IF(AND(I877="PREMIUM",Q877="YES",H877&gt;'azure-premium-disk-prices'!B3,H877&lt;'azure-premium-disk-prices'!B4),1+IF(M877="YES",1),"")</f>
        <v>0</v>
      </c>
      <c r="AP878" s="4">
        <f>IF(AND(I877="PREMIUM",Q877="YES",H877&gt;'azure-premium-disk-prices'!B4,H877&lt;'azure-premium-disk-prices'!B5),1+IF(M877="YES",1),"")</f>
        <v>0</v>
      </c>
      <c r="AQ878" s="4">
        <f>IF(AND(I877="PREMIUM",Q877="YES",H877&gt;'azure-premium-disk-prices'!B5,H877&lt;'azure-premium-disk-prices'!B6),1+IF(M877="YES",1),"")</f>
        <v>0</v>
      </c>
      <c r="AR878" s="4">
        <f>IF(AND(I877="PREMIUM",Q877="YES",H877&gt;'azure-premium-disk-prices'!B6,H877&lt;'azure-premium-disk-prices'!B7),1+IF(M877="YES",1),"")</f>
        <v>0</v>
      </c>
      <c r="AS878" s="4">
        <f>IF(AND(I877="PREMIUM",Q877="YES",H877&gt;'azure-premium-disk-prices'!B7,H877&lt;'azure-premium-disk-prices'!B8),1+IF(M877="YES",1),"")</f>
        <v>0</v>
      </c>
      <c r="AT878" s="4">
        <f>IF(AND(I877="PREMIUM",Q877="YES",H877&gt;'azure-premium-disk-prices'!B8,H877&lt;'azure-premium-disk-prices'!B9),1+IF(M877="YES",1),"")</f>
        <v>0</v>
      </c>
      <c r="AU878" s="4">
        <f>IF(AND(M878="YES", Q878="YES"),1,"")</f>
        <v>0</v>
      </c>
      <c r="AV878" s="4">
        <f>IF(AND(J878="STANDARD", Q878="YES"), IF(M878="YES",2,1) ,"")</f>
        <v>0</v>
      </c>
      <c r="AW878" s="4">
        <f>IF( AND(J878="PREMIUM",  Q878="YES"), IF(M878="YES",2,1) ,"")</f>
        <v>0</v>
      </c>
    </row>
    <row r="879" spans="5:49">
      <c r="E879" s="3"/>
      <c r="F879" s="3"/>
      <c r="G879" s="3"/>
      <c r="H879" s="3"/>
      <c r="I879" s="3" t="s">
        <v>9</v>
      </c>
      <c r="J879" s="3" t="s">
        <v>9</v>
      </c>
      <c r="K879" s="3" t="s">
        <v>5</v>
      </c>
      <c r="L879" s="3" t="s">
        <v>5</v>
      </c>
      <c r="M879" s="3" t="s">
        <v>5</v>
      </c>
      <c r="N879" s="3">
        <v>730</v>
      </c>
      <c r="O879" s="3" t="s">
        <v>5</v>
      </c>
      <c r="P879" s="3" t="s">
        <v>14</v>
      </c>
      <c r="Q879" s="4">
        <f>IF(AND(E879&lt;&gt;"", F879&lt;&gt;"", G879&lt;&gt;"", H879&lt;&gt;"", I879&lt;&gt;"", J879&lt;&gt;"", K879&lt;&gt;"", L879&lt;&gt;"", M879&lt;&gt;"", N879&lt;&gt;"", O879&lt;&gt;""),"YES","NO")</f>
        <v>0</v>
      </c>
      <c r="R879" s="4">
        <f>IF(AD879=AA879, U879, IF(AD879=AB879,W879,Y879))</f>
        <v>0</v>
      </c>
      <c r="S879" s="4">
        <f>AD879</f>
        <v>0</v>
      </c>
      <c r="T879" s="4">
        <f> IF(AA879="" ,"",IF(AD879=AA879, "PAYG", IF(AD879=AB879,"1Y RI","3Y RI")))</f>
        <v>0</v>
      </c>
      <c r="U879" s="4">
        <f>IF(Q879="YES", IF(K879="YES", VLOOKUP(V879 &amp; L879 &amp; K879,'azure-vm-prices-base'!G$2:H$124, 2, 0), VLOOKUP(V879 &amp; L879 &amp; "*",'azure-vm-prices-base'!G$2:H$124, 2, 0)), "")</f>
        <v>0</v>
      </c>
      <c r="V879" s="4">
        <f>IF(Q879="YES", IF(O879="NO" , IF(K879="YES", _xlfn.MINIFS('azure-vm-prices-base'!I$2:I$123, 'azure-vm-prices-base'!A$2:A$123,"&gt;="&amp;F879*(100-$B$2)/100, 'azure-vm-prices-base'!B$2:B$123,"&gt;="&amp;G879*(100-$B$2)/100, 'azure-vm-prices-base'!D$2:D$123,K879, 'azure-vm-prices-base'!E$2:E$123,L879), _xlfn.MINIFS('azure-vm-prices-base'!I$2:I$123, 'azure-vm-prices-base'!A$2:A$123,"&gt;="&amp;F879*(100-$B$2)/100, 'azure-vm-prices-base'!B$2:B$123,"&gt;="&amp;G879*(100-$B$2)/100, 'azure-vm-prices-base'!E$2:E$123,L879)), IF(K879="YES", _xlfn.MINIFS('azure-vm-prices-base'!C$2:C$123, 'azure-vm-prices-base'!A$2:A$123,"&gt;="&amp;F879*(100-$B$2)/100, 'azure-vm-prices-base'!B$2:B$123,"&gt;="&amp;G879*(100-$B$2)/100, 'azure-vm-prices-base'!D$2:D$123,K879, 'azure-vm-prices-base'!E$2:E$123,L879), _xlfn.MINIFS('azure-vm-prices-base'!C$2:C$123, 'azure-vm-prices-base'!A$2:A$123,"&gt;="&amp;F879*(100-$B$2)/100, 'azure-vm-prices-base'!B$2:B$123,"&gt;="&amp;G879*(100-$B$2)/100, 'azure-vm-prices-base'!E$2:E$123,L879))), "")</f>
        <v>0</v>
      </c>
      <c r="W879" s="4">
        <f>IF(Q879="YES", IF(K879="YES", VLOOKUP(X879 &amp; L879 &amp; K879,'azure-vm-prices-1Y'!G$2:H$124  , 2, 0), VLOOKUP(X879 &amp; L879 &amp; "*",'azure-vm-prices-1Y'!G$2:H$124, 2, 0)),   "")</f>
        <v>0</v>
      </c>
      <c r="X879" s="4">
        <f>IF(Q879="YES", IF(O879="NO" , IF(K879="YES", _xlfn.MINIFS('azure-vm-prices-1Y'!I$2:I$123,   'azure-vm-prices-1Y'!A$2:A$123,"&gt;="&amp;F879*(100-$B$2)/100,   'azure-vm-prices-1Y'!B$2:B$123,"&gt;="&amp;G879*(100-$B$2)/100,   'azure-vm-prices-1Y'!D$2:D$123,K879,   'azure-vm-prices-1Y'!E$2:E$123,L879),   _xlfn.MINIFS('azure-vm-prices-1Y'!I$2:I$123,   'azure-vm-prices-1Y'!A$2:A$123,"&gt;="&amp;F879*(100-$B$2)/100,   'azure-vm-prices-1Y'!B$2:B$123,"&gt;="&amp;G879*(100-$B$2)/100,   'azure-vm-prices-1Y'!E$2:E$123,L879)),   IF(K879="YES", _xlfn.MINIFS('azure-vm-prices-1Y'!C$2:C$123,   'azure-vm-prices-1Y'!A$2:A$123,"&gt;="&amp;F879*(100-$B$2)/100,   'azure-vm-prices-1Y'!B$2:B$123,"&gt;="&amp;G879*(100-$B$2)/100,   'azure-vm-prices-1Y'!D$2:D$123,K879,   'azure-vm-prices-1Y'!E$2:E$123,L879),   _xlfn.MINIFS('azure-vm-prices-1Y'!C$2:C$123,   'azure-vm-prices-1Y'!A$2:A$123,"&gt;="&amp;F879*(100-$B$2)/100,   'azure-vm-prices-1Y'!B$2:B$123,"&gt;="&amp;G879*(100-$B$2)/100,   'azure-vm-prices-1Y'!E$2:E$123,L879))),   "")</f>
        <v>0</v>
      </c>
      <c r="Y879" s="4">
        <f>IF(Q879="YES", IF(K879="YES", VLOOKUP(Z879 &amp; L879 &amp; K879,'azure-vm-prices-3Y'!G$2:H$124  , 2, 0), VLOOKUP(Z879 &amp; L879 &amp; "*",'azure-vm-prices-3Y'!G$2:H$124, 2, 0)),   "")</f>
        <v>0</v>
      </c>
      <c r="Z879" s="4">
        <f>IF(Q879="YES", IF(O879="NO" , IF(K879="YES", _xlfn.MINIFS('azure-vm-prices-3Y'!I$2:I$123,   'azure-vm-prices-3Y'!A$2:A$123,"&gt;="&amp;F879*(100-$B$2)/100,   'azure-vm-prices-3Y'!B$2:B$123,"&gt;="&amp;G879*(100-$B$2)/100,   'azure-vm-prices-3Y'!D$2:D$123,K879,   'azure-vm-prices-3Y'!E$2:E$123,L879),   _xlfn.MINIFS('azure-vm-prices-3Y'!I$2:I$123,   'azure-vm-prices-3Y'!A$2:A$123,"&gt;="&amp;F879*(100-$B$2)/100,   'azure-vm-prices-3Y'!B$2:B$123,"&gt;="&amp;G879*(100-$B$2)/100,   'azure-vm-prices-3Y'!E$2:E$123,L879)),   IF(K879="YES", _xlfn.MINIFS('azure-vm-prices-3Y'!C$2:C$123,   'azure-vm-prices-3Y'!A$2:A$123,"&gt;="&amp;F879*(100-$B$2)/100,   'azure-vm-prices-3Y'!B$2:B$123,"&gt;="&amp;G879*(100-$B$2)/100,   'azure-vm-prices-3Y'!D$2:D$123,K879,   'azure-vm-prices-3Y'!E$2:E$123,L879),   _xlfn.MINIFS('azure-vm-prices-3Y'!C$2:C$123,   'azure-vm-prices-3Y'!A$2:A$123,"&gt;="&amp;F879*(100-$B$2)/100,   'azure-vm-prices-3Y'!B$2:B$123,"&gt;="&amp;G879*(100-$B$2)/100,   'azure-vm-prices-3Y'!E$2:E$123,L879))),   "")</f>
        <v>0</v>
      </c>
      <c r="AA879" s="4">
        <f>IF(Q879="YES",N879*V879*12,"")</f>
        <v>0</v>
      </c>
      <c r="AB879" s="4">
        <f>IF(Q879="YES",X879*8760,"")</f>
        <v>0</v>
      </c>
      <c r="AC879" s="4">
        <f>IF(Q879="YES",Z879*8760,"")</f>
        <v>0</v>
      </c>
      <c r="AD879" s="4">
        <f>IF(Q879="YES",IF(P879="YES", MIN(AA879:AC879), AA879),"")</f>
        <v>0</v>
      </c>
      <c r="AE879" s="4">
        <f>IF(AND(I879="STANDARD",Q879="YES",H879&lt;'azure-standard-disk-prices'!B2, H879&gt;0),1+IF(M879="YES",1),"")</f>
        <v>0</v>
      </c>
      <c r="AF879" s="4">
        <f>IF(AND(I879="STANDARD",Q879="YES",H879&gt;'azure-standard-disk-prices'!B2,H879&lt;'azure-standard-disk-prices'!B3),1+IF(M879="YES",1),"")</f>
        <v>0</v>
      </c>
      <c r="AG879" s="4">
        <f>IF(AND(I879="STANDARD",Q879="YES",H879&gt;'azure-standard-disk-prices'!B3,H879&lt;'azure-standard-disk-prices'!B4),1+IF(M879="YES",1),"")</f>
        <v>0</v>
      </c>
      <c r="AH879" s="4">
        <f>IF(AND(I879="STANDARD",Q879="YES",H879&gt;'azure-standard-disk-prices'!B4,H879&lt;'azure-standard-disk-prices'!B5),1+IF(M879="YES",1),"")</f>
        <v>0</v>
      </c>
      <c r="AI879" s="4">
        <f>IF(AND(I879="STANDARD",Q879="YES",H879&gt;'azure-standard-disk-prices'!B5,H879&lt;'azure-standard-disk-prices'!B6),1+IF(M879="YES",1),"")</f>
        <v>0</v>
      </c>
      <c r="AJ879" s="4">
        <f>IF(AND(I879="STANDARD",Q879="YES",H879&gt;'azure-standard-disk-prices'!B6,H879&lt;'azure-standard-disk-prices'!B7),1+IF(M879="YES",1),"")</f>
        <v>0</v>
      </c>
      <c r="AK879" s="4">
        <f>IF(AND(I879="STANDARD",Q879="YES",H879&gt;'azure-standard-disk-prices'!B7,H879&lt;'azure-standard-disk-prices'!B8),1+IF(M879="YES",1),"")</f>
        <v>0</v>
      </c>
      <c r="AL879" s="4">
        <f>IF(AND(I879="STANDARD",Q879="YES",H879&gt;'azure-standard-disk-prices'!B8,H879&lt;'azure-standard-disk-prices'!B9),1+IF(M879="YES",1),"")</f>
        <v>0</v>
      </c>
      <c r="AM879" s="4">
        <f>IF(AND(I878="PREMIUM",Q878="YES",H878&lt;'azure-premium-disk-prices'!B2,H878&gt;0),1+IF(M878="YES",1),"")</f>
        <v>0</v>
      </c>
      <c r="AN879" s="4">
        <f>IF(AND(I878="PREMIUM",Q878="YES",H878&gt;'azure-premium-disk-prices'!B2,H878&lt;'azure-premium-disk-prices'!B3),1+IF(M878="YES",1),"")</f>
        <v>0</v>
      </c>
      <c r="AO879" s="4">
        <f>IF(AND(I878="PREMIUM",Q878="YES",H878&gt;'azure-premium-disk-prices'!B3,H878&lt;'azure-premium-disk-prices'!B4),1+IF(M878="YES",1),"")</f>
        <v>0</v>
      </c>
      <c r="AP879" s="4">
        <f>IF(AND(I878="PREMIUM",Q878="YES",H878&gt;'azure-premium-disk-prices'!B4,H878&lt;'azure-premium-disk-prices'!B5),1+IF(M878="YES",1),"")</f>
        <v>0</v>
      </c>
      <c r="AQ879" s="4">
        <f>IF(AND(I878="PREMIUM",Q878="YES",H878&gt;'azure-premium-disk-prices'!B5,H878&lt;'azure-premium-disk-prices'!B6),1+IF(M878="YES",1),"")</f>
        <v>0</v>
      </c>
      <c r="AR879" s="4">
        <f>IF(AND(I878="PREMIUM",Q878="YES",H878&gt;'azure-premium-disk-prices'!B6,H878&lt;'azure-premium-disk-prices'!B7),1+IF(M878="YES",1),"")</f>
        <v>0</v>
      </c>
      <c r="AS879" s="4">
        <f>IF(AND(I878="PREMIUM",Q878="YES",H878&gt;'azure-premium-disk-prices'!B7,H878&lt;'azure-premium-disk-prices'!B8),1+IF(M878="YES",1),"")</f>
        <v>0</v>
      </c>
      <c r="AT879" s="4">
        <f>IF(AND(I878="PREMIUM",Q878="YES",H878&gt;'azure-premium-disk-prices'!B8,H878&lt;'azure-premium-disk-prices'!B9),1+IF(M878="YES",1),"")</f>
        <v>0</v>
      </c>
      <c r="AU879" s="4">
        <f>IF(AND(M879="YES", Q879="YES"),1,"")</f>
        <v>0</v>
      </c>
      <c r="AV879" s="4">
        <f>IF(AND(J879="STANDARD", Q879="YES"), IF(M879="YES",2,1) ,"")</f>
        <v>0</v>
      </c>
      <c r="AW879" s="4">
        <f>IF( AND(J879="PREMIUM",  Q879="YES"), IF(M879="YES",2,1) ,"")</f>
        <v>0</v>
      </c>
    </row>
    <row r="880" spans="5:49">
      <c r="E880" s="3"/>
      <c r="F880" s="3"/>
      <c r="G880" s="3"/>
      <c r="H880" s="3"/>
      <c r="I880" s="3" t="s">
        <v>9</v>
      </c>
      <c r="J880" s="3" t="s">
        <v>9</v>
      </c>
      <c r="K880" s="3" t="s">
        <v>5</v>
      </c>
      <c r="L880" s="3" t="s">
        <v>5</v>
      </c>
      <c r="M880" s="3" t="s">
        <v>5</v>
      </c>
      <c r="N880" s="3">
        <v>730</v>
      </c>
      <c r="O880" s="3" t="s">
        <v>5</v>
      </c>
      <c r="P880" s="3" t="s">
        <v>14</v>
      </c>
      <c r="Q880" s="4">
        <f>IF(AND(E880&lt;&gt;"", F880&lt;&gt;"", G880&lt;&gt;"", H880&lt;&gt;"", I880&lt;&gt;"", J880&lt;&gt;"", K880&lt;&gt;"", L880&lt;&gt;"", M880&lt;&gt;"", N880&lt;&gt;"", O880&lt;&gt;""),"YES","NO")</f>
        <v>0</v>
      </c>
      <c r="R880" s="4">
        <f>IF(AD880=AA880, U880, IF(AD880=AB880,W880,Y880))</f>
        <v>0</v>
      </c>
      <c r="S880" s="4">
        <f>AD880</f>
        <v>0</v>
      </c>
      <c r="T880" s="4">
        <f> IF(AA880="" ,"",IF(AD880=AA880, "PAYG", IF(AD880=AB880,"1Y RI","3Y RI")))</f>
        <v>0</v>
      </c>
      <c r="U880" s="4">
        <f>IF(Q880="YES", IF(K880="YES", VLOOKUP(V880 &amp; L880 &amp; K880,'azure-vm-prices-base'!G$2:H$124, 2, 0), VLOOKUP(V880 &amp; L880 &amp; "*",'azure-vm-prices-base'!G$2:H$124, 2, 0)), "")</f>
        <v>0</v>
      </c>
      <c r="V880" s="4">
        <f>IF(Q880="YES", IF(O880="NO" , IF(K880="YES", _xlfn.MINIFS('azure-vm-prices-base'!I$2:I$123, 'azure-vm-prices-base'!A$2:A$123,"&gt;="&amp;F880*(100-$B$2)/100, 'azure-vm-prices-base'!B$2:B$123,"&gt;="&amp;G880*(100-$B$2)/100, 'azure-vm-prices-base'!D$2:D$123,K880, 'azure-vm-prices-base'!E$2:E$123,L880), _xlfn.MINIFS('azure-vm-prices-base'!I$2:I$123, 'azure-vm-prices-base'!A$2:A$123,"&gt;="&amp;F880*(100-$B$2)/100, 'azure-vm-prices-base'!B$2:B$123,"&gt;="&amp;G880*(100-$B$2)/100, 'azure-vm-prices-base'!E$2:E$123,L880)), IF(K880="YES", _xlfn.MINIFS('azure-vm-prices-base'!C$2:C$123, 'azure-vm-prices-base'!A$2:A$123,"&gt;="&amp;F880*(100-$B$2)/100, 'azure-vm-prices-base'!B$2:B$123,"&gt;="&amp;G880*(100-$B$2)/100, 'azure-vm-prices-base'!D$2:D$123,K880, 'azure-vm-prices-base'!E$2:E$123,L880), _xlfn.MINIFS('azure-vm-prices-base'!C$2:C$123, 'azure-vm-prices-base'!A$2:A$123,"&gt;="&amp;F880*(100-$B$2)/100, 'azure-vm-prices-base'!B$2:B$123,"&gt;="&amp;G880*(100-$B$2)/100, 'azure-vm-prices-base'!E$2:E$123,L880))), "")</f>
        <v>0</v>
      </c>
      <c r="W880" s="4">
        <f>IF(Q880="YES", IF(K880="YES", VLOOKUP(X880 &amp; L880 &amp; K880,'azure-vm-prices-1Y'!G$2:H$124  , 2, 0), VLOOKUP(X880 &amp; L880 &amp; "*",'azure-vm-prices-1Y'!G$2:H$124, 2, 0)),   "")</f>
        <v>0</v>
      </c>
      <c r="X880" s="4">
        <f>IF(Q880="YES", IF(O880="NO" , IF(K880="YES", _xlfn.MINIFS('azure-vm-prices-1Y'!I$2:I$123,   'azure-vm-prices-1Y'!A$2:A$123,"&gt;="&amp;F880*(100-$B$2)/100,   'azure-vm-prices-1Y'!B$2:B$123,"&gt;="&amp;G880*(100-$B$2)/100,   'azure-vm-prices-1Y'!D$2:D$123,K880,   'azure-vm-prices-1Y'!E$2:E$123,L880),   _xlfn.MINIFS('azure-vm-prices-1Y'!I$2:I$123,   'azure-vm-prices-1Y'!A$2:A$123,"&gt;="&amp;F880*(100-$B$2)/100,   'azure-vm-prices-1Y'!B$2:B$123,"&gt;="&amp;G880*(100-$B$2)/100,   'azure-vm-prices-1Y'!E$2:E$123,L880)),   IF(K880="YES", _xlfn.MINIFS('azure-vm-prices-1Y'!C$2:C$123,   'azure-vm-prices-1Y'!A$2:A$123,"&gt;="&amp;F880*(100-$B$2)/100,   'azure-vm-prices-1Y'!B$2:B$123,"&gt;="&amp;G880*(100-$B$2)/100,   'azure-vm-prices-1Y'!D$2:D$123,K880,   'azure-vm-prices-1Y'!E$2:E$123,L880),   _xlfn.MINIFS('azure-vm-prices-1Y'!C$2:C$123,   'azure-vm-prices-1Y'!A$2:A$123,"&gt;="&amp;F880*(100-$B$2)/100,   'azure-vm-prices-1Y'!B$2:B$123,"&gt;="&amp;G880*(100-$B$2)/100,   'azure-vm-prices-1Y'!E$2:E$123,L880))),   "")</f>
        <v>0</v>
      </c>
      <c r="Y880" s="4">
        <f>IF(Q880="YES", IF(K880="YES", VLOOKUP(Z880 &amp; L880 &amp; K880,'azure-vm-prices-3Y'!G$2:H$124  , 2, 0), VLOOKUP(Z880 &amp; L880 &amp; "*",'azure-vm-prices-3Y'!G$2:H$124, 2, 0)),   "")</f>
        <v>0</v>
      </c>
      <c r="Z880" s="4">
        <f>IF(Q880="YES", IF(O880="NO" , IF(K880="YES", _xlfn.MINIFS('azure-vm-prices-3Y'!I$2:I$123,   'azure-vm-prices-3Y'!A$2:A$123,"&gt;="&amp;F880*(100-$B$2)/100,   'azure-vm-prices-3Y'!B$2:B$123,"&gt;="&amp;G880*(100-$B$2)/100,   'azure-vm-prices-3Y'!D$2:D$123,K880,   'azure-vm-prices-3Y'!E$2:E$123,L880),   _xlfn.MINIFS('azure-vm-prices-3Y'!I$2:I$123,   'azure-vm-prices-3Y'!A$2:A$123,"&gt;="&amp;F880*(100-$B$2)/100,   'azure-vm-prices-3Y'!B$2:B$123,"&gt;="&amp;G880*(100-$B$2)/100,   'azure-vm-prices-3Y'!E$2:E$123,L880)),   IF(K880="YES", _xlfn.MINIFS('azure-vm-prices-3Y'!C$2:C$123,   'azure-vm-prices-3Y'!A$2:A$123,"&gt;="&amp;F880*(100-$B$2)/100,   'azure-vm-prices-3Y'!B$2:B$123,"&gt;="&amp;G880*(100-$B$2)/100,   'azure-vm-prices-3Y'!D$2:D$123,K880,   'azure-vm-prices-3Y'!E$2:E$123,L880),   _xlfn.MINIFS('azure-vm-prices-3Y'!C$2:C$123,   'azure-vm-prices-3Y'!A$2:A$123,"&gt;="&amp;F880*(100-$B$2)/100,   'azure-vm-prices-3Y'!B$2:B$123,"&gt;="&amp;G880*(100-$B$2)/100,   'azure-vm-prices-3Y'!E$2:E$123,L880))),   "")</f>
        <v>0</v>
      </c>
      <c r="AA880" s="4">
        <f>IF(Q880="YES",N880*V880*12,"")</f>
        <v>0</v>
      </c>
      <c r="AB880" s="4">
        <f>IF(Q880="YES",X880*8760,"")</f>
        <v>0</v>
      </c>
      <c r="AC880" s="4">
        <f>IF(Q880="YES",Z880*8760,"")</f>
        <v>0</v>
      </c>
      <c r="AD880" s="4">
        <f>IF(Q880="YES",IF(P880="YES", MIN(AA880:AC880), AA880),"")</f>
        <v>0</v>
      </c>
      <c r="AE880" s="4">
        <f>IF(AND(I880="STANDARD",Q880="YES",H880&lt;'azure-standard-disk-prices'!B2, H880&gt;0),1+IF(M880="YES",1),"")</f>
        <v>0</v>
      </c>
      <c r="AF880" s="4">
        <f>IF(AND(I880="STANDARD",Q880="YES",H880&gt;'azure-standard-disk-prices'!B2,H880&lt;'azure-standard-disk-prices'!B3),1+IF(M880="YES",1),"")</f>
        <v>0</v>
      </c>
      <c r="AG880" s="4">
        <f>IF(AND(I880="STANDARD",Q880="YES",H880&gt;'azure-standard-disk-prices'!B3,H880&lt;'azure-standard-disk-prices'!B4),1+IF(M880="YES",1),"")</f>
        <v>0</v>
      </c>
      <c r="AH880" s="4">
        <f>IF(AND(I880="STANDARD",Q880="YES",H880&gt;'azure-standard-disk-prices'!B4,H880&lt;'azure-standard-disk-prices'!B5),1+IF(M880="YES",1),"")</f>
        <v>0</v>
      </c>
      <c r="AI880" s="4">
        <f>IF(AND(I880="STANDARD",Q880="YES",H880&gt;'azure-standard-disk-prices'!B5,H880&lt;'azure-standard-disk-prices'!B6),1+IF(M880="YES",1),"")</f>
        <v>0</v>
      </c>
      <c r="AJ880" s="4">
        <f>IF(AND(I880="STANDARD",Q880="YES",H880&gt;'azure-standard-disk-prices'!B6,H880&lt;'azure-standard-disk-prices'!B7),1+IF(M880="YES",1),"")</f>
        <v>0</v>
      </c>
      <c r="AK880" s="4">
        <f>IF(AND(I880="STANDARD",Q880="YES",H880&gt;'azure-standard-disk-prices'!B7,H880&lt;'azure-standard-disk-prices'!B8),1+IF(M880="YES",1),"")</f>
        <v>0</v>
      </c>
      <c r="AL880" s="4">
        <f>IF(AND(I880="STANDARD",Q880="YES",H880&gt;'azure-standard-disk-prices'!B8,H880&lt;'azure-standard-disk-prices'!B9),1+IF(M880="YES",1),"")</f>
        <v>0</v>
      </c>
      <c r="AM880" s="4">
        <f>IF(AND(I879="PREMIUM",Q879="YES",H879&lt;'azure-premium-disk-prices'!B2,H879&gt;0),1+IF(M879="YES",1),"")</f>
        <v>0</v>
      </c>
      <c r="AN880" s="4">
        <f>IF(AND(I879="PREMIUM",Q879="YES",H879&gt;'azure-premium-disk-prices'!B2,H879&lt;'azure-premium-disk-prices'!B3),1+IF(M879="YES",1),"")</f>
        <v>0</v>
      </c>
      <c r="AO880" s="4">
        <f>IF(AND(I879="PREMIUM",Q879="YES",H879&gt;'azure-premium-disk-prices'!B3,H879&lt;'azure-premium-disk-prices'!B4),1+IF(M879="YES",1),"")</f>
        <v>0</v>
      </c>
      <c r="AP880" s="4">
        <f>IF(AND(I879="PREMIUM",Q879="YES",H879&gt;'azure-premium-disk-prices'!B4,H879&lt;'azure-premium-disk-prices'!B5),1+IF(M879="YES",1),"")</f>
        <v>0</v>
      </c>
      <c r="AQ880" s="4">
        <f>IF(AND(I879="PREMIUM",Q879="YES",H879&gt;'azure-premium-disk-prices'!B5,H879&lt;'azure-premium-disk-prices'!B6),1+IF(M879="YES",1),"")</f>
        <v>0</v>
      </c>
      <c r="AR880" s="4">
        <f>IF(AND(I879="PREMIUM",Q879="YES",H879&gt;'azure-premium-disk-prices'!B6,H879&lt;'azure-premium-disk-prices'!B7),1+IF(M879="YES",1),"")</f>
        <v>0</v>
      </c>
      <c r="AS880" s="4">
        <f>IF(AND(I879="PREMIUM",Q879="YES",H879&gt;'azure-premium-disk-prices'!B7,H879&lt;'azure-premium-disk-prices'!B8),1+IF(M879="YES",1),"")</f>
        <v>0</v>
      </c>
      <c r="AT880" s="4">
        <f>IF(AND(I879="PREMIUM",Q879="YES",H879&gt;'azure-premium-disk-prices'!B8,H879&lt;'azure-premium-disk-prices'!B9),1+IF(M879="YES",1),"")</f>
        <v>0</v>
      </c>
      <c r="AU880" s="4">
        <f>IF(AND(M880="YES", Q880="YES"),1,"")</f>
        <v>0</v>
      </c>
      <c r="AV880" s="4">
        <f>IF(AND(J880="STANDARD", Q880="YES"), IF(M880="YES",2,1) ,"")</f>
        <v>0</v>
      </c>
      <c r="AW880" s="4">
        <f>IF( AND(J880="PREMIUM",  Q880="YES"), IF(M880="YES",2,1) ,"")</f>
        <v>0</v>
      </c>
    </row>
    <row r="881" spans="5:49">
      <c r="E881" s="3"/>
      <c r="F881" s="3"/>
      <c r="G881" s="3"/>
      <c r="H881" s="3"/>
      <c r="I881" s="3" t="s">
        <v>9</v>
      </c>
      <c r="J881" s="3" t="s">
        <v>9</v>
      </c>
      <c r="K881" s="3" t="s">
        <v>5</v>
      </c>
      <c r="L881" s="3" t="s">
        <v>5</v>
      </c>
      <c r="M881" s="3" t="s">
        <v>5</v>
      </c>
      <c r="N881" s="3">
        <v>730</v>
      </c>
      <c r="O881" s="3" t="s">
        <v>5</v>
      </c>
      <c r="P881" s="3" t="s">
        <v>14</v>
      </c>
      <c r="Q881" s="4">
        <f>IF(AND(E881&lt;&gt;"", F881&lt;&gt;"", G881&lt;&gt;"", H881&lt;&gt;"", I881&lt;&gt;"", J881&lt;&gt;"", K881&lt;&gt;"", L881&lt;&gt;"", M881&lt;&gt;"", N881&lt;&gt;"", O881&lt;&gt;""),"YES","NO")</f>
        <v>0</v>
      </c>
      <c r="R881" s="4">
        <f>IF(AD881=AA881, U881, IF(AD881=AB881,W881,Y881))</f>
        <v>0</v>
      </c>
      <c r="S881" s="4">
        <f>AD881</f>
        <v>0</v>
      </c>
      <c r="T881" s="4">
        <f> IF(AA881="" ,"",IF(AD881=AA881, "PAYG", IF(AD881=AB881,"1Y RI","3Y RI")))</f>
        <v>0</v>
      </c>
      <c r="U881" s="4">
        <f>IF(Q881="YES", IF(K881="YES", VLOOKUP(V881 &amp; L881 &amp; K881,'azure-vm-prices-base'!G$2:H$124, 2, 0), VLOOKUP(V881 &amp; L881 &amp; "*",'azure-vm-prices-base'!G$2:H$124, 2, 0)), "")</f>
        <v>0</v>
      </c>
      <c r="V881" s="4">
        <f>IF(Q881="YES", IF(O881="NO" , IF(K881="YES", _xlfn.MINIFS('azure-vm-prices-base'!I$2:I$123, 'azure-vm-prices-base'!A$2:A$123,"&gt;="&amp;F881*(100-$B$2)/100, 'azure-vm-prices-base'!B$2:B$123,"&gt;="&amp;G881*(100-$B$2)/100, 'azure-vm-prices-base'!D$2:D$123,K881, 'azure-vm-prices-base'!E$2:E$123,L881), _xlfn.MINIFS('azure-vm-prices-base'!I$2:I$123, 'azure-vm-prices-base'!A$2:A$123,"&gt;="&amp;F881*(100-$B$2)/100, 'azure-vm-prices-base'!B$2:B$123,"&gt;="&amp;G881*(100-$B$2)/100, 'azure-vm-prices-base'!E$2:E$123,L881)), IF(K881="YES", _xlfn.MINIFS('azure-vm-prices-base'!C$2:C$123, 'azure-vm-prices-base'!A$2:A$123,"&gt;="&amp;F881*(100-$B$2)/100, 'azure-vm-prices-base'!B$2:B$123,"&gt;="&amp;G881*(100-$B$2)/100, 'azure-vm-prices-base'!D$2:D$123,K881, 'azure-vm-prices-base'!E$2:E$123,L881), _xlfn.MINIFS('azure-vm-prices-base'!C$2:C$123, 'azure-vm-prices-base'!A$2:A$123,"&gt;="&amp;F881*(100-$B$2)/100, 'azure-vm-prices-base'!B$2:B$123,"&gt;="&amp;G881*(100-$B$2)/100, 'azure-vm-prices-base'!E$2:E$123,L881))), "")</f>
        <v>0</v>
      </c>
      <c r="W881" s="4">
        <f>IF(Q881="YES", IF(K881="YES", VLOOKUP(X881 &amp; L881 &amp; K881,'azure-vm-prices-1Y'!G$2:H$124  , 2, 0), VLOOKUP(X881 &amp; L881 &amp; "*",'azure-vm-prices-1Y'!G$2:H$124, 2, 0)),   "")</f>
        <v>0</v>
      </c>
      <c r="X881" s="4">
        <f>IF(Q881="YES", IF(O881="NO" , IF(K881="YES", _xlfn.MINIFS('azure-vm-prices-1Y'!I$2:I$123,   'azure-vm-prices-1Y'!A$2:A$123,"&gt;="&amp;F881*(100-$B$2)/100,   'azure-vm-prices-1Y'!B$2:B$123,"&gt;="&amp;G881*(100-$B$2)/100,   'azure-vm-prices-1Y'!D$2:D$123,K881,   'azure-vm-prices-1Y'!E$2:E$123,L881),   _xlfn.MINIFS('azure-vm-prices-1Y'!I$2:I$123,   'azure-vm-prices-1Y'!A$2:A$123,"&gt;="&amp;F881*(100-$B$2)/100,   'azure-vm-prices-1Y'!B$2:B$123,"&gt;="&amp;G881*(100-$B$2)/100,   'azure-vm-prices-1Y'!E$2:E$123,L881)),   IF(K881="YES", _xlfn.MINIFS('azure-vm-prices-1Y'!C$2:C$123,   'azure-vm-prices-1Y'!A$2:A$123,"&gt;="&amp;F881*(100-$B$2)/100,   'azure-vm-prices-1Y'!B$2:B$123,"&gt;="&amp;G881*(100-$B$2)/100,   'azure-vm-prices-1Y'!D$2:D$123,K881,   'azure-vm-prices-1Y'!E$2:E$123,L881),   _xlfn.MINIFS('azure-vm-prices-1Y'!C$2:C$123,   'azure-vm-prices-1Y'!A$2:A$123,"&gt;="&amp;F881*(100-$B$2)/100,   'azure-vm-prices-1Y'!B$2:B$123,"&gt;="&amp;G881*(100-$B$2)/100,   'azure-vm-prices-1Y'!E$2:E$123,L881))),   "")</f>
        <v>0</v>
      </c>
      <c r="Y881" s="4">
        <f>IF(Q881="YES", IF(K881="YES", VLOOKUP(Z881 &amp; L881 &amp; K881,'azure-vm-prices-3Y'!G$2:H$124  , 2, 0), VLOOKUP(Z881 &amp; L881 &amp; "*",'azure-vm-prices-3Y'!G$2:H$124, 2, 0)),   "")</f>
        <v>0</v>
      </c>
      <c r="Z881" s="4">
        <f>IF(Q881="YES", IF(O881="NO" , IF(K881="YES", _xlfn.MINIFS('azure-vm-prices-3Y'!I$2:I$123,   'azure-vm-prices-3Y'!A$2:A$123,"&gt;="&amp;F881*(100-$B$2)/100,   'azure-vm-prices-3Y'!B$2:B$123,"&gt;="&amp;G881*(100-$B$2)/100,   'azure-vm-prices-3Y'!D$2:D$123,K881,   'azure-vm-prices-3Y'!E$2:E$123,L881),   _xlfn.MINIFS('azure-vm-prices-3Y'!I$2:I$123,   'azure-vm-prices-3Y'!A$2:A$123,"&gt;="&amp;F881*(100-$B$2)/100,   'azure-vm-prices-3Y'!B$2:B$123,"&gt;="&amp;G881*(100-$B$2)/100,   'azure-vm-prices-3Y'!E$2:E$123,L881)),   IF(K881="YES", _xlfn.MINIFS('azure-vm-prices-3Y'!C$2:C$123,   'azure-vm-prices-3Y'!A$2:A$123,"&gt;="&amp;F881*(100-$B$2)/100,   'azure-vm-prices-3Y'!B$2:B$123,"&gt;="&amp;G881*(100-$B$2)/100,   'azure-vm-prices-3Y'!D$2:D$123,K881,   'azure-vm-prices-3Y'!E$2:E$123,L881),   _xlfn.MINIFS('azure-vm-prices-3Y'!C$2:C$123,   'azure-vm-prices-3Y'!A$2:A$123,"&gt;="&amp;F881*(100-$B$2)/100,   'azure-vm-prices-3Y'!B$2:B$123,"&gt;="&amp;G881*(100-$B$2)/100,   'azure-vm-prices-3Y'!E$2:E$123,L881))),   "")</f>
        <v>0</v>
      </c>
      <c r="AA881" s="4">
        <f>IF(Q881="YES",N881*V881*12,"")</f>
        <v>0</v>
      </c>
      <c r="AB881" s="4">
        <f>IF(Q881="YES",X881*8760,"")</f>
        <v>0</v>
      </c>
      <c r="AC881" s="4">
        <f>IF(Q881="YES",Z881*8760,"")</f>
        <v>0</v>
      </c>
      <c r="AD881" s="4">
        <f>IF(Q881="YES",IF(P881="YES", MIN(AA881:AC881), AA881),"")</f>
        <v>0</v>
      </c>
      <c r="AE881" s="4">
        <f>IF(AND(I881="STANDARD",Q881="YES",H881&lt;'azure-standard-disk-prices'!B2, H881&gt;0),1+IF(M881="YES",1),"")</f>
        <v>0</v>
      </c>
      <c r="AF881" s="4">
        <f>IF(AND(I881="STANDARD",Q881="YES",H881&gt;'azure-standard-disk-prices'!B2,H881&lt;'azure-standard-disk-prices'!B3),1+IF(M881="YES",1),"")</f>
        <v>0</v>
      </c>
      <c r="AG881" s="4">
        <f>IF(AND(I881="STANDARD",Q881="YES",H881&gt;'azure-standard-disk-prices'!B3,H881&lt;'azure-standard-disk-prices'!B4),1+IF(M881="YES",1),"")</f>
        <v>0</v>
      </c>
      <c r="AH881" s="4">
        <f>IF(AND(I881="STANDARD",Q881="YES",H881&gt;'azure-standard-disk-prices'!B4,H881&lt;'azure-standard-disk-prices'!B5),1+IF(M881="YES",1),"")</f>
        <v>0</v>
      </c>
      <c r="AI881" s="4">
        <f>IF(AND(I881="STANDARD",Q881="YES",H881&gt;'azure-standard-disk-prices'!B5,H881&lt;'azure-standard-disk-prices'!B6),1+IF(M881="YES",1),"")</f>
        <v>0</v>
      </c>
      <c r="AJ881" s="4">
        <f>IF(AND(I881="STANDARD",Q881="YES",H881&gt;'azure-standard-disk-prices'!B6,H881&lt;'azure-standard-disk-prices'!B7),1+IF(M881="YES",1),"")</f>
        <v>0</v>
      </c>
      <c r="AK881" s="4">
        <f>IF(AND(I881="STANDARD",Q881="YES",H881&gt;'azure-standard-disk-prices'!B7,H881&lt;'azure-standard-disk-prices'!B8),1+IF(M881="YES",1),"")</f>
        <v>0</v>
      </c>
      <c r="AL881" s="4">
        <f>IF(AND(I881="STANDARD",Q881="YES",H881&gt;'azure-standard-disk-prices'!B8,H881&lt;'azure-standard-disk-prices'!B9),1+IF(M881="YES",1),"")</f>
        <v>0</v>
      </c>
      <c r="AM881" s="4">
        <f>IF(AND(I880="PREMIUM",Q880="YES",H880&lt;'azure-premium-disk-prices'!B2,H880&gt;0),1+IF(M880="YES",1),"")</f>
        <v>0</v>
      </c>
      <c r="AN881" s="4">
        <f>IF(AND(I880="PREMIUM",Q880="YES",H880&gt;'azure-premium-disk-prices'!B2,H880&lt;'azure-premium-disk-prices'!B3),1+IF(M880="YES",1),"")</f>
        <v>0</v>
      </c>
      <c r="AO881" s="4">
        <f>IF(AND(I880="PREMIUM",Q880="YES",H880&gt;'azure-premium-disk-prices'!B3,H880&lt;'azure-premium-disk-prices'!B4),1+IF(M880="YES",1),"")</f>
        <v>0</v>
      </c>
      <c r="AP881" s="4">
        <f>IF(AND(I880="PREMIUM",Q880="YES",H880&gt;'azure-premium-disk-prices'!B4,H880&lt;'azure-premium-disk-prices'!B5),1+IF(M880="YES",1),"")</f>
        <v>0</v>
      </c>
      <c r="AQ881" s="4">
        <f>IF(AND(I880="PREMIUM",Q880="YES",H880&gt;'azure-premium-disk-prices'!B5,H880&lt;'azure-premium-disk-prices'!B6),1+IF(M880="YES",1),"")</f>
        <v>0</v>
      </c>
      <c r="AR881" s="4">
        <f>IF(AND(I880="PREMIUM",Q880="YES",H880&gt;'azure-premium-disk-prices'!B6,H880&lt;'azure-premium-disk-prices'!B7),1+IF(M880="YES",1),"")</f>
        <v>0</v>
      </c>
      <c r="AS881" s="4">
        <f>IF(AND(I880="PREMIUM",Q880="YES",H880&gt;'azure-premium-disk-prices'!B7,H880&lt;'azure-premium-disk-prices'!B8),1+IF(M880="YES",1),"")</f>
        <v>0</v>
      </c>
      <c r="AT881" s="4">
        <f>IF(AND(I880="PREMIUM",Q880="YES",H880&gt;'azure-premium-disk-prices'!B8,H880&lt;'azure-premium-disk-prices'!B9),1+IF(M880="YES",1),"")</f>
        <v>0</v>
      </c>
      <c r="AU881" s="4">
        <f>IF(AND(M881="YES", Q881="YES"),1,"")</f>
        <v>0</v>
      </c>
      <c r="AV881" s="4">
        <f>IF(AND(J881="STANDARD", Q881="YES"), IF(M881="YES",2,1) ,"")</f>
        <v>0</v>
      </c>
      <c r="AW881" s="4">
        <f>IF( AND(J881="PREMIUM",  Q881="YES"), IF(M881="YES",2,1) ,"")</f>
        <v>0</v>
      </c>
    </row>
    <row r="882" spans="5:49">
      <c r="E882" s="3"/>
      <c r="F882" s="3"/>
      <c r="G882" s="3"/>
      <c r="H882" s="3"/>
      <c r="I882" s="3" t="s">
        <v>9</v>
      </c>
      <c r="J882" s="3" t="s">
        <v>9</v>
      </c>
      <c r="K882" s="3" t="s">
        <v>5</v>
      </c>
      <c r="L882" s="3" t="s">
        <v>5</v>
      </c>
      <c r="M882" s="3" t="s">
        <v>5</v>
      </c>
      <c r="N882" s="3">
        <v>730</v>
      </c>
      <c r="O882" s="3" t="s">
        <v>5</v>
      </c>
      <c r="P882" s="3" t="s">
        <v>14</v>
      </c>
      <c r="Q882" s="4">
        <f>IF(AND(E882&lt;&gt;"", F882&lt;&gt;"", G882&lt;&gt;"", H882&lt;&gt;"", I882&lt;&gt;"", J882&lt;&gt;"", K882&lt;&gt;"", L882&lt;&gt;"", M882&lt;&gt;"", N882&lt;&gt;"", O882&lt;&gt;""),"YES","NO")</f>
        <v>0</v>
      </c>
      <c r="R882" s="4">
        <f>IF(AD882=AA882, U882, IF(AD882=AB882,W882,Y882))</f>
        <v>0</v>
      </c>
      <c r="S882" s="4">
        <f>AD882</f>
        <v>0</v>
      </c>
      <c r="T882" s="4">
        <f> IF(AA882="" ,"",IF(AD882=AA882, "PAYG", IF(AD882=AB882,"1Y RI","3Y RI")))</f>
        <v>0</v>
      </c>
      <c r="U882" s="4">
        <f>IF(Q882="YES", IF(K882="YES", VLOOKUP(V882 &amp; L882 &amp; K882,'azure-vm-prices-base'!G$2:H$124, 2, 0), VLOOKUP(V882 &amp; L882 &amp; "*",'azure-vm-prices-base'!G$2:H$124, 2, 0)), "")</f>
        <v>0</v>
      </c>
      <c r="V882" s="4">
        <f>IF(Q882="YES", IF(O882="NO" , IF(K882="YES", _xlfn.MINIFS('azure-vm-prices-base'!I$2:I$123, 'azure-vm-prices-base'!A$2:A$123,"&gt;="&amp;F882*(100-$B$2)/100, 'azure-vm-prices-base'!B$2:B$123,"&gt;="&amp;G882*(100-$B$2)/100, 'azure-vm-prices-base'!D$2:D$123,K882, 'azure-vm-prices-base'!E$2:E$123,L882), _xlfn.MINIFS('azure-vm-prices-base'!I$2:I$123, 'azure-vm-prices-base'!A$2:A$123,"&gt;="&amp;F882*(100-$B$2)/100, 'azure-vm-prices-base'!B$2:B$123,"&gt;="&amp;G882*(100-$B$2)/100, 'azure-vm-prices-base'!E$2:E$123,L882)), IF(K882="YES", _xlfn.MINIFS('azure-vm-prices-base'!C$2:C$123, 'azure-vm-prices-base'!A$2:A$123,"&gt;="&amp;F882*(100-$B$2)/100, 'azure-vm-prices-base'!B$2:B$123,"&gt;="&amp;G882*(100-$B$2)/100, 'azure-vm-prices-base'!D$2:D$123,K882, 'azure-vm-prices-base'!E$2:E$123,L882), _xlfn.MINIFS('azure-vm-prices-base'!C$2:C$123, 'azure-vm-prices-base'!A$2:A$123,"&gt;="&amp;F882*(100-$B$2)/100, 'azure-vm-prices-base'!B$2:B$123,"&gt;="&amp;G882*(100-$B$2)/100, 'azure-vm-prices-base'!E$2:E$123,L882))), "")</f>
        <v>0</v>
      </c>
      <c r="W882" s="4">
        <f>IF(Q882="YES", IF(K882="YES", VLOOKUP(X882 &amp; L882 &amp; K882,'azure-vm-prices-1Y'!G$2:H$124  , 2, 0), VLOOKUP(X882 &amp; L882 &amp; "*",'azure-vm-prices-1Y'!G$2:H$124, 2, 0)),   "")</f>
        <v>0</v>
      </c>
      <c r="X882" s="4">
        <f>IF(Q882="YES", IF(O882="NO" , IF(K882="YES", _xlfn.MINIFS('azure-vm-prices-1Y'!I$2:I$123,   'azure-vm-prices-1Y'!A$2:A$123,"&gt;="&amp;F882*(100-$B$2)/100,   'azure-vm-prices-1Y'!B$2:B$123,"&gt;="&amp;G882*(100-$B$2)/100,   'azure-vm-prices-1Y'!D$2:D$123,K882,   'azure-vm-prices-1Y'!E$2:E$123,L882),   _xlfn.MINIFS('azure-vm-prices-1Y'!I$2:I$123,   'azure-vm-prices-1Y'!A$2:A$123,"&gt;="&amp;F882*(100-$B$2)/100,   'azure-vm-prices-1Y'!B$2:B$123,"&gt;="&amp;G882*(100-$B$2)/100,   'azure-vm-prices-1Y'!E$2:E$123,L882)),   IF(K882="YES", _xlfn.MINIFS('azure-vm-prices-1Y'!C$2:C$123,   'azure-vm-prices-1Y'!A$2:A$123,"&gt;="&amp;F882*(100-$B$2)/100,   'azure-vm-prices-1Y'!B$2:B$123,"&gt;="&amp;G882*(100-$B$2)/100,   'azure-vm-prices-1Y'!D$2:D$123,K882,   'azure-vm-prices-1Y'!E$2:E$123,L882),   _xlfn.MINIFS('azure-vm-prices-1Y'!C$2:C$123,   'azure-vm-prices-1Y'!A$2:A$123,"&gt;="&amp;F882*(100-$B$2)/100,   'azure-vm-prices-1Y'!B$2:B$123,"&gt;="&amp;G882*(100-$B$2)/100,   'azure-vm-prices-1Y'!E$2:E$123,L882))),   "")</f>
        <v>0</v>
      </c>
      <c r="Y882" s="4">
        <f>IF(Q882="YES", IF(K882="YES", VLOOKUP(Z882 &amp; L882 &amp; K882,'azure-vm-prices-3Y'!G$2:H$124  , 2, 0), VLOOKUP(Z882 &amp; L882 &amp; "*",'azure-vm-prices-3Y'!G$2:H$124, 2, 0)),   "")</f>
        <v>0</v>
      </c>
      <c r="Z882" s="4">
        <f>IF(Q882="YES", IF(O882="NO" , IF(K882="YES", _xlfn.MINIFS('azure-vm-prices-3Y'!I$2:I$123,   'azure-vm-prices-3Y'!A$2:A$123,"&gt;="&amp;F882*(100-$B$2)/100,   'azure-vm-prices-3Y'!B$2:B$123,"&gt;="&amp;G882*(100-$B$2)/100,   'azure-vm-prices-3Y'!D$2:D$123,K882,   'azure-vm-prices-3Y'!E$2:E$123,L882),   _xlfn.MINIFS('azure-vm-prices-3Y'!I$2:I$123,   'azure-vm-prices-3Y'!A$2:A$123,"&gt;="&amp;F882*(100-$B$2)/100,   'azure-vm-prices-3Y'!B$2:B$123,"&gt;="&amp;G882*(100-$B$2)/100,   'azure-vm-prices-3Y'!E$2:E$123,L882)),   IF(K882="YES", _xlfn.MINIFS('azure-vm-prices-3Y'!C$2:C$123,   'azure-vm-prices-3Y'!A$2:A$123,"&gt;="&amp;F882*(100-$B$2)/100,   'azure-vm-prices-3Y'!B$2:B$123,"&gt;="&amp;G882*(100-$B$2)/100,   'azure-vm-prices-3Y'!D$2:D$123,K882,   'azure-vm-prices-3Y'!E$2:E$123,L882),   _xlfn.MINIFS('azure-vm-prices-3Y'!C$2:C$123,   'azure-vm-prices-3Y'!A$2:A$123,"&gt;="&amp;F882*(100-$B$2)/100,   'azure-vm-prices-3Y'!B$2:B$123,"&gt;="&amp;G882*(100-$B$2)/100,   'azure-vm-prices-3Y'!E$2:E$123,L882))),   "")</f>
        <v>0</v>
      </c>
      <c r="AA882" s="4">
        <f>IF(Q882="YES",N882*V882*12,"")</f>
        <v>0</v>
      </c>
      <c r="AB882" s="4">
        <f>IF(Q882="YES",X882*8760,"")</f>
        <v>0</v>
      </c>
      <c r="AC882" s="4">
        <f>IF(Q882="YES",Z882*8760,"")</f>
        <v>0</v>
      </c>
      <c r="AD882" s="4">
        <f>IF(Q882="YES",IF(P882="YES", MIN(AA882:AC882), AA882),"")</f>
        <v>0</v>
      </c>
      <c r="AE882" s="4">
        <f>IF(AND(I882="STANDARD",Q882="YES",H882&lt;'azure-standard-disk-prices'!B2, H882&gt;0),1+IF(M882="YES",1),"")</f>
        <v>0</v>
      </c>
      <c r="AF882" s="4">
        <f>IF(AND(I882="STANDARD",Q882="YES",H882&gt;'azure-standard-disk-prices'!B2,H882&lt;'azure-standard-disk-prices'!B3),1+IF(M882="YES",1),"")</f>
        <v>0</v>
      </c>
      <c r="AG882" s="4">
        <f>IF(AND(I882="STANDARD",Q882="YES",H882&gt;'azure-standard-disk-prices'!B3,H882&lt;'azure-standard-disk-prices'!B4),1+IF(M882="YES",1),"")</f>
        <v>0</v>
      </c>
      <c r="AH882" s="4">
        <f>IF(AND(I882="STANDARD",Q882="YES",H882&gt;'azure-standard-disk-prices'!B4,H882&lt;'azure-standard-disk-prices'!B5),1+IF(M882="YES",1),"")</f>
        <v>0</v>
      </c>
      <c r="AI882" s="4">
        <f>IF(AND(I882="STANDARD",Q882="YES",H882&gt;'azure-standard-disk-prices'!B5,H882&lt;'azure-standard-disk-prices'!B6),1+IF(M882="YES",1),"")</f>
        <v>0</v>
      </c>
      <c r="AJ882" s="4">
        <f>IF(AND(I882="STANDARD",Q882="YES",H882&gt;'azure-standard-disk-prices'!B6,H882&lt;'azure-standard-disk-prices'!B7),1+IF(M882="YES",1),"")</f>
        <v>0</v>
      </c>
      <c r="AK882" s="4">
        <f>IF(AND(I882="STANDARD",Q882="YES",H882&gt;'azure-standard-disk-prices'!B7,H882&lt;'azure-standard-disk-prices'!B8),1+IF(M882="YES",1),"")</f>
        <v>0</v>
      </c>
      <c r="AL882" s="4">
        <f>IF(AND(I882="STANDARD",Q882="YES",H882&gt;'azure-standard-disk-prices'!B8,H882&lt;'azure-standard-disk-prices'!B9),1+IF(M882="YES",1),"")</f>
        <v>0</v>
      </c>
      <c r="AM882" s="4">
        <f>IF(AND(I881="PREMIUM",Q881="YES",H881&lt;'azure-premium-disk-prices'!B2,H881&gt;0),1+IF(M881="YES",1),"")</f>
        <v>0</v>
      </c>
      <c r="AN882" s="4">
        <f>IF(AND(I881="PREMIUM",Q881="YES",H881&gt;'azure-premium-disk-prices'!B2,H881&lt;'azure-premium-disk-prices'!B3),1+IF(M881="YES",1),"")</f>
        <v>0</v>
      </c>
      <c r="AO882" s="4">
        <f>IF(AND(I881="PREMIUM",Q881="YES",H881&gt;'azure-premium-disk-prices'!B3,H881&lt;'azure-premium-disk-prices'!B4),1+IF(M881="YES",1),"")</f>
        <v>0</v>
      </c>
      <c r="AP882" s="4">
        <f>IF(AND(I881="PREMIUM",Q881="YES",H881&gt;'azure-premium-disk-prices'!B4,H881&lt;'azure-premium-disk-prices'!B5),1+IF(M881="YES",1),"")</f>
        <v>0</v>
      </c>
      <c r="AQ882" s="4">
        <f>IF(AND(I881="PREMIUM",Q881="YES",H881&gt;'azure-premium-disk-prices'!B5,H881&lt;'azure-premium-disk-prices'!B6),1+IF(M881="YES",1),"")</f>
        <v>0</v>
      </c>
      <c r="AR882" s="4">
        <f>IF(AND(I881="PREMIUM",Q881="YES",H881&gt;'azure-premium-disk-prices'!B6,H881&lt;'azure-premium-disk-prices'!B7),1+IF(M881="YES",1),"")</f>
        <v>0</v>
      </c>
      <c r="AS882" s="4">
        <f>IF(AND(I881="PREMIUM",Q881="YES",H881&gt;'azure-premium-disk-prices'!B7,H881&lt;'azure-premium-disk-prices'!B8),1+IF(M881="YES",1),"")</f>
        <v>0</v>
      </c>
      <c r="AT882" s="4">
        <f>IF(AND(I881="PREMIUM",Q881="YES",H881&gt;'azure-premium-disk-prices'!B8,H881&lt;'azure-premium-disk-prices'!B9),1+IF(M881="YES",1),"")</f>
        <v>0</v>
      </c>
      <c r="AU882" s="4">
        <f>IF(AND(M882="YES", Q882="YES"),1,"")</f>
        <v>0</v>
      </c>
      <c r="AV882" s="4">
        <f>IF(AND(J882="STANDARD", Q882="YES"), IF(M882="YES",2,1) ,"")</f>
        <v>0</v>
      </c>
      <c r="AW882" s="4">
        <f>IF( AND(J882="PREMIUM",  Q882="YES"), IF(M882="YES",2,1) ,"")</f>
        <v>0</v>
      </c>
    </row>
    <row r="883" spans="5:49">
      <c r="E883" s="3"/>
      <c r="F883" s="3"/>
      <c r="G883" s="3"/>
      <c r="H883" s="3"/>
      <c r="I883" s="3" t="s">
        <v>9</v>
      </c>
      <c r="J883" s="3" t="s">
        <v>9</v>
      </c>
      <c r="K883" s="3" t="s">
        <v>5</v>
      </c>
      <c r="L883" s="3" t="s">
        <v>5</v>
      </c>
      <c r="M883" s="3" t="s">
        <v>5</v>
      </c>
      <c r="N883" s="3">
        <v>730</v>
      </c>
      <c r="O883" s="3" t="s">
        <v>5</v>
      </c>
      <c r="P883" s="3" t="s">
        <v>14</v>
      </c>
      <c r="Q883" s="4">
        <f>IF(AND(E883&lt;&gt;"", F883&lt;&gt;"", G883&lt;&gt;"", H883&lt;&gt;"", I883&lt;&gt;"", J883&lt;&gt;"", K883&lt;&gt;"", L883&lt;&gt;"", M883&lt;&gt;"", N883&lt;&gt;"", O883&lt;&gt;""),"YES","NO")</f>
        <v>0</v>
      </c>
      <c r="R883" s="4">
        <f>IF(AD883=AA883, U883, IF(AD883=AB883,W883,Y883))</f>
        <v>0</v>
      </c>
      <c r="S883" s="4">
        <f>AD883</f>
        <v>0</v>
      </c>
      <c r="T883" s="4">
        <f> IF(AA883="" ,"",IF(AD883=AA883, "PAYG", IF(AD883=AB883,"1Y RI","3Y RI")))</f>
        <v>0</v>
      </c>
      <c r="U883" s="4">
        <f>IF(Q883="YES", IF(K883="YES", VLOOKUP(V883 &amp; L883 &amp; K883,'azure-vm-prices-base'!G$2:H$124, 2, 0), VLOOKUP(V883 &amp; L883 &amp; "*",'azure-vm-prices-base'!G$2:H$124, 2, 0)), "")</f>
        <v>0</v>
      </c>
      <c r="V883" s="4">
        <f>IF(Q883="YES", IF(O883="NO" , IF(K883="YES", _xlfn.MINIFS('azure-vm-prices-base'!I$2:I$123, 'azure-vm-prices-base'!A$2:A$123,"&gt;="&amp;F883*(100-$B$2)/100, 'azure-vm-prices-base'!B$2:B$123,"&gt;="&amp;G883*(100-$B$2)/100, 'azure-vm-prices-base'!D$2:D$123,K883, 'azure-vm-prices-base'!E$2:E$123,L883), _xlfn.MINIFS('azure-vm-prices-base'!I$2:I$123, 'azure-vm-prices-base'!A$2:A$123,"&gt;="&amp;F883*(100-$B$2)/100, 'azure-vm-prices-base'!B$2:B$123,"&gt;="&amp;G883*(100-$B$2)/100, 'azure-vm-prices-base'!E$2:E$123,L883)), IF(K883="YES", _xlfn.MINIFS('azure-vm-prices-base'!C$2:C$123, 'azure-vm-prices-base'!A$2:A$123,"&gt;="&amp;F883*(100-$B$2)/100, 'azure-vm-prices-base'!B$2:B$123,"&gt;="&amp;G883*(100-$B$2)/100, 'azure-vm-prices-base'!D$2:D$123,K883, 'azure-vm-prices-base'!E$2:E$123,L883), _xlfn.MINIFS('azure-vm-prices-base'!C$2:C$123, 'azure-vm-prices-base'!A$2:A$123,"&gt;="&amp;F883*(100-$B$2)/100, 'azure-vm-prices-base'!B$2:B$123,"&gt;="&amp;G883*(100-$B$2)/100, 'azure-vm-prices-base'!E$2:E$123,L883))), "")</f>
        <v>0</v>
      </c>
      <c r="W883" s="4">
        <f>IF(Q883="YES", IF(K883="YES", VLOOKUP(X883 &amp; L883 &amp; K883,'azure-vm-prices-1Y'!G$2:H$124  , 2, 0), VLOOKUP(X883 &amp; L883 &amp; "*",'azure-vm-prices-1Y'!G$2:H$124, 2, 0)),   "")</f>
        <v>0</v>
      </c>
      <c r="X883" s="4">
        <f>IF(Q883="YES", IF(O883="NO" , IF(K883="YES", _xlfn.MINIFS('azure-vm-prices-1Y'!I$2:I$123,   'azure-vm-prices-1Y'!A$2:A$123,"&gt;="&amp;F883*(100-$B$2)/100,   'azure-vm-prices-1Y'!B$2:B$123,"&gt;="&amp;G883*(100-$B$2)/100,   'azure-vm-prices-1Y'!D$2:D$123,K883,   'azure-vm-prices-1Y'!E$2:E$123,L883),   _xlfn.MINIFS('azure-vm-prices-1Y'!I$2:I$123,   'azure-vm-prices-1Y'!A$2:A$123,"&gt;="&amp;F883*(100-$B$2)/100,   'azure-vm-prices-1Y'!B$2:B$123,"&gt;="&amp;G883*(100-$B$2)/100,   'azure-vm-prices-1Y'!E$2:E$123,L883)),   IF(K883="YES", _xlfn.MINIFS('azure-vm-prices-1Y'!C$2:C$123,   'azure-vm-prices-1Y'!A$2:A$123,"&gt;="&amp;F883*(100-$B$2)/100,   'azure-vm-prices-1Y'!B$2:B$123,"&gt;="&amp;G883*(100-$B$2)/100,   'azure-vm-prices-1Y'!D$2:D$123,K883,   'azure-vm-prices-1Y'!E$2:E$123,L883),   _xlfn.MINIFS('azure-vm-prices-1Y'!C$2:C$123,   'azure-vm-prices-1Y'!A$2:A$123,"&gt;="&amp;F883*(100-$B$2)/100,   'azure-vm-prices-1Y'!B$2:B$123,"&gt;="&amp;G883*(100-$B$2)/100,   'azure-vm-prices-1Y'!E$2:E$123,L883))),   "")</f>
        <v>0</v>
      </c>
      <c r="Y883" s="4">
        <f>IF(Q883="YES", IF(K883="YES", VLOOKUP(Z883 &amp; L883 &amp; K883,'azure-vm-prices-3Y'!G$2:H$124  , 2, 0), VLOOKUP(Z883 &amp; L883 &amp; "*",'azure-vm-prices-3Y'!G$2:H$124, 2, 0)),   "")</f>
        <v>0</v>
      </c>
      <c r="Z883" s="4">
        <f>IF(Q883="YES", IF(O883="NO" , IF(K883="YES", _xlfn.MINIFS('azure-vm-prices-3Y'!I$2:I$123,   'azure-vm-prices-3Y'!A$2:A$123,"&gt;="&amp;F883*(100-$B$2)/100,   'azure-vm-prices-3Y'!B$2:B$123,"&gt;="&amp;G883*(100-$B$2)/100,   'azure-vm-prices-3Y'!D$2:D$123,K883,   'azure-vm-prices-3Y'!E$2:E$123,L883),   _xlfn.MINIFS('azure-vm-prices-3Y'!I$2:I$123,   'azure-vm-prices-3Y'!A$2:A$123,"&gt;="&amp;F883*(100-$B$2)/100,   'azure-vm-prices-3Y'!B$2:B$123,"&gt;="&amp;G883*(100-$B$2)/100,   'azure-vm-prices-3Y'!E$2:E$123,L883)),   IF(K883="YES", _xlfn.MINIFS('azure-vm-prices-3Y'!C$2:C$123,   'azure-vm-prices-3Y'!A$2:A$123,"&gt;="&amp;F883*(100-$B$2)/100,   'azure-vm-prices-3Y'!B$2:B$123,"&gt;="&amp;G883*(100-$B$2)/100,   'azure-vm-prices-3Y'!D$2:D$123,K883,   'azure-vm-prices-3Y'!E$2:E$123,L883),   _xlfn.MINIFS('azure-vm-prices-3Y'!C$2:C$123,   'azure-vm-prices-3Y'!A$2:A$123,"&gt;="&amp;F883*(100-$B$2)/100,   'azure-vm-prices-3Y'!B$2:B$123,"&gt;="&amp;G883*(100-$B$2)/100,   'azure-vm-prices-3Y'!E$2:E$123,L883))),   "")</f>
        <v>0</v>
      </c>
      <c r="AA883" s="4">
        <f>IF(Q883="YES",N883*V883*12,"")</f>
        <v>0</v>
      </c>
      <c r="AB883" s="4">
        <f>IF(Q883="YES",X883*8760,"")</f>
        <v>0</v>
      </c>
      <c r="AC883" s="4">
        <f>IF(Q883="YES",Z883*8760,"")</f>
        <v>0</v>
      </c>
      <c r="AD883" s="4">
        <f>IF(Q883="YES",IF(P883="YES", MIN(AA883:AC883), AA883),"")</f>
        <v>0</v>
      </c>
      <c r="AE883" s="4">
        <f>IF(AND(I883="STANDARD",Q883="YES",H883&lt;'azure-standard-disk-prices'!B2, H883&gt;0),1+IF(M883="YES",1),"")</f>
        <v>0</v>
      </c>
      <c r="AF883" s="4">
        <f>IF(AND(I883="STANDARD",Q883="YES",H883&gt;'azure-standard-disk-prices'!B2,H883&lt;'azure-standard-disk-prices'!B3),1+IF(M883="YES",1),"")</f>
        <v>0</v>
      </c>
      <c r="AG883" s="4">
        <f>IF(AND(I883="STANDARD",Q883="YES",H883&gt;'azure-standard-disk-prices'!B3,H883&lt;'azure-standard-disk-prices'!B4),1+IF(M883="YES",1),"")</f>
        <v>0</v>
      </c>
      <c r="AH883" s="4">
        <f>IF(AND(I883="STANDARD",Q883="YES",H883&gt;'azure-standard-disk-prices'!B4,H883&lt;'azure-standard-disk-prices'!B5),1+IF(M883="YES",1),"")</f>
        <v>0</v>
      </c>
      <c r="AI883" s="4">
        <f>IF(AND(I883="STANDARD",Q883="YES",H883&gt;'azure-standard-disk-prices'!B5,H883&lt;'azure-standard-disk-prices'!B6),1+IF(M883="YES",1),"")</f>
        <v>0</v>
      </c>
      <c r="AJ883" s="4">
        <f>IF(AND(I883="STANDARD",Q883="YES",H883&gt;'azure-standard-disk-prices'!B6,H883&lt;'azure-standard-disk-prices'!B7),1+IF(M883="YES",1),"")</f>
        <v>0</v>
      </c>
      <c r="AK883" s="4">
        <f>IF(AND(I883="STANDARD",Q883="YES",H883&gt;'azure-standard-disk-prices'!B7,H883&lt;'azure-standard-disk-prices'!B8),1+IF(M883="YES",1),"")</f>
        <v>0</v>
      </c>
      <c r="AL883" s="4">
        <f>IF(AND(I883="STANDARD",Q883="YES",H883&gt;'azure-standard-disk-prices'!B8,H883&lt;'azure-standard-disk-prices'!B9),1+IF(M883="YES",1),"")</f>
        <v>0</v>
      </c>
      <c r="AM883" s="4">
        <f>IF(AND(I882="PREMIUM",Q882="YES",H882&lt;'azure-premium-disk-prices'!B2,H882&gt;0),1+IF(M882="YES",1),"")</f>
        <v>0</v>
      </c>
      <c r="AN883" s="4">
        <f>IF(AND(I882="PREMIUM",Q882="YES",H882&gt;'azure-premium-disk-prices'!B2,H882&lt;'azure-premium-disk-prices'!B3),1+IF(M882="YES",1),"")</f>
        <v>0</v>
      </c>
      <c r="AO883" s="4">
        <f>IF(AND(I882="PREMIUM",Q882="YES",H882&gt;'azure-premium-disk-prices'!B3,H882&lt;'azure-premium-disk-prices'!B4),1+IF(M882="YES",1),"")</f>
        <v>0</v>
      </c>
      <c r="AP883" s="4">
        <f>IF(AND(I882="PREMIUM",Q882="YES",H882&gt;'azure-premium-disk-prices'!B4,H882&lt;'azure-premium-disk-prices'!B5),1+IF(M882="YES",1),"")</f>
        <v>0</v>
      </c>
      <c r="AQ883" s="4">
        <f>IF(AND(I882="PREMIUM",Q882="YES",H882&gt;'azure-premium-disk-prices'!B5,H882&lt;'azure-premium-disk-prices'!B6),1+IF(M882="YES",1),"")</f>
        <v>0</v>
      </c>
      <c r="AR883" s="4">
        <f>IF(AND(I882="PREMIUM",Q882="YES",H882&gt;'azure-premium-disk-prices'!B6,H882&lt;'azure-premium-disk-prices'!B7),1+IF(M882="YES",1),"")</f>
        <v>0</v>
      </c>
      <c r="AS883" s="4">
        <f>IF(AND(I882="PREMIUM",Q882="YES",H882&gt;'azure-premium-disk-prices'!B7,H882&lt;'azure-premium-disk-prices'!B8),1+IF(M882="YES",1),"")</f>
        <v>0</v>
      </c>
      <c r="AT883" s="4">
        <f>IF(AND(I882="PREMIUM",Q882="YES",H882&gt;'azure-premium-disk-prices'!B8,H882&lt;'azure-premium-disk-prices'!B9),1+IF(M882="YES",1),"")</f>
        <v>0</v>
      </c>
      <c r="AU883" s="4">
        <f>IF(AND(M883="YES", Q883="YES"),1,"")</f>
        <v>0</v>
      </c>
      <c r="AV883" s="4">
        <f>IF(AND(J883="STANDARD", Q883="YES"), IF(M883="YES",2,1) ,"")</f>
        <v>0</v>
      </c>
      <c r="AW883" s="4">
        <f>IF( AND(J883="PREMIUM",  Q883="YES"), IF(M883="YES",2,1) ,"")</f>
        <v>0</v>
      </c>
    </row>
    <row r="884" spans="5:49">
      <c r="E884" s="3"/>
      <c r="F884" s="3"/>
      <c r="G884" s="3"/>
      <c r="H884" s="3"/>
      <c r="I884" s="3" t="s">
        <v>9</v>
      </c>
      <c r="J884" s="3" t="s">
        <v>9</v>
      </c>
      <c r="K884" s="3" t="s">
        <v>5</v>
      </c>
      <c r="L884" s="3" t="s">
        <v>5</v>
      </c>
      <c r="M884" s="3" t="s">
        <v>5</v>
      </c>
      <c r="N884" s="3">
        <v>730</v>
      </c>
      <c r="O884" s="3" t="s">
        <v>5</v>
      </c>
      <c r="P884" s="3" t="s">
        <v>14</v>
      </c>
      <c r="Q884" s="4">
        <f>IF(AND(E884&lt;&gt;"", F884&lt;&gt;"", G884&lt;&gt;"", H884&lt;&gt;"", I884&lt;&gt;"", J884&lt;&gt;"", K884&lt;&gt;"", L884&lt;&gt;"", M884&lt;&gt;"", N884&lt;&gt;"", O884&lt;&gt;""),"YES","NO")</f>
        <v>0</v>
      </c>
      <c r="R884" s="4">
        <f>IF(AD884=AA884, U884, IF(AD884=AB884,W884,Y884))</f>
        <v>0</v>
      </c>
      <c r="S884" s="4">
        <f>AD884</f>
        <v>0</v>
      </c>
      <c r="T884" s="4">
        <f> IF(AA884="" ,"",IF(AD884=AA884, "PAYG", IF(AD884=AB884,"1Y RI","3Y RI")))</f>
        <v>0</v>
      </c>
      <c r="U884" s="4">
        <f>IF(Q884="YES", IF(K884="YES", VLOOKUP(V884 &amp; L884 &amp; K884,'azure-vm-prices-base'!G$2:H$124, 2, 0), VLOOKUP(V884 &amp; L884 &amp; "*",'azure-vm-prices-base'!G$2:H$124, 2, 0)), "")</f>
        <v>0</v>
      </c>
      <c r="V884" s="4">
        <f>IF(Q884="YES", IF(O884="NO" , IF(K884="YES", _xlfn.MINIFS('azure-vm-prices-base'!I$2:I$123, 'azure-vm-prices-base'!A$2:A$123,"&gt;="&amp;F884*(100-$B$2)/100, 'azure-vm-prices-base'!B$2:B$123,"&gt;="&amp;G884*(100-$B$2)/100, 'azure-vm-prices-base'!D$2:D$123,K884, 'azure-vm-prices-base'!E$2:E$123,L884), _xlfn.MINIFS('azure-vm-prices-base'!I$2:I$123, 'azure-vm-prices-base'!A$2:A$123,"&gt;="&amp;F884*(100-$B$2)/100, 'azure-vm-prices-base'!B$2:B$123,"&gt;="&amp;G884*(100-$B$2)/100, 'azure-vm-prices-base'!E$2:E$123,L884)), IF(K884="YES", _xlfn.MINIFS('azure-vm-prices-base'!C$2:C$123, 'azure-vm-prices-base'!A$2:A$123,"&gt;="&amp;F884*(100-$B$2)/100, 'azure-vm-prices-base'!B$2:B$123,"&gt;="&amp;G884*(100-$B$2)/100, 'azure-vm-prices-base'!D$2:D$123,K884, 'azure-vm-prices-base'!E$2:E$123,L884), _xlfn.MINIFS('azure-vm-prices-base'!C$2:C$123, 'azure-vm-prices-base'!A$2:A$123,"&gt;="&amp;F884*(100-$B$2)/100, 'azure-vm-prices-base'!B$2:B$123,"&gt;="&amp;G884*(100-$B$2)/100, 'azure-vm-prices-base'!E$2:E$123,L884))), "")</f>
        <v>0</v>
      </c>
      <c r="W884" s="4">
        <f>IF(Q884="YES", IF(K884="YES", VLOOKUP(X884 &amp; L884 &amp; K884,'azure-vm-prices-1Y'!G$2:H$124  , 2, 0), VLOOKUP(X884 &amp; L884 &amp; "*",'azure-vm-prices-1Y'!G$2:H$124, 2, 0)),   "")</f>
        <v>0</v>
      </c>
      <c r="X884" s="4">
        <f>IF(Q884="YES", IF(O884="NO" , IF(K884="YES", _xlfn.MINIFS('azure-vm-prices-1Y'!I$2:I$123,   'azure-vm-prices-1Y'!A$2:A$123,"&gt;="&amp;F884*(100-$B$2)/100,   'azure-vm-prices-1Y'!B$2:B$123,"&gt;="&amp;G884*(100-$B$2)/100,   'azure-vm-prices-1Y'!D$2:D$123,K884,   'azure-vm-prices-1Y'!E$2:E$123,L884),   _xlfn.MINIFS('azure-vm-prices-1Y'!I$2:I$123,   'azure-vm-prices-1Y'!A$2:A$123,"&gt;="&amp;F884*(100-$B$2)/100,   'azure-vm-prices-1Y'!B$2:B$123,"&gt;="&amp;G884*(100-$B$2)/100,   'azure-vm-prices-1Y'!E$2:E$123,L884)),   IF(K884="YES", _xlfn.MINIFS('azure-vm-prices-1Y'!C$2:C$123,   'azure-vm-prices-1Y'!A$2:A$123,"&gt;="&amp;F884*(100-$B$2)/100,   'azure-vm-prices-1Y'!B$2:B$123,"&gt;="&amp;G884*(100-$B$2)/100,   'azure-vm-prices-1Y'!D$2:D$123,K884,   'azure-vm-prices-1Y'!E$2:E$123,L884),   _xlfn.MINIFS('azure-vm-prices-1Y'!C$2:C$123,   'azure-vm-prices-1Y'!A$2:A$123,"&gt;="&amp;F884*(100-$B$2)/100,   'azure-vm-prices-1Y'!B$2:B$123,"&gt;="&amp;G884*(100-$B$2)/100,   'azure-vm-prices-1Y'!E$2:E$123,L884))),   "")</f>
        <v>0</v>
      </c>
      <c r="Y884" s="4">
        <f>IF(Q884="YES", IF(K884="YES", VLOOKUP(Z884 &amp; L884 &amp; K884,'azure-vm-prices-3Y'!G$2:H$124  , 2, 0), VLOOKUP(Z884 &amp; L884 &amp; "*",'azure-vm-prices-3Y'!G$2:H$124, 2, 0)),   "")</f>
        <v>0</v>
      </c>
      <c r="Z884" s="4">
        <f>IF(Q884="YES", IF(O884="NO" , IF(K884="YES", _xlfn.MINIFS('azure-vm-prices-3Y'!I$2:I$123,   'azure-vm-prices-3Y'!A$2:A$123,"&gt;="&amp;F884*(100-$B$2)/100,   'azure-vm-prices-3Y'!B$2:B$123,"&gt;="&amp;G884*(100-$B$2)/100,   'azure-vm-prices-3Y'!D$2:D$123,K884,   'azure-vm-prices-3Y'!E$2:E$123,L884),   _xlfn.MINIFS('azure-vm-prices-3Y'!I$2:I$123,   'azure-vm-prices-3Y'!A$2:A$123,"&gt;="&amp;F884*(100-$B$2)/100,   'azure-vm-prices-3Y'!B$2:B$123,"&gt;="&amp;G884*(100-$B$2)/100,   'azure-vm-prices-3Y'!E$2:E$123,L884)),   IF(K884="YES", _xlfn.MINIFS('azure-vm-prices-3Y'!C$2:C$123,   'azure-vm-prices-3Y'!A$2:A$123,"&gt;="&amp;F884*(100-$B$2)/100,   'azure-vm-prices-3Y'!B$2:B$123,"&gt;="&amp;G884*(100-$B$2)/100,   'azure-vm-prices-3Y'!D$2:D$123,K884,   'azure-vm-prices-3Y'!E$2:E$123,L884),   _xlfn.MINIFS('azure-vm-prices-3Y'!C$2:C$123,   'azure-vm-prices-3Y'!A$2:A$123,"&gt;="&amp;F884*(100-$B$2)/100,   'azure-vm-prices-3Y'!B$2:B$123,"&gt;="&amp;G884*(100-$B$2)/100,   'azure-vm-prices-3Y'!E$2:E$123,L884))),   "")</f>
        <v>0</v>
      </c>
      <c r="AA884" s="4">
        <f>IF(Q884="YES",N884*V884*12,"")</f>
        <v>0</v>
      </c>
      <c r="AB884" s="4">
        <f>IF(Q884="YES",X884*8760,"")</f>
        <v>0</v>
      </c>
      <c r="AC884" s="4">
        <f>IF(Q884="YES",Z884*8760,"")</f>
        <v>0</v>
      </c>
      <c r="AD884" s="4">
        <f>IF(Q884="YES",IF(P884="YES", MIN(AA884:AC884), AA884),"")</f>
        <v>0</v>
      </c>
      <c r="AE884" s="4">
        <f>IF(AND(I884="STANDARD",Q884="YES",H884&lt;'azure-standard-disk-prices'!B2, H884&gt;0),1+IF(M884="YES",1),"")</f>
        <v>0</v>
      </c>
      <c r="AF884" s="4">
        <f>IF(AND(I884="STANDARD",Q884="YES",H884&gt;'azure-standard-disk-prices'!B2,H884&lt;'azure-standard-disk-prices'!B3),1+IF(M884="YES",1),"")</f>
        <v>0</v>
      </c>
      <c r="AG884" s="4">
        <f>IF(AND(I884="STANDARD",Q884="YES",H884&gt;'azure-standard-disk-prices'!B3,H884&lt;'azure-standard-disk-prices'!B4),1+IF(M884="YES",1),"")</f>
        <v>0</v>
      </c>
      <c r="AH884" s="4">
        <f>IF(AND(I884="STANDARD",Q884="YES",H884&gt;'azure-standard-disk-prices'!B4,H884&lt;'azure-standard-disk-prices'!B5),1+IF(M884="YES",1),"")</f>
        <v>0</v>
      </c>
      <c r="AI884" s="4">
        <f>IF(AND(I884="STANDARD",Q884="YES",H884&gt;'azure-standard-disk-prices'!B5,H884&lt;'azure-standard-disk-prices'!B6),1+IF(M884="YES",1),"")</f>
        <v>0</v>
      </c>
      <c r="AJ884" s="4">
        <f>IF(AND(I884="STANDARD",Q884="YES",H884&gt;'azure-standard-disk-prices'!B6,H884&lt;'azure-standard-disk-prices'!B7),1+IF(M884="YES",1),"")</f>
        <v>0</v>
      </c>
      <c r="AK884" s="4">
        <f>IF(AND(I884="STANDARD",Q884="YES",H884&gt;'azure-standard-disk-prices'!B7,H884&lt;'azure-standard-disk-prices'!B8),1+IF(M884="YES",1),"")</f>
        <v>0</v>
      </c>
      <c r="AL884" s="4">
        <f>IF(AND(I884="STANDARD",Q884="YES",H884&gt;'azure-standard-disk-prices'!B8,H884&lt;'azure-standard-disk-prices'!B9),1+IF(M884="YES",1),"")</f>
        <v>0</v>
      </c>
      <c r="AM884" s="4">
        <f>IF(AND(I883="PREMIUM",Q883="YES",H883&lt;'azure-premium-disk-prices'!B2,H883&gt;0),1+IF(M883="YES",1),"")</f>
        <v>0</v>
      </c>
      <c r="AN884" s="4">
        <f>IF(AND(I883="PREMIUM",Q883="YES",H883&gt;'azure-premium-disk-prices'!B2,H883&lt;'azure-premium-disk-prices'!B3),1+IF(M883="YES",1),"")</f>
        <v>0</v>
      </c>
      <c r="AO884" s="4">
        <f>IF(AND(I883="PREMIUM",Q883="YES",H883&gt;'azure-premium-disk-prices'!B3,H883&lt;'azure-premium-disk-prices'!B4),1+IF(M883="YES",1),"")</f>
        <v>0</v>
      </c>
      <c r="AP884" s="4">
        <f>IF(AND(I883="PREMIUM",Q883="YES",H883&gt;'azure-premium-disk-prices'!B4,H883&lt;'azure-premium-disk-prices'!B5),1+IF(M883="YES",1),"")</f>
        <v>0</v>
      </c>
      <c r="AQ884" s="4">
        <f>IF(AND(I883="PREMIUM",Q883="YES",H883&gt;'azure-premium-disk-prices'!B5,H883&lt;'azure-premium-disk-prices'!B6),1+IF(M883="YES",1),"")</f>
        <v>0</v>
      </c>
      <c r="AR884" s="4">
        <f>IF(AND(I883="PREMIUM",Q883="YES",H883&gt;'azure-premium-disk-prices'!B6,H883&lt;'azure-premium-disk-prices'!B7),1+IF(M883="YES",1),"")</f>
        <v>0</v>
      </c>
      <c r="AS884" s="4">
        <f>IF(AND(I883="PREMIUM",Q883="YES",H883&gt;'azure-premium-disk-prices'!B7,H883&lt;'azure-premium-disk-prices'!B8),1+IF(M883="YES",1),"")</f>
        <v>0</v>
      </c>
      <c r="AT884" s="4">
        <f>IF(AND(I883="PREMIUM",Q883="YES",H883&gt;'azure-premium-disk-prices'!B8,H883&lt;'azure-premium-disk-prices'!B9),1+IF(M883="YES",1),"")</f>
        <v>0</v>
      </c>
      <c r="AU884" s="4">
        <f>IF(AND(M884="YES", Q884="YES"),1,"")</f>
        <v>0</v>
      </c>
      <c r="AV884" s="4">
        <f>IF(AND(J884="STANDARD", Q884="YES"), IF(M884="YES",2,1) ,"")</f>
        <v>0</v>
      </c>
      <c r="AW884" s="4">
        <f>IF( AND(J884="PREMIUM",  Q884="YES"), IF(M884="YES",2,1) ,"")</f>
        <v>0</v>
      </c>
    </row>
    <row r="885" spans="5:49">
      <c r="E885" s="3"/>
      <c r="F885" s="3"/>
      <c r="G885" s="3"/>
      <c r="H885" s="3"/>
      <c r="I885" s="3" t="s">
        <v>9</v>
      </c>
      <c r="J885" s="3" t="s">
        <v>9</v>
      </c>
      <c r="K885" s="3" t="s">
        <v>5</v>
      </c>
      <c r="L885" s="3" t="s">
        <v>5</v>
      </c>
      <c r="M885" s="3" t="s">
        <v>5</v>
      </c>
      <c r="N885" s="3">
        <v>730</v>
      </c>
      <c r="O885" s="3" t="s">
        <v>5</v>
      </c>
      <c r="P885" s="3" t="s">
        <v>14</v>
      </c>
      <c r="Q885" s="4">
        <f>IF(AND(E885&lt;&gt;"", F885&lt;&gt;"", G885&lt;&gt;"", H885&lt;&gt;"", I885&lt;&gt;"", J885&lt;&gt;"", K885&lt;&gt;"", L885&lt;&gt;"", M885&lt;&gt;"", N885&lt;&gt;"", O885&lt;&gt;""),"YES","NO")</f>
        <v>0</v>
      </c>
      <c r="R885" s="4">
        <f>IF(AD885=AA885, U885, IF(AD885=AB885,W885,Y885))</f>
        <v>0</v>
      </c>
      <c r="S885" s="4">
        <f>AD885</f>
        <v>0</v>
      </c>
      <c r="T885" s="4">
        <f> IF(AA885="" ,"",IF(AD885=AA885, "PAYG", IF(AD885=AB885,"1Y RI","3Y RI")))</f>
        <v>0</v>
      </c>
      <c r="U885" s="4">
        <f>IF(Q885="YES", IF(K885="YES", VLOOKUP(V885 &amp; L885 &amp; K885,'azure-vm-prices-base'!G$2:H$124, 2, 0), VLOOKUP(V885 &amp; L885 &amp; "*",'azure-vm-prices-base'!G$2:H$124, 2, 0)), "")</f>
        <v>0</v>
      </c>
      <c r="V885" s="4">
        <f>IF(Q885="YES", IF(O885="NO" , IF(K885="YES", _xlfn.MINIFS('azure-vm-prices-base'!I$2:I$123, 'azure-vm-prices-base'!A$2:A$123,"&gt;="&amp;F885*(100-$B$2)/100, 'azure-vm-prices-base'!B$2:B$123,"&gt;="&amp;G885*(100-$B$2)/100, 'azure-vm-prices-base'!D$2:D$123,K885, 'azure-vm-prices-base'!E$2:E$123,L885), _xlfn.MINIFS('azure-vm-prices-base'!I$2:I$123, 'azure-vm-prices-base'!A$2:A$123,"&gt;="&amp;F885*(100-$B$2)/100, 'azure-vm-prices-base'!B$2:B$123,"&gt;="&amp;G885*(100-$B$2)/100, 'azure-vm-prices-base'!E$2:E$123,L885)), IF(K885="YES", _xlfn.MINIFS('azure-vm-prices-base'!C$2:C$123, 'azure-vm-prices-base'!A$2:A$123,"&gt;="&amp;F885*(100-$B$2)/100, 'azure-vm-prices-base'!B$2:B$123,"&gt;="&amp;G885*(100-$B$2)/100, 'azure-vm-prices-base'!D$2:D$123,K885, 'azure-vm-prices-base'!E$2:E$123,L885), _xlfn.MINIFS('azure-vm-prices-base'!C$2:C$123, 'azure-vm-prices-base'!A$2:A$123,"&gt;="&amp;F885*(100-$B$2)/100, 'azure-vm-prices-base'!B$2:B$123,"&gt;="&amp;G885*(100-$B$2)/100, 'azure-vm-prices-base'!E$2:E$123,L885))), "")</f>
        <v>0</v>
      </c>
      <c r="W885" s="4">
        <f>IF(Q885="YES", IF(K885="YES", VLOOKUP(X885 &amp; L885 &amp; K885,'azure-vm-prices-1Y'!G$2:H$124  , 2, 0), VLOOKUP(X885 &amp; L885 &amp; "*",'azure-vm-prices-1Y'!G$2:H$124, 2, 0)),   "")</f>
        <v>0</v>
      </c>
      <c r="X885" s="4">
        <f>IF(Q885="YES", IF(O885="NO" , IF(K885="YES", _xlfn.MINIFS('azure-vm-prices-1Y'!I$2:I$123,   'azure-vm-prices-1Y'!A$2:A$123,"&gt;="&amp;F885*(100-$B$2)/100,   'azure-vm-prices-1Y'!B$2:B$123,"&gt;="&amp;G885*(100-$B$2)/100,   'azure-vm-prices-1Y'!D$2:D$123,K885,   'azure-vm-prices-1Y'!E$2:E$123,L885),   _xlfn.MINIFS('azure-vm-prices-1Y'!I$2:I$123,   'azure-vm-prices-1Y'!A$2:A$123,"&gt;="&amp;F885*(100-$B$2)/100,   'azure-vm-prices-1Y'!B$2:B$123,"&gt;="&amp;G885*(100-$B$2)/100,   'azure-vm-prices-1Y'!E$2:E$123,L885)),   IF(K885="YES", _xlfn.MINIFS('azure-vm-prices-1Y'!C$2:C$123,   'azure-vm-prices-1Y'!A$2:A$123,"&gt;="&amp;F885*(100-$B$2)/100,   'azure-vm-prices-1Y'!B$2:B$123,"&gt;="&amp;G885*(100-$B$2)/100,   'azure-vm-prices-1Y'!D$2:D$123,K885,   'azure-vm-prices-1Y'!E$2:E$123,L885),   _xlfn.MINIFS('azure-vm-prices-1Y'!C$2:C$123,   'azure-vm-prices-1Y'!A$2:A$123,"&gt;="&amp;F885*(100-$B$2)/100,   'azure-vm-prices-1Y'!B$2:B$123,"&gt;="&amp;G885*(100-$B$2)/100,   'azure-vm-prices-1Y'!E$2:E$123,L885))),   "")</f>
        <v>0</v>
      </c>
      <c r="Y885" s="4">
        <f>IF(Q885="YES", IF(K885="YES", VLOOKUP(Z885 &amp; L885 &amp; K885,'azure-vm-prices-3Y'!G$2:H$124  , 2, 0), VLOOKUP(Z885 &amp; L885 &amp; "*",'azure-vm-prices-3Y'!G$2:H$124, 2, 0)),   "")</f>
        <v>0</v>
      </c>
      <c r="Z885" s="4">
        <f>IF(Q885="YES", IF(O885="NO" , IF(K885="YES", _xlfn.MINIFS('azure-vm-prices-3Y'!I$2:I$123,   'azure-vm-prices-3Y'!A$2:A$123,"&gt;="&amp;F885*(100-$B$2)/100,   'azure-vm-prices-3Y'!B$2:B$123,"&gt;="&amp;G885*(100-$B$2)/100,   'azure-vm-prices-3Y'!D$2:D$123,K885,   'azure-vm-prices-3Y'!E$2:E$123,L885),   _xlfn.MINIFS('azure-vm-prices-3Y'!I$2:I$123,   'azure-vm-prices-3Y'!A$2:A$123,"&gt;="&amp;F885*(100-$B$2)/100,   'azure-vm-prices-3Y'!B$2:B$123,"&gt;="&amp;G885*(100-$B$2)/100,   'azure-vm-prices-3Y'!E$2:E$123,L885)),   IF(K885="YES", _xlfn.MINIFS('azure-vm-prices-3Y'!C$2:C$123,   'azure-vm-prices-3Y'!A$2:A$123,"&gt;="&amp;F885*(100-$B$2)/100,   'azure-vm-prices-3Y'!B$2:B$123,"&gt;="&amp;G885*(100-$B$2)/100,   'azure-vm-prices-3Y'!D$2:D$123,K885,   'azure-vm-prices-3Y'!E$2:E$123,L885),   _xlfn.MINIFS('azure-vm-prices-3Y'!C$2:C$123,   'azure-vm-prices-3Y'!A$2:A$123,"&gt;="&amp;F885*(100-$B$2)/100,   'azure-vm-prices-3Y'!B$2:B$123,"&gt;="&amp;G885*(100-$B$2)/100,   'azure-vm-prices-3Y'!E$2:E$123,L885))),   "")</f>
        <v>0</v>
      </c>
      <c r="AA885" s="4">
        <f>IF(Q885="YES",N885*V885*12,"")</f>
        <v>0</v>
      </c>
      <c r="AB885" s="4">
        <f>IF(Q885="YES",X885*8760,"")</f>
        <v>0</v>
      </c>
      <c r="AC885" s="4">
        <f>IF(Q885="YES",Z885*8760,"")</f>
        <v>0</v>
      </c>
      <c r="AD885" s="4">
        <f>IF(Q885="YES",IF(P885="YES", MIN(AA885:AC885), AA885),"")</f>
        <v>0</v>
      </c>
      <c r="AE885" s="4">
        <f>IF(AND(I885="STANDARD",Q885="YES",H885&lt;'azure-standard-disk-prices'!B2, H885&gt;0),1+IF(M885="YES",1),"")</f>
        <v>0</v>
      </c>
      <c r="AF885" s="4">
        <f>IF(AND(I885="STANDARD",Q885="YES",H885&gt;'azure-standard-disk-prices'!B2,H885&lt;'azure-standard-disk-prices'!B3),1+IF(M885="YES",1),"")</f>
        <v>0</v>
      </c>
      <c r="AG885" s="4">
        <f>IF(AND(I885="STANDARD",Q885="YES",H885&gt;'azure-standard-disk-prices'!B3,H885&lt;'azure-standard-disk-prices'!B4),1+IF(M885="YES",1),"")</f>
        <v>0</v>
      </c>
      <c r="AH885" s="4">
        <f>IF(AND(I885="STANDARD",Q885="YES",H885&gt;'azure-standard-disk-prices'!B4,H885&lt;'azure-standard-disk-prices'!B5),1+IF(M885="YES",1),"")</f>
        <v>0</v>
      </c>
      <c r="AI885" s="4">
        <f>IF(AND(I885="STANDARD",Q885="YES",H885&gt;'azure-standard-disk-prices'!B5,H885&lt;'azure-standard-disk-prices'!B6),1+IF(M885="YES",1),"")</f>
        <v>0</v>
      </c>
      <c r="AJ885" s="4">
        <f>IF(AND(I885="STANDARD",Q885="YES",H885&gt;'azure-standard-disk-prices'!B6,H885&lt;'azure-standard-disk-prices'!B7),1+IF(M885="YES",1),"")</f>
        <v>0</v>
      </c>
      <c r="AK885" s="4">
        <f>IF(AND(I885="STANDARD",Q885="YES",H885&gt;'azure-standard-disk-prices'!B7,H885&lt;'azure-standard-disk-prices'!B8),1+IF(M885="YES",1),"")</f>
        <v>0</v>
      </c>
      <c r="AL885" s="4">
        <f>IF(AND(I885="STANDARD",Q885="YES",H885&gt;'azure-standard-disk-prices'!B8,H885&lt;'azure-standard-disk-prices'!B9),1+IF(M885="YES",1),"")</f>
        <v>0</v>
      </c>
      <c r="AM885" s="4">
        <f>IF(AND(I884="PREMIUM",Q884="YES",H884&lt;'azure-premium-disk-prices'!B2,H884&gt;0),1+IF(M884="YES",1),"")</f>
        <v>0</v>
      </c>
      <c r="AN885" s="4">
        <f>IF(AND(I884="PREMIUM",Q884="YES",H884&gt;'azure-premium-disk-prices'!B2,H884&lt;'azure-premium-disk-prices'!B3),1+IF(M884="YES",1),"")</f>
        <v>0</v>
      </c>
      <c r="AO885" s="4">
        <f>IF(AND(I884="PREMIUM",Q884="YES",H884&gt;'azure-premium-disk-prices'!B3,H884&lt;'azure-premium-disk-prices'!B4),1+IF(M884="YES",1),"")</f>
        <v>0</v>
      </c>
      <c r="AP885" s="4">
        <f>IF(AND(I884="PREMIUM",Q884="YES",H884&gt;'azure-premium-disk-prices'!B4,H884&lt;'azure-premium-disk-prices'!B5),1+IF(M884="YES",1),"")</f>
        <v>0</v>
      </c>
      <c r="AQ885" s="4">
        <f>IF(AND(I884="PREMIUM",Q884="YES",H884&gt;'azure-premium-disk-prices'!B5,H884&lt;'azure-premium-disk-prices'!B6),1+IF(M884="YES",1),"")</f>
        <v>0</v>
      </c>
      <c r="AR885" s="4">
        <f>IF(AND(I884="PREMIUM",Q884="YES",H884&gt;'azure-premium-disk-prices'!B6,H884&lt;'azure-premium-disk-prices'!B7),1+IF(M884="YES",1),"")</f>
        <v>0</v>
      </c>
      <c r="AS885" s="4">
        <f>IF(AND(I884="PREMIUM",Q884="YES",H884&gt;'azure-premium-disk-prices'!B7,H884&lt;'azure-premium-disk-prices'!B8),1+IF(M884="YES",1),"")</f>
        <v>0</v>
      </c>
      <c r="AT885" s="4">
        <f>IF(AND(I884="PREMIUM",Q884="YES",H884&gt;'azure-premium-disk-prices'!B8,H884&lt;'azure-premium-disk-prices'!B9),1+IF(M884="YES",1),"")</f>
        <v>0</v>
      </c>
      <c r="AU885" s="4">
        <f>IF(AND(M885="YES", Q885="YES"),1,"")</f>
        <v>0</v>
      </c>
      <c r="AV885" s="4">
        <f>IF(AND(J885="STANDARD", Q885="YES"), IF(M885="YES",2,1) ,"")</f>
        <v>0</v>
      </c>
      <c r="AW885" s="4">
        <f>IF( AND(J885="PREMIUM",  Q885="YES"), IF(M885="YES",2,1) ,"")</f>
        <v>0</v>
      </c>
    </row>
    <row r="886" spans="5:49">
      <c r="E886" s="3"/>
      <c r="F886" s="3"/>
      <c r="G886" s="3"/>
      <c r="H886" s="3"/>
      <c r="I886" s="3" t="s">
        <v>9</v>
      </c>
      <c r="J886" s="3" t="s">
        <v>9</v>
      </c>
      <c r="K886" s="3" t="s">
        <v>5</v>
      </c>
      <c r="L886" s="3" t="s">
        <v>5</v>
      </c>
      <c r="M886" s="3" t="s">
        <v>5</v>
      </c>
      <c r="N886" s="3">
        <v>730</v>
      </c>
      <c r="O886" s="3" t="s">
        <v>5</v>
      </c>
      <c r="P886" s="3" t="s">
        <v>14</v>
      </c>
      <c r="Q886" s="4">
        <f>IF(AND(E886&lt;&gt;"", F886&lt;&gt;"", G886&lt;&gt;"", H886&lt;&gt;"", I886&lt;&gt;"", J886&lt;&gt;"", K886&lt;&gt;"", L886&lt;&gt;"", M886&lt;&gt;"", N886&lt;&gt;"", O886&lt;&gt;""),"YES","NO")</f>
        <v>0</v>
      </c>
      <c r="R886" s="4">
        <f>IF(AD886=AA886, U886, IF(AD886=AB886,W886,Y886))</f>
        <v>0</v>
      </c>
      <c r="S886" s="4">
        <f>AD886</f>
        <v>0</v>
      </c>
      <c r="T886" s="4">
        <f> IF(AA886="" ,"",IF(AD886=AA886, "PAYG", IF(AD886=AB886,"1Y RI","3Y RI")))</f>
        <v>0</v>
      </c>
      <c r="U886" s="4">
        <f>IF(Q886="YES", IF(K886="YES", VLOOKUP(V886 &amp; L886 &amp; K886,'azure-vm-prices-base'!G$2:H$124, 2, 0), VLOOKUP(V886 &amp; L886 &amp; "*",'azure-vm-prices-base'!G$2:H$124, 2, 0)), "")</f>
        <v>0</v>
      </c>
      <c r="V886" s="4">
        <f>IF(Q886="YES", IF(O886="NO" , IF(K886="YES", _xlfn.MINIFS('azure-vm-prices-base'!I$2:I$123, 'azure-vm-prices-base'!A$2:A$123,"&gt;="&amp;F886*(100-$B$2)/100, 'azure-vm-prices-base'!B$2:B$123,"&gt;="&amp;G886*(100-$B$2)/100, 'azure-vm-prices-base'!D$2:D$123,K886, 'azure-vm-prices-base'!E$2:E$123,L886), _xlfn.MINIFS('azure-vm-prices-base'!I$2:I$123, 'azure-vm-prices-base'!A$2:A$123,"&gt;="&amp;F886*(100-$B$2)/100, 'azure-vm-prices-base'!B$2:B$123,"&gt;="&amp;G886*(100-$B$2)/100, 'azure-vm-prices-base'!E$2:E$123,L886)), IF(K886="YES", _xlfn.MINIFS('azure-vm-prices-base'!C$2:C$123, 'azure-vm-prices-base'!A$2:A$123,"&gt;="&amp;F886*(100-$B$2)/100, 'azure-vm-prices-base'!B$2:B$123,"&gt;="&amp;G886*(100-$B$2)/100, 'azure-vm-prices-base'!D$2:D$123,K886, 'azure-vm-prices-base'!E$2:E$123,L886), _xlfn.MINIFS('azure-vm-prices-base'!C$2:C$123, 'azure-vm-prices-base'!A$2:A$123,"&gt;="&amp;F886*(100-$B$2)/100, 'azure-vm-prices-base'!B$2:B$123,"&gt;="&amp;G886*(100-$B$2)/100, 'azure-vm-prices-base'!E$2:E$123,L886))), "")</f>
        <v>0</v>
      </c>
      <c r="W886" s="4">
        <f>IF(Q886="YES", IF(K886="YES", VLOOKUP(X886 &amp; L886 &amp; K886,'azure-vm-prices-1Y'!G$2:H$124  , 2, 0), VLOOKUP(X886 &amp; L886 &amp; "*",'azure-vm-prices-1Y'!G$2:H$124, 2, 0)),   "")</f>
        <v>0</v>
      </c>
      <c r="X886" s="4">
        <f>IF(Q886="YES", IF(O886="NO" , IF(K886="YES", _xlfn.MINIFS('azure-vm-prices-1Y'!I$2:I$123,   'azure-vm-prices-1Y'!A$2:A$123,"&gt;="&amp;F886*(100-$B$2)/100,   'azure-vm-prices-1Y'!B$2:B$123,"&gt;="&amp;G886*(100-$B$2)/100,   'azure-vm-prices-1Y'!D$2:D$123,K886,   'azure-vm-prices-1Y'!E$2:E$123,L886),   _xlfn.MINIFS('azure-vm-prices-1Y'!I$2:I$123,   'azure-vm-prices-1Y'!A$2:A$123,"&gt;="&amp;F886*(100-$B$2)/100,   'azure-vm-prices-1Y'!B$2:B$123,"&gt;="&amp;G886*(100-$B$2)/100,   'azure-vm-prices-1Y'!E$2:E$123,L886)),   IF(K886="YES", _xlfn.MINIFS('azure-vm-prices-1Y'!C$2:C$123,   'azure-vm-prices-1Y'!A$2:A$123,"&gt;="&amp;F886*(100-$B$2)/100,   'azure-vm-prices-1Y'!B$2:B$123,"&gt;="&amp;G886*(100-$B$2)/100,   'azure-vm-prices-1Y'!D$2:D$123,K886,   'azure-vm-prices-1Y'!E$2:E$123,L886),   _xlfn.MINIFS('azure-vm-prices-1Y'!C$2:C$123,   'azure-vm-prices-1Y'!A$2:A$123,"&gt;="&amp;F886*(100-$B$2)/100,   'azure-vm-prices-1Y'!B$2:B$123,"&gt;="&amp;G886*(100-$B$2)/100,   'azure-vm-prices-1Y'!E$2:E$123,L886))),   "")</f>
        <v>0</v>
      </c>
      <c r="Y886" s="4">
        <f>IF(Q886="YES", IF(K886="YES", VLOOKUP(Z886 &amp; L886 &amp; K886,'azure-vm-prices-3Y'!G$2:H$124  , 2, 0), VLOOKUP(Z886 &amp; L886 &amp; "*",'azure-vm-prices-3Y'!G$2:H$124, 2, 0)),   "")</f>
        <v>0</v>
      </c>
      <c r="Z886" s="4">
        <f>IF(Q886="YES", IF(O886="NO" , IF(K886="YES", _xlfn.MINIFS('azure-vm-prices-3Y'!I$2:I$123,   'azure-vm-prices-3Y'!A$2:A$123,"&gt;="&amp;F886*(100-$B$2)/100,   'azure-vm-prices-3Y'!B$2:B$123,"&gt;="&amp;G886*(100-$B$2)/100,   'azure-vm-prices-3Y'!D$2:D$123,K886,   'azure-vm-prices-3Y'!E$2:E$123,L886),   _xlfn.MINIFS('azure-vm-prices-3Y'!I$2:I$123,   'azure-vm-prices-3Y'!A$2:A$123,"&gt;="&amp;F886*(100-$B$2)/100,   'azure-vm-prices-3Y'!B$2:B$123,"&gt;="&amp;G886*(100-$B$2)/100,   'azure-vm-prices-3Y'!E$2:E$123,L886)),   IF(K886="YES", _xlfn.MINIFS('azure-vm-prices-3Y'!C$2:C$123,   'azure-vm-prices-3Y'!A$2:A$123,"&gt;="&amp;F886*(100-$B$2)/100,   'azure-vm-prices-3Y'!B$2:B$123,"&gt;="&amp;G886*(100-$B$2)/100,   'azure-vm-prices-3Y'!D$2:D$123,K886,   'azure-vm-prices-3Y'!E$2:E$123,L886),   _xlfn.MINIFS('azure-vm-prices-3Y'!C$2:C$123,   'azure-vm-prices-3Y'!A$2:A$123,"&gt;="&amp;F886*(100-$B$2)/100,   'azure-vm-prices-3Y'!B$2:B$123,"&gt;="&amp;G886*(100-$B$2)/100,   'azure-vm-prices-3Y'!E$2:E$123,L886))),   "")</f>
        <v>0</v>
      </c>
      <c r="AA886" s="4">
        <f>IF(Q886="YES",N886*V886*12,"")</f>
        <v>0</v>
      </c>
      <c r="AB886" s="4">
        <f>IF(Q886="YES",X886*8760,"")</f>
        <v>0</v>
      </c>
      <c r="AC886" s="4">
        <f>IF(Q886="YES",Z886*8760,"")</f>
        <v>0</v>
      </c>
      <c r="AD886" s="4">
        <f>IF(Q886="YES",IF(P886="YES", MIN(AA886:AC886), AA886),"")</f>
        <v>0</v>
      </c>
      <c r="AE886" s="4">
        <f>IF(AND(I886="STANDARD",Q886="YES",H886&lt;'azure-standard-disk-prices'!B2, H886&gt;0),1+IF(M886="YES",1),"")</f>
        <v>0</v>
      </c>
      <c r="AF886" s="4">
        <f>IF(AND(I886="STANDARD",Q886="YES",H886&gt;'azure-standard-disk-prices'!B2,H886&lt;'azure-standard-disk-prices'!B3),1+IF(M886="YES",1),"")</f>
        <v>0</v>
      </c>
      <c r="AG886" s="4">
        <f>IF(AND(I886="STANDARD",Q886="YES",H886&gt;'azure-standard-disk-prices'!B3,H886&lt;'azure-standard-disk-prices'!B4),1+IF(M886="YES",1),"")</f>
        <v>0</v>
      </c>
      <c r="AH886" s="4">
        <f>IF(AND(I886="STANDARD",Q886="YES",H886&gt;'azure-standard-disk-prices'!B4,H886&lt;'azure-standard-disk-prices'!B5),1+IF(M886="YES",1),"")</f>
        <v>0</v>
      </c>
      <c r="AI886" s="4">
        <f>IF(AND(I886="STANDARD",Q886="YES",H886&gt;'azure-standard-disk-prices'!B5,H886&lt;'azure-standard-disk-prices'!B6),1+IF(M886="YES",1),"")</f>
        <v>0</v>
      </c>
      <c r="AJ886" s="4">
        <f>IF(AND(I886="STANDARD",Q886="YES",H886&gt;'azure-standard-disk-prices'!B6,H886&lt;'azure-standard-disk-prices'!B7),1+IF(M886="YES",1),"")</f>
        <v>0</v>
      </c>
      <c r="AK886" s="4">
        <f>IF(AND(I886="STANDARD",Q886="YES",H886&gt;'azure-standard-disk-prices'!B7,H886&lt;'azure-standard-disk-prices'!B8),1+IF(M886="YES",1),"")</f>
        <v>0</v>
      </c>
      <c r="AL886" s="4">
        <f>IF(AND(I886="STANDARD",Q886="YES",H886&gt;'azure-standard-disk-prices'!B8,H886&lt;'azure-standard-disk-prices'!B9),1+IF(M886="YES",1),"")</f>
        <v>0</v>
      </c>
      <c r="AM886" s="4">
        <f>IF(AND(I885="PREMIUM",Q885="YES",H885&lt;'azure-premium-disk-prices'!B2,H885&gt;0),1+IF(M885="YES",1),"")</f>
        <v>0</v>
      </c>
      <c r="AN886" s="4">
        <f>IF(AND(I885="PREMIUM",Q885="YES",H885&gt;'azure-premium-disk-prices'!B2,H885&lt;'azure-premium-disk-prices'!B3),1+IF(M885="YES",1),"")</f>
        <v>0</v>
      </c>
      <c r="AO886" s="4">
        <f>IF(AND(I885="PREMIUM",Q885="YES",H885&gt;'azure-premium-disk-prices'!B3,H885&lt;'azure-premium-disk-prices'!B4),1+IF(M885="YES",1),"")</f>
        <v>0</v>
      </c>
      <c r="AP886" s="4">
        <f>IF(AND(I885="PREMIUM",Q885="YES",H885&gt;'azure-premium-disk-prices'!B4,H885&lt;'azure-premium-disk-prices'!B5),1+IF(M885="YES",1),"")</f>
        <v>0</v>
      </c>
      <c r="AQ886" s="4">
        <f>IF(AND(I885="PREMIUM",Q885="YES",H885&gt;'azure-premium-disk-prices'!B5,H885&lt;'azure-premium-disk-prices'!B6),1+IF(M885="YES",1),"")</f>
        <v>0</v>
      </c>
      <c r="AR886" s="4">
        <f>IF(AND(I885="PREMIUM",Q885="YES",H885&gt;'azure-premium-disk-prices'!B6,H885&lt;'azure-premium-disk-prices'!B7),1+IF(M885="YES",1),"")</f>
        <v>0</v>
      </c>
      <c r="AS886" s="4">
        <f>IF(AND(I885="PREMIUM",Q885="YES",H885&gt;'azure-premium-disk-prices'!B7,H885&lt;'azure-premium-disk-prices'!B8),1+IF(M885="YES",1),"")</f>
        <v>0</v>
      </c>
      <c r="AT886" s="4">
        <f>IF(AND(I885="PREMIUM",Q885="YES",H885&gt;'azure-premium-disk-prices'!B8,H885&lt;'azure-premium-disk-prices'!B9),1+IF(M885="YES",1),"")</f>
        <v>0</v>
      </c>
      <c r="AU886" s="4">
        <f>IF(AND(M886="YES", Q886="YES"),1,"")</f>
        <v>0</v>
      </c>
      <c r="AV886" s="4">
        <f>IF(AND(J886="STANDARD", Q886="YES"), IF(M886="YES",2,1) ,"")</f>
        <v>0</v>
      </c>
      <c r="AW886" s="4">
        <f>IF( AND(J886="PREMIUM",  Q886="YES"), IF(M886="YES",2,1) ,"")</f>
        <v>0</v>
      </c>
    </row>
    <row r="887" spans="5:49">
      <c r="E887" s="3"/>
      <c r="F887" s="3"/>
      <c r="G887" s="3"/>
      <c r="H887" s="3"/>
      <c r="I887" s="3" t="s">
        <v>9</v>
      </c>
      <c r="J887" s="3" t="s">
        <v>9</v>
      </c>
      <c r="K887" s="3" t="s">
        <v>5</v>
      </c>
      <c r="L887" s="3" t="s">
        <v>5</v>
      </c>
      <c r="M887" s="3" t="s">
        <v>5</v>
      </c>
      <c r="N887" s="3">
        <v>730</v>
      </c>
      <c r="O887" s="3" t="s">
        <v>5</v>
      </c>
      <c r="P887" s="3" t="s">
        <v>14</v>
      </c>
      <c r="Q887" s="4">
        <f>IF(AND(E887&lt;&gt;"", F887&lt;&gt;"", G887&lt;&gt;"", H887&lt;&gt;"", I887&lt;&gt;"", J887&lt;&gt;"", K887&lt;&gt;"", L887&lt;&gt;"", M887&lt;&gt;"", N887&lt;&gt;"", O887&lt;&gt;""),"YES","NO")</f>
        <v>0</v>
      </c>
      <c r="R887" s="4">
        <f>IF(AD887=AA887, U887, IF(AD887=AB887,W887,Y887))</f>
        <v>0</v>
      </c>
      <c r="S887" s="4">
        <f>AD887</f>
        <v>0</v>
      </c>
      <c r="T887" s="4">
        <f> IF(AA887="" ,"",IF(AD887=AA887, "PAYG", IF(AD887=AB887,"1Y RI","3Y RI")))</f>
        <v>0</v>
      </c>
      <c r="U887" s="4">
        <f>IF(Q887="YES", IF(K887="YES", VLOOKUP(V887 &amp; L887 &amp; K887,'azure-vm-prices-base'!G$2:H$124, 2, 0), VLOOKUP(V887 &amp; L887 &amp; "*",'azure-vm-prices-base'!G$2:H$124, 2, 0)), "")</f>
        <v>0</v>
      </c>
      <c r="V887" s="4">
        <f>IF(Q887="YES", IF(O887="NO" , IF(K887="YES", _xlfn.MINIFS('azure-vm-prices-base'!I$2:I$123, 'azure-vm-prices-base'!A$2:A$123,"&gt;="&amp;F887*(100-$B$2)/100, 'azure-vm-prices-base'!B$2:B$123,"&gt;="&amp;G887*(100-$B$2)/100, 'azure-vm-prices-base'!D$2:D$123,K887, 'azure-vm-prices-base'!E$2:E$123,L887), _xlfn.MINIFS('azure-vm-prices-base'!I$2:I$123, 'azure-vm-prices-base'!A$2:A$123,"&gt;="&amp;F887*(100-$B$2)/100, 'azure-vm-prices-base'!B$2:B$123,"&gt;="&amp;G887*(100-$B$2)/100, 'azure-vm-prices-base'!E$2:E$123,L887)), IF(K887="YES", _xlfn.MINIFS('azure-vm-prices-base'!C$2:C$123, 'azure-vm-prices-base'!A$2:A$123,"&gt;="&amp;F887*(100-$B$2)/100, 'azure-vm-prices-base'!B$2:B$123,"&gt;="&amp;G887*(100-$B$2)/100, 'azure-vm-prices-base'!D$2:D$123,K887, 'azure-vm-prices-base'!E$2:E$123,L887), _xlfn.MINIFS('azure-vm-prices-base'!C$2:C$123, 'azure-vm-prices-base'!A$2:A$123,"&gt;="&amp;F887*(100-$B$2)/100, 'azure-vm-prices-base'!B$2:B$123,"&gt;="&amp;G887*(100-$B$2)/100, 'azure-vm-prices-base'!E$2:E$123,L887))), "")</f>
        <v>0</v>
      </c>
      <c r="W887" s="4">
        <f>IF(Q887="YES", IF(K887="YES", VLOOKUP(X887 &amp; L887 &amp; K887,'azure-vm-prices-1Y'!G$2:H$124  , 2, 0), VLOOKUP(X887 &amp; L887 &amp; "*",'azure-vm-prices-1Y'!G$2:H$124, 2, 0)),   "")</f>
        <v>0</v>
      </c>
      <c r="X887" s="4">
        <f>IF(Q887="YES", IF(O887="NO" , IF(K887="YES", _xlfn.MINIFS('azure-vm-prices-1Y'!I$2:I$123,   'azure-vm-prices-1Y'!A$2:A$123,"&gt;="&amp;F887*(100-$B$2)/100,   'azure-vm-prices-1Y'!B$2:B$123,"&gt;="&amp;G887*(100-$B$2)/100,   'azure-vm-prices-1Y'!D$2:D$123,K887,   'azure-vm-prices-1Y'!E$2:E$123,L887),   _xlfn.MINIFS('azure-vm-prices-1Y'!I$2:I$123,   'azure-vm-prices-1Y'!A$2:A$123,"&gt;="&amp;F887*(100-$B$2)/100,   'azure-vm-prices-1Y'!B$2:B$123,"&gt;="&amp;G887*(100-$B$2)/100,   'azure-vm-prices-1Y'!E$2:E$123,L887)),   IF(K887="YES", _xlfn.MINIFS('azure-vm-prices-1Y'!C$2:C$123,   'azure-vm-prices-1Y'!A$2:A$123,"&gt;="&amp;F887*(100-$B$2)/100,   'azure-vm-prices-1Y'!B$2:B$123,"&gt;="&amp;G887*(100-$B$2)/100,   'azure-vm-prices-1Y'!D$2:D$123,K887,   'azure-vm-prices-1Y'!E$2:E$123,L887),   _xlfn.MINIFS('azure-vm-prices-1Y'!C$2:C$123,   'azure-vm-prices-1Y'!A$2:A$123,"&gt;="&amp;F887*(100-$B$2)/100,   'azure-vm-prices-1Y'!B$2:B$123,"&gt;="&amp;G887*(100-$B$2)/100,   'azure-vm-prices-1Y'!E$2:E$123,L887))),   "")</f>
        <v>0</v>
      </c>
      <c r="Y887" s="4">
        <f>IF(Q887="YES", IF(K887="YES", VLOOKUP(Z887 &amp; L887 &amp; K887,'azure-vm-prices-3Y'!G$2:H$124  , 2, 0), VLOOKUP(Z887 &amp; L887 &amp; "*",'azure-vm-prices-3Y'!G$2:H$124, 2, 0)),   "")</f>
        <v>0</v>
      </c>
      <c r="Z887" s="4">
        <f>IF(Q887="YES", IF(O887="NO" , IF(K887="YES", _xlfn.MINIFS('azure-vm-prices-3Y'!I$2:I$123,   'azure-vm-prices-3Y'!A$2:A$123,"&gt;="&amp;F887*(100-$B$2)/100,   'azure-vm-prices-3Y'!B$2:B$123,"&gt;="&amp;G887*(100-$B$2)/100,   'azure-vm-prices-3Y'!D$2:D$123,K887,   'azure-vm-prices-3Y'!E$2:E$123,L887),   _xlfn.MINIFS('azure-vm-prices-3Y'!I$2:I$123,   'azure-vm-prices-3Y'!A$2:A$123,"&gt;="&amp;F887*(100-$B$2)/100,   'azure-vm-prices-3Y'!B$2:B$123,"&gt;="&amp;G887*(100-$B$2)/100,   'azure-vm-prices-3Y'!E$2:E$123,L887)),   IF(K887="YES", _xlfn.MINIFS('azure-vm-prices-3Y'!C$2:C$123,   'azure-vm-prices-3Y'!A$2:A$123,"&gt;="&amp;F887*(100-$B$2)/100,   'azure-vm-prices-3Y'!B$2:B$123,"&gt;="&amp;G887*(100-$B$2)/100,   'azure-vm-prices-3Y'!D$2:D$123,K887,   'azure-vm-prices-3Y'!E$2:E$123,L887),   _xlfn.MINIFS('azure-vm-prices-3Y'!C$2:C$123,   'azure-vm-prices-3Y'!A$2:A$123,"&gt;="&amp;F887*(100-$B$2)/100,   'azure-vm-prices-3Y'!B$2:B$123,"&gt;="&amp;G887*(100-$B$2)/100,   'azure-vm-prices-3Y'!E$2:E$123,L887))),   "")</f>
        <v>0</v>
      </c>
      <c r="AA887" s="4">
        <f>IF(Q887="YES",N887*V887*12,"")</f>
        <v>0</v>
      </c>
      <c r="AB887" s="4">
        <f>IF(Q887="YES",X887*8760,"")</f>
        <v>0</v>
      </c>
      <c r="AC887" s="4">
        <f>IF(Q887="YES",Z887*8760,"")</f>
        <v>0</v>
      </c>
      <c r="AD887" s="4">
        <f>IF(Q887="YES",IF(P887="YES", MIN(AA887:AC887), AA887),"")</f>
        <v>0</v>
      </c>
      <c r="AE887" s="4">
        <f>IF(AND(I887="STANDARD",Q887="YES",H887&lt;'azure-standard-disk-prices'!B2, H887&gt;0),1+IF(M887="YES",1),"")</f>
        <v>0</v>
      </c>
      <c r="AF887" s="4">
        <f>IF(AND(I887="STANDARD",Q887="YES",H887&gt;'azure-standard-disk-prices'!B2,H887&lt;'azure-standard-disk-prices'!B3),1+IF(M887="YES",1),"")</f>
        <v>0</v>
      </c>
      <c r="AG887" s="4">
        <f>IF(AND(I887="STANDARD",Q887="YES",H887&gt;'azure-standard-disk-prices'!B3,H887&lt;'azure-standard-disk-prices'!B4),1+IF(M887="YES",1),"")</f>
        <v>0</v>
      </c>
      <c r="AH887" s="4">
        <f>IF(AND(I887="STANDARD",Q887="YES",H887&gt;'azure-standard-disk-prices'!B4,H887&lt;'azure-standard-disk-prices'!B5),1+IF(M887="YES",1),"")</f>
        <v>0</v>
      </c>
      <c r="AI887" s="4">
        <f>IF(AND(I887="STANDARD",Q887="YES",H887&gt;'azure-standard-disk-prices'!B5,H887&lt;'azure-standard-disk-prices'!B6),1+IF(M887="YES",1),"")</f>
        <v>0</v>
      </c>
      <c r="AJ887" s="4">
        <f>IF(AND(I887="STANDARD",Q887="YES",H887&gt;'azure-standard-disk-prices'!B6,H887&lt;'azure-standard-disk-prices'!B7),1+IF(M887="YES",1),"")</f>
        <v>0</v>
      </c>
      <c r="AK887" s="4">
        <f>IF(AND(I887="STANDARD",Q887="YES",H887&gt;'azure-standard-disk-prices'!B7,H887&lt;'azure-standard-disk-prices'!B8),1+IF(M887="YES",1),"")</f>
        <v>0</v>
      </c>
      <c r="AL887" s="4">
        <f>IF(AND(I887="STANDARD",Q887="YES",H887&gt;'azure-standard-disk-prices'!B8,H887&lt;'azure-standard-disk-prices'!B9),1+IF(M887="YES",1),"")</f>
        <v>0</v>
      </c>
      <c r="AM887" s="4">
        <f>IF(AND(I886="PREMIUM",Q886="YES",H886&lt;'azure-premium-disk-prices'!B2,H886&gt;0),1+IF(M886="YES",1),"")</f>
        <v>0</v>
      </c>
      <c r="AN887" s="4">
        <f>IF(AND(I886="PREMIUM",Q886="YES",H886&gt;'azure-premium-disk-prices'!B2,H886&lt;'azure-premium-disk-prices'!B3),1+IF(M886="YES",1),"")</f>
        <v>0</v>
      </c>
      <c r="AO887" s="4">
        <f>IF(AND(I886="PREMIUM",Q886="YES",H886&gt;'azure-premium-disk-prices'!B3,H886&lt;'azure-premium-disk-prices'!B4),1+IF(M886="YES",1),"")</f>
        <v>0</v>
      </c>
      <c r="AP887" s="4">
        <f>IF(AND(I886="PREMIUM",Q886="YES",H886&gt;'azure-premium-disk-prices'!B4,H886&lt;'azure-premium-disk-prices'!B5),1+IF(M886="YES",1),"")</f>
        <v>0</v>
      </c>
      <c r="AQ887" s="4">
        <f>IF(AND(I886="PREMIUM",Q886="YES",H886&gt;'azure-premium-disk-prices'!B5,H886&lt;'azure-premium-disk-prices'!B6),1+IF(M886="YES",1),"")</f>
        <v>0</v>
      </c>
      <c r="AR887" s="4">
        <f>IF(AND(I886="PREMIUM",Q886="YES",H886&gt;'azure-premium-disk-prices'!B6,H886&lt;'azure-premium-disk-prices'!B7),1+IF(M886="YES",1),"")</f>
        <v>0</v>
      </c>
      <c r="AS887" s="4">
        <f>IF(AND(I886="PREMIUM",Q886="YES",H886&gt;'azure-premium-disk-prices'!B7,H886&lt;'azure-premium-disk-prices'!B8),1+IF(M886="YES",1),"")</f>
        <v>0</v>
      </c>
      <c r="AT887" s="4">
        <f>IF(AND(I886="PREMIUM",Q886="YES",H886&gt;'azure-premium-disk-prices'!B8,H886&lt;'azure-premium-disk-prices'!B9),1+IF(M886="YES",1),"")</f>
        <v>0</v>
      </c>
      <c r="AU887" s="4">
        <f>IF(AND(M887="YES", Q887="YES"),1,"")</f>
        <v>0</v>
      </c>
      <c r="AV887" s="4">
        <f>IF(AND(J887="STANDARD", Q887="YES"), IF(M887="YES",2,1) ,"")</f>
        <v>0</v>
      </c>
      <c r="AW887" s="4">
        <f>IF( AND(J887="PREMIUM",  Q887="YES"), IF(M887="YES",2,1) ,"")</f>
        <v>0</v>
      </c>
    </row>
    <row r="888" spans="5:49">
      <c r="E888" s="3"/>
      <c r="F888" s="3"/>
      <c r="G888" s="3"/>
      <c r="H888" s="3"/>
      <c r="I888" s="3" t="s">
        <v>9</v>
      </c>
      <c r="J888" s="3" t="s">
        <v>9</v>
      </c>
      <c r="K888" s="3" t="s">
        <v>5</v>
      </c>
      <c r="L888" s="3" t="s">
        <v>5</v>
      </c>
      <c r="M888" s="3" t="s">
        <v>5</v>
      </c>
      <c r="N888" s="3">
        <v>730</v>
      </c>
      <c r="O888" s="3" t="s">
        <v>5</v>
      </c>
      <c r="P888" s="3" t="s">
        <v>14</v>
      </c>
      <c r="Q888" s="4">
        <f>IF(AND(E888&lt;&gt;"", F888&lt;&gt;"", G888&lt;&gt;"", H888&lt;&gt;"", I888&lt;&gt;"", J888&lt;&gt;"", K888&lt;&gt;"", L888&lt;&gt;"", M888&lt;&gt;"", N888&lt;&gt;"", O888&lt;&gt;""),"YES","NO")</f>
        <v>0</v>
      </c>
      <c r="R888" s="4">
        <f>IF(AD888=AA888, U888, IF(AD888=AB888,W888,Y888))</f>
        <v>0</v>
      </c>
      <c r="S888" s="4">
        <f>AD888</f>
        <v>0</v>
      </c>
      <c r="T888" s="4">
        <f> IF(AA888="" ,"",IF(AD888=AA888, "PAYG", IF(AD888=AB888,"1Y RI","3Y RI")))</f>
        <v>0</v>
      </c>
      <c r="U888" s="4">
        <f>IF(Q888="YES", IF(K888="YES", VLOOKUP(V888 &amp; L888 &amp; K888,'azure-vm-prices-base'!G$2:H$124, 2, 0), VLOOKUP(V888 &amp; L888 &amp; "*",'azure-vm-prices-base'!G$2:H$124, 2, 0)), "")</f>
        <v>0</v>
      </c>
      <c r="V888" s="4">
        <f>IF(Q888="YES", IF(O888="NO" , IF(K888="YES", _xlfn.MINIFS('azure-vm-prices-base'!I$2:I$123, 'azure-vm-prices-base'!A$2:A$123,"&gt;="&amp;F888*(100-$B$2)/100, 'azure-vm-prices-base'!B$2:B$123,"&gt;="&amp;G888*(100-$B$2)/100, 'azure-vm-prices-base'!D$2:D$123,K888, 'azure-vm-prices-base'!E$2:E$123,L888), _xlfn.MINIFS('azure-vm-prices-base'!I$2:I$123, 'azure-vm-prices-base'!A$2:A$123,"&gt;="&amp;F888*(100-$B$2)/100, 'azure-vm-prices-base'!B$2:B$123,"&gt;="&amp;G888*(100-$B$2)/100, 'azure-vm-prices-base'!E$2:E$123,L888)), IF(K888="YES", _xlfn.MINIFS('azure-vm-prices-base'!C$2:C$123, 'azure-vm-prices-base'!A$2:A$123,"&gt;="&amp;F888*(100-$B$2)/100, 'azure-vm-prices-base'!B$2:B$123,"&gt;="&amp;G888*(100-$B$2)/100, 'azure-vm-prices-base'!D$2:D$123,K888, 'azure-vm-prices-base'!E$2:E$123,L888), _xlfn.MINIFS('azure-vm-prices-base'!C$2:C$123, 'azure-vm-prices-base'!A$2:A$123,"&gt;="&amp;F888*(100-$B$2)/100, 'azure-vm-prices-base'!B$2:B$123,"&gt;="&amp;G888*(100-$B$2)/100, 'azure-vm-prices-base'!E$2:E$123,L888))), "")</f>
        <v>0</v>
      </c>
      <c r="W888" s="4">
        <f>IF(Q888="YES", IF(K888="YES", VLOOKUP(X888 &amp; L888 &amp; K888,'azure-vm-prices-1Y'!G$2:H$124  , 2, 0), VLOOKUP(X888 &amp; L888 &amp; "*",'azure-vm-prices-1Y'!G$2:H$124, 2, 0)),   "")</f>
        <v>0</v>
      </c>
      <c r="X888" s="4">
        <f>IF(Q888="YES", IF(O888="NO" , IF(K888="YES", _xlfn.MINIFS('azure-vm-prices-1Y'!I$2:I$123,   'azure-vm-prices-1Y'!A$2:A$123,"&gt;="&amp;F888*(100-$B$2)/100,   'azure-vm-prices-1Y'!B$2:B$123,"&gt;="&amp;G888*(100-$B$2)/100,   'azure-vm-prices-1Y'!D$2:D$123,K888,   'azure-vm-prices-1Y'!E$2:E$123,L888),   _xlfn.MINIFS('azure-vm-prices-1Y'!I$2:I$123,   'azure-vm-prices-1Y'!A$2:A$123,"&gt;="&amp;F888*(100-$B$2)/100,   'azure-vm-prices-1Y'!B$2:B$123,"&gt;="&amp;G888*(100-$B$2)/100,   'azure-vm-prices-1Y'!E$2:E$123,L888)),   IF(K888="YES", _xlfn.MINIFS('azure-vm-prices-1Y'!C$2:C$123,   'azure-vm-prices-1Y'!A$2:A$123,"&gt;="&amp;F888*(100-$B$2)/100,   'azure-vm-prices-1Y'!B$2:B$123,"&gt;="&amp;G888*(100-$B$2)/100,   'azure-vm-prices-1Y'!D$2:D$123,K888,   'azure-vm-prices-1Y'!E$2:E$123,L888),   _xlfn.MINIFS('azure-vm-prices-1Y'!C$2:C$123,   'azure-vm-prices-1Y'!A$2:A$123,"&gt;="&amp;F888*(100-$B$2)/100,   'azure-vm-prices-1Y'!B$2:B$123,"&gt;="&amp;G888*(100-$B$2)/100,   'azure-vm-prices-1Y'!E$2:E$123,L888))),   "")</f>
        <v>0</v>
      </c>
      <c r="Y888" s="4">
        <f>IF(Q888="YES", IF(K888="YES", VLOOKUP(Z888 &amp; L888 &amp; K888,'azure-vm-prices-3Y'!G$2:H$124  , 2, 0), VLOOKUP(Z888 &amp; L888 &amp; "*",'azure-vm-prices-3Y'!G$2:H$124, 2, 0)),   "")</f>
        <v>0</v>
      </c>
      <c r="Z888" s="4">
        <f>IF(Q888="YES", IF(O888="NO" , IF(K888="YES", _xlfn.MINIFS('azure-vm-prices-3Y'!I$2:I$123,   'azure-vm-prices-3Y'!A$2:A$123,"&gt;="&amp;F888*(100-$B$2)/100,   'azure-vm-prices-3Y'!B$2:B$123,"&gt;="&amp;G888*(100-$B$2)/100,   'azure-vm-prices-3Y'!D$2:D$123,K888,   'azure-vm-prices-3Y'!E$2:E$123,L888),   _xlfn.MINIFS('azure-vm-prices-3Y'!I$2:I$123,   'azure-vm-prices-3Y'!A$2:A$123,"&gt;="&amp;F888*(100-$B$2)/100,   'azure-vm-prices-3Y'!B$2:B$123,"&gt;="&amp;G888*(100-$B$2)/100,   'azure-vm-prices-3Y'!E$2:E$123,L888)),   IF(K888="YES", _xlfn.MINIFS('azure-vm-prices-3Y'!C$2:C$123,   'azure-vm-prices-3Y'!A$2:A$123,"&gt;="&amp;F888*(100-$B$2)/100,   'azure-vm-prices-3Y'!B$2:B$123,"&gt;="&amp;G888*(100-$B$2)/100,   'azure-vm-prices-3Y'!D$2:D$123,K888,   'azure-vm-prices-3Y'!E$2:E$123,L888),   _xlfn.MINIFS('azure-vm-prices-3Y'!C$2:C$123,   'azure-vm-prices-3Y'!A$2:A$123,"&gt;="&amp;F888*(100-$B$2)/100,   'azure-vm-prices-3Y'!B$2:B$123,"&gt;="&amp;G888*(100-$B$2)/100,   'azure-vm-prices-3Y'!E$2:E$123,L888))),   "")</f>
        <v>0</v>
      </c>
      <c r="AA888" s="4">
        <f>IF(Q888="YES",N888*V888*12,"")</f>
        <v>0</v>
      </c>
      <c r="AB888" s="4">
        <f>IF(Q888="YES",X888*8760,"")</f>
        <v>0</v>
      </c>
      <c r="AC888" s="4">
        <f>IF(Q888="YES",Z888*8760,"")</f>
        <v>0</v>
      </c>
      <c r="AD888" s="4">
        <f>IF(Q888="YES",IF(P888="YES", MIN(AA888:AC888), AA888),"")</f>
        <v>0</v>
      </c>
      <c r="AE888" s="4">
        <f>IF(AND(I888="STANDARD",Q888="YES",H888&lt;'azure-standard-disk-prices'!B2, H888&gt;0),1+IF(M888="YES",1),"")</f>
        <v>0</v>
      </c>
      <c r="AF888" s="4">
        <f>IF(AND(I888="STANDARD",Q888="YES",H888&gt;'azure-standard-disk-prices'!B2,H888&lt;'azure-standard-disk-prices'!B3),1+IF(M888="YES",1),"")</f>
        <v>0</v>
      </c>
      <c r="AG888" s="4">
        <f>IF(AND(I888="STANDARD",Q888="YES",H888&gt;'azure-standard-disk-prices'!B3,H888&lt;'azure-standard-disk-prices'!B4),1+IF(M888="YES",1),"")</f>
        <v>0</v>
      </c>
      <c r="AH888" s="4">
        <f>IF(AND(I888="STANDARD",Q888="YES",H888&gt;'azure-standard-disk-prices'!B4,H888&lt;'azure-standard-disk-prices'!B5),1+IF(M888="YES",1),"")</f>
        <v>0</v>
      </c>
      <c r="AI888" s="4">
        <f>IF(AND(I888="STANDARD",Q888="YES",H888&gt;'azure-standard-disk-prices'!B5,H888&lt;'azure-standard-disk-prices'!B6),1+IF(M888="YES",1),"")</f>
        <v>0</v>
      </c>
      <c r="AJ888" s="4">
        <f>IF(AND(I888="STANDARD",Q888="YES",H888&gt;'azure-standard-disk-prices'!B6,H888&lt;'azure-standard-disk-prices'!B7),1+IF(M888="YES",1),"")</f>
        <v>0</v>
      </c>
      <c r="AK888" s="4">
        <f>IF(AND(I888="STANDARD",Q888="YES",H888&gt;'azure-standard-disk-prices'!B7,H888&lt;'azure-standard-disk-prices'!B8),1+IF(M888="YES",1),"")</f>
        <v>0</v>
      </c>
      <c r="AL888" s="4">
        <f>IF(AND(I888="STANDARD",Q888="YES",H888&gt;'azure-standard-disk-prices'!B8,H888&lt;'azure-standard-disk-prices'!B9),1+IF(M888="YES",1),"")</f>
        <v>0</v>
      </c>
      <c r="AM888" s="4">
        <f>IF(AND(I887="PREMIUM",Q887="YES",H887&lt;'azure-premium-disk-prices'!B2,H887&gt;0),1+IF(M887="YES",1),"")</f>
        <v>0</v>
      </c>
      <c r="AN888" s="4">
        <f>IF(AND(I887="PREMIUM",Q887="YES",H887&gt;'azure-premium-disk-prices'!B2,H887&lt;'azure-premium-disk-prices'!B3),1+IF(M887="YES",1),"")</f>
        <v>0</v>
      </c>
      <c r="AO888" s="4">
        <f>IF(AND(I887="PREMIUM",Q887="YES",H887&gt;'azure-premium-disk-prices'!B3,H887&lt;'azure-premium-disk-prices'!B4),1+IF(M887="YES",1),"")</f>
        <v>0</v>
      </c>
      <c r="AP888" s="4">
        <f>IF(AND(I887="PREMIUM",Q887="YES",H887&gt;'azure-premium-disk-prices'!B4,H887&lt;'azure-premium-disk-prices'!B5),1+IF(M887="YES",1),"")</f>
        <v>0</v>
      </c>
      <c r="AQ888" s="4">
        <f>IF(AND(I887="PREMIUM",Q887="YES",H887&gt;'azure-premium-disk-prices'!B5,H887&lt;'azure-premium-disk-prices'!B6),1+IF(M887="YES",1),"")</f>
        <v>0</v>
      </c>
      <c r="AR888" s="4">
        <f>IF(AND(I887="PREMIUM",Q887="YES",H887&gt;'azure-premium-disk-prices'!B6,H887&lt;'azure-premium-disk-prices'!B7),1+IF(M887="YES",1),"")</f>
        <v>0</v>
      </c>
      <c r="AS888" s="4">
        <f>IF(AND(I887="PREMIUM",Q887="YES",H887&gt;'azure-premium-disk-prices'!B7,H887&lt;'azure-premium-disk-prices'!B8),1+IF(M887="YES",1),"")</f>
        <v>0</v>
      </c>
      <c r="AT888" s="4">
        <f>IF(AND(I887="PREMIUM",Q887="YES",H887&gt;'azure-premium-disk-prices'!B8,H887&lt;'azure-premium-disk-prices'!B9),1+IF(M887="YES",1),"")</f>
        <v>0</v>
      </c>
      <c r="AU888" s="4">
        <f>IF(AND(M888="YES", Q888="YES"),1,"")</f>
        <v>0</v>
      </c>
      <c r="AV888" s="4">
        <f>IF(AND(J888="STANDARD", Q888="YES"), IF(M888="YES",2,1) ,"")</f>
        <v>0</v>
      </c>
      <c r="AW888" s="4">
        <f>IF( AND(J888="PREMIUM",  Q888="YES"), IF(M888="YES",2,1) ,"")</f>
        <v>0</v>
      </c>
    </row>
    <row r="889" spans="5:49">
      <c r="E889" s="3"/>
      <c r="F889" s="3"/>
      <c r="G889" s="3"/>
      <c r="H889" s="3"/>
      <c r="I889" s="3" t="s">
        <v>9</v>
      </c>
      <c r="J889" s="3" t="s">
        <v>9</v>
      </c>
      <c r="K889" s="3" t="s">
        <v>5</v>
      </c>
      <c r="L889" s="3" t="s">
        <v>5</v>
      </c>
      <c r="M889" s="3" t="s">
        <v>5</v>
      </c>
      <c r="N889" s="3">
        <v>730</v>
      </c>
      <c r="O889" s="3" t="s">
        <v>5</v>
      </c>
      <c r="P889" s="3" t="s">
        <v>14</v>
      </c>
      <c r="Q889" s="4">
        <f>IF(AND(E889&lt;&gt;"", F889&lt;&gt;"", G889&lt;&gt;"", H889&lt;&gt;"", I889&lt;&gt;"", J889&lt;&gt;"", K889&lt;&gt;"", L889&lt;&gt;"", M889&lt;&gt;"", N889&lt;&gt;"", O889&lt;&gt;""),"YES","NO")</f>
        <v>0</v>
      </c>
      <c r="R889" s="4">
        <f>IF(AD889=AA889, U889, IF(AD889=AB889,W889,Y889))</f>
        <v>0</v>
      </c>
      <c r="S889" s="4">
        <f>AD889</f>
        <v>0</v>
      </c>
      <c r="T889" s="4">
        <f> IF(AA889="" ,"",IF(AD889=AA889, "PAYG", IF(AD889=AB889,"1Y RI","3Y RI")))</f>
        <v>0</v>
      </c>
      <c r="U889" s="4">
        <f>IF(Q889="YES", IF(K889="YES", VLOOKUP(V889 &amp; L889 &amp; K889,'azure-vm-prices-base'!G$2:H$124, 2, 0), VLOOKUP(V889 &amp; L889 &amp; "*",'azure-vm-prices-base'!G$2:H$124, 2, 0)), "")</f>
        <v>0</v>
      </c>
      <c r="V889" s="4">
        <f>IF(Q889="YES", IF(O889="NO" , IF(K889="YES", _xlfn.MINIFS('azure-vm-prices-base'!I$2:I$123, 'azure-vm-prices-base'!A$2:A$123,"&gt;="&amp;F889*(100-$B$2)/100, 'azure-vm-prices-base'!B$2:B$123,"&gt;="&amp;G889*(100-$B$2)/100, 'azure-vm-prices-base'!D$2:D$123,K889, 'azure-vm-prices-base'!E$2:E$123,L889), _xlfn.MINIFS('azure-vm-prices-base'!I$2:I$123, 'azure-vm-prices-base'!A$2:A$123,"&gt;="&amp;F889*(100-$B$2)/100, 'azure-vm-prices-base'!B$2:B$123,"&gt;="&amp;G889*(100-$B$2)/100, 'azure-vm-prices-base'!E$2:E$123,L889)), IF(K889="YES", _xlfn.MINIFS('azure-vm-prices-base'!C$2:C$123, 'azure-vm-prices-base'!A$2:A$123,"&gt;="&amp;F889*(100-$B$2)/100, 'azure-vm-prices-base'!B$2:B$123,"&gt;="&amp;G889*(100-$B$2)/100, 'azure-vm-prices-base'!D$2:D$123,K889, 'azure-vm-prices-base'!E$2:E$123,L889), _xlfn.MINIFS('azure-vm-prices-base'!C$2:C$123, 'azure-vm-prices-base'!A$2:A$123,"&gt;="&amp;F889*(100-$B$2)/100, 'azure-vm-prices-base'!B$2:B$123,"&gt;="&amp;G889*(100-$B$2)/100, 'azure-vm-prices-base'!E$2:E$123,L889))), "")</f>
        <v>0</v>
      </c>
      <c r="W889" s="4">
        <f>IF(Q889="YES", IF(K889="YES", VLOOKUP(X889 &amp; L889 &amp; K889,'azure-vm-prices-1Y'!G$2:H$124  , 2, 0), VLOOKUP(X889 &amp; L889 &amp; "*",'azure-vm-prices-1Y'!G$2:H$124, 2, 0)),   "")</f>
        <v>0</v>
      </c>
      <c r="X889" s="4">
        <f>IF(Q889="YES", IF(O889="NO" , IF(K889="YES", _xlfn.MINIFS('azure-vm-prices-1Y'!I$2:I$123,   'azure-vm-prices-1Y'!A$2:A$123,"&gt;="&amp;F889*(100-$B$2)/100,   'azure-vm-prices-1Y'!B$2:B$123,"&gt;="&amp;G889*(100-$B$2)/100,   'azure-vm-prices-1Y'!D$2:D$123,K889,   'azure-vm-prices-1Y'!E$2:E$123,L889),   _xlfn.MINIFS('azure-vm-prices-1Y'!I$2:I$123,   'azure-vm-prices-1Y'!A$2:A$123,"&gt;="&amp;F889*(100-$B$2)/100,   'azure-vm-prices-1Y'!B$2:B$123,"&gt;="&amp;G889*(100-$B$2)/100,   'azure-vm-prices-1Y'!E$2:E$123,L889)),   IF(K889="YES", _xlfn.MINIFS('azure-vm-prices-1Y'!C$2:C$123,   'azure-vm-prices-1Y'!A$2:A$123,"&gt;="&amp;F889*(100-$B$2)/100,   'azure-vm-prices-1Y'!B$2:B$123,"&gt;="&amp;G889*(100-$B$2)/100,   'azure-vm-prices-1Y'!D$2:D$123,K889,   'azure-vm-prices-1Y'!E$2:E$123,L889),   _xlfn.MINIFS('azure-vm-prices-1Y'!C$2:C$123,   'azure-vm-prices-1Y'!A$2:A$123,"&gt;="&amp;F889*(100-$B$2)/100,   'azure-vm-prices-1Y'!B$2:B$123,"&gt;="&amp;G889*(100-$B$2)/100,   'azure-vm-prices-1Y'!E$2:E$123,L889))),   "")</f>
        <v>0</v>
      </c>
      <c r="Y889" s="4">
        <f>IF(Q889="YES", IF(K889="YES", VLOOKUP(Z889 &amp; L889 &amp; K889,'azure-vm-prices-3Y'!G$2:H$124  , 2, 0), VLOOKUP(Z889 &amp; L889 &amp; "*",'azure-vm-prices-3Y'!G$2:H$124, 2, 0)),   "")</f>
        <v>0</v>
      </c>
      <c r="Z889" s="4">
        <f>IF(Q889="YES", IF(O889="NO" , IF(K889="YES", _xlfn.MINIFS('azure-vm-prices-3Y'!I$2:I$123,   'azure-vm-prices-3Y'!A$2:A$123,"&gt;="&amp;F889*(100-$B$2)/100,   'azure-vm-prices-3Y'!B$2:B$123,"&gt;="&amp;G889*(100-$B$2)/100,   'azure-vm-prices-3Y'!D$2:D$123,K889,   'azure-vm-prices-3Y'!E$2:E$123,L889),   _xlfn.MINIFS('azure-vm-prices-3Y'!I$2:I$123,   'azure-vm-prices-3Y'!A$2:A$123,"&gt;="&amp;F889*(100-$B$2)/100,   'azure-vm-prices-3Y'!B$2:B$123,"&gt;="&amp;G889*(100-$B$2)/100,   'azure-vm-prices-3Y'!E$2:E$123,L889)),   IF(K889="YES", _xlfn.MINIFS('azure-vm-prices-3Y'!C$2:C$123,   'azure-vm-prices-3Y'!A$2:A$123,"&gt;="&amp;F889*(100-$B$2)/100,   'azure-vm-prices-3Y'!B$2:B$123,"&gt;="&amp;G889*(100-$B$2)/100,   'azure-vm-prices-3Y'!D$2:D$123,K889,   'azure-vm-prices-3Y'!E$2:E$123,L889),   _xlfn.MINIFS('azure-vm-prices-3Y'!C$2:C$123,   'azure-vm-prices-3Y'!A$2:A$123,"&gt;="&amp;F889*(100-$B$2)/100,   'azure-vm-prices-3Y'!B$2:B$123,"&gt;="&amp;G889*(100-$B$2)/100,   'azure-vm-prices-3Y'!E$2:E$123,L889))),   "")</f>
        <v>0</v>
      </c>
      <c r="AA889" s="4">
        <f>IF(Q889="YES",N889*V889*12,"")</f>
        <v>0</v>
      </c>
      <c r="AB889" s="4">
        <f>IF(Q889="YES",X889*8760,"")</f>
        <v>0</v>
      </c>
      <c r="AC889" s="4">
        <f>IF(Q889="YES",Z889*8760,"")</f>
        <v>0</v>
      </c>
      <c r="AD889" s="4">
        <f>IF(Q889="YES",IF(P889="YES", MIN(AA889:AC889), AA889),"")</f>
        <v>0</v>
      </c>
      <c r="AE889" s="4">
        <f>IF(AND(I889="STANDARD",Q889="YES",H889&lt;'azure-standard-disk-prices'!B2, H889&gt;0),1+IF(M889="YES",1),"")</f>
        <v>0</v>
      </c>
      <c r="AF889" s="4">
        <f>IF(AND(I889="STANDARD",Q889="YES",H889&gt;'azure-standard-disk-prices'!B2,H889&lt;'azure-standard-disk-prices'!B3),1+IF(M889="YES",1),"")</f>
        <v>0</v>
      </c>
      <c r="AG889" s="4">
        <f>IF(AND(I889="STANDARD",Q889="YES",H889&gt;'azure-standard-disk-prices'!B3,H889&lt;'azure-standard-disk-prices'!B4),1+IF(M889="YES",1),"")</f>
        <v>0</v>
      </c>
      <c r="AH889" s="4">
        <f>IF(AND(I889="STANDARD",Q889="YES",H889&gt;'azure-standard-disk-prices'!B4,H889&lt;'azure-standard-disk-prices'!B5),1+IF(M889="YES",1),"")</f>
        <v>0</v>
      </c>
      <c r="AI889" s="4">
        <f>IF(AND(I889="STANDARD",Q889="YES",H889&gt;'azure-standard-disk-prices'!B5,H889&lt;'azure-standard-disk-prices'!B6),1+IF(M889="YES",1),"")</f>
        <v>0</v>
      </c>
      <c r="AJ889" s="4">
        <f>IF(AND(I889="STANDARD",Q889="YES",H889&gt;'azure-standard-disk-prices'!B6,H889&lt;'azure-standard-disk-prices'!B7),1+IF(M889="YES",1),"")</f>
        <v>0</v>
      </c>
      <c r="AK889" s="4">
        <f>IF(AND(I889="STANDARD",Q889="YES",H889&gt;'azure-standard-disk-prices'!B7,H889&lt;'azure-standard-disk-prices'!B8),1+IF(M889="YES",1),"")</f>
        <v>0</v>
      </c>
      <c r="AL889" s="4">
        <f>IF(AND(I889="STANDARD",Q889="YES",H889&gt;'azure-standard-disk-prices'!B8,H889&lt;'azure-standard-disk-prices'!B9),1+IF(M889="YES",1),"")</f>
        <v>0</v>
      </c>
      <c r="AM889" s="4">
        <f>IF(AND(I888="PREMIUM",Q888="YES",H888&lt;'azure-premium-disk-prices'!B2,H888&gt;0),1+IF(M888="YES",1),"")</f>
        <v>0</v>
      </c>
      <c r="AN889" s="4">
        <f>IF(AND(I888="PREMIUM",Q888="YES",H888&gt;'azure-premium-disk-prices'!B2,H888&lt;'azure-premium-disk-prices'!B3),1+IF(M888="YES",1),"")</f>
        <v>0</v>
      </c>
      <c r="AO889" s="4">
        <f>IF(AND(I888="PREMIUM",Q888="YES",H888&gt;'azure-premium-disk-prices'!B3,H888&lt;'azure-premium-disk-prices'!B4),1+IF(M888="YES",1),"")</f>
        <v>0</v>
      </c>
      <c r="AP889" s="4">
        <f>IF(AND(I888="PREMIUM",Q888="YES",H888&gt;'azure-premium-disk-prices'!B4,H888&lt;'azure-premium-disk-prices'!B5),1+IF(M888="YES",1),"")</f>
        <v>0</v>
      </c>
      <c r="AQ889" s="4">
        <f>IF(AND(I888="PREMIUM",Q888="YES",H888&gt;'azure-premium-disk-prices'!B5,H888&lt;'azure-premium-disk-prices'!B6),1+IF(M888="YES",1),"")</f>
        <v>0</v>
      </c>
      <c r="AR889" s="4">
        <f>IF(AND(I888="PREMIUM",Q888="YES",H888&gt;'azure-premium-disk-prices'!B6,H888&lt;'azure-premium-disk-prices'!B7),1+IF(M888="YES",1),"")</f>
        <v>0</v>
      </c>
      <c r="AS889" s="4">
        <f>IF(AND(I888="PREMIUM",Q888="YES",H888&gt;'azure-premium-disk-prices'!B7,H888&lt;'azure-premium-disk-prices'!B8),1+IF(M888="YES",1),"")</f>
        <v>0</v>
      </c>
      <c r="AT889" s="4">
        <f>IF(AND(I888="PREMIUM",Q888="YES",H888&gt;'azure-premium-disk-prices'!B8,H888&lt;'azure-premium-disk-prices'!B9),1+IF(M888="YES",1),"")</f>
        <v>0</v>
      </c>
      <c r="AU889" s="4">
        <f>IF(AND(M889="YES", Q889="YES"),1,"")</f>
        <v>0</v>
      </c>
      <c r="AV889" s="4">
        <f>IF(AND(J889="STANDARD", Q889="YES"), IF(M889="YES",2,1) ,"")</f>
        <v>0</v>
      </c>
      <c r="AW889" s="4">
        <f>IF( AND(J889="PREMIUM",  Q889="YES"), IF(M889="YES",2,1) ,"")</f>
        <v>0</v>
      </c>
    </row>
    <row r="890" spans="5:49">
      <c r="E890" s="3"/>
      <c r="F890" s="3"/>
      <c r="G890" s="3"/>
      <c r="H890" s="3"/>
      <c r="I890" s="3" t="s">
        <v>9</v>
      </c>
      <c r="J890" s="3" t="s">
        <v>9</v>
      </c>
      <c r="K890" s="3" t="s">
        <v>5</v>
      </c>
      <c r="L890" s="3" t="s">
        <v>5</v>
      </c>
      <c r="M890" s="3" t="s">
        <v>5</v>
      </c>
      <c r="N890" s="3">
        <v>730</v>
      </c>
      <c r="O890" s="3" t="s">
        <v>5</v>
      </c>
      <c r="P890" s="3" t="s">
        <v>14</v>
      </c>
      <c r="Q890" s="4">
        <f>IF(AND(E890&lt;&gt;"", F890&lt;&gt;"", G890&lt;&gt;"", H890&lt;&gt;"", I890&lt;&gt;"", J890&lt;&gt;"", K890&lt;&gt;"", L890&lt;&gt;"", M890&lt;&gt;"", N890&lt;&gt;"", O890&lt;&gt;""),"YES","NO")</f>
        <v>0</v>
      </c>
      <c r="R890" s="4">
        <f>IF(AD890=AA890, U890, IF(AD890=AB890,W890,Y890))</f>
        <v>0</v>
      </c>
      <c r="S890" s="4">
        <f>AD890</f>
        <v>0</v>
      </c>
      <c r="T890" s="4">
        <f> IF(AA890="" ,"",IF(AD890=AA890, "PAYG", IF(AD890=AB890,"1Y RI","3Y RI")))</f>
        <v>0</v>
      </c>
      <c r="U890" s="4">
        <f>IF(Q890="YES", IF(K890="YES", VLOOKUP(V890 &amp; L890 &amp; K890,'azure-vm-prices-base'!G$2:H$124, 2, 0), VLOOKUP(V890 &amp; L890 &amp; "*",'azure-vm-prices-base'!G$2:H$124, 2, 0)), "")</f>
        <v>0</v>
      </c>
      <c r="V890" s="4">
        <f>IF(Q890="YES", IF(O890="NO" , IF(K890="YES", _xlfn.MINIFS('azure-vm-prices-base'!I$2:I$123, 'azure-vm-prices-base'!A$2:A$123,"&gt;="&amp;F890*(100-$B$2)/100, 'azure-vm-prices-base'!B$2:B$123,"&gt;="&amp;G890*(100-$B$2)/100, 'azure-vm-prices-base'!D$2:D$123,K890, 'azure-vm-prices-base'!E$2:E$123,L890), _xlfn.MINIFS('azure-vm-prices-base'!I$2:I$123, 'azure-vm-prices-base'!A$2:A$123,"&gt;="&amp;F890*(100-$B$2)/100, 'azure-vm-prices-base'!B$2:B$123,"&gt;="&amp;G890*(100-$B$2)/100, 'azure-vm-prices-base'!E$2:E$123,L890)), IF(K890="YES", _xlfn.MINIFS('azure-vm-prices-base'!C$2:C$123, 'azure-vm-prices-base'!A$2:A$123,"&gt;="&amp;F890*(100-$B$2)/100, 'azure-vm-prices-base'!B$2:B$123,"&gt;="&amp;G890*(100-$B$2)/100, 'azure-vm-prices-base'!D$2:D$123,K890, 'azure-vm-prices-base'!E$2:E$123,L890), _xlfn.MINIFS('azure-vm-prices-base'!C$2:C$123, 'azure-vm-prices-base'!A$2:A$123,"&gt;="&amp;F890*(100-$B$2)/100, 'azure-vm-prices-base'!B$2:B$123,"&gt;="&amp;G890*(100-$B$2)/100, 'azure-vm-prices-base'!E$2:E$123,L890))), "")</f>
        <v>0</v>
      </c>
      <c r="W890" s="4">
        <f>IF(Q890="YES", IF(K890="YES", VLOOKUP(X890 &amp; L890 &amp; K890,'azure-vm-prices-1Y'!G$2:H$124  , 2, 0), VLOOKUP(X890 &amp; L890 &amp; "*",'azure-vm-prices-1Y'!G$2:H$124, 2, 0)),   "")</f>
        <v>0</v>
      </c>
      <c r="X890" s="4">
        <f>IF(Q890="YES", IF(O890="NO" , IF(K890="YES", _xlfn.MINIFS('azure-vm-prices-1Y'!I$2:I$123,   'azure-vm-prices-1Y'!A$2:A$123,"&gt;="&amp;F890*(100-$B$2)/100,   'azure-vm-prices-1Y'!B$2:B$123,"&gt;="&amp;G890*(100-$B$2)/100,   'azure-vm-prices-1Y'!D$2:D$123,K890,   'azure-vm-prices-1Y'!E$2:E$123,L890),   _xlfn.MINIFS('azure-vm-prices-1Y'!I$2:I$123,   'azure-vm-prices-1Y'!A$2:A$123,"&gt;="&amp;F890*(100-$B$2)/100,   'azure-vm-prices-1Y'!B$2:B$123,"&gt;="&amp;G890*(100-$B$2)/100,   'azure-vm-prices-1Y'!E$2:E$123,L890)),   IF(K890="YES", _xlfn.MINIFS('azure-vm-prices-1Y'!C$2:C$123,   'azure-vm-prices-1Y'!A$2:A$123,"&gt;="&amp;F890*(100-$B$2)/100,   'azure-vm-prices-1Y'!B$2:B$123,"&gt;="&amp;G890*(100-$B$2)/100,   'azure-vm-prices-1Y'!D$2:D$123,K890,   'azure-vm-prices-1Y'!E$2:E$123,L890),   _xlfn.MINIFS('azure-vm-prices-1Y'!C$2:C$123,   'azure-vm-prices-1Y'!A$2:A$123,"&gt;="&amp;F890*(100-$B$2)/100,   'azure-vm-prices-1Y'!B$2:B$123,"&gt;="&amp;G890*(100-$B$2)/100,   'azure-vm-prices-1Y'!E$2:E$123,L890))),   "")</f>
        <v>0</v>
      </c>
      <c r="Y890" s="4">
        <f>IF(Q890="YES", IF(K890="YES", VLOOKUP(Z890 &amp; L890 &amp; K890,'azure-vm-prices-3Y'!G$2:H$124  , 2, 0), VLOOKUP(Z890 &amp; L890 &amp; "*",'azure-vm-prices-3Y'!G$2:H$124, 2, 0)),   "")</f>
        <v>0</v>
      </c>
      <c r="Z890" s="4">
        <f>IF(Q890="YES", IF(O890="NO" , IF(K890="YES", _xlfn.MINIFS('azure-vm-prices-3Y'!I$2:I$123,   'azure-vm-prices-3Y'!A$2:A$123,"&gt;="&amp;F890*(100-$B$2)/100,   'azure-vm-prices-3Y'!B$2:B$123,"&gt;="&amp;G890*(100-$B$2)/100,   'azure-vm-prices-3Y'!D$2:D$123,K890,   'azure-vm-prices-3Y'!E$2:E$123,L890),   _xlfn.MINIFS('azure-vm-prices-3Y'!I$2:I$123,   'azure-vm-prices-3Y'!A$2:A$123,"&gt;="&amp;F890*(100-$B$2)/100,   'azure-vm-prices-3Y'!B$2:B$123,"&gt;="&amp;G890*(100-$B$2)/100,   'azure-vm-prices-3Y'!E$2:E$123,L890)),   IF(K890="YES", _xlfn.MINIFS('azure-vm-prices-3Y'!C$2:C$123,   'azure-vm-prices-3Y'!A$2:A$123,"&gt;="&amp;F890*(100-$B$2)/100,   'azure-vm-prices-3Y'!B$2:B$123,"&gt;="&amp;G890*(100-$B$2)/100,   'azure-vm-prices-3Y'!D$2:D$123,K890,   'azure-vm-prices-3Y'!E$2:E$123,L890),   _xlfn.MINIFS('azure-vm-prices-3Y'!C$2:C$123,   'azure-vm-prices-3Y'!A$2:A$123,"&gt;="&amp;F890*(100-$B$2)/100,   'azure-vm-prices-3Y'!B$2:B$123,"&gt;="&amp;G890*(100-$B$2)/100,   'azure-vm-prices-3Y'!E$2:E$123,L890))),   "")</f>
        <v>0</v>
      </c>
      <c r="AA890" s="4">
        <f>IF(Q890="YES",N890*V890*12,"")</f>
        <v>0</v>
      </c>
      <c r="AB890" s="4">
        <f>IF(Q890="YES",X890*8760,"")</f>
        <v>0</v>
      </c>
      <c r="AC890" s="4">
        <f>IF(Q890="YES",Z890*8760,"")</f>
        <v>0</v>
      </c>
      <c r="AD890" s="4">
        <f>IF(Q890="YES",IF(P890="YES", MIN(AA890:AC890), AA890),"")</f>
        <v>0</v>
      </c>
      <c r="AE890" s="4">
        <f>IF(AND(I890="STANDARD",Q890="YES",H890&lt;'azure-standard-disk-prices'!B2, H890&gt;0),1+IF(M890="YES",1),"")</f>
        <v>0</v>
      </c>
      <c r="AF890" s="4">
        <f>IF(AND(I890="STANDARD",Q890="YES",H890&gt;'azure-standard-disk-prices'!B2,H890&lt;'azure-standard-disk-prices'!B3),1+IF(M890="YES",1),"")</f>
        <v>0</v>
      </c>
      <c r="AG890" s="4">
        <f>IF(AND(I890="STANDARD",Q890="YES",H890&gt;'azure-standard-disk-prices'!B3,H890&lt;'azure-standard-disk-prices'!B4),1+IF(M890="YES",1),"")</f>
        <v>0</v>
      </c>
      <c r="AH890" s="4">
        <f>IF(AND(I890="STANDARD",Q890="YES",H890&gt;'azure-standard-disk-prices'!B4,H890&lt;'azure-standard-disk-prices'!B5),1+IF(M890="YES",1),"")</f>
        <v>0</v>
      </c>
      <c r="AI890" s="4">
        <f>IF(AND(I890="STANDARD",Q890="YES",H890&gt;'azure-standard-disk-prices'!B5,H890&lt;'azure-standard-disk-prices'!B6),1+IF(M890="YES",1),"")</f>
        <v>0</v>
      </c>
      <c r="AJ890" s="4">
        <f>IF(AND(I890="STANDARD",Q890="YES",H890&gt;'azure-standard-disk-prices'!B6,H890&lt;'azure-standard-disk-prices'!B7),1+IF(M890="YES",1),"")</f>
        <v>0</v>
      </c>
      <c r="AK890" s="4">
        <f>IF(AND(I890="STANDARD",Q890="YES",H890&gt;'azure-standard-disk-prices'!B7,H890&lt;'azure-standard-disk-prices'!B8),1+IF(M890="YES",1),"")</f>
        <v>0</v>
      </c>
      <c r="AL890" s="4">
        <f>IF(AND(I890="STANDARD",Q890="YES",H890&gt;'azure-standard-disk-prices'!B8,H890&lt;'azure-standard-disk-prices'!B9),1+IF(M890="YES",1),"")</f>
        <v>0</v>
      </c>
      <c r="AM890" s="4">
        <f>IF(AND(I889="PREMIUM",Q889="YES",H889&lt;'azure-premium-disk-prices'!B2,H889&gt;0),1+IF(M889="YES",1),"")</f>
        <v>0</v>
      </c>
      <c r="AN890" s="4">
        <f>IF(AND(I889="PREMIUM",Q889="YES",H889&gt;'azure-premium-disk-prices'!B2,H889&lt;'azure-premium-disk-prices'!B3),1+IF(M889="YES",1),"")</f>
        <v>0</v>
      </c>
      <c r="AO890" s="4">
        <f>IF(AND(I889="PREMIUM",Q889="YES",H889&gt;'azure-premium-disk-prices'!B3,H889&lt;'azure-premium-disk-prices'!B4),1+IF(M889="YES",1),"")</f>
        <v>0</v>
      </c>
      <c r="AP890" s="4">
        <f>IF(AND(I889="PREMIUM",Q889="YES",H889&gt;'azure-premium-disk-prices'!B4,H889&lt;'azure-premium-disk-prices'!B5),1+IF(M889="YES",1),"")</f>
        <v>0</v>
      </c>
      <c r="AQ890" s="4">
        <f>IF(AND(I889="PREMIUM",Q889="YES",H889&gt;'azure-premium-disk-prices'!B5,H889&lt;'azure-premium-disk-prices'!B6),1+IF(M889="YES",1),"")</f>
        <v>0</v>
      </c>
      <c r="AR890" s="4">
        <f>IF(AND(I889="PREMIUM",Q889="YES",H889&gt;'azure-premium-disk-prices'!B6,H889&lt;'azure-premium-disk-prices'!B7),1+IF(M889="YES",1),"")</f>
        <v>0</v>
      </c>
      <c r="AS890" s="4">
        <f>IF(AND(I889="PREMIUM",Q889="YES",H889&gt;'azure-premium-disk-prices'!B7,H889&lt;'azure-premium-disk-prices'!B8),1+IF(M889="YES",1),"")</f>
        <v>0</v>
      </c>
      <c r="AT890" s="4">
        <f>IF(AND(I889="PREMIUM",Q889="YES",H889&gt;'azure-premium-disk-prices'!B8,H889&lt;'azure-premium-disk-prices'!B9),1+IF(M889="YES",1),"")</f>
        <v>0</v>
      </c>
      <c r="AU890" s="4">
        <f>IF(AND(M890="YES", Q890="YES"),1,"")</f>
        <v>0</v>
      </c>
      <c r="AV890" s="4">
        <f>IF(AND(J890="STANDARD", Q890="YES"), IF(M890="YES",2,1) ,"")</f>
        <v>0</v>
      </c>
      <c r="AW890" s="4">
        <f>IF( AND(J890="PREMIUM",  Q890="YES"), IF(M890="YES",2,1) ,"")</f>
        <v>0</v>
      </c>
    </row>
    <row r="891" spans="5:49">
      <c r="E891" s="3"/>
      <c r="F891" s="3"/>
      <c r="G891" s="3"/>
      <c r="H891" s="3"/>
      <c r="I891" s="3" t="s">
        <v>9</v>
      </c>
      <c r="J891" s="3" t="s">
        <v>9</v>
      </c>
      <c r="K891" s="3" t="s">
        <v>5</v>
      </c>
      <c r="L891" s="3" t="s">
        <v>5</v>
      </c>
      <c r="M891" s="3" t="s">
        <v>5</v>
      </c>
      <c r="N891" s="3">
        <v>730</v>
      </c>
      <c r="O891" s="3" t="s">
        <v>5</v>
      </c>
      <c r="P891" s="3" t="s">
        <v>14</v>
      </c>
      <c r="Q891" s="4">
        <f>IF(AND(E891&lt;&gt;"", F891&lt;&gt;"", G891&lt;&gt;"", H891&lt;&gt;"", I891&lt;&gt;"", J891&lt;&gt;"", K891&lt;&gt;"", L891&lt;&gt;"", M891&lt;&gt;"", N891&lt;&gt;"", O891&lt;&gt;""),"YES","NO")</f>
        <v>0</v>
      </c>
      <c r="R891" s="4">
        <f>IF(AD891=AA891, U891, IF(AD891=AB891,W891,Y891))</f>
        <v>0</v>
      </c>
      <c r="S891" s="4">
        <f>AD891</f>
        <v>0</v>
      </c>
      <c r="T891" s="4">
        <f> IF(AA891="" ,"",IF(AD891=AA891, "PAYG", IF(AD891=AB891,"1Y RI","3Y RI")))</f>
        <v>0</v>
      </c>
      <c r="U891" s="4">
        <f>IF(Q891="YES", IF(K891="YES", VLOOKUP(V891 &amp; L891 &amp; K891,'azure-vm-prices-base'!G$2:H$124, 2, 0), VLOOKUP(V891 &amp; L891 &amp; "*",'azure-vm-prices-base'!G$2:H$124, 2, 0)), "")</f>
        <v>0</v>
      </c>
      <c r="V891" s="4">
        <f>IF(Q891="YES", IF(O891="NO" , IF(K891="YES", _xlfn.MINIFS('azure-vm-prices-base'!I$2:I$123, 'azure-vm-prices-base'!A$2:A$123,"&gt;="&amp;F891*(100-$B$2)/100, 'azure-vm-prices-base'!B$2:B$123,"&gt;="&amp;G891*(100-$B$2)/100, 'azure-vm-prices-base'!D$2:D$123,K891, 'azure-vm-prices-base'!E$2:E$123,L891), _xlfn.MINIFS('azure-vm-prices-base'!I$2:I$123, 'azure-vm-prices-base'!A$2:A$123,"&gt;="&amp;F891*(100-$B$2)/100, 'azure-vm-prices-base'!B$2:B$123,"&gt;="&amp;G891*(100-$B$2)/100, 'azure-vm-prices-base'!E$2:E$123,L891)), IF(K891="YES", _xlfn.MINIFS('azure-vm-prices-base'!C$2:C$123, 'azure-vm-prices-base'!A$2:A$123,"&gt;="&amp;F891*(100-$B$2)/100, 'azure-vm-prices-base'!B$2:B$123,"&gt;="&amp;G891*(100-$B$2)/100, 'azure-vm-prices-base'!D$2:D$123,K891, 'azure-vm-prices-base'!E$2:E$123,L891), _xlfn.MINIFS('azure-vm-prices-base'!C$2:C$123, 'azure-vm-prices-base'!A$2:A$123,"&gt;="&amp;F891*(100-$B$2)/100, 'azure-vm-prices-base'!B$2:B$123,"&gt;="&amp;G891*(100-$B$2)/100, 'azure-vm-prices-base'!E$2:E$123,L891))), "")</f>
        <v>0</v>
      </c>
      <c r="W891" s="4">
        <f>IF(Q891="YES", IF(K891="YES", VLOOKUP(X891 &amp; L891 &amp; K891,'azure-vm-prices-1Y'!G$2:H$124  , 2, 0), VLOOKUP(X891 &amp; L891 &amp; "*",'azure-vm-prices-1Y'!G$2:H$124, 2, 0)),   "")</f>
        <v>0</v>
      </c>
      <c r="X891" s="4">
        <f>IF(Q891="YES", IF(O891="NO" , IF(K891="YES", _xlfn.MINIFS('azure-vm-prices-1Y'!I$2:I$123,   'azure-vm-prices-1Y'!A$2:A$123,"&gt;="&amp;F891*(100-$B$2)/100,   'azure-vm-prices-1Y'!B$2:B$123,"&gt;="&amp;G891*(100-$B$2)/100,   'azure-vm-prices-1Y'!D$2:D$123,K891,   'azure-vm-prices-1Y'!E$2:E$123,L891),   _xlfn.MINIFS('azure-vm-prices-1Y'!I$2:I$123,   'azure-vm-prices-1Y'!A$2:A$123,"&gt;="&amp;F891*(100-$B$2)/100,   'azure-vm-prices-1Y'!B$2:B$123,"&gt;="&amp;G891*(100-$B$2)/100,   'azure-vm-prices-1Y'!E$2:E$123,L891)),   IF(K891="YES", _xlfn.MINIFS('azure-vm-prices-1Y'!C$2:C$123,   'azure-vm-prices-1Y'!A$2:A$123,"&gt;="&amp;F891*(100-$B$2)/100,   'azure-vm-prices-1Y'!B$2:B$123,"&gt;="&amp;G891*(100-$B$2)/100,   'azure-vm-prices-1Y'!D$2:D$123,K891,   'azure-vm-prices-1Y'!E$2:E$123,L891),   _xlfn.MINIFS('azure-vm-prices-1Y'!C$2:C$123,   'azure-vm-prices-1Y'!A$2:A$123,"&gt;="&amp;F891*(100-$B$2)/100,   'azure-vm-prices-1Y'!B$2:B$123,"&gt;="&amp;G891*(100-$B$2)/100,   'azure-vm-prices-1Y'!E$2:E$123,L891))),   "")</f>
        <v>0</v>
      </c>
      <c r="Y891" s="4">
        <f>IF(Q891="YES", IF(K891="YES", VLOOKUP(Z891 &amp; L891 &amp; K891,'azure-vm-prices-3Y'!G$2:H$124  , 2, 0), VLOOKUP(Z891 &amp; L891 &amp; "*",'azure-vm-prices-3Y'!G$2:H$124, 2, 0)),   "")</f>
        <v>0</v>
      </c>
      <c r="Z891" s="4">
        <f>IF(Q891="YES", IF(O891="NO" , IF(K891="YES", _xlfn.MINIFS('azure-vm-prices-3Y'!I$2:I$123,   'azure-vm-prices-3Y'!A$2:A$123,"&gt;="&amp;F891*(100-$B$2)/100,   'azure-vm-prices-3Y'!B$2:B$123,"&gt;="&amp;G891*(100-$B$2)/100,   'azure-vm-prices-3Y'!D$2:D$123,K891,   'azure-vm-prices-3Y'!E$2:E$123,L891),   _xlfn.MINIFS('azure-vm-prices-3Y'!I$2:I$123,   'azure-vm-prices-3Y'!A$2:A$123,"&gt;="&amp;F891*(100-$B$2)/100,   'azure-vm-prices-3Y'!B$2:B$123,"&gt;="&amp;G891*(100-$B$2)/100,   'azure-vm-prices-3Y'!E$2:E$123,L891)),   IF(K891="YES", _xlfn.MINIFS('azure-vm-prices-3Y'!C$2:C$123,   'azure-vm-prices-3Y'!A$2:A$123,"&gt;="&amp;F891*(100-$B$2)/100,   'azure-vm-prices-3Y'!B$2:B$123,"&gt;="&amp;G891*(100-$B$2)/100,   'azure-vm-prices-3Y'!D$2:D$123,K891,   'azure-vm-prices-3Y'!E$2:E$123,L891),   _xlfn.MINIFS('azure-vm-prices-3Y'!C$2:C$123,   'azure-vm-prices-3Y'!A$2:A$123,"&gt;="&amp;F891*(100-$B$2)/100,   'azure-vm-prices-3Y'!B$2:B$123,"&gt;="&amp;G891*(100-$B$2)/100,   'azure-vm-prices-3Y'!E$2:E$123,L891))),   "")</f>
        <v>0</v>
      </c>
      <c r="AA891" s="4">
        <f>IF(Q891="YES",N891*V891*12,"")</f>
        <v>0</v>
      </c>
      <c r="AB891" s="4">
        <f>IF(Q891="YES",X891*8760,"")</f>
        <v>0</v>
      </c>
      <c r="AC891" s="4">
        <f>IF(Q891="YES",Z891*8760,"")</f>
        <v>0</v>
      </c>
      <c r="AD891" s="4">
        <f>IF(Q891="YES",IF(P891="YES", MIN(AA891:AC891), AA891),"")</f>
        <v>0</v>
      </c>
      <c r="AE891" s="4">
        <f>IF(AND(I891="STANDARD",Q891="YES",H891&lt;'azure-standard-disk-prices'!B2, H891&gt;0),1+IF(M891="YES",1),"")</f>
        <v>0</v>
      </c>
      <c r="AF891" s="4">
        <f>IF(AND(I891="STANDARD",Q891="YES",H891&gt;'azure-standard-disk-prices'!B2,H891&lt;'azure-standard-disk-prices'!B3),1+IF(M891="YES",1),"")</f>
        <v>0</v>
      </c>
      <c r="AG891" s="4">
        <f>IF(AND(I891="STANDARD",Q891="YES",H891&gt;'azure-standard-disk-prices'!B3,H891&lt;'azure-standard-disk-prices'!B4),1+IF(M891="YES",1),"")</f>
        <v>0</v>
      </c>
      <c r="AH891" s="4">
        <f>IF(AND(I891="STANDARD",Q891="YES",H891&gt;'azure-standard-disk-prices'!B4,H891&lt;'azure-standard-disk-prices'!B5),1+IF(M891="YES",1),"")</f>
        <v>0</v>
      </c>
      <c r="AI891" s="4">
        <f>IF(AND(I891="STANDARD",Q891="YES",H891&gt;'azure-standard-disk-prices'!B5,H891&lt;'azure-standard-disk-prices'!B6),1+IF(M891="YES",1),"")</f>
        <v>0</v>
      </c>
      <c r="AJ891" s="4">
        <f>IF(AND(I891="STANDARD",Q891="YES",H891&gt;'azure-standard-disk-prices'!B6,H891&lt;'azure-standard-disk-prices'!B7),1+IF(M891="YES",1),"")</f>
        <v>0</v>
      </c>
      <c r="AK891" s="4">
        <f>IF(AND(I891="STANDARD",Q891="YES",H891&gt;'azure-standard-disk-prices'!B7,H891&lt;'azure-standard-disk-prices'!B8),1+IF(M891="YES",1),"")</f>
        <v>0</v>
      </c>
      <c r="AL891" s="4">
        <f>IF(AND(I891="STANDARD",Q891="YES",H891&gt;'azure-standard-disk-prices'!B8,H891&lt;'azure-standard-disk-prices'!B9),1+IF(M891="YES",1),"")</f>
        <v>0</v>
      </c>
      <c r="AM891" s="4">
        <f>IF(AND(I890="PREMIUM",Q890="YES",H890&lt;'azure-premium-disk-prices'!B2,H890&gt;0),1+IF(M890="YES",1),"")</f>
        <v>0</v>
      </c>
      <c r="AN891" s="4">
        <f>IF(AND(I890="PREMIUM",Q890="YES",H890&gt;'azure-premium-disk-prices'!B2,H890&lt;'azure-premium-disk-prices'!B3),1+IF(M890="YES",1),"")</f>
        <v>0</v>
      </c>
      <c r="AO891" s="4">
        <f>IF(AND(I890="PREMIUM",Q890="YES",H890&gt;'azure-premium-disk-prices'!B3,H890&lt;'azure-premium-disk-prices'!B4),1+IF(M890="YES",1),"")</f>
        <v>0</v>
      </c>
      <c r="AP891" s="4">
        <f>IF(AND(I890="PREMIUM",Q890="YES",H890&gt;'azure-premium-disk-prices'!B4,H890&lt;'azure-premium-disk-prices'!B5),1+IF(M890="YES",1),"")</f>
        <v>0</v>
      </c>
      <c r="AQ891" s="4">
        <f>IF(AND(I890="PREMIUM",Q890="YES",H890&gt;'azure-premium-disk-prices'!B5,H890&lt;'azure-premium-disk-prices'!B6),1+IF(M890="YES",1),"")</f>
        <v>0</v>
      </c>
      <c r="AR891" s="4">
        <f>IF(AND(I890="PREMIUM",Q890="YES",H890&gt;'azure-premium-disk-prices'!B6,H890&lt;'azure-premium-disk-prices'!B7),1+IF(M890="YES",1),"")</f>
        <v>0</v>
      </c>
      <c r="AS891" s="4">
        <f>IF(AND(I890="PREMIUM",Q890="YES",H890&gt;'azure-premium-disk-prices'!B7,H890&lt;'azure-premium-disk-prices'!B8),1+IF(M890="YES",1),"")</f>
        <v>0</v>
      </c>
      <c r="AT891" s="4">
        <f>IF(AND(I890="PREMIUM",Q890="YES",H890&gt;'azure-premium-disk-prices'!B8,H890&lt;'azure-premium-disk-prices'!B9),1+IF(M890="YES",1),"")</f>
        <v>0</v>
      </c>
      <c r="AU891" s="4">
        <f>IF(AND(M891="YES", Q891="YES"),1,"")</f>
        <v>0</v>
      </c>
      <c r="AV891" s="4">
        <f>IF(AND(J891="STANDARD", Q891="YES"), IF(M891="YES",2,1) ,"")</f>
        <v>0</v>
      </c>
      <c r="AW891" s="4">
        <f>IF( AND(J891="PREMIUM",  Q891="YES"), IF(M891="YES",2,1) ,"")</f>
        <v>0</v>
      </c>
    </row>
    <row r="892" spans="5:49">
      <c r="E892" s="3"/>
      <c r="F892" s="3"/>
      <c r="G892" s="3"/>
      <c r="H892" s="3"/>
      <c r="I892" s="3" t="s">
        <v>9</v>
      </c>
      <c r="J892" s="3" t="s">
        <v>9</v>
      </c>
      <c r="K892" s="3" t="s">
        <v>5</v>
      </c>
      <c r="L892" s="3" t="s">
        <v>5</v>
      </c>
      <c r="M892" s="3" t="s">
        <v>5</v>
      </c>
      <c r="N892" s="3">
        <v>730</v>
      </c>
      <c r="O892" s="3" t="s">
        <v>5</v>
      </c>
      <c r="P892" s="3" t="s">
        <v>14</v>
      </c>
      <c r="Q892" s="4">
        <f>IF(AND(E892&lt;&gt;"", F892&lt;&gt;"", G892&lt;&gt;"", H892&lt;&gt;"", I892&lt;&gt;"", J892&lt;&gt;"", K892&lt;&gt;"", L892&lt;&gt;"", M892&lt;&gt;"", N892&lt;&gt;"", O892&lt;&gt;""),"YES","NO")</f>
        <v>0</v>
      </c>
      <c r="R892" s="4">
        <f>IF(AD892=AA892, U892, IF(AD892=AB892,W892,Y892))</f>
        <v>0</v>
      </c>
      <c r="S892" s="4">
        <f>AD892</f>
        <v>0</v>
      </c>
      <c r="T892" s="4">
        <f> IF(AA892="" ,"",IF(AD892=AA892, "PAYG", IF(AD892=AB892,"1Y RI","3Y RI")))</f>
        <v>0</v>
      </c>
      <c r="U892" s="4">
        <f>IF(Q892="YES", IF(K892="YES", VLOOKUP(V892 &amp; L892 &amp; K892,'azure-vm-prices-base'!G$2:H$124, 2, 0), VLOOKUP(V892 &amp; L892 &amp; "*",'azure-vm-prices-base'!G$2:H$124, 2, 0)), "")</f>
        <v>0</v>
      </c>
      <c r="V892" s="4">
        <f>IF(Q892="YES", IF(O892="NO" , IF(K892="YES", _xlfn.MINIFS('azure-vm-prices-base'!I$2:I$123, 'azure-vm-prices-base'!A$2:A$123,"&gt;="&amp;F892*(100-$B$2)/100, 'azure-vm-prices-base'!B$2:B$123,"&gt;="&amp;G892*(100-$B$2)/100, 'azure-vm-prices-base'!D$2:D$123,K892, 'azure-vm-prices-base'!E$2:E$123,L892), _xlfn.MINIFS('azure-vm-prices-base'!I$2:I$123, 'azure-vm-prices-base'!A$2:A$123,"&gt;="&amp;F892*(100-$B$2)/100, 'azure-vm-prices-base'!B$2:B$123,"&gt;="&amp;G892*(100-$B$2)/100, 'azure-vm-prices-base'!E$2:E$123,L892)), IF(K892="YES", _xlfn.MINIFS('azure-vm-prices-base'!C$2:C$123, 'azure-vm-prices-base'!A$2:A$123,"&gt;="&amp;F892*(100-$B$2)/100, 'azure-vm-prices-base'!B$2:B$123,"&gt;="&amp;G892*(100-$B$2)/100, 'azure-vm-prices-base'!D$2:D$123,K892, 'azure-vm-prices-base'!E$2:E$123,L892), _xlfn.MINIFS('azure-vm-prices-base'!C$2:C$123, 'azure-vm-prices-base'!A$2:A$123,"&gt;="&amp;F892*(100-$B$2)/100, 'azure-vm-prices-base'!B$2:B$123,"&gt;="&amp;G892*(100-$B$2)/100, 'azure-vm-prices-base'!E$2:E$123,L892))), "")</f>
        <v>0</v>
      </c>
      <c r="W892" s="4">
        <f>IF(Q892="YES", IF(K892="YES", VLOOKUP(X892 &amp; L892 &amp; K892,'azure-vm-prices-1Y'!G$2:H$124  , 2, 0), VLOOKUP(X892 &amp; L892 &amp; "*",'azure-vm-prices-1Y'!G$2:H$124, 2, 0)),   "")</f>
        <v>0</v>
      </c>
      <c r="X892" s="4">
        <f>IF(Q892="YES", IF(O892="NO" , IF(K892="YES", _xlfn.MINIFS('azure-vm-prices-1Y'!I$2:I$123,   'azure-vm-prices-1Y'!A$2:A$123,"&gt;="&amp;F892*(100-$B$2)/100,   'azure-vm-prices-1Y'!B$2:B$123,"&gt;="&amp;G892*(100-$B$2)/100,   'azure-vm-prices-1Y'!D$2:D$123,K892,   'azure-vm-prices-1Y'!E$2:E$123,L892),   _xlfn.MINIFS('azure-vm-prices-1Y'!I$2:I$123,   'azure-vm-prices-1Y'!A$2:A$123,"&gt;="&amp;F892*(100-$B$2)/100,   'azure-vm-prices-1Y'!B$2:B$123,"&gt;="&amp;G892*(100-$B$2)/100,   'azure-vm-prices-1Y'!E$2:E$123,L892)),   IF(K892="YES", _xlfn.MINIFS('azure-vm-prices-1Y'!C$2:C$123,   'azure-vm-prices-1Y'!A$2:A$123,"&gt;="&amp;F892*(100-$B$2)/100,   'azure-vm-prices-1Y'!B$2:B$123,"&gt;="&amp;G892*(100-$B$2)/100,   'azure-vm-prices-1Y'!D$2:D$123,K892,   'azure-vm-prices-1Y'!E$2:E$123,L892),   _xlfn.MINIFS('azure-vm-prices-1Y'!C$2:C$123,   'azure-vm-prices-1Y'!A$2:A$123,"&gt;="&amp;F892*(100-$B$2)/100,   'azure-vm-prices-1Y'!B$2:B$123,"&gt;="&amp;G892*(100-$B$2)/100,   'azure-vm-prices-1Y'!E$2:E$123,L892))),   "")</f>
        <v>0</v>
      </c>
      <c r="Y892" s="4">
        <f>IF(Q892="YES", IF(K892="YES", VLOOKUP(Z892 &amp; L892 &amp; K892,'azure-vm-prices-3Y'!G$2:H$124  , 2, 0), VLOOKUP(Z892 &amp; L892 &amp; "*",'azure-vm-prices-3Y'!G$2:H$124, 2, 0)),   "")</f>
        <v>0</v>
      </c>
      <c r="Z892" s="4">
        <f>IF(Q892="YES", IF(O892="NO" , IF(K892="YES", _xlfn.MINIFS('azure-vm-prices-3Y'!I$2:I$123,   'azure-vm-prices-3Y'!A$2:A$123,"&gt;="&amp;F892*(100-$B$2)/100,   'azure-vm-prices-3Y'!B$2:B$123,"&gt;="&amp;G892*(100-$B$2)/100,   'azure-vm-prices-3Y'!D$2:D$123,K892,   'azure-vm-prices-3Y'!E$2:E$123,L892),   _xlfn.MINIFS('azure-vm-prices-3Y'!I$2:I$123,   'azure-vm-prices-3Y'!A$2:A$123,"&gt;="&amp;F892*(100-$B$2)/100,   'azure-vm-prices-3Y'!B$2:B$123,"&gt;="&amp;G892*(100-$B$2)/100,   'azure-vm-prices-3Y'!E$2:E$123,L892)),   IF(K892="YES", _xlfn.MINIFS('azure-vm-prices-3Y'!C$2:C$123,   'azure-vm-prices-3Y'!A$2:A$123,"&gt;="&amp;F892*(100-$B$2)/100,   'azure-vm-prices-3Y'!B$2:B$123,"&gt;="&amp;G892*(100-$B$2)/100,   'azure-vm-prices-3Y'!D$2:D$123,K892,   'azure-vm-prices-3Y'!E$2:E$123,L892),   _xlfn.MINIFS('azure-vm-prices-3Y'!C$2:C$123,   'azure-vm-prices-3Y'!A$2:A$123,"&gt;="&amp;F892*(100-$B$2)/100,   'azure-vm-prices-3Y'!B$2:B$123,"&gt;="&amp;G892*(100-$B$2)/100,   'azure-vm-prices-3Y'!E$2:E$123,L892))),   "")</f>
        <v>0</v>
      </c>
      <c r="AA892" s="4">
        <f>IF(Q892="YES",N892*V892*12,"")</f>
        <v>0</v>
      </c>
      <c r="AB892" s="4">
        <f>IF(Q892="YES",X892*8760,"")</f>
        <v>0</v>
      </c>
      <c r="AC892" s="4">
        <f>IF(Q892="YES",Z892*8760,"")</f>
        <v>0</v>
      </c>
      <c r="AD892" s="4">
        <f>IF(Q892="YES",IF(P892="YES", MIN(AA892:AC892), AA892),"")</f>
        <v>0</v>
      </c>
      <c r="AE892" s="4">
        <f>IF(AND(I892="STANDARD",Q892="YES",H892&lt;'azure-standard-disk-prices'!B2, H892&gt;0),1+IF(M892="YES",1),"")</f>
        <v>0</v>
      </c>
      <c r="AF892" s="4">
        <f>IF(AND(I892="STANDARD",Q892="YES",H892&gt;'azure-standard-disk-prices'!B2,H892&lt;'azure-standard-disk-prices'!B3),1+IF(M892="YES",1),"")</f>
        <v>0</v>
      </c>
      <c r="AG892" s="4">
        <f>IF(AND(I892="STANDARD",Q892="YES",H892&gt;'azure-standard-disk-prices'!B3,H892&lt;'azure-standard-disk-prices'!B4),1+IF(M892="YES",1),"")</f>
        <v>0</v>
      </c>
      <c r="AH892" s="4">
        <f>IF(AND(I892="STANDARD",Q892="YES",H892&gt;'azure-standard-disk-prices'!B4,H892&lt;'azure-standard-disk-prices'!B5),1+IF(M892="YES",1),"")</f>
        <v>0</v>
      </c>
      <c r="AI892" s="4">
        <f>IF(AND(I892="STANDARD",Q892="YES",H892&gt;'azure-standard-disk-prices'!B5,H892&lt;'azure-standard-disk-prices'!B6),1+IF(M892="YES",1),"")</f>
        <v>0</v>
      </c>
      <c r="AJ892" s="4">
        <f>IF(AND(I892="STANDARD",Q892="YES",H892&gt;'azure-standard-disk-prices'!B6,H892&lt;'azure-standard-disk-prices'!B7),1+IF(M892="YES",1),"")</f>
        <v>0</v>
      </c>
      <c r="AK892" s="4">
        <f>IF(AND(I892="STANDARD",Q892="YES",H892&gt;'azure-standard-disk-prices'!B7,H892&lt;'azure-standard-disk-prices'!B8),1+IF(M892="YES",1),"")</f>
        <v>0</v>
      </c>
      <c r="AL892" s="4">
        <f>IF(AND(I892="STANDARD",Q892="YES",H892&gt;'azure-standard-disk-prices'!B8,H892&lt;'azure-standard-disk-prices'!B9),1+IF(M892="YES",1),"")</f>
        <v>0</v>
      </c>
      <c r="AM892" s="4">
        <f>IF(AND(I891="PREMIUM",Q891="YES",H891&lt;'azure-premium-disk-prices'!B2,H891&gt;0),1+IF(M891="YES",1),"")</f>
        <v>0</v>
      </c>
      <c r="AN892" s="4">
        <f>IF(AND(I891="PREMIUM",Q891="YES",H891&gt;'azure-premium-disk-prices'!B2,H891&lt;'azure-premium-disk-prices'!B3),1+IF(M891="YES",1),"")</f>
        <v>0</v>
      </c>
      <c r="AO892" s="4">
        <f>IF(AND(I891="PREMIUM",Q891="YES",H891&gt;'azure-premium-disk-prices'!B3,H891&lt;'azure-premium-disk-prices'!B4),1+IF(M891="YES",1),"")</f>
        <v>0</v>
      </c>
      <c r="AP892" s="4">
        <f>IF(AND(I891="PREMIUM",Q891="YES",H891&gt;'azure-premium-disk-prices'!B4,H891&lt;'azure-premium-disk-prices'!B5),1+IF(M891="YES",1),"")</f>
        <v>0</v>
      </c>
      <c r="AQ892" s="4">
        <f>IF(AND(I891="PREMIUM",Q891="YES",H891&gt;'azure-premium-disk-prices'!B5,H891&lt;'azure-premium-disk-prices'!B6),1+IF(M891="YES",1),"")</f>
        <v>0</v>
      </c>
      <c r="AR892" s="4">
        <f>IF(AND(I891="PREMIUM",Q891="YES",H891&gt;'azure-premium-disk-prices'!B6,H891&lt;'azure-premium-disk-prices'!B7),1+IF(M891="YES",1),"")</f>
        <v>0</v>
      </c>
      <c r="AS892" s="4">
        <f>IF(AND(I891="PREMIUM",Q891="YES",H891&gt;'azure-premium-disk-prices'!B7,H891&lt;'azure-premium-disk-prices'!B8),1+IF(M891="YES",1),"")</f>
        <v>0</v>
      </c>
      <c r="AT892" s="4">
        <f>IF(AND(I891="PREMIUM",Q891="YES",H891&gt;'azure-premium-disk-prices'!B8,H891&lt;'azure-premium-disk-prices'!B9),1+IF(M891="YES",1),"")</f>
        <v>0</v>
      </c>
      <c r="AU892" s="4">
        <f>IF(AND(M892="YES", Q892="YES"),1,"")</f>
        <v>0</v>
      </c>
      <c r="AV892" s="4">
        <f>IF(AND(J892="STANDARD", Q892="YES"), IF(M892="YES",2,1) ,"")</f>
        <v>0</v>
      </c>
      <c r="AW892" s="4">
        <f>IF( AND(J892="PREMIUM",  Q892="YES"), IF(M892="YES",2,1) ,"")</f>
        <v>0</v>
      </c>
    </row>
    <row r="893" spans="5:49">
      <c r="E893" s="3"/>
      <c r="F893" s="3"/>
      <c r="G893" s="3"/>
      <c r="H893" s="3"/>
      <c r="I893" s="3" t="s">
        <v>9</v>
      </c>
      <c r="J893" s="3" t="s">
        <v>9</v>
      </c>
      <c r="K893" s="3" t="s">
        <v>5</v>
      </c>
      <c r="L893" s="3" t="s">
        <v>5</v>
      </c>
      <c r="M893" s="3" t="s">
        <v>5</v>
      </c>
      <c r="N893" s="3">
        <v>730</v>
      </c>
      <c r="O893" s="3" t="s">
        <v>5</v>
      </c>
      <c r="P893" s="3" t="s">
        <v>14</v>
      </c>
      <c r="Q893" s="4">
        <f>IF(AND(E893&lt;&gt;"", F893&lt;&gt;"", G893&lt;&gt;"", H893&lt;&gt;"", I893&lt;&gt;"", J893&lt;&gt;"", K893&lt;&gt;"", L893&lt;&gt;"", M893&lt;&gt;"", N893&lt;&gt;"", O893&lt;&gt;""),"YES","NO")</f>
        <v>0</v>
      </c>
      <c r="R893" s="4">
        <f>IF(AD893=AA893, U893, IF(AD893=AB893,W893,Y893))</f>
        <v>0</v>
      </c>
      <c r="S893" s="4">
        <f>AD893</f>
        <v>0</v>
      </c>
      <c r="T893" s="4">
        <f> IF(AA893="" ,"",IF(AD893=AA893, "PAYG", IF(AD893=AB893,"1Y RI","3Y RI")))</f>
        <v>0</v>
      </c>
      <c r="U893" s="4">
        <f>IF(Q893="YES", IF(K893="YES", VLOOKUP(V893 &amp; L893 &amp; K893,'azure-vm-prices-base'!G$2:H$124, 2, 0), VLOOKUP(V893 &amp; L893 &amp; "*",'azure-vm-prices-base'!G$2:H$124, 2, 0)), "")</f>
        <v>0</v>
      </c>
      <c r="V893" s="4">
        <f>IF(Q893="YES", IF(O893="NO" , IF(K893="YES", _xlfn.MINIFS('azure-vm-prices-base'!I$2:I$123, 'azure-vm-prices-base'!A$2:A$123,"&gt;="&amp;F893*(100-$B$2)/100, 'azure-vm-prices-base'!B$2:B$123,"&gt;="&amp;G893*(100-$B$2)/100, 'azure-vm-prices-base'!D$2:D$123,K893, 'azure-vm-prices-base'!E$2:E$123,L893), _xlfn.MINIFS('azure-vm-prices-base'!I$2:I$123, 'azure-vm-prices-base'!A$2:A$123,"&gt;="&amp;F893*(100-$B$2)/100, 'azure-vm-prices-base'!B$2:B$123,"&gt;="&amp;G893*(100-$B$2)/100, 'azure-vm-prices-base'!E$2:E$123,L893)), IF(K893="YES", _xlfn.MINIFS('azure-vm-prices-base'!C$2:C$123, 'azure-vm-prices-base'!A$2:A$123,"&gt;="&amp;F893*(100-$B$2)/100, 'azure-vm-prices-base'!B$2:B$123,"&gt;="&amp;G893*(100-$B$2)/100, 'azure-vm-prices-base'!D$2:D$123,K893, 'azure-vm-prices-base'!E$2:E$123,L893), _xlfn.MINIFS('azure-vm-prices-base'!C$2:C$123, 'azure-vm-prices-base'!A$2:A$123,"&gt;="&amp;F893*(100-$B$2)/100, 'azure-vm-prices-base'!B$2:B$123,"&gt;="&amp;G893*(100-$B$2)/100, 'azure-vm-prices-base'!E$2:E$123,L893))), "")</f>
        <v>0</v>
      </c>
      <c r="W893" s="4">
        <f>IF(Q893="YES", IF(K893="YES", VLOOKUP(X893 &amp; L893 &amp; K893,'azure-vm-prices-1Y'!G$2:H$124  , 2, 0), VLOOKUP(X893 &amp; L893 &amp; "*",'azure-vm-prices-1Y'!G$2:H$124, 2, 0)),   "")</f>
        <v>0</v>
      </c>
      <c r="X893" s="4">
        <f>IF(Q893="YES", IF(O893="NO" , IF(K893="YES", _xlfn.MINIFS('azure-vm-prices-1Y'!I$2:I$123,   'azure-vm-prices-1Y'!A$2:A$123,"&gt;="&amp;F893*(100-$B$2)/100,   'azure-vm-prices-1Y'!B$2:B$123,"&gt;="&amp;G893*(100-$B$2)/100,   'azure-vm-prices-1Y'!D$2:D$123,K893,   'azure-vm-prices-1Y'!E$2:E$123,L893),   _xlfn.MINIFS('azure-vm-prices-1Y'!I$2:I$123,   'azure-vm-prices-1Y'!A$2:A$123,"&gt;="&amp;F893*(100-$B$2)/100,   'azure-vm-prices-1Y'!B$2:B$123,"&gt;="&amp;G893*(100-$B$2)/100,   'azure-vm-prices-1Y'!E$2:E$123,L893)),   IF(K893="YES", _xlfn.MINIFS('azure-vm-prices-1Y'!C$2:C$123,   'azure-vm-prices-1Y'!A$2:A$123,"&gt;="&amp;F893*(100-$B$2)/100,   'azure-vm-prices-1Y'!B$2:B$123,"&gt;="&amp;G893*(100-$B$2)/100,   'azure-vm-prices-1Y'!D$2:D$123,K893,   'azure-vm-prices-1Y'!E$2:E$123,L893),   _xlfn.MINIFS('azure-vm-prices-1Y'!C$2:C$123,   'azure-vm-prices-1Y'!A$2:A$123,"&gt;="&amp;F893*(100-$B$2)/100,   'azure-vm-prices-1Y'!B$2:B$123,"&gt;="&amp;G893*(100-$B$2)/100,   'azure-vm-prices-1Y'!E$2:E$123,L893))),   "")</f>
        <v>0</v>
      </c>
      <c r="Y893" s="4">
        <f>IF(Q893="YES", IF(K893="YES", VLOOKUP(Z893 &amp; L893 &amp; K893,'azure-vm-prices-3Y'!G$2:H$124  , 2, 0), VLOOKUP(Z893 &amp; L893 &amp; "*",'azure-vm-prices-3Y'!G$2:H$124, 2, 0)),   "")</f>
        <v>0</v>
      </c>
      <c r="Z893" s="4">
        <f>IF(Q893="YES", IF(O893="NO" , IF(K893="YES", _xlfn.MINIFS('azure-vm-prices-3Y'!I$2:I$123,   'azure-vm-prices-3Y'!A$2:A$123,"&gt;="&amp;F893*(100-$B$2)/100,   'azure-vm-prices-3Y'!B$2:B$123,"&gt;="&amp;G893*(100-$B$2)/100,   'azure-vm-prices-3Y'!D$2:D$123,K893,   'azure-vm-prices-3Y'!E$2:E$123,L893),   _xlfn.MINIFS('azure-vm-prices-3Y'!I$2:I$123,   'azure-vm-prices-3Y'!A$2:A$123,"&gt;="&amp;F893*(100-$B$2)/100,   'azure-vm-prices-3Y'!B$2:B$123,"&gt;="&amp;G893*(100-$B$2)/100,   'azure-vm-prices-3Y'!E$2:E$123,L893)),   IF(K893="YES", _xlfn.MINIFS('azure-vm-prices-3Y'!C$2:C$123,   'azure-vm-prices-3Y'!A$2:A$123,"&gt;="&amp;F893*(100-$B$2)/100,   'azure-vm-prices-3Y'!B$2:B$123,"&gt;="&amp;G893*(100-$B$2)/100,   'azure-vm-prices-3Y'!D$2:D$123,K893,   'azure-vm-prices-3Y'!E$2:E$123,L893),   _xlfn.MINIFS('azure-vm-prices-3Y'!C$2:C$123,   'azure-vm-prices-3Y'!A$2:A$123,"&gt;="&amp;F893*(100-$B$2)/100,   'azure-vm-prices-3Y'!B$2:B$123,"&gt;="&amp;G893*(100-$B$2)/100,   'azure-vm-prices-3Y'!E$2:E$123,L893))),   "")</f>
        <v>0</v>
      </c>
      <c r="AA893" s="4">
        <f>IF(Q893="YES",N893*V893*12,"")</f>
        <v>0</v>
      </c>
      <c r="AB893" s="4">
        <f>IF(Q893="YES",X893*8760,"")</f>
        <v>0</v>
      </c>
      <c r="AC893" s="4">
        <f>IF(Q893="YES",Z893*8760,"")</f>
        <v>0</v>
      </c>
      <c r="AD893" s="4">
        <f>IF(Q893="YES",IF(P893="YES", MIN(AA893:AC893), AA893),"")</f>
        <v>0</v>
      </c>
      <c r="AE893" s="4">
        <f>IF(AND(I893="STANDARD",Q893="YES",H893&lt;'azure-standard-disk-prices'!B2, H893&gt;0),1+IF(M893="YES",1),"")</f>
        <v>0</v>
      </c>
      <c r="AF893" s="4">
        <f>IF(AND(I893="STANDARD",Q893="YES",H893&gt;'azure-standard-disk-prices'!B2,H893&lt;'azure-standard-disk-prices'!B3),1+IF(M893="YES",1),"")</f>
        <v>0</v>
      </c>
      <c r="AG893" s="4">
        <f>IF(AND(I893="STANDARD",Q893="YES",H893&gt;'azure-standard-disk-prices'!B3,H893&lt;'azure-standard-disk-prices'!B4),1+IF(M893="YES",1),"")</f>
        <v>0</v>
      </c>
      <c r="AH893" s="4">
        <f>IF(AND(I893="STANDARD",Q893="YES",H893&gt;'azure-standard-disk-prices'!B4,H893&lt;'azure-standard-disk-prices'!B5),1+IF(M893="YES",1),"")</f>
        <v>0</v>
      </c>
      <c r="AI893" s="4">
        <f>IF(AND(I893="STANDARD",Q893="YES",H893&gt;'azure-standard-disk-prices'!B5,H893&lt;'azure-standard-disk-prices'!B6),1+IF(M893="YES",1),"")</f>
        <v>0</v>
      </c>
      <c r="AJ893" s="4">
        <f>IF(AND(I893="STANDARD",Q893="YES",H893&gt;'azure-standard-disk-prices'!B6,H893&lt;'azure-standard-disk-prices'!B7),1+IF(M893="YES",1),"")</f>
        <v>0</v>
      </c>
      <c r="AK893" s="4">
        <f>IF(AND(I893="STANDARD",Q893="YES",H893&gt;'azure-standard-disk-prices'!B7,H893&lt;'azure-standard-disk-prices'!B8),1+IF(M893="YES",1),"")</f>
        <v>0</v>
      </c>
      <c r="AL893" s="4">
        <f>IF(AND(I893="STANDARD",Q893="YES",H893&gt;'azure-standard-disk-prices'!B8,H893&lt;'azure-standard-disk-prices'!B9),1+IF(M893="YES",1),"")</f>
        <v>0</v>
      </c>
      <c r="AM893" s="4">
        <f>IF(AND(I892="PREMIUM",Q892="YES",H892&lt;'azure-premium-disk-prices'!B2,H892&gt;0),1+IF(M892="YES",1),"")</f>
        <v>0</v>
      </c>
      <c r="AN893" s="4">
        <f>IF(AND(I892="PREMIUM",Q892="YES",H892&gt;'azure-premium-disk-prices'!B2,H892&lt;'azure-premium-disk-prices'!B3),1+IF(M892="YES",1),"")</f>
        <v>0</v>
      </c>
      <c r="AO893" s="4">
        <f>IF(AND(I892="PREMIUM",Q892="YES",H892&gt;'azure-premium-disk-prices'!B3,H892&lt;'azure-premium-disk-prices'!B4),1+IF(M892="YES",1),"")</f>
        <v>0</v>
      </c>
      <c r="AP893" s="4">
        <f>IF(AND(I892="PREMIUM",Q892="YES",H892&gt;'azure-premium-disk-prices'!B4,H892&lt;'azure-premium-disk-prices'!B5),1+IF(M892="YES",1),"")</f>
        <v>0</v>
      </c>
      <c r="AQ893" s="4">
        <f>IF(AND(I892="PREMIUM",Q892="YES",H892&gt;'azure-premium-disk-prices'!B5,H892&lt;'azure-premium-disk-prices'!B6),1+IF(M892="YES",1),"")</f>
        <v>0</v>
      </c>
      <c r="AR893" s="4">
        <f>IF(AND(I892="PREMIUM",Q892="YES",H892&gt;'azure-premium-disk-prices'!B6,H892&lt;'azure-premium-disk-prices'!B7),1+IF(M892="YES",1),"")</f>
        <v>0</v>
      </c>
      <c r="AS893" s="4">
        <f>IF(AND(I892="PREMIUM",Q892="YES",H892&gt;'azure-premium-disk-prices'!B7,H892&lt;'azure-premium-disk-prices'!B8),1+IF(M892="YES",1),"")</f>
        <v>0</v>
      </c>
      <c r="AT893" s="4">
        <f>IF(AND(I892="PREMIUM",Q892="YES",H892&gt;'azure-premium-disk-prices'!B8,H892&lt;'azure-premium-disk-prices'!B9),1+IF(M892="YES",1),"")</f>
        <v>0</v>
      </c>
      <c r="AU893" s="4">
        <f>IF(AND(M893="YES", Q893="YES"),1,"")</f>
        <v>0</v>
      </c>
      <c r="AV893" s="4">
        <f>IF(AND(J893="STANDARD", Q893="YES"), IF(M893="YES",2,1) ,"")</f>
        <v>0</v>
      </c>
      <c r="AW893" s="4">
        <f>IF( AND(J893="PREMIUM",  Q893="YES"), IF(M893="YES",2,1) ,"")</f>
        <v>0</v>
      </c>
    </row>
    <row r="894" spans="5:49">
      <c r="E894" s="3"/>
      <c r="F894" s="3"/>
      <c r="G894" s="3"/>
      <c r="H894" s="3"/>
      <c r="I894" s="3" t="s">
        <v>9</v>
      </c>
      <c r="J894" s="3" t="s">
        <v>9</v>
      </c>
      <c r="K894" s="3" t="s">
        <v>5</v>
      </c>
      <c r="L894" s="3" t="s">
        <v>5</v>
      </c>
      <c r="M894" s="3" t="s">
        <v>5</v>
      </c>
      <c r="N894" s="3">
        <v>730</v>
      </c>
      <c r="O894" s="3" t="s">
        <v>5</v>
      </c>
      <c r="P894" s="3" t="s">
        <v>14</v>
      </c>
      <c r="Q894" s="4">
        <f>IF(AND(E894&lt;&gt;"", F894&lt;&gt;"", G894&lt;&gt;"", H894&lt;&gt;"", I894&lt;&gt;"", J894&lt;&gt;"", K894&lt;&gt;"", L894&lt;&gt;"", M894&lt;&gt;"", N894&lt;&gt;"", O894&lt;&gt;""),"YES","NO")</f>
        <v>0</v>
      </c>
      <c r="R894" s="4">
        <f>IF(AD894=AA894, U894, IF(AD894=AB894,W894,Y894))</f>
        <v>0</v>
      </c>
      <c r="S894" s="4">
        <f>AD894</f>
        <v>0</v>
      </c>
      <c r="T894" s="4">
        <f> IF(AA894="" ,"",IF(AD894=AA894, "PAYG", IF(AD894=AB894,"1Y RI","3Y RI")))</f>
        <v>0</v>
      </c>
      <c r="U894" s="4">
        <f>IF(Q894="YES", IF(K894="YES", VLOOKUP(V894 &amp; L894 &amp; K894,'azure-vm-prices-base'!G$2:H$124, 2, 0), VLOOKUP(V894 &amp; L894 &amp; "*",'azure-vm-prices-base'!G$2:H$124, 2, 0)), "")</f>
        <v>0</v>
      </c>
      <c r="V894" s="4">
        <f>IF(Q894="YES", IF(O894="NO" , IF(K894="YES", _xlfn.MINIFS('azure-vm-prices-base'!I$2:I$123, 'azure-vm-prices-base'!A$2:A$123,"&gt;="&amp;F894*(100-$B$2)/100, 'azure-vm-prices-base'!B$2:B$123,"&gt;="&amp;G894*(100-$B$2)/100, 'azure-vm-prices-base'!D$2:D$123,K894, 'azure-vm-prices-base'!E$2:E$123,L894), _xlfn.MINIFS('azure-vm-prices-base'!I$2:I$123, 'azure-vm-prices-base'!A$2:A$123,"&gt;="&amp;F894*(100-$B$2)/100, 'azure-vm-prices-base'!B$2:B$123,"&gt;="&amp;G894*(100-$B$2)/100, 'azure-vm-prices-base'!E$2:E$123,L894)), IF(K894="YES", _xlfn.MINIFS('azure-vm-prices-base'!C$2:C$123, 'azure-vm-prices-base'!A$2:A$123,"&gt;="&amp;F894*(100-$B$2)/100, 'azure-vm-prices-base'!B$2:B$123,"&gt;="&amp;G894*(100-$B$2)/100, 'azure-vm-prices-base'!D$2:D$123,K894, 'azure-vm-prices-base'!E$2:E$123,L894), _xlfn.MINIFS('azure-vm-prices-base'!C$2:C$123, 'azure-vm-prices-base'!A$2:A$123,"&gt;="&amp;F894*(100-$B$2)/100, 'azure-vm-prices-base'!B$2:B$123,"&gt;="&amp;G894*(100-$B$2)/100, 'azure-vm-prices-base'!E$2:E$123,L894))), "")</f>
        <v>0</v>
      </c>
      <c r="W894" s="4">
        <f>IF(Q894="YES", IF(K894="YES", VLOOKUP(X894 &amp; L894 &amp; K894,'azure-vm-prices-1Y'!G$2:H$124  , 2, 0), VLOOKUP(X894 &amp; L894 &amp; "*",'azure-vm-prices-1Y'!G$2:H$124, 2, 0)),   "")</f>
        <v>0</v>
      </c>
      <c r="X894" s="4">
        <f>IF(Q894="YES", IF(O894="NO" , IF(K894="YES", _xlfn.MINIFS('azure-vm-prices-1Y'!I$2:I$123,   'azure-vm-prices-1Y'!A$2:A$123,"&gt;="&amp;F894*(100-$B$2)/100,   'azure-vm-prices-1Y'!B$2:B$123,"&gt;="&amp;G894*(100-$B$2)/100,   'azure-vm-prices-1Y'!D$2:D$123,K894,   'azure-vm-prices-1Y'!E$2:E$123,L894),   _xlfn.MINIFS('azure-vm-prices-1Y'!I$2:I$123,   'azure-vm-prices-1Y'!A$2:A$123,"&gt;="&amp;F894*(100-$B$2)/100,   'azure-vm-prices-1Y'!B$2:B$123,"&gt;="&amp;G894*(100-$B$2)/100,   'azure-vm-prices-1Y'!E$2:E$123,L894)),   IF(K894="YES", _xlfn.MINIFS('azure-vm-prices-1Y'!C$2:C$123,   'azure-vm-prices-1Y'!A$2:A$123,"&gt;="&amp;F894*(100-$B$2)/100,   'azure-vm-prices-1Y'!B$2:B$123,"&gt;="&amp;G894*(100-$B$2)/100,   'azure-vm-prices-1Y'!D$2:D$123,K894,   'azure-vm-prices-1Y'!E$2:E$123,L894),   _xlfn.MINIFS('azure-vm-prices-1Y'!C$2:C$123,   'azure-vm-prices-1Y'!A$2:A$123,"&gt;="&amp;F894*(100-$B$2)/100,   'azure-vm-prices-1Y'!B$2:B$123,"&gt;="&amp;G894*(100-$B$2)/100,   'azure-vm-prices-1Y'!E$2:E$123,L894))),   "")</f>
        <v>0</v>
      </c>
      <c r="Y894" s="4">
        <f>IF(Q894="YES", IF(K894="YES", VLOOKUP(Z894 &amp; L894 &amp; K894,'azure-vm-prices-3Y'!G$2:H$124  , 2, 0), VLOOKUP(Z894 &amp; L894 &amp; "*",'azure-vm-prices-3Y'!G$2:H$124, 2, 0)),   "")</f>
        <v>0</v>
      </c>
      <c r="Z894" s="4">
        <f>IF(Q894="YES", IF(O894="NO" , IF(K894="YES", _xlfn.MINIFS('azure-vm-prices-3Y'!I$2:I$123,   'azure-vm-prices-3Y'!A$2:A$123,"&gt;="&amp;F894*(100-$B$2)/100,   'azure-vm-prices-3Y'!B$2:B$123,"&gt;="&amp;G894*(100-$B$2)/100,   'azure-vm-prices-3Y'!D$2:D$123,K894,   'azure-vm-prices-3Y'!E$2:E$123,L894),   _xlfn.MINIFS('azure-vm-prices-3Y'!I$2:I$123,   'azure-vm-prices-3Y'!A$2:A$123,"&gt;="&amp;F894*(100-$B$2)/100,   'azure-vm-prices-3Y'!B$2:B$123,"&gt;="&amp;G894*(100-$B$2)/100,   'azure-vm-prices-3Y'!E$2:E$123,L894)),   IF(K894="YES", _xlfn.MINIFS('azure-vm-prices-3Y'!C$2:C$123,   'azure-vm-prices-3Y'!A$2:A$123,"&gt;="&amp;F894*(100-$B$2)/100,   'azure-vm-prices-3Y'!B$2:B$123,"&gt;="&amp;G894*(100-$B$2)/100,   'azure-vm-prices-3Y'!D$2:D$123,K894,   'azure-vm-prices-3Y'!E$2:E$123,L894),   _xlfn.MINIFS('azure-vm-prices-3Y'!C$2:C$123,   'azure-vm-prices-3Y'!A$2:A$123,"&gt;="&amp;F894*(100-$B$2)/100,   'azure-vm-prices-3Y'!B$2:B$123,"&gt;="&amp;G894*(100-$B$2)/100,   'azure-vm-prices-3Y'!E$2:E$123,L894))),   "")</f>
        <v>0</v>
      </c>
      <c r="AA894" s="4">
        <f>IF(Q894="YES",N894*V894*12,"")</f>
        <v>0</v>
      </c>
      <c r="AB894" s="4">
        <f>IF(Q894="YES",X894*8760,"")</f>
        <v>0</v>
      </c>
      <c r="AC894" s="4">
        <f>IF(Q894="YES",Z894*8760,"")</f>
        <v>0</v>
      </c>
      <c r="AD894" s="4">
        <f>IF(Q894="YES",IF(P894="YES", MIN(AA894:AC894), AA894),"")</f>
        <v>0</v>
      </c>
      <c r="AE894" s="4">
        <f>IF(AND(I894="STANDARD",Q894="YES",H894&lt;'azure-standard-disk-prices'!B2, H894&gt;0),1+IF(M894="YES",1),"")</f>
        <v>0</v>
      </c>
      <c r="AF894" s="4">
        <f>IF(AND(I894="STANDARD",Q894="YES",H894&gt;'azure-standard-disk-prices'!B2,H894&lt;'azure-standard-disk-prices'!B3),1+IF(M894="YES",1),"")</f>
        <v>0</v>
      </c>
      <c r="AG894" s="4">
        <f>IF(AND(I894="STANDARD",Q894="YES",H894&gt;'azure-standard-disk-prices'!B3,H894&lt;'azure-standard-disk-prices'!B4),1+IF(M894="YES",1),"")</f>
        <v>0</v>
      </c>
      <c r="AH894" s="4">
        <f>IF(AND(I894="STANDARD",Q894="YES",H894&gt;'azure-standard-disk-prices'!B4,H894&lt;'azure-standard-disk-prices'!B5),1+IF(M894="YES",1),"")</f>
        <v>0</v>
      </c>
      <c r="AI894" s="4">
        <f>IF(AND(I894="STANDARD",Q894="YES",H894&gt;'azure-standard-disk-prices'!B5,H894&lt;'azure-standard-disk-prices'!B6),1+IF(M894="YES",1),"")</f>
        <v>0</v>
      </c>
      <c r="AJ894" s="4">
        <f>IF(AND(I894="STANDARD",Q894="YES",H894&gt;'azure-standard-disk-prices'!B6,H894&lt;'azure-standard-disk-prices'!B7),1+IF(M894="YES",1),"")</f>
        <v>0</v>
      </c>
      <c r="AK894" s="4">
        <f>IF(AND(I894="STANDARD",Q894="YES",H894&gt;'azure-standard-disk-prices'!B7,H894&lt;'azure-standard-disk-prices'!B8),1+IF(M894="YES",1),"")</f>
        <v>0</v>
      </c>
      <c r="AL894" s="4">
        <f>IF(AND(I894="STANDARD",Q894="YES",H894&gt;'azure-standard-disk-prices'!B8,H894&lt;'azure-standard-disk-prices'!B9),1+IF(M894="YES",1),"")</f>
        <v>0</v>
      </c>
      <c r="AM894" s="4">
        <f>IF(AND(I893="PREMIUM",Q893="YES",H893&lt;'azure-premium-disk-prices'!B2,H893&gt;0),1+IF(M893="YES",1),"")</f>
        <v>0</v>
      </c>
      <c r="AN894" s="4">
        <f>IF(AND(I893="PREMIUM",Q893="YES",H893&gt;'azure-premium-disk-prices'!B2,H893&lt;'azure-premium-disk-prices'!B3),1+IF(M893="YES",1),"")</f>
        <v>0</v>
      </c>
      <c r="AO894" s="4">
        <f>IF(AND(I893="PREMIUM",Q893="YES",H893&gt;'azure-premium-disk-prices'!B3,H893&lt;'azure-premium-disk-prices'!B4),1+IF(M893="YES",1),"")</f>
        <v>0</v>
      </c>
      <c r="AP894" s="4">
        <f>IF(AND(I893="PREMIUM",Q893="YES",H893&gt;'azure-premium-disk-prices'!B4,H893&lt;'azure-premium-disk-prices'!B5),1+IF(M893="YES",1),"")</f>
        <v>0</v>
      </c>
      <c r="AQ894" s="4">
        <f>IF(AND(I893="PREMIUM",Q893="YES",H893&gt;'azure-premium-disk-prices'!B5,H893&lt;'azure-premium-disk-prices'!B6),1+IF(M893="YES",1),"")</f>
        <v>0</v>
      </c>
      <c r="AR894" s="4">
        <f>IF(AND(I893="PREMIUM",Q893="YES",H893&gt;'azure-premium-disk-prices'!B6,H893&lt;'azure-premium-disk-prices'!B7),1+IF(M893="YES",1),"")</f>
        <v>0</v>
      </c>
      <c r="AS894" s="4">
        <f>IF(AND(I893="PREMIUM",Q893="YES",H893&gt;'azure-premium-disk-prices'!B7,H893&lt;'azure-premium-disk-prices'!B8),1+IF(M893="YES",1),"")</f>
        <v>0</v>
      </c>
      <c r="AT894" s="4">
        <f>IF(AND(I893="PREMIUM",Q893="YES",H893&gt;'azure-premium-disk-prices'!B8,H893&lt;'azure-premium-disk-prices'!B9),1+IF(M893="YES",1),"")</f>
        <v>0</v>
      </c>
      <c r="AU894" s="4">
        <f>IF(AND(M894="YES", Q894="YES"),1,"")</f>
        <v>0</v>
      </c>
      <c r="AV894" s="4">
        <f>IF(AND(J894="STANDARD", Q894="YES"), IF(M894="YES",2,1) ,"")</f>
        <v>0</v>
      </c>
      <c r="AW894" s="4">
        <f>IF( AND(J894="PREMIUM",  Q894="YES"), IF(M894="YES",2,1) ,"")</f>
        <v>0</v>
      </c>
    </row>
    <row r="895" spans="5:49">
      <c r="E895" s="3"/>
      <c r="F895" s="3"/>
      <c r="G895" s="3"/>
      <c r="H895" s="3"/>
      <c r="I895" s="3" t="s">
        <v>9</v>
      </c>
      <c r="J895" s="3" t="s">
        <v>9</v>
      </c>
      <c r="K895" s="3" t="s">
        <v>5</v>
      </c>
      <c r="L895" s="3" t="s">
        <v>5</v>
      </c>
      <c r="M895" s="3" t="s">
        <v>5</v>
      </c>
      <c r="N895" s="3">
        <v>730</v>
      </c>
      <c r="O895" s="3" t="s">
        <v>5</v>
      </c>
      <c r="P895" s="3" t="s">
        <v>14</v>
      </c>
      <c r="Q895" s="4">
        <f>IF(AND(E895&lt;&gt;"", F895&lt;&gt;"", G895&lt;&gt;"", H895&lt;&gt;"", I895&lt;&gt;"", J895&lt;&gt;"", K895&lt;&gt;"", L895&lt;&gt;"", M895&lt;&gt;"", N895&lt;&gt;"", O895&lt;&gt;""),"YES","NO")</f>
        <v>0</v>
      </c>
      <c r="R895" s="4">
        <f>IF(AD895=AA895, U895, IF(AD895=AB895,W895,Y895))</f>
        <v>0</v>
      </c>
      <c r="S895" s="4">
        <f>AD895</f>
        <v>0</v>
      </c>
      <c r="T895" s="4">
        <f> IF(AA895="" ,"",IF(AD895=AA895, "PAYG", IF(AD895=AB895,"1Y RI","3Y RI")))</f>
        <v>0</v>
      </c>
      <c r="U895" s="4">
        <f>IF(Q895="YES", IF(K895="YES", VLOOKUP(V895 &amp; L895 &amp; K895,'azure-vm-prices-base'!G$2:H$124, 2, 0), VLOOKUP(V895 &amp; L895 &amp; "*",'azure-vm-prices-base'!G$2:H$124, 2, 0)), "")</f>
        <v>0</v>
      </c>
      <c r="V895" s="4">
        <f>IF(Q895="YES", IF(O895="NO" , IF(K895="YES", _xlfn.MINIFS('azure-vm-prices-base'!I$2:I$123, 'azure-vm-prices-base'!A$2:A$123,"&gt;="&amp;F895*(100-$B$2)/100, 'azure-vm-prices-base'!B$2:B$123,"&gt;="&amp;G895*(100-$B$2)/100, 'azure-vm-prices-base'!D$2:D$123,K895, 'azure-vm-prices-base'!E$2:E$123,L895), _xlfn.MINIFS('azure-vm-prices-base'!I$2:I$123, 'azure-vm-prices-base'!A$2:A$123,"&gt;="&amp;F895*(100-$B$2)/100, 'azure-vm-prices-base'!B$2:B$123,"&gt;="&amp;G895*(100-$B$2)/100, 'azure-vm-prices-base'!E$2:E$123,L895)), IF(K895="YES", _xlfn.MINIFS('azure-vm-prices-base'!C$2:C$123, 'azure-vm-prices-base'!A$2:A$123,"&gt;="&amp;F895*(100-$B$2)/100, 'azure-vm-prices-base'!B$2:B$123,"&gt;="&amp;G895*(100-$B$2)/100, 'azure-vm-prices-base'!D$2:D$123,K895, 'azure-vm-prices-base'!E$2:E$123,L895), _xlfn.MINIFS('azure-vm-prices-base'!C$2:C$123, 'azure-vm-prices-base'!A$2:A$123,"&gt;="&amp;F895*(100-$B$2)/100, 'azure-vm-prices-base'!B$2:B$123,"&gt;="&amp;G895*(100-$B$2)/100, 'azure-vm-prices-base'!E$2:E$123,L895))), "")</f>
        <v>0</v>
      </c>
      <c r="W895" s="4">
        <f>IF(Q895="YES", IF(K895="YES", VLOOKUP(X895 &amp; L895 &amp; K895,'azure-vm-prices-1Y'!G$2:H$124  , 2, 0), VLOOKUP(X895 &amp; L895 &amp; "*",'azure-vm-prices-1Y'!G$2:H$124, 2, 0)),   "")</f>
        <v>0</v>
      </c>
      <c r="X895" s="4">
        <f>IF(Q895="YES", IF(O895="NO" , IF(K895="YES", _xlfn.MINIFS('azure-vm-prices-1Y'!I$2:I$123,   'azure-vm-prices-1Y'!A$2:A$123,"&gt;="&amp;F895*(100-$B$2)/100,   'azure-vm-prices-1Y'!B$2:B$123,"&gt;="&amp;G895*(100-$B$2)/100,   'azure-vm-prices-1Y'!D$2:D$123,K895,   'azure-vm-prices-1Y'!E$2:E$123,L895),   _xlfn.MINIFS('azure-vm-prices-1Y'!I$2:I$123,   'azure-vm-prices-1Y'!A$2:A$123,"&gt;="&amp;F895*(100-$B$2)/100,   'azure-vm-prices-1Y'!B$2:B$123,"&gt;="&amp;G895*(100-$B$2)/100,   'azure-vm-prices-1Y'!E$2:E$123,L895)),   IF(K895="YES", _xlfn.MINIFS('azure-vm-prices-1Y'!C$2:C$123,   'azure-vm-prices-1Y'!A$2:A$123,"&gt;="&amp;F895*(100-$B$2)/100,   'azure-vm-prices-1Y'!B$2:B$123,"&gt;="&amp;G895*(100-$B$2)/100,   'azure-vm-prices-1Y'!D$2:D$123,K895,   'azure-vm-prices-1Y'!E$2:E$123,L895),   _xlfn.MINIFS('azure-vm-prices-1Y'!C$2:C$123,   'azure-vm-prices-1Y'!A$2:A$123,"&gt;="&amp;F895*(100-$B$2)/100,   'azure-vm-prices-1Y'!B$2:B$123,"&gt;="&amp;G895*(100-$B$2)/100,   'azure-vm-prices-1Y'!E$2:E$123,L895))),   "")</f>
        <v>0</v>
      </c>
      <c r="Y895" s="4">
        <f>IF(Q895="YES", IF(K895="YES", VLOOKUP(Z895 &amp; L895 &amp; K895,'azure-vm-prices-3Y'!G$2:H$124  , 2, 0), VLOOKUP(Z895 &amp; L895 &amp; "*",'azure-vm-prices-3Y'!G$2:H$124, 2, 0)),   "")</f>
        <v>0</v>
      </c>
      <c r="Z895" s="4">
        <f>IF(Q895="YES", IF(O895="NO" , IF(K895="YES", _xlfn.MINIFS('azure-vm-prices-3Y'!I$2:I$123,   'azure-vm-prices-3Y'!A$2:A$123,"&gt;="&amp;F895*(100-$B$2)/100,   'azure-vm-prices-3Y'!B$2:B$123,"&gt;="&amp;G895*(100-$B$2)/100,   'azure-vm-prices-3Y'!D$2:D$123,K895,   'azure-vm-prices-3Y'!E$2:E$123,L895),   _xlfn.MINIFS('azure-vm-prices-3Y'!I$2:I$123,   'azure-vm-prices-3Y'!A$2:A$123,"&gt;="&amp;F895*(100-$B$2)/100,   'azure-vm-prices-3Y'!B$2:B$123,"&gt;="&amp;G895*(100-$B$2)/100,   'azure-vm-prices-3Y'!E$2:E$123,L895)),   IF(K895="YES", _xlfn.MINIFS('azure-vm-prices-3Y'!C$2:C$123,   'azure-vm-prices-3Y'!A$2:A$123,"&gt;="&amp;F895*(100-$B$2)/100,   'azure-vm-prices-3Y'!B$2:B$123,"&gt;="&amp;G895*(100-$B$2)/100,   'azure-vm-prices-3Y'!D$2:D$123,K895,   'azure-vm-prices-3Y'!E$2:E$123,L895),   _xlfn.MINIFS('azure-vm-prices-3Y'!C$2:C$123,   'azure-vm-prices-3Y'!A$2:A$123,"&gt;="&amp;F895*(100-$B$2)/100,   'azure-vm-prices-3Y'!B$2:B$123,"&gt;="&amp;G895*(100-$B$2)/100,   'azure-vm-prices-3Y'!E$2:E$123,L895))),   "")</f>
        <v>0</v>
      </c>
      <c r="AA895" s="4">
        <f>IF(Q895="YES",N895*V895*12,"")</f>
        <v>0</v>
      </c>
      <c r="AB895" s="4">
        <f>IF(Q895="YES",X895*8760,"")</f>
        <v>0</v>
      </c>
      <c r="AC895" s="4">
        <f>IF(Q895="YES",Z895*8760,"")</f>
        <v>0</v>
      </c>
      <c r="AD895" s="4">
        <f>IF(Q895="YES",IF(P895="YES", MIN(AA895:AC895), AA895),"")</f>
        <v>0</v>
      </c>
      <c r="AE895" s="4">
        <f>IF(AND(I895="STANDARD",Q895="YES",H895&lt;'azure-standard-disk-prices'!B2, H895&gt;0),1+IF(M895="YES",1),"")</f>
        <v>0</v>
      </c>
      <c r="AF895" s="4">
        <f>IF(AND(I895="STANDARD",Q895="YES",H895&gt;'azure-standard-disk-prices'!B2,H895&lt;'azure-standard-disk-prices'!B3),1+IF(M895="YES",1),"")</f>
        <v>0</v>
      </c>
      <c r="AG895" s="4">
        <f>IF(AND(I895="STANDARD",Q895="YES",H895&gt;'azure-standard-disk-prices'!B3,H895&lt;'azure-standard-disk-prices'!B4),1+IF(M895="YES",1),"")</f>
        <v>0</v>
      </c>
      <c r="AH895" s="4">
        <f>IF(AND(I895="STANDARD",Q895="YES",H895&gt;'azure-standard-disk-prices'!B4,H895&lt;'azure-standard-disk-prices'!B5),1+IF(M895="YES",1),"")</f>
        <v>0</v>
      </c>
      <c r="AI895" s="4">
        <f>IF(AND(I895="STANDARD",Q895="YES",H895&gt;'azure-standard-disk-prices'!B5,H895&lt;'azure-standard-disk-prices'!B6),1+IF(M895="YES",1),"")</f>
        <v>0</v>
      </c>
      <c r="AJ895" s="4">
        <f>IF(AND(I895="STANDARD",Q895="YES",H895&gt;'azure-standard-disk-prices'!B6,H895&lt;'azure-standard-disk-prices'!B7),1+IF(M895="YES",1),"")</f>
        <v>0</v>
      </c>
      <c r="AK895" s="4">
        <f>IF(AND(I895="STANDARD",Q895="YES",H895&gt;'azure-standard-disk-prices'!B7,H895&lt;'azure-standard-disk-prices'!B8),1+IF(M895="YES",1),"")</f>
        <v>0</v>
      </c>
      <c r="AL895" s="4">
        <f>IF(AND(I895="STANDARD",Q895="YES",H895&gt;'azure-standard-disk-prices'!B8,H895&lt;'azure-standard-disk-prices'!B9),1+IF(M895="YES",1),"")</f>
        <v>0</v>
      </c>
      <c r="AM895" s="4">
        <f>IF(AND(I894="PREMIUM",Q894="YES",H894&lt;'azure-premium-disk-prices'!B2,H894&gt;0),1+IF(M894="YES",1),"")</f>
        <v>0</v>
      </c>
      <c r="AN895" s="4">
        <f>IF(AND(I894="PREMIUM",Q894="YES",H894&gt;'azure-premium-disk-prices'!B2,H894&lt;'azure-premium-disk-prices'!B3),1+IF(M894="YES",1),"")</f>
        <v>0</v>
      </c>
      <c r="AO895" s="4">
        <f>IF(AND(I894="PREMIUM",Q894="YES",H894&gt;'azure-premium-disk-prices'!B3,H894&lt;'azure-premium-disk-prices'!B4),1+IF(M894="YES",1),"")</f>
        <v>0</v>
      </c>
      <c r="AP895" s="4">
        <f>IF(AND(I894="PREMIUM",Q894="YES",H894&gt;'azure-premium-disk-prices'!B4,H894&lt;'azure-premium-disk-prices'!B5),1+IF(M894="YES",1),"")</f>
        <v>0</v>
      </c>
      <c r="AQ895" s="4">
        <f>IF(AND(I894="PREMIUM",Q894="YES",H894&gt;'azure-premium-disk-prices'!B5,H894&lt;'azure-premium-disk-prices'!B6),1+IF(M894="YES",1),"")</f>
        <v>0</v>
      </c>
      <c r="AR895" s="4">
        <f>IF(AND(I894="PREMIUM",Q894="YES",H894&gt;'azure-premium-disk-prices'!B6,H894&lt;'azure-premium-disk-prices'!B7),1+IF(M894="YES",1),"")</f>
        <v>0</v>
      </c>
      <c r="AS895" s="4">
        <f>IF(AND(I894="PREMIUM",Q894="YES",H894&gt;'azure-premium-disk-prices'!B7,H894&lt;'azure-premium-disk-prices'!B8),1+IF(M894="YES",1),"")</f>
        <v>0</v>
      </c>
      <c r="AT895" s="4">
        <f>IF(AND(I894="PREMIUM",Q894="YES",H894&gt;'azure-premium-disk-prices'!B8,H894&lt;'azure-premium-disk-prices'!B9),1+IF(M894="YES",1),"")</f>
        <v>0</v>
      </c>
      <c r="AU895" s="4">
        <f>IF(AND(M895="YES", Q895="YES"),1,"")</f>
        <v>0</v>
      </c>
      <c r="AV895" s="4">
        <f>IF(AND(J895="STANDARD", Q895="YES"), IF(M895="YES",2,1) ,"")</f>
        <v>0</v>
      </c>
      <c r="AW895" s="4">
        <f>IF( AND(J895="PREMIUM",  Q895="YES"), IF(M895="YES",2,1) ,"")</f>
        <v>0</v>
      </c>
    </row>
    <row r="896" spans="5:49">
      <c r="E896" s="3"/>
      <c r="F896" s="3"/>
      <c r="G896" s="3"/>
      <c r="H896" s="3"/>
      <c r="I896" s="3" t="s">
        <v>9</v>
      </c>
      <c r="J896" s="3" t="s">
        <v>9</v>
      </c>
      <c r="K896" s="3" t="s">
        <v>5</v>
      </c>
      <c r="L896" s="3" t="s">
        <v>5</v>
      </c>
      <c r="M896" s="3" t="s">
        <v>5</v>
      </c>
      <c r="N896" s="3">
        <v>730</v>
      </c>
      <c r="O896" s="3" t="s">
        <v>5</v>
      </c>
      <c r="P896" s="3" t="s">
        <v>14</v>
      </c>
      <c r="Q896" s="4">
        <f>IF(AND(E896&lt;&gt;"", F896&lt;&gt;"", G896&lt;&gt;"", H896&lt;&gt;"", I896&lt;&gt;"", J896&lt;&gt;"", K896&lt;&gt;"", L896&lt;&gt;"", M896&lt;&gt;"", N896&lt;&gt;"", O896&lt;&gt;""),"YES","NO")</f>
        <v>0</v>
      </c>
      <c r="R896" s="4">
        <f>IF(AD896=AA896, U896, IF(AD896=AB896,W896,Y896))</f>
        <v>0</v>
      </c>
      <c r="S896" s="4">
        <f>AD896</f>
        <v>0</v>
      </c>
      <c r="T896" s="4">
        <f> IF(AA896="" ,"",IF(AD896=AA896, "PAYG", IF(AD896=AB896,"1Y RI","3Y RI")))</f>
        <v>0</v>
      </c>
      <c r="U896" s="4">
        <f>IF(Q896="YES", IF(K896="YES", VLOOKUP(V896 &amp; L896 &amp; K896,'azure-vm-prices-base'!G$2:H$124, 2, 0), VLOOKUP(V896 &amp; L896 &amp; "*",'azure-vm-prices-base'!G$2:H$124, 2, 0)), "")</f>
        <v>0</v>
      </c>
      <c r="V896" s="4">
        <f>IF(Q896="YES", IF(O896="NO" , IF(K896="YES", _xlfn.MINIFS('azure-vm-prices-base'!I$2:I$123, 'azure-vm-prices-base'!A$2:A$123,"&gt;="&amp;F896*(100-$B$2)/100, 'azure-vm-prices-base'!B$2:B$123,"&gt;="&amp;G896*(100-$B$2)/100, 'azure-vm-prices-base'!D$2:D$123,K896, 'azure-vm-prices-base'!E$2:E$123,L896), _xlfn.MINIFS('azure-vm-prices-base'!I$2:I$123, 'azure-vm-prices-base'!A$2:A$123,"&gt;="&amp;F896*(100-$B$2)/100, 'azure-vm-prices-base'!B$2:B$123,"&gt;="&amp;G896*(100-$B$2)/100, 'azure-vm-prices-base'!E$2:E$123,L896)), IF(K896="YES", _xlfn.MINIFS('azure-vm-prices-base'!C$2:C$123, 'azure-vm-prices-base'!A$2:A$123,"&gt;="&amp;F896*(100-$B$2)/100, 'azure-vm-prices-base'!B$2:B$123,"&gt;="&amp;G896*(100-$B$2)/100, 'azure-vm-prices-base'!D$2:D$123,K896, 'azure-vm-prices-base'!E$2:E$123,L896), _xlfn.MINIFS('azure-vm-prices-base'!C$2:C$123, 'azure-vm-prices-base'!A$2:A$123,"&gt;="&amp;F896*(100-$B$2)/100, 'azure-vm-prices-base'!B$2:B$123,"&gt;="&amp;G896*(100-$B$2)/100, 'azure-vm-prices-base'!E$2:E$123,L896))), "")</f>
        <v>0</v>
      </c>
      <c r="W896" s="4">
        <f>IF(Q896="YES", IF(K896="YES", VLOOKUP(X896 &amp; L896 &amp; K896,'azure-vm-prices-1Y'!G$2:H$124  , 2, 0), VLOOKUP(X896 &amp; L896 &amp; "*",'azure-vm-prices-1Y'!G$2:H$124, 2, 0)),   "")</f>
        <v>0</v>
      </c>
      <c r="X896" s="4">
        <f>IF(Q896="YES", IF(O896="NO" , IF(K896="YES", _xlfn.MINIFS('azure-vm-prices-1Y'!I$2:I$123,   'azure-vm-prices-1Y'!A$2:A$123,"&gt;="&amp;F896*(100-$B$2)/100,   'azure-vm-prices-1Y'!B$2:B$123,"&gt;="&amp;G896*(100-$B$2)/100,   'azure-vm-prices-1Y'!D$2:D$123,K896,   'azure-vm-prices-1Y'!E$2:E$123,L896),   _xlfn.MINIFS('azure-vm-prices-1Y'!I$2:I$123,   'azure-vm-prices-1Y'!A$2:A$123,"&gt;="&amp;F896*(100-$B$2)/100,   'azure-vm-prices-1Y'!B$2:B$123,"&gt;="&amp;G896*(100-$B$2)/100,   'azure-vm-prices-1Y'!E$2:E$123,L896)),   IF(K896="YES", _xlfn.MINIFS('azure-vm-prices-1Y'!C$2:C$123,   'azure-vm-prices-1Y'!A$2:A$123,"&gt;="&amp;F896*(100-$B$2)/100,   'azure-vm-prices-1Y'!B$2:B$123,"&gt;="&amp;G896*(100-$B$2)/100,   'azure-vm-prices-1Y'!D$2:D$123,K896,   'azure-vm-prices-1Y'!E$2:E$123,L896),   _xlfn.MINIFS('azure-vm-prices-1Y'!C$2:C$123,   'azure-vm-prices-1Y'!A$2:A$123,"&gt;="&amp;F896*(100-$B$2)/100,   'azure-vm-prices-1Y'!B$2:B$123,"&gt;="&amp;G896*(100-$B$2)/100,   'azure-vm-prices-1Y'!E$2:E$123,L896))),   "")</f>
        <v>0</v>
      </c>
      <c r="Y896" s="4">
        <f>IF(Q896="YES", IF(K896="YES", VLOOKUP(Z896 &amp; L896 &amp; K896,'azure-vm-prices-3Y'!G$2:H$124  , 2, 0), VLOOKUP(Z896 &amp; L896 &amp; "*",'azure-vm-prices-3Y'!G$2:H$124, 2, 0)),   "")</f>
        <v>0</v>
      </c>
      <c r="Z896" s="4">
        <f>IF(Q896="YES", IF(O896="NO" , IF(K896="YES", _xlfn.MINIFS('azure-vm-prices-3Y'!I$2:I$123,   'azure-vm-prices-3Y'!A$2:A$123,"&gt;="&amp;F896*(100-$B$2)/100,   'azure-vm-prices-3Y'!B$2:B$123,"&gt;="&amp;G896*(100-$B$2)/100,   'azure-vm-prices-3Y'!D$2:D$123,K896,   'azure-vm-prices-3Y'!E$2:E$123,L896),   _xlfn.MINIFS('azure-vm-prices-3Y'!I$2:I$123,   'azure-vm-prices-3Y'!A$2:A$123,"&gt;="&amp;F896*(100-$B$2)/100,   'azure-vm-prices-3Y'!B$2:B$123,"&gt;="&amp;G896*(100-$B$2)/100,   'azure-vm-prices-3Y'!E$2:E$123,L896)),   IF(K896="YES", _xlfn.MINIFS('azure-vm-prices-3Y'!C$2:C$123,   'azure-vm-prices-3Y'!A$2:A$123,"&gt;="&amp;F896*(100-$B$2)/100,   'azure-vm-prices-3Y'!B$2:B$123,"&gt;="&amp;G896*(100-$B$2)/100,   'azure-vm-prices-3Y'!D$2:D$123,K896,   'azure-vm-prices-3Y'!E$2:E$123,L896),   _xlfn.MINIFS('azure-vm-prices-3Y'!C$2:C$123,   'azure-vm-prices-3Y'!A$2:A$123,"&gt;="&amp;F896*(100-$B$2)/100,   'azure-vm-prices-3Y'!B$2:B$123,"&gt;="&amp;G896*(100-$B$2)/100,   'azure-vm-prices-3Y'!E$2:E$123,L896))),   "")</f>
        <v>0</v>
      </c>
      <c r="AA896" s="4">
        <f>IF(Q896="YES",N896*V896*12,"")</f>
        <v>0</v>
      </c>
      <c r="AB896" s="4">
        <f>IF(Q896="YES",X896*8760,"")</f>
        <v>0</v>
      </c>
      <c r="AC896" s="4">
        <f>IF(Q896="YES",Z896*8760,"")</f>
        <v>0</v>
      </c>
      <c r="AD896" s="4">
        <f>IF(Q896="YES",IF(P896="YES", MIN(AA896:AC896), AA896),"")</f>
        <v>0</v>
      </c>
      <c r="AE896" s="4">
        <f>IF(AND(I896="STANDARD",Q896="YES",H896&lt;'azure-standard-disk-prices'!B2, H896&gt;0),1+IF(M896="YES",1),"")</f>
        <v>0</v>
      </c>
      <c r="AF896" s="4">
        <f>IF(AND(I896="STANDARD",Q896="YES",H896&gt;'azure-standard-disk-prices'!B2,H896&lt;'azure-standard-disk-prices'!B3),1+IF(M896="YES",1),"")</f>
        <v>0</v>
      </c>
      <c r="AG896" s="4">
        <f>IF(AND(I896="STANDARD",Q896="YES",H896&gt;'azure-standard-disk-prices'!B3,H896&lt;'azure-standard-disk-prices'!B4),1+IF(M896="YES",1),"")</f>
        <v>0</v>
      </c>
      <c r="AH896" s="4">
        <f>IF(AND(I896="STANDARD",Q896="YES",H896&gt;'azure-standard-disk-prices'!B4,H896&lt;'azure-standard-disk-prices'!B5),1+IF(M896="YES",1),"")</f>
        <v>0</v>
      </c>
      <c r="AI896" s="4">
        <f>IF(AND(I896="STANDARD",Q896="YES",H896&gt;'azure-standard-disk-prices'!B5,H896&lt;'azure-standard-disk-prices'!B6),1+IF(M896="YES",1),"")</f>
        <v>0</v>
      </c>
      <c r="AJ896" s="4">
        <f>IF(AND(I896="STANDARD",Q896="YES",H896&gt;'azure-standard-disk-prices'!B6,H896&lt;'azure-standard-disk-prices'!B7),1+IF(M896="YES",1),"")</f>
        <v>0</v>
      </c>
      <c r="AK896" s="4">
        <f>IF(AND(I896="STANDARD",Q896="YES",H896&gt;'azure-standard-disk-prices'!B7,H896&lt;'azure-standard-disk-prices'!B8),1+IF(M896="YES",1),"")</f>
        <v>0</v>
      </c>
      <c r="AL896" s="4">
        <f>IF(AND(I896="STANDARD",Q896="YES",H896&gt;'azure-standard-disk-prices'!B8,H896&lt;'azure-standard-disk-prices'!B9),1+IF(M896="YES",1),"")</f>
        <v>0</v>
      </c>
      <c r="AM896" s="4">
        <f>IF(AND(I895="PREMIUM",Q895="YES",H895&lt;'azure-premium-disk-prices'!B2,H895&gt;0),1+IF(M895="YES",1),"")</f>
        <v>0</v>
      </c>
      <c r="AN896" s="4">
        <f>IF(AND(I895="PREMIUM",Q895="YES",H895&gt;'azure-premium-disk-prices'!B2,H895&lt;'azure-premium-disk-prices'!B3),1+IF(M895="YES",1),"")</f>
        <v>0</v>
      </c>
      <c r="AO896" s="4">
        <f>IF(AND(I895="PREMIUM",Q895="YES",H895&gt;'azure-premium-disk-prices'!B3,H895&lt;'azure-premium-disk-prices'!B4),1+IF(M895="YES",1),"")</f>
        <v>0</v>
      </c>
      <c r="AP896" s="4">
        <f>IF(AND(I895="PREMIUM",Q895="YES",H895&gt;'azure-premium-disk-prices'!B4,H895&lt;'azure-premium-disk-prices'!B5),1+IF(M895="YES",1),"")</f>
        <v>0</v>
      </c>
      <c r="AQ896" s="4">
        <f>IF(AND(I895="PREMIUM",Q895="YES",H895&gt;'azure-premium-disk-prices'!B5,H895&lt;'azure-premium-disk-prices'!B6),1+IF(M895="YES",1),"")</f>
        <v>0</v>
      </c>
      <c r="AR896" s="4">
        <f>IF(AND(I895="PREMIUM",Q895="YES",H895&gt;'azure-premium-disk-prices'!B6,H895&lt;'azure-premium-disk-prices'!B7),1+IF(M895="YES",1),"")</f>
        <v>0</v>
      </c>
      <c r="AS896" s="4">
        <f>IF(AND(I895="PREMIUM",Q895="YES",H895&gt;'azure-premium-disk-prices'!B7,H895&lt;'azure-premium-disk-prices'!B8),1+IF(M895="YES",1),"")</f>
        <v>0</v>
      </c>
      <c r="AT896" s="4">
        <f>IF(AND(I895="PREMIUM",Q895="YES",H895&gt;'azure-premium-disk-prices'!B8,H895&lt;'azure-premium-disk-prices'!B9),1+IF(M895="YES",1),"")</f>
        <v>0</v>
      </c>
      <c r="AU896" s="4">
        <f>IF(AND(M896="YES", Q896="YES"),1,"")</f>
        <v>0</v>
      </c>
      <c r="AV896" s="4">
        <f>IF(AND(J896="STANDARD", Q896="YES"), IF(M896="YES",2,1) ,"")</f>
        <v>0</v>
      </c>
      <c r="AW896" s="4">
        <f>IF( AND(J896="PREMIUM",  Q896="YES"), IF(M896="YES",2,1) ,"")</f>
        <v>0</v>
      </c>
    </row>
    <row r="897" spans="5:49">
      <c r="E897" s="3"/>
      <c r="F897" s="3"/>
      <c r="G897" s="3"/>
      <c r="H897" s="3"/>
      <c r="I897" s="3" t="s">
        <v>9</v>
      </c>
      <c r="J897" s="3" t="s">
        <v>9</v>
      </c>
      <c r="K897" s="3" t="s">
        <v>5</v>
      </c>
      <c r="L897" s="3" t="s">
        <v>5</v>
      </c>
      <c r="M897" s="3" t="s">
        <v>5</v>
      </c>
      <c r="N897" s="3">
        <v>730</v>
      </c>
      <c r="O897" s="3" t="s">
        <v>5</v>
      </c>
      <c r="P897" s="3" t="s">
        <v>14</v>
      </c>
      <c r="Q897" s="4">
        <f>IF(AND(E897&lt;&gt;"", F897&lt;&gt;"", G897&lt;&gt;"", H897&lt;&gt;"", I897&lt;&gt;"", J897&lt;&gt;"", K897&lt;&gt;"", L897&lt;&gt;"", M897&lt;&gt;"", N897&lt;&gt;"", O897&lt;&gt;""),"YES","NO")</f>
        <v>0</v>
      </c>
      <c r="R897" s="4">
        <f>IF(AD897=AA897, U897, IF(AD897=AB897,W897,Y897))</f>
        <v>0</v>
      </c>
      <c r="S897" s="4">
        <f>AD897</f>
        <v>0</v>
      </c>
      <c r="T897" s="4">
        <f> IF(AA897="" ,"",IF(AD897=AA897, "PAYG", IF(AD897=AB897,"1Y RI","3Y RI")))</f>
        <v>0</v>
      </c>
      <c r="U897" s="4">
        <f>IF(Q897="YES", IF(K897="YES", VLOOKUP(V897 &amp; L897 &amp; K897,'azure-vm-prices-base'!G$2:H$124, 2, 0), VLOOKUP(V897 &amp; L897 &amp; "*",'azure-vm-prices-base'!G$2:H$124, 2, 0)), "")</f>
        <v>0</v>
      </c>
      <c r="V897" s="4">
        <f>IF(Q897="YES", IF(O897="NO" , IF(K897="YES", _xlfn.MINIFS('azure-vm-prices-base'!I$2:I$123, 'azure-vm-prices-base'!A$2:A$123,"&gt;="&amp;F897*(100-$B$2)/100, 'azure-vm-prices-base'!B$2:B$123,"&gt;="&amp;G897*(100-$B$2)/100, 'azure-vm-prices-base'!D$2:D$123,K897, 'azure-vm-prices-base'!E$2:E$123,L897), _xlfn.MINIFS('azure-vm-prices-base'!I$2:I$123, 'azure-vm-prices-base'!A$2:A$123,"&gt;="&amp;F897*(100-$B$2)/100, 'azure-vm-prices-base'!B$2:B$123,"&gt;="&amp;G897*(100-$B$2)/100, 'azure-vm-prices-base'!E$2:E$123,L897)), IF(K897="YES", _xlfn.MINIFS('azure-vm-prices-base'!C$2:C$123, 'azure-vm-prices-base'!A$2:A$123,"&gt;="&amp;F897*(100-$B$2)/100, 'azure-vm-prices-base'!B$2:B$123,"&gt;="&amp;G897*(100-$B$2)/100, 'azure-vm-prices-base'!D$2:D$123,K897, 'azure-vm-prices-base'!E$2:E$123,L897), _xlfn.MINIFS('azure-vm-prices-base'!C$2:C$123, 'azure-vm-prices-base'!A$2:A$123,"&gt;="&amp;F897*(100-$B$2)/100, 'azure-vm-prices-base'!B$2:B$123,"&gt;="&amp;G897*(100-$B$2)/100, 'azure-vm-prices-base'!E$2:E$123,L897))), "")</f>
        <v>0</v>
      </c>
      <c r="W897" s="4">
        <f>IF(Q897="YES", IF(K897="YES", VLOOKUP(X897 &amp; L897 &amp; K897,'azure-vm-prices-1Y'!G$2:H$124  , 2, 0), VLOOKUP(X897 &amp; L897 &amp; "*",'azure-vm-prices-1Y'!G$2:H$124, 2, 0)),   "")</f>
        <v>0</v>
      </c>
      <c r="X897" s="4">
        <f>IF(Q897="YES", IF(O897="NO" , IF(K897="YES", _xlfn.MINIFS('azure-vm-prices-1Y'!I$2:I$123,   'azure-vm-prices-1Y'!A$2:A$123,"&gt;="&amp;F897*(100-$B$2)/100,   'azure-vm-prices-1Y'!B$2:B$123,"&gt;="&amp;G897*(100-$B$2)/100,   'azure-vm-prices-1Y'!D$2:D$123,K897,   'azure-vm-prices-1Y'!E$2:E$123,L897),   _xlfn.MINIFS('azure-vm-prices-1Y'!I$2:I$123,   'azure-vm-prices-1Y'!A$2:A$123,"&gt;="&amp;F897*(100-$B$2)/100,   'azure-vm-prices-1Y'!B$2:B$123,"&gt;="&amp;G897*(100-$B$2)/100,   'azure-vm-prices-1Y'!E$2:E$123,L897)),   IF(K897="YES", _xlfn.MINIFS('azure-vm-prices-1Y'!C$2:C$123,   'azure-vm-prices-1Y'!A$2:A$123,"&gt;="&amp;F897*(100-$B$2)/100,   'azure-vm-prices-1Y'!B$2:B$123,"&gt;="&amp;G897*(100-$B$2)/100,   'azure-vm-prices-1Y'!D$2:D$123,K897,   'azure-vm-prices-1Y'!E$2:E$123,L897),   _xlfn.MINIFS('azure-vm-prices-1Y'!C$2:C$123,   'azure-vm-prices-1Y'!A$2:A$123,"&gt;="&amp;F897*(100-$B$2)/100,   'azure-vm-prices-1Y'!B$2:B$123,"&gt;="&amp;G897*(100-$B$2)/100,   'azure-vm-prices-1Y'!E$2:E$123,L897))),   "")</f>
        <v>0</v>
      </c>
      <c r="Y897" s="4">
        <f>IF(Q897="YES", IF(K897="YES", VLOOKUP(Z897 &amp; L897 &amp; K897,'azure-vm-prices-3Y'!G$2:H$124  , 2, 0), VLOOKUP(Z897 &amp; L897 &amp; "*",'azure-vm-prices-3Y'!G$2:H$124, 2, 0)),   "")</f>
        <v>0</v>
      </c>
      <c r="Z897" s="4">
        <f>IF(Q897="YES", IF(O897="NO" , IF(K897="YES", _xlfn.MINIFS('azure-vm-prices-3Y'!I$2:I$123,   'azure-vm-prices-3Y'!A$2:A$123,"&gt;="&amp;F897*(100-$B$2)/100,   'azure-vm-prices-3Y'!B$2:B$123,"&gt;="&amp;G897*(100-$B$2)/100,   'azure-vm-prices-3Y'!D$2:D$123,K897,   'azure-vm-prices-3Y'!E$2:E$123,L897),   _xlfn.MINIFS('azure-vm-prices-3Y'!I$2:I$123,   'azure-vm-prices-3Y'!A$2:A$123,"&gt;="&amp;F897*(100-$B$2)/100,   'azure-vm-prices-3Y'!B$2:B$123,"&gt;="&amp;G897*(100-$B$2)/100,   'azure-vm-prices-3Y'!E$2:E$123,L897)),   IF(K897="YES", _xlfn.MINIFS('azure-vm-prices-3Y'!C$2:C$123,   'azure-vm-prices-3Y'!A$2:A$123,"&gt;="&amp;F897*(100-$B$2)/100,   'azure-vm-prices-3Y'!B$2:B$123,"&gt;="&amp;G897*(100-$B$2)/100,   'azure-vm-prices-3Y'!D$2:D$123,K897,   'azure-vm-prices-3Y'!E$2:E$123,L897),   _xlfn.MINIFS('azure-vm-prices-3Y'!C$2:C$123,   'azure-vm-prices-3Y'!A$2:A$123,"&gt;="&amp;F897*(100-$B$2)/100,   'azure-vm-prices-3Y'!B$2:B$123,"&gt;="&amp;G897*(100-$B$2)/100,   'azure-vm-prices-3Y'!E$2:E$123,L897))),   "")</f>
        <v>0</v>
      </c>
      <c r="AA897" s="4">
        <f>IF(Q897="YES",N897*V897*12,"")</f>
        <v>0</v>
      </c>
      <c r="AB897" s="4">
        <f>IF(Q897="YES",X897*8760,"")</f>
        <v>0</v>
      </c>
      <c r="AC897" s="4">
        <f>IF(Q897="YES",Z897*8760,"")</f>
        <v>0</v>
      </c>
      <c r="AD897" s="4">
        <f>IF(Q897="YES",IF(P897="YES", MIN(AA897:AC897), AA897),"")</f>
        <v>0</v>
      </c>
      <c r="AE897" s="4">
        <f>IF(AND(I897="STANDARD",Q897="YES",H897&lt;'azure-standard-disk-prices'!B2, H897&gt;0),1+IF(M897="YES",1),"")</f>
        <v>0</v>
      </c>
      <c r="AF897" s="4">
        <f>IF(AND(I897="STANDARD",Q897="YES",H897&gt;'azure-standard-disk-prices'!B2,H897&lt;'azure-standard-disk-prices'!B3),1+IF(M897="YES",1),"")</f>
        <v>0</v>
      </c>
      <c r="AG897" s="4">
        <f>IF(AND(I897="STANDARD",Q897="YES",H897&gt;'azure-standard-disk-prices'!B3,H897&lt;'azure-standard-disk-prices'!B4),1+IF(M897="YES",1),"")</f>
        <v>0</v>
      </c>
      <c r="AH897" s="4">
        <f>IF(AND(I897="STANDARD",Q897="YES",H897&gt;'azure-standard-disk-prices'!B4,H897&lt;'azure-standard-disk-prices'!B5),1+IF(M897="YES",1),"")</f>
        <v>0</v>
      </c>
      <c r="AI897" s="4">
        <f>IF(AND(I897="STANDARD",Q897="YES",H897&gt;'azure-standard-disk-prices'!B5,H897&lt;'azure-standard-disk-prices'!B6),1+IF(M897="YES",1),"")</f>
        <v>0</v>
      </c>
      <c r="AJ897" s="4">
        <f>IF(AND(I897="STANDARD",Q897="YES",H897&gt;'azure-standard-disk-prices'!B6,H897&lt;'azure-standard-disk-prices'!B7),1+IF(M897="YES",1),"")</f>
        <v>0</v>
      </c>
      <c r="AK897" s="4">
        <f>IF(AND(I897="STANDARD",Q897="YES",H897&gt;'azure-standard-disk-prices'!B7,H897&lt;'azure-standard-disk-prices'!B8),1+IF(M897="YES",1),"")</f>
        <v>0</v>
      </c>
      <c r="AL897" s="4">
        <f>IF(AND(I897="STANDARD",Q897="YES",H897&gt;'azure-standard-disk-prices'!B8,H897&lt;'azure-standard-disk-prices'!B9),1+IF(M897="YES",1),"")</f>
        <v>0</v>
      </c>
      <c r="AM897" s="4">
        <f>IF(AND(I896="PREMIUM",Q896="YES",H896&lt;'azure-premium-disk-prices'!B2,H896&gt;0),1+IF(M896="YES",1),"")</f>
        <v>0</v>
      </c>
      <c r="AN897" s="4">
        <f>IF(AND(I896="PREMIUM",Q896="YES",H896&gt;'azure-premium-disk-prices'!B2,H896&lt;'azure-premium-disk-prices'!B3),1+IF(M896="YES",1),"")</f>
        <v>0</v>
      </c>
      <c r="AO897" s="4">
        <f>IF(AND(I896="PREMIUM",Q896="YES",H896&gt;'azure-premium-disk-prices'!B3,H896&lt;'azure-premium-disk-prices'!B4),1+IF(M896="YES",1),"")</f>
        <v>0</v>
      </c>
      <c r="AP897" s="4">
        <f>IF(AND(I896="PREMIUM",Q896="YES",H896&gt;'azure-premium-disk-prices'!B4,H896&lt;'azure-premium-disk-prices'!B5),1+IF(M896="YES",1),"")</f>
        <v>0</v>
      </c>
      <c r="AQ897" s="4">
        <f>IF(AND(I896="PREMIUM",Q896="YES",H896&gt;'azure-premium-disk-prices'!B5,H896&lt;'azure-premium-disk-prices'!B6),1+IF(M896="YES",1),"")</f>
        <v>0</v>
      </c>
      <c r="AR897" s="4">
        <f>IF(AND(I896="PREMIUM",Q896="YES",H896&gt;'azure-premium-disk-prices'!B6,H896&lt;'azure-premium-disk-prices'!B7),1+IF(M896="YES",1),"")</f>
        <v>0</v>
      </c>
      <c r="AS897" s="4">
        <f>IF(AND(I896="PREMIUM",Q896="YES",H896&gt;'azure-premium-disk-prices'!B7,H896&lt;'azure-premium-disk-prices'!B8),1+IF(M896="YES",1),"")</f>
        <v>0</v>
      </c>
      <c r="AT897" s="4">
        <f>IF(AND(I896="PREMIUM",Q896="YES",H896&gt;'azure-premium-disk-prices'!B8,H896&lt;'azure-premium-disk-prices'!B9),1+IF(M896="YES",1),"")</f>
        <v>0</v>
      </c>
      <c r="AU897" s="4">
        <f>IF(AND(M897="YES", Q897="YES"),1,"")</f>
        <v>0</v>
      </c>
      <c r="AV897" s="4">
        <f>IF(AND(J897="STANDARD", Q897="YES"), IF(M897="YES",2,1) ,"")</f>
        <v>0</v>
      </c>
      <c r="AW897" s="4">
        <f>IF( AND(J897="PREMIUM",  Q897="YES"), IF(M897="YES",2,1) ,"")</f>
        <v>0</v>
      </c>
    </row>
    <row r="898" spans="5:49">
      <c r="E898" s="3"/>
      <c r="F898" s="3"/>
      <c r="G898" s="3"/>
      <c r="H898" s="3"/>
      <c r="I898" s="3" t="s">
        <v>9</v>
      </c>
      <c r="J898" s="3" t="s">
        <v>9</v>
      </c>
      <c r="K898" s="3" t="s">
        <v>5</v>
      </c>
      <c r="L898" s="3" t="s">
        <v>5</v>
      </c>
      <c r="M898" s="3" t="s">
        <v>5</v>
      </c>
      <c r="N898" s="3">
        <v>730</v>
      </c>
      <c r="O898" s="3" t="s">
        <v>5</v>
      </c>
      <c r="P898" s="3" t="s">
        <v>14</v>
      </c>
      <c r="Q898" s="4">
        <f>IF(AND(E898&lt;&gt;"", F898&lt;&gt;"", G898&lt;&gt;"", H898&lt;&gt;"", I898&lt;&gt;"", J898&lt;&gt;"", K898&lt;&gt;"", L898&lt;&gt;"", M898&lt;&gt;"", N898&lt;&gt;"", O898&lt;&gt;""),"YES","NO")</f>
        <v>0</v>
      </c>
      <c r="R898" s="4">
        <f>IF(AD898=AA898, U898, IF(AD898=AB898,W898,Y898))</f>
        <v>0</v>
      </c>
      <c r="S898" s="4">
        <f>AD898</f>
        <v>0</v>
      </c>
      <c r="T898" s="4">
        <f> IF(AA898="" ,"",IF(AD898=AA898, "PAYG", IF(AD898=AB898,"1Y RI","3Y RI")))</f>
        <v>0</v>
      </c>
      <c r="U898" s="4">
        <f>IF(Q898="YES", IF(K898="YES", VLOOKUP(V898 &amp; L898 &amp; K898,'azure-vm-prices-base'!G$2:H$124, 2, 0), VLOOKUP(V898 &amp; L898 &amp; "*",'azure-vm-prices-base'!G$2:H$124, 2, 0)), "")</f>
        <v>0</v>
      </c>
      <c r="V898" s="4">
        <f>IF(Q898="YES", IF(O898="NO" , IF(K898="YES", _xlfn.MINIFS('azure-vm-prices-base'!I$2:I$123, 'azure-vm-prices-base'!A$2:A$123,"&gt;="&amp;F898*(100-$B$2)/100, 'azure-vm-prices-base'!B$2:B$123,"&gt;="&amp;G898*(100-$B$2)/100, 'azure-vm-prices-base'!D$2:D$123,K898, 'azure-vm-prices-base'!E$2:E$123,L898), _xlfn.MINIFS('azure-vm-prices-base'!I$2:I$123, 'azure-vm-prices-base'!A$2:A$123,"&gt;="&amp;F898*(100-$B$2)/100, 'azure-vm-prices-base'!B$2:B$123,"&gt;="&amp;G898*(100-$B$2)/100, 'azure-vm-prices-base'!E$2:E$123,L898)), IF(K898="YES", _xlfn.MINIFS('azure-vm-prices-base'!C$2:C$123, 'azure-vm-prices-base'!A$2:A$123,"&gt;="&amp;F898*(100-$B$2)/100, 'azure-vm-prices-base'!B$2:B$123,"&gt;="&amp;G898*(100-$B$2)/100, 'azure-vm-prices-base'!D$2:D$123,K898, 'azure-vm-prices-base'!E$2:E$123,L898), _xlfn.MINIFS('azure-vm-prices-base'!C$2:C$123, 'azure-vm-prices-base'!A$2:A$123,"&gt;="&amp;F898*(100-$B$2)/100, 'azure-vm-prices-base'!B$2:B$123,"&gt;="&amp;G898*(100-$B$2)/100, 'azure-vm-prices-base'!E$2:E$123,L898))), "")</f>
        <v>0</v>
      </c>
      <c r="W898" s="4">
        <f>IF(Q898="YES", IF(K898="YES", VLOOKUP(X898 &amp; L898 &amp; K898,'azure-vm-prices-1Y'!G$2:H$124  , 2, 0), VLOOKUP(X898 &amp; L898 &amp; "*",'azure-vm-prices-1Y'!G$2:H$124, 2, 0)),   "")</f>
        <v>0</v>
      </c>
      <c r="X898" s="4">
        <f>IF(Q898="YES", IF(O898="NO" , IF(K898="YES", _xlfn.MINIFS('azure-vm-prices-1Y'!I$2:I$123,   'azure-vm-prices-1Y'!A$2:A$123,"&gt;="&amp;F898*(100-$B$2)/100,   'azure-vm-prices-1Y'!B$2:B$123,"&gt;="&amp;G898*(100-$B$2)/100,   'azure-vm-prices-1Y'!D$2:D$123,K898,   'azure-vm-prices-1Y'!E$2:E$123,L898),   _xlfn.MINIFS('azure-vm-prices-1Y'!I$2:I$123,   'azure-vm-prices-1Y'!A$2:A$123,"&gt;="&amp;F898*(100-$B$2)/100,   'azure-vm-prices-1Y'!B$2:B$123,"&gt;="&amp;G898*(100-$B$2)/100,   'azure-vm-prices-1Y'!E$2:E$123,L898)),   IF(K898="YES", _xlfn.MINIFS('azure-vm-prices-1Y'!C$2:C$123,   'azure-vm-prices-1Y'!A$2:A$123,"&gt;="&amp;F898*(100-$B$2)/100,   'azure-vm-prices-1Y'!B$2:B$123,"&gt;="&amp;G898*(100-$B$2)/100,   'azure-vm-prices-1Y'!D$2:D$123,K898,   'azure-vm-prices-1Y'!E$2:E$123,L898),   _xlfn.MINIFS('azure-vm-prices-1Y'!C$2:C$123,   'azure-vm-prices-1Y'!A$2:A$123,"&gt;="&amp;F898*(100-$B$2)/100,   'azure-vm-prices-1Y'!B$2:B$123,"&gt;="&amp;G898*(100-$B$2)/100,   'azure-vm-prices-1Y'!E$2:E$123,L898))),   "")</f>
        <v>0</v>
      </c>
      <c r="Y898" s="4">
        <f>IF(Q898="YES", IF(K898="YES", VLOOKUP(Z898 &amp; L898 &amp; K898,'azure-vm-prices-3Y'!G$2:H$124  , 2, 0), VLOOKUP(Z898 &amp; L898 &amp; "*",'azure-vm-prices-3Y'!G$2:H$124, 2, 0)),   "")</f>
        <v>0</v>
      </c>
      <c r="Z898" s="4">
        <f>IF(Q898="YES", IF(O898="NO" , IF(K898="YES", _xlfn.MINIFS('azure-vm-prices-3Y'!I$2:I$123,   'azure-vm-prices-3Y'!A$2:A$123,"&gt;="&amp;F898*(100-$B$2)/100,   'azure-vm-prices-3Y'!B$2:B$123,"&gt;="&amp;G898*(100-$B$2)/100,   'azure-vm-prices-3Y'!D$2:D$123,K898,   'azure-vm-prices-3Y'!E$2:E$123,L898),   _xlfn.MINIFS('azure-vm-prices-3Y'!I$2:I$123,   'azure-vm-prices-3Y'!A$2:A$123,"&gt;="&amp;F898*(100-$B$2)/100,   'azure-vm-prices-3Y'!B$2:B$123,"&gt;="&amp;G898*(100-$B$2)/100,   'azure-vm-prices-3Y'!E$2:E$123,L898)),   IF(K898="YES", _xlfn.MINIFS('azure-vm-prices-3Y'!C$2:C$123,   'azure-vm-prices-3Y'!A$2:A$123,"&gt;="&amp;F898*(100-$B$2)/100,   'azure-vm-prices-3Y'!B$2:B$123,"&gt;="&amp;G898*(100-$B$2)/100,   'azure-vm-prices-3Y'!D$2:D$123,K898,   'azure-vm-prices-3Y'!E$2:E$123,L898),   _xlfn.MINIFS('azure-vm-prices-3Y'!C$2:C$123,   'azure-vm-prices-3Y'!A$2:A$123,"&gt;="&amp;F898*(100-$B$2)/100,   'azure-vm-prices-3Y'!B$2:B$123,"&gt;="&amp;G898*(100-$B$2)/100,   'azure-vm-prices-3Y'!E$2:E$123,L898))),   "")</f>
        <v>0</v>
      </c>
      <c r="AA898" s="4">
        <f>IF(Q898="YES",N898*V898*12,"")</f>
        <v>0</v>
      </c>
      <c r="AB898" s="4">
        <f>IF(Q898="YES",X898*8760,"")</f>
        <v>0</v>
      </c>
      <c r="AC898" s="4">
        <f>IF(Q898="YES",Z898*8760,"")</f>
        <v>0</v>
      </c>
      <c r="AD898" s="4">
        <f>IF(Q898="YES",IF(P898="YES", MIN(AA898:AC898), AA898),"")</f>
        <v>0</v>
      </c>
      <c r="AE898" s="4">
        <f>IF(AND(I898="STANDARD",Q898="YES",H898&lt;'azure-standard-disk-prices'!B2, H898&gt;0),1+IF(M898="YES",1),"")</f>
        <v>0</v>
      </c>
      <c r="AF898" s="4">
        <f>IF(AND(I898="STANDARD",Q898="YES",H898&gt;'azure-standard-disk-prices'!B2,H898&lt;'azure-standard-disk-prices'!B3),1+IF(M898="YES",1),"")</f>
        <v>0</v>
      </c>
      <c r="AG898" s="4">
        <f>IF(AND(I898="STANDARD",Q898="YES",H898&gt;'azure-standard-disk-prices'!B3,H898&lt;'azure-standard-disk-prices'!B4),1+IF(M898="YES",1),"")</f>
        <v>0</v>
      </c>
      <c r="AH898" s="4">
        <f>IF(AND(I898="STANDARD",Q898="YES",H898&gt;'azure-standard-disk-prices'!B4,H898&lt;'azure-standard-disk-prices'!B5),1+IF(M898="YES",1),"")</f>
        <v>0</v>
      </c>
      <c r="AI898" s="4">
        <f>IF(AND(I898="STANDARD",Q898="YES",H898&gt;'azure-standard-disk-prices'!B5,H898&lt;'azure-standard-disk-prices'!B6),1+IF(M898="YES",1),"")</f>
        <v>0</v>
      </c>
      <c r="AJ898" s="4">
        <f>IF(AND(I898="STANDARD",Q898="YES",H898&gt;'azure-standard-disk-prices'!B6,H898&lt;'azure-standard-disk-prices'!B7),1+IF(M898="YES",1),"")</f>
        <v>0</v>
      </c>
      <c r="AK898" s="4">
        <f>IF(AND(I898="STANDARD",Q898="YES",H898&gt;'azure-standard-disk-prices'!B7,H898&lt;'azure-standard-disk-prices'!B8),1+IF(M898="YES",1),"")</f>
        <v>0</v>
      </c>
      <c r="AL898" s="4">
        <f>IF(AND(I898="STANDARD",Q898="YES",H898&gt;'azure-standard-disk-prices'!B8,H898&lt;'azure-standard-disk-prices'!B9),1+IF(M898="YES",1),"")</f>
        <v>0</v>
      </c>
      <c r="AM898" s="4">
        <f>IF(AND(I897="PREMIUM",Q897="YES",H897&lt;'azure-premium-disk-prices'!B2,H897&gt;0),1+IF(M897="YES",1),"")</f>
        <v>0</v>
      </c>
      <c r="AN898" s="4">
        <f>IF(AND(I897="PREMIUM",Q897="YES",H897&gt;'azure-premium-disk-prices'!B2,H897&lt;'azure-premium-disk-prices'!B3),1+IF(M897="YES",1),"")</f>
        <v>0</v>
      </c>
      <c r="AO898" s="4">
        <f>IF(AND(I897="PREMIUM",Q897="YES",H897&gt;'azure-premium-disk-prices'!B3,H897&lt;'azure-premium-disk-prices'!B4),1+IF(M897="YES",1),"")</f>
        <v>0</v>
      </c>
      <c r="AP898" s="4">
        <f>IF(AND(I897="PREMIUM",Q897="YES",H897&gt;'azure-premium-disk-prices'!B4,H897&lt;'azure-premium-disk-prices'!B5),1+IF(M897="YES",1),"")</f>
        <v>0</v>
      </c>
      <c r="AQ898" s="4">
        <f>IF(AND(I897="PREMIUM",Q897="YES",H897&gt;'azure-premium-disk-prices'!B5,H897&lt;'azure-premium-disk-prices'!B6),1+IF(M897="YES",1),"")</f>
        <v>0</v>
      </c>
      <c r="AR898" s="4">
        <f>IF(AND(I897="PREMIUM",Q897="YES",H897&gt;'azure-premium-disk-prices'!B6,H897&lt;'azure-premium-disk-prices'!B7),1+IF(M897="YES",1),"")</f>
        <v>0</v>
      </c>
      <c r="AS898" s="4">
        <f>IF(AND(I897="PREMIUM",Q897="YES",H897&gt;'azure-premium-disk-prices'!B7,H897&lt;'azure-premium-disk-prices'!B8),1+IF(M897="YES",1),"")</f>
        <v>0</v>
      </c>
      <c r="AT898" s="4">
        <f>IF(AND(I897="PREMIUM",Q897="YES",H897&gt;'azure-premium-disk-prices'!B8,H897&lt;'azure-premium-disk-prices'!B9),1+IF(M897="YES",1),"")</f>
        <v>0</v>
      </c>
      <c r="AU898" s="4">
        <f>IF(AND(M898="YES", Q898="YES"),1,"")</f>
        <v>0</v>
      </c>
      <c r="AV898" s="4">
        <f>IF(AND(J898="STANDARD", Q898="YES"), IF(M898="YES",2,1) ,"")</f>
        <v>0</v>
      </c>
      <c r="AW898" s="4">
        <f>IF( AND(J898="PREMIUM",  Q898="YES"), IF(M898="YES",2,1) ,"")</f>
        <v>0</v>
      </c>
    </row>
    <row r="899" spans="5:49">
      <c r="E899" s="3"/>
      <c r="F899" s="3"/>
      <c r="G899" s="3"/>
      <c r="H899" s="3"/>
      <c r="I899" s="3" t="s">
        <v>9</v>
      </c>
      <c r="J899" s="3" t="s">
        <v>9</v>
      </c>
      <c r="K899" s="3" t="s">
        <v>5</v>
      </c>
      <c r="L899" s="3" t="s">
        <v>5</v>
      </c>
      <c r="M899" s="3" t="s">
        <v>5</v>
      </c>
      <c r="N899" s="3">
        <v>730</v>
      </c>
      <c r="O899" s="3" t="s">
        <v>5</v>
      </c>
      <c r="P899" s="3" t="s">
        <v>14</v>
      </c>
      <c r="Q899" s="4">
        <f>IF(AND(E899&lt;&gt;"", F899&lt;&gt;"", G899&lt;&gt;"", H899&lt;&gt;"", I899&lt;&gt;"", J899&lt;&gt;"", K899&lt;&gt;"", L899&lt;&gt;"", M899&lt;&gt;"", N899&lt;&gt;"", O899&lt;&gt;""),"YES","NO")</f>
        <v>0</v>
      </c>
      <c r="R899" s="4">
        <f>IF(AD899=AA899, U899, IF(AD899=AB899,W899,Y899))</f>
        <v>0</v>
      </c>
      <c r="S899" s="4">
        <f>AD899</f>
        <v>0</v>
      </c>
      <c r="T899" s="4">
        <f> IF(AA899="" ,"",IF(AD899=AA899, "PAYG", IF(AD899=AB899,"1Y RI","3Y RI")))</f>
        <v>0</v>
      </c>
      <c r="U899" s="4">
        <f>IF(Q899="YES", IF(K899="YES", VLOOKUP(V899 &amp; L899 &amp; K899,'azure-vm-prices-base'!G$2:H$124, 2, 0), VLOOKUP(V899 &amp; L899 &amp; "*",'azure-vm-prices-base'!G$2:H$124, 2, 0)), "")</f>
        <v>0</v>
      </c>
      <c r="V899" s="4">
        <f>IF(Q899="YES", IF(O899="NO" , IF(K899="YES", _xlfn.MINIFS('azure-vm-prices-base'!I$2:I$123, 'azure-vm-prices-base'!A$2:A$123,"&gt;="&amp;F899*(100-$B$2)/100, 'azure-vm-prices-base'!B$2:B$123,"&gt;="&amp;G899*(100-$B$2)/100, 'azure-vm-prices-base'!D$2:D$123,K899, 'azure-vm-prices-base'!E$2:E$123,L899), _xlfn.MINIFS('azure-vm-prices-base'!I$2:I$123, 'azure-vm-prices-base'!A$2:A$123,"&gt;="&amp;F899*(100-$B$2)/100, 'azure-vm-prices-base'!B$2:B$123,"&gt;="&amp;G899*(100-$B$2)/100, 'azure-vm-prices-base'!E$2:E$123,L899)), IF(K899="YES", _xlfn.MINIFS('azure-vm-prices-base'!C$2:C$123, 'azure-vm-prices-base'!A$2:A$123,"&gt;="&amp;F899*(100-$B$2)/100, 'azure-vm-prices-base'!B$2:B$123,"&gt;="&amp;G899*(100-$B$2)/100, 'azure-vm-prices-base'!D$2:D$123,K899, 'azure-vm-prices-base'!E$2:E$123,L899), _xlfn.MINIFS('azure-vm-prices-base'!C$2:C$123, 'azure-vm-prices-base'!A$2:A$123,"&gt;="&amp;F899*(100-$B$2)/100, 'azure-vm-prices-base'!B$2:B$123,"&gt;="&amp;G899*(100-$B$2)/100, 'azure-vm-prices-base'!E$2:E$123,L899))), "")</f>
        <v>0</v>
      </c>
      <c r="W899" s="4">
        <f>IF(Q899="YES", IF(K899="YES", VLOOKUP(X899 &amp; L899 &amp; K899,'azure-vm-prices-1Y'!G$2:H$124  , 2, 0), VLOOKUP(X899 &amp; L899 &amp; "*",'azure-vm-prices-1Y'!G$2:H$124, 2, 0)),   "")</f>
        <v>0</v>
      </c>
      <c r="X899" s="4">
        <f>IF(Q899="YES", IF(O899="NO" , IF(K899="YES", _xlfn.MINIFS('azure-vm-prices-1Y'!I$2:I$123,   'azure-vm-prices-1Y'!A$2:A$123,"&gt;="&amp;F899*(100-$B$2)/100,   'azure-vm-prices-1Y'!B$2:B$123,"&gt;="&amp;G899*(100-$B$2)/100,   'azure-vm-prices-1Y'!D$2:D$123,K899,   'azure-vm-prices-1Y'!E$2:E$123,L899),   _xlfn.MINIFS('azure-vm-prices-1Y'!I$2:I$123,   'azure-vm-prices-1Y'!A$2:A$123,"&gt;="&amp;F899*(100-$B$2)/100,   'azure-vm-prices-1Y'!B$2:B$123,"&gt;="&amp;G899*(100-$B$2)/100,   'azure-vm-prices-1Y'!E$2:E$123,L899)),   IF(K899="YES", _xlfn.MINIFS('azure-vm-prices-1Y'!C$2:C$123,   'azure-vm-prices-1Y'!A$2:A$123,"&gt;="&amp;F899*(100-$B$2)/100,   'azure-vm-prices-1Y'!B$2:B$123,"&gt;="&amp;G899*(100-$B$2)/100,   'azure-vm-prices-1Y'!D$2:D$123,K899,   'azure-vm-prices-1Y'!E$2:E$123,L899),   _xlfn.MINIFS('azure-vm-prices-1Y'!C$2:C$123,   'azure-vm-prices-1Y'!A$2:A$123,"&gt;="&amp;F899*(100-$B$2)/100,   'azure-vm-prices-1Y'!B$2:B$123,"&gt;="&amp;G899*(100-$B$2)/100,   'azure-vm-prices-1Y'!E$2:E$123,L899))),   "")</f>
        <v>0</v>
      </c>
      <c r="Y899" s="4">
        <f>IF(Q899="YES", IF(K899="YES", VLOOKUP(Z899 &amp; L899 &amp; K899,'azure-vm-prices-3Y'!G$2:H$124  , 2, 0), VLOOKUP(Z899 &amp; L899 &amp; "*",'azure-vm-prices-3Y'!G$2:H$124, 2, 0)),   "")</f>
        <v>0</v>
      </c>
      <c r="Z899" s="4">
        <f>IF(Q899="YES", IF(O899="NO" , IF(K899="YES", _xlfn.MINIFS('azure-vm-prices-3Y'!I$2:I$123,   'azure-vm-prices-3Y'!A$2:A$123,"&gt;="&amp;F899*(100-$B$2)/100,   'azure-vm-prices-3Y'!B$2:B$123,"&gt;="&amp;G899*(100-$B$2)/100,   'azure-vm-prices-3Y'!D$2:D$123,K899,   'azure-vm-prices-3Y'!E$2:E$123,L899),   _xlfn.MINIFS('azure-vm-prices-3Y'!I$2:I$123,   'azure-vm-prices-3Y'!A$2:A$123,"&gt;="&amp;F899*(100-$B$2)/100,   'azure-vm-prices-3Y'!B$2:B$123,"&gt;="&amp;G899*(100-$B$2)/100,   'azure-vm-prices-3Y'!E$2:E$123,L899)),   IF(K899="YES", _xlfn.MINIFS('azure-vm-prices-3Y'!C$2:C$123,   'azure-vm-prices-3Y'!A$2:A$123,"&gt;="&amp;F899*(100-$B$2)/100,   'azure-vm-prices-3Y'!B$2:B$123,"&gt;="&amp;G899*(100-$B$2)/100,   'azure-vm-prices-3Y'!D$2:D$123,K899,   'azure-vm-prices-3Y'!E$2:E$123,L899),   _xlfn.MINIFS('azure-vm-prices-3Y'!C$2:C$123,   'azure-vm-prices-3Y'!A$2:A$123,"&gt;="&amp;F899*(100-$B$2)/100,   'azure-vm-prices-3Y'!B$2:B$123,"&gt;="&amp;G899*(100-$B$2)/100,   'azure-vm-prices-3Y'!E$2:E$123,L899))),   "")</f>
        <v>0</v>
      </c>
      <c r="AA899" s="4">
        <f>IF(Q899="YES",N899*V899*12,"")</f>
        <v>0</v>
      </c>
      <c r="AB899" s="4">
        <f>IF(Q899="YES",X899*8760,"")</f>
        <v>0</v>
      </c>
      <c r="AC899" s="4">
        <f>IF(Q899="YES",Z899*8760,"")</f>
        <v>0</v>
      </c>
      <c r="AD899" s="4">
        <f>IF(Q899="YES",IF(P899="YES", MIN(AA899:AC899), AA899),"")</f>
        <v>0</v>
      </c>
      <c r="AE899" s="4">
        <f>IF(AND(I899="STANDARD",Q899="YES",H899&lt;'azure-standard-disk-prices'!B2, H899&gt;0),1+IF(M899="YES",1),"")</f>
        <v>0</v>
      </c>
      <c r="AF899" s="4">
        <f>IF(AND(I899="STANDARD",Q899="YES",H899&gt;'azure-standard-disk-prices'!B2,H899&lt;'azure-standard-disk-prices'!B3),1+IF(M899="YES",1),"")</f>
        <v>0</v>
      </c>
      <c r="AG899" s="4">
        <f>IF(AND(I899="STANDARD",Q899="YES",H899&gt;'azure-standard-disk-prices'!B3,H899&lt;'azure-standard-disk-prices'!B4),1+IF(M899="YES",1),"")</f>
        <v>0</v>
      </c>
      <c r="AH899" s="4">
        <f>IF(AND(I899="STANDARD",Q899="YES",H899&gt;'azure-standard-disk-prices'!B4,H899&lt;'azure-standard-disk-prices'!B5),1+IF(M899="YES",1),"")</f>
        <v>0</v>
      </c>
      <c r="AI899" s="4">
        <f>IF(AND(I899="STANDARD",Q899="YES",H899&gt;'azure-standard-disk-prices'!B5,H899&lt;'azure-standard-disk-prices'!B6),1+IF(M899="YES",1),"")</f>
        <v>0</v>
      </c>
      <c r="AJ899" s="4">
        <f>IF(AND(I899="STANDARD",Q899="YES",H899&gt;'azure-standard-disk-prices'!B6,H899&lt;'azure-standard-disk-prices'!B7),1+IF(M899="YES",1),"")</f>
        <v>0</v>
      </c>
      <c r="AK899" s="4">
        <f>IF(AND(I899="STANDARD",Q899="YES",H899&gt;'azure-standard-disk-prices'!B7,H899&lt;'azure-standard-disk-prices'!B8),1+IF(M899="YES",1),"")</f>
        <v>0</v>
      </c>
      <c r="AL899" s="4">
        <f>IF(AND(I899="STANDARD",Q899="YES",H899&gt;'azure-standard-disk-prices'!B8,H899&lt;'azure-standard-disk-prices'!B9),1+IF(M899="YES",1),"")</f>
        <v>0</v>
      </c>
      <c r="AM899" s="4">
        <f>IF(AND(I898="PREMIUM",Q898="YES",H898&lt;'azure-premium-disk-prices'!B2,H898&gt;0),1+IF(M898="YES",1),"")</f>
        <v>0</v>
      </c>
      <c r="AN899" s="4">
        <f>IF(AND(I898="PREMIUM",Q898="YES",H898&gt;'azure-premium-disk-prices'!B2,H898&lt;'azure-premium-disk-prices'!B3),1+IF(M898="YES",1),"")</f>
        <v>0</v>
      </c>
      <c r="AO899" s="4">
        <f>IF(AND(I898="PREMIUM",Q898="YES",H898&gt;'azure-premium-disk-prices'!B3,H898&lt;'azure-premium-disk-prices'!B4),1+IF(M898="YES",1),"")</f>
        <v>0</v>
      </c>
      <c r="AP899" s="4">
        <f>IF(AND(I898="PREMIUM",Q898="YES",H898&gt;'azure-premium-disk-prices'!B4,H898&lt;'azure-premium-disk-prices'!B5),1+IF(M898="YES",1),"")</f>
        <v>0</v>
      </c>
      <c r="AQ899" s="4">
        <f>IF(AND(I898="PREMIUM",Q898="YES",H898&gt;'azure-premium-disk-prices'!B5,H898&lt;'azure-premium-disk-prices'!B6),1+IF(M898="YES",1),"")</f>
        <v>0</v>
      </c>
      <c r="AR899" s="4">
        <f>IF(AND(I898="PREMIUM",Q898="YES",H898&gt;'azure-premium-disk-prices'!B6,H898&lt;'azure-premium-disk-prices'!B7),1+IF(M898="YES",1),"")</f>
        <v>0</v>
      </c>
      <c r="AS899" s="4">
        <f>IF(AND(I898="PREMIUM",Q898="YES",H898&gt;'azure-premium-disk-prices'!B7,H898&lt;'azure-premium-disk-prices'!B8),1+IF(M898="YES",1),"")</f>
        <v>0</v>
      </c>
      <c r="AT899" s="4">
        <f>IF(AND(I898="PREMIUM",Q898="YES",H898&gt;'azure-premium-disk-prices'!B8,H898&lt;'azure-premium-disk-prices'!B9),1+IF(M898="YES",1),"")</f>
        <v>0</v>
      </c>
      <c r="AU899" s="4">
        <f>IF(AND(M899="YES", Q899="YES"),1,"")</f>
        <v>0</v>
      </c>
      <c r="AV899" s="4">
        <f>IF(AND(J899="STANDARD", Q899="YES"), IF(M899="YES",2,1) ,"")</f>
        <v>0</v>
      </c>
      <c r="AW899" s="4">
        <f>IF( AND(J899="PREMIUM",  Q899="YES"), IF(M899="YES",2,1) ,"")</f>
        <v>0</v>
      </c>
    </row>
    <row r="900" spans="5:49">
      <c r="E900" s="3"/>
      <c r="F900" s="3"/>
      <c r="G900" s="3"/>
      <c r="H900" s="3"/>
      <c r="I900" s="3" t="s">
        <v>9</v>
      </c>
      <c r="J900" s="3" t="s">
        <v>9</v>
      </c>
      <c r="K900" s="3" t="s">
        <v>5</v>
      </c>
      <c r="L900" s="3" t="s">
        <v>5</v>
      </c>
      <c r="M900" s="3" t="s">
        <v>5</v>
      </c>
      <c r="N900" s="3">
        <v>730</v>
      </c>
      <c r="O900" s="3" t="s">
        <v>5</v>
      </c>
      <c r="P900" s="3" t="s">
        <v>14</v>
      </c>
      <c r="Q900" s="4">
        <f>IF(AND(E900&lt;&gt;"", F900&lt;&gt;"", G900&lt;&gt;"", H900&lt;&gt;"", I900&lt;&gt;"", J900&lt;&gt;"", K900&lt;&gt;"", L900&lt;&gt;"", M900&lt;&gt;"", N900&lt;&gt;"", O900&lt;&gt;""),"YES","NO")</f>
        <v>0</v>
      </c>
      <c r="R900" s="4">
        <f>IF(AD900=AA900, U900, IF(AD900=AB900,W900,Y900))</f>
        <v>0</v>
      </c>
      <c r="S900" s="4">
        <f>AD900</f>
        <v>0</v>
      </c>
      <c r="T900" s="4">
        <f> IF(AA900="" ,"",IF(AD900=AA900, "PAYG", IF(AD900=AB900,"1Y RI","3Y RI")))</f>
        <v>0</v>
      </c>
      <c r="U900" s="4">
        <f>IF(Q900="YES", IF(K900="YES", VLOOKUP(V900 &amp; L900 &amp; K900,'azure-vm-prices-base'!G$2:H$124, 2, 0), VLOOKUP(V900 &amp; L900 &amp; "*",'azure-vm-prices-base'!G$2:H$124, 2, 0)), "")</f>
        <v>0</v>
      </c>
      <c r="V900" s="4">
        <f>IF(Q900="YES", IF(O900="NO" , IF(K900="YES", _xlfn.MINIFS('azure-vm-prices-base'!I$2:I$123, 'azure-vm-prices-base'!A$2:A$123,"&gt;="&amp;F900*(100-$B$2)/100, 'azure-vm-prices-base'!B$2:B$123,"&gt;="&amp;G900*(100-$B$2)/100, 'azure-vm-prices-base'!D$2:D$123,K900, 'azure-vm-prices-base'!E$2:E$123,L900), _xlfn.MINIFS('azure-vm-prices-base'!I$2:I$123, 'azure-vm-prices-base'!A$2:A$123,"&gt;="&amp;F900*(100-$B$2)/100, 'azure-vm-prices-base'!B$2:B$123,"&gt;="&amp;G900*(100-$B$2)/100, 'azure-vm-prices-base'!E$2:E$123,L900)), IF(K900="YES", _xlfn.MINIFS('azure-vm-prices-base'!C$2:C$123, 'azure-vm-prices-base'!A$2:A$123,"&gt;="&amp;F900*(100-$B$2)/100, 'azure-vm-prices-base'!B$2:B$123,"&gt;="&amp;G900*(100-$B$2)/100, 'azure-vm-prices-base'!D$2:D$123,K900, 'azure-vm-prices-base'!E$2:E$123,L900), _xlfn.MINIFS('azure-vm-prices-base'!C$2:C$123, 'azure-vm-prices-base'!A$2:A$123,"&gt;="&amp;F900*(100-$B$2)/100, 'azure-vm-prices-base'!B$2:B$123,"&gt;="&amp;G900*(100-$B$2)/100, 'azure-vm-prices-base'!E$2:E$123,L900))), "")</f>
        <v>0</v>
      </c>
      <c r="W900" s="4">
        <f>IF(Q900="YES", IF(K900="YES", VLOOKUP(X900 &amp; L900 &amp; K900,'azure-vm-prices-1Y'!G$2:H$124  , 2, 0), VLOOKUP(X900 &amp; L900 &amp; "*",'azure-vm-prices-1Y'!G$2:H$124, 2, 0)),   "")</f>
        <v>0</v>
      </c>
      <c r="X900" s="4">
        <f>IF(Q900="YES", IF(O900="NO" , IF(K900="YES", _xlfn.MINIFS('azure-vm-prices-1Y'!I$2:I$123,   'azure-vm-prices-1Y'!A$2:A$123,"&gt;="&amp;F900*(100-$B$2)/100,   'azure-vm-prices-1Y'!B$2:B$123,"&gt;="&amp;G900*(100-$B$2)/100,   'azure-vm-prices-1Y'!D$2:D$123,K900,   'azure-vm-prices-1Y'!E$2:E$123,L900),   _xlfn.MINIFS('azure-vm-prices-1Y'!I$2:I$123,   'azure-vm-prices-1Y'!A$2:A$123,"&gt;="&amp;F900*(100-$B$2)/100,   'azure-vm-prices-1Y'!B$2:B$123,"&gt;="&amp;G900*(100-$B$2)/100,   'azure-vm-prices-1Y'!E$2:E$123,L900)),   IF(K900="YES", _xlfn.MINIFS('azure-vm-prices-1Y'!C$2:C$123,   'azure-vm-prices-1Y'!A$2:A$123,"&gt;="&amp;F900*(100-$B$2)/100,   'azure-vm-prices-1Y'!B$2:B$123,"&gt;="&amp;G900*(100-$B$2)/100,   'azure-vm-prices-1Y'!D$2:D$123,K900,   'azure-vm-prices-1Y'!E$2:E$123,L900),   _xlfn.MINIFS('azure-vm-prices-1Y'!C$2:C$123,   'azure-vm-prices-1Y'!A$2:A$123,"&gt;="&amp;F900*(100-$B$2)/100,   'azure-vm-prices-1Y'!B$2:B$123,"&gt;="&amp;G900*(100-$B$2)/100,   'azure-vm-prices-1Y'!E$2:E$123,L900))),   "")</f>
        <v>0</v>
      </c>
      <c r="Y900" s="4">
        <f>IF(Q900="YES", IF(K900="YES", VLOOKUP(Z900 &amp; L900 &amp; K900,'azure-vm-prices-3Y'!G$2:H$124  , 2, 0), VLOOKUP(Z900 &amp; L900 &amp; "*",'azure-vm-prices-3Y'!G$2:H$124, 2, 0)),   "")</f>
        <v>0</v>
      </c>
      <c r="Z900" s="4">
        <f>IF(Q900="YES", IF(O900="NO" , IF(K900="YES", _xlfn.MINIFS('azure-vm-prices-3Y'!I$2:I$123,   'azure-vm-prices-3Y'!A$2:A$123,"&gt;="&amp;F900*(100-$B$2)/100,   'azure-vm-prices-3Y'!B$2:B$123,"&gt;="&amp;G900*(100-$B$2)/100,   'azure-vm-prices-3Y'!D$2:D$123,K900,   'azure-vm-prices-3Y'!E$2:E$123,L900),   _xlfn.MINIFS('azure-vm-prices-3Y'!I$2:I$123,   'azure-vm-prices-3Y'!A$2:A$123,"&gt;="&amp;F900*(100-$B$2)/100,   'azure-vm-prices-3Y'!B$2:B$123,"&gt;="&amp;G900*(100-$B$2)/100,   'azure-vm-prices-3Y'!E$2:E$123,L900)),   IF(K900="YES", _xlfn.MINIFS('azure-vm-prices-3Y'!C$2:C$123,   'azure-vm-prices-3Y'!A$2:A$123,"&gt;="&amp;F900*(100-$B$2)/100,   'azure-vm-prices-3Y'!B$2:B$123,"&gt;="&amp;G900*(100-$B$2)/100,   'azure-vm-prices-3Y'!D$2:D$123,K900,   'azure-vm-prices-3Y'!E$2:E$123,L900),   _xlfn.MINIFS('azure-vm-prices-3Y'!C$2:C$123,   'azure-vm-prices-3Y'!A$2:A$123,"&gt;="&amp;F900*(100-$B$2)/100,   'azure-vm-prices-3Y'!B$2:B$123,"&gt;="&amp;G900*(100-$B$2)/100,   'azure-vm-prices-3Y'!E$2:E$123,L900))),   "")</f>
        <v>0</v>
      </c>
      <c r="AA900" s="4">
        <f>IF(Q900="YES",N900*V900*12,"")</f>
        <v>0</v>
      </c>
      <c r="AB900" s="4">
        <f>IF(Q900="YES",X900*8760,"")</f>
        <v>0</v>
      </c>
      <c r="AC900" s="4">
        <f>IF(Q900="YES",Z900*8760,"")</f>
        <v>0</v>
      </c>
      <c r="AD900" s="4">
        <f>IF(Q900="YES",IF(P900="YES", MIN(AA900:AC900), AA900),"")</f>
        <v>0</v>
      </c>
      <c r="AE900" s="4">
        <f>IF(AND(I900="STANDARD",Q900="YES",H900&lt;'azure-standard-disk-prices'!B2, H900&gt;0),1+IF(M900="YES",1),"")</f>
        <v>0</v>
      </c>
      <c r="AF900" s="4">
        <f>IF(AND(I900="STANDARD",Q900="YES",H900&gt;'azure-standard-disk-prices'!B2,H900&lt;'azure-standard-disk-prices'!B3),1+IF(M900="YES",1),"")</f>
        <v>0</v>
      </c>
      <c r="AG900" s="4">
        <f>IF(AND(I900="STANDARD",Q900="YES",H900&gt;'azure-standard-disk-prices'!B3,H900&lt;'azure-standard-disk-prices'!B4),1+IF(M900="YES",1),"")</f>
        <v>0</v>
      </c>
      <c r="AH900" s="4">
        <f>IF(AND(I900="STANDARD",Q900="YES",H900&gt;'azure-standard-disk-prices'!B4,H900&lt;'azure-standard-disk-prices'!B5),1+IF(M900="YES",1),"")</f>
        <v>0</v>
      </c>
      <c r="AI900" s="4">
        <f>IF(AND(I900="STANDARD",Q900="YES",H900&gt;'azure-standard-disk-prices'!B5,H900&lt;'azure-standard-disk-prices'!B6),1+IF(M900="YES",1),"")</f>
        <v>0</v>
      </c>
      <c r="AJ900" s="4">
        <f>IF(AND(I900="STANDARD",Q900="YES",H900&gt;'azure-standard-disk-prices'!B6,H900&lt;'azure-standard-disk-prices'!B7),1+IF(M900="YES",1),"")</f>
        <v>0</v>
      </c>
      <c r="AK900" s="4">
        <f>IF(AND(I900="STANDARD",Q900="YES",H900&gt;'azure-standard-disk-prices'!B7,H900&lt;'azure-standard-disk-prices'!B8),1+IF(M900="YES",1),"")</f>
        <v>0</v>
      </c>
      <c r="AL900" s="4">
        <f>IF(AND(I900="STANDARD",Q900="YES",H900&gt;'azure-standard-disk-prices'!B8,H900&lt;'azure-standard-disk-prices'!B9),1+IF(M900="YES",1),"")</f>
        <v>0</v>
      </c>
      <c r="AM900" s="4">
        <f>IF(AND(I899="PREMIUM",Q899="YES",H899&lt;'azure-premium-disk-prices'!B2,H899&gt;0),1+IF(M899="YES",1),"")</f>
        <v>0</v>
      </c>
      <c r="AN900" s="4">
        <f>IF(AND(I899="PREMIUM",Q899="YES",H899&gt;'azure-premium-disk-prices'!B2,H899&lt;'azure-premium-disk-prices'!B3),1+IF(M899="YES",1),"")</f>
        <v>0</v>
      </c>
      <c r="AO900" s="4">
        <f>IF(AND(I899="PREMIUM",Q899="YES",H899&gt;'azure-premium-disk-prices'!B3,H899&lt;'azure-premium-disk-prices'!B4),1+IF(M899="YES",1),"")</f>
        <v>0</v>
      </c>
      <c r="AP900" s="4">
        <f>IF(AND(I899="PREMIUM",Q899="YES",H899&gt;'azure-premium-disk-prices'!B4,H899&lt;'azure-premium-disk-prices'!B5),1+IF(M899="YES",1),"")</f>
        <v>0</v>
      </c>
      <c r="AQ900" s="4">
        <f>IF(AND(I899="PREMIUM",Q899="YES",H899&gt;'azure-premium-disk-prices'!B5,H899&lt;'azure-premium-disk-prices'!B6),1+IF(M899="YES",1),"")</f>
        <v>0</v>
      </c>
      <c r="AR900" s="4">
        <f>IF(AND(I899="PREMIUM",Q899="YES",H899&gt;'azure-premium-disk-prices'!B6,H899&lt;'azure-premium-disk-prices'!B7),1+IF(M899="YES",1),"")</f>
        <v>0</v>
      </c>
      <c r="AS900" s="4">
        <f>IF(AND(I899="PREMIUM",Q899="YES",H899&gt;'azure-premium-disk-prices'!B7,H899&lt;'azure-premium-disk-prices'!B8),1+IF(M899="YES",1),"")</f>
        <v>0</v>
      </c>
      <c r="AT900" s="4">
        <f>IF(AND(I899="PREMIUM",Q899="YES",H899&gt;'azure-premium-disk-prices'!B8,H899&lt;'azure-premium-disk-prices'!B9),1+IF(M899="YES",1),"")</f>
        <v>0</v>
      </c>
      <c r="AU900" s="4">
        <f>IF(AND(M900="YES", Q900="YES"),1,"")</f>
        <v>0</v>
      </c>
      <c r="AV900" s="4">
        <f>IF(AND(J900="STANDARD", Q900="YES"), IF(M900="YES",2,1) ,"")</f>
        <v>0</v>
      </c>
      <c r="AW900" s="4">
        <f>IF( AND(J900="PREMIUM",  Q900="YES"), IF(M900="YES",2,1) ,"")</f>
        <v>0</v>
      </c>
    </row>
    <row r="901" spans="5:49">
      <c r="E901" s="3"/>
      <c r="F901" s="3"/>
      <c r="G901" s="3"/>
      <c r="H901" s="3"/>
      <c r="I901" s="3" t="s">
        <v>9</v>
      </c>
      <c r="J901" s="3" t="s">
        <v>9</v>
      </c>
      <c r="K901" s="3" t="s">
        <v>5</v>
      </c>
      <c r="L901" s="3" t="s">
        <v>5</v>
      </c>
      <c r="M901" s="3" t="s">
        <v>5</v>
      </c>
      <c r="N901" s="3">
        <v>730</v>
      </c>
      <c r="O901" s="3" t="s">
        <v>5</v>
      </c>
      <c r="P901" s="3" t="s">
        <v>14</v>
      </c>
      <c r="Q901" s="4">
        <f>IF(AND(E901&lt;&gt;"", F901&lt;&gt;"", G901&lt;&gt;"", H901&lt;&gt;"", I901&lt;&gt;"", J901&lt;&gt;"", K901&lt;&gt;"", L901&lt;&gt;"", M901&lt;&gt;"", N901&lt;&gt;"", O901&lt;&gt;""),"YES","NO")</f>
        <v>0</v>
      </c>
      <c r="R901" s="4">
        <f>IF(AD901=AA901, U901, IF(AD901=AB901,W901,Y901))</f>
        <v>0</v>
      </c>
      <c r="S901" s="4">
        <f>AD901</f>
        <v>0</v>
      </c>
      <c r="T901" s="4">
        <f> IF(AA901="" ,"",IF(AD901=AA901, "PAYG", IF(AD901=AB901,"1Y RI","3Y RI")))</f>
        <v>0</v>
      </c>
      <c r="U901" s="4">
        <f>IF(Q901="YES", IF(K901="YES", VLOOKUP(V901 &amp; L901 &amp; K901,'azure-vm-prices-base'!G$2:H$124, 2, 0), VLOOKUP(V901 &amp; L901 &amp; "*",'azure-vm-prices-base'!G$2:H$124, 2, 0)), "")</f>
        <v>0</v>
      </c>
      <c r="V901" s="4">
        <f>IF(Q901="YES", IF(O901="NO" , IF(K901="YES", _xlfn.MINIFS('azure-vm-prices-base'!I$2:I$123, 'azure-vm-prices-base'!A$2:A$123,"&gt;="&amp;F901*(100-$B$2)/100, 'azure-vm-prices-base'!B$2:B$123,"&gt;="&amp;G901*(100-$B$2)/100, 'azure-vm-prices-base'!D$2:D$123,K901, 'azure-vm-prices-base'!E$2:E$123,L901), _xlfn.MINIFS('azure-vm-prices-base'!I$2:I$123, 'azure-vm-prices-base'!A$2:A$123,"&gt;="&amp;F901*(100-$B$2)/100, 'azure-vm-prices-base'!B$2:B$123,"&gt;="&amp;G901*(100-$B$2)/100, 'azure-vm-prices-base'!E$2:E$123,L901)), IF(K901="YES", _xlfn.MINIFS('azure-vm-prices-base'!C$2:C$123, 'azure-vm-prices-base'!A$2:A$123,"&gt;="&amp;F901*(100-$B$2)/100, 'azure-vm-prices-base'!B$2:B$123,"&gt;="&amp;G901*(100-$B$2)/100, 'azure-vm-prices-base'!D$2:D$123,K901, 'azure-vm-prices-base'!E$2:E$123,L901), _xlfn.MINIFS('azure-vm-prices-base'!C$2:C$123, 'azure-vm-prices-base'!A$2:A$123,"&gt;="&amp;F901*(100-$B$2)/100, 'azure-vm-prices-base'!B$2:B$123,"&gt;="&amp;G901*(100-$B$2)/100, 'azure-vm-prices-base'!E$2:E$123,L901))), "")</f>
        <v>0</v>
      </c>
      <c r="W901" s="4">
        <f>IF(Q901="YES", IF(K901="YES", VLOOKUP(X901 &amp; L901 &amp; K901,'azure-vm-prices-1Y'!G$2:H$124  , 2, 0), VLOOKUP(X901 &amp; L901 &amp; "*",'azure-vm-prices-1Y'!G$2:H$124, 2, 0)),   "")</f>
        <v>0</v>
      </c>
      <c r="X901" s="4">
        <f>IF(Q901="YES", IF(O901="NO" , IF(K901="YES", _xlfn.MINIFS('azure-vm-prices-1Y'!I$2:I$123,   'azure-vm-prices-1Y'!A$2:A$123,"&gt;="&amp;F901*(100-$B$2)/100,   'azure-vm-prices-1Y'!B$2:B$123,"&gt;="&amp;G901*(100-$B$2)/100,   'azure-vm-prices-1Y'!D$2:D$123,K901,   'azure-vm-prices-1Y'!E$2:E$123,L901),   _xlfn.MINIFS('azure-vm-prices-1Y'!I$2:I$123,   'azure-vm-prices-1Y'!A$2:A$123,"&gt;="&amp;F901*(100-$B$2)/100,   'azure-vm-prices-1Y'!B$2:B$123,"&gt;="&amp;G901*(100-$B$2)/100,   'azure-vm-prices-1Y'!E$2:E$123,L901)),   IF(K901="YES", _xlfn.MINIFS('azure-vm-prices-1Y'!C$2:C$123,   'azure-vm-prices-1Y'!A$2:A$123,"&gt;="&amp;F901*(100-$B$2)/100,   'azure-vm-prices-1Y'!B$2:B$123,"&gt;="&amp;G901*(100-$B$2)/100,   'azure-vm-prices-1Y'!D$2:D$123,K901,   'azure-vm-prices-1Y'!E$2:E$123,L901),   _xlfn.MINIFS('azure-vm-prices-1Y'!C$2:C$123,   'azure-vm-prices-1Y'!A$2:A$123,"&gt;="&amp;F901*(100-$B$2)/100,   'azure-vm-prices-1Y'!B$2:B$123,"&gt;="&amp;G901*(100-$B$2)/100,   'azure-vm-prices-1Y'!E$2:E$123,L901))),   "")</f>
        <v>0</v>
      </c>
      <c r="Y901" s="4">
        <f>IF(Q901="YES", IF(K901="YES", VLOOKUP(Z901 &amp; L901 &amp; K901,'azure-vm-prices-3Y'!G$2:H$124  , 2, 0), VLOOKUP(Z901 &amp; L901 &amp; "*",'azure-vm-prices-3Y'!G$2:H$124, 2, 0)),   "")</f>
        <v>0</v>
      </c>
      <c r="Z901" s="4">
        <f>IF(Q901="YES", IF(O901="NO" , IF(K901="YES", _xlfn.MINIFS('azure-vm-prices-3Y'!I$2:I$123,   'azure-vm-prices-3Y'!A$2:A$123,"&gt;="&amp;F901*(100-$B$2)/100,   'azure-vm-prices-3Y'!B$2:B$123,"&gt;="&amp;G901*(100-$B$2)/100,   'azure-vm-prices-3Y'!D$2:D$123,K901,   'azure-vm-prices-3Y'!E$2:E$123,L901),   _xlfn.MINIFS('azure-vm-prices-3Y'!I$2:I$123,   'azure-vm-prices-3Y'!A$2:A$123,"&gt;="&amp;F901*(100-$B$2)/100,   'azure-vm-prices-3Y'!B$2:B$123,"&gt;="&amp;G901*(100-$B$2)/100,   'azure-vm-prices-3Y'!E$2:E$123,L901)),   IF(K901="YES", _xlfn.MINIFS('azure-vm-prices-3Y'!C$2:C$123,   'azure-vm-prices-3Y'!A$2:A$123,"&gt;="&amp;F901*(100-$B$2)/100,   'azure-vm-prices-3Y'!B$2:B$123,"&gt;="&amp;G901*(100-$B$2)/100,   'azure-vm-prices-3Y'!D$2:D$123,K901,   'azure-vm-prices-3Y'!E$2:E$123,L901),   _xlfn.MINIFS('azure-vm-prices-3Y'!C$2:C$123,   'azure-vm-prices-3Y'!A$2:A$123,"&gt;="&amp;F901*(100-$B$2)/100,   'azure-vm-prices-3Y'!B$2:B$123,"&gt;="&amp;G901*(100-$B$2)/100,   'azure-vm-prices-3Y'!E$2:E$123,L901))),   "")</f>
        <v>0</v>
      </c>
      <c r="AA901" s="4">
        <f>IF(Q901="YES",N901*V901*12,"")</f>
        <v>0</v>
      </c>
      <c r="AB901" s="4">
        <f>IF(Q901="YES",X901*8760,"")</f>
        <v>0</v>
      </c>
      <c r="AC901" s="4">
        <f>IF(Q901="YES",Z901*8760,"")</f>
        <v>0</v>
      </c>
      <c r="AD901" s="4">
        <f>IF(Q901="YES",IF(P901="YES", MIN(AA901:AC901), AA901),"")</f>
        <v>0</v>
      </c>
      <c r="AE901" s="4">
        <f>IF(AND(I901="STANDARD",Q901="YES",H901&lt;'azure-standard-disk-prices'!B2, H901&gt;0),1+IF(M901="YES",1),"")</f>
        <v>0</v>
      </c>
      <c r="AF901" s="4">
        <f>IF(AND(I901="STANDARD",Q901="YES",H901&gt;'azure-standard-disk-prices'!B2,H901&lt;'azure-standard-disk-prices'!B3),1+IF(M901="YES",1),"")</f>
        <v>0</v>
      </c>
      <c r="AG901" s="4">
        <f>IF(AND(I901="STANDARD",Q901="YES",H901&gt;'azure-standard-disk-prices'!B3,H901&lt;'azure-standard-disk-prices'!B4),1+IF(M901="YES",1),"")</f>
        <v>0</v>
      </c>
      <c r="AH901" s="4">
        <f>IF(AND(I901="STANDARD",Q901="YES",H901&gt;'azure-standard-disk-prices'!B4,H901&lt;'azure-standard-disk-prices'!B5),1+IF(M901="YES",1),"")</f>
        <v>0</v>
      </c>
      <c r="AI901" s="4">
        <f>IF(AND(I901="STANDARD",Q901="YES",H901&gt;'azure-standard-disk-prices'!B5,H901&lt;'azure-standard-disk-prices'!B6),1+IF(M901="YES",1),"")</f>
        <v>0</v>
      </c>
      <c r="AJ901" s="4">
        <f>IF(AND(I901="STANDARD",Q901="YES",H901&gt;'azure-standard-disk-prices'!B6,H901&lt;'azure-standard-disk-prices'!B7),1+IF(M901="YES",1),"")</f>
        <v>0</v>
      </c>
      <c r="AK901" s="4">
        <f>IF(AND(I901="STANDARD",Q901="YES",H901&gt;'azure-standard-disk-prices'!B7,H901&lt;'azure-standard-disk-prices'!B8),1+IF(M901="YES",1),"")</f>
        <v>0</v>
      </c>
      <c r="AL901" s="4">
        <f>IF(AND(I901="STANDARD",Q901="YES",H901&gt;'azure-standard-disk-prices'!B8,H901&lt;'azure-standard-disk-prices'!B9),1+IF(M901="YES",1),"")</f>
        <v>0</v>
      </c>
      <c r="AM901" s="4">
        <f>IF(AND(I900="PREMIUM",Q900="YES",H900&lt;'azure-premium-disk-prices'!B2,H900&gt;0),1+IF(M900="YES",1),"")</f>
        <v>0</v>
      </c>
      <c r="AN901" s="4">
        <f>IF(AND(I900="PREMIUM",Q900="YES",H900&gt;'azure-premium-disk-prices'!B2,H900&lt;'azure-premium-disk-prices'!B3),1+IF(M900="YES",1),"")</f>
        <v>0</v>
      </c>
      <c r="AO901" s="4">
        <f>IF(AND(I900="PREMIUM",Q900="YES",H900&gt;'azure-premium-disk-prices'!B3,H900&lt;'azure-premium-disk-prices'!B4),1+IF(M900="YES",1),"")</f>
        <v>0</v>
      </c>
      <c r="AP901" s="4">
        <f>IF(AND(I900="PREMIUM",Q900="YES",H900&gt;'azure-premium-disk-prices'!B4,H900&lt;'azure-premium-disk-prices'!B5),1+IF(M900="YES",1),"")</f>
        <v>0</v>
      </c>
      <c r="AQ901" s="4">
        <f>IF(AND(I900="PREMIUM",Q900="YES",H900&gt;'azure-premium-disk-prices'!B5,H900&lt;'azure-premium-disk-prices'!B6),1+IF(M900="YES",1),"")</f>
        <v>0</v>
      </c>
      <c r="AR901" s="4">
        <f>IF(AND(I900="PREMIUM",Q900="YES",H900&gt;'azure-premium-disk-prices'!B6,H900&lt;'azure-premium-disk-prices'!B7),1+IF(M900="YES",1),"")</f>
        <v>0</v>
      </c>
      <c r="AS901" s="4">
        <f>IF(AND(I900="PREMIUM",Q900="YES",H900&gt;'azure-premium-disk-prices'!B7,H900&lt;'azure-premium-disk-prices'!B8),1+IF(M900="YES",1),"")</f>
        <v>0</v>
      </c>
      <c r="AT901" s="4">
        <f>IF(AND(I900="PREMIUM",Q900="YES",H900&gt;'azure-premium-disk-prices'!B8,H900&lt;'azure-premium-disk-prices'!B9),1+IF(M900="YES",1),"")</f>
        <v>0</v>
      </c>
      <c r="AU901" s="4">
        <f>IF(AND(M901="YES", Q901="YES"),1,"")</f>
        <v>0</v>
      </c>
      <c r="AV901" s="4">
        <f>IF(AND(J901="STANDARD", Q901="YES"), IF(M901="YES",2,1) ,"")</f>
        <v>0</v>
      </c>
      <c r="AW901" s="4">
        <f>IF( AND(J901="PREMIUM",  Q901="YES"), IF(M901="YES",2,1) ,"")</f>
        <v>0</v>
      </c>
    </row>
    <row r="902" spans="5:49">
      <c r="E902" s="3"/>
      <c r="F902" s="3"/>
      <c r="G902" s="3"/>
      <c r="H902" s="3"/>
      <c r="I902" s="3" t="s">
        <v>9</v>
      </c>
      <c r="J902" s="3" t="s">
        <v>9</v>
      </c>
      <c r="K902" s="3" t="s">
        <v>5</v>
      </c>
      <c r="L902" s="3" t="s">
        <v>5</v>
      </c>
      <c r="M902" s="3" t="s">
        <v>5</v>
      </c>
      <c r="N902" s="3">
        <v>730</v>
      </c>
      <c r="O902" s="3" t="s">
        <v>5</v>
      </c>
      <c r="P902" s="3" t="s">
        <v>14</v>
      </c>
      <c r="Q902" s="4">
        <f>IF(AND(E902&lt;&gt;"", F902&lt;&gt;"", G902&lt;&gt;"", H902&lt;&gt;"", I902&lt;&gt;"", J902&lt;&gt;"", K902&lt;&gt;"", L902&lt;&gt;"", M902&lt;&gt;"", N902&lt;&gt;"", O902&lt;&gt;""),"YES","NO")</f>
        <v>0</v>
      </c>
      <c r="R902" s="4">
        <f>IF(AD902=AA902, U902, IF(AD902=AB902,W902,Y902))</f>
        <v>0</v>
      </c>
      <c r="S902" s="4">
        <f>AD902</f>
        <v>0</v>
      </c>
      <c r="T902" s="4">
        <f> IF(AA902="" ,"",IF(AD902=AA902, "PAYG", IF(AD902=AB902,"1Y RI","3Y RI")))</f>
        <v>0</v>
      </c>
      <c r="U902" s="4">
        <f>IF(Q902="YES", IF(K902="YES", VLOOKUP(V902 &amp; L902 &amp; K902,'azure-vm-prices-base'!G$2:H$124, 2, 0), VLOOKUP(V902 &amp; L902 &amp; "*",'azure-vm-prices-base'!G$2:H$124, 2, 0)), "")</f>
        <v>0</v>
      </c>
      <c r="V902" s="4">
        <f>IF(Q902="YES", IF(O902="NO" , IF(K902="YES", _xlfn.MINIFS('azure-vm-prices-base'!I$2:I$123, 'azure-vm-prices-base'!A$2:A$123,"&gt;="&amp;F902*(100-$B$2)/100, 'azure-vm-prices-base'!B$2:B$123,"&gt;="&amp;G902*(100-$B$2)/100, 'azure-vm-prices-base'!D$2:D$123,K902, 'azure-vm-prices-base'!E$2:E$123,L902), _xlfn.MINIFS('azure-vm-prices-base'!I$2:I$123, 'azure-vm-prices-base'!A$2:A$123,"&gt;="&amp;F902*(100-$B$2)/100, 'azure-vm-prices-base'!B$2:B$123,"&gt;="&amp;G902*(100-$B$2)/100, 'azure-vm-prices-base'!E$2:E$123,L902)), IF(K902="YES", _xlfn.MINIFS('azure-vm-prices-base'!C$2:C$123, 'azure-vm-prices-base'!A$2:A$123,"&gt;="&amp;F902*(100-$B$2)/100, 'azure-vm-prices-base'!B$2:B$123,"&gt;="&amp;G902*(100-$B$2)/100, 'azure-vm-prices-base'!D$2:D$123,K902, 'azure-vm-prices-base'!E$2:E$123,L902), _xlfn.MINIFS('azure-vm-prices-base'!C$2:C$123, 'azure-vm-prices-base'!A$2:A$123,"&gt;="&amp;F902*(100-$B$2)/100, 'azure-vm-prices-base'!B$2:B$123,"&gt;="&amp;G902*(100-$B$2)/100, 'azure-vm-prices-base'!E$2:E$123,L902))), "")</f>
        <v>0</v>
      </c>
      <c r="W902" s="4">
        <f>IF(Q902="YES", IF(K902="YES", VLOOKUP(X902 &amp; L902 &amp; K902,'azure-vm-prices-1Y'!G$2:H$124  , 2, 0), VLOOKUP(X902 &amp; L902 &amp; "*",'azure-vm-prices-1Y'!G$2:H$124, 2, 0)),   "")</f>
        <v>0</v>
      </c>
      <c r="X902" s="4">
        <f>IF(Q902="YES", IF(O902="NO" , IF(K902="YES", _xlfn.MINIFS('azure-vm-prices-1Y'!I$2:I$123,   'azure-vm-prices-1Y'!A$2:A$123,"&gt;="&amp;F902*(100-$B$2)/100,   'azure-vm-prices-1Y'!B$2:B$123,"&gt;="&amp;G902*(100-$B$2)/100,   'azure-vm-prices-1Y'!D$2:D$123,K902,   'azure-vm-prices-1Y'!E$2:E$123,L902),   _xlfn.MINIFS('azure-vm-prices-1Y'!I$2:I$123,   'azure-vm-prices-1Y'!A$2:A$123,"&gt;="&amp;F902*(100-$B$2)/100,   'azure-vm-prices-1Y'!B$2:B$123,"&gt;="&amp;G902*(100-$B$2)/100,   'azure-vm-prices-1Y'!E$2:E$123,L902)),   IF(K902="YES", _xlfn.MINIFS('azure-vm-prices-1Y'!C$2:C$123,   'azure-vm-prices-1Y'!A$2:A$123,"&gt;="&amp;F902*(100-$B$2)/100,   'azure-vm-prices-1Y'!B$2:B$123,"&gt;="&amp;G902*(100-$B$2)/100,   'azure-vm-prices-1Y'!D$2:D$123,K902,   'azure-vm-prices-1Y'!E$2:E$123,L902),   _xlfn.MINIFS('azure-vm-prices-1Y'!C$2:C$123,   'azure-vm-prices-1Y'!A$2:A$123,"&gt;="&amp;F902*(100-$B$2)/100,   'azure-vm-prices-1Y'!B$2:B$123,"&gt;="&amp;G902*(100-$B$2)/100,   'azure-vm-prices-1Y'!E$2:E$123,L902))),   "")</f>
        <v>0</v>
      </c>
      <c r="Y902" s="4">
        <f>IF(Q902="YES", IF(K902="YES", VLOOKUP(Z902 &amp; L902 &amp; K902,'azure-vm-prices-3Y'!G$2:H$124  , 2, 0), VLOOKUP(Z902 &amp; L902 &amp; "*",'azure-vm-prices-3Y'!G$2:H$124, 2, 0)),   "")</f>
        <v>0</v>
      </c>
      <c r="Z902" s="4">
        <f>IF(Q902="YES", IF(O902="NO" , IF(K902="YES", _xlfn.MINIFS('azure-vm-prices-3Y'!I$2:I$123,   'azure-vm-prices-3Y'!A$2:A$123,"&gt;="&amp;F902*(100-$B$2)/100,   'azure-vm-prices-3Y'!B$2:B$123,"&gt;="&amp;G902*(100-$B$2)/100,   'azure-vm-prices-3Y'!D$2:D$123,K902,   'azure-vm-prices-3Y'!E$2:E$123,L902),   _xlfn.MINIFS('azure-vm-prices-3Y'!I$2:I$123,   'azure-vm-prices-3Y'!A$2:A$123,"&gt;="&amp;F902*(100-$B$2)/100,   'azure-vm-prices-3Y'!B$2:B$123,"&gt;="&amp;G902*(100-$B$2)/100,   'azure-vm-prices-3Y'!E$2:E$123,L902)),   IF(K902="YES", _xlfn.MINIFS('azure-vm-prices-3Y'!C$2:C$123,   'azure-vm-prices-3Y'!A$2:A$123,"&gt;="&amp;F902*(100-$B$2)/100,   'azure-vm-prices-3Y'!B$2:B$123,"&gt;="&amp;G902*(100-$B$2)/100,   'azure-vm-prices-3Y'!D$2:D$123,K902,   'azure-vm-prices-3Y'!E$2:E$123,L902),   _xlfn.MINIFS('azure-vm-prices-3Y'!C$2:C$123,   'azure-vm-prices-3Y'!A$2:A$123,"&gt;="&amp;F902*(100-$B$2)/100,   'azure-vm-prices-3Y'!B$2:B$123,"&gt;="&amp;G902*(100-$B$2)/100,   'azure-vm-prices-3Y'!E$2:E$123,L902))),   "")</f>
        <v>0</v>
      </c>
      <c r="AA902" s="4">
        <f>IF(Q902="YES",N902*V902*12,"")</f>
        <v>0</v>
      </c>
      <c r="AB902" s="4">
        <f>IF(Q902="YES",X902*8760,"")</f>
        <v>0</v>
      </c>
      <c r="AC902" s="4">
        <f>IF(Q902="YES",Z902*8760,"")</f>
        <v>0</v>
      </c>
      <c r="AD902" s="4">
        <f>IF(Q902="YES",IF(P902="YES", MIN(AA902:AC902), AA902),"")</f>
        <v>0</v>
      </c>
      <c r="AE902" s="4">
        <f>IF(AND(I902="STANDARD",Q902="YES",H902&lt;'azure-standard-disk-prices'!B2, H902&gt;0),1+IF(M902="YES",1),"")</f>
        <v>0</v>
      </c>
      <c r="AF902" s="4">
        <f>IF(AND(I902="STANDARD",Q902="YES",H902&gt;'azure-standard-disk-prices'!B2,H902&lt;'azure-standard-disk-prices'!B3),1+IF(M902="YES",1),"")</f>
        <v>0</v>
      </c>
      <c r="AG902" s="4">
        <f>IF(AND(I902="STANDARD",Q902="YES",H902&gt;'azure-standard-disk-prices'!B3,H902&lt;'azure-standard-disk-prices'!B4),1+IF(M902="YES",1),"")</f>
        <v>0</v>
      </c>
      <c r="AH902" s="4">
        <f>IF(AND(I902="STANDARD",Q902="YES",H902&gt;'azure-standard-disk-prices'!B4,H902&lt;'azure-standard-disk-prices'!B5),1+IF(M902="YES",1),"")</f>
        <v>0</v>
      </c>
      <c r="AI902" s="4">
        <f>IF(AND(I902="STANDARD",Q902="YES",H902&gt;'azure-standard-disk-prices'!B5,H902&lt;'azure-standard-disk-prices'!B6),1+IF(M902="YES",1),"")</f>
        <v>0</v>
      </c>
      <c r="AJ902" s="4">
        <f>IF(AND(I902="STANDARD",Q902="YES",H902&gt;'azure-standard-disk-prices'!B6,H902&lt;'azure-standard-disk-prices'!B7),1+IF(M902="YES",1),"")</f>
        <v>0</v>
      </c>
      <c r="AK902" s="4">
        <f>IF(AND(I902="STANDARD",Q902="YES",H902&gt;'azure-standard-disk-prices'!B7,H902&lt;'azure-standard-disk-prices'!B8),1+IF(M902="YES",1),"")</f>
        <v>0</v>
      </c>
      <c r="AL902" s="4">
        <f>IF(AND(I902="STANDARD",Q902="YES",H902&gt;'azure-standard-disk-prices'!B8,H902&lt;'azure-standard-disk-prices'!B9),1+IF(M902="YES",1),"")</f>
        <v>0</v>
      </c>
      <c r="AM902" s="4">
        <f>IF(AND(I901="PREMIUM",Q901="YES",H901&lt;'azure-premium-disk-prices'!B2,H901&gt;0),1+IF(M901="YES",1),"")</f>
        <v>0</v>
      </c>
      <c r="AN902" s="4">
        <f>IF(AND(I901="PREMIUM",Q901="YES",H901&gt;'azure-premium-disk-prices'!B2,H901&lt;'azure-premium-disk-prices'!B3),1+IF(M901="YES",1),"")</f>
        <v>0</v>
      </c>
      <c r="AO902" s="4">
        <f>IF(AND(I901="PREMIUM",Q901="YES",H901&gt;'azure-premium-disk-prices'!B3,H901&lt;'azure-premium-disk-prices'!B4),1+IF(M901="YES",1),"")</f>
        <v>0</v>
      </c>
      <c r="AP902" s="4">
        <f>IF(AND(I901="PREMIUM",Q901="YES",H901&gt;'azure-premium-disk-prices'!B4,H901&lt;'azure-premium-disk-prices'!B5),1+IF(M901="YES",1),"")</f>
        <v>0</v>
      </c>
      <c r="AQ902" s="4">
        <f>IF(AND(I901="PREMIUM",Q901="YES",H901&gt;'azure-premium-disk-prices'!B5,H901&lt;'azure-premium-disk-prices'!B6),1+IF(M901="YES",1),"")</f>
        <v>0</v>
      </c>
      <c r="AR902" s="4">
        <f>IF(AND(I901="PREMIUM",Q901="YES",H901&gt;'azure-premium-disk-prices'!B6,H901&lt;'azure-premium-disk-prices'!B7),1+IF(M901="YES",1),"")</f>
        <v>0</v>
      </c>
      <c r="AS902" s="4">
        <f>IF(AND(I901="PREMIUM",Q901="YES",H901&gt;'azure-premium-disk-prices'!B7,H901&lt;'azure-premium-disk-prices'!B8),1+IF(M901="YES",1),"")</f>
        <v>0</v>
      </c>
      <c r="AT902" s="4">
        <f>IF(AND(I901="PREMIUM",Q901="YES",H901&gt;'azure-premium-disk-prices'!B8,H901&lt;'azure-premium-disk-prices'!B9),1+IF(M901="YES",1),"")</f>
        <v>0</v>
      </c>
      <c r="AU902" s="4">
        <f>IF(AND(M902="YES", Q902="YES"),1,"")</f>
        <v>0</v>
      </c>
      <c r="AV902" s="4">
        <f>IF(AND(J902="STANDARD", Q902="YES"), IF(M902="YES",2,1) ,"")</f>
        <v>0</v>
      </c>
      <c r="AW902" s="4">
        <f>IF( AND(J902="PREMIUM",  Q902="YES"), IF(M902="YES",2,1) ,"")</f>
        <v>0</v>
      </c>
    </row>
    <row r="903" spans="5:49">
      <c r="E903" s="3"/>
      <c r="F903" s="3"/>
      <c r="G903" s="3"/>
      <c r="H903" s="3"/>
      <c r="I903" s="3" t="s">
        <v>9</v>
      </c>
      <c r="J903" s="3" t="s">
        <v>9</v>
      </c>
      <c r="K903" s="3" t="s">
        <v>5</v>
      </c>
      <c r="L903" s="3" t="s">
        <v>5</v>
      </c>
      <c r="M903" s="3" t="s">
        <v>5</v>
      </c>
      <c r="N903" s="3">
        <v>730</v>
      </c>
      <c r="O903" s="3" t="s">
        <v>5</v>
      </c>
      <c r="P903" s="3" t="s">
        <v>14</v>
      </c>
      <c r="Q903" s="4">
        <f>IF(AND(E903&lt;&gt;"", F903&lt;&gt;"", G903&lt;&gt;"", H903&lt;&gt;"", I903&lt;&gt;"", J903&lt;&gt;"", K903&lt;&gt;"", L903&lt;&gt;"", M903&lt;&gt;"", N903&lt;&gt;"", O903&lt;&gt;""),"YES","NO")</f>
        <v>0</v>
      </c>
      <c r="R903" s="4">
        <f>IF(AD903=AA903, U903, IF(AD903=AB903,W903,Y903))</f>
        <v>0</v>
      </c>
      <c r="S903" s="4">
        <f>AD903</f>
        <v>0</v>
      </c>
      <c r="T903" s="4">
        <f> IF(AA903="" ,"",IF(AD903=AA903, "PAYG", IF(AD903=AB903,"1Y RI","3Y RI")))</f>
        <v>0</v>
      </c>
      <c r="U903" s="4">
        <f>IF(Q903="YES", IF(K903="YES", VLOOKUP(V903 &amp; L903 &amp; K903,'azure-vm-prices-base'!G$2:H$124, 2, 0), VLOOKUP(V903 &amp; L903 &amp; "*",'azure-vm-prices-base'!G$2:H$124, 2, 0)), "")</f>
        <v>0</v>
      </c>
      <c r="V903" s="4">
        <f>IF(Q903="YES", IF(O903="NO" , IF(K903="YES", _xlfn.MINIFS('azure-vm-prices-base'!I$2:I$123, 'azure-vm-prices-base'!A$2:A$123,"&gt;="&amp;F903*(100-$B$2)/100, 'azure-vm-prices-base'!B$2:B$123,"&gt;="&amp;G903*(100-$B$2)/100, 'azure-vm-prices-base'!D$2:D$123,K903, 'azure-vm-prices-base'!E$2:E$123,L903), _xlfn.MINIFS('azure-vm-prices-base'!I$2:I$123, 'azure-vm-prices-base'!A$2:A$123,"&gt;="&amp;F903*(100-$B$2)/100, 'azure-vm-prices-base'!B$2:B$123,"&gt;="&amp;G903*(100-$B$2)/100, 'azure-vm-prices-base'!E$2:E$123,L903)), IF(K903="YES", _xlfn.MINIFS('azure-vm-prices-base'!C$2:C$123, 'azure-vm-prices-base'!A$2:A$123,"&gt;="&amp;F903*(100-$B$2)/100, 'azure-vm-prices-base'!B$2:B$123,"&gt;="&amp;G903*(100-$B$2)/100, 'azure-vm-prices-base'!D$2:D$123,K903, 'azure-vm-prices-base'!E$2:E$123,L903), _xlfn.MINIFS('azure-vm-prices-base'!C$2:C$123, 'azure-vm-prices-base'!A$2:A$123,"&gt;="&amp;F903*(100-$B$2)/100, 'azure-vm-prices-base'!B$2:B$123,"&gt;="&amp;G903*(100-$B$2)/100, 'azure-vm-prices-base'!E$2:E$123,L903))), "")</f>
        <v>0</v>
      </c>
      <c r="W903" s="4">
        <f>IF(Q903="YES", IF(K903="YES", VLOOKUP(X903 &amp; L903 &amp; K903,'azure-vm-prices-1Y'!G$2:H$124  , 2, 0), VLOOKUP(X903 &amp; L903 &amp; "*",'azure-vm-prices-1Y'!G$2:H$124, 2, 0)),   "")</f>
        <v>0</v>
      </c>
      <c r="X903" s="4">
        <f>IF(Q903="YES", IF(O903="NO" , IF(K903="YES", _xlfn.MINIFS('azure-vm-prices-1Y'!I$2:I$123,   'azure-vm-prices-1Y'!A$2:A$123,"&gt;="&amp;F903*(100-$B$2)/100,   'azure-vm-prices-1Y'!B$2:B$123,"&gt;="&amp;G903*(100-$B$2)/100,   'azure-vm-prices-1Y'!D$2:D$123,K903,   'azure-vm-prices-1Y'!E$2:E$123,L903),   _xlfn.MINIFS('azure-vm-prices-1Y'!I$2:I$123,   'azure-vm-prices-1Y'!A$2:A$123,"&gt;="&amp;F903*(100-$B$2)/100,   'azure-vm-prices-1Y'!B$2:B$123,"&gt;="&amp;G903*(100-$B$2)/100,   'azure-vm-prices-1Y'!E$2:E$123,L903)),   IF(K903="YES", _xlfn.MINIFS('azure-vm-prices-1Y'!C$2:C$123,   'azure-vm-prices-1Y'!A$2:A$123,"&gt;="&amp;F903*(100-$B$2)/100,   'azure-vm-prices-1Y'!B$2:B$123,"&gt;="&amp;G903*(100-$B$2)/100,   'azure-vm-prices-1Y'!D$2:D$123,K903,   'azure-vm-prices-1Y'!E$2:E$123,L903),   _xlfn.MINIFS('azure-vm-prices-1Y'!C$2:C$123,   'azure-vm-prices-1Y'!A$2:A$123,"&gt;="&amp;F903*(100-$B$2)/100,   'azure-vm-prices-1Y'!B$2:B$123,"&gt;="&amp;G903*(100-$B$2)/100,   'azure-vm-prices-1Y'!E$2:E$123,L903))),   "")</f>
        <v>0</v>
      </c>
      <c r="Y903" s="4">
        <f>IF(Q903="YES", IF(K903="YES", VLOOKUP(Z903 &amp; L903 &amp; K903,'azure-vm-prices-3Y'!G$2:H$124  , 2, 0), VLOOKUP(Z903 &amp; L903 &amp; "*",'azure-vm-prices-3Y'!G$2:H$124, 2, 0)),   "")</f>
        <v>0</v>
      </c>
      <c r="Z903" s="4">
        <f>IF(Q903="YES", IF(O903="NO" , IF(K903="YES", _xlfn.MINIFS('azure-vm-prices-3Y'!I$2:I$123,   'azure-vm-prices-3Y'!A$2:A$123,"&gt;="&amp;F903*(100-$B$2)/100,   'azure-vm-prices-3Y'!B$2:B$123,"&gt;="&amp;G903*(100-$B$2)/100,   'azure-vm-prices-3Y'!D$2:D$123,K903,   'azure-vm-prices-3Y'!E$2:E$123,L903),   _xlfn.MINIFS('azure-vm-prices-3Y'!I$2:I$123,   'azure-vm-prices-3Y'!A$2:A$123,"&gt;="&amp;F903*(100-$B$2)/100,   'azure-vm-prices-3Y'!B$2:B$123,"&gt;="&amp;G903*(100-$B$2)/100,   'azure-vm-prices-3Y'!E$2:E$123,L903)),   IF(K903="YES", _xlfn.MINIFS('azure-vm-prices-3Y'!C$2:C$123,   'azure-vm-prices-3Y'!A$2:A$123,"&gt;="&amp;F903*(100-$B$2)/100,   'azure-vm-prices-3Y'!B$2:B$123,"&gt;="&amp;G903*(100-$B$2)/100,   'azure-vm-prices-3Y'!D$2:D$123,K903,   'azure-vm-prices-3Y'!E$2:E$123,L903),   _xlfn.MINIFS('azure-vm-prices-3Y'!C$2:C$123,   'azure-vm-prices-3Y'!A$2:A$123,"&gt;="&amp;F903*(100-$B$2)/100,   'azure-vm-prices-3Y'!B$2:B$123,"&gt;="&amp;G903*(100-$B$2)/100,   'azure-vm-prices-3Y'!E$2:E$123,L903))),   "")</f>
        <v>0</v>
      </c>
      <c r="AA903" s="4">
        <f>IF(Q903="YES",N903*V903*12,"")</f>
        <v>0</v>
      </c>
      <c r="AB903" s="4">
        <f>IF(Q903="YES",X903*8760,"")</f>
        <v>0</v>
      </c>
      <c r="AC903" s="4">
        <f>IF(Q903="YES",Z903*8760,"")</f>
        <v>0</v>
      </c>
      <c r="AD903" s="4">
        <f>IF(Q903="YES",IF(P903="YES", MIN(AA903:AC903), AA903),"")</f>
        <v>0</v>
      </c>
      <c r="AE903" s="4">
        <f>IF(AND(I903="STANDARD",Q903="YES",H903&lt;'azure-standard-disk-prices'!B2, H903&gt;0),1+IF(M903="YES",1),"")</f>
        <v>0</v>
      </c>
      <c r="AF903" s="4">
        <f>IF(AND(I903="STANDARD",Q903="YES",H903&gt;'azure-standard-disk-prices'!B2,H903&lt;'azure-standard-disk-prices'!B3),1+IF(M903="YES",1),"")</f>
        <v>0</v>
      </c>
      <c r="AG903" s="4">
        <f>IF(AND(I903="STANDARD",Q903="YES",H903&gt;'azure-standard-disk-prices'!B3,H903&lt;'azure-standard-disk-prices'!B4),1+IF(M903="YES",1),"")</f>
        <v>0</v>
      </c>
      <c r="AH903" s="4">
        <f>IF(AND(I903="STANDARD",Q903="YES",H903&gt;'azure-standard-disk-prices'!B4,H903&lt;'azure-standard-disk-prices'!B5),1+IF(M903="YES",1),"")</f>
        <v>0</v>
      </c>
      <c r="AI903" s="4">
        <f>IF(AND(I903="STANDARD",Q903="YES",H903&gt;'azure-standard-disk-prices'!B5,H903&lt;'azure-standard-disk-prices'!B6),1+IF(M903="YES",1),"")</f>
        <v>0</v>
      </c>
      <c r="AJ903" s="4">
        <f>IF(AND(I903="STANDARD",Q903="YES",H903&gt;'azure-standard-disk-prices'!B6,H903&lt;'azure-standard-disk-prices'!B7),1+IF(M903="YES",1),"")</f>
        <v>0</v>
      </c>
      <c r="AK903" s="4">
        <f>IF(AND(I903="STANDARD",Q903="YES",H903&gt;'azure-standard-disk-prices'!B7,H903&lt;'azure-standard-disk-prices'!B8),1+IF(M903="YES",1),"")</f>
        <v>0</v>
      </c>
      <c r="AL903" s="4">
        <f>IF(AND(I903="STANDARD",Q903="YES",H903&gt;'azure-standard-disk-prices'!B8,H903&lt;'azure-standard-disk-prices'!B9),1+IF(M903="YES",1),"")</f>
        <v>0</v>
      </c>
      <c r="AM903" s="4">
        <f>IF(AND(I902="PREMIUM",Q902="YES",H902&lt;'azure-premium-disk-prices'!B2,H902&gt;0),1+IF(M902="YES",1),"")</f>
        <v>0</v>
      </c>
      <c r="AN903" s="4">
        <f>IF(AND(I902="PREMIUM",Q902="YES",H902&gt;'azure-premium-disk-prices'!B2,H902&lt;'azure-premium-disk-prices'!B3),1+IF(M902="YES",1),"")</f>
        <v>0</v>
      </c>
      <c r="AO903" s="4">
        <f>IF(AND(I902="PREMIUM",Q902="YES",H902&gt;'azure-premium-disk-prices'!B3,H902&lt;'azure-premium-disk-prices'!B4),1+IF(M902="YES",1),"")</f>
        <v>0</v>
      </c>
      <c r="AP903" s="4">
        <f>IF(AND(I902="PREMIUM",Q902="YES",H902&gt;'azure-premium-disk-prices'!B4,H902&lt;'azure-premium-disk-prices'!B5),1+IF(M902="YES",1),"")</f>
        <v>0</v>
      </c>
      <c r="AQ903" s="4">
        <f>IF(AND(I902="PREMIUM",Q902="YES",H902&gt;'azure-premium-disk-prices'!B5,H902&lt;'azure-premium-disk-prices'!B6),1+IF(M902="YES",1),"")</f>
        <v>0</v>
      </c>
      <c r="AR903" s="4">
        <f>IF(AND(I902="PREMIUM",Q902="YES",H902&gt;'azure-premium-disk-prices'!B6,H902&lt;'azure-premium-disk-prices'!B7),1+IF(M902="YES",1),"")</f>
        <v>0</v>
      </c>
      <c r="AS903" s="4">
        <f>IF(AND(I902="PREMIUM",Q902="YES",H902&gt;'azure-premium-disk-prices'!B7,H902&lt;'azure-premium-disk-prices'!B8),1+IF(M902="YES",1),"")</f>
        <v>0</v>
      </c>
      <c r="AT903" s="4">
        <f>IF(AND(I902="PREMIUM",Q902="YES",H902&gt;'azure-premium-disk-prices'!B8,H902&lt;'azure-premium-disk-prices'!B9),1+IF(M902="YES",1),"")</f>
        <v>0</v>
      </c>
      <c r="AU903" s="4">
        <f>IF(AND(M903="YES", Q903="YES"),1,"")</f>
        <v>0</v>
      </c>
      <c r="AV903" s="4">
        <f>IF(AND(J903="STANDARD", Q903="YES"), IF(M903="YES",2,1) ,"")</f>
        <v>0</v>
      </c>
      <c r="AW903" s="4">
        <f>IF( AND(J903="PREMIUM",  Q903="YES"), IF(M903="YES",2,1) ,"")</f>
        <v>0</v>
      </c>
    </row>
    <row r="904" spans="5:49">
      <c r="E904" s="3"/>
      <c r="F904" s="3"/>
      <c r="G904" s="3"/>
      <c r="H904" s="3"/>
      <c r="I904" s="3" t="s">
        <v>9</v>
      </c>
      <c r="J904" s="3" t="s">
        <v>9</v>
      </c>
      <c r="K904" s="3" t="s">
        <v>5</v>
      </c>
      <c r="L904" s="3" t="s">
        <v>5</v>
      </c>
      <c r="M904" s="3" t="s">
        <v>5</v>
      </c>
      <c r="N904" s="3">
        <v>730</v>
      </c>
      <c r="O904" s="3" t="s">
        <v>5</v>
      </c>
      <c r="P904" s="3" t="s">
        <v>14</v>
      </c>
      <c r="Q904" s="4">
        <f>IF(AND(E904&lt;&gt;"", F904&lt;&gt;"", G904&lt;&gt;"", H904&lt;&gt;"", I904&lt;&gt;"", J904&lt;&gt;"", K904&lt;&gt;"", L904&lt;&gt;"", M904&lt;&gt;"", N904&lt;&gt;"", O904&lt;&gt;""),"YES","NO")</f>
        <v>0</v>
      </c>
      <c r="R904" s="4">
        <f>IF(AD904=AA904, U904, IF(AD904=AB904,W904,Y904))</f>
        <v>0</v>
      </c>
      <c r="S904" s="4">
        <f>AD904</f>
        <v>0</v>
      </c>
      <c r="T904" s="4">
        <f> IF(AA904="" ,"",IF(AD904=AA904, "PAYG", IF(AD904=AB904,"1Y RI","3Y RI")))</f>
        <v>0</v>
      </c>
      <c r="U904" s="4">
        <f>IF(Q904="YES", IF(K904="YES", VLOOKUP(V904 &amp; L904 &amp; K904,'azure-vm-prices-base'!G$2:H$124, 2, 0), VLOOKUP(V904 &amp; L904 &amp; "*",'azure-vm-prices-base'!G$2:H$124, 2, 0)), "")</f>
        <v>0</v>
      </c>
      <c r="V904" s="4">
        <f>IF(Q904="YES", IF(O904="NO" , IF(K904="YES", _xlfn.MINIFS('azure-vm-prices-base'!I$2:I$123, 'azure-vm-prices-base'!A$2:A$123,"&gt;="&amp;F904*(100-$B$2)/100, 'azure-vm-prices-base'!B$2:B$123,"&gt;="&amp;G904*(100-$B$2)/100, 'azure-vm-prices-base'!D$2:D$123,K904, 'azure-vm-prices-base'!E$2:E$123,L904), _xlfn.MINIFS('azure-vm-prices-base'!I$2:I$123, 'azure-vm-prices-base'!A$2:A$123,"&gt;="&amp;F904*(100-$B$2)/100, 'azure-vm-prices-base'!B$2:B$123,"&gt;="&amp;G904*(100-$B$2)/100, 'azure-vm-prices-base'!E$2:E$123,L904)), IF(K904="YES", _xlfn.MINIFS('azure-vm-prices-base'!C$2:C$123, 'azure-vm-prices-base'!A$2:A$123,"&gt;="&amp;F904*(100-$B$2)/100, 'azure-vm-prices-base'!B$2:B$123,"&gt;="&amp;G904*(100-$B$2)/100, 'azure-vm-prices-base'!D$2:D$123,K904, 'azure-vm-prices-base'!E$2:E$123,L904), _xlfn.MINIFS('azure-vm-prices-base'!C$2:C$123, 'azure-vm-prices-base'!A$2:A$123,"&gt;="&amp;F904*(100-$B$2)/100, 'azure-vm-prices-base'!B$2:B$123,"&gt;="&amp;G904*(100-$B$2)/100, 'azure-vm-prices-base'!E$2:E$123,L904))), "")</f>
        <v>0</v>
      </c>
      <c r="W904" s="4">
        <f>IF(Q904="YES", IF(K904="YES", VLOOKUP(X904 &amp; L904 &amp; K904,'azure-vm-prices-1Y'!G$2:H$124  , 2, 0), VLOOKUP(X904 &amp; L904 &amp; "*",'azure-vm-prices-1Y'!G$2:H$124, 2, 0)),   "")</f>
        <v>0</v>
      </c>
      <c r="X904" s="4">
        <f>IF(Q904="YES", IF(O904="NO" , IF(K904="YES", _xlfn.MINIFS('azure-vm-prices-1Y'!I$2:I$123,   'azure-vm-prices-1Y'!A$2:A$123,"&gt;="&amp;F904*(100-$B$2)/100,   'azure-vm-prices-1Y'!B$2:B$123,"&gt;="&amp;G904*(100-$B$2)/100,   'azure-vm-prices-1Y'!D$2:D$123,K904,   'azure-vm-prices-1Y'!E$2:E$123,L904),   _xlfn.MINIFS('azure-vm-prices-1Y'!I$2:I$123,   'azure-vm-prices-1Y'!A$2:A$123,"&gt;="&amp;F904*(100-$B$2)/100,   'azure-vm-prices-1Y'!B$2:B$123,"&gt;="&amp;G904*(100-$B$2)/100,   'azure-vm-prices-1Y'!E$2:E$123,L904)),   IF(K904="YES", _xlfn.MINIFS('azure-vm-prices-1Y'!C$2:C$123,   'azure-vm-prices-1Y'!A$2:A$123,"&gt;="&amp;F904*(100-$B$2)/100,   'azure-vm-prices-1Y'!B$2:B$123,"&gt;="&amp;G904*(100-$B$2)/100,   'azure-vm-prices-1Y'!D$2:D$123,K904,   'azure-vm-prices-1Y'!E$2:E$123,L904),   _xlfn.MINIFS('azure-vm-prices-1Y'!C$2:C$123,   'azure-vm-prices-1Y'!A$2:A$123,"&gt;="&amp;F904*(100-$B$2)/100,   'azure-vm-prices-1Y'!B$2:B$123,"&gt;="&amp;G904*(100-$B$2)/100,   'azure-vm-prices-1Y'!E$2:E$123,L904))),   "")</f>
        <v>0</v>
      </c>
      <c r="Y904" s="4">
        <f>IF(Q904="YES", IF(K904="YES", VLOOKUP(Z904 &amp; L904 &amp; K904,'azure-vm-prices-3Y'!G$2:H$124  , 2, 0), VLOOKUP(Z904 &amp; L904 &amp; "*",'azure-vm-prices-3Y'!G$2:H$124, 2, 0)),   "")</f>
        <v>0</v>
      </c>
      <c r="Z904" s="4">
        <f>IF(Q904="YES", IF(O904="NO" , IF(K904="YES", _xlfn.MINIFS('azure-vm-prices-3Y'!I$2:I$123,   'azure-vm-prices-3Y'!A$2:A$123,"&gt;="&amp;F904*(100-$B$2)/100,   'azure-vm-prices-3Y'!B$2:B$123,"&gt;="&amp;G904*(100-$B$2)/100,   'azure-vm-prices-3Y'!D$2:D$123,K904,   'azure-vm-prices-3Y'!E$2:E$123,L904),   _xlfn.MINIFS('azure-vm-prices-3Y'!I$2:I$123,   'azure-vm-prices-3Y'!A$2:A$123,"&gt;="&amp;F904*(100-$B$2)/100,   'azure-vm-prices-3Y'!B$2:B$123,"&gt;="&amp;G904*(100-$B$2)/100,   'azure-vm-prices-3Y'!E$2:E$123,L904)),   IF(K904="YES", _xlfn.MINIFS('azure-vm-prices-3Y'!C$2:C$123,   'azure-vm-prices-3Y'!A$2:A$123,"&gt;="&amp;F904*(100-$B$2)/100,   'azure-vm-prices-3Y'!B$2:B$123,"&gt;="&amp;G904*(100-$B$2)/100,   'azure-vm-prices-3Y'!D$2:D$123,K904,   'azure-vm-prices-3Y'!E$2:E$123,L904),   _xlfn.MINIFS('azure-vm-prices-3Y'!C$2:C$123,   'azure-vm-prices-3Y'!A$2:A$123,"&gt;="&amp;F904*(100-$B$2)/100,   'azure-vm-prices-3Y'!B$2:B$123,"&gt;="&amp;G904*(100-$B$2)/100,   'azure-vm-prices-3Y'!E$2:E$123,L904))),   "")</f>
        <v>0</v>
      </c>
      <c r="AA904" s="4">
        <f>IF(Q904="YES",N904*V904*12,"")</f>
        <v>0</v>
      </c>
      <c r="AB904" s="4">
        <f>IF(Q904="YES",X904*8760,"")</f>
        <v>0</v>
      </c>
      <c r="AC904" s="4">
        <f>IF(Q904="YES",Z904*8760,"")</f>
        <v>0</v>
      </c>
      <c r="AD904" s="4">
        <f>IF(Q904="YES",IF(P904="YES", MIN(AA904:AC904), AA904),"")</f>
        <v>0</v>
      </c>
      <c r="AE904" s="4">
        <f>IF(AND(I904="STANDARD",Q904="YES",H904&lt;'azure-standard-disk-prices'!B2, H904&gt;0),1+IF(M904="YES",1),"")</f>
        <v>0</v>
      </c>
      <c r="AF904" s="4">
        <f>IF(AND(I904="STANDARD",Q904="YES",H904&gt;'azure-standard-disk-prices'!B2,H904&lt;'azure-standard-disk-prices'!B3),1+IF(M904="YES",1),"")</f>
        <v>0</v>
      </c>
      <c r="AG904" s="4">
        <f>IF(AND(I904="STANDARD",Q904="YES",H904&gt;'azure-standard-disk-prices'!B3,H904&lt;'azure-standard-disk-prices'!B4),1+IF(M904="YES",1),"")</f>
        <v>0</v>
      </c>
      <c r="AH904" s="4">
        <f>IF(AND(I904="STANDARD",Q904="YES",H904&gt;'azure-standard-disk-prices'!B4,H904&lt;'azure-standard-disk-prices'!B5),1+IF(M904="YES",1),"")</f>
        <v>0</v>
      </c>
      <c r="AI904" s="4">
        <f>IF(AND(I904="STANDARD",Q904="YES",H904&gt;'azure-standard-disk-prices'!B5,H904&lt;'azure-standard-disk-prices'!B6),1+IF(M904="YES",1),"")</f>
        <v>0</v>
      </c>
      <c r="AJ904" s="4">
        <f>IF(AND(I904="STANDARD",Q904="YES",H904&gt;'azure-standard-disk-prices'!B6,H904&lt;'azure-standard-disk-prices'!B7),1+IF(M904="YES",1),"")</f>
        <v>0</v>
      </c>
      <c r="AK904" s="4">
        <f>IF(AND(I904="STANDARD",Q904="YES",H904&gt;'azure-standard-disk-prices'!B7,H904&lt;'azure-standard-disk-prices'!B8),1+IF(M904="YES",1),"")</f>
        <v>0</v>
      </c>
      <c r="AL904" s="4">
        <f>IF(AND(I904="STANDARD",Q904="YES",H904&gt;'azure-standard-disk-prices'!B8,H904&lt;'azure-standard-disk-prices'!B9),1+IF(M904="YES",1),"")</f>
        <v>0</v>
      </c>
      <c r="AM904" s="4">
        <f>IF(AND(I903="PREMIUM",Q903="YES",H903&lt;'azure-premium-disk-prices'!B2,H903&gt;0),1+IF(M903="YES",1),"")</f>
        <v>0</v>
      </c>
      <c r="AN904" s="4">
        <f>IF(AND(I903="PREMIUM",Q903="YES",H903&gt;'azure-premium-disk-prices'!B2,H903&lt;'azure-premium-disk-prices'!B3),1+IF(M903="YES",1),"")</f>
        <v>0</v>
      </c>
      <c r="AO904" s="4">
        <f>IF(AND(I903="PREMIUM",Q903="YES",H903&gt;'azure-premium-disk-prices'!B3,H903&lt;'azure-premium-disk-prices'!B4),1+IF(M903="YES",1),"")</f>
        <v>0</v>
      </c>
      <c r="AP904" s="4">
        <f>IF(AND(I903="PREMIUM",Q903="YES",H903&gt;'azure-premium-disk-prices'!B4,H903&lt;'azure-premium-disk-prices'!B5),1+IF(M903="YES",1),"")</f>
        <v>0</v>
      </c>
      <c r="AQ904" s="4">
        <f>IF(AND(I903="PREMIUM",Q903="YES",H903&gt;'azure-premium-disk-prices'!B5,H903&lt;'azure-premium-disk-prices'!B6),1+IF(M903="YES",1),"")</f>
        <v>0</v>
      </c>
      <c r="AR904" s="4">
        <f>IF(AND(I903="PREMIUM",Q903="YES",H903&gt;'azure-premium-disk-prices'!B6,H903&lt;'azure-premium-disk-prices'!B7),1+IF(M903="YES",1),"")</f>
        <v>0</v>
      </c>
      <c r="AS904" s="4">
        <f>IF(AND(I903="PREMIUM",Q903="YES",H903&gt;'azure-premium-disk-prices'!B7,H903&lt;'azure-premium-disk-prices'!B8),1+IF(M903="YES",1),"")</f>
        <v>0</v>
      </c>
      <c r="AT904" s="4">
        <f>IF(AND(I903="PREMIUM",Q903="YES",H903&gt;'azure-premium-disk-prices'!B8,H903&lt;'azure-premium-disk-prices'!B9),1+IF(M903="YES",1),"")</f>
        <v>0</v>
      </c>
      <c r="AU904" s="4">
        <f>IF(AND(M904="YES", Q904="YES"),1,"")</f>
        <v>0</v>
      </c>
      <c r="AV904" s="4">
        <f>IF(AND(J904="STANDARD", Q904="YES"), IF(M904="YES",2,1) ,"")</f>
        <v>0</v>
      </c>
      <c r="AW904" s="4">
        <f>IF( AND(J904="PREMIUM",  Q904="YES"), IF(M904="YES",2,1) ,"")</f>
        <v>0</v>
      </c>
    </row>
    <row r="905" spans="5:49">
      <c r="E905" s="3"/>
      <c r="F905" s="3"/>
      <c r="G905" s="3"/>
      <c r="H905" s="3"/>
      <c r="I905" s="3" t="s">
        <v>9</v>
      </c>
      <c r="J905" s="3" t="s">
        <v>9</v>
      </c>
      <c r="K905" s="3" t="s">
        <v>5</v>
      </c>
      <c r="L905" s="3" t="s">
        <v>5</v>
      </c>
      <c r="M905" s="3" t="s">
        <v>5</v>
      </c>
      <c r="N905" s="3">
        <v>730</v>
      </c>
      <c r="O905" s="3" t="s">
        <v>5</v>
      </c>
      <c r="P905" s="3" t="s">
        <v>14</v>
      </c>
      <c r="Q905" s="4">
        <f>IF(AND(E905&lt;&gt;"", F905&lt;&gt;"", G905&lt;&gt;"", H905&lt;&gt;"", I905&lt;&gt;"", J905&lt;&gt;"", K905&lt;&gt;"", L905&lt;&gt;"", M905&lt;&gt;"", N905&lt;&gt;"", O905&lt;&gt;""),"YES","NO")</f>
        <v>0</v>
      </c>
      <c r="R905" s="4">
        <f>IF(AD905=AA905, U905, IF(AD905=AB905,W905,Y905))</f>
        <v>0</v>
      </c>
      <c r="S905" s="4">
        <f>AD905</f>
        <v>0</v>
      </c>
      <c r="T905" s="4">
        <f> IF(AA905="" ,"",IF(AD905=AA905, "PAYG", IF(AD905=AB905,"1Y RI","3Y RI")))</f>
        <v>0</v>
      </c>
      <c r="U905" s="4">
        <f>IF(Q905="YES", IF(K905="YES", VLOOKUP(V905 &amp; L905 &amp; K905,'azure-vm-prices-base'!G$2:H$124, 2, 0), VLOOKUP(V905 &amp; L905 &amp; "*",'azure-vm-prices-base'!G$2:H$124, 2, 0)), "")</f>
        <v>0</v>
      </c>
      <c r="V905" s="4">
        <f>IF(Q905="YES", IF(O905="NO" , IF(K905="YES", _xlfn.MINIFS('azure-vm-prices-base'!I$2:I$123, 'azure-vm-prices-base'!A$2:A$123,"&gt;="&amp;F905*(100-$B$2)/100, 'azure-vm-prices-base'!B$2:B$123,"&gt;="&amp;G905*(100-$B$2)/100, 'azure-vm-prices-base'!D$2:D$123,K905, 'azure-vm-prices-base'!E$2:E$123,L905), _xlfn.MINIFS('azure-vm-prices-base'!I$2:I$123, 'azure-vm-prices-base'!A$2:A$123,"&gt;="&amp;F905*(100-$B$2)/100, 'azure-vm-prices-base'!B$2:B$123,"&gt;="&amp;G905*(100-$B$2)/100, 'azure-vm-prices-base'!E$2:E$123,L905)), IF(K905="YES", _xlfn.MINIFS('azure-vm-prices-base'!C$2:C$123, 'azure-vm-prices-base'!A$2:A$123,"&gt;="&amp;F905*(100-$B$2)/100, 'azure-vm-prices-base'!B$2:B$123,"&gt;="&amp;G905*(100-$B$2)/100, 'azure-vm-prices-base'!D$2:D$123,K905, 'azure-vm-prices-base'!E$2:E$123,L905), _xlfn.MINIFS('azure-vm-prices-base'!C$2:C$123, 'azure-vm-prices-base'!A$2:A$123,"&gt;="&amp;F905*(100-$B$2)/100, 'azure-vm-prices-base'!B$2:B$123,"&gt;="&amp;G905*(100-$B$2)/100, 'azure-vm-prices-base'!E$2:E$123,L905))), "")</f>
        <v>0</v>
      </c>
      <c r="W905" s="4">
        <f>IF(Q905="YES", IF(K905="YES", VLOOKUP(X905 &amp; L905 &amp; K905,'azure-vm-prices-1Y'!G$2:H$124  , 2, 0), VLOOKUP(X905 &amp; L905 &amp; "*",'azure-vm-prices-1Y'!G$2:H$124, 2, 0)),   "")</f>
        <v>0</v>
      </c>
      <c r="X905" s="4">
        <f>IF(Q905="YES", IF(O905="NO" , IF(K905="YES", _xlfn.MINIFS('azure-vm-prices-1Y'!I$2:I$123,   'azure-vm-prices-1Y'!A$2:A$123,"&gt;="&amp;F905*(100-$B$2)/100,   'azure-vm-prices-1Y'!B$2:B$123,"&gt;="&amp;G905*(100-$B$2)/100,   'azure-vm-prices-1Y'!D$2:D$123,K905,   'azure-vm-prices-1Y'!E$2:E$123,L905),   _xlfn.MINIFS('azure-vm-prices-1Y'!I$2:I$123,   'azure-vm-prices-1Y'!A$2:A$123,"&gt;="&amp;F905*(100-$B$2)/100,   'azure-vm-prices-1Y'!B$2:B$123,"&gt;="&amp;G905*(100-$B$2)/100,   'azure-vm-prices-1Y'!E$2:E$123,L905)),   IF(K905="YES", _xlfn.MINIFS('azure-vm-prices-1Y'!C$2:C$123,   'azure-vm-prices-1Y'!A$2:A$123,"&gt;="&amp;F905*(100-$B$2)/100,   'azure-vm-prices-1Y'!B$2:B$123,"&gt;="&amp;G905*(100-$B$2)/100,   'azure-vm-prices-1Y'!D$2:D$123,K905,   'azure-vm-prices-1Y'!E$2:E$123,L905),   _xlfn.MINIFS('azure-vm-prices-1Y'!C$2:C$123,   'azure-vm-prices-1Y'!A$2:A$123,"&gt;="&amp;F905*(100-$B$2)/100,   'azure-vm-prices-1Y'!B$2:B$123,"&gt;="&amp;G905*(100-$B$2)/100,   'azure-vm-prices-1Y'!E$2:E$123,L905))),   "")</f>
        <v>0</v>
      </c>
      <c r="Y905" s="4">
        <f>IF(Q905="YES", IF(K905="YES", VLOOKUP(Z905 &amp; L905 &amp; K905,'azure-vm-prices-3Y'!G$2:H$124  , 2, 0), VLOOKUP(Z905 &amp; L905 &amp; "*",'azure-vm-prices-3Y'!G$2:H$124, 2, 0)),   "")</f>
        <v>0</v>
      </c>
      <c r="Z905" s="4">
        <f>IF(Q905="YES", IF(O905="NO" , IF(K905="YES", _xlfn.MINIFS('azure-vm-prices-3Y'!I$2:I$123,   'azure-vm-prices-3Y'!A$2:A$123,"&gt;="&amp;F905*(100-$B$2)/100,   'azure-vm-prices-3Y'!B$2:B$123,"&gt;="&amp;G905*(100-$B$2)/100,   'azure-vm-prices-3Y'!D$2:D$123,K905,   'azure-vm-prices-3Y'!E$2:E$123,L905),   _xlfn.MINIFS('azure-vm-prices-3Y'!I$2:I$123,   'azure-vm-prices-3Y'!A$2:A$123,"&gt;="&amp;F905*(100-$B$2)/100,   'azure-vm-prices-3Y'!B$2:B$123,"&gt;="&amp;G905*(100-$B$2)/100,   'azure-vm-prices-3Y'!E$2:E$123,L905)),   IF(K905="YES", _xlfn.MINIFS('azure-vm-prices-3Y'!C$2:C$123,   'azure-vm-prices-3Y'!A$2:A$123,"&gt;="&amp;F905*(100-$B$2)/100,   'azure-vm-prices-3Y'!B$2:B$123,"&gt;="&amp;G905*(100-$B$2)/100,   'azure-vm-prices-3Y'!D$2:D$123,K905,   'azure-vm-prices-3Y'!E$2:E$123,L905),   _xlfn.MINIFS('azure-vm-prices-3Y'!C$2:C$123,   'azure-vm-prices-3Y'!A$2:A$123,"&gt;="&amp;F905*(100-$B$2)/100,   'azure-vm-prices-3Y'!B$2:B$123,"&gt;="&amp;G905*(100-$B$2)/100,   'azure-vm-prices-3Y'!E$2:E$123,L905))),   "")</f>
        <v>0</v>
      </c>
      <c r="AA905" s="4">
        <f>IF(Q905="YES",N905*V905*12,"")</f>
        <v>0</v>
      </c>
      <c r="AB905" s="4">
        <f>IF(Q905="YES",X905*8760,"")</f>
        <v>0</v>
      </c>
      <c r="AC905" s="4">
        <f>IF(Q905="YES",Z905*8760,"")</f>
        <v>0</v>
      </c>
      <c r="AD905" s="4">
        <f>IF(Q905="YES",IF(P905="YES", MIN(AA905:AC905), AA905),"")</f>
        <v>0</v>
      </c>
      <c r="AE905" s="4">
        <f>IF(AND(I905="STANDARD",Q905="YES",H905&lt;'azure-standard-disk-prices'!B2, H905&gt;0),1+IF(M905="YES",1),"")</f>
        <v>0</v>
      </c>
      <c r="AF905" s="4">
        <f>IF(AND(I905="STANDARD",Q905="YES",H905&gt;'azure-standard-disk-prices'!B2,H905&lt;'azure-standard-disk-prices'!B3),1+IF(M905="YES",1),"")</f>
        <v>0</v>
      </c>
      <c r="AG905" s="4">
        <f>IF(AND(I905="STANDARD",Q905="YES",H905&gt;'azure-standard-disk-prices'!B3,H905&lt;'azure-standard-disk-prices'!B4),1+IF(M905="YES",1),"")</f>
        <v>0</v>
      </c>
      <c r="AH905" s="4">
        <f>IF(AND(I905="STANDARD",Q905="YES",H905&gt;'azure-standard-disk-prices'!B4,H905&lt;'azure-standard-disk-prices'!B5),1+IF(M905="YES",1),"")</f>
        <v>0</v>
      </c>
      <c r="AI905" s="4">
        <f>IF(AND(I905="STANDARD",Q905="YES",H905&gt;'azure-standard-disk-prices'!B5,H905&lt;'azure-standard-disk-prices'!B6),1+IF(M905="YES",1),"")</f>
        <v>0</v>
      </c>
      <c r="AJ905" s="4">
        <f>IF(AND(I905="STANDARD",Q905="YES",H905&gt;'azure-standard-disk-prices'!B6,H905&lt;'azure-standard-disk-prices'!B7),1+IF(M905="YES",1),"")</f>
        <v>0</v>
      </c>
      <c r="AK905" s="4">
        <f>IF(AND(I905="STANDARD",Q905="YES",H905&gt;'azure-standard-disk-prices'!B7,H905&lt;'azure-standard-disk-prices'!B8),1+IF(M905="YES",1),"")</f>
        <v>0</v>
      </c>
      <c r="AL905" s="4">
        <f>IF(AND(I905="STANDARD",Q905="YES",H905&gt;'azure-standard-disk-prices'!B8,H905&lt;'azure-standard-disk-prices'!B9),1+IF(M905="YES",1),"")</f>
        <v>0</v>
      </c>
      <c r="AM905" s="4">
        <f>IF(AND(I904="PREMIUM",Q904="YES",H904&lt;'azure-premium-disk-prices'!B2,H904&gt;0),1+IF(M904="YES",1),"")</f>
        <v>0</v>
      </c>
      <c r="AN905" s="4">
        <f>IF(AND(I904="PREMIUM",Q904="YES",H904&gt;'azure-premium-disk-prices'!B2,H904&lt;'azure-premium-disk-prices'!B3),1+IF(M904="YES",1),"")</f>
        <v>0</v>
      </c>
      <c r="AO905" s="4">
        <f>IF(AND(I904="PREMIUM",Q904="YES",H904&gt;'azure-premium-disk-prices'!B3,H904&lt;'azure-premium-disk-prices'!B4),1+IF(M904="YES",1),"")</f>
        <v>0</v>
      </c>
      <c r="AP905" s="4">
        <f>IF(AND(I904="PREMIUM",Q904="YES",H904&gt;'azure-premium-disk-prices'!B4,H904&lt;'azure-premium-disk-prices'!B5),1+IF(M904="YES",1),"")</f>
        <v>0</v>
      </c>
      <c r="AQ905" s="4">
        <f>IF(AND(I904="PREMIUM",Q904="YES",H904&gt;'azure-premium-disk-prices'!B5,H904&lt;'azure-premium-disk-prices'!B6),1+IF(M904="YES",1),"")</f>
        <v>0</v>
      </c>
      <c r="AR905" s="4">
        <f>IF(AND(I904="PREMIUM",Q904="YES",H904&gt;'azure-premium-disk-prices'!B6,H904&lt;'azure-premium-disk-prices'!B7),1+IF(M904="YES",1),"")</f>
        <v>0</v>
      </c>
      <c r="AS905" s="4">
        <f>IF(AND(I904="PREMIUM",Q904="YES",H904&gt;'azure-premium-disk-prices'!B7,H904&lt;'azure-premium-disk-prices'!B8),1+IF(M904="YES",1),"")</f>
        <v>0</v>
      </c>
      <c r="AT905" s="4">
        <f>IF(AND(I904="PREMIUM",Q904="YES",H904&gt;'azure-premium-disk-prices'!B8,H904&lt;'azure-premium-disk-prices'!B9),1+IF(M904="YES",1),"")</f>
        <v>0</v>
      </c>
      <c r="AU905" s="4">
        <f>IF(AND(M905="YES", Q905="YES"),1,"")</f>
        <v>0</v>
      </c>
      <c r="AV905" s="4">
        <f>IF(AND(J905="STANDARD", Q905="YES"), IF(M905="YES",2,1) ,"")</f>
        <v>0</v>
      </c>
      <c r="AW905" s="4">
        <f>IF( AND(J905="PREMIUM",  Q905="YES"), IF(M905="YES",2,1) ,"")</f>
        <v>0</v>
      </c>
    </row>
    <row r="906" spans="5:49">
      <c r="E906" s="3"/>
      <c r="F906" s="3"/>
      <c r="G906" s="3"/>
      <c r="H906" s="3"/>
      <c r="I906" s="3" t="s">
        <v>9</v>
      </c>
      <c r="J906" s="3" t="s">
        <v>9</v>
      </c>
      <c r="K906" s="3" t="s">
        <v>5</v>
      </c>
      <c r="L906" s="3" t="s">
        <v>5</v>
      </c>
      <c r="M906" s="3" t="s">
        <v>5</v>
      </c>
      <c r="N906" s="3">
        <v>730</v>
      </c>
      <c r="O906" s="3" t="s">
        <v>5</v>
      </c>
      <c r="P906" s="3" t="s">
        <v>14</v>
      </c>
      <c r="Q906" s="4">
        <f>IF(AND(E906&lt;&gt;"", F906&lt;&gt;"", G906&lt;&gt;"", H906&lt;&gt;"", I906&lt;&gt;"", J906&lt;&gt;"", K906&lt;&gt;"", L906&lt;&gt;"", M906&lt;&gt;"", N906&lt;&gt;"", O906&lt;&gt;""),"YES","NO")</f>
        <v>0</v>
      </c>
      <c r="R906" s="4">
        <f>IF(AD906=AA906, U906, IF(AD906=AB906,W906,Y906))</f>
        <v>0</v>
      </c>
      <c r="S906" s="4">
        <f>AD906</f>
        <v>0</v>
      </c>
      <c r="T906" s="4">
        <f> IF(AA906="" ,"",IF(AD906=AA906, "PAYG", IF(AD906=AB906,"1Y RI","3Y RI")))</f>
        <v>0</v>
      </c>
      <c r="U906" s="4">
        <f>IF(Q906="YES", IF(K906="YES", VLOOKUP(V906 &amp; L906 &amp; K906,'azure-vm-prices-base'!G$2:H$124, 2, 0), VLOOKUP(V906 &amp; L906 &amp; "*",'azure-vm-prices-base'!G$2:H$124, 2, 0)), "")</f>
        <v>0</v>
      </c>
      <c r="V906" s="4">
        <f>IF(Q906="YES", IF(O906="NO" , IF(K906="YES", _xlfn.MINIFS('azure-vm-prices-base'!I$2:I$123, 'azure-vm-prices-base'!A$2:A$123,"&gt;="&amp;F906*(100-$B$2)/100, 'azure-vm-prices-base'!B$2:B$123,"&gt;="&amp;G906*(100-$B$2)/100, 'azure-vm-prices-base'!D$2:D$123,K906, 'azure-vm-prices-base'!E$2:E$123,L906), _xlfn.MINIFS('azure-vm-prices-base'!I$2:I$123, 'azure-vm-prices-base'!A$2:A$123,"&gt;="&amp;F906*(100-$B$2)/100, 'azure-vm-prices-base'!B$2:B$123,"&gt;="&amp;G906*(100-$B$2)/100, 'azure-vm-prices-base'!E$2:E$123,L906)), IF(K906="YES", _xlfn.MINIFS('azure-vm-prices-base'!C$2:C$123, 'azure-vm-prices-base'!A$2:A$123,"&gt;="&amp;F906*(100-$B$2)/100, 'azure-vm-prices-base'!B$2:B$123,"&gt;="&amp;G906*(100-$B$2)/100, 'azure-vm-prices-base'!D$2:D$123,K906, 'azure-vm-prices-base'!E$2:E$123,L906), _xlfn.MINIFS('azure-vm-prices-base'!C$2:C$123, 'azure-vm-prices-base'!A$2:A$123,"&gt;="&amp;F906*(100-$B$2)/100, 'azure-vm-prices-base'!B$2:B$123,"&gt;="&amp;G906*(100-$B$2)/100, 'azure-vm-prices-base'!E$2:E$123,L906))), "")</f>
        <v>0</v>
      </c>
      <c r="W906" s="4">
        <f>IF(Q906="YES", IF(K906="YES", VLOOKUP(X906 &amp; L906 &amp; K906,'azure-vm-prices-1Y'!G$2:H$124  , 2, 0), VLOOKUP(X906 &amp; L906 &amp; "*",'azure-vm-prices-1Y'!G$2:H$124, 2, 0)),   "")</f>
        <v>0</v>
      </c>
      <c r="X906" s="4">
        <f>IF(Q906="YES", IF(O906="NO" , IF(K906="YES", _xlfn.MINIFS('azure-vm-prices-1Y'!I$2:I$123,   'azure-vm-prices-1Y'!A$2:A$123,"&gt;="&amp;F906*(100-$B$2)/100,   'azure-vm-prices-1Y'!B$2:B$123,"&gt;="&amp;G906*(100-$B$2)/100,   'azure-vm-prices-1Y'!D$2:D$123,K906,   'azure-vm-prices-1Y'!E$2:E$123,L906),   _xlfn.MINIFS('azure-vm-prices-1Y'!I$2:I$123,   'azure-vm-prices-1Y'!A$2:A$123,"&gt;="&amp;F906*(100-$B$2)/100,   'azure-vm-prices-1Y'!B$2:B$123,"&gt;="&amp;G906*(100-$B$2)/100,   'azure-vm-prices-1Y'!E$2:E$123,L906)),   IF(K906="YES", _xlfn.MINIFS('azure-vm-prices-1Y'!C$2:C$123,   'azure-vm-prices-1Y'!A$2:A$123,"&gt;="&amp;F906*(100-$B$2)/100,   'azure-vm-prices-1Y'!B$2:B$123,"&gt;="&amp;G906*(100-$B$2)/100,   'azure-vm-prices-1Y'!D$2:D$123,K906,   'azure-vm-prices-1Y'!E$2:E$123,L906),   _xlfn.MINIFS('azure-vm-prices-1Y'!C$2:C$123,   'azure-vm-prices-1Y'!A$2:A$123,"&gt;="&amp;F906*(100-$B$2)/100,   'azure-vm-prices-1Y'!B$2:B$123,"&gt;="&amp;G906*(100-$B$2)/100,   'azure-vm-prices-1Y'!E$2:E$123,L906))),   "")</f>
        <v>0</v>
      </c>
      <c r="Y906" s="4">
        <f>IF(Q906="YES", IF(K906="YES", VLOOKUP(Z906 &amp; L906 &amp; K906,'azure-vm-prices-3Y'!G$2:H$124  , 2, 0), VLOOKUP(Z906 &amp; L906 &amp; "*",'azure-vm-prices-3Y'!G$2:H$124, 2, 0)),   "")</f>
        <v>0</v>
      </c>
      <c r="Z906" s="4">
        <f>IF(Q906="YES", IF(O906="NO" , IF(K906="YES", _xlfn.MINIFS('azure-vm-prices-3Y'!I$2:I$123,   'azure-vm-prices-3Y'!A$2:A$123,"&gt;="&amp;F906*(100-$B$2)/100,   'azure-vm-prices-3Y'!B$2:B$123,"&gt;="&amp;G906*(100-$B$2)/100,   'azure-vm-prices-3Y'!D$2:D$123,K906,   'azure-vm-prices-3Y'!E$2:E$123,L906),   _xlfn.MINIFS('azure-vm-prices-3Y'!I$2:I$123,   'azure-vm-prices-3Y'!A$2:A$123,"&gt;="&amp;F906*(100-$B$2)/100,   'azure-vm-prices-3Y'!B$2:B$123,"&gt;="&amp;G906*(100-$B$2)/100,   'azure-vm-prices-3Y'!E$2:E$123,L906)),   IF(K906="YES", _xlfn.MINIFS('azure-vm-prices-3Y'!C$2:C$123,   'azure-vm-prices-3Y'!A$2:A$123,"&gt;="&amp;F906*(100-$B$2)/100,   'azure-vm-prices-3Y'!B$2:B$123,"&gt;="&amp;G906*(100-$B$2)/100,   'azure-vm-prices-3Y'!D$2:D$123,K906,   'azure-vm-prices-3Y'!E$2:E$123,L906),   _xlfn.MINIFS('azure-vm-prices-3Y'!C$2:C$123,   'azure-vm-prices-3Y'!A$2:A$123,"&gt;="&amp;F906*(100-$B$2)/100,   'azure-vm-prices-3Y'!B$2:B$123,"&gt;="&amp;G906*(100-$B$2)/100,   'azure-vm-prices-3Y'!E$2:E$123,L906))),   "")</f>
        <v>0</v>
      </c>
      <c r="AA906" s="4">
        <f>IF(Q906="YES",N906*V906*12,"")</f>
        <v>0</v>
      </c>
      <c r="AB906" s="4">
        <f>IF(Q906="YES",X906*8760,"")</f>
        <v>0</v>
      </c>
      <c r="AC906" s="4">
        <f>IF(Q906="YES",Z906*8760,"")</f>
        <v>0</v>
      </c>
      <c r="AD906" s="4">
        <f>IF(Q906="YES",IF(P906="YES", MIN(AA906:AC906), AA906),"")</f>
        <v>0</v>
      </c>
      <c r="AE906" s="4">
        <f>IF(AND(I906="STANDARD",Q906="YES",H906&lt;'azure-standard-disk-prices'!B2, H906&gt;0),1+IF(M906="YES",1),"")</f>
        <v>0</v>
      </c>
      <c r="AF906" s="4">
        <f>IF(AND(I906="STANDARD",Q906="YES",H906&gt;'azure-standard-disk-prices'!B2,H906&lt;'azure-standard-disk-prices'!B3),1+IF(M906="YES",1),"")</f>
        <v>0</v>
      </c>
      <c r="AG906" s="4">
        <f>IF(AND(I906="STANDARD",Q906="YES",H906&gt;'azure-standard-disk-prices'!B3,H906&lt;'azure-standard-disk-prices'!B4),1+IF(M906="YES",1),"")</f>
        <v>0</v>
      </c>
      <c r="AH906" s="4">
        <f>IF(AND(I906="STANDARD",Q906="YES",H906&gt;'azure-standard-disk-prices'!B4,H906&lt;'azure-standard-disk-prices'!B5),1+IF(M906="YES",1),"")</f>
        <v>0</v>
      </c>
      <c r="AI906" s="4">
        <f>IF(AND(I906="STANDARD",Q906="YES",H906&gt;'azure-standard-disk-prices'!B5,H906&lt;'azure-standard-disk-prices'!B6),1+IF(M906="YES",1),"")</f>
        <v>0</v>
      </c>
      <c r="AJ906" s="4">
        <f>IF(AND(I906="STANDARD",Q906="YES",H906&gt;'azure-standard-disk-prices'!B6,H906&lt;'azure-standard-disk-prices'!B7),1+IF(M906="YES",1),"")</f>
        <v>0</v>
      </c>
      <c r="AK906" s="4">
        <f>IF(AND(I906="STANDARD",Q906="YES",H906&gt;'azure-standard-disk-prices'!B7,H906&lt;'azure-standard-disk-prices'!B8),1+IF(M906="YES",1),"")</f>
        <v>0</v>
      </c>
      <c r="AL906" s="4">
        <f>IF(AND(I906="STANDARD",Q906="YES",H906&gt;'azure-standard-disk-prices'!B8,H906&lt;'azure-standard-disk-prices'!B9),1+IF(M906="YES",1),"")</f>
        <v>0</v>
      </c>
      <c r="AM906" s="4">
        <f>IF(AND(I905="PREMIUM",Q905="YES",H905&lt;'azure-premium-disk-prices'!B2,H905&gt;0),1+IF(M905="YES",1),"")</f>
        <v>0</v>
      </c>
      <c r="AN906" s="4">
        <f>IF(AND(I905="PREMIUM",Q905="YES",H905&gt;'azure-premium-disk-prices'!B2,H905&lt;'azure-premium-disk-prices'!B3),1+IF(M905="YES",1),"")</f>
        <v>0</v>
      </c>
      <c r="AO906" s="4">
        <f>IF(AND(I905="PREMIUM",Q905="YES",H905&gt;'azure-premium-disk-prices'!B3,H905&lt;'azure-premium-disk-prices'!B4),1+IF(M905="YES",1),"")</f>
        <v>0</v>
      </c>
      <c r="AP906" s="4">
        <f>IF(AND(I905="PREMIUM",Q905="YES",H905&gt;'azure-premium-disk-prices'!B4,H905&lt;'azure-premium-disk-prices'!B5),1+IF(M905="YES",1),"")</f>
        <v>0</v>
      </c>
      <c r="AQ906" s="4">
        <f>IF(AND(I905="PREMIUM",Q905="YES",H905&gt;'azure-premium-disk-prices'!B5,H905&lt;'azure-premium-disk-prices'!B6),1+IF(M905="YES",1),"")</f>
        <v>0</v>
      </c>
      <c r="AR906" s="4">
        <f>IF(AND(I905="PREMIUM",Q905="YES",H905&gt;'azure-premium-disk-prices'!B6,H905&lt;'azure-premium-disk-prices'!B7),1+IF(M905="YES",1),"")</f>
        <v>0</v>
      </c>
      <c r="AS906" s="4">
        <f>IF(AND(I905="PREMIUM",Q905="YES",H905&gt;'azure-premium-disk-prices'!B7,H905&lt;'azure-premium-disk-prices'!B8),1+IF(M905="YES",1),"")</f>
        <v>0</v>
      </c>
      <c r="AT906" s="4">
        <f>IF(AND(I905="PREMIUM",Q905="YES",H905&gt;'azure-premium-disk-prices'!B8,H905&lt;'azure-premium-disk-prices'!B9),1+IF(M905="YES",1),"")</f>
        <v>0</v>
      </c>
      <c r="AU906" s="4">
        <f>IF(AND(M906="YES", Q906="YES"),1,"")</f>
        <v>0</v>
      </c>
      <c r="AV906" s="4">
        <f>IF(AND(J906="STANDARD", Q906="YES"), IF(M906="YES",2,1) ,"")</f>
        <v>0</v>
      </c>
      <c r="AW906" s="4">
        <f>IF( AND(J906="PREMIUM",  Q906="YES"), IF(M906="YES",2,1) ,"")</f>
        <v>0</v>
      </c>
    </row>
    <row r="907" spans="5:49">
      <c r="E907" s="3"/>
      <c r="F907" s="3"/>
      <c r="G907" s="3"/>
      <c r="H907" s="3"/>
      <c r="I907" s="3" t="s">
        <v>9</v>
      </c>
      <c r="J907" s="3" t="s">
        <v>9</v>
      </c>
      <c r="K907" s="3" t="s">
        <v>5</v>
      </c>
      <c r="L907" s="3" t="s">
        <v>5</v>
      </c>
      <c r="M907" s="3" t="s">
        <v>5</v>
      </c>
      <c r="N907" s="3">
        <v>730</v>
      </c>
      <c r="O907" s="3" t="s">
        <v>5</v>
      </c>
      <c r="P907" s="3" t="s">
        <v>14</v>
      </c>
      <c r="Q907" s="4">
        <f>IF(AND(E907&lt;&gt;"", F907&lt;&gt;"", G907&lt;&gt;"", H907&lt;&gt;"", I907&lt;&gt;"", J907&lt;&gt;"", K907&lt;&gt;"", L907&lt;&gt;"", M907&lt;&gt;"", N907&lt;&gt;"", O907&lt;&gt;""),"YES","NO")</f>
        <v>0</v>
      </c>
      <c r="R907" s="4">
        <f>IF(AD907=AA907, U907, IF(AD907=AB907,W907,Y907))</f>
        <v>0</v>
      </c>
      <c r="S907" s="4">
        <f>AD907</f>
        <v>0</v>
      </c>
      <c r="T907" s="4">
        <f> IF(AA907="" ,"",IF(AD907=AA907, "PAYG", IF(AD907=AB907,"1Y RI","3Y RI")))</f>
        <v>0</v>
      </c>
      <c r="U907" s="4">
        <f>IF(Q907="YES", IF(K907="YES", VLOOKUP(V907 &amp; L907 &amp; K907,'azure-vm-prices-base'!G$2:H$124, 2, 0), VLOOKUP(V907 &amp; L907 &amp; "*",'azure-vm-prices-base'!G$2:H$124, 2, 0)), "")</f>
        <v>0</v>
      </c>
      <c r="V907" s="4">
        <f>IF(Q907="YES", IF(O907="NO" , IF(K907="YES", _xlfn.MINIFS('azure-vm-prices-base'!I$2:I$123, 'azure-vm-prices-base'!A$2:A$123,"&gt;="&amp;F907*(100-$B$2)/100, 'azure-vm-prices-base'!B$2:B$123,"&gt;="&amp;G907*(100-$B$2)/100, 'azure-vm-prices-base'!D$2:D$123,K907, 'azure-vm-prices-base'!E$2:E$123,L907), _xlfn.MINIFS('azure-vm-prices-base'!I$2:I$123, 'azure-vm-prices-base'!A$2:A$123,"&gt;="&amp;F907*(100-$B$2)/100, 'azure-vm-prices-base'!B$2:B$123,"&gt;="&amp;G907*(100-$B$2)/100, 'azure-vm-prices-base'!E$2:E$123,L907)), IF(K907="YES", _xlfn.MINIFS('azure-vm-prices-base'!C$2:C$123, 'azure-vm-prices-base'!A$2:A$123,"&gt;="&amp;F907*(100-$B$2)/100, 'azure-vm-prices-base'!B$2:B$123,"&gt;="&amp;G907*(100-$B$2)/100, 'azure-vm-prices-base'!D$2:D$123,K907, 'azure-vm-prices-base'!E$2:E$123,L907), _xlfn.MINIFS('azure-vm-prices-base'!C$2:C$123, 'azure-vm-prices-base'!A$2:A$123,"&gt;="&amp;F907*(100-$B$2)/100, 'azure-vm-prices-base'!B$2:B$123,"&gt;="&amp;G907*(100-$B$2)/100, 'azure-vm-prices-base'!E$2:E$123,L907))), "")</f>
        <v>0</v>
      </c>
      <c r="W907" s="4">
        <f>IF(Q907="YES", IF(K907="YES", VLOOKUP(X907 &amp; L907 &amp; K907,'azure-vm-prices-1Y'!G$2:H$124  , 2, 0), VLOOKUP(X907 &amp; L907 &amp; "*",'azure-vm-prices-1Y'!G$2:H$124, 2, 0)),   "")</f>
        <v>0</v>
      </c>
      <c r="X907" s="4">
        <f>IF(Q907="YES", IF(O907="NO" , IF(K907="YES", _xlfn.MINIFS('azure-vm-prices-1Y'!I$2:I$123,   'azure-vm-prices-1Y'!A$2:A$123,"&gt;="&amp;F907*(100-$B$2)/100,   'azure-vm-prices-1Y'!B$2:B$123,"&gt;="&amp;G907*(100-$B$2)/100,   'azure-vm-prices-1Y'!D$2:D$123,K907,   'azure-vm-prices-1Y'!E$2:E$123,L907),   _xlfn.MINIFS('azure-vm-prices-1Y'!I$2:I$123,   'azure-vm-prices-1Y'!A$2:A$123,"&gt;="&amp;F907*(100-$B$2)/100,   'azure-vm-prices-1Y'!B$2:B$123,"&gt;="&amp;G907*(100-$B$2)/100,   'azure-vm-prices-1Y'!E$2:E$123,L907)),   IF(K907="YES", _xlfn.MINIFS('azure-vm-prices-1Y'!C$2:C$123,   'azure-vm-prices-1Y'!A$2:A$123,"&gt;="&amp;F907*(100-$B$2)/100,   'azure-vm-prices-1Y'!B$2:B$123,"&gt;="&amp;G907*(100-$B$2)/100,   'azure-vm-prices-1Y'!D$2:D$123,K907,   'azure-vm-prices-1Y'!E$2:E$123,L907),   _xlfn.MINIFS('azure-vm-prices-1Y'!C$2:C$123,   'azure-vm-prices-1Y'!A$2:A$123,"&gt;="&amp;F907*(100-$B$2)/100,   'azure-vm-prices-1Y'!B$2:B$123,"&gt;="&amp;G907*(100-$B$2)/100,   'azure-vm-prices-1Y'!E$2:E$123,L907))),   "")</f>
        <v>0</v>
      </c>
      <c r="Y907" s="4">
        <f>IF(Q907="YES", IF(K907="YES", VLOOKUP(Z907 &amp; L907 &amp; K907,'azure-vm-prices-3Y'!G$2:H$124  , 2, 0), VLOOKUP(Z907 &amp; L907 &amp; "*",'azure-vm-prices-3Y'!G$2:H$124, 2, 0)),   "")</f>
        <v>0</v>
      </c>
      <c r="Z907" s="4">
        <f>IF(Q907="YES", IF(O907="NO" , IF(K907="YES", _xlfn.MINIFS('azure-vm-prices-3Y'!I$2:I$123,   'azure-vm-prices-3Y'!A$2:A$123,"&gt;="&amp;F907*(100-$B$2)/100,   'azure-vm-prices-3Y'!B$2:B$123,"&gt;="&amp;G907*(100-$B$2)/100,   'azure-vm-prices-3Y'!D$2:D$123,K907,   'azure-vm-prices-3Y'!E$2:E$123,L907),   _xlfn.MINIFS('azure-vm-prices-3Y'!I$2:I$123,   'azure-vm-prices-3Y'!A$2:A$123,"&gt;="&amp;F907*(100-$B$2)/100,   'azure-vm-prices-3Y'!B$2:B$123,"&gt;="&amp;G907*(100-$B$2)/100,   'azure-vm-prices-3Y'!E$2:E$123,L907)),   IF(K907="YES", _xlfn.MINIFS('azure-vm-prices-3Y'!C$2:C$123,   'azure-vm-prices-3Y'!A$2:A$123,"&gt;="&amp;F907*(100-$B$2)/100,   'azure-vm-prices-3Y'!B$2:B$123,"&gt;="&amp;G907*(100-$B$2)/100,   'azure-vm-prices-3Y'!D$2:D$123,K907,   'azure-vm-prices-3Y'!E$2:E$123,L907),   _xlfn.MINIFS('azure-vm-prices-3Y'!C$2:C$123,   'azure-vm-prices-3Y'!A$2:A$123,"&gt;="&amp;F907*(100-$B$2)/100,   'azure-vm-prices-3Y'!B$2:B$123,"&gt;="&amp;G907*(100-$B$2)/100,   'azure-vm-prices-3Y'!E$2:E$123,L907))),   "")</f>
        <v>0</v>
      </c>
      <c r="AA907" s="4">
        <f>IF(Q907="YES",N907*V907*12,"")</f>
        <v>0</v>
      </c>
      <c r="AB907" s="4">
        <f>IF(Q907="YES",X907*8760,"")</f>
        <v>0</v>
      </c>
      <c r="AC907" s="4">
        <f>IF(Q907="YES",Z907*8760,"")</f>
        <v>0</v>
      </c>
      <c r="AD907" s="4">
        <f>IF(Q907="YES",IF(P907="YES", MIN(AA907:AC907), AA907),"")</f>
        <v>0</v>
      </c>
      <c r="AE907" s="4">
        <f>IF(AND(I907="STANDARD",Q907="YES",H907&lt;'azure-standard-disk-prices'!B2, H907&gt;0),1+IF(M907="YES",1),"")</f>
        <v>0</v>
      </c>
      <c r="AF907" s="4">
        <f>IF(AND(I907="STANDARD",Q907="YES",H907&gt;'azure-standard-disk-prices'!B2,H907&lt;'azure-standard-disk-prices'!B3),1+IF(M907="YES",1),"")</f>
        <v>0</v>
      </c>
      <c r="AG907" s="4">
        <f>IF(AND(I907="STANDARD",Q907="YES",H907&gt;'azure-standard-disk-prices'!B3,H907&lt;'azure-standard-disk-prices'!B4),1+IF(M907="YES",1),"")</f>
        <v>0</v>
      </c>
      <c r="AH907" s="4">
        <f>IF(AND(I907="STANDARD",Q907="YES",H907&gt;'azure-standard-disk-prices'!B4,H907&lt;'azure-standard-disk-prices'!B5),1+IF(M907="YES",1),"")</f>
        <v>0</v>
      </c>
      <c r="AI907" s="4">
        <f>IF(AND(I907="STANDARD",Q907="YES",H907&gt;'azure-standard-disk-prices'!B5,H907&lt;'azure-standard-disk-prices'!B6),1+IF(M907="YES",1),"")</f>
        <v>0</v>
      </c>
      <c r="AJ907" s="4">
        <f>IF(AND(I907="STANDARD",Q907="YES",H907&gt;'azure-standard-disk-prices'!B6,H907&lt;'azure-standard-disk-prices'!B7),1+IF(M907="YES",1),"")</f>
        <v>0</v>
      </c>
      <c r="AK907" s="4">
        <f>IF(AND(I907="STANDARD",Q907="YES",H907&gt;'azure-standard-disk-prices'!B7,H907&lt;'azure-standard-disk-prices'!B8),1+IF(M907="YES",1),"")</f>
        <v>0</v>
      </c>
      <c r="AL907" s="4">
        <f>IF(AND(I907="STANDARD",Q907="YES",H907&gt;'azure-standard-disk-prices'!B8,H907&lt;'azure-standard-disk-prices'!B9),1+IF(M907="YES",1),"")</f>
        <v>0</v>
      </c>
      <c r="AM907" s="4">
        <f>IF(AND(I906="PREMIUM",Q906="YES",H906&lt;'azure-premium-disk-prices'!B2,H906&gt;0),1+IF(M906="YES",1),"")</f>
        <v>0</v>
      </c>
      <c r="AN907" s="4">
        <f>IF(AND(I906="PREMIUM",Q906="YES",H906&gt;'azure-premium-disk-prices'!B2,H906&lt;'azure-premium-disk-prices'!B3),1+IF(M906="YES",1),"")</f>
        <v>0</v>
      </c>
      <c r="AO907" s="4">
        <f>IF(AND(I906="PREMIUM",Q906="YES",H906&gt;'azure-premium-disk-prices'!B3,H906&lt;'azure-premium-disk-prices'!B4),1+IF(M906="YES",1),"")</f>
        <v>0</v>
      </c>
      <c r="AP907" s="4">
        <f>IF(AND(I906="PREMIUM",Q906="YES",H906&gt;'azure-premium-disk-prices'!B4,H906&lt;'azure-premium-disk-prices'!B5),1+IF(M906="YES",1),"")</f>
        <v>0</v>
      </c>
      <c r="AQ907" s="4">
        <f>IF(AND(I906="PREMIUM",Q906="YES",H906&gt;'azure-premium-disk-prices'!B5,H906&lt;'azure-premium-disk-prices'!B6),1+IF(M906="YES",1),"")</f>
        <v>0</v>
      </c>
      <c r="AR907" s="4">
        <f>IF(AND(I906="PREMIUM",Q906="YES",H906&gt;'azure-premium-disk-prices'!B6,H906&lt;'azure-premium-disk-prices'!B7),1+IF(M906="YES",1),"")</f>
        <v>0</v>
      </c>
      <c r="AS907" s="4">
        <f>IF(AND(I906="PREMIUM",Q906="YES",H906&gt;'azure-premium-disk-prices'!B7,H906&lt;'azure-premium-disk-prices'!B8),1+IF(M906="YES",1),"")</f>
        <v>0</v>
      </c>
      <c r="AT907" s="4">
        <f>IF(AND(I906="PREMIUM",Q906="YES",H906&gt;'azure-premium-disk-prices'!B8,H906&lt;'azure-premium-disk-prices'!B9),1+IF(M906="YES",1),"")</f>
        <v>0</v>
      </c>
      <c r="AU907" s="4">
        <f>IF(AND(M907="YES", Q907="YES"),1,"")</f>
        <v>0</v>
      </c>
      <c r="AV907" s="4">
        <f>IF(AND(J907="STANDARD", Q907="YES"), IF(M907="YES",2,1) ,"")</f>
        <v>0</v>
      </c>
      <c r="AW907" s="4">
        <f>IF( AND(J907="PREMIUM",  Q907="YES"), IF(M907="YES",2,1) ,"")</f>
        <v>0</v>
      </c>
    </row>
    <row r="908" spans="5:49">
      <c r="E908" s="3"/>
      <c r="F908" s="3"/>
      <c r="G908" s="3"/>
      <c r="H908" s="3"/>
      <c r="I908" s="3" t="s">
        <v>9</v>
      </c>
      <c r="J908" s="3" t="s">
        <v>9</v>
      </c>
      <c r="K908" s="3" t="s">
        <v>5</v>
      </c>
      <c r="L908" s="3" t="s">
        <v>5</v>
      </c>
      <c r="M908" s="3" t="s">
        <v>5</v>
      </c>
      <c r="N908" s="3">
        <v>730</v>
      </c>
      <c r="O908" s="3" t="s">
        <v>5</v>
      </c>
      <c r="P908" s="3" t="s">
        <v>14</v>
      </c>
      <c r="Q908" s="4">
        <f>IF(AND(E908&lt;&gt;"", F908&lt;&gt;"", G908&lt;&gt;"", H908&lt;&gt;"", I908&lt;&gt;"", J908&lt;&gt;"", K908&lt;&gt;"", L908&lt;&gt;"", M908&lt;&gt;"", N908&lt;&gt;"", O908&lt;&gt;""),"YES","NO")</f>
        <v>0</v>
      </c>
      <c r="R908" s="4">
        <f>IF(AD908=AA908, U908, IF(AD908=AB908,W908,Y908))</f>
        <v>0</v>
      </c>
      <c r="S908" s="4">
        <f>AD908</f>
        <v>0</v>
      </c>
      <c r="T908" s="4">
        <f> IF(AA908="" ,"",IF(AD908=AA908, "PAYG", IF(AD908=AB908,"1Y RI","3Y RI")))</f>
        <v>0</v>
      </c>
      <c r="U908" s="4">
        <f>IF(Q908="YES", IF(K908="YES", VLOOKUP(V908 &amp; L908 &amp; K908,'azure-vm-prices-base'!G$2:H$124, 2, 0), VLOOKUP(V908 &amp; L908 &amp; "*",'azure-vm-prices-base'!G$2:H$124, 2, 0)), "")</f>
        <v>0</v>
      </c>
      <c r="V908" s="4">
        <f>IF(Q908="YES", IF(O908="NO" , IF(K908="YES", _xlfn.MINIFS('azure-vm-prices-base'!I$2:I$123, 'azure-vm-prices-base'!A$2:A$123,"&gt;="&amp;F908*(100-$B$2)/100, 'azure-vm-prices-base'!B$2:B$123,"&gt;="&amp;G908*(100-$B$2)/100, 'azure-vm-prices-base'!D$2:D$123,K908, 'azure-vm-prices-base'!E$2:E$123,L908), _xlfn.MINIFS('azure-vm-prices-base'!I$2:I$123, 'azure-vm-prices-base'!A$2:A$123,"&gt;="&amp;F908*(100-$B$2)/100, 'azure-vm-prices-base'!B$2:B$123,"&gt;="&amp;G908*(100-$B$2)/100, 'azure-vm-prices-base'!E$2:E$123,L908)), IF(K908="YES", _xlfn.MINIFS('azure-vm-prices-base'!C$2:C$123, 'azure-vm-prices-base'!A$2:A$123,"&gt;="&amp;F908*(100-$B$2)/100, 'azure-vm-prices-base'!B$2:B$123,"&gt;="&amp;G908*(100-$B$2)/100, 'azure-vm-prices-base'!D$2:D$123,K908, 'azure-vm-prices-base'!E$2:E$123,L908), _xlfn.MINIFS('azure-vm-prices-base'!C$2:C$123, 'azure-vm-prices-base'!A$2:A$123,"&gt;="&amp;F908*(100-$B$2)/100, 'azure-vm-prices-base'!B$2:B$123,"&gt;="&amp;G908*(100-$B$2)/100, 'azure-vm-prices-base'!E$2:E$123,L908))), "")</f>
        <v>0</v>
      </c>
      <c r="W908" s="4">
        <f>IF(Q908="YES", IF(K908="YES", VLOOKUP(X908 &amp; L908 &amp; K908,'azure-vm-prices-1Y'!G$2:H$124  , 2, 0), VLOOKUP(X908 &amp; L908 &amp; "*",'azure-vm-prices-1Y'!G$2:H$124, 2, 0)),   "")</f>
        <v>0</v>
      </c>
      <c r="X908" s="4">
        <f>IF(Q908="YES", IF(O908="NO" , IF(K908="YES", _xlfn.MINIFS('azure-vm-prices-1Y'!I$2:I$123,   'azure-vm-prices-1Y'!A$2:A$123,"&gt;="&amp;F908*(100-$B$2)/100,   'azure-vm-prices-1Y'!B$2:B$123,"&gt;="&amp;G908*(100-$B$2)/100,   'azure-vm-prices-1Y'!D$2:D$123,K908,   'azure-vm-prices-1Y'!E$2:E$123,L908),   _xlfn.MINIFS('azure-vm-prices-1Y'!I$2:I$123,   'azure-vm-prices-1Y'!A$2:A$123,"&gt;="&amp;F908*(100-$B$2)/100,   'azure-vm-prices-1Y'!B$2:B$123,"&gt;="&amp;G908*(100-$B$2)/100,   'azure-vm-prices-1Y'!E$2:E$123,L908)),   IF(K908="YES", _xlfn.MINIFS('azure-vm-prices-1Y'!C$2:C$123,   'azure-vm-prices-1Y'!A$2:A$123,"&gt;="&amp;F908*(100-$B$2)/100,   'azure-vm-prices-1Y'!B$2:B$123,"&gt;="&amp;G908*(100-$B$2)/100,   'azure-vm-prices-1Y'!D$2:D$123,K908,   'azure-vm-prices-1Y'!E$2:E$123,L908),   _xlfn.MINIFS('azure-vm-prices-1Y'!C$2:C$123,   'azure-vm-prices-1Y'!A$2:A$123,"&gt;="&amp;F908*(100-$B$2)/100,   'azure-vm-prices-1Y'!B$2:B$123,"&gt;="&amp;G908*(100-$B$2)/100,   'azure-vm-prices-1Y'!E$2:E$123,L908))),   "")</f>
        <v>0</v>
      </c>
      <c r="Y908" s="4">
        <f>IF(Q908="YES", IF(K908="YES", VLOOKUP(Z908 &amp; L908 &amp; K908,'azure-vm-prices-3Y'!G$2:H$124  , 2, 0), VLOOKUP(Z908 &amp; L908 &amp; "*",'azure-vm-prices-3Y'!G$2:H$124, 2, 0)),   "")</f>
        <v>0</v>
      </c>
      <c r="Z908" s="4">
        <f>IF(Q908="YES", IF(O908="NO" , IF(K908="YES", _xlfn.MINIFS('azure-vm-prices-3Y'!I$2:I$123,   'azure-vm-prices-3Y'!A$2:A$123,"&gt;="&amp;F908*(100-$B$2)/100,   'azure-vm-prices-3Y'!B$2:B$123,"&gt;="&amp;G908*(100-$B$2)/100,   'azure-vm-prices-3Y'!D$2:D$123,K908,   'azure-vm-prices-3Y'!E$2:E$123,L908),   _xlfn.MINIFS('azure-vm-prices-3Y'!I$2:I$123,   'azure-vm-prices-3Y'!A$2:A$123,"&gt;="&amp;F908*(100-$B$2)/100,   'azure-vm-prices-3Y'!B$2:B$123,"&gt;="&amp;G908*(100-$B$2)/100,   'azure-vm-prices-3Y'!E$2:E$123,L908)),   IF(K908="YES", _xlfn.MINIFS('azure-vm-prices-3Y'!C$2:C$123,   'azure-vm-prices-3Y'!A$2:A$123,"&gt;="&amp;F908*(100-$B$2)/100,   'azure-vm-prices-3Y'!B$2:B$123,"&gt;="&amp;G908*(100-$B$2)/100,   'azure-vm-prices-3Y'!D$2:D$123,K908,   'azure-vm-prices-3Y'!E$2:E$123,L908),   _xlfn.MINIFS('azure-vm-prices-3Y'!C$2:C$123,   'azure-vm-prices-3Y'!A$2:A$123,"&gt;="&amp;F908*(100-$B$2)/100,   'azure-vm-prices-3Y'!B$2:B$123,"&gt;="&amp;G908*(100-$B$2)/100,   'azure-vm-prices-3Y'!E$2:E$123,L908))),   "")</f>
        <v>0</v>
      </c>
      <c r="AA908" s="4">
        <f>IF(Q908="YES",N908*V908*12,"")</f>
        <v>0</v>
      </c>
      <c r="AB908" s="4">
        <f>IF(Q908="YES",X908*8760,"")</f>
        <v>0</v>
      </c>
      <c r="AC908" s="4">
        <f>IF(Q908="YES",Z908*8760,"")</f>
        <v>0</v>
      </c>
      <c r="AD908" s="4">
        <f>IF(Q908="YES",IF(P908="YES", MIN(AA908:AC908), AA908),"")</f>
        <v>0</v>
      </c>
      <c r="AE908" s="4">
        <f>IF(AND(I908="STANDARD",Q908="YES",H908&lt;'azure-standard-disk-prices'!B2, H908&gt;0),1+IF(M908="YES",1),"")</f>
        <v>0</v>
      </c>
      <c r="AF908" s="4">
        <f>IF(AND(I908="STANDARD",Q908="YES",H908&gt;'azure-standard-disk-prices'!B2,H908&lt;'azure-standard-disk-prices'!B3),1+IF(M908="YES",1),"")</f>
        <v>0</v>
      </c>
      <c r="AG908" s="4">
        <f>IF(AND(I908="STANDARD",Q908="YES",H908&gt;'azure-standard-disk-prices'!B3,H908&lt;'azure-standard-disk-prices'!B4),1+IF(M908="YES",1),"")</f>
        <v>0</v>
      </c>
      <c r="AH908" s="4">
        <f>IF(AND(I908="STANDARD",Q908="YES",H908&gt;'azure-standard-disk-prices'!B4,H908&lt;'azure-standard-disk-prices'!B5),1+IF(M908="YES",1),"")</f>
        <v>0</v>
      </c>
      <c r="AI908" s="4">
        <f>IF(AND(I908="STANDARD",Q908="YES",H908&gt;'azure-standard-disk-prices'!B5,H908&lt;'azure-standard-disk-prices'!B6),1+IF(M908="YES",1),"")</f>
        <v>0</v>
      </c>
      <c r="AJ908" s="4">
        <f>IF(AND(I908="STANDARD",Q908="YES",H908&gt;'azure-standard-disk-prices'!B6,H908&lt;'azure-standard-disk-prices'!B7),1+IF(M908="YES",1),"")</f>
        <v>0</v>
      </c>
      <c r="AK908" s="4">
        <f>IF(AND(I908="STANDARD",Q908="YES",H908&gt;'azure-standard-disk-prices'!B7,H908&lt;'azure-standard-disk-prices'!B8),1+IF(M908="YES",1),"")</f>
        <v>0</v>
      </c>
      <c r="AL908" s="4">
        <f>IF(AND(I908="STANDARD",Q908="YES",H908&gt;'azure-standard-disk-prices'!B8,H908&lt;'azure-standard-disk-prices'!B9),1+IF(M908="YES",1),"")</f>
        <v>0</v>
      </c>
      <c r="AM908" s="4">
        <f>IF(AND(I907="PREMIUM",Q907="YES",H907&lt;'azure-premium-disk-prices'!B2,H907&gt;0),1+IF(M907="YES",1),"")</f>
        <v>0</v>
      </c>
      <c r="AN908" s="4">
        <f>IF(AND(I907="PREMIUM",Q907="YES",H907&gt;'azure-premium-disk-prices'!B2,H907&lt;'azure-premium-disk-prices'!B3),1+IF(M907="YES",1),"")</f>
        <v>0</v>
      </c>
      <c r="AO908" s="4">
        <f>IF(AND(I907="PREMIUM",Q907="YES",H907&gt;'azure-premium-disk-prices'!B3,H907&lt;'azure-premium-disk-prices'!B4),1+IF(M907="YES",1),"")</f>
        <v>0</v>
      </c>
      <c r="AP908" s="4">
        <f>IF(AND(I907="PREMIUM",Q907="YES",H907&gt;'azure-premium-disk-prices'!B4,H907&lt;'azure-premium-disk-prices'!B5),1+IF(M907="YES",1),"")</f>
        <v>0</v>
      </c>
      <c r="AQ908" s="4">
        <f>IF(AND(I907="PREMIUM",Q907="YES",H907&gt;'azure-premium-disk-prices'!B5,H907&lt;'azure-premium-disk-prices'!B6),1+IF(M907="YES",1),"")</f>
        <v>0</v>
      </c>
      <c r="AR908" s="4">
        <f>IF(AND(I907="PREMIUM",Q907="YES",H907&gt;'azure-premium-disk-prices'!B6,H907&lt;'azure-premium-disk-prices'!B7),1+IF(M907="YES",1),"")</f>
        <v>0</v>
      </c>
      <c r="AS908" s="4">
        <f>IF(AND(I907="PREMIUM",Q907="YES",H907&gt;'azure-premium-disk-prices'!B7,H907&lt;'azure-premium-disk-prices'!B8),1+IF(M907="YES",1),"")</f>
        <v>0</v>
      </c>
      <c r="AT908" s="4">
        <f>IF(AND(I907="PREMIUM",Q907="YES",H907&gt;'azure-premium-disk-prices'!B8,H907&lt;'azure-premium-disk-prices'!B9),1+IF(M907="YES",1),"")</f>
        <v>0</v>
      </c>
      <c r="AU908" s="4">
        <f>IF(AND(M908="YES", Q908="YES"),1,"")</f>
        <v>0</v>
      </c>
      <c r="AV908" s="4">
        <f>IF(AND(J908="STANDARD", Q908="YES"), IF(M908="YES",2,1) ,"")</f>
        <v>0</v>
      </c>
      <c r="AW908" s="4">
        <f>IF( AND(J908="PREMIUM",  Q908="YES"), IF(M908="YES",2,1) ,"")</f>
        <v>0</v>
      </c>
    </row>
    <row r="909" spans="5:49">
      <c r="E909" s="3"/>
      <c r="F909" s="3"/>
      <c r="G909" s="3"/>
      <c r="H909" s="3"/>
      <c r="I909" s="3" t="s">
        <v>9</v>
      </c>
      <c r="J909" s="3" t="s">
        <v>9</v>
      </c>
      <c r="K909" s="3" t="s">
        <v>5</v>
      </c>
      <c r="L909" s="3" t="s">
        <v>5</v>
      </c>
      <c r="M909" s="3" t="s">
        <v>5</v>
      </c>
      <c r="N909" s="3">
        <v>730</v>
      </c>
      <c r="O909" s="3" t="s">
        <v>5</v>
      </c>
      <c r="P909" s="3" t="s">
        <v>14</v>
      </c>
      <c r="Q909" s="4">
        <f>IF(AND(E909&lt;&gt;"", F909&lt;&gt;"", G909&lt;&gt;"", H909&lt;&gt;"", I909&lt;&gt;"", J909&lt;&gt;"", K909&lt;&gt;"", L909&lt;&gt;"", M909&lt;&gt;"", N909&lt;&gt;"", O909&lt;&gt;""),"YES","NO")</f>
        <v>0</v>
      </c>
      <c r="R909" s="4">
        <f>IF(AD909=AA909, U909, IF(AD909=AB909,W909,Y909))</f>
        <v>0</v>
      </c>
      <c r="S909" s="4">
        <f>AD909</f>
        <v>0</v>
      </c>
      <c r="T909" s="4">
        <f> IF(AA909="" ,"",IF(AD909=AA909, "PAYG", IF(AD909=AB909,"1Y RI","3Y RI")))</f>
        <v>0</v>
      </c>
      <c r="U909" s="4">
        <f>IF(Q909="YES", IF(K909="YES", VLOOKUP(V909 &amp; L909 &amp; K909,'azure-vm-prices-base'!G$2:H$124, 2, 0), VLOOKUP(V909 &amp; L909 &amp; "*",'azure-vm-prices-base'!G$2:H$124, 2, 0)), "")</f>
        <v>0</v>
      </c>
      <c r="V909" s="4">
        <f>IF(Q909="YES", IF(O909="NO" , IF(K909="YES", _xlfn.MINIFS('azure-vm-prices-base'!I$2:I$123, 'azure-vm-prices-base'!A$2:A$123,"&gt;="&amp;F909*(100-$B$2)/100, 'azure-vm-prices-base'!B$2:B$123,"&gt;="&amp;G909*(100-$B$2)/100, 'azure-vm-prices-base'!D$2:D$123,K909, 'azure-vm-prices-base'!E$2:E$123,L909), _xlfn.MINIFS('azure-vm-prices-base'!I$2:I$123, 'azure-vm-prices-base'!A$2:A$123,"&gt;="&amp;F909*(100-$B$2)/100, 'azure-vm-prices-base'!B$2:B$123,"&gt;="&amp;G909*(100-$B$2)/100, 'azure-vm-prices-base'!E$2:E$123,L909)), IF(K909="YES", _xlfn.MINIFS('azure-vm-prices-base'!C$2:C$123, 'azure-vm-prices-base'!A$2:A$123,"&gt;="&amp;F909*(100-$B$2)/100, 'azure-vm-prices-base'!B$2:B$123,"&gt;="&amp;G909*(100-$B$2)/100, 'azure-vm-prices-base'!D$2:D$123,K909, 'azure-vm-prices-base'!E$2:E$123,L909), _xlfn.MINIFS('azure-vm-prices-base'!C$2:C$123, 'azure-vm-prices-base'!A$2:A$123,"&gt;="&amp;F909*(100-$B$2)/100, 'azure-vm-prices-base'!B$2:B$123,"&gt;="&amp;G909*(100-$B$2)/100, 'azure-vm-prices-base'!E$2:E$123,L909))), "")</f>
        <v>0</v>
      </c>
      <c r="W909" s="4">
        <f>IF(Q909="YES", IF(K909="YES", VLOOKUP(X909 &amp; L909 &amp; K909,'azure-vm-prices-1Y'!G$2:H$124  , 2, 0), VLOOKUP(X909 &amp; L909 &amp; "*",'azure-vm-prices-1Y'!G$2:H$124, 2, 0)),   "")</f>
        <v>0</v>
      </c>
      <c r="X909" s="4">
        <f>IF(Q909="YES", IF(O909="NO" , IF(K909="YES", _xlfn.MINIFS('azure-vm-prices-1Y'!I$2:I$123,   'azure-vm-prices-1Y'!A$2:A$123,"&gt;="&amp;F909*(100-$B$2)/100,   'azure-vm-prices-1Y'!B$2:B$123,"&gt;="&amp;G909*(100-$B$2)/100,   'azure-vm-prices-1Y'!D$2:D$123,K909,   'azure-vm-prices-1Y'!E$2:E$123,L909),   _xlfn.MINIFS('azure-vm-prices-1Y'!I$2:I$123,   'azure-vm-prices-1Y'!A$2:A$123,"&gt;="&amp;F909*(100-$B$2)/100,   'azure-vm-prices-1Y'!B$2:B$123,"&gt;="&amp;G909*(100-$B$2)/100,   'azure-vm-prices-1Y'!E$2:E$123,L909)),   IF(K909="YES", _xlfn.MINIFS('azure-vm-prices-1Y'!C$2:C$123,   'azure-vm-prices-1Y'!A$2:A$123,"&gt;="&amp;F909*(100-$B$2)/100,   'azure-vm-prices-1Y'!B$2:B$123,"&gt;="&amp;G909*(100-$B$2)/100,   'azure-vm-prices-1Y'!D$2:D$123,K909,   'azure-vm-prices-1Y'!E$2:E$123,L909),   _xlfn.MINIFS('azure-vm-prices-1Y'!C$2:C$123,   'azure-vm-prices-1Y'!A$2:A$123,"&gt;="&amp;F909*(100-$B$2)/100,   'azure-vm-prices-1Y'!B$2:B$123,"&gt;="&amp;G909*(100-$B$2)/100,   'azure-vm-prices-1Y'!E$2:E$123,L909))),   "")</f>
        <v>0</v>
      </c>
      <c r="Y909" s="4">
        <f>IF(Q909="YES", IF(K909="YES", VLOOKUP(Z909 &amp; L909 &amp; K909,'azure-vm-prices-3Y'!G$2:H$124  , 2, 0), VLOOKUP(Z909 &amp; L909 &amp; "*",'azure-vm-prices-3Y'!G$2:H$124, 2, 0)),   "")</f>
        <v>0</v>
      </c>
      <c r="Z909" s="4">
        <f>IF(Q909="YES", IF(O909="NO" , IF(K909="YES", _xlfn.MINIFS('azure-vm-prices-3Y'!I$2:I$123,   'azure-vm-prices-3Y'!A$2:A$123,"&gt;="&amp;F909*(100-$B$2)/100,   'azure-vm-prices-3Y'!B$2:B$123,"&gt;="&amp;G909*(100-$B$2)/100,   'azure-vm-prices-3Y'!D$2:D$123,K909,   'azure-vm-prices-3Y'!E$2:E$123,L909),   _xlfn.MINIFS('azure-vm-prices-3Y'!I$2:I$123,   'azure-vm-prices-3Y'!A$2:A$123,"&gt;="&amp;F909*(100-$B$2)/100,   'azure-vm-prices-3Y'!B$2:B$123,"&gt;="&amp;G909*(100-$B$2)/100,   'azure-vm-prices-3Y'!E$2:E$123,L909)),   IF(K909="YES", _xlfn.MINIFS('azure-vm-prices-3Y'!C$2:C$123,   'azure-vm-prices-3Y'!A$2:A$123,"&gt;="&amp;F909*(100-$B$2)/100,   'azure-vm-prices-3Y'!B$2:B$123,"&gt;="&amp;G909*(100-$B$2)/100,   'azure-vm-prices-3Y'!D$2:D$123,K909,   'azure-vm-prices-3Y'!E$2:E$123,L909),   _xlfn.MINIFS('azure-vm-prices-3Y'!C$2:C$123,   'azure-vm-prices-3Y'!A$2:A$123,"&gt;="&amp;F909*(100-$B$2)/100,   'azure-vm-prices-3Y'!B$2:B$123,"&gt;="&amp;G909*(100-$B$2)/100,   'azure-vm-prices-3Y'!E$2:E$123,L909))),   "")</f>
        <v>0</v>
      </c>
      <c r="AA909" s="4">
        <f>IF(Q909="YES",N909*V909*12,"")</f>
        <v>0</v>
      </c>
      <c r="AB909" s="4">
        <f>IF(Q909="YES",X909*8760,"")</f>
        <v>0</v>
      </c>
      <c r="AC909" s="4">
        <f>IF(Q909="YES",Z909*8760,"")</f>
        <v>0</v>
      </c>
      <c r="AD909" s="4">
        <f>IF(Q909="YES",IF(P909="YES", MIN(AA909:AC909), AA909),"")</f>
        <v>0</v>
      </c>
      <c r="AE909" s="4">
        <f>IF(AND(I909="STANDARD",Q909="YES",H909&lt;'azure-standard-disk-prices'!B2, H909&gt;0),1+IF(M909="YES",1),"")</f>
        <v>0</v>
      </c>
      <c r="AF909" s="4">
        <f>IF(AND(I909="STANDARD",Q909="YES",H909&gt;'azure-standard-disk-prices'!B2,H909&lt;'azure-standard-disk-prices'!B3),1+IF(M909="YES",1),"")</f>
        <v>0</v>
      </c>
      <c r="AG909" s="4">
        <f>IF(AND(I909="STANDARD",Q909="YES",H909&gt;'azure-standard-disk-prices'!B3,H909&lt;'azure-standard-disk-prices'!B4),1+IF(M909="YES",1),"")</f>
        <v>0</v>
      </c>
      <c r="AH909" s="4">
        <f>IF(AND(I909="STANDARD",Q909="YES",H909&gt;'azure-standard-disk-prices'!B4,H909&lt;'azure-standard-disk-prices'!B5),1+IF(M909="YES",1),"")</f>
        <v>0</v>
      </c>
      <c r="AI909" s="4">
        <f>IF(AND(I909="STANDARD",Q909="YES",H909&gt;'azure-standard-disk-prices'!B5,H909&lt;'azure-standard-disk-prices'!B6),1+IF(M909="YES",1),"")</f>
        <v>0</v>
      </c>
      <c r="AJ909" s="4">
        <f>IF(AND(I909="STANDARD",Q909="YES",H909&gt;'azure-standard-disk-prices'!B6,H909&lt;'azure-standard-disk-prices'!B7),1+IF(M909="YES",1),"")</f>
        <v>0</v>
      </c>
      <c r="AK909" s="4">
        <f>IF(AND(I909="STANDARD",Q909="YES",H909&gt;'azure-standard-disk-prices'!B7,H909&lt;'azure-standard-disk-prices'!B8),1+IF(M909="YES",1),"")</f>
        <v>0</v>
      </c>
      <c r="AL909" s="4">
        <f>IF(AND(I909="STANDARD",Q909="YES",H909&gt;'azure-standard-disk-prices'!B8,H909&lt;'azure-standard-disk-prices'!B9),1+IF(M909="YES",1),"")</f>
        <v>0</v>
      </c>
      <c r="AM909" s="4">
        <f>IF(AND(I908="PREMIUM",Q908="YES",H908&lt;'azure-premium-disk-prices'!B2,H908&gt;0),1+IF(M908="YES",1),"")</f>
        <v>0</v>
      </c>
      <c r="AN909" s="4">
        <f>IF(AND(I908="PREMIUM",Q908="YES",H908&gt;'azure-premium-disk-prices'!B2,H908&lt;'azure-premium-disk-prices'!B3),1+IF(M908="YES",1),"")</f>
        <v>0</v>
      </c>
      <c r="AO909" s="4">
        <f>IF(AND(I908="PREMIUM",Q908="YES",H908&gt;'azure-premium-disk-prices'!B3,H908&lt;'azure-premium-disk-prices'!B4),1+IF(M908="YES",1),"")</f>
        <v>0</v>
      </c>
      <c r="AP909" s="4">
        <f>IF(AND(I908="PREMIUM",Q908="YES",H908&gt;'azure-premium-disk-prices'!B4,H908&lt;'azure-premium-disk-prices'!B5),1+IF(M908="YES",1),"")</f>
        <v>0</v>
      </c>
      <c r="AQ909" s="4">
        <f>IF(AND(I908="PREMIUM",Q908="YES",H908&gt;'azure-premium-disk-prices'!B5,H908&lt;'azure-premium-disk-prices'!B6),1+IF(M908="YES",1),"")</f>
        <v>0</v>
      </c>
      <c r="AR909" s="4">
        <f>IF(AND(I908="PREMIUM",Q908="YES",H908&gt;'azure-premium-disk-prices'!B6,H908&lt;'azure-premium-disk-prices'!B7),1+IF(M908="YES",1),"")</f>
        <v>0</v>
      </c>
      <c r="AS909" s="4">
        <f>IF(AND(I908="PREMIUM",Q908="YES",H908&gt;'azure-premium-disk-prices'!B7,H908&lt;'azure-premium-disk-prices'!B8),1+IF(M908="YES",1),"")</f>
        <v>0</v>
      </c>
      <c r="AT909" s="4">
        <f>IF(AND(I908="PREMIUM",Q908="YES",H908&gt;'azure-premium-disk-prices'!B8,H908&lt;'azure-premium-disk-prices'!B9),1+IF(M908="YES",1),"")</f>
        <v>0</v>
      </c>
      <c r="AU909" s="4">
        <f>IF(AND(M909="YES", Q909="YES"),1,"")</f>
        <v>0</v>
      </c>
      <c r="AV909" s="4">
        <f>IF(AND(J909="STANDARD", Q909="YES"), IF(M909="YES",2,1) ,"")</f>
        <v>0</v>
      </c>
      <c r="AW909" s="4">
        <f>IF( AND(J909="PREMIUM",  Q909="YES"), IF(M909="YES",2,1) ,"")</f>
        <v>0</v>
      </c>
    </row>
    <row r="910" spans="5:49">
      <c r="E910" s="3"/>
      <c r="F910" s="3"/>
      <c r="G910" s="3"/>
      <c r="H910" s="3"/>
      <c r="I910" s="3" t="s">
        <v>9</v>
      </c>
      <c r="J910" s="3" t="s">
        <v>9</v>
      </c>
      <c r="K910" s="3" t="s">
        <v>5</v>
      </c>
      <c r="L910" s="3" t="s">
        <v>5</v>
      </c>
      <c r="M910" s="3" t="s">
        <v>5</v>
      </c>
      <c r="N910" s="3">
        <v>730</v>
      </c>
      <c r="O910" s="3" t="s">
        <v>5</v>
      </c>
      <c r="P910" s="3" t="s">
        <v>14</v>
      </c>
      <c r="Q910" s="4">
        <f>IF(AND(E910&lt;&gt;"", F910&lt;&gt;"", G910&lt;&gt;"", H910&lt;&gt;"", I910&lt;&gt;"", J910&lt;&gt;"", K910&lt;&gt;"", L910&lt;&gt;"", M910&lt;&gt;"", N910&lt;&gt;"", O910&lt;&gt;""),"YES","NO")</f>
        <v>0</v>
      </c>
      <c r="R910" s="4">
        <f>IF(AD910=AA910, U910, IF(AD910=AB910,W910,Y910))</f>
        <v>0</v>
      </c>
      <c r="S910" s="4">
        <f>AD910</f>
        <v>0</v>
      </c>
      <c r="T910" s="4">
        <f> IF(AA910="" ,"",IF(AD910=AA910, "PAYG", IF(AD910=AB910,"1Y RI","3Y RI")))</f>
        <v>0</v>
      </c>
      <c r="U910" s="4">
        <f>IF(Q910="YES", IF(K910="YES", VLOOKUP(V910 &amp; L910 &amp; K910,'azure-vm-prices-base'!G$2:H$124, 2, 0), VLOOKUP(V910 &amp; L910 &amp; "*",'azure-vm-prices-base'!G$2:H$124, 2, 0)), "")</f>
        <v>0</v>
      </c>
      <c r="V910" s="4">
        <f>IF(Q910="YES", IF(O910="NO" , IF(K910="YES", _xlfn.MINIFS('azure-vm-prices-base'!I$2:I$123, 'azure-vm-prices-base'!A$2:A$123,"&gt;="&amp;F910*(100-$B$2)/100, 'azure-vm-prices-base'!B$2:B$123,"&gt;="&amp;G910*(100-$B$2)/100, 'azure-vm-prices-base'!D$2:D$123,K910, 'azure-vm-prices-base'!E$2:E$123,L910), _xlfn.MINIFS('azure-vm-prices-base'!I$2:I$123, 'azure-vm-prices-base'!A$2:A$123,"&gt;="&amp;F910*(100-$B$2)/100, 'azure-vm-prices-base'!B$2:B$123,"&gt;="&amp;G910*(100-$B$2)/100, 'azure-vm-prices-base'!E$2:E$123,L910)), IF(K910="YES", _xlfn.MINIFS('azure-vm-prices-base'!C$2:C$123, 'azure-vm-prices-base'!A$2:A$123,"&gt;="&amp;F910*(100-$B$2)/100, 'azure-vm-prices-base'!B$2:B$123,"&gt;="&amp;G910*(100-$B$2)/100, 'azure-vm-prices-base'!D$2:D$123,K910, 'azure-vm-prices-base'!E$2:E$123,L910), _xlfn.MINIFS('azure-vm-prices-base'!C$2:C$123, 'azure-vm-prices-base'!A$2:A$123,"&gt;="&amp;F910*(100-$B$2)/100, 'azure-vm-prices-base'!B$2:B$123,"&gt;="&amp;G910*(100-$B$2)/100, 'azure-vm-prices-base'!E$2:E$123,L910))), "")</f>
        <v>0</v>
      </c>
      <c r="W910" s="4">
        <f>IF(Q910="YES", IF(K910="YES", VLOOKUP(X910 &amp; L910 &amp; K910,'azure-vm-prices-1Y'!G$2:H$124  , 2, 0), VLOOKUP(X910 &amp; L910 &amp; "*",'azure-vm-prices-1Y'!G$2:H$124, 2, 0)),   "")</f>
        <v>0</v>
      </c>
      <c r="X910" s="4">
        <f>IF(Q910="YES", IF(O910="NO" , IF(K910="YES", _xlfn.MINIFS('azure-vm-prices-1Y'!I$2:I$123,   'azure-vm-prices-1Y'!A$2:A$123,"&gt;="&amp;F910*(100-$B$2)/100,   'azure-vm-prices-1Y'!B$2:B$123,"&gt;="&amp;G910*(100-$B$2)/100,   'azure-vm-prices-1Y'!D$2:D$123,K910,   'azure-vm-prices-1Y'!E$2:E$123,L910),   _xlfn.MINIFS('azure-vm-prices-1Y'!I$2:I$123,   'azure-vm-prices-1Y'!A$2:A$123,"&gt;="&amp;F910*(100-$B$2)/100,   'azure-vm-prices-1Y'!B$2:B$123,"&gt;="&amp;G910*(100-$B$2)/100,   'azure-vm-prices-1Y'!E$2:E$123,L910)),   IF(K910="YES", _xlfn.MINIFS('azure-vm-prices-1Y'!C$2:C$123,   'azure-vm-prices-1Y'!A$2:A$123,"&gt;="&amp;F910*(100-$B$2)/100,   'azure-vm-prices-1Y'!B$2:B$123,"&gt;="&amp;G910*(100-$B$2)/100,   'azure-vm-prices-1Y'!D$2:D$123,K910,   'azure-vm-prices-1Y'!E$2:E$123,L910),   _xlfn.MINIFS('azure-vm-prices-1Y'!C$2:C$123,   'azure-vm-prices-1Y'!A$2:A$123,"&gt;="&amp;F910*(100-$B$2)/100,   'azure-vm-prices-1Y'!B$2:B$123,"&gt;="&amp;G910*(100-$B$2)/100,   'azure-vm-prices-1Y'!E$2:E$123,L910))),   "")</f>
        <v>0</v>
      </c>
      <c r="Y910" s="4">
        <f>IF(Q910="YES", IF(K910="YES", VLOOKUP(Z910 &amp; L910 &amp; K910,'azure-vm-prices-3Y'!G$2:H$124  , 2, 0), VLOOKUP(Z910 &amp; L910 &amp; "*",'azure-vm-prices-3Y'!G$2:H$124, 2, 0)),   "")</f>
        <v>0</v>
      </c>
      <c r="Z910" s="4">
        <f>IF(Q910="YES", IF(O910="NO" , IF(K910="YES", _xlfn.MINIFS('azure-vm-prices-3Y'!I$2:I$123,   'azure-vm-prices-3Y'!A$2:A$123,"&gt;="&amp;F910*(100-$B$2)/100,   'azure-vm-prices-3Y'!B$2:B$123,"&gt;="&amp;G910*(100-$B$2)/100,   'azure-vm-prices-3Y'!D$2:D$123,K910,   'azure-vm-prices-3Y'!E$2:E$123,L910),   _xlfn.MINIFS('azure-vm-prices-3Y'!I$2:I$123,   'azure-vm-prices-3Y'!A$2:A$123,"&gt;="&amp;F910*(100-$B$2)/100,   'azure-vm-prices-3Y'!B$2:B$123,"&gt;="&amp;G910*(100-$B$2)/100,   'azure-vm-prices-3Y'!E$2:E$123,L910)),   IF(K910="YES", _xlfn.MINIFS('azure-vm-prices-3Y'!C$2:C$123,   'azure-vm-prices-3Y'!A$2:A$123,"&gt;="&amp;F910*(100-$B$2)/100,   'azure-vm-prices-3Y'!B$2:B$123,"&gt;="&amp;G910*(100-$B$2)/100,   'azure-vm-prices-3Y'!D$2:D$123,K910,   'azure-vm-prices-3Y'!E$2:E$123,L910),   _xlfn.MINIFS('azure-vm-prices-3Y'!C$2:C$123,   'azure-vm-prices-3Y'!A$2:A$123,"&gt;="&amp;F910*(100-$B$2)/100,   'azure-vm-prices-3Y'!B$2:B$123,"&gt;="&amp;G910*(100-$B$2)/100,   'azure-vm-prices-3Y'!E$2:E$123,L910))),   "")</f>
        <v>0</v>
      </c>
      <c r="AA910" s="4">
        <f>IF(Q910="YES",N910*V910*12,"")</f>
        <v>0</v>
      </c>
      <c r="AB910" s="4">
        <f>IF(Q910="YES",X910*8760,"")</f>
        <v>0</v>
      </c>
      <c r="AC910" s="4">
        <f>IF(Q910="YES",Z910*8760,"")</f>
        <v>0</v>
      </c>
      <c r="AD910" s="4">
        <f>IF(Q910="YES",IF(P910="YES", MIN(AA910:AC910), AA910),"")</f>
        <v>0</v>
      </c>
      <c r="AE910" s="4">
        <f>IF(AND(I910="STANDARD",Q910="YES",H910&lt;'azure-standard-disk-prices'!B2, H910&gt;0),1+IF(M910="YES",1),"")</f>
        <v>0</v>
      </c>
      <c r="AF910" s="4">
        <f>IF(AND(I910="STANDARD",Q910="YES",H910&gt;'azure-standard-disk-prices'!B2,H910&lt;'azure-standard-disk-prices'!B3),1+IF(M910="YES",1),"")</f>
        <v>0</v>
      </c>
      <c r="AG910" s="4">
        <f>IF(AND(I910="STANDARD",Q910="YES",H910&gt;'azure-standard-disk-prices'!B3,H910&lt;'azure-standard-disk-prices'!B4),1+IF(M910="YES",1),"")</f>
        <v>0</v>
      </c>
      <c r="AH910" s="4">
        <f>IF(AND(I910="STANDARD",Q910="YES",H910&gt;'azure-standard-disk-prices'!B4,H910&lt;'azure-standard-disk-prices'!B5),1+IF(M910="YES",1),"")</f>
        <v>0</v>
      </c>
      <c r="AI910" s="4">
        <f>IF(AND(I910="STANDARD",Q910="YES",H910&gt;'azure-standard-disk-prices'!B5,H910&lt;'azure-standard-disk-prices'!B6),1+IF(M910="YES",1),"")</f>
        <v>0</v>
      </c>
      <c r="AJ910" s="4">
        <f>IF(AND(I910="STANDARD",Q910="YES",H910&gt;'azure-standard-disk-prices'!B6,H910&lt;'azure-standard-disk-prices'!B7),1+IF(M910="YES",1),"")</f>
        <v>0</v>
      </c>
      <c r="AK910" s="4">
        <f>IF(AND(I910="STANDARD",Q910="YES",H910&gt;'azure-standard-disk-prices'!B7,H910&lt;'azure-standard-disk-prices'!B8),1+IF(M910="YES",1),"")</f>
        <v>0</v>
      </c>
      <c r="AL910" s="4">
        <f>IF(AND(I910="STANDARD",Q910="YES",H910&gt;'azure-standard-disk-prices'!B8,H910&lt;'azure-standard-disk-prices'!B9),1+IF(M910="YES",1),"")</f>
        <v>0</v>
      </c>
      <c r="AM910" s="4">
        <f>IF(AND(I909="PREMIUM",Q909="YES",H909&lt;'azure-premium-disk-prices'!B2,H909&gt;0),1+IF(M909="YES",1),"")</f>
        <v>0</v>
      </c>
      <c r="AN910" s="4">
        <f>IF(AND(I909="PREMIUM",Q909="YES",H909&gt;'azure-premium-disk-prices'!B2,H909&lt;'azure-premium-disk-prices'!B3),1+IF(M909="YES",1),"")</f>
        <v>0</v>
      </c>
      <c r="AO910" s="4">
        <f>IF(AND(I909="PREMIUM",Q909="YES",H909&gt;'azure-premium-disk-prices'!B3,H909&lt;'azure-premium-disk-prices'!B4),1+IF(M909="YES",1),"")</f>
        <v>0</v>
      </c>
      <c r="AP910" s="4">
        <f>IF(AND(I909="PREMIUM",Q909="YES",H909&gt;'azure-premium-disk-prices'!B4,H909&lt;'azure-premium-disk-prices'!B5),1+IF(M909="YES",1),"")</f>
        <v>0</v>
      </c>
      <c r="AQ910" s="4">
        <f>IF(AND(I909="PREMIUM",Q909="YES",H909&gt;'azure-premium-disk-prices'!B5,H909&lt;'azure-premium-disk-prices'!B6),1+IF(M909="YES",1),"")</f>
        <v>0</v>
      </c>
      <c r="AR910" s="4">
        <f>IF(AND(I909="PREMIUM",Q909="YES",H909&gt;'azure-premium-disk-prices'!B6,H909&lt;'azure-premium-disk-prices'!B7),1+IF(M909="YES",1),"")</f>
        <v>0</v>
      </c>
      <c r="AS910" s="4">
        <f>IF(AND(I909="PREMIUM",Q909="YES",H909&gt;'azure-premium-disk-prices'!B7,H909&lt;'azure-premium-disk-prices'!B8),1+IF(M909="YES",1),"")</f>
        <v>0</v>
      </c>
      <c r="AT910" s="4">
        <f>IF(AND(I909="PREMIUM",Q909="YES",H909&gt;'azure-premium-disk-prices'!B8,H909&lt;'azure-premium-disk-prices'!B9),1+IF(M909="YES",1),"")</f>
        <v>0</v>
      </c>
      <c r="AU910" s="4">
        <f>IF(AND(M910="YES", Q910="YES"),1,"")</f>
        <v>0</v>
      </c>
      <c r="AV910" s="4">
        <f>IF(AND(J910="STANDARD", Q910="YES"), IF(M910="YES",2,1) ,"")</f>
        <v>0</v>
      </c>
      <c r="AW910" s="4">
        <f>IF( AND(J910="PREMIUM",  Q910="YES"), IF(M910="YES",2,1) ,"")</f>
        <v>0</v>
      </c>
    </row>
    <row r="911" spans="5:49">
      <c r="E911" s="3"/>
      <c r="F911" s="3"/>
      <c r="G911" s="3"/>
      <c r="H911" s="3"/>
      <c r="I911" s="3" t="s">
        <v>9</v>
      </c>
      <c r="J911" s="3" t="s">
        <v>9</v>
      </c>
      <c r="K911" s="3" t="s">
        <v>5</v>
      </c>
      <c r="L911" s="3" t="s">
        <v>5</v>
      </c>
      <c r="M911" s="3" t="s">
        <v>5</v>
      </c>
      <c r="N911" s="3">
        <v>730</v>
      </c>
      <c r="O911" s="3" t="s">
        <v>5</v>
      </c>
      <c r="P911" s="3" t="s">
        <v>14</v>
      </c>
      <c r="Q911" s="4">
        <f>IF(AND(E911&lt;&gt;"", F911&lt;&gt;"", G911&lt;&gt;"", H911&lt;&gt;"", I911&lt;&gt;"", J911&lt;&gt;"", K911&lt;&gt;"", L911&lt;&gt;"", M911&lt;&gt;"", N911&lt;&gt;"", O911&lt;&gt;""),"YES","NO")</f>
        <v>0</v>
      </c>
      <c r="R911" s="4">
        <f>IF(AD911=AA911, U911, IF(AD911=AB911,W911,Y911))</f>
        <v>0</v>
      </c>
      <c r="S911" s="4">
        <f>AD911</f>
        <v>0</v>
      </c>
      <c r="T911" s="4">
        <f> IF(AA911="" ,"",IF(AD911=AA911, "PAYG", IF(AD911=AB911,"1Y RI","3Y RI")))</f>
        <v>0</v>
      </c>
      <c r="U911" s="4">
        <f>IF(Q911="YES", IF(K911="YES", VLOOKUP(V911 &amp; L911 &amp; K911,'azure-vm-prices-base'!G$2:H$124, 2, 0), VLOOKUP(V911 &amp; L911 &amp; "*",'azure-vm-prices-base'!G$2:H$124, 2, 0)), "")</f>
        <v>0</v>
      </c>
      <c r="V911" s="4">
        <f>IF(Q911="YES", IF(O911="NO" , IF(K911="YES", _xlfn.MINIFS('azure-vm-prices-base'!I$2:I$123, 'azure-vm-prices-base'!A$2:A$123,"&gt;="&amp;F911*(100-$B$2)/100, 'azure-vm-prices-base'!B$2:B$123,"&gt;="&amp;G911*(100-$B$2)/100, 'azure-vm-prices-base'!D$2:D$123,K911, 'azure-vm-prices-base'!E$2:E$123,L911), _xlfn.MINIFS('azure-vm-prices-base'!I$2:I$123, 'azure-vm-prices-base'!A$2:A$123,"&gt;="&amp;F911*(100-$B$2)/100, 'azure-vm-prices-base'!B$2:B$123,"&gt;="&amp;G911*(100-$B$2)/100, 'azure-vm-prices-base'!E$2:E$123,L911)), IF(K911="YES", _xlfn.MINIFS('azure-vm-prices-base'!C$2:C$123, 'azure-vm-prices-base'!A$2:A$123,"&gt;="&amp;F911*(100-$B$2)/100, 'azure-vm-prices-base'!B$2:B$123,"&gt;="&amp;G911*(100-$B$2)/100, 'azure-vm-prices-base'!D$2:D$123,K911, 'azure-vm-prices-base'!E$2:E$123,L911), _xlfn.MINIFS('azure-vm-prices-base'!C$2:C$123, 'azure-vm-prices-base'!A$2:A$123,"&gt;="&amp;F911*(100-$B$2)/100, 'azure-vm-prices-base'!B$2:B$123,"&gt;="&amp;G911*(100-$B$2)/100, 'azure-vm-prices-base'!E$2:E$123,L911))), "")</f>
        <v>0</v>
      </c>
      <c r="W911" s="4">
        <f>IF(Q911="YES", IF(K911="YES", VLOOKUP(X911 &amp; L911 &amp; K911,'azure-vm-prices-1Y'!G$2:H$124  , 2, 0), VLOOKUP(X911 &amp; L911 &amp; "*",'azure-vm-prices-1Y'!G$2:H$124, 2, 0)),   "")</f>
        <v>0</v>
      </c>
      <c r="X911" s="4">
        <f>IF(Q911="YES", IF(O911="NO" , IF(K911="YES", _xlfn.MINIFS('azure-vm-prices-1Y'!I$2:I$123,   'azure-vm-prices-1Y'!A$2:A$123,"&gt;="&amp;F911*(100-$B$2)/100,   'azure-vm-prices-1Y'!B$2:B$123,"&gt;="&amp;G911*(100-$B$2)/100,   'azure-vm-prices-1Y'!D$2:D$123,K911,   'azure-vm-prices-1Y'!E$2:E$123,L911),   _xlfn.MINIFS('azure-vm-prices-1Y'!I$2:I$123,   'azure-vm-prices-1Y'!A$2:A$123,"&gt;="&amp;F911*(100-$B$2)/100,   'azure-vm-prices-1Y'!B$2:B$123,"&gt;="&amp;G911*(100-$B$2)/100,   'azure-vm-prices-1Y'!E$2:E$123,L911)),   IF(K911="YES", _xlfn.MINIFS('azure-vm-prices-1Y'!C$2:C$123,   'azure-vm-prices-1Y'!A$2:A$123,"&gt;="&amp;F911*(100-$B$2)/100,   'azure-vm-prices-1Y'!B$2:B$123,"&gt;="&amp;G911*(100-$B$2)/100,   'azure-vm-prices-1Y'!D$2:D$123,K911,   'azure-vm-prices-1Y'!E$2:E$123,L911),   _xlfn.MINIFS('azure-vm-prices-1Y'!C$2:C$123,   'azure-vm-prices-1Y'!A$2:A$123,"&gt;="&amp;F911*(100-$B$2)/100,   'azure-vm-prices-1Y'!B$2:B$123,"&gt;="&amp;G911*(100-$B$2)/100,   'azure-vm-prices-1Y'!E$2:E$123,L911))),   "")</f>
        <v>0</v>
      </c>
      <c r="Y911" s="4">
        <f>IF(Q911="YES", IF(K911="YES", VLOOKUP(Z911 &amp; L911 &amp; K911,'azure-vm-prices-3Y'!G$2:H$124  , 2, 0), VLOOKUP(Z911 &amp; L911 &amp; "*",'azure-vm-prices-3Y'!G$2:H$124, 2, 0)),   "")</f>
        <v>0</v>
      </c>
      <c r="Z911" s="4">
        <f>IF(Q911="YES", IF(O911="NO" , IF(K911="YES", _xlfn.MINIFS('azure-vm-prices-3Y'!I$2:I$123,   'azure-vm-prices-3Y'!A$2:A$123,"&gt;="&amp;F911*(100-$B$2)/100,   'azure-vm-prices-3Y'!B$2:B$123,"&gt;="&amp;G911*(100-$B$2)/100,   'azure-vm-prices-3Y'!D$2:D$123,K911,   'azure-vm-prices-3Y'!E$2:E$123,L911),   _xlfn.MINIFS('azure-vm-prices-3Y'!I$2:I$123,   'azure-vm-prices-3Y'!A$2:A$123,"&gt;="&amp;F911*(100-$B$2)/100,   'azure-vm-prices-3Y'!B$2:B$123,"&gt;="&amp;G911*(100-$B$2)/100,   'azure-vm-prices-3Y'!E$2:E$123,L911)),   IF(K911="YES", _xlfn.MINIFS('azure-vm-prices-3Y'!C$2:C$123,   'azure-vm-prices-3Y'!A$2:A$123,"&gt;="&amp;F911*(100-$B$2)/100,   'azure-vm-prices-3Y'!B$2:B$123,"&gt;="&amp;G911*(100-$B$2)/100,   'azure-vm-prices-3Y'!D$2:D$123,K911,   'azure-vm-prices-3Y'!E$2:E$123,L911),   _xlfn.MINIFS('azure-vm-prices-3Y'!C$2:C$123,   'azure-vm-prices-3Y'!A$2:A$123,"&gt;="&amp;F911*(100-$B$2)/100,   'azure-vm-prices-3Y'!B$2:B$123,"&gt;="&amp;G911*(100-$B$2)/100,   'azure-vm-prices-3Y'!E$2:E$123,L911))),   "")</f>
        <v>0</v>
      </c>
      <c r="AA911" s="4">
        <f>IF(Q911="YES",N911*V911*12,"")</f>
        <v>0</v>
      </c>
      <c r="AB911" s="4">
        <f>IF(Q911="YES",X911*8760,"")</f>
        <v>0</v>
      </c>
      <c r="AC911" s="4">
        <f>IF(Q911="YES",Z911*8760,"")</f>
        <v>0</v>
      </c>
      <c r="AD911" s="4">
        <f>IF(Q911="YES",IF(P911="YES", MIN(AA911:AC911), AA911),"")</f>
        <v>0</v>
      </c>
      <c r="AE911" s="4">
        <f>IF(AND(I911="STANDARD",Q911="YES",H911&lt;'azure-standard-disk-prices'!B2, H911&gt;0),1+IF(M911="YES",1),"")</f>
        <v>0</v>
      </c>
      <c r="AF911" s="4">
        <f>IF(AND(I911="STANDARD",Q911="YES",H911&gt;'azure-standard-disk-prices'!B2,H911&lt;'azure-standard-disk-prices'!B3),1+IF(M911="YES",1),"")</f>
        <v>0</v>
      </c>
      <c r="AG911" s="4">
        <f>IF(AND(I911="STANDARD",Q911="YES",H911&gt;'azure-standard-disk-prices'!B3,H911&lt;'azure-standard-disk-prices'!B4),1+IF(M911="YES",1),"")</f>
        <v>0</v>
      </c>
      <c r="AH911" s="4">
        <f>IF(AND(I911="STANDARD",Q911="YES",H911&gt;'azure-standard-disk-prices'!B4,H911&lt;'azure-standard-disk-prices'!B5),1+IF(M911="YES",1),"")</f>
        <v>0</v>
      </c>
      <c r="AI911" s="4">
        <f>IF(AND(I911="STANDARD",Q911="YES",H911&gt;'azure-standard-disk-prices'!B5,H911&lt;'azure-standard-disk-prices'!B6),1+IF(M911="YES",1),"")</f>
        <v>0</v>
      </c>
      <c r="AJ911" s="4">
        <f>IF(AND(I911="STANDARD",Q911="YES",H911&gt;'azure-standard-disk-prices'!B6,H911&lt;'azure-standard-disk-prices'!B7),1+IF(M911="YES",1),"")</f>
        <v>0</v>
      </c>
      <c r="AK911" s="4">
        <f>IF(AND(I911="STANDARD",Q911="YES",H911&gt;'azure-standard-disk-prices'!B7,H911&lt;'azure-standard-disk-prices'!B8),1+IF(M911="YES",1),"")</f>
        <v>0</v>
      </c>
      <c r="AL911" s="4">
        <f>IF(AND(I911="STANDARD",Q911="YES",H911&gt;'azure-standard-disk-prices'!B8,H911&lt;'azure-standard-disk-prices'!B9),1+IF(M911="YES",1),"")</f>
        <v>0</v>
      </c>
      <c r="AM911" s="4">
        <f>IF(AND(I910="PREMIUM",Q910="YES",H910&lt;'azure-premium-disk-prices'!B2,H910&gt;0),1+IF(M910="YES",1),"")</f>
        <v>0</v>
      </c>
      <c r="AN911" s="4">
        <f>IF(AND(I910="PREMIUM",Q910="YES",H910&gt;'azure-premium-disk-prices'!B2,H910&lt;'azure-premium-disk-prices'!B3),1+IF(M910="YES",1),"")</f>
        <v>0</v>
      </c>
      <c r="AO911" s="4">
        <f>IF(AND(I910="PREMIUM",Q910="YES",H910&gt;'azure-premium-disk-prices'!B3,H910&lt;'azure-premium-disk-prices'!B4),1+IF(M910="YES",1),"")</f>
        <v>0</v>
      </c>
      <c r="AP911" s="4">
        <f>IF(AND(I910="PREMIUM",Q910="YES",H910&gt;'azure-premium-disk-prices'!B4,H910&lt;'azure-premium-disk-prices'!B5),1+IF(M910="YES",1),"")</f>
        <v>0</v>
      </c>
      <c r="AQ911" s="4">
        <f>IF(AND(I910="PREMIUM",Q910="YES",H910&gt;'azure-premium-disk-prices'!B5,H910&lt;'azure-premium-disk-prices'!B6),1+IF(M910="YES",1),"")</f>
        <v>0</v>
      </c>
      <c r="AR911" s="4">
        <f>IF(AND(I910="PREMIUM",Q910="YES",H910&gt;'azure-premium-disk-prices'!B6,H910&lt;'azure-premium-disk-prices'!B7),1+IF(M910="YES",1),"")</f>
        <v>0</v>
      </c>
      <c r="AS911" s="4">
        <f>IF(AND(I910="PREMIUM",Q910="YES",H910&gt;'azure-premium-disk-prices'!B7,H910&lt;'azure-premium-disk-prices'!B8),1+IF(M910="YES",1),"")</f>
        <v>0</v>
      </c>
      <c r="AT911" s="4">
        <f>IF(AND(I910="PREMIUM",Q910="YES",H910&gt;'azure-premium-disk-prices'!B8,H910&lt;'azure-premium-disk-prices'!B9),1+IF(M910="YES",1),"")</f>
        <v>0</v>
      </c>
      <c r="AU911" s="4">
        <f>IF(AND(M911="YES", Q911="YES"),1,"")</f>
        <v>0</v>
      </c>
      <c r="AV911" s="4">
        <f>IF(AND(J911="STANDARD", Q911="YES"), IF(M911="YES",2,1) ,"")</f>
        <v>0</v>
      </c>
      <c r="AW911" s="4">
        <f>IF( AND(J911="PREMIUM",  Q911="YES"), IF(M911="YES",2,1) ,"")</f>
        <v>0</v>
      </c>
    </row>
    <row r="912" spans="5:49">
      <c r="E912" s="3"/>
      <c r="F912" s="3"/>
      <c r="G912" s="3"/>
      <c r="H912" s="3"/>
      <c r="I912" s="3" t="s">
        <v>9</v>
      </c>
      <c r="J912" s="3" t="s">
        <v>9</v>
      </c>
      <c r="K912" s="3" t="s">
        <v>5</v>
      </c>
      <c r="L912" s="3" t="s">
        <v>5</v>
      </c>
      <c r="M912" s="3" t="s">
        <v>5</v>
      </c>
      <c r="N912" s="3">
        <v>730</v>
      </c>
      <c r="O912" s="3" t="s">
        <v>5</v>
      </c>
      <c r="P912" s="3" t="s">
        <v>14</v>
      </c>
      <c r="Q912" s="4">
        <f>IF(AND(E912&lt;&gt;"", F912&lt;&gt;"", G912&lt;&gt;"", H912&lt;&gt;"", I912&lt;&gt;"", J912&lt;&gt;"", K912&lt;&gt;"", L912&lt;&gt;"", M912&lt;&gt;"", N912&lt;&gt;"", O912&lt;&gt;""),"YES","NO")</f>
        <v>0</v>
      </c>
      <c r="R912" s="4">
        <f>IF(AD912=AA912, U912, IF(AD912=AB912,W912,Y912))</f>
        <v>0</v>
      </c>
      <c r="S912" s="4">
        <f>AD912</f>
        <v>0</v>
      </c>
      <c r="T912" s="4">
        <f> IF(AA912="" ,"",IF(AD912=AA912, "PAYG", IF(AD912=AB912,"1Y RI","3Y RI")))</f>
        <v>0</v>
      </c>
      <c r="U912" s="4">
        <f>IF(Q912="YES", IF(K912="YES", VLOOKUP(V912 &amp; L912 &amp; K912,'azure-vm-prices-base'!G$2:H$124, 2, 0), VLOOKUP(V912 &amp; L912 &amp; "*",'azure-vm-prices-base'!G$2:H$124, 2, 0)), "")</f>
        <v>0</v>
      </c>
      <c r="V912" s="4">
        <f>IF(Q912="YES", IF(O912="NO" , IF(K912="YES", _xlfn.MINIFS('azure-vm-prices-base'!I$2:I$123, 'azure-vm-prices-base'!A$2:A$123,"&gt;="&amp;F912*(100-$B$2)/100, 'azure-vm-prices-base'!B$2:B$123,"&gt;="&amp;G912*(100-$B$2)/100, 'azure-vm-prices-base'!D$2:D$123,K912, 'azure-vm-prices-base'!E$2:E$123,L912), _xlfn.MINIFS('azure-vm-prices-base'!I$2:I$123, 'azure-vm-prices-base'!A$2:A$123,"&gt;="&amp;F912*(100-$B$2)/100, 'azure-vm-prices-base'!B$2:B$123,"&gt;="&amp;G912*(100-$B$2)/100, 'azure-vm-prices-base'!E$2:E$123,L912)), IF(K912="YES", _xlfn.MINIFS('azure-vm-prices-base'!C$2:C$123, 'azure-vm-prices-base'!A$2:A$123,"&gt;="&amp;F912*(100-$B$2)/100, 'azure-vm-prices-base'!B$2:B$123,"&gt;="&amp;G912*(100-$B$2)/100, 'azure-vm-prices-base'!D$2:D$123,K912, 'azure-vm-prices-base'!E$2:E$123,L912), _xlfn.MINIFS('azure-vm-prices-base'!C$2:C$123, 'azure-vm-prices-base'!A$2:A$123,"&gt;="&amp;F912*(100-$B$2)/100, 'azure-vm-prices-base'!B$2:B$123,"&gt;="&amp;G912*(100-$B$2)/100, 'azure-vm-prices-base'!E$2:E$123,L912))), "")</f>
        <v>0</v>
      </c>
      <c r="W912" s="4">
        <f>IF(Q912="YES", IF(K912="YES", VLOOKUP(X912 &amp; L912 &amp; K912,'azure-vm-prices-1Y'!G$2:H$124  , 2, 0), VLOOKUP(X912 &amp; L912 &amp; "*",'azure-vm-prices-1Y'!G$2:H$124, 2, 0)),   "")</f>
        <v>0</v>
      </c>
      <c r="X912" s="4">
        <f>IF(Q912="YES", IF(O912="NO" , IF(K912="YES", _xlfn.MINIFS('azure-vm-prices-1Y'!I$2:I$123,   'azure-vm-prices-1Y'!A$2:A$123,"&gt;="&amp;F912*(100-$B$2)/100,   'azure-vm-prices-1Y'!B$2:B$123,"&gt;="&amp;G912*(100-$B$2)/100,   'azure-vm-prices-1Y'!D$2:D$123,K912,   'azure-vm-prices-1Y'!E$2:E$123,L912),   _xlfn.MINIFS('azure-vm-prices-1Y'!I$2:I$123,   'azure-vm-prices-1Y'!A$2:A$123,"&gt;="&amp;F912*(100-$B$2)/100,   'azure-vm-prices-1Y'!B$2:B$123,"&gt;="&amp;G912*(100-$B$2)/100,   'azure-vm-prices-1Y'!E$2:E$123,L912)),   IF(K912="YES", _xlfn.MINIFS('azure-vm-prices-1Y'!C$2:C$123,   'azure-vm-prices-1Y'!A$2:A$123,"&gt;="&amp;F912*(100-$B$2)/100,   'azure-vm-prices-1Y'!B$2:B$123,"&gt;="&amp;G912*(100-$B$2)/100,   'azure-vm-prices-1Y'!D$2:D$123,K912,   'azure-vm-prices-1Y'!E$2:E$123,L912),   _xlfn.MINIFS('azure-vm-prices-1Y'!C$2:C$123,   'azure-vm-prices-1Y'!A$2:A$123,"&gt;="&amp;F912*(100-$B$2)/100,   'azure-vm-prices-1Y'!B$2:B$123,"&gt;="&amp;G912*(100-$B$2)/100,   'azure-vm-prices-1Y'!E$2:E$123,L912))),   "")</f>
        <v>0</v>
      </c>
      <c r="Y912" s="4">
        <f>IF(Q912="YES", IF(K912="YES", VLOOKUP(Z912 &amp; L912 &amp; K912,'azure-vm-prices-3Y'!G$2:H$124  , 2, 0), VLOOKUP(Z912 &amp; L912 &amp; "*",'azure-vm-prices-3Y'!G$2:H$124, 2, 0)),   "")</f>
        <v>0</v>
      </c>
      <c r="Z912" s="4">
        <f>IF(Q912="YES", IF(O912="NO" , IF(K912="YES", _xlfn.MINIFS('azure-vm-prices-3Y'!I$2:I$123,   'azure-vm-prices-3Y'!A$2:A$123,"&gt;="&amp;F912*(100-$B$2)/100,   'azure-vm-prices-3Y'!B$2:B$123,"&gt;="&amp;G912*(100-$B$2)/100,   'azure-vm-prices-3Y'!D$2:D$123,K912,   'azure-vm-prices-3Y'!E$2:E$123,L912),   _xlfn.MINIFS('azure-vm-prices-3Y'!I$2:I$123,   'azure-vm-prices-3Y'!A$2:A$123,"&gt;="&amp;F912*(100-$B$2)/100,   'azure-vm-prices-3Y'!B$2:B$123,"&gt;="&amp;G912*(100-$B$2)/100,   'azure-vm-prices-3Y'!E$2:E$123,L912)),   IF(K912="YES", _xlfn.MINIFS('azure-vm-prices-3Y'!C$2:C$123,   'azure-vm-prices-3Y'!A$2:A$123,"&gt;="&amp;F912*(100-$B$2)/100,   'azure-vm-prices-3Y'!B$2:B$123,"&gt;="&amp;G912*(100-$B$2)/100,   'azure-vm-prices-3Y'!D$2:D$123,K912,   'azure-vm-prices-3Y'!E$2:E$123,L912),   _xlfn.MINIFS('azure-vm-prices-3Y'!C$2:C$123,   'azure-vm-prices-3Y'!A$2:A$123,"&gt;="&amp;F912*(100-$B$2)/100,   'azure-vm-prices-3Y'!B$2:B$123,"&gt;="&amp;G912*(100-$B$2)/100,   'azure-vm-prices-3Y'!E$2:E$123,L912))),   "")</f>
        <v>0</v>
      </c>
      <c r="AA912" s="4">
        <f>IF(Q912="YES",N912*V912*12,"")</f>
        <v>0</v>
      </c>
      <c r="AB912" s="4">
        <f>IF(Q912="YES",X912*8760,"")</f>
        <v>0</v>
      </c>
      <c r="AC912" s="4">
        <f>IF(Q912="YES",Z912*8760,"")</f>
        <v>0</v>
      </c>
      <c r="AD912" s="4">
        <f>IF(Q912="YES",IF(P912="YES", MIN(AA912:AC912), AA912),"")</f>
        <v>0</v>
      </c>
      <c r="AE912" s="4">
        <f>IF(AND(I912="STANDARD",Q912="YES",H912&lt;'azure-standard-disk-prices'!B2, H912&gt;0),1+IF(M912="YES",1),"")</f>
        <v>0</v>
      </c>
      <c r="AF912" s="4">
        <f>IF(AND(I912="STANDARD",Q912="YES",H912&gt;'azure-standard-disk-prices'!B2,H912&lt;'azure-standard-disk-prices'!B3),1+IF(M912="YES",1),"")</f>
        <v>0</v>
      </c>
      <c r="AG912" s="4">
        <f>IF(AND(I912="STANDARD",Q912="YES",H912&gt;'azure-standard-disk-prices'!B3,H912&lt;'azure-standard-disk-prices'!B4),1+IF(M912="YES",1),"")</f>
        <v>0</v>
      </c>
      <c r="AH912" s="4">
        <f>IF(AND(I912="STANDARD",Q912="YES",H912&gt;'azure-standard-disk-prices'!B4,H912&lt;'azure-standard-disk-prices'!B5),1+IF(M912="YES",1),"")</f>
        <v>0</v>
      </c>
      <c r="AI912" s="4">
        <f>IF(AND(I912="STANDARD",Q912="YES",H912&gt;'azure-standard-disk-prices'!B5,H912&lt;'azure-standard-disk-prices'!B6),1+IF(M912="YES",1),"")</f>
        <v>0</v>
      </c>
      <c r="AJ912" s="4">
        <f>IF(AND(I912="STANDARD",Q912="YES",H912&gt;'azure-standard-disk-prices'!B6,H912&lt;'azure-standard-disk-prices'!B7),1+IF(M912="YES",1),"")</f>
        <v>0</v>
      </c>
      <c r="AK912" s="4">
        <f>IF(AND(I912="STANDARD",Q912="YES",H912&gt;'azure-standard-disk-prices'!B7,H912&lt;'azure-standard-disk-prices'!B8),1+IF(M912="YES",1),"")</f>
        <v>0</v>
      </c>
      <c r="AL912" s="4">
        <f>IF(AND(I912="STANDARD",Q912="YES",H912&gt;'azure-standard-disk-prices'!B8,H912&lt;'azure-standard-disk-prices'!B9),1+IF(M912="YES",1),"")</f>
        <v>0</v>
      </c>
      <c r="AM912" s="4">
        <f>IF(AND(I911="PREMIUM",Q911="YES",H911&lt;'azure-premium-disk-prices'!B2,H911&gt;0),1+IF(M911="YES",1),"")</f>
        <v>0</v>
      </c>
      <c r="AN912" s="4">
        <f>IF(AND(I911="PREMIUM",Q911="YES",H911&gt;'azure-premium-disk-prices'!B2,H911&lt;'azure-premium-disk-prices'!B3),1+IF(M911="YES",1),"")</f>
        <v>0</v>
      </c>
      <c r="AO912" s="4">
        <f>IF(AND(I911="PREMIUM",Q911="YES",H911&gt;'azure-premium-disk-prices'!B3,H911&lt;'azure-premium-disk-prices'!B4),1+IF(M911="YES",1),"")</f>
        <v>0</v>
      </c>
      <c r="AP912" s="4">
        <f>IF(AND(I911="PREMIUM",Q911="YES",H911&gt;'azure-premium-disk-prices'!B4,H911&lt;'azure-premium-disk-prices'!B5),1+IF(M911="YES",1),"")</f>
        <v>0</v>
      </c>
      <c r="AQ912" s="4">
        <f>IF(AND(I911="PREMIUM",Q911="YES",H911&gt;'azure-premium-disk-prices'!B5,H911&lt;'azure-premium-disk-prices'!B6),1+IF(M911="YES",1),"")</f>
        <v>0</v>
      </c>
      <c r="AR912" s="4">
        <f>IF(AND(I911="PREMIUM",Q911="YES",H911&gt;'azure-premium-disk-prices'!B6,H911&lt;'azure-premium-disk-prices'!B7),1+IF(M911="YES",1),"")</f>
        <v>0</v>
      </c>
      <c r="AS912" s="4">
        <f>IF(AND(I911="PREMIUM",Q911="YES",H911&gt;'azure-premium-disk-prices'!B7,H911&lt;'azure-premium-disk-prices'!B8),1+IF(M911="YES",1),"")</f>
        <v>0</v>
      </c>
      <c r="AT912" s="4">
        <f>IF(AND(I911="PREMIUM",Q911="YES",H911&gt;'azure-premium-disk-prices'!B8,H911&lt;'azure-premium-disk-prices'!B9),1+IF(M911="YES",1),"")</f>
        <v>0</v>
      </c>
      <c r="AU912" s="4">
        <f>IF(AND(M912="YES", Q912="YES"),1,"")</f>
        <v>0</v>
      </c>
      <c r="AV912" s="4">
        <f>IF(AND(J912="STANDARD", Q912="YES"), IF(M912="YES",2,1) ,"")</f>
        <v>0</v>
      </c>
      <c r="AW912" s="4">
        <f>IF( AND(J912="PREMIUM",  Q912="YES"), IF(M912="YES",2,1) ,"")</f>
        <v>0</v>
      </c>
    </row>
    <row r="913" spans="5:49">
      <c r="E913" s="3"/>
      <c r="F913" s="3"/>
      <c r="G913" s="3"/>
      <c r="H913" s="3"/>
      <c r="I913" s="3" t="s">
        <v>9</v>
      </c>
      <c r="J913" s="3" t="s">
        <v>9</v>
      </c>
      <c r="K913" s="3" t="s">
        <v>5</v>
      </c>
      <c r="L913" s="3" t="s">
        <v>5</v>
      </c>
      <c r="M913" s="3" t="s">
        <v>5</v>
      </c>
      <c r="N913" s="3">
        <v>730</v>
      </c>
      <c r="O913" s="3" t="s">
        <v>5</v>
      </c>
      <c r="P913" s="3" t="s">
        <v>14</v>
      </c>
      <c r="Q913" s="4">
        <f>IF(AND(E913&lt;&gt;"", F913&lt;&gt;"", G913&lt;&gt;"", H913&lt;&gt;"", I913&lt;&gt;"", J913&lt;&gt;"", K913&lt;&gt;"", L913&lt;&gt;"", M913&lt;&gt;"", N913&lt;&gt;"", O913&lt;&gt;""),"YES","NO")</f>
        <v>0</v>
      </c>
      <c r="R913" s="4">
        <f>IF(AD913=AA913, U913, IF(AD913=AB913,W913,Y913))</f>
        <v>0</v>
      </c>
      <c r="S913" s="4">
        <f>AD913</f>
        <v>0</v>
      </c>
      <c r="T913" s="4">
        <f> IF(AA913="" ,"",IF(AD913=AA913, "PAYG", IF(AD913=AB913,"1Y RI","3Y RI")))</f>
        <v>0</v>
      </c>
      <c r="U913" s="4">
        <f>IF(Q913="YES", IF(K913="YES", VLOOKUP(V913 &amp; L913 &amp; K913,'azure-vm-prices-base'!G$2:H$124, 2, 0), VLOOKUP(V913 &amp; L913 &amp; "*",'azure-vm-prices-base'!G$2:H$124, 2, 0)), "")</f>
        <v>0</v>
      </c>
      <c r="V913" s="4">
        <f>IF(Q913="YES", IF(O913="NO" , IF(K913="YES", _xlfn.MINIFS('azure-vm-prices-base'!I$2:I$123, 'azure-vm-prices-base'!A$2:A$123,"&gt;="&amp;F913*(100-$B$2)/100, 'azure-vm-prices-base'!B$2:B$123,"&gt;="&amp;G913*(100-$B$2)/100, 'azure-vm-prices-base'!D$2:D$123,K913, 'azure-vm-prices-base'!E$2:E$123,L913), _xlfn.MINIFS('azure-vm-prices-base'!I$2:I$123, 'azure-vm-prices-base'!A$2:A$123,"&gt;="&amp;F913*(100-$B$2)/100, 'azure-vm-prices-base'!B$2:B$123,"&gt;="&amp;G913*(100-$B$2)/100, 'azure-vm-prices-base'!E$2:E$123,L913)), IF(K913="YES", _xlfn.MINIFS('azure-vm-prices-base'!C$2:C$123, 'azure-vm-prices-base'!A$2:A$123,"&gt;="&amp;F913*(100-$B$2)/100, 'azure-vm-prices-base'!B$2:B$123,"&gt;="&amp;G913*(100-$B$2)/100, 'azure-vm-prices-base'!D$2:D$123,K913, 'azure-vm-prices-base'!E$2:E$123,L913), _xlfn.MINIFS('azure-vm-prices-base'!C$2:C$123, 'azure-vm-prices-base'!A$2:A$123,"&gt;="&amp;F913*(100-$B$2)/100, 'azure-vm-prices-base'!B$2:B$123,"&gt;="&amp;G913*(100-$B$2)/100, 'azure-vm-prices-base'!E$2:E$123,L913))), "")</f>
        <v>0</v>
      </c>
      <c r="W913" s="4">
        <f>IF(Q913="YES", IF(K913="YES", VLOOKUP(X913 &amp; L913 &amp; K913,'azure-vm-prices-1Y'!G$2:H$124  , 2, 0), VLOOKUP(X913 &amp; L913 &amp; "*",'azure-vm-prices-1Y'!G$2:H$124, 2, 0)),   "")</f>
        <v>0</v>
      </c>
      <c r="X913" s="4">
        <f>IF(Q913="YES", IF(O913="NO" , IF(K913="YES", _xlfn.MINIFS('azure-vm-prices-1Y'!I$2:I$123,   'azure-vm-prices-1Y'!A$2:A$123,"&gt;="&amp;F913*(100-$B$2)/100,   'azure-vm-prices-1Y'!B$2:B$123,"&gt;="&amp;G913*(100-$B$2)/100,   'azure-vm-prices-1Y'!D$2:D$123,K913,   'azure-vm-prices-1Y'!E$2:E$123,L913),   _xlfn.MINIFS('azure-vm-prices-1Y'!I$2:I$123,   'azure-vm-prices-1Y'!A$2:A$123,"&gt;="&amp;F913*(100-$B$2)/100,   'azure-vm-prices-1Y'!B$2:B$123,"&gt;="&amp;G913*(100-$B$2)/100,   'azure-vm-prices-1Y'!E$2:E$123,L913)),   IF(K913="YES", _xlfn.MINIFS('azure-vm-prices-1Y'!C$2:C$123,   'azure-vm-prices-1Y'!A$2:A$123,"&gt;="&amp;F913*(100-$B$2)/100,   'azure-vm-prices-1Y'!B$2:B$123,"&gt;="&amp;G913*(100-$B$2)/100,   'azure-vm-prices-1Y'!D$2:D$123,K913,   'azure-vm-prices-1Y'!E$2:E$123,L913),   _xlfn.MINIFS('azure-vm-prices-1Y'!C$2:C$123,   'azure-vm-prices-1Y'!A$2:A$123,"&gt;="&amp;F913*(100-$B$2)/100,   'azure-vm-prices-1Y'!B$2:B$123,"&gt;="&amp;G913*(100-$B$2)/100,   'azure-vm-prices-1Y'!E$2:E$123,L913))),   "")</f>
        <v>0</v>
      </c>
      <c r="Y913" s="4">
        <f>IF(Q913="YES", IF(K913="YES", VLOOKUP(Z913 &amp; L913 &amp; K913,'azure-vm-prices-3Y'!G$2:H$124  , 2, 0), VLOOKUP(Z913 &amp; L913 &amp; "*",'azure-vm-prices-3Y'!G$2:H$124, 2, 0)),   "")</f>
        <v>0</v>
      </c>
      <c r="Z913" s="4">
        <f>IF(Q913="YES", IF(O913="NO" , IF(K913="YES", _xlfn.MINIFS('azure-vm-prices-3Y'!I$2:I$123,   'azure-vm-prices-3Y'!A$2:A$123,"&gt;="&amp;F913*(100-$B$2)/100,   'azure-vm-prices-3Y'!B$2:B$123,"&gt;="&amp;G913*(100-$B$2)/100,   'azure-vm-prices-3Y'!D$2:D$123,K913,   'azure-vm-prices-3Y'!E$2:E$123,L913),   _xlfn.MINIFS('azure-vm-prices-3Y'!I$2:I$123,   'azure-vm-prices-3Y'!A$2:A$123,"&gt;="&amp;F913*(100-$B$2)/100,   'azure-vm-prices-3Y'!B$2:B$123,"&gt;="&amp;G913*(100-$B$2)/100,   'azure-vm-prices-3Y'!E$2:E$123,L913)),   IF(K913="YES", _xlfn.MINIFS('azure-vm-prices-3Y'!C$2:C$123,   'azure-vm-prices-3Y'!A$2:A$123,"&gt;="&amp;F913*(100-$B$2)/100,   'azure-vm-prices-3Y'!B$2:B$123,"&gt;="&amp;G913*(100-$B$2)/100,   'azure-vm-prices-3Y'!D$2:D$123,K913,   'azure-vm-prices-3Y'!E$2:E$123,L913),   _xlfn.MINIFS('azure-vm-prices-3Y'!C$2:C$123,   'azure-vm-prices-3Y'!A$2:A$123,"&gt;="&amp;F913*(100-$B$2)/100,   'azure-vm-prices-3Y'!B$2:B$123,"&gt;="&amp;G913*(100-$B$2)/100,   'azure-vm-prices-3Y'!E$2:E$123,L913))),   "")</f>
        <v>0</v>
      </c>
      <c r="AA913" s="4">
        <f>IF(Q913="YES",N913*V913*12,"")</f>
        <v>0</v>
      </c>
      <c r="AB913" s="4">
        <f>IF(Q913="YES",X913*8760,"")</f>
        <v>0</v>
      </c>
      <c r="AC913" s="4">
        <f>IF(Q913="YES",Z913*8760,"")</f>
        <v>0</v>
      </c>
      <c r="AD913" s="4">
        <f>IF(Q913="YES",IF(P913="YES", MIN(AA913:AC913), AA913),"")</f>
        <v>0</v>
      </c>
      <c r="AE913" s="4">
        <f>IF(AND(I913="STANDARD",Q913="YES",H913&lt;'azure-standard-disk-prices'!B2, H913&gt;0),1+IF(M913="YES",1),"")</f>
        <v>0</v>
      </c>
      <c r="AF913" s="4">
        <f>IF(AND(I913="STANDARD",Q913="YES",H913&gt;'azure-standard-disk-prices'!B2,H913&lt;'azure-standard-disk-prices'!B3),1+IF(M913="YES",1),"")</f>
        <v>0</v>
      </c>
      <c r="AG913" s="4">
        <f>IF(AND(I913="STANDARD",Q913="YES",H913&gt;'azure-standard-disk-prices'!B3,H913&lt;'azure-standard-disk-prices'!B4),1+IF(M913="YES",1),"")</f>
        <v>0</v>
      </c>
      <c r="AH913" s="4">
        <f>IF(AND(I913="STANDARD",Q913="YES",H913&gt;'azure-standard-disk-prices'!B4,H913&lt;'azure-standard-disk-prices'!B5),1+IF(M913="YES",1),"")</f>
        <v>0</v>
      </c>
      <c r="AI913" s="4">
        <f>IF(AND(I913="STANDARD",Q913="YES",H913&gt;'azure-standard-disk-prices'!B5,H913&lt;'azure-standard-disk-prices'!B6),1+IF(M913="YES",1),"")</f>
        <v>0</v>
      </c>
      <c r="AJ913" s="4">
        <f>IF(AND(I913="STANDARD",Q913="YES",H913&gt;'azure-standard-disk-prices'!B6,H913&lt;'azure-standard-disk-prices'!B7),1+IF(M913="YES",1),"")</f>
        <v>0</v>
      </c>
      <c r="AK913" s="4">
        <f>IF(AND(I913="STANDARD",Q913="YES",H913&gt;'azure-standard-disk-prices'!B7,H913&lt;'azure-standard-disk-prices'!B8),1+IF(M913="YES",1),"")</f>
        <v>0</v>
      </c>
      <c r="AL913" s="4">
        <f>IF(AND(I913="STANDARD",Q913="YES",H913&gt;'azure-standard-disk-prices'!B8,H913&lt;'azure-standard-disk-prices'!B9),1+IF(M913="YES",1),"")</f>
        <v>0</v>
      </c>
      <c r="AM913" s="4">
        <f>IF(AND(I912="PREMIUM",Q912="YES",H912&lt;'azure-premium-disk-prices'!B2,H912&gt;0),1+IF(M912="YES",1),"")</f>
        <v>0</v>
      </c>
      <c r="AN913" s="4">
        <f>IF(AND(I912="PREMIUM",Q912="YES",H912&gt;'azure-premium-disk-prices'!B2,H912&lt;'azure-premium-disk-prices'!B3),1+IF(M912="YES",1),"")</f>
        <v>0</v>
      </c>
      <c r="AO913" s="4">
        <f>IF(AND(I912="PREMIUM",Q912="YES",H912&gt;'azure-premium-disk-prices'!B3,H912&lt;'azure-premium-disk-prices'!B4),1+IF(M912="YES",1),"")</f>
        <v>0</v>
      </c>
      <c r="AP913" s="4">
        <f>IF(AND(I912="PREMIUM",Q912="YES",H912&gt;'azure-premium-disk-prices'!B4,H912&lt;'azure-premium-disk-prices'!B5),1+IF(M912="YES",1),"")</f>
        <v>0</v>
      </c>
      <c r="AQ913" s="4">
        <f>IF(AND(I912="PREMIUM",Q912="YES",H912&gt;'azure-premium-disk-prices'!B5,H912&lt;'azure-premium-disk-prices'!B6),1+IF(M912="YES",1),"")</f>
        <v>0</v>
      </c>
      <c r="AR913" s="4">
        <f>IF(AND(I912="PREMIUM",Q912="YES",H912&gt;'azure-premium-disk-prices'!B6,H912&lt;'azure-premium-disk-prices'!B7),1+IF(M912="YES",1),"")</f>
        <v>0</v>
      </c>
      <c r="AS913" s="4">
        <f>IF(AND(I912="PREMIUM",Q912="YES",H912&gt;'azure-premium-disk-prices'!B7,H912&lt;'azure-premium-disk-prices'!B8),1+IF(M912="YES",1),"")</f>
        <v>0</v>
      </c>
      <c r="AT913" s="4">
        <f>IF(AND(I912="PREMIUM",Q912="YES",H912&gt;'azure-premium-disk-prices'!B8,H912&lt;'azure-premium-disk-prices'!B9),1+IF(M912="YES",1),"")</f>
        <v>0</v>
      </c>
      <c r="AU913" s="4">
        <f>IF(AND(M913="YES", Q913="YES"),1,"")</f>
        <v>0</v>
      </c>
      <c r="AV913" s="4">
        <f>IF(AND(J913="STANDARD", Q913="YES"), IF(M913="YES",2,1) ,"")</f>
        <v>0</v>
      </c>
      <c r="AW913" s="4">
        <f>IF( AND(J913="PREMIUM",  Q913="YES"), IF(M913="YES",2,1) ,"")</f>
        <v>0</v>
      </c>
    </row>
    <row r="914" spans="5:49">
      <c r="E914" s="3"/>
      <c r="F914" s="3"/>
      <c r="G914" s="3"/>
      <c r="H914" s="3"/>
      <c r="I914" s="3" t="s">
        <v>9</v>
      </c>
      <c r="J914" s="3" t="s">
        <v>9</v>
      </c>
      <c r="K914" s="3" t="s">
        <v>5</v>
      </c>
      <c r="L914" s="3" t="s">
        <v>5</v>
      </c>
      <c r="M914" s="3" t="s">
        <v>5</v>
      </c>
      <c r="N914" s="3">
        <v>730</v>
      </c>
      <c r="O914" s="3" t="s">
        <v>5</v>
      </c>
      <c r="P914" s="3" t="s">
        <v>14</v>
      </c>
      <c r="Q914" s="4">
        <f>IF(AND(E914&lt;&gt;"", F914&lt;&gt;"", G914&lt;&gt;"", H914&lt;&gt;"", I914&lt;&gt;"", J914&lt;&gt;"", K914&lt;&gt;"", L914&lt;&gt;"", M914&lt;&gt;"", N914&lt;&gt;"", O914&lt;&gt;""),"YES","NO")</f>
        <v>0</v>
      </c>
      <c r="R914" s="4">
        <f>IF(AD914=AA914, U914, IF(AD914=AB914,W914,Y914))</f>
        <v>0</v>
      </c>
      <c r="S914" s="4">
        <f>AD914</f>
        <v>0</v>
      </c>
      <c r="T914" s="4">
        <f> IF(AA914="" ,"",IF(AD914=AA914, "PAYG", IF(AD914=AB914,"1Y RI","3Y RI")))</f>
        <v>0</v>
      </c>
      <c r="U914" s="4">
        <f>IF(Q914="YES", IF(K914="YES", VLOOKUP(V914 &amp; L914 &amp; K914,'azure-vm-prices-base'!G$2:H$124, 2, 0), VLOOKUP(V914 &amp; L914 &amp; "*",'azure-vm-prices-base'!G$2:H$124, 2, 0)), "")</f>
        <v>0</v>
      </c>
      <c r="V914" s="4">
        <f>IF(Q914="YES", IF(O914="NO" , IF(K914="YES", _xlfn.MINIFS('azure-vm-prices-base'!I$2:I$123, 'azure-vm-prices-base'!A$2:A$123,"&gt;="&amp;F914*(100-$B$2)/100, 'azure-vm-prices-base'!B$2:B$123,"&gt;="&amp;G914*(100-$B$2)/100, 'azure-vm-prices-base'!D$2:D$123,K914, 'azure-vm-prices-base'!E$2:E$123,L914), _xlfn.MINIFS('azure-vm-prices-base'!I$2:I$123, 'azure-vm-prices-base'!A$2:A$123,"&gt;="&amp;F914*(100-$B$2)/100, 'azure-vm-prices-base'!B$2:B$123,"&gt;="&amp;G914*(100-$B$2)/100, 'azure-vm-prices-base'!E$2:E$123,L914)), IF(K914="YES", _xlfn.MINIFS('azure-vm-prices-base'!C$2:C$123, 'azure-vm-prices-base'!A$2:A$123,"&gt;="&amp;F914*(100-$B$2)/100, 'azure-vm-prices-base'!B$2:B$123,"&gt;="&amp;G914*(100-$B$2)/100, 'azure-vm-prices-base'!D$2:D$123,K914, 'azure-vm-prices-base'!E$2:E$123,L914), _xlfn.MINIFS('azure-vm-prices-base'!C$2:C$123, 'azure-vm-prices-base'!A$2:A$123,"&gt;="&amp;F914*(100-$B$2)/100, 'azure-vm-prices-base'!B$2:B$123,"&gt;="&amp;G914*(100-$B$2)/100, 'azure-vm-prices-base'!E$2:E$123,L914))), "")</f>
        <v>0</v>
      </c>
      <c r="W914" s="4">
        <f>IF(Q914="YES", IF(K914="YES", VLOOKUP(X914 &amp; L914 &amp; K914,'azure-vm-prices-1Y'!G$2:H$124  , 2, 0), VLOOKUP(X914 &amp; L914 &amp; "*",'azure-vm-prices-1Y'!G$2:H$124, 2, 0)),   "")</f>
        <v>0</v>
      </c>
      <c r="X914" s="4">
        <f>IF(Q914="YES", IF(O914="NO" , IF(K914="YES", _xlfn.MINIFS('azure-vm-prices-1Y'!I$2:I$123,   'azure-vm-prices-1Y'!A$2:A$123,"&gt;="&amp;F914*(100-$B$2)/100,   'azure-vm-prices-1Y'!B$2:B$123,"&gt;="&amp;G914*(100-$B$2)/100,   'azure-vm-prices-1Y'!D$2:D$123,K914,   'azure-vm-prices-1Y'!E$2:E$123,L914),   _xlfn.MINIFS('azure-vm-prices-1Y'!I$2:I$123,   'azure-vm-prices-1Y'!A$2:A$123,"&gt;="&amp;F914*(100-$B$2)/100,   'azure-vm-prices-1Y'!B$2:B$123,"&gt;="&amp;G914*(100-$B$2)/100,   'azure-vm-prices-1Y'!E$2:E$123,L914)),   IF(K914="YES", _xlfn.MINIFS('azure-vm-prices-1Y'!C$2:C$123,   'azure-vm-prices-1Y'!A$2:A$123,"&gt;="&amp;F914*(100-$B$2)/100,   'azure-vm-prices-1Y'!B$2:B$123,"&gt;="&amp;G914*(100-$B$2)/100,   'azure-vm-prices-1Y'!D$2:D$123,K914,   'azure-vm-prices-1Y'!E$2:E$123,L914),   _xlfn.MINIFS('azure-vm-prices-1Y'!C$2:C$123,   'azure-vm-prices-1Y'!A$2:A$123,"&gt;="&amp;F914*(100-$B$2)/100,   'azure-vm-prices-1Y'!B$2:B$123,"&gt;="&amp;G914*(100-$B$2)/100,   'azure-vm-prices-1Y'!E$2:E$123,L914))),   "")</f>
        <v>0</v>
      </c>
      <c r="Y914" s="4">
        <f>IF(Q914="YES", IF(K914="YES", VLOOKUP(Z914 &amp; L914 &amp; K914,'azure-vm-prices-3Y'!G$2:H$124  , 2, 0), VLOOKUP(Z914 &amp; L914 &amp; "*",'azure-vm-prices-3Y'!G$2:H$124, 2, 0)),   "")</f>
        <v>0</v>
      </c>
      <c r="Z914" s="4">
        <f>IF(Q914="YES", IF(O914="NO" , IF(K914="YES", _xlfn.MINIFS('azure-vm-prices-3Y'!I$2:I$123,   'azure-vm-prices-3Y'!A$2:A$123,"&gt;="&amp;F914*(100-$B$2)/100,   'azure-vm-prices-3Y'!B$2:B$123,"&gt;="&amp;G914*(100-$B$2)/100,   'azure-vm-prices-3Y'!D$2:D$123,K914,   'azure-vm-prices-3Y'!E$2:E$123,L914),   _xlfn.MINIFS('azure-vm-prices-3Y'!I$2:I$123,   'azure-vm-prices-3Y'!A$2:A$123,"&gt;="&amp;F914*(100-$B$2)/100,   'azure-vm-prices-3Y'!B$2:B$123,"&gt;="&amp;G914*(100-$B$2)/100,   'azure-vm-prices-3Y'!E$2:E$123,L914)),   IF(K914="YES", _xlfn.MINIFS('azure-vm-prices-3Y'!C$2:C$123,   'azure-vm-prices-3Y'!A$2:A$123,"&gt;="&amp;F914*(100-$B$2)/100,   'azure-vm-prices-3Y'!B$2:B$123,"&gt;="&amp;G914*(100-$B$2)/100,   'azure-vm-prices-3Y'!D$2:D$123,K914,   'azure-vm-prices-3Y'!E$2:E$123,L914),   _xlfn.MINIFS('azure-vm-prices-3Y'!C$2:C$123,   'azure-vm-prices-3Y'!A$2:A$123,"&gt;="&amp;F914*(100-$B$2)/100,   'azure-vm-prices-3Y'!B$2:B$123,"&gt;="&amp;G914*(100-$B$2)/100,   'azure-vm-prices-3Y'!E$2:E$123,L914))),   "")</f>
        <v>0</v>
      </c>
      <c r="AA914" s="4">
        <f>IF(Q914="YES",N914*V914*12,"")</f>
        <v>0</v>
      </c>
      <c r="AB914" s="4">
        <f>IF(Q914="YES",X914*8760,"")</f>
        <v>0</v>
      </c>
      <c r="AC914" s="4">
        <f>IF(Q914="YES",Z914*8760,"")</f>
        <v>0</v>
      </c>
      <c r="AD914" s="4">
        <f>IF(Q914="YES",IF(P914="YES", MIN(AA914:AC914), AA914),"")</f>
        <v>0</v>
      </c>
      <c r="AE914" s="4">
        <f>IF(AND(I914="STANDARD",Q914="YES",H914&lt;'azure-standard-disk-prices'!B2, H914&gt;0),1+IF(M914="YES",1),"")</f>
        <v>0</v>
      </c>
      <c r="AF914" s="4">
        <f>IF(AND(I914="STANDARD",Q914="YES",H914&gt;'azure-standard-disk-prices'!B2,H914&lt;'azure-standard-disk-prices'!B3),1+IF(M914="YES",1),"")</f>
        <v>0</v>
      </c>
      <c r="AG914" s="4">
        <f>IF(AND(I914="STANDARD",Q914="YES",H914&gt;'azure-standard-disk-prices'!B3,H914&lt;'azure-standard-disk-prices'!B4),1+IF(M914="YES",1),"")</f>
        <v>0</v>
      </c>
      <c r="AH914" s="4">
        <f>IF(AND(I914="STANDARD",Q914="YES",H914&gt;'azure-standard-disk-prices'!B4,H914&lt;'azure-standard-disk-prices'!B5),1+IF(M914="YES",1),"")</f>
        <v>0</v>
      </c>
      <c r="AI914" s="4">
        <f>IF(AND(I914="STANDARD",Q914="YES",H914&gt;'azure-standard-disk-prices'!B5,H914&lt;'azure-standard-disk-prices'!B6),1+IF(M914="YES",1),"")</f>
        <v>0</v>
      </c>
      <c r="AJ914" s="4">
        <f>IF(AND(I914="STANDARD",Q914="YES",H914&gt;'azure-standard-disk-prices'!B6,H914&lt;'azure-standard-disk-prices'!B7),1+IF(M914="YES",1),"")</f>
        <v>0</v>
      </c>
      <c r="AK914" s="4">
        <f>IF(AND(I914="STANDARD",Q914="YES",H914&gt;'azure-standard-disk-prices'!B7,H914&lt;'azure-standard-disk-prices'!B8),1+IF(M914="YES",1),"")</f>
        <v>0</v>
      </c>
      <c r="AL914" s="4">
        <f>IF(AND(I914="STANDARD",Q914="YES",H914&gt;'azure-standard-disk-prices'!B8,H914&lt;'azure-standard-disk-prices'!B9),1+IF(M914="YES",1),"")</f>
        <v>0</v>
      </c>
      <c r="AM914" s="4">
        <f>IF(AND(I913="PREMIUM",Q913="YES",H913&lt;'azure-premium-disk-prices'!B2,H913&gt;0),1+IF(M913="YES",1),"")</f>
        <v>0</v>
      </c>
      <c r="AN914" s="4">
        <f>IF(AND(I913="PREMIUM",Q913="YES",H913&gt;'azure-premium-disk-prices'!B2,H913&lt;'azure-premium-disk-prices'!B3),1+IF(M913="YES",1),"")</f>
        <v>0</v>
      </c>
      <c r="AO914" s="4">
        <f>IF(AND(I913="PREMIUM",Q913="YES",H913&gt;'azure-premium-disk-prices'!B3,H913&lt;'azure-premium-disk-prices'!B4),1+IF(M913="YES",1),"")</f>
        <v>0</v>
      </c>
      <c r="AP914" s="4">
        <f>IF(AND(I913="PREMIUM",Q913="YES",H913&gt;'azure-premium-disk-prices'!B4,H913&lt;'azure-premium-disk-prices'!B5),1+IF(M913="YES",1),"")</f>
        <v>0</v>
      </c>
      <c r="AQ914" s="4">
        <f>IF(AND(I913="PREMIUM",Q913="YES",H913&gt;'azure-premium-disk-prices'!B5,H913&lt;'azure-premium-disk-prices'!B6),1+IF(M913="YES",1),"")</f>
        <v>0</v>
      </c>
      <c r="AR914" s="4">
        <f>IF(AND(I913="PREMIUM",Q913="YES",H913&gt;'azure-premium-disk-prices'!B6,H913&lt;'azure-premium-disk-prices'!B7),1+IF(M913="YES",1),"")</f>
        <v>0</v>
      </c>
      <c r="AS914" s="4">
        <f>IF(AND(I913="PREMIUM",Q913="YES",H913&gt;'azure-premium-disk-prices'!B7,H913&lt;'azure-premium-disk-prices'!B8),1+IF(M913="YES",1),"")</f>
        <v>0</v>
      </c>
      <c r="AT914" s="4">
        <f>IF(AND(I913="PREMIUM",Q913="YES",H913&gt;'azure-premium-disk-prices'!B8,H913&lt;'azure-premium-disk-prices'!B9),1+IF(M913="YES",1),"")</f>
        <v>0</v>
      </c>
      <c r="AU914" s="4">
        <f>IF(AND(M914="YES", Q914="YES"),1,"")</f>
        <v>0</v>
      </c>
      <c r="AV914" s="4">
        <f>IF(AND(J914="STANDARD", Q914="YES"), IF(M914="YES",2,1) ,"")</f>
        <v>0</v>
      </c>
      <c r="AW914" s="4">
        <f>IF( AND(J914="PREMIUM",  Q914="YES"), IF(M914="YES",2,1) ,"")</f>
        <v>0</v>
      </c>
    </row>
    <row r="915" spans="5:49">
      <c r="E915" s="3"/>
      <c r="F915" s="3"/>
      <c r="G915" s="3"/>
      <c r="H915" s="3"/>
      <c r="I915" s="3" t="s">
        <v>9</v>
      </c>
      <c r="J915" s="3" t="s">
        <v>9</v>
      </c>
      <c r="K915" s="3" t="s">
        <v>5</v>
      </c>
      <c r="L915" s="3" t="s">
        <v>5</v>
      </c>
      <c r="M915" s="3" t="s">
        <v>5</v>
      </c>
      <c r="N915" s="3">
        <v>730</v>
      </c>
      <c r="O915" s="3" t="s">
        <v>5</v>
      </c>
      <c r="P915" s="3" t="s">
        <v>14</v>
      </c>
      <c r="Q915" s="4">
        <f>IF(AND(E915&lt;&gt;"", F915&lt;&gt;"", G915&lt;&gt;"", H915&lt;&gt;"", I915&lt;&gt;"", J915&lt;&gt;"", K915&lt;&gt;"", L915&lt;&gt;"", M915&lt;&gt;"", N915&lt;&gt;"", O915&lt;&gt;""),"YES","NO")</f>
        <v>0</v>
      </c>
      <c r="R915" s="4">
        <f>IF(AD915=AA915, U915, IF(AD915=AB915,W915,Y915))</f>
        <v>0</v>
      </c>
      <c r="S915" s="4">
        <f>AD915</f>
        <v>0</v>
      </c>
      <c r="T915" s="4">
        <f> IF(AA915="" ,"",IF(AD915=AA915, "PAYG", IF(AD915=AB915,"1Y RI","3Y RI")))</f>
        <v>0</v>
      </c>
      <c r="U915" s="4">
        <f>IF(Q915="YES", IF(K915="YES", VLOOKUP(V915 &amp; L915 &amp; K915,'azure-vm-prices-base'!G$2:H$124, 2, 0), VLOOKUP(V915 &amp; L915 &amp; "*",'azure-vm-prices-base'!G$2:H$124, 2, 0)), "")</f>
        <v>0</v>
      </c>
      <c r="V915" s="4">
        <f>IF(Q915="YES", IF(O915="NO" , IF(K915="YES", _xlfn.MINIFS('azure-vm-prices-base'!I$2:I$123, 'azure-vm-prices-base'!A$2:A$123,"&gt;="&amp;F915*(100-$B$2)/100, 'azure-vm-prices-base'!B$2:B$123,"&gt;="&amp;G915*(100-$B$2)/100, 'azure-vm-prices-base'!D$2:D$123,K915, 'azure-vm-prices-base'!E$2:E$123,L915), _xlfn.MINIFS('azure-vm-prices-base'!I$2:I$123, 'azure-vm-prices-base'!A$2:A$123,"&gt;="&amp;F915*(100-$B$2)/100, 'azure-vm-prices-base'!B$2:B$123,"&gt;="&amp;G915*(100-$B$2)/100, 'azure-vm-prices-base'!E$2:E$123,L915)), IF(K915="YES", _xlfn.MINIFS('azure-vm-prices-base'!C$2:C$123, 'azure-vm-prices-base'!A$2:A$123,"&gt;="&amp;F915*(100-$B$2)/100, 'azure-vm-prices-base'!B$2:B$123,"&gt;="&amp;G915*(100-$B$2)/100, 'azure-vm-prices-base'!D$2:D$123,K915, 'azure-vm-prices-base'!E$2:E$123,L915), _xlfn.MINIFS('azure-vm-prices-base'!C$2:C$123, 'azure-vm-prices-base'!A$2:A$123,"&gt;="&amp;F915*(100-$B$2)/100, 'azure-vm-prices-base'!B$2:B$123,"&gt;="&amp;G915*(100-$B$2)/100, 'azure-vm-prices-base'!E$2:E$123,L915))), "")</f>
        <v>0</v>
      </c>
      <c r="W915" s="4">
        <f>IF(Q915="YES", IF(K915="YES", VLOOKUP(X915 &amp; L915 &amp; K915,'azure-vm-prices-1Y'!G$2:H$124  , 2, 0), VLOOKUP(X915 &amp; L915 &amp; "*",'azure-vm-prices-1Y'!G$2:H$124, 2, 0)),   "")</f>
        <v>0</v>
      </c>
      <c r="X915" s="4">
        <f>IF(Q915="YES", IF(O915="NO" , IF(K915="YES", _xlfn.MINIFS('azure-vm-prices-1Y'!I$2:I$123,   'azure-vm-prices-1Y'!A$2:A$123,"&gt;="&amp;F915*(100-$B$2)/100,   'azure-vm-prices-1Y'!B$2:B$123,"&gt;="&amp;G915*(100-$B$2)/100,   'azure-vm-prices-1Y'!D$2:D$123,K915,   'azure-vm-prices-1Y'!E$2:E$123,L915),   _xlfn.MINIFS('azure-vm-prices-1Y'!I$2:I$123,   'azure-vm-prices-1Y'!A$2:A$123,"&gt;="&amp;F915*(100-$B$2)/100,   'azure-vm-prices-1Y'!B$2:B$123,"&gt;="&amp;G915*(100-$B$2)/100,   'azure-vm-prices-1Y'!E$2:E$123,L915)),   IF(K915="YES", _xlfn.MINIFS('azure-vm-prices-1Y'!C$2:C$123,   'azure-vm-prices-1Y'!A$2:A$123,"&gt;="&amp;F915*(100-$B$2)/100,   'azure-vm-prices-1Y'!B$2:B$123,"&gt;="&amp;G915*(100-$B$2)/100,   'azure-vm-prices-1Y'!D$2:D$123,K915,   'azure-vm-prices-1Y'!E$2:E$123,L915),   _xlfn.MINIFS('azure-vm-prices-1Y'!C$2:C$123,   'azure-vm-prices-1Y'!A$2:A$123,"&gt;="&amp;F915*(100-$B$2)/100,   'azure-vm-prices-1Y'!B$2:B$123,"&gt;="&amp;G915*(100-$B$2)/100,   'azure-vm-prices-1Y'!E$2:E$123,L915))),   "")</f>
        <v>0</v>
      </c>
      <c r="Y915" s="4">
        <f>IF(Q915="YES", IF(K915="YES", VLOOKUP(Z915 &amp; L915 &amp; K915,'azure-vm-prices-3Y'!G$2:H$124  , 2, 0), VLOOKUP(Z915 &amp; L915 &amp; "*",'azure-vm-prices-3Y'!G$2:H$124, 2, 0)),   "")</f>
        <v>0</v>
      </c>
      <c r="Z915" s="4">
        <f>IF(Q915="YES", IF(O915="NO" , IF(K915="YES", _xlfn.MINIFS('azure-vm-prices-3Y'!I$2:I$123,   'azure-vm-prices-3Y'!A$2:A$123,"&gt;="&amp;F915*(100-$B$2)/100,   'azure-vm-prices-3Y'!B$2:B$123,"&gt;="&amp;G915*(100-$B$2)/100,   'azure-vm-prices-3Y'!D$2:D$123,K915,   'azure-vm-prices-3Y'!E$2:E$123,L915),   _xlfn.MINIFS('azure-vm-prices-3Y'!I$2:I$123,   'azure-vm-prices-3Y'!A$2:A$123,"&gt;="&amp;F915*(100-$B$2)/100,   'azure-vm-prices-3Y'!B$2:B$123,"&gt;="&amp;G915*(100-$B$2)/100,   'azure-vm-prices-3Y'!E$2:E$123,L915)),   IF(K915="YES", _xlfn.MINIFS('azure-vm-prices-3Y'!C$2:C$123,   'azure-vm-prices-3Y'!A$2:A$123,"&gt;="&amp;F915*(100-$B$2)/100,   'azure-vm-prices-3Y'!B$2:B$123,"&gt;="&amp;G915*(100-$B$2)/100,   'azure-vm-prices-3Y'!D$2:D$123,K915,   'azure-vm-prices-3Y'!E$2:E$123,L915),   _xlfn.MINIFS('azure-vm-prices-3Y'!C$2:C$123,   'azure-vm-prices-3Y'!A$2:A$123,"&gt;="&amp;F915*(100-$B$2)/100,   'azure-vm-prices-3Y'!B$2:B$123,"&gt;="&amp;G915*(100-$B$2)/100,   'azure-vm-prices-3Y'!E$2:E$123,L915))),   "")</f>
        <v>0</v>
      </c>
      <c r="AA915" s="4">
        <f>IF(Q915="YES",N915*V915*12,"")</f>
        <v>0</v>
      </c>
      <c r="AB915" s="4">
        <f>IF(Q915="YES",X915*8760,"")</f>
        <v>0</v>
      </c>
      <c r="AC915" s="4">
        <f>IF(Q915="YES",Z915*8760,"")</f>
        <v>0</v>
      </c>
      <c r="AD915" s="4">
        <f>IF(Q915="YES",IF(P915="YES", MIN(AA915:AC915), AA915),"")</f>
        <v>0</v>
      </c>
      <c r="AE915" s="4">
        <f>IF(AND(I915="STANDARD",Q915="YES",H915&lt;'azure-standard-disk-prices'!B2, H915&gt;0),1+IF(M915="YES",1),"")</f>
        <v>0</v>
      </c>
      <c r="AF915" s="4">
        <f>IF(AND(I915="STANDARD",Q915="YES",H915&gt;'azure-standard-disk-prices'!B2,H915&lt;'azure-standard-disk-prices'!B3),1+IF(M915="YES",1),"")</f>
        <v>0</v>
      </c>
      <c r="AG915" s="4">
        <f>IF(AND(I915="STANDARD",Q915="YES",H915&gt;'azure-standard-disk-prices'!B3,H915&lt;'azure-standard-disk-prices'!B4),1+IF(M915="YES",1),"")</f>
        <v>0</v>
      </c>
      <c r="AH915" s="4">
        <f>IF(AND(I915="STANDARD",Q915="YES",H915&gt;'azure-standard-disk-prices'!B4,H915&lt;'azure-standard-disk-prices'!B5),1+IF(M915="YES",1),"")</f>
        <v>0</v>
      </c>
      <c r="AI915" s="4">
        <f>IF(AND(I915="STANDARD",Q915="YES",H915&gt;'azure-standard-disk-prices'!B5,H915&lt;'azure-standard-disk-prices'!B6),1+IF(M915="YES",1),"")</f>
        <v>0</v>
      </c>
      <c r="AJ915" s="4">
        <f>IF(AND(I915="STANDARD",Q915="YES",H915&gt;'azure-standard-disk-prices'!B6,H915&lt;'azure-standard-disk-prices'!B7),1+IF(M915="YES",1),"")</f>
        <v>0</v>
      </c>
      <c r="AK915" s="4">
        <f>IF(AND(I915="STANDARD",Q915="YES",H915&gt;'azure-standard-disk-prices'!B7,H915&lt;'azure-standard-disk-prices'!B8),1+IF(M915="YES",1),"")</f>
        <v>0</v>
      </c>
      <c r="AL915" s="4">
        <f>IF(AND(I915="STANDARD",Q915="YES",H915&gt;'azure-standard-disk-prices'!B8,H915&lt;'azure-standard-disk-prices'!B9),1+IF(M915="YES",1),"")</f>
        <v>0</v>
      </c>
      <c r="AM915" s="4">
        <f>IF(AND(I914="PREMIUM",Q914="YES",H914&lt;'azure-premium-disk-prices'!B2,H914&gt;0),1+IF(M914="YES",1),"")</f>
        <v>0</v>
      </c>
      <c r="AN915" s="4">
        <f>IF(AND(I914="PREMIUM",Q914="YES",H914&gt;'azure-premium-disk-prices'!B2,H914&lt;'azure-premium-disk-prices'!B3),1+IF(M914="YES",1),"")</f>
        <v>0</v>
      </c>
      <c r="AO915" s="4">
        <f>IF(AND(I914="PREMIUM",Q914="YES",H914&gt;'azure-premium-disk-prices'!B3,H914&lt;'azure-premium-disk-prices'!B4),1+IF(M914="YES",1),"")</f>
        <v>0</v>
      </c>
      <c r="AP915" s="4">
        <f>IF(AND(I914="PREMIUM",Q914="YES",H914&gt;'azure-premium-disk-prices'!B4,H914&lt;'azure-premium-disk-prices'!B5),1+IF(M914="YES",1),"")</f>
        <v>0</v>
      </c>
      <c r="AQ915" s="4">
        <f>IF(AND(I914="PREMIUM",Q914="YES",H914&gt;'azure-premium-disk-prices'!B5,H914&lt;'azure-premium-disk-prices'!B6),1+IF(M914="YES",1),"")</f>
        <v>0</v>
      </c>
      <c r="AR915" s="4">
        <f>IF(AND(I914="PREMIUM",Q914="YES",H914&gt;'azure-premium-disk-prices'!B6,H914&lt;'azure-premium-disk-prices'!B7),1+IF(M914="YES",1),"")</f>
        <v>0</v>
      </c>
      <c r="AS915" s="4">
        <f>IF(AND(I914="PREMIUM",Q914="YES",H914&gt;'azure-premium-disk-prices'!B7,H914&lt;'azure-premium-disk-prices'!B8),1+IF(M914="YES",1),"")</f>
        <v>0</v>
      </c>
      <c r="AT915" s="4">
        <f>IF(AND(I914="PREMIUM",Q914="YES",H914&gt;'azure-premium-disk-prices'!B8,H914&lt;'azure-premium-disk-prices'!B9),1+IF(M914="YES",1),"")</f>
        <v>0</v>
      </c>
      <c r="AU915" s="4">
        <f>IF(AND(M915="YES", Q915="YES"),1,"")</f>
        <v>0</v>
      </c>
      <c r="AV915" s="4">
        <f>IF(AND(J915="STANDARD", Q915="YES"), IF(M915="YES",2,1) ,"")</f>
        <v>0</v>
      </c>
      <c r="AW915" s="4">
        <f>IF( AND(J915="PREMIUM",  Q915="YES"), IF(M915="YES",2,1) ,"")</f>
        <v>0</v>
      </c>
    </row>
    <row r="916" spans="5:49">
      <c r="E916" s="3"/>
      <c r="F916" s="3"/>
      <c r="G916" s="3"/>
      <c r="H916" s="3"/>
      <c r="I916" s="3" t="s">
        <v>9</v>
      </c>
      <c r="J916" s="3" t="s">
        <v>9</v>
      </c>
      <c r="K916" s="3" t="s">
        <v>5</v>
      </c>
      <c r="L916" s="3" t="s">
        <v>5</v>
      </c>
      <c r="M916" s="3" t="s">
        <v>5</v>
      </c>
      <c r="N916" s="3">
        <v>730</v>
      </c>
      <c r="O916" s="3" t="s">
        <v>5</v>
      </c>
      <c r="P916" s="3" t="s">
        <v>14</v>
      </c>
      <c r="Q916" s="4">
        <f>IF(AND(E916&lt;&gt;"", F916&lt;&gt;"", G916&lt;&gt;"", H916&lt;&gt;"", I916&lt;&gt;"", J916&lt;&gt;"", K916&lt;&gt;"", L916&lt;&gt;"", M916&lt;&gt;"", N916&lt;&gt;"", O916&lt;&gt;""),"YES","NO")</f>
        <v>0</v>
      </c>
      <c r="R916" s="4">
        <f>IF(AD916=AA916, U916, IF(AD916=AB916,W916,Y916))</f>
        <v>0</v>
      </c>
      <c r="S916" s="4">
        <f>AD916</f>
        <v>0</v>
      </c>
      <c r="T916" s="4">
        <f> IF(AA916="" ,"",IF(AD916=AA916, "PAYG", IF(AD916=AB916,"1Y RI","3Y RI")))</f>
        <v>0</v>
      </c>
      <c r="U916" s="4">
        <f>IF(Q916="YES", IF(K916="YES", VLOOKUP(V916 &amp; L916 &amp; K916,'azure-vm-prices-base'!G$2:H$124, 2, 0), VLOOKUP(V916 &amp; L916 &amp; "*",'azure-vm-prices-base'!G$2:H$124, 2, 0)), "")</f>
        <v>0</v>
      </c>
      <c r="V916" s="4">
        <f>IF(Q916="YES", IF(O916="NO" , IF(K916="YES", _xlfn.MINIFS('azure-vm-prices-base'!I$2:I$123, 'azure-vm-prices-base'!A$2:A$123,"&gt;="&amp;F916*(100-$B$2)/100, 'azure-vm-prices-base'!B$2:B$123,"&gt;="&amp;G916*(100-$B$2)/100, 'azure-vm-prices-base'!D$2:D$123,K916, 'azure-vm-prices-base'!E$2:E$123,L916), _xlfn.MINIFS('azure-vm-prices-base'!I$2:I$123, 'azure-vm-prices-base'!A$2:A$123,"&gt;="&amp;F916*(100-$B$2)/100, 'azure-vm-prices-base'!B$2:B$123,"&gt;="&amp;G916*(100-$B$2)/100, 'azure-vm-prices-base'!E$2:E$123,L916)), IF(K916="YES", _xlfn.MINIFS('azure-vm-prices-base'!C$2:C$123, 'azure-vm-prices-base'!A$2:A$123,"&gt;="&amp;F916*(100-$B$2)/100, 'azure-vm-prices-base'!B$2:B$123,"&gt;="&amp;G916*(100-$B$2)/100, 'azure-vm-prices-base'!D$2:D$123,K916, 'azure-vm-prices-base'!E$2:E$123,L916), _xlfn.MINIFS('azure-vm-prices-base'!C$2:C$123, 'azure-vm-prices-base'!A$2:A$123,"&gt;="&amp;F916*(100-$B$2)/100, 'azure-vm-prices-base'!B$2:B$123,"&gt;="&amp;G916*(100-$B$2)/100, 'azure-vm-prices-base'!E$2:E$123,L916))), "")</f>
        <v>0</v>
      </c>
      <c r="W916" s="4">
        <f>IF(Q916="YES", IF(K916="YES", VLOOKUP(X916 &amp; L916 &amp; K916,'azure-vm-prices-1Y'!G$2:H$124  , 2, 0), VLOOKUP(X916 &amp; L916 &amp; "*",'azure-vm-prices-1Y'!G$2:H$124, 2, 0)),   "")</f>
        <v>0</v>
      </c>
      <c r="X916" s="4">
        <f>IF(Q916="YES", IF(O916="NO" , IF(K916="YES", _xlfn.MINIFS('azure-vm-prices-1Y'!I$2:I$123,   'azure-vm-prices-1Y'!A$2:A$123,"&gt;="&amp;F916*(100-$B$2)/100,   'azure-vm-prices-1Y'!B$2:B$123,"&gt;="&amp;G916*(100-$B$2)/100,   'azure-vm-prices-1Y'!D$2:D$123,K916,   'azure-vm-prices-1Y'!E$2:E$123,L916),   _xlfn.MINIFS('azure-vm-prices-1Y'!I$2:I$123,   'azure-vm-prices-1Y'!A$2:A$123,"&gt;="&amp;F916*(100-$B$2)/100,   'azure-vm-prices-1Y'!B$2:B$123,"&gt;="&amp;G916*(100-$B$2)/100,   'azure-vm-prices-1Y'!E$2:E$123,L916)),   IF(K916="YES", _xlfn.MINIFS('azure-vm-prices-1Y'!C$2:C$123,   'azure-vm-prices-1Y'!A$2:A$123,"&gt;="&amp;F916*(100-$B$2)/100,   'azure-vm-prices-1Y'!B$2:B$123,"&gt;="&amp;G916*(100-$B$2)/100,   'azure-vm-prices-1Y'!D$2:D$123,K916,   'azure-vm-prices-1Y'!E$2:E$123,L916),   _xlfn.MINIFS('azure-vm-prices-1Y'!C$2:C$123,   'azure-vm-prices-1Y'!A$2:A$123,"&gt;="&amp;F916*(100-$B$2)/100,   'azure-vm-prices-1Y'!B$2:B$123,"&gt;="&amp;G916*(100-$B$2)/100,   'azure-vm-prices-1Y'!E$2:E$123,L916))),   "")</f>
        <v>0</v>
      </c>
      <c r="Y916" s="4">
        <f>IF(Q916="YES", IF(K916="YES", VLOOKUP(Z916 &amp; L916 &amp; K916,'azure-vm-prices-3Y'!G$2:H$124  , 2, 0), VLOOKUP(Z916 &amp; L916 &amp; "*",'azure-vm-prices-3Y'!G$2:H$124, 2, 0)),   "")</f>
        <v>0</v>
      </c>
      <c r="Z916" s="4">
        <f>IF(Q916="YES", IF(O916="NO" , IF(K916="YES", _xlfn.MINIFS('azure-vm-prices-3Y'!I$2:I$123,   'azure-vm-prices-3Y'!A$2:A$123,"&gt;="&amp;F916*(100-$B$2)/100,   'azure-vm-prices-3Y'!B$2:B$123,"&gt;="&amp;G916*(100-$B$2)/100,   'azure-vm-prices-3Y'!D$2:D$123,K916,   'azure-vm-prices-3Y'!E$2:E$123,L916),   _xlfn.MINIFS('azure-vm-prices-3Y'!I$2:I$123,   'azure-vm-prices-3Y'!A$2:A$123,"&gt;="&amp;F916*(100-$B$2)/100,   'azure-vm-prices-3Y'!B$2:B$123,"&gt;="&amp;G916*(100-$B$2)/100,   'azure-vm-prices-3Y'!E$2:E$123,L916)),   IF(K916="YES", _xlfn.MINIFS('azure-vm-prices-3Y'!C$2:C$123,   'azure-vm-prices-3Y'!A$2:A$123,"&gt;="&amp;F916*(100-$B$2)/100,   'azure-vm-prices-3Y'!B$2:B$123,"&gt;="&amp;G916*(100-$B$2)/100,   'azure-vm-prices-3Y'!D$2:D$123,K916,   'azure-vm-prices-3Y'!E$2:E$123,L916),   _xlfn.MINIFS('azure-vm-prices-3Y'!C$2:C$123,   'azure-vm-prices-3Y'!A$2:A$123,"&gt;="&amp;F916*(100-$B$2)/100,   'azure-vm-prices-3Y'!B$2:B$123,"&gt;="&amp;G916*(100-$B$2)/100,   'azure-vm-prices-3Y'!E$2:E$123,L916))),   "")</f>
        <v>0</v>
      </c>
      <c r="AA916" s="4">
        <f>IF(Q916="YES",N916*V916*12,"")</f>
        <v>0</v>
      </c>
      <c r="AB916" s="4">
        <f>IF(Q916="YES",X916*8760,"")</f>
        <v>0</v>
      </c>
      <c r="AC916" s="4">
        <f>IF(Q916="YES",Z916*8760,"")</f>
        <v>0</v>
      </c>
      <c r="AD916" s="4">
        <f>IF(Q916="YES",IF(P916="YES", MIN(AA916:AC916), AA916),"")</f>
        <v>0</v>
      </c>
      <c r="AE916" s="4">
        <f>IF(AND(I916="STANDARD",Q916="YES",H916&lt;'azure-standard-disk-prices'!B2, H916&gt;0),1+IF(M916="YES",1),"")</f>
        <v>0</v>
      </c>
      <c r="AF916" s="4">
        <f>IF(AND(I916="STANDARD",Q916="YES",H916&gt;'azure-standard-disk-prices'!B2,H916&lt;'azure-standard-disk-prices'!B3),1+IF(M916="YES",1),"")</f>
        <v>0</v>
      </c>
      <c r="AG916" s="4">
        <f>IF(AND(I916="STANDARD",Q916="YES",H916&gt;'azure-standard-disk-prices'!B3,H916&lt;'azure-standard-disk-prices'!B4),1+IF(M916="YES",1),"")</f>
        <v>0</v>
      </c>
      <c r="AH916" s="4">
        <f>IF(AND(I916="STANDARD",Q916="YES",H916&gt;'azure-standard-disk-prices'!B4,H916&lt;'azure-standard-disk-prices'!B5),1+IF(M916="YES",1),"")</f>
        <v>0</v>
      </c>
      <c r="AI916" s="4">
        <f>IF(AND(I916="STANDARD",Q916="YES",H916&gt;'azure-standard-disk-prices'!B5,H916&lt;'azure-standard-disk-prices'!B6),1+IF(M916="YES",1),"")</f>
        <v>0</v>
      </c>
      <c r="AJ916" s="4">
        <f>IF(AND(I916="STANDARD",Q916="YES",H916&gt;'azure-standard-disk-prices'!B6,H916&lt;'azure-standard-disk-prices'!B7),1+IF(M916="YES",1),"")</f>
        <v>0</v>
      </c>
      <c r="AK916" s="4">
        <f>IF(AND(I916="STANDARD",Q916="YES",H916&gt;'azure-standard-disk-prices'!B7,H916&lt;'azure-standard-disk-prices'!B8),1+IF(M916="YES",1),"")</f>
        <v>0</v>
      </c>
      <c r="AL916" s="4">
        <f>IF(AND(I916="STANDARD",Q916="YES",H916&gt;'azure-standard-disk-prices'!B8,H916&lt;'azure-standard-disk-prices'!B9),1+IF(M916="YES",1),"")</f>
        <v>0</v>
      </c>
      <c r="AM916" s="4">
        <f>IF(AND(I915="PREMIUM",Q915="YES",H915&lt;'azure-premium-disk-prices'!B2,H915&gt;0),1+IF(M915="YES",1),"")</f>
        <v>0</v>
      </c>
      <c r="AN916" s="4">
        <f>IF(AND(I915="PREMIUM",Q915="YES",H915&gt;'azure-premium-disk-prices'!B2,H915&lt;'azure-premium-disk-prices'!B3),1+IF(M915="YES",1),"")</f>
        <v>0</v>
      </c>
      <c r="AO916" s="4">
        <f>IF(AND(I915="PREMIUM",Q915="YES",H915&gt;'azure-premium-disk-prices'!B3,H915&lt;'azure-premium-disk-prices'!B4),1+IF(M915="YES",1),"")</f>
        <v>0</v>
      </c>
      <c r="AP916" s="4">
        <f>IF(AND(I915="PREMIUM",Q915="YES",H915&gt;'azure-premium-disk-prices'!B4,H915&lt;'azure-premium-disk-prices'!B5),1+IF(M915="YES",1),"")</f>
        <v>0</v>
      </c>
      <c r="AQ916" s="4">
        <f>IF(AND(I915="PREMIUM",Q915="YES",H915&gt;'azure-premium-disk-prices'!B5,H915&lt;'azure-premium-disk-prices'!B6),1+IF(M915="YES",1),"")</f>
        <v>0</v>
      </c>
      <c r="AR916" s="4">
        <f>IF(AND(I915="PREMIUM",Q915="YES",H915&gt;'azure-premium-disk-prices'!B6,H915&lt;'azure-premium-disk-prices'!B7),1+IF(M915="YES",1),"")</f>
        <v>0</v>
      </c>
      <c r="AS916" s="4">
        <f>IF(AND(I915="PREMIUM",Q915="YES",H915&gt;'azure-premium-disk-prices'!B7,H915&lt;'azure-premium-disk-prices'!B8),1+IF(M915="YES",1),"")</f>
        <v>0</v>
      </c>
      <c r="AT916" s="4">
        <f>IF(AND(I915="PREMIUM",Q915="YES",H915&gt;'azure-premium-disk-prices'!B8,H915&lt;'azure-premium-disk-prices'!B9),1+IF(M915="YES",1),"")</f>
        <v>0</v>
      </c>
      <c r="AU916" s="4">
        <f>IF(AND(M916="YES", Q916="YES"),1,"")</f>
        <v>0</v>
      </c>
      <c r="AV916" s="4">
        <f>IF(AND(J916="STANDARD", Q916="YES"), IF(M916="YES",2,1) ,"")</f>
        <v>0</v>
      </c>
      <c r="AW916" s="4">
        <f>IF( AND(J916="PREMIUM",  Q916="YES"), IF(M916="YES",2,1) ,"")</f>
        <v>0</v>
      </c>
    </row>
    <row r="917" spans="5:49">
      <c r="E917" s="3"/>
      <c r="F917" s="3"/>
      <c r="G917" s="3"/>
      <c r="H917" s="3"/>
      <c r="I917" s="3" t="s">
        <v>9</v>
      </c>
      <c r="J917" s="3" t="s">
        <v>9</v>
      </c>
      <c r="K917" s="3" t="s">
        <v>5</v>
      </c>
      <c r="L917" s="3" t="s">
        <v>5</v>
      </c>
      <c r="M917" s="3" t="s">
        <v>5</v>
      </c>
      <c r="N917" s="3">
        <v>730</v>
      </c>
      <c r="O917" s="3" t="s">
        <v>5</v>
      </c>
      <c r="P917" s="3" t="s">
        <v>14</v>
      </c>
      <c r="Q917" s="4">
        <f>IF(AND(E917&lt;&gt;"", F917&lt;&gt;"", G917&lt;&gt;"", H917&lt;&gt;"", I917&lt;&gt;"", J917&lt;&gt;"", K917&lt;&gt;"", L917&lt;&gt;"", M917&lt;&gt;"", N917&lt;&gt;"", O917&lt;&gt;""),"YES","NO")</f>
        <v>0</v>
      </c>
      <c r="R917" s="4">
        <f>IF(AD917=AA917, U917, IF(AD917=AB917,W917,Y917))</f>
        <v>0</v>
      </c>
      <c r="S917" s="4">
        <f>AD917</f>
        <v>0</v>
      </c>
      <c r="T917" s="4">
        <f> IF(AA917="" ,"",IF(AD917=AA917, "PAYG", IF(AD917=AB917,"1Y RI","3Y RI")))</f>
        <v>0</v>
      </c>
      <c r="U917" s="4">
        <f>IF(Q917="YES", IF(K917="YES", VLOOKUP(V917 &amp; L917 &amp; K917,'azure-vm-prices-base'!G$2:H$124, 2, 0), VLOOKUP(V917 &amp; L917 &amp; "*",'azure-vm-prices-base'!G$2:H$124, 2, 0)), "")</f>
        <v>0</v>
      </c>
      <c r="V917" s="4">
        <f>IF(Q917="YES", IF(O917="NO" , IF(K917="YES", _xlfn.MINIFS('azure-vm-prices-base'!I$2:I$123, 'azure-vm-prices-base'!A$2:A$123,"&gt;="&amp;F917*(100-$B$2)/100, 'azure-vm-prices-base'!B$2:B$123,"&gt;="&amp;G917*(100-$B$2)/100, 'azure-vm-prices-base'!D$2:D$123,K917, 'azure-vm-prices-base'!E$2:E$123,L917), _xlfn.MINIFS('azure-vm-prices-base'!I$2:I$123, 'azure-vm-prices-base'!A$2:A$123,"&gt;="&amp;F917*(100-$B$2)/100, 'azure-vm-prices-base'!B$2:B$123,"&gt;="&amp;G917*(100-$B$2)/100, 'azure-vm-prices-base'!E$2:E$123,L917)), IF(K917="YES", _xlfn.MINIFS('azure-vm-prices-base'!C$2:C$123, 'azure-vm-prices-base'!A$2:A$123,"&gt;="&amp;F917*(100-$B$2)/100, 'azure-vm-prices-base'!B$2:B$123,"&gt;="&amp;G917*(100-$B$2)/100, 'azure-vm-prices-base'!D$2:D$123,K917, 'azure-vm-prices-base'!E$2:E$123,L917), _xlfn.MINIFS('azure-vm-prices-base'!C$2:C$123, 'azure-vm-prices-base'!A$2:A$123,"&gt;="&amp;F917*(100-$B$2)/100, 'azure-vm-prices-base'!B$2:B$123,"&gt;="&amp;G917*(100-$B$2)/100, 'azure-vm-prices-base'!E$2:E$123,L917))), "")</f>
        <v>0</v>
      </c>
      <c r="W917" s="4">
        <f>IF(Q917="YES", IF(K917="YES", VLOOKUP(X917 &amp; L917 &amp; K917,'azure-vm-prices-1Y'!G$2:H$124  , 2, 0), VLOOKUP(X917 &amp; L917 &amp; "*",'azure-vm-prices-1Y'!G$2:H$124, 2, 0)),   "")</f>
        <v>0</v>
      </c>
      <c r="X917" s="4">
        <f>IF(Q917="YES", IF(O917="NO" , IF(K917="YES", _xlfn.MINIFS('azure-vm-prices-1Y'!I$2:I$123,   'azure-vm-prices-1Y'!A$2:A$123,"&gt;="&amp;F917*(100-$B$2)/100,   'azure-vm-prices-1Y'!B$2:B$123,"&gt;="&amp;G917*(100-$B$2)/100,   'azure-vm-prices-1Y'!D$2:D$123,K917,   'azure-vm-prices-1Y'!E$2:E$123,L917),   _xlfn.MINIFS('azure-vm-prices-1Y'!I$2:I$123,   'azure-vm-prices-1Y'!A$2:A$123,"&gt;="&amp;F917*(100-$B$2)/100,   'azure-vm-prices-1Y'!B$2:B$123,"&gt;="&amp;G917*(100-$B$2)/100,   'azure-vm-prices-1Y'!E$2:E$123,L917)),   IF(K917="YES", _xlfn.MINIFS('azure-vm-prices-1Y'!C$2:C$123,   'azure-vm-prices-1Y'!A$2:A$123,"&gt;="&amp;F917*(100-$B$2)/100,   'azure-vm-prices-1Y'!B$2:B$123,"&gt;="&amp;G917*(100-$B$2)/100,   'azure-vm-prices-1Y'!D$2:D$123,K917,   'azure-vm-prices-1Y'!E$2:E$123,L917),   _xlfn.MINIFS('azure-vm-prices-1Y'!C$2:C$123,   'azure-vm-prices-1Y'!A$2:A$123,"&gt;="&amp;F917*(100-$B$2)/100,   'azure-vm-prices-1Y'!B$2:B$123,"&gt;="&amp;G917*(100-$B$2)/100,   'azure-vm-prices-1Y'!E$2:E$123,L917))),   "")</f>
        <v>0</v>
      </c>
      <c r="Y917" s="4">
        <f>IF(Q917="YES", IF(K917="YES", VLOOKUP(Z917 &amp; L917 &amp; K917,'azure-vm-prices-3Y'!G$2:H$124  , 2, 0), VLOOKUP(Z917 &amp; L917 &amp; "*",'azure-vm-prices-3Y'!G$2:H$124, 2, 0)),   "")</f>
        <v>0</v>
      </c>
      <c r="Z917" s="4">
        <f>IF(Q917="YES", IF(O917="NO" , IF(K917="YES", _xlfn.MINIFS('azure-vm-prices-3Y'!I$2:I$123,   'azure-vm-prices-3Y'!A$2:A$123,"&gt;="&amp;F917*(100-$B$2)/100,   'azure-vm-prices-3Y'!B$2:B$123,"&gt;="&amp;G917*(100-$B$2)/100,   'azure-vm-prices-3Y'!D$2:D$123,K917,   'azure-vm-prices-3Y'!E$2:E$123,L917),   _xlfn.MINIFS('azure-vm-prices-3Y'!I$2:I$123,   'azure-vm-prices-3Y'!A$2:A$123,"&gt;="&amp;F917*(100-$B$2)/100,   'azure-vm-prices-3Y'!B$2:B$123,"&gt;="&amp;G917*(100-$B$2)/100,   'azure-vm-prices-3Y'!E$2:E$123,L917)),   IF(K917="YES", _xlfn.MINIFS('azure-vm-prices-3Y'!C$2:C$123,   'azure-vm-prices-3Y'!A$2:A$123,"&gt;="&amp;F917*(100-$B$2)/100,   'azure-vm-prices-3Y'!B$2:B$123,"&gt;="&amp;G917*(100-$B$2)/100,   'azure-vm-prices-3Y'!D$2:D$123,K917,   'azure-vm-prices-3Y'!E$2:E$123,L917),   _xlfn.MINIFS('azure-vm-prices-3Y'!C$2:C$123,   'azure-vm-prices-3Y'!A$2:A$123,"&gt;="&amp;F917*(100-$B$2)/100,   'azure-vm-prices-3Y'!B$2:B$123,"&gt;="&amp;G917*(100-$B$2)/100,   'azure-vm-prices-3Y'!E$2:E$123,L917))),   "")</f>
        <v>0</v>
      </c>
      <c r="AA917" s="4">
        <f>IF(Q917="YES",N917*V917*12,"")</f>
        <v>0</v>
      </c>
      <c r="AB917" s="4">
        <f>IF(Q917="YES",X917*8760,"")</f>
        <v>0</v>
      </c>
      <c r="AC917" s="4">
        <f>IF(Q917="YES",Z917*8760,"")</f>
        <v>0</v>
      </c>
      <c r="AD917" s="4">
        <f>IF(Q917="YES",IF(P917="YES", MIN(AA917:AC917), AA917),"")</f>
        <v>0</v>
      </c>
      <c r="AE917" s="4">
        <f>IF(AND(I917="STANDARD",Q917="YES",H917&lt;'azure-standard-disk-prices'!B2, H917&gt;0),1+IF(M917="YES",1),"")</f>
        <v>0</v>
      </c>
      <c r="AF917" s="4">
        <f>IF(AND(I917="STANDARD",Q917="YES",H917&gt;'azure-standard-disk-prices'!B2,H917&lt;'azure-standard-disk-prices'!B3),1+IF(M917="YES",1),"")</f>
        <v>0</v>
      </c>
      <c r="AG917" s="4">
        <f>IF(AND(I917="STANDARD",Q917="YES",H917&gt;'azure-standard-disk-prices'!B3,H917&lt;'azure-standard-disk-prices'!B4),1+IF(M917="YES",1),"")</f>
        <v>0</v>
      </c>
      <c r="AH917" s="4">
        <f>IF(AND(I917="STANDARD",Q917="YES",H917&gt;'azure-standard-disk-prices'!B4,H917&lt;'azure-standard-disk-prices'!B5),1+IF(M917="YES",1),"")</f>
        <v>0</v>
      </c>
      <c r="AI917" s="4">
        <f>IF(AND(I917="STANDARD",Q917="YES",H917&gt;'azure-standard-disk-prices'!B5,H917&lt;'azure-standard-disk-prices'!B6),1+IF(M917="YES",1),"")</f>
        <v>0</v>
      </c>
      <c r="AJ917" s="4">
        <f>IF(AND(I917="STANDARD",Q917="YES",H917&gt;'azure-standard-disk-prices'!B6,H917&lt;'azure-standard-disk-prices'!B7),1+IF(M917="YES",1),"")</f>
        <v>0</v>
      </c>
      <c r="AK917" s="4">
        <f>IF(AND(I917="STANDARD",Q917="YES",H917&gt;'azure-standard-disk-prices'!B7,H917&lt;'azure-standard-disk-prices'!B8),1+IF(M917="YES",1),"")</f>
        <v>0</v>
      </c>
      <c r="AL917" s="4">
        <f>IF(AND(I917="STANDARD",Q917="YES",H917&gt;'azure-standard-disk-prices'!B8,H917&lt;'azure-standard-disk-prices'!B9),1+IF(M917="YES",1),"")</f>
        <v>0</v>
      </c>
      <c r="AM917" s="4">
        <f>IF(AND(I916="PREMIUM",Q916="YES",H916&lt;'azure-premium-disk-prices'!B2,H916&gt;0),1+IF(M916="YES",1),"")</f>
        <v>0</v>
      </c>
      <c r="AN917" s="4">
        <f>IF(AND(I916="PREMIUM",Q916="YES",H916&gt;'azure-premium-disk-prices'!B2,H916&lt;'azure-premium-disk-prices'!B3),1+IF(M916="YES",1),"")</f>
        <v>0</v>
      </c>
      <c r="AO917" s="4">
        <f>IF(AND(I916="PREMIUM",Q916="YES",H916&gt;'azure-premium-disk-prices'!B3,H916&lt;'azure-premium-disk-prices'!B4),1+IF(M916="YES",1),"")</f>
        <v>0</v>
      </c>
      <c r="AP917" s="4">
        <f>IF(AND(I916="PREMIUM",Q916="YES",H916&gt;'azure-premium-disk-prices'!B4,H916&lt;'azure-premium-disk-prices'!B5),1+IF(M916="YES",1),"")</f>
        <v>0</v>
      </c>
      <c r="AQ917" s="4">
        <f>IF(AND(I916="PREMIUM",Q916="YES",H916&gt;'azure-premium-disk-prices'!B5,H916&lt;'azure-premium-disk-prices'!B6),1+IF(M916="YES",1),"")</f>
        <v>0</v>
      </c>
      <c r="AR917" s="4">
        <f>IF(AND(I916="PREMIUM",Q916="YES",H916&gt;'azure-premium-disk-prices'!B6,H916&lt;'azure-premium-disk-prices'!B7),1+IF(M916="YES",1),"")</f>
        <v>0</v>
      </c>
      <c r="AS917" s="4">
        <f>IF(AND(I916="PREMIUM",Q916="YES",H916&gt;'azure-premium-disk-prices'!B7,H916&lt;'azure-premium-disk-prices'!B8),1+IF(M916="YES",1),"")</f>
        <v>0</v>
      </c>
      <c r="AT917" s="4">
        <f>IF(AND(I916="PREMIUM",Q916="YES",H916&gt;'azure-premium-disk-prices'!B8,H916&lt;'azure-premium-disk-prices'!B9),1+IF(M916="YES",1),"")</f>
        <v>0</v>
      </c>
      <c r="AU917" s="4">
        <f>IF(AND(M917="YES", Q917="YES"),1,"")</f>
        <v>0</v>
      </c>
      <c r="AV917" s="4">
        <f>IF(AND(J917="STANDARD", Q917="YES"), IF(M917="YES",2,1) ,"")</f>
        <v>0</v>
      </c>
      <c r="AW917" s="4">
        <f>IF( AND(J917="PREMIUM",  Q917="YES"), IF(M917="YES",2,1) ,"")</f>
        <v>0</v>
      </c>
    </row>
    <row r="918" spans="5:49">
      <c r="E918" s="3"/>
      <c r="F918" s="3"/>
      <c r="G918" s="3"/>
      <c r="H918" s="3"/>
      <c r="I918" s="3" t="s">
        <v>9</v>
      </c>
      <c r="J918" s="3" t="s">
        <v>9</v>
      </c>
      <c r="K918" s="3" t="s">
        <v>5</v>
      </c>
      <c r="L918" s="3" t="s">
        <v>5</v>
      </c>
      <c r="M918" s="3" t="s">
        <v>5</v>
      </c>
      <c r="N918" s="3">
        <v>730</v>
      </c>
      <c r="O918" s="3" t="s">
        <v>5</v>
      </c>
      <c r="P918" s="3" t="s">
        <v>14</v>
      </c>
      <c r="Q918" s="4">
        <f>IF(AND(E918&lt;&gt;"", F918&lt;&gt;"", G918&lt;&gt;"", H918&lt;&gt;"", I918&lt;&gt;"", J918&lt;&gt;"", K918&lt;&gt;"", L918&lt;&gt;"", M918&lt;&gt;"", N918&lt;&gt;"", O918&lt;&gt;""),"YES","NO")</f>
        <v>0</v>
      </c>
      <c r="R918" s="4">
        <f>IF(AD918=AA918, U918, IF(AD918=AB918,W918,Y918))</f>
        <v>0</v>
      </c>
      <c r="S918" s="4">
        <f>AD918</f>
        <v>0</v>
      </c>
      <c r="T918" s="4">
        <f> IF(AA918="" ,"",IF(AD918=AA918, "PAYG", IF(AD918=AB918,"1Y RI","3Y RI")))</f>
        <v>0</v>
      </c>
      <c r="U918" s="4">
        <f>IF(Q918="YES", IF(K918="YES", VLOOKUP(V918 &amp; L918 &amp; K918,'azure-vm-prices-base'!G$2:H$124, 2, 0), VLOOKUP(V918 &amp; L918 &amp; "*",'azure-vm-prices-base'!G$2:H$124, 2, 0)), "")</f>
        <v>0</v>
      </c>
      <c r="V918" s="4">
        <f>IF(Q918="YES", IF(O918="NO" , IF(K918="YES", _xlfn.MINIFS('azure-vm-prices-base'!I$2:I$123, 'azure-vm-prices-base'!A$2:A$123,"&gt;="&amp;F918*(100-$B$2)/100, 'azure-vm-prices-base'!B$2:B$123,"&gt;="&amp;G918*(100-$B$2)/100, 'azure-vm-prices-base'!D$2:D$123,K918, 'azure-vm-prices-base'!E$2:E$123,L918), _xlfn.MINIFS('azure-vm-prices-base'!I$2:I$123, 'azure-vm-prices-base'!A$2:A$123,"&gt;="&amp;F918*(100-$B$2)/100, 'azure-vm-prices-base'!B$2:B$123,"&gt;="&amp;G918*(100-$B$2)/100, 'azure-vm-prices-base'!E$2:E$123,L918)), IF(K918="YES", _xlfn.MINIFS('azure-vm-prices-base'!C$2:C$123, 'azure-vm-prices-base'!A$2:A$123,"&gt;="&amp;F918*(100-$B$2)/100, 'azure-vm-prices-base'!B$2:B$123,"&gt;="&amp;G918*(100-$B$2)/100, 'azure-vm-prices-base'!D$2:D$123,K918, 'azure-vm-prices-base'!E$2:E$123,L918), _xlfn.MINIFS('azure-vm-prices-base'!C$2:C$123, 'azure-vm-prices-base'!A$2:A$123,"&gt;="&amp;F918*(100-$B$2)/100, 'azure-vm-prices-base'!B$2:B$123,"&gt;="&amp;G918*(100-$B$2)/100, 'azure-vm-prices-base'!E$2:E$123,L918))), "")</f>
        <v>0</v>
      </c>
      <c r="W918" s="4">
        <f>IF(Q918="YES", IF(K918="YES", VLOOKUP(X918 &amp; L918 &amp; K918,'azure-vm-prices-1Y'!G$2:H$124  , 2, 0), VLOOKUP(X918 &amp; L918 &amp; "*",'azure-vm-prices-1Y'!G$2:H$124, 2, 0)),   "")</f>
        <v>0</v>
      </c>
      <c r="X918" s="4">
        <f>IF(Q918="YES", IF(O918="NO" , IF(K918="YES", _xlfn.MINIFS('azure-vm-prices-1Y'!I$2:I$123,   'azure-vm-prices-1Y'!A$2:A$123,"&gt;="&amp;F918*(100-$B$2)/100,   'azure-vm-prices-1Y'!B$2:B$123,"&gt;="&amp;G918*(100-$B$2)/100,   'azure-vm-prices-1Y'!D$2:D$123,K918,   'azure-vm-prices-1Y'!E$2:E$123,L918),   _xlfn.MINIFS('azure-vm-prices-1Y'!I$2:I$123,   'azure-vm-prices-1Y'!A$2:A$123,"&gt;="&amp;F918*(100-$B$2)/100,   'azure-vm-prices-1Y'!B$2:B$123,"&gt;="&amp;G918*(100-$B$2)/100,   'azure-vm-prices-1Y'!E$2:E$123,L918)),   IF(K918="YES", _xlfn.MINIFS('azure-vm-prices-1Y'!C$2:C$123,   'azure-vm-prices-1Y'!A$2:A$123,"&gt;="&amp;F918*(100-$B$2)/100,   'azure-vm-prices-1Y'!B$2:B$123,"&gt;="&amp;G918*(100-$B$2)/100,   'azure-vm-prices-1Y'!D$2:D$123,K918,   'azure-vm-prices-1Y'!E$2:E$123,L918),   _xlfn.MINIFS('azure-vm-prices-1Y'!C$2:C$123,   'azure-vm-prices-1Y'!A$2:A$123,"&gt;="&amp;F918*(100-$B$2)/100,   'azure-vm-prices-1Y'!B$2:B$123,"&gt;="&amp;G918*(100-$B$2)/100,   'azure-vm-prices-1Y'!E$2:E$123,L918))),   "")</f>
        <v>0</v>
      </c>
      <c r="Y918" s="4">
        <f>IF(Q918="YES", IF(K918="YES", VLOOKUP(Z918 &amp; L918 &amp; K918,'azure-vm-prices-3Y'!G$2:H$124  , 2, 0), VLOOKUP(Z918 &amp; L918 &amp; "*",'azure-vm-prices-3Y'!G$2:H$124, 2, 0)),   "")</f>
        <v>0</v>
      </c>
      <c r="Z918" s="4">
        <f>IF(Q918="YES", IF(O918="NO" , IF(K918="YES", _xlfn.MINIFS('azure-vm-prices-3Y'!I$2:I$123,   'azure-vm-prices-3Y'!A$2:A$123,"&gt;="&amp;F918*(100-$B$2)/100,   'azure-vm-prices-3Y'!B$2:B$123,"&gt;="&amp;G918*(100-$B$2)/100,   'azure-vm-prices-3Y'!D$2:D$123,K918,   'azure-vm-prices-3Y'!E$2:E$123,L918),   _xlfn.MINIFS('azure-vm-prices-3Y'!I$2:I$123,   'azure-vm-prices-3Y'!A$2:A$123,"&gt;="&amp;F918*(100-$B$2)/100,   'azure-vm-prices-3Y'!B$2:B$123,"&gt;="&amp;G918*(100-$B$2)/100,   'azure-vm-prices-3Y'!E$2:E$123,L918)),   IF(K918="YES", _xlfn.MINIFS('azure-vm-prices-3Y'!C$2:C$123,   'azure-vm-prices-3Y'!A$2:A$123,"&gt;="&amp;F918*(100-$B$2)/100,   'azure-vm-prices-3Y'!B$2:B$123,"&gt;="&amp;G918*(100-$B$2)/100,   'azure-vm-prices-3Y'!D$2:D$123,K918,   'azure-vm-prices-3Y'!E$2:E$123,L918),   _xlfn.MINIFS('azure-vm-prices-3Y'!C$2:C$123,   'azure-vm-prices-3Y'!A$2:A$123,"&gt;="&amp;F918*(100-$B$2)/100,   'azure-vm-prices-3Y'!B$2:B$123,"&gt;="&amp;G918*(100-$B$2)/100,   'azure-vm-prices-3Y'!E$2:E$123,L918))),   "")</f>
        <v>0</v>
      </c>
      <c r="AA918" s="4">
        <f>IF(Q918="YES",N918*V918*12,"")</f>
        <v>0</v>
      </c>
      <c r="AB918" s="4">
        <f>IF(Q918="YES",X918*8760,"")</f>
        <v>0</v>
      </c>
      <c r="AC918" s="4">
        <f>IF(Q918="YES",Z918*8760,"")</f>
        <v>0</v>
      </c>
      <c r="AD918" s="4">
        <f>IF(Q918="YES",IF(P918="YES", MIN(AA918:AC918), AA918),"")</f>
        <v>0</v>
      </c>
      <c r="AE918" s="4">
        <f>IF(AND(I918="STANDARD",Q918="YES",H918&lt;'azure-standard-disk-prices'!B2, H918&gt;0),1+IF(M918="YES",1),"")</f>
        <v>0</v>
      </c>
      <c r="AF918" s="4">
        <f>IF(AND(I918="STANDARD",Q918="YES",H918&gt;'azure-standard-disk-prices'!B2,H918&lt;'azure-standard-disk-prices'!B3),1+IF(M918="YES",1),"")</f>
        <v>0</v>
      </c>
      <c r="AG918" s="4">
        <f>IF(AND(I918="STANDARD",Q918="YES",H918&gt;'azure-standard-disk-prices'!B3,H918&lt;'azure-standard-disk-prices'!B4),1+IF(M918="YES",1),"")</f>
        <v>0</v>
      </c>
      <c r="AH918" s="4">
        <f>IF(AND(I918="STANDARD",Q918="YES",H918&gt;'azure-standard-disk-prices'!B4,H918&lt;'azure-standard-disk-prices'!B5),1+IF(M918="YES",1),"")</f>
        <v>0</v>
      </c>
      <c r="AI918" s="4">
        <f>IF(AND(I918="STANDARD",Q918="YES",H918&gt;'azure-standard-disk-prices'!B5,H918&lt;'azure-standard-disk-prices'!B6),1+IF(M918="YES",1),"")</f>
        <v>0</v>
      </c>
      <c r="AJ918" s="4">
        <f>IF(AND(I918="STANDARD",Q918="YES",H918&gt;'azure-standard-disk-prices'!B6,H918&lt;'azure-standard-disk-prices'!B7),1+IF(M918="YES",1),"")</f>
        <v>0</v>
      </c>
      <c r="AK918" s="4">
        <f>IF(AND(I918="STANDARD",Q918="YES",H918&gt;'azure-standard-disk-prices'!B7,H918&lt;'azure-standard-disk-prices'!B8),1+IF(M918="YES",1),"")</f>
        <v>0</v>
      </c>
      <c r="AL918" s="4">
        <f>IF(AND(I918="STANDARD",Q918="YES",H918&gt;'azure-standard-disk-prices'!B8,H918&lt;'azure-standard-disk-prices'!B9),1+IF(M918="YES",1),"")</f>
        <v>0</v>
      </c>
      <c r="AM918" s="4">
        <f>IF(AND(I917="PREMIUM",Q917="YES",H917&lt;'azure-premium-disk-prices'!B2,H917&gt;0),1+IF(M917="YES",1),"")</f>
        <v>0</v>
      </c>
      <c r="AN918" s="4">
        <f>IF(AND(I917="PREMIUM",Q917="YES",H917&gt;'azure-premium-disk-prices'!B2,H917&lt;'azure-premium-disk-prices'!B3),1+IF(M917="YES",1),"")</f>
        <v>0</v>
      </c>
      <c r="AO918" s="4">
        <f>IF(AND(I917="PREMIUM",Q917="YES",H917&gt;'azure-premium-disk-prices'!B3,H917&lt;'azure-premium-disk-prices'!B4),1+IF(M917="YES",1),"")</f>
        <v>0</v>
      </c>
      <c r="AP918" s="4">
        <f>IF(AND(I917="PREMIUM",Q917="YES",H917&gt;'azure-premium-disk-prices'!B4,H917&lt;'azure-premium-disk-prices'!B5),1+IF(M917="YES",1),"")</f>
        <v>0</v>
      </c>
      <c r="AQ918" s="4">
        <f>IF(AND(I917="PREMIUM",Q917="YES",H917&gt;'azure-premium-disk-prices'!B5,H917&lt;'azure-premium-disk-prices'!B6),1+IF(M917="YES",1),"")</f>
        <v>0</v>
      </c>
      <c r="AR918" s="4">
        <f>IF(AND(I917="PREMIUM",Q917="YES",H917&gt;'azure-premium-disk-prices'!B6,H917&lt;'azure-premium-disk-prices'!B7),1+IF(M917="YES",1),"")</f>
        <v>0</v>
      </c>
      <c r="AS918" s="4">
        <f>IF(AND(I917="PREMIUM",Q917="YES",H917&gt;'azure-premium-disk-prices'!B7,H917&lt;'azure-premium-disk-prices'!B8),1+IF(M917="YES",1),"")</f>
        <v>0</v>
      </c>
      <c r="AT918" s="4">
        <f>IF(AND(I917="PREMIUM",Q917="YES",H917&gt;'azure-premium-disk-prices'!B8,H917&lt;'azure-premium-disk-prices'!B9),1+IF(M917="YES",1),"")</f>
        <v>0</v>
      </c>
      <c r="AU918" s="4">
        <f>IF(AND(M918="YES", Q918="YES"),1,"")</f>
        <v>0</v>
      </c>
      <c r="AV918" s="4">
        <f>IF(AND(J918="STANDARD", Q918="YES"), IF(M918="YES",2,1) ,"")</f>
        <v>0</v>
      </c>
      <c r="AW918" s="4">
        <f>IF( AND(J918="PREMIUM",  Q918="YES"), IF(M918="YES",2,1) ,"")</f>
        <v>0</v>
      </c>
    </row>
    <row r="919" spans="5:49">
      <c r="E919" s="3"/>
      <c r="F919" s="3"/>
      <c r="G919" s="3"/>
      <c r="H919" s="3"/>
      <c r="I919" s="3" t="s">
        <v>9</v>
      </c>
      <c r="J919" s="3" t="s">
        <v>9</v>
      </c>
      <c r="K919" s="3" t="s">
        <v>5</v>
      </c>
      <c r="L919" s="3" t="s">
        <v>5</v>
      </c>
      <c r="M919" s="3" t="s">
        <v>5</v>
      </c>
      <c r="N919" s="3">
        <v>730</v>
      </c>
      <c r="O919" s="3" t="s">
        <v>5</v>
      </c>
      <c r="P919" s="3" t="s">
        <v>14</v>
      </c>
      <c r="Q919" s="4">
        <f>IF(AND(E919&lt;&gt;"", F919&lt;&gt;"", G919&lt;&gt;"", H919&lt;&gt;"", I919&lt;&gt;"", J919&lt;&gt;"", K919&lt;&gt;"", L919&lt;&gt;"", M919&lt;&gt;"", N919&lt;&gt;"", O919&lt;&gt;""),"YES","NO")</f>
        <v>0</v>
      </c>
      <c r="R919" s="4">
        <f>IF(AD919=AA919, U919, IF(AD919=AB919,W919,Y919))</f>
        <v>0</v>
      </c>
      <c r="S919" s="4">
        <f>AD919</f>
        <v>0</v>
      </c>
      <c r="T919" s="4">
        <f> IF(AA919="" ,"",IF(AD919=AA919, "PAYG", IF(AD919=AB919,"1Y RI","3Y RI")))</f>
        <v>0</v>
      </c>
      <c r="U919" s="4">
        <f>IF(Q919="YES", IF(K919="YES", VLOOKUP(V919 &amp; L919 &amp; K919,'azure-vm-prices-base'!G$2:H$124, 2, 0), VLOOKUP(V919 &amp; L919 &amp; "*",'azure-vm-prices-base'!G$2:H$124, 2, 0)), "")</f>
        <v>0</v>
      </c>
      <c r="V919" s="4">
        <f>IF(Q919="YES", IF(O919="NO" , IF(K919="YES", _xlfn.MINIFS('azure-vm-prices-base'!I$2:I$123, 'azure-vm-prices-base'!A$2:A$123,"&gt;="&amp;F919*(100-$B$2)/100, 'azure-vm-prices-base'!B$2:B$123,"&gt;="&amp;G919*(100-$B$2)/100, 'azure-vm-prices-base'!D$2:D$123,K919, 'azure-vm-prices-base'!E$2:E$123,L919), _xlfn.MINIFS('azure-vm-prices-base'!I$2:I$123, 'azure-vm-prices-base'!A$2:A$123,"&gt;="&amp;F919*(100-$B$2)/100, 'azure-vm-prices-base'!B$2:B$123,"&gt;="&amp;G919*(100-$B$2)/100, 'azure-vm-prices-base'!E$2:E$123,L919)), IF(K919="YES", _xlfn.MINIFS('azure-vm-prices-base'!C$2:C$123, 'azure-vm-prices-base'!A$2:A$123,"&gt;="&amp;F919*(100-$B$2)/100, 'azure-vm-prices-base'!B$2:B$123,"&gt;="&amp;G919*(100-$B$2)/100, 'azure-vm-prices-base'!D$2:D$123,K919, 'azure-vm-prices-base'!E$2:E$123,L919), _xlfn.MINIFS('azure-vm-prices-base'!C$2:C$123, 'azure-vm-prices-base'!A$2:A$123,"&gt;="&amp;F919*(100-$B$2)/100, 'azure-vm-prices-base'!B$2:B$123,"&gt;="&amp;G919*(100-$B$2)/100, 'azure-vm-prices-base'!E$2:E$123,L919))), "")</f>
        <v>0</v>
      </c>
      <c r="W919" s="4">
        <f>IF(Q919="YES", IF(K919="YES", VLOOKUP(X919 &amp; L919 &amp; K919,'azure-vm-prices-1Y'!G$2:H$124  , 2, 0), VLOOKUP(X919 &amp; L919 &amp; "*",'azure-vm-prices-1Y'!G$2:H$124, 2, 0)),   "")</f>
        <v>0</v>
      </c>
      <c r="X919" s="4">
        <f>IF(Q919="YES", IF(O919="NO" , IF(K919="YES", _xlfn.MINIFS('azure-vm-prices-1Y'!I$2:I$123,   'azure-vm-prices-1Y'!A$2:A$123,"&gt;="&amp;F919*(100-$B$2)/100,   'azure-vm-prices-1Y'!B$2:B$123,"&gt;="&amp;G919*(100-$B$2)/100,   'azure-vm-prices-1Y'!D$2:D$123,K919,   'azure-vm-prices-1Y'!E$2:E$123,L919),   _xlfn.MINIFS('azure-vm-prices-1Y'!I$2:I$123,   'azure-vm-prices-1Y'!A$2:A$123,"&gt;="&amp;F919*(100-$B$2)/100,   'azure-vm-prices-1Y'!B$2:B$123,"&gt;="&amp;G919*(100-$B$2)/100,   'azure-vm-prices-1Y'!E$2:E$123,L919)),   IF(K919="YES", _xlfn.MINIFS('azure-vm-prices-1Y'!C$2:C$123,   'azure-vm-prices-1Y'!A$2:A$123,"&gt;="&amp;F919*(100-$B$2)/100,   'azure-vm-prices-1Y'!B$2:B$123,"&gt;="&amp;G919*(100-$B$2)/100,   'azure-vm-prices-1Y'!D$2:D$123,K919,   'azure-vm-prices-1Y'!E$2:E$123,L919),   _xlfn.MINIFS('azure-vm-prices-1Y'!C$2:C$123,   'azure-vm-prices-1Y'!A$2:A$123,"&gt;="&amp;F919*(100-$B$2)/100,   'azure-vm-prices-1Y'!B$2:B$123,"&gt;="&amp;G919*(100-$B$2)/100,   'azure-vm-prices-1Y'!E$2:E$123,L919))),   "")</f>
        <v>0</v>
      </c>
      <c r="Y919" s="4">
        <f>IF(Q919="YES", IF(K919="YES", VLOOKUP(Z919 &amp; L919 &amp; K919,'azure-vm-prices-3Y'!G$2:H$124  , 2, 0), VLOOKUP(Z919 &amp; L919 &amp; "*",'azure-vm-prices-3Y'!G$2:H$124, 2, 0)),   "")</f>
        <v>0</v>
      </c>
      <c r="Z919" s="4">
        <f>IF(Q919="YES", IF(O919="NO" , IF(K919="YES", _xlfn.MINIFS('azure-vm-prices-3Y'!I$2:I$123,   'azure-vm-prices-3Y'!A$2:A$123,"&gt;="&amp;F919*(100-$B$2)/100,   'azure-vm-prices-3Y'!B$2:B$123,"&gt;="&amp;G919*(100-$B$2)/100,   'azure-vm-prices-3Y'!D$2:D$123,K919,   'azure-vm-prices-3Y'!E$2:E$123,L919),   _xlfn.MINIFS('azure-vm-prices-3Y'!I$2:I$123,   'azure-vm-prices-3Y'!A$2:A$123,"&gt;="&amp;F919*(100-$B$2)/100,   'azure-vm-prices-3Y'!B$2:B$123,"&gt;="&amp;G919*(100-$B$2)/100,   'azure-vm-prices-3Y'!E$2:E$123,L919)),   IF(K919="YES", _xlfn.MINIFS('azure-vm-prices-3Y'!C$2:C$123,   'azure-vm-prices-3Y'!A$2:A$123,"&gt;="&amp;F919*(100-$B$2)/100,   'azure-vm-prices-3Y'!B$2:B$123,"&gt;="&amp;G919*(100-$B$2)/100,   'azure-vm-prices-3Y'!D$2:D$123,K919,   'azure-vm-prices-3Y'!E$2:E$123,L919),   _xlfn.MINIFS('azure-vm-prices-3Y'!C$2:C$123,   'azure-vm-prices-3Y'!A$2:A$123,"&gt;="&amp;F919*(100-$B$2)/100,   'azure-vm-prices-3Y'!B$2:B$123,"&gt;="&amp;G919*(100-$B$2)/100,   'azure-vm-prices-3Y'!E$2:E$123,L919))),   "")</f>
        <v>0</v>
      </c>
      <c r="AA919" s="4">
        <f>IF(Q919="YES",N919*V919*12,"")</f>
        <v>0</v>
      </c>
      <c r="AB919" s="4">
        <f>IF(Q919="YES",X919*8760,"")</f>
        <v>0</v>
      </c>
      <c r="AC919" s="4">
        <f>IF(Q919="YES",Z919*8760,"")</f>
        <v>0</v>
      </c>
      <c r="AD919" s="4">
        <f>IF(Q919="YES",IF(P919="YES", MIN(AA919:AC919), AA919),"")</f>
        <v>0</v>
      </c>
      <c r="AE919" s="4">
        <f>IF(AND(I919="STANDARD",Q919="YES",H919&lt;'azure-standard-disk-prices'!B2, H919&gt;0),1+IF(M919="YES",1),"")</f>
        <v>0</v>
      </c>
      <c r="AF919" s="4">
        <f>IF(AND(I919="STANDARD",Q919="YES",H919&gt;'azure-standard-disk-prices'!B2,H919&lt;'azure-standard-disk-prices'!B3),1+IF(M919="YES",1),"")</f>
        <v>0</v>
      </c>
      <c r="AG919" s="4">
        <f>IF(AND(I919="STANDARD",Q919="YES",H919&gt;'azure-standard-disk-prices'!B3,H919&lt;'azure-standard-disk-prices'!B4),1+IF(M919="YES",1),"")</f>
        <v>0</v>
      </c>
      <c r="AH919" s="4">
        <f>IF(AND(I919="STANDARD",Q919="YES",H919&gt;'azure-standard-disk-prices'!B4,H919&lt;'azure-standard-disk-prices'!B5),1+IF(M919="YES",1),"")</f>
        <v>0</v>
      </c>
      <c r="AI919" s="4">
        <f>IF(AND(I919="STANDARD",Q919="YES",H919&gt;'azure-standard-disk-prices'!B5,H919&lt;'azure-standard-disk-prices'!B6),1+IF(M919="YES",1),"")</f>
        <v>0</v>
      </c>
      <c r="AJ919" s="4">
        <f>IF(AND(I919="STANDARD",Q919="YES",H919&gt;'azure-standard-disk-prices'!B6,H919&lt;'azure-standard-disk-prices'!B7),1+IF(M919="YES",1),"")</f>
        <v>0</v>
      </c>
      <c r="AK919" s="4">
        <f>IF(AND(I919="STANDARD",Q919="YES",H919&gt;'azure-standard-disk-prices'!B7,H919&lt;'azure-standard-disk-prices'!B8),1+IF(M919="YES",1),"")</f>
        <v>0</v>
      </c>
      <c r="AL919" s="4">
        <f>IF(AND(I919="STANDARD",Q919="YES",H919&gt;'azure-standard-disk-prices'!B8,H919&lt;'azure-standard-disk-prices'!B9),1+IF(M919="YES",1),"")</f>
        <v>0</v>
      </c>
      <c r="AM919" s="4">
        <f>IF(AND(I918="PREMIUM",Q918="YES",H918&lt;'azure-premium-disk-prices'!B2,H918&gt;0),1+IF(M918="YES",1),"")</f>
        <v>0</v>
      </c>
      <c r="AN919" s="4">
        <f>IF(AND(I918="PREMIUM",Q918="YES",H918&gt;'azure-premium-disk-prices'!B2,H918&lt;'azure-premium-disk-prices'!B3),1+IF(M918="YES",1),"")</f>
        <v>0</v>
      </c>
      <c r="AO919" s="4">
        <f>IF(AND(I918="PREMIUM",Q918="YES",H918&gt;'azure-premium-disk-prices'!B3,H918&lt;'azure-premium-disk-prices'!B4),1+IF(M918="YES",1),"")</f>
        <v>0</v>
      </c>
      <c r="AP919" s="4">
        <f>IF(AND(I918="PREMIUM",Q918="YES",H918&gt;'azure-premium-disk-prices'!B4,H918&lt;'azure-premium-disk-prices'!B5),1+IF(M918="YES",1),"")</f>
        <v>0</v>
      </c>
      <c r="AQ919" s="4">
        <f>IF(AND(I918="PREMIUM",Q918="YES",H918&gt;'azure-premium-disk-prices'!B5,H918&lt;'azure-premium-disk-prices'!B6),1+IF(M918="YES",1),"")</f>
        <v>0</v>
      </c>
      <c r="AR919" s="4">
        <f>IF(AND(I918="PREMIUM",Q918="YES",H918&gt;'azure-premium-disk-prices'!B6,H918&lt;'azure-premium-disk-prices'!B7),1+IF(M918="YES",1),"")</f>
        <v>0</v>
      </c>
      <c r="AS919" s="4">
        <f>IF(AND(I918="PREMIUM",Q918="YES",H918&gt;'azure-premium-disk-prices'!B7,H918&lt;'azure-premium-disk-prices'!B8),1+IF(M918="YES",1),"")</f>
        <v>0</v>
      </c>
      <c r="AT919" s="4">
        <f>IF(AND(I918="PREMIUM",Q918="YES",H918&gt;'azure-premium-disk-prices'!B8,H918&lt;'azure-premium-disk-prices'!B9),1+IF(M918="YES",1),"")</f>
        <v>0</v>
      </c>
      <c r="AU919" s="4">
        <f>IF(AND(M919="YES", Q919="YES"),1,"")</f>
        <v>0</v>
      </c>
      <c r="AV919" s="4">
        <f>IF(AND(J919="STANDARD", Q919="YES"), IF(M919="YES",2,1) ,"")</f>
        <v>0</v>
      </c>
      <c r="AW919" s="4">
        <f>IF( AND(J919="PREMIUM",  Q919="YES"), IF(M919="YES",2,1) ,"")</f>
        <v>0</v>
      </c>
    </row>
    <row r="920" spans="5:49">
      <c r="E920" s="3"/>
      <c r="F920" s="3"/>
      <c r="G920" s="3"/>
      <c r="H920" s="3"/>
      <c r="I920" s="3" t="s">
        <v>9</v>
      </c>
      <c r="J920" s="3" t="s">
        <v>9</v>
      </c>
      <c r="K920" s="3" t="s">
        <v>5</v>
      </c>
      <c r="L920" s="3" t="s">
        <v>5</v>
      </c>
      <c r="M920" s="3" t="s">
        <v>5</v>
      </c>
      <c r="N920" s="3">
        <v>730</v>
      </c>
      <c r="O920" s="3" t="s">
        <v>5</v>
      </c>
      <c r="P920" s="3" t="s">
        <v>14</v>
      </c>
      <c r="Q920" s="4">
        <f>IF(AND(E920&lt;&gt;"", F920&lt;&gt;"", G920&lt;&gt;"", H920&lt;&gt;"", I920&lt;&gt;"", J920&lt;&gt;"", K920&lt;&gt;"", L920&lt;&gt;"", M920&lt;&gt;"", N920&lt;&gt;"", O920&lt;&gt;""),"YES","NO")</f>
        <v>0</v>
      </c>
      <c r="R920" s="4">
        <f>IF(AD920=AA920, U920, IF(AD920=AB920,W920,Y920))</f>
        <v>0</v>
      </c>
      <c r="S920" s="4">
        <f>AD920</f>
        <v>0</v>
      </c>
      <c r="T920" s="4">
        <f> IF(AA920="" ,"",IF(AD920=AA920, "PAYG", IF(AD920=AB920,"1Y RI","3Y RI")))</f>
        <v>0</v>
      </c>
      <c r="U920" s="4">
        <f>IF(Q920="YES", IF(K920="YES", VLOOKUP(V920 &amp; L920 &amp; K920,'azure-vm-prices-base'!G$2:H$124, 2, 0), VLOOKUP(V920 &amp; L920 &amp; "*",'azure-vm-prices-base'!G$2:H$124, 2, 0)), "")</f>
        <v>0</v>
      </c>
      <c r="V920" s="4">
        <f>IF(Q920="YES", IF(O920="NO" , IF(K920="YES", _xlfn.MINIFS('azure-vm-prices-base'!I$2:I$123, 'azure-vm-prices-base'!A$2:A$123,"&gt;="&amp;F920*(100-$B$2)/100, 'azure-vm-prices-base'!B$2:B$123,"&gt;="&amp;G920*(100-$B$2)/100, 'azure-vm-prices-base'!D$2:D$123,K920, 'azure-vm-prices-base'!E$2:E$123,L920), _xlfn.MINIFS('azure-vm-prices-base'!I$2:I$123, 'azure-vm-prices-base'!A$2:A$123,"&gt;="&amp;F920*(100-$B$2)/100, 'azure-vm-prices-base'!B$2:B$123,"&gt;="&amp;G920*(100-$B$2)/100, 'azure-vm-prices-base'!E$2:E$123,L920)), IF(K920="YES", _xlfn.MINIFS('azure-vm-prices-base'!C$2:C$123, 'azure-vm-prices-base'!A$2:A$123,"&gt;="&amp;F920*(100-$B$2)/100, 'azure-vm-prices-base'!B$2:B$123,"&gt;="&amp;G920*(100-$B$2)/100, 'azure-vm-prices-base'!D$2:D$123,K920, 'azure-vm-prices-base'!E$2:E$123,L920), _xlfn.MINIFS('azure-vm-prices-base'!C$2:C$123, 'azure-vm-prices-base'!A$2:A$123,"&gt;="&amp;F920*(100-$B$2)/100, 'azure-vm-prices-base'!B$2:B$123,"&gt;="&amp;G920*(100-$B$2)/100, 'azure-vm-prices-base'!E$2:E$123,L920))), "")</f>
        <v>0</v>
      </c>
      <c r="W920" s="4">
        <f>IF(Q920="YES", IF(K920="YES", VLOOKUP(X920 &amp; L920 &amp; K920,'azure-vm-prices-1Y'!G$2:H$124  , 2, 0), VLOOKUP(X920 &amp; L920 &amp; "*",'azure-vm-prices-1Y'!G$2:H$124, 2, 0)),   "")</f>
        <v>0</v>
      </c>
      <c r="X920" s="4">
        <f>IF(Q920="YES", IF(O920="NO" , IF(K920="YES", _xlfn.MINIFS('azure-vm-prices-1Y'!I$2:I$123,   'azure-vm-prices-1Y'!A$2:A$123,"&gt;="&amp;F920*(100-$B$2)/100,   'azure-vm-prices-1Y'!B$2:B$123,"&gt;="&amp;G920*(100-$B$2)/100,   'azure-vm-prices-1Y'!D$2:D$123,K920,   'azure-vm-prices-1Y'!E$2:E$123,L920),   _xlfn.MINIFS('azure-vm-prices-1Y'!I$2:I$123,   'azure-vm-prices-1Y'!A$2:A$123,"&gt;="&amp;F920*(100-$B$2)/100,   'azure-vm-prices-1Y'!B$2:B$123,"&gt;="&amp;G920*(100-$B$2)/100,   'azure-vm-prices-1Y'!E$2:E$123,L920)),   IF(K920="YES", _xlfn.MINIFS('azure-vm-prices-1Y'!C$2:C$123,   'azure-vm-prices-1Y'!A$2:A$123,"&gt;="&amp;F920*(100-$B$2)/100,   'azure-vm-prices-1Y'!B$2:B$123,"&gt;="&amp;G920*(100-$B$2)/100,   'azure-vm-prices-1Y'!D$2:D$123,K920,   'azure-vm-prices-1Y'!E$2:E$123,L920),   _xlfn.MINIFS('azure-vm-prices-1Y'!C$2:C$123,   'azure-vm-prices-1Y'!A$2:A$123,"&gt;="&amp;F920*(100-$B$2)/100,   'azure-vm-prices-1Y'!B$2:B$123,"&gt;="&amp;G920*(100-$B$2)/100,   'azure-vm-prices-1Y'!E$2:E$123,L920))),   "")</f>
        <v>0</v>
      </c>
      <c r="Y920" s="4">
        <f>IF(Q920="YES", IF(K920="YES", VLOOKUP(Z920 &amp; L920 &amp; K920,'azure-vm-prices-3Y'!G$2:H$124  , 2, 0), VLOOKUP(Z920 &amp; L920 &amp; "*",'azure-vm-prices-3Y'!G$2:H$124, 2, 0)),   "")</f>
        <v>0</v>
      </c>
      <c r="Z920" s="4">
        <f>IF(Q920="YES", IF(O920="NO" , IF(K920="YES", _xlfn.MINIFS('azure-vm-prices-3Y'!I$2:I$123,   'azure-vm-prices-3Y'!A$2:A$123,"&gt;="&amp;F920*(100-$B$2)/100,   'azure-vm-prices-3Y'!B$2:B$123,"&gt;="&amp;G920*(100-$B$2)/100,   'azure-vm-prices-3Y'!D$2:D$123,K920,   'azure-vm-prices-3Y'!E$2:E$123,L920),   _xlfn.MINIFS('azure-vm-prices-3Y'!I$2:I$123,   'azure-vm-prices-3Y'!A$2:A$123,"&gt;="&amp;F920*(100-$B$2)/100,   'azure-vm-prices-3Y'!B$2:B$123,"&gt;="&amp;G920*(100-$B$2)/100,   'azure-vm-prices-3Y'!E$2:E$123,L920)),   IF(K920="YES", _xlfn.MINIFS('azure-vm-prices-3Y'!C$2:C$123,   'azure-vm-prices-3Y'!A$2:A$123,"&gt;="&amp;F920*(100-$B$2)/100,   'azure-vm-prices-3Y'!B$2:B$123,"&gt;="&amp;G920*(100-$B$2)/100,   'azure-vm-prices-3Y'!D$2:D$123,K920,   'azure-vm-prices-3Y'!E$2:E$123,L920),   _xlfn.MINIFS('azure-vm-prices-3Y'!C$2:C$123,   'azure-vm-prices-3Y'!A$2:A$123,"&gt;="&amp;F920*(100-$B$2)/100,   'azure-vm-prices-3Y'!B$2:B$123,"&gt;="&amp;G920*(100-$B$2)/100,   'azure-vm-prices-3Y'!E$2:E$123,L920))),   "")</f>
        <v>0</v>
      </c>
      <c r="AA920" s="4">
        <f>IF(Q920="YES",N920*V920*12,"")</f>
        <v>0</v>
      </c>
      <c r="AB920" s="4">
        <f>IF(Q920="YES",X920*8760,"")</f>
        <v>0</v>
      </c>
      <c r="AC920" s="4">
        <f>IF(Q920="YES",Z920*8760,"")</f>
        <v>0</v>
      </c>
      <c r="AD920" s="4">
        <f>IF(Q920="YES",IF(P920="YES", MIN(AA920:AC920), AA920),"")</f>
        <v>0</v>
      </c>
      <c r="AE920" s="4">
        <f>IF(AND(I920="STANDARD",Q920="YES",H920&lt;'azure-standard-disk-prices'!B2, H920&gt;0),1+IF(M920="YES",1),"")</f>
        <v>0</v>
      </c>
      <c r="AF920" s="4">
        <f>IF(AND(I920="STANDARD",Q920="YES",H920&gt;'azure-standard-disk-prices'!B2,H920&lt;'azure-standard-disk-prices'!B3),1+IF(M920="YES",1),"")</f>
        <v>0</v>
      </c>
      <c r="AG920" s="4">
        <f>IF(AND(I920="STANDARD",Q920="YES",H920&gt;'azure-standard-disk-prices'!B3,H920&lt;'azure-standard-disk-prices'!B4),1+IF(M920="YES",1),"")</f>
        <v>0</v>
      </c>
      <c r="AH920" s="4">
        <f>IF(AND(I920="STANDARD",Q920="YES",H920&gt;'azure-standard-disk-prices'!B4,H920&lt;'azure-standard-disk-prices'!B5),1+IF(M920="YES",1),"")</f>
        <v>0</v>
      </c>
      <c r="AI920" s="4">
        <f>IF(AND(I920="STANDARD",Q920="YES",H920&gt;'azure-standard-disk-prices'!B5,H920&lt;'azure-standard-disk-prices'!B6),1+IF(M920="YES",1),"")</f>
        <v>0</v>
      </c>
      <c r="AJ920" s="4">
        <f>IF(AND(I920="STANDARD",Q920="YES",H920&gt;'azure-standard-disk-prices'!B6,H920&lt;'azure-standard-disk-prices'!B7),1+IF(M920="YES",1),"")</f>
        <v>0</v>
      </c>
      <c r="AK920" s="4">
        <f>IF(AND(I920="STANDARD",Q920="YES",H920&gt;'azure-standard-disk-prices'!B7,H920&lt;'azure-standard-disk-prices'!B8),1+IF(M920="YES",1),"")</f>
        <v>0</v>
      </c>
      <c r="AL920" s="4">
        <f>IF(AND(I920="STANDARD",Q920="YES",H920&gt;'azure-standard-disk-prices'!B8,H920&lt;'azure-standard-disk-prices'!B9),1+IF(M920="YES",1),"")</f>
        <v>0</v>
      </c>
      <c r="AM920" s="4">
        <f>IF(AND(I919="PREMIUM",Q919="YES",H919&lt;'azure-premium-disk-prices'!B2,H919&gt;0),1+IF(M919="YES",1),"")</f>
        <v>0</v>
      </c>
      <c r="AN920" s="4">
        <f>IF(AND(I919="PREMIUM",Q919="YES",H919&gt;'azure-premium-disk-prices'!B2,H919&lt;'azure-premium-disk-prices'!B3),1+IF(M919="YES",1),"")</f>
        <v>0</v>
      </c>
      <c r="AO920" s="4">
        <f>IF(AND(I919="PREMIUM",Q919="YES",H919&gt;'azure-premium-disk-prices'!B3,H919&lt;'azure-premium-disk-prices'!B4),1+IF(M919="YES",1),"")</f>
        <v>0</v>
      </c>
      <c r="AP920" s="4">
        <f>IF(AND(I919="PREMIUM",Q919="YES",H919&gt;'azure-premium-disk-prices'!B4,H919&lt;'azure-premium-disk-prices'!B5),1+IF(M919="YES",1),"")</f>
        <v>0</v>
      </c>
      <c r="AQ920" s="4">
        <f>IF(AND(I919="PREMIUM",Q919="YES",H919&gt;'azure-premium-disk-prices'!B5,H919&lt;'azure-premium-disk-prices'!B6),1+IF(M919="YES",1),"")</f>
        <v>0</v>
      </c>
      <c r="AR920" s="4">
        <f>IF(AND(I919="PREMIUM",Q919="YES",H919&gt;'azure-premium-disk-prices'!B6,H919&lt;'azure-premium-disk-prices'!B7),1+IF(M919="YES",1),"")</f>
        <v>0</v>
      </c>
      <c r="AS920" s="4">
        <f>IF(AND(I919="PREMIUM",Q919="YES",H919&gt;'azure-premium-disk-prices'!B7,H919&lt;'azure-premium-disk-prices'!B8),1+IF(M919="YES",1),"")</f>
        <v>0</v>
      </c>
      <c r="AT920" s="4">
        <f>IF(AND(I919="PREMIUM",Q919="YES",H919&gt;'azure-premium-disk-prices'!B8,H919&lt;'azure-premium-disk-prices'!B9),1+IF(M919="YES",1),"")</f>
        <v>0</v>
      </c>
      <c r="AU920" s="4">
        <f>IF(AND(M920="YES", Q920="YES"),1,"")</f>
        <v>0</v>
      </c>
      <c r="AV920" s="4">
        <f>IF(AND(J920="STANDARD", Q920="YES"), IF(M920="YES",2,1) ,"")</f>
        <v>0</v>
      </c>
      <c r="AW920" s="4">
        <f>IF( AND(J920="PREMIUM",  Q920="YES"), IF(M920="YES",2,1) ,"")</f>
        <v>0</v>
      </c>
    </row>
    <row r="921" spans="5:49">
      <c r="E921" s="3"/>
      <c r="F921" s="3"/>
      <c r="G921" s="3"/>
      <c r="H921" s="3"/>
      <c r="I921" s="3" t="s">
        <v>9</v>
      </c>
      <c r="J921" s="3" t="s">
        <v>9</v>
      </c>
      <c r="K921" s="3" t="s">
        <v>5</v>
      </c>
      <c r="L921" s="3" t="s">
        <v>5</v>
      </c>
      <c r="M921" s="3" t="s">
        <v>5</v>
      </c>
      <c r="N921" s="3">
        <v>730</v>
      </c>
      <c r="O921" s="3" t="s">
        <v>5</v>
      </c>
      <c r="P921" s="3" t="s">
        <v>14</v>
      </c>
      <c r="Q921" s="4">
        <f>IF(AND(E921&lt;&gt;"", F921&lt;&gt;"", G921&lt;&gt;"", H921&lt;&gt;"", I921&lt;&gt;"", J921&lt;&gt;"", K921&lt;&gt;"", L921&lt;&gt;"", M921&lt;&gt;"", N921&lt;&gt;"", O921&lt;&gt;""),"YES","NO")</f>
        <v>0</v>
      </c>
      <c r="R921" s="4">
        <f>IF(AD921=AA921, U921, IF(AD921=AB921,W921,Y921))</f>
        <v>0</v>
      </c>
      <c r="S921" s="4">
        <f>AD921</f>
        <v>0</v>
      </c>
      <c r="T921" s="4">
        <f> IF(AA921="" ,"",IF(AD921=AA921, "PAYG", IF(AD921=AB921,"1Y RI","3Y RI")))</f>
        <v>0</v>
      </c>
      <c r="U921" s="4">
        <f>IF(Q921="YES", IF(K921="YES", VLOOKUP(V921 &amp; L921 &amp; K921,'azure-vm-prices-base'!G$2:H$124, 2, 0), VLOOKUP(V921 &amp; L921 &amp; "*",'azure-vm-prices-base'!G$2:H$124, 2, 0)), "")</f>
        <v>0</v>
      </c>
      <c r="V921" s="4">
        <f>IF(Q921="YES", IF(O921="NO" , IF(K921="YES", _xlfn.MINIFS('azure-vm-prices-base'!I$2:I$123, 'azure-vm-prices-base'!A$2:A$123,"&gt;="&amp;F921*(100-$B$2)/100, 'azure-vm-prices-base'!B$2:B$123,"&gt;="&amp;G921*(100-$B$2)/100, 'azure-vm-prices-base'!D$2:D$123,K921, 'azure-vm-prices-base'!E$2:E$123,L921), _xlfn.MINIFS('azure-vm-prices-base'!I$2:I$123, 'azure-vm-prices-base'!A$2:A$123,"&gt;="&amp;F921*(100-$B$2)/100, 'azure-vm-prices-base'!B$2:B$123,"&gt;="&amp;G921*(100-$B$2)/100, 'azure-vm-prices-base'!E$2:E$123,L921)), IF(K921="YES", _xlfn.MINIFS('azure-vm-prices-base'!C$2:C$123, 'azure-vm-prices-base'!A$2:A$123,"&gt;="&amp;F921*(100-$B$2)/100, 'azure-vm-prices-base'!B$2:B$123,"&gt;="&amp;G921*(100-$B$2)/100, 'azure-vm-prices-base'!D$2:D$123,K921, 'azure-vm-prices-base'!E$2:E$123,L921), _xlfn.MINIFS('azure-vm-prices-base'!C$2:C$123, 'azure-vm-prices-base'!A$2:A$123,"&gt;="&amp;F921*(100-$B$2)/100, 'azure-vm-prices-base'!B$2:B$123,"&gt;="&amp;G921*(100-$B$2)/100, 'azure-vm-prices-base'!E$2:E$123,L921))), "")</f>
        <v>0</v>
      </c>
      <c r="W921" s="4">
        <f>IF(Q921="YES", IF(K921="YES", VLOOKUP(X921 &amp; L921 &amp; K921,'azure-vm-prices-1Y'!G$2:H$124  , 2, 0), VLOOKUP(X921 &amp; L921 &amp; "*",'azure-vm-prices-1Y'!G$2:H$124, 2, 0)),   "")</f>
        <v>0</v>
      </c>
      <c r="X921" s="4">
        <f>IF(Q921="YES", IF(O921="NO" , IF(K921="YES", _xlfn.MINIFS('azure-vm-prices-1Y'!I$2:I$123,   'azure-vm-prices-1Y'!A$2:A$123,"&gt;="&amp;F921*(100-$B$2)/100,   'azure-vm-prices-1Y'!B$2:B$123,"&gt;="&amp;G921*(100-$B$2)/100,   'azure-vm-prices-1Y'!D$2:D$123,K921,   'azure-vm-prices-1Y'!E$2:E$123,L921),   _xlfn.MINIFS('azure-vm-prices-1Y'!I$2:I$123,   'azure-vm-prices-1Y'!A$2:A$123,"&gt;="&amp;F921*(100-$B$2)/100,   'azure-vm-prices-1Y'!B$2:B$123,"&gt;="&amp;G921*(100-$B$2)/100,   'azure-vm-prices-1Y'!E$2:E$123,L921)),   IF(K921="YES", _xlfn.MINIFS('azure-vm-prices-1Y'!C$2:C$123,   'azure-vm-prices-1Y'!A$2:A$123,"&gt;="&amp;F921*(100-$B$2)/100,   'azure-vm-prices-1Y'!B$2:B$123,"&gt;="&amp;G921*(100-$B$2)/100,   'azure-vm-prices-1Y'!D$2:D$123,K921,   'azure-vm-prices-1Y'!E$2:E$123,L921),   _xlfn.MINIFS('azure-vm-prices-1Y'!C$2:C$123,   'azure-vm-prices-1Y'!A$2:A$123,"&gt;="&amp;F921*(100-$B$2)/100,   'azure-vm-prices-1Y'!B$2:B$123,"&gt;="&amp;G921*(100-$B$2)/100,   'azure-vm-prices-1Y'!E$2:E$123,L921))),   "")</f>
        <v>0</v>
      </c>
      <c r="Y921" s="4">
        <f>IF(Q921="YES", IF(K921="YES", VLOOKUP(Z921 &amp; L921 &amp; K921,'azure-vm-prices-3Y'!G$2:H$124  , 2, 0), VLOOKUP(Z921 &amp; L921 &amp; "*",'azure-vm-prices-3Y'!G$2:H$124, 2, 0)),   "")</f>
        <v>0</v>
      </c>
      <c r="Z921" s="4">
        <f>IF(Q921="YES", IF(O921="NO" , IF(K921="YES", _xlfn.MINIFS('azure-vm-prices-3Y'!I$2:I$123,   'azure-vm-prices-3Y'!A$2:A$123,"&gt;="&amp;F921*(100-$B$2)/100,   'azure-vm-prices-3Y'!B$2:B$123,"&gt;="&amp;G921*(100-$B$2)/100,   'azure-vm-prices-3Y'!D$2:D$123,K921,   'azure-vm-prices-3Y'!E$2:E$123,L921),   _xlfn.MINIFS('azure-vm-prices-3Y'!I$2:I$123,   'azure-vm-prices-3Y'!A$2:A$123,"&gt;="&amp;F921*(100-$B$2)/100,   'azure-vm-prices-3Y'!B$2:B$123,"&gt;="&amp;G921*(100-$B$2)/100,   'azure-vm-prices-3Y'!E$2:E$123,L921)),   IF(K921="YES", _xlfn.MINIFS('azure-vm-prices-3Y'!C$2:C$123,   'azure-vm-prices-3Y'!A$2:A$123,"&gt;="&amp;F921*(100-$B$2)/100,   'azure-vm-prices-3Y'!B$2:B$123,"&gt;="&amp;G921*(100-$B$2)/100,   'azure-vm-prices-3Y'!D$2:D$123,K921,   'azure-vm-prices-3Y'!E$2:E$123,L921),   _xlfn.MINIFS('azure-vm-prices-3Y'!C$2:C$123,   'azure-vm-prices-3Y'!A$2:A$123,"&gt;="&amp;F921*(100-$B$2)/100,   'azure-vm-prices-3Y'!B$2:B$123,"&gt;="&amp;G921*(100-$B$2)/100,   'azure-vm-prices-3Y'!E$2:E$123,L921))),   "")</f>
        <v>0</v>
      </c>
      <c r="AA921" s="4">
        <f>IF(Q921="YES",N921*V921*12,"")</f>
        <v>0</v>
      </c>
      <c r="AB921" s="4">
        <f>IF(Q921="YES",X921*8760,"")</f>
        <v>0</v>
      </c>
      <c r="AC921" s="4">
        <f>IF(Q921="YES",Z921*8760,"")</f>
        <v>0</v>
      </c>
      <c r="AD921" s="4">
        <f>IF(Q921="YES",IF(P921="YES", MIN(AA921:AC921), AA921),"")</f>
        <v>0</v>
      </c>
      <c r="AE921" s="4">
        <f>IF(AND(I921="STANDARD",Q921="YES",H921&lt;'azure-standard-disk-prices'!B2, H921&gt;0),1+IF(M921="YES",1),"")</f>
        <v>0</v>
      </c>
      <c r="AF921" s="4">
        <f>IF(AND(I921="STANDARD",Q921="YES",H921&gt;'azure-standard-disk-prices'!B2,H921&lt;'azure-standard-disk-prices'!B3),1+IF(M921="YES",1),"")</f>
        <v>0</v>
      </c>
      <c r="AG921" s="4">
        <f>IF(AND(I921="STANDARD",Q921="YES",H921&gt;'azure-standard-disk-prices'!B3,H921&lt;'azure-standard-disk-prices'!B4),1+IF(M921="YES",1),"")</f>
        <v>0</v>
      </c>
      <c r="AH921" s="4">
        <f>IF(AND(I921="STANDARD",Q921="YES",H921&gt;'azure-standard-disk-prices'!B4,H921&lt;'azure-standard-disk-prices'!B5),1+IF(M921="YES",1),"")</f>
        <v>0</v>
      </c>
      <c r="AI921" s="4">
        <f>IF(AND(I921="STANDARD",Q921="YES",H921&gt;'azure-standard-disk-prices'!B5,H921&lt;'azure-standard-disk-prices'!B6),1+IF(M921="YES",1),"")</f>
        <v>0</v>
      </c>
      <c r="AJ921" s="4">
        <f>IF(AND(I921="STANDARD",Q921="YES",H921&gt;'azure-standard-disk-prices'!B6,H921&lt;'azure-standard-disk-prices'!B7),1+IF(M921="YES",1),"")</f>
        <v>0</v>
      </c>
      <c r="AK921" s="4">
        <f>IF(AND(I921="STANDARD",Q921="YES",H921&gt;'azure-standard-disk-prices'!B7,H921&lt;'azure-standard-disk-prices'!B8),1+IF(M921="YES",1),"")</f>
        <v>0</v>
      </c>
      <c r="AL921" s="4">
        <f>IF(AND(I921="STANDARD",Q921="YES",H921&gt;'azure-standard-disk-prices'!B8,H921&lt;'azure-standard-disk-prices'!B9),1+IF(M921="YES",1),"")</f>
        <v>0</v>
      </c>
      <c r="AM921" s="4">
        <f>IF(AND(I920="PREMIUM",Q920="YES",H920&lt;'azure-premium-disk-prices'!B2,H920&gt;0),1+IF(M920="YES",1),"")</f>
        <v>0</v>
      </c>
      <c r="AN921" s="4">
        <f>IF(AND(I920="PREMIUM",Q920="YES",H920&gt;'azure-premium-disk-prices'!B2,H920&lt;'azure-premium-disk-prices'!B3),1+IF(M920="YES",1),"")</f>
        <v>0</v>
      </c>
      <c r="AO921" s="4">
        <f>IF(AND(I920="PREMIUM",Q920="YES",H920&gt;'azure-premium-disk-prices'!B3,H920&lt;'azure-premium-disk-prices'!B4),1+IF(M920="YES",1),"")</f>
        <v>0</v>
      </c>
      <c r="AP921" s="4">
        <f>IF(AND(I920="PREMIUM",Q920="YES",H920&gt;'azure-premium-disk-prices'!B4,H920&lt;'azure-premium-disk-prices'!B5),1+IF(M920="YES",1),"")</f>
        <v>0</v>
      </c>
      <c r="AQ921" s="4">
        <f>IF(AND(I920="PREMIUM",Q920="YES",H920&gt;'azure-premium-disk-prices'!B5,H920&lt;'azure-premium-disk-prices'!B6),1+IF(M920="YES",1),"")</f>
        <v>0</v>
      </c>
      <c r="AR921" s="4">
        <f>IF(AND(I920="PREMIUM",Q920="YES",H920&gt;'azure-premium-disk-prices'!B6,H920&lt;'azure-premium-disk-prices'!B7),1+IF(M920="YES",1),"")</f>
        <v>0</v>
      </c>
      <c r="AS921" s="4">
        <f>IF(AND(I920="PREMIUM",Q920="YES",H920&gt;'azure-premium-disk-prices'!B7,H920&lt;'azure-premium-disk-prices'!B8),1+IF(M920="YES",1),"")</f>
        <v>0</v>
      </c>
      <c r="AT921" s="4">
        <f>IF(AND(I920="PREMIUM",Q920="YES",H920&gt;'azure-premium-disk-prices'!B8,H920&lt;'azure-premium-disk-prices'!B9),1+IF(M920="YES",1),"")</f>
        <v>0</v>
      </c>
      <c r="AU921" s="4">
        <f>IF(AND(M921="YES", Q921="YES"),1,"")</f>
        <v>0</v>
      </c>
      <c r="AV921" s="4">
        <f>IF(AND(J921="STANDARD", Q921="YES"), IF(M921="YES",2,1) ,"")</f>
        <v>0</v>
      </c>
      <c r="AW921" s="4">
        <f>IF( AND(J921="PREMIUM",  Q921="YES"), IF(M921="YES",2,1) ,"")</f>
        <v>0</v>
      </c>
    </row>
    <row r="922" spans="5:49">
      <c r="E922" s="3"/>
      <c r="F922" s="3"/>
      <c r="G922" s="3"/>
      <c r="H922" s="3"/>
      <c r="I922" s="3" t="s">
        <v>9</v>
      </c>
      <c r="J922" s="3" t="s">
        <v>9</v>
      </c>
      <c r="K922" s="3" t="s">
        <v>5</v>
      </c>
      <c r="L922" s="3" t="s">
        <v>5</v>
      </c>
      <c r="M922" s="3" t="s">
        <v>5</v>
      </c>
      <c r="N922" s="3">
        <v>730</v>
      </c>
      <c r="O922" s="3" t="s">
        <v>5</v>
      </c>
      <c r="P922" s="3" t="s">
        <v>14</v>
      </c>
      <c r="Q922" s="4">
        <f>IF(AND(E922&lt;&gt;"", F922&lt;&gt;"", G922&lt;&gt;"", H922&lt;&gt;"", I922&lt;&gt;"", J922&lt;&gt;"", K922&lt;&gt;"", L922&lt;&gt;"", M922&lt;&gt;"", N922&lt;&gt;"", O922&lt;&gt;""),"YES","NO")</f>
        <v>0</v>
      </c>
      <c r="R922" s="4">
        <f>IF(AD922=AA922, U922, IF(AD922=AB922,W922,Y922))</f>
        <v>0</v>
      </c>
      <c r="S922" s="4">
        <f>AD922</f>
        <v>0</v>
      </c>
      <c r="T922" s="4">
        <f> IF(AA922="" ,"",IF(AD922=AA922, "PAYG", IF(AD922=AB922,"1Y RI","3Y RI")))</f>
        <v>0</v>
      </c>
      <c r="U922" s="4">
        <f>IF(Q922="YES", IF(K922="YES", VLOOKUP(V922 &amp; L922 &amp; K922,'azure-vm-prices-base'!G$2:H$124, 2, 0), VLOOKUP(V922 &amp; L922 &amp; "*",'azure-vm-prices-base'!G$2:H$124, 2, 0)), "")</f>
        <v>0</v>
      </c>
      <c r="V922" s="4">
        <f>IF(Q922="YES", IF(O922="NO" , IF(K922="YES", _xlfn.MINIFS('azure-vm-prices-base'!I$2:I$123, 'azure-vm-prices-base'!A$2:A$123,"&gt;="&amp;F922*(100-$B$2)/100, 'azure-vm-prices-base'!B$2:B$123,"&gt;="&amp;G922*(100-$B$2)/100, 'azure-vm-prices-base'!D$2:D$123,K922, 'azure-vm-prices-base'!E$2:E$123,L922), _xlfn.MINIFS('azure-vm-prices-base'!I$2:I$123, 'azure-vm-prices-base'!A$2:A$123,"&gt;="&amp;F922*(100-$B$2)/100, 'azure-vm-prices-base'!B$2:B$123,"&gt;="&amp;G922*(100-$B$2)/100, 'azure-vm-prices-base'!E$2:E$123,L922)), IF(K922="YES", _xlfn.MINIFS('azure-vm-prices-base'!C$2:C$123, 'azure-vm-prices-base'!A$2:A$123,"&gt;="&amp;F922*(100-$B$2)/100, 'azure-vm-prices-base'!B$2:B$123,"&gt;="&amp;G922*(100-$B$2)/100, 'azure-vm-prices-base'!D$2:D$123,K922, 'azure-vm-prices-base'!E$2:E$123,L922), _xlfn.MINIFS('azure-vm-prices-base'!C$2:C$123, 'azure-vm-prices-base'!A$2:A$123,"&gt;="&amp;F922*(100-$B$2)/100, 'azure-vm-prices-base'!B$2:B$123,"&gt;="&amp;G922*(100-$B$2)/100, 'azure-vm-prices-base'!E$2:E$123,L922))), "")</f>
        <v>0</v>
      </c>
      <c r="W922" s="4">
        <f>IF(Q922="YES", IF(K922="YES", VLOOKUP(X922 &amp; L922 &amp; K922,'azure-vm-prices-1Y'!G$2:H$124  , 2, 0), VLOOKUP(X922 &amp; L922 &amp; "*",'azure-vm-prices-1Y'!G$2:H$124, 2, 0)),   "")</f>
        <v>0</v>
      </c>
      <c r="X922" s="4">
        <f>IF(Q922="YES", IF(O922="NO" , IF(K922="YES", _xlfn.MINIFS('azure-vm-prices-1Y'!I$2:I$123,   'azure-vm-prices-1Y'!A$2:A$123,"&gt;="&amp;F922*(100-$B$2)/100,   'azure-vm-prices-1Y'!B$2:B$123,"&gt;="&amp;G922*(100-$B$2)/100,   'azure-vm-prices-1Y'!D$2:D$123,K922,   'azure-vm-prices-1Y'!E$2:E$123,L922),   _xlfn.MINIFS('azure-vm-prices-1Y'!I$2:I$123,   'azure-vm-prices-1Y'!A$2:A$123,"&gt;="&amp;F922*(100-$B$2)/100,   'azure-vm-prices-1Y'!B$2:B$123,"&gt;="&amp;G922*(100-$B$2)/100,   'azure-vm-prices-1Y'!E$2:E$123,L922)),   IF(K922="YES", _xlfn.MINIFS('azure-vm-prices-1Y'!C$2:C$123,   'azure-vm-prices-1Y'!A$2:A$123,"&gt;="&amp;F922*(100-$B$2)/100,   'azure-vm-prices-1Y'!B$2:B$123,"&gt;="&amp;G922*(100-$B$2)/100,   'azure-vm-prices-1Y'!D$2:D$123,K922,   'azure-vm-prices-1Y'!E$2:E$123,L922),   _xlfn.MINIFS('azure-vm-prices-1Y'!C$2:C$123,   'azure-vm-prices-1Y'!A$2:A$123,"&gt;="&amp;F922*(100-$B$2)/100,   'azure-vm-prices-1Y'!B$2:B$123,"&gt;="&amp;G922*(100-$B$2)/100,   'azure-vm-prices-1Y'!E$2:E$123,L922))),   "")</f>
        <v>0</v>
      </c>
      <c r="Y922" s="4">
        <f>IF(Q922="YES", IF(K922="YES", VLOOKUP(Z922 &amp; L922 &amp; K922,'azure-vm-prices-3Y'!G$2:H$124  , 2, 0), VLOOKUP(Z922 &amp; L922 &amp; "*",'azure-vm-prices-3Y'!G$2:H$124, 2, 0)),   "")</f>
        <v>0</v>
      </c>
      <c r="Z922" s="4">
        <f>IF(Q922="YES", IF(O922="NO" , IF(K922="YES", _xlfn.MINIFS('azure-vm-prices-3Y'!I$2:I$123,   'azure-vm-prices-3Y'!A$2:A$123,"&gt;="&amp;F922*(100-$B$2)/100,   'azure-vm-prices-3Y'!B$2:B$123,"&gt;="&amp;G922*(100-$B$2)/100,   'azure-vm-prices-3Y'!D$2:D$123,K922,   'azure-vm-prices-3Y'!E$2:E$123,L922),   _xlfn.MINIFS('azure-vm-prices-3Y'!I$2:I$123,   'azure-vm-prices-3Y'!A$2:A$123,"&gt;="&amp;F922*(100-$B$2)/100,   'azure-vm-prices-3Y'!B$2:B$123,"&gt;="&amp;G922*(100-$B$2)/100,   'azure-vm-prices-3Y'!E$2:E$123,L922)),   IF(K922="YES", _xlfn.MINIFS('azure-vm-prices-3Y'!C$2:C$123,   'azure-vm-prices-3Y'!A$2:A$123,"&gt;="&amp;F922*(100-$B$2)/100,   'azure-vm-prices-3Y'!B$2:B$123,"&gt;="&amp;G922*(100-$B$2)/100,   'azure-vm-prices-3Y'!D$2:D$123,K922,   'azure-vm-prices-3Y'!E$2:E$123,L922),   _xlfn.MINIFS('azure-vm-prices-3Y'!C$2:C$123,   'azure-vm-prices-3Y'!A$2:A$123,"&gt;="&amp;F922*(100-$B$2)/100,   'azure-vm-prices-3Y'!B$2:B$123,"&gt;="&amp;G922*(100-$B$2)/100,   'azure-vm-prices-3Y'!E$2:E$123,L922))),   "")</f>
        <v>0</v>
      </c>
      <c r="AA922" s="4">
        <f>IF(Q922="YES",N922*V922*12,"")</f>
        <v>0</v>
      </c>
      <c r="AB922" s="4">
        <f>IF(Q922="YES",X922*8760,"")</f>
        <v>0</v>
      </c>
      <c r="AC922" s="4">
        <f>IF(Q922="YES",Z922*8760,"")</f>
        <v>0</v>
      </c>
      <c r="AD922" s="4">
        <f>IF(Q922="YES",IF(P922="YES", MIN(AA922:AC922), AA922),"")</f>
        <v>0</v>
      </c>
      <c r="AE922" s="4">
        <f>IF(AND(I922="STANDARD",Q922="YES",H922&lt;'azure-standard-disk-prices'!B2, H922&gt;0),1+IF(M922="YES",1),"")</f>
        <v>0</v>
      </c>
      <c r="AF922" s="4">
        <f>IF(AND(I922="STANDARD",Q922="YES",H922&gt;'azure-standard-disk-prices'!B2,H922&lt;'azure-standard-disk-prices'!B3),1+IF(M922="YES",1),"")</f>
        <v>0</v>
      </c>
      <c r="AG922" s="4">
        <f>IF(AND(I922="STANDARD",Q922="YES",H922&gt;'azure-standard-disk-prices'!B3,H922&lt;'azure-standard-disk-prices'!B4),1+IF(M922="YES",1),"")</f>
        <v>0</v>
      </c>
      <c r="AH922" s="4">
        <f>IF(AND(I922="STANDARD",Q922="YES",H922&gt;'azure-standard-disk-prices'!B4,H922&lt;'azure-standard-disk-prices'!B5),1+IF(M922="YES",1),"")</f>
        <v>0</v>
      </c>
      <c r="AI922" s="4">
        <f>IF(AND(I922="STANDARD",Q922="YES",H922&gt;'azure-standard-disk-prices'!B5,H922&lt;'azure-standard-disk-prices'!B6),1+IF(M922="YES",1),"")</f>
        <v>0</v>
      </c>
      <c r="AJ922" s="4">
        <f>IF(AND(I922="STANDARD",Q922="YES",H922&gt;'azure-standard-disk-prices'!B6,H922&lt;'azure-standard-disk-prices'!B7),1+IF(M922="YES",1),"")</f>
        <v>0</v>
      </c>
      <c r="AK922" s="4">
        <f>IF(AND(I922="STANDARD",Q922="YES",H922&gt;'azure-standard-disk-prices'!B7,H922&lt;'azure-standard-disk-prices'!B8),1+IF(M922="YES",1),"")</f>
        <v>0</v>
      </c>
      <c r="AL922" s="4">
        <f>IF(AND(I922="STANDARD",Q922="YES",H922&gt;'azure-standard-disk-prices'!B8,H922&lt;'azure-standard-disk-prices'!B9),1+IF(M922="YES",1),"")</f>
        <v>0</v>
      </c>
      <c r="AM922" s="4">
        <f>IF(AND(I921="PREMIUM",Q921="YES",H921&lt;'azure-premium-disk-prices'!B2,H921&gt;0),1+IF(M921="YES",1),"")</f>
        <v>0</v>
      </c>
      <c r="AN922" s="4">
        <f>IF(AND(I921="PREMIUM",Q921="YES",H921&gt;'azure-premium-disk-prices'!B2,H921&lt;'azure-premium-disk-prices'!B3),1+IF(M921="YES",1),"")</f>
        <v>0</v>
      </c>
      <c r="AO922" s="4">
        <f>IF(AND(I921="PREMIUM",Q921="YES",H921&gt;'azure-premium-disk-prices'!B3,H921&lt;'azure-premium-disk-prices'!B4),1+IF(M921="YES",1),"")</f>
        <v>0</v>
      </c>
      <c r="AP922" s="4">
        <f>IF(AND(I921="PREMIUM",Q921="YES",H921&gt;'azure-premium-disk-prices'!B4,H921&lt;'azure-premium-disk-prices'!B5),1+IF(M921="YES",1),"")</f>
        <v>0</v>
      </c>
      <c r="AQ922" s="4">
        <f>IF(AND(I921="PREMIUM",Q921="YES",H921&gt;'azure-premium-disk-prices'!B5,H921&lt;'azure-premium-disk-prices'!B6),1+IF(M921="YES",1),"")</f>
        <v>0</v>
      </c>
      <c r="AR922" s="4">
        <f>IF(AND(I921="PREMIUM",Q921="YES",H921&gt;'azure-premium-disk-prices'!B6,H921&lt;'azure-premium-disk-prices'!B7),1+IF(M921="YES",1),"")</f>
        <v>0</v>
      </c>
      <c r="AS922" s="4">
        <f>IF(AND(I921="PREMIUM",Q921="YES",H921&gt;'azure-premium-disk-prices'!B7,H921&lt;'azure-premium-disk-prices'!B8),1+IF(M921="YES",1),"")</f>
        <v>0</v>
      </c>
      <c r="AT922" s="4">
        <f>IF(AND(I921="PREMIUM",Q921="YES",H921&gt;'azure-premium-disk-prices'!B8,H921&lt;'azure-premium-disk-prices'!B9),1+IF(M921="YES",1),"")</f>
        <v>0</v>
      </c>
      <c r="AU922" s="4">
        <f>IF(AND(M922="YES", Q922="YES"),1,"")</f>
        <v>0</v>
      </c>
      <c r="AV922" s="4">
        <f>IF(AND(J922="STANDARD", Q922="YES"), IF(M922="YES",2,1) ,"")</f>
        <v>0</v>
      </c>
      <c r="AW922" s="4">
        <f>IF( AND(J922="PREMIUM",  Q922="YES"), IF(M922="YES",2,1) ,"")</f>
        <v>0</v>
      </c>
    </row>
    <row r="923" spans="5:49">
      <c r="E923" s="3"/>
      <c r="F923" s="3"/>
      <c r="G923" s="3"/>
      <c r="H923" s="3"/>
      <c r="I923" s="3" t="s">
        <v>9</v>
      </c>
      <c r="J923" s="3" t="s">
        <v>9</v>
      </c>
      <c r="K923" s="3" t="s">
        <v>5</v>
      </c>
      <c r="L923" s="3" t="s">
        <v>5</v>
      </c>
      <c r="M923" s="3" t="s">
        <v>5</v>
      </c>
      <c r="N923" s="3">
        <v>730</v>
      </c>
      <c r="O923" s="3" t="s">
        <v>5</v>
      </c>
      <c r="P923" s="3" t="s">
        <v>14</v>
      </c>
      <c r="Q923" s="4">
        <f>IF(AND(E923&lt;&gt;"", F923&lt;&gt;"", G923&lt;&gt;"", H923&lt;&gt;"", I923&lt;&gt;"", J923&lt;&gt;"", K923&lt;&gt;"", L923&lt;&gt;"", M923&lt;&gt;"", N923&lt;&gt;"", O923&lt;&gt;""),"YES","NO")</f>
        <v>0</v>
      </c>
      <c r="R923" s="4">
        <f>IF(AD923=AA923, U923, IF(AD923=AB923,W923,Y923))</f>
        <v>0</v>
      </c>
      <c r="S923" s="4">
        <f>AD923</f>
        <v>0</v>
      </c>
      <c r="T923" s="4">
        <f> IF(AA923="" ,"",IF(AD923=AA923, "PAYG", IF(AD923=AB923,"1Y RI","3Y RI")))</f>
        <v>0</v>
      </c>
      <c r="U923" s="4">
        <f>IF(Q923="YES", IF(K923="YES", VLOOKUP(V923 &amp; L923 &amp; K923,'azure-vm-prices-base'!G$2:H$124, 2, 0), VLOOKUP(V923 &amp; L923 &amp; "*",'azure-vm-prices-base'!G$2:H$124, 2, 0)), "")</f>
        <v>0</v>
      </c>
      <c r="V923" s="4">
        <f>IF(Q923="YES", IF(O923="NO" , IF(K923="YES", _xlfn.MINIFS('azure-vm-prices-base'!I$2:I$123, 'azure-vm-prices-base'!A$2:A$123,"&gt;="&amp;F923*(100-$B$2)/100, 'azure-vm-prices-base'!B$2:B$123,"&gt;="&amp;G923*(100-$B$2)/100, 'azure-vm-prices-base'!D$2:D$123,K923, 'azure-vm-prices-base'!E$2:E$123,L923), _xlfn.MINIFS('azure-vm-prices-base'!I$2:I$123, 'azure-vm-prices-base'!A$2:A$123,"&gt;="&amp;F923*(100-$B$2)/100, 'azure-vm-prices-base'!B$2:B$123,"&gt;="&amp;G923*(100-$B$2)/100, 'azure-vm-prices-base'!E$2:E$123,L923)), IF(K923="YES", _xlfn.MINIFS('azure-vm-prices-base'!C$2:C$123, 'azure-vm-prices-base'!A$2:A$123,"&gt;="&amp;F923*(100-$B$2)/100, 'azure-vm-prices-base'!B$2:B$123,"&gt;="&amp;G923*(100-$B$2)/100, 'azure-vm-prices-base'!D$2:D$123,K923, 'azure-vm-prices-base'!E$2:E$123,L923), _xlfn.MINIFS('azure-vm-prices-base'!C$2:C$123, 'azure-vm-prices-base'!A$2:A$123,"&gt;="&amp;F923*(100-$B$2)/100, 'azure-vm-prices-base'!B$2:B$123,"&gt;="&amp;G923*(100-$B$2)/100, 'azure-vm-prices-base'!E$2:E$123,L923))), "")</f>
        <v>0</v>
      </c>
      <c r="W923" s="4">
        <f>IF(Q923="YES", IF(K923="YES", VLOOKUP(X923 &amp; L923 &amp; K923,'azure-vm-prices-1Y'!G$2:H$124  , 2, 0), VLOOKUP(X923 &amp; L923 &amp; "*",'azure-vm-prices-1Y'!G$2:H$124, 2, 0)),   "")</f>
        <v>0</v>
      </c>
      <c r="X923" s="4">
        <f>IF(Q923="YES", IF(O923="NO" , IF(K923="YES", _xlfn.MINIFS('azure-vm-prices-1Y'!I$2:I$123,   'azure-vm-prices-1Y'!A$2:A$123,"&gt;="&amp;F923*(100-$B$2)/100,   'azure-vm-prices-1Y'!B$2:B$123,"&gt;="&amp;G923*(100-$B$2)/100,   'azure-vm-prices-1Y'!D$2:D$123,K923,   'azure-vm-prices-1Y'!E$2:E$123,L923),   _xlfn.MINIFS('azure-vm-prices-1Y'!I$2:I$123,   'azure-vm-prices-1Y'!A$2:A$123,"&gt;="&amp;F923*(100-$B$2)/100,   'azure-vm-prices-1Y'!B$2:B$123,"&gt;="&amp;G923*(100-$B$2)/100,   'azure-vm-prices-1Y'!E$2:E$123,L923)),   IF(K923="YES", _xlfn.MINIFS('azure-vm-prices-1Y'!C$2:C$123,   'azure-vm-prices-1Y'!A$2:A$123,"&gt;="&amp;F923*(100-$B$2)/100,   'azure-vm-prices-1Y'!B$2:B$123,"&gt;="&amp;G923*(100-$B$2)/100,   'azure-vm-prices-1Y'!D$2:D$123,K923,   'azure-vm-prices-1Y'!E$2:E$123,L923),   _xlfn.MINIFS('azure-vm-prices-1Y'!C$2:C$123,   'azure-vm-prices-1Y'!A$2:A$123,"&gt;="&amp;F923*(100-$B$2)/100,   'azure-vm-prices-1Y'!B$2:B$123,"&gt;="&amp;G923*(100-$B$2)/100,   'azure-vm-prices-1Y'!E$2:E$123,L923))),   "")</f>
        <v>0</v>
      </c>
      <c r="Y923" s="4">
        <f>IF(Q923="YES", IF(K923="YES", VLOOKUP(Z923 &amp; L923 &amp; K923,'azure-vm-prices-3Y'!G$2:H$124  , 2, 0), VLOOKUP(Z923 &amp; L923 &amp; "*",'azure-vm-prices-3Y'!G$2:H$124, 2, 0)),   "")</f>
        <v>0</v>
      </c>
      <c r="Z923" s="4">
        <f>IF(Q923="YES", IF(O923="NO" , IF(K923="YES", _xlfn.MINIFS('azure-vm-prices-3Y'!I$2:I$123,   'azure-vm-prices-3Y'!A$2:A$123,"&gt;="&amp;F923*(100-$B$2)/100,   'azure-vm-prices-3Y'!B$2:B$123,"&gt;="&amp;G923*(100-$B$2)/100,   'azure-vm-prices-3Y'!D$2:D$123,K923,   'azure-vm-prices-3Y'!E$2:E$123,L923),   _xlfn.MINIFS('azure-vm-prices-3Y'!I$2:I$123,   'azure-vm-prices-3Y'!A$2:A$123,"&gt;="&amp;F923*(100-$B$2)/100,   'azure-vm-prices-3Y'!B$2:B$123,"&gt;="&amp;G923*(100-$B$2)/100,   'azure-vm-prices-3Y'!E$2:E$123,L923)),   IF(K923="YES", _xlfn.MINIFS('azure-vm-prices-3Y'!C$2:C$123,   'azure-vm-prices-3Y'!A$2:A$123,"&gt;="&amp;F923*(100-$B$2)/100,   'azure-vm-prices-3Y'!B$2:B$123,"&gt;="&amp;G923*(100-$B$2)/100,   'azure-vm-prices-3Y'!D$2:D$123,K923,   'azure-vm-prices-3Y'!E$2:E$123,L923),   _xlfn.MINIFS('azure-vm-prices-3Y'!C$2:C$123,   'azure-vm-prices-3Y'!A$2:A$123,"&gt;="&amp;F923*(100-$B$2)/100,   'azure-vm-prices-3Y'!B$2:B$123,"&gt;="&amp;G923*(100-$B$2)/100,   'azure-vm-prices-3Y'!E$2:E$123,L923))),   "")</f>
        <v>0</v>
      </c>
      <c r="AA923" s="4">
        <f>IF(Q923="YES",N923*V923*12,"")</f>
        <v>0</v>
      </c>
      <c r="AB923" s="4">
        <f>IF(Q923="YES",X923*8760,"")</f>
        <v>0</v>
      </c>
      <c r="AC923" s="4">
        <f>IF(Q923="YES",Z923*8760,"")</f>
        <v>0</v>
      </c>
      <c r="AD923" s="4">
        <f>IF(Q923="YES",IF(P923="YES", MIN(AA923:AC923), AA923),"")</f>
        <v>0</v>
      </c>
      <c r="AE923" s="4">
        <f>IF(AND(I923="STANDARD",Q923="YES",H923&lt;'azure-standard-disk-prices'!B2, H923&gt;0),1+IF(M923="YES",1),"")</f>
        <v>0</v>
      </c>
      <c r="AF923" s="4">
        <f>IF(AND(I923="STANDARD",Q923="YES",H923&gt;'azure-standard-disk-prices'!B2,H923&lt;'azure-standard-disk-prices'!B3),1+IF(M923="YES",1),"")</f>
        <v>0</v>
      </c>
      <c r="AG923" s="4">
        <f>IF(AND(I923="STANDARD",Q923="YES",H923&gt;'azure-standard-disk-prices'!B3,H923&lt;'azure-standard-disk-prices'!B4),1+IF(M923="YES",1),"")</f>
        <v>0</v>
      </c>
      <c r="AH923" s="4">
        <f>IF(AND(I923="STANDARD",Q923="YES",H923&gt;'azure-standard-disk-prices'!B4,H923&lt;'azure-standard-disk-prices'!B5),1+IF(M923="YES",1),"")</f>
        <v>0</v>
      </c>
      <c r="AI923" s="4">
        <f>IF(AND(I923="STANDARD",Q923="YES",H923&gt;'azure-standard-disk-prices'!B5,H923&lt;'azure-standard-disk-prices'!B6),1+IF(M923="YES",1),"")</f>
        <v>0</v>
      </c>
      <c r="AJ923" s="4">
        <f>IF(AND(I923="STANDARD",Q923="YES",H923&gt;'azure-standard-disk-prices'!B6,H923&lt;'azure-standard-disk-prices'!B7),1+IF(M923="YES",1),"")</f>
        <v>0</v>
      </c>
      <c r="AK923" s="4">
        <f>IF(AND(I923="STANDARD",Q923="YES",H923&gt;'azure-standard-disk-prices'!B7,H923&lt;'azure-standard-disk-prices'!B8),1+IF(M923="YES",1),"")</f>
        <v>0</v>
      </c>
      <c r="AL923" s="4">
        <f>IF(AND(I923="STANDARD",Q923="YES",H923&gt;'azure-standard-disk-prices'!B8,H923&lt;'azure-standard-disk-prices'!B9),1+IF(M923="YES",1),"")</f>
        <v>0</v>
      </c>
      <c r="AM923" s="4">
        <f>IF(AND(I922="PREMIUM",Q922="YES",H922&lt;'azure-premium-disk-prices'!B2,H922&gt;0),1+IF(M922="YES",1),"")</f>
        <v>0</v>
      </c>
      <c r="AN923" s="4">
        <f>IF(AND(I922="PREMIUM",Q922="YES",H922&gt;'azure-premium-disk-prices'!B2,H922&lt;'azure-premium-disk-prices'!B3),1+IF(M922="YES",1),"")</f>
        <v>0</v>
      </c>
      <c r="AO923" s="4">
        <f>IF(AND(I922="PREMIUM",Q922="YES",H922&gt;'azure-premium-disk-prices'!B3,H922&lt;'azure-premium-disk-prices'!B4),1+IF(M922="YES",1),"")</f>
        <v>0</v>
      </c>
      <c r="AP923" s="4">
        <f>IF(AND(I922="PREMIUM",Q922="YES",H922&gt;'azure-premium-disk-prices'!B4,H922&lt;'azure-premium-disk-prices'!B5),1+IF(M922="YES",1),"")</f>
        <v>0</v>
      </c>
      <c r="AQ923" s="4">
        <f>IF(AND(I922="PREMIUM",Q922="YES",H922&gt;'azure-premium-disk-prices'!B5,H922&lt;'azure-premium-disk-prices'!B6),1+IF(M922="YES",1),"")</f>
        <v>0</v>
      </c>
      <c r="AR923" s="4">
        <f>IF(AND(I922="PREMIUM",Q922="YES",H922&gt;'azure-premium-disk-prices'!B6,H922&lt;'azure-premium-disk-prices'!B7),1+IF(M922="YES",1),"")</f>
        <v>0</v>
      </c>
      <c r="AS923" s="4">
        <f>IF(AND(I922="PREMIUM",Q922="YES",H922&gt;'azure-premium-disk-prices'!B7,H922&lt;'azure-premium-disk-prices'!B8),1+IF(M922="YES",1),"")</f>
        <v>0</v>
      </c>
      <c r="AT923" s="4">
        <f>IF(AND(I922="PREMIUM",Q922="YES",H922&gt;'azure-premium-disk-prices'!B8,H922&lt;'azure-premium-disk-prices'!B9),1+IF(M922="YES",1),"")</f>
        <v>0</v>
      </c>
      <c r="AU923" s="4">
        <f>IF(AND(M923="YES", Q923="YES"),1,"")</f>
        <v>0</v>
      </c>
      <c r="AV923" s="4">
        <f>IF(AND(J923="STANDARD", Q923="YES"), IF(M923="YES",2,1) ,"")</f>
        <v>0</v>
      </c>
      <c r="AW923" s="4">
        <f>IF( AND(J923="PREMIUM",  Q923="YES"), IF(M923="YES",2,1) ,"")</f>
        <v>0</v>
      </c>
    </row>
    <row r="924" spans="5:49">
      <c r="E924" s="3"/>
      <c r="F924" s="3"/>
      <c r="G924" s="3"/>
      <c r="H924" s="3"/>
      <c r="I924" s="3" t="s">
        <v>9</v>
      </c>
      <c r="J924" s="3" t="s">
        <v>9</v>
      </c>
      <c r="K924" s="3" t="s">
        <v>5</v>
      </c>
      <c r="L924" s="3" t="s">
        <v>5</v>
      </c>
      <c r="M924" s="3" t="s">
        <v>5</v>
      </c>
      <c r="N924" s="3">
        <v>730</v>
      </c>
      <c r="O924" s="3" t="s">
        <v>5</v>
      </c>
      <c r="P924" s="3" t="s">
        <v>14</v>
      </c>
      <c r="Q924" s="4">
        <f>IF(AND(E924&lt;&gt;"", F924&lt;&gt;"", G924&lt;&gt;"", H924&lt;&gt;"", I924&lt;&gt;"", J924&lt;&gt;"", K924&lt;&gt;"", L924&lt;&gt;"", M924&lt;&gt;"", N924&lt;&gt;"", O924&lt;&gt;""),"YES","NO")</f>
        <v>0</v>
      </c>
      <c r="R924" s="4">
        <f>IF(AD924=AA924, U924, IF(AD924=AB924,W924,Y924))</f>
        <v>0</v>
      </c>
      <c r="S924" s="4">
        <f>AD924</f>
        <v>0</v>
      </c>
      <c r="T924" s="4">
        <f> IF(AA924="" ,"",IF(AD924=AA924, "PAYG", IF(AD924=AB924,"1Y RI","3Y RI")))</f>
        <v>0</v>
      </c>
      <c r="U924" s="4">
        <f>IF(Q924="YES", IF(K924="YES", VLOOKUP(V924 &amp; L924 &amp; K924,'azure-vm-prices-base'!G$2:H$124, 2, 0), VLOOKUP(V924 &amp; L924 &amp; "*",'azure-vm-prices-base'!G$2:H$124, 2, 0)), "")</f>
        <v>0</v>
      </c>
      <c r="V924" s="4">
        <f>IF(Q924="YES", IF(O924="NO" , IF(K924="YES", _xlfn.MINIFS('azure-vm-prices-base'!I$2:I$123, 'azure-vm-prices-base'!A$2:A$123,"&gt;="&amp;F924*(100-$B$2)/100, 'azure-vm-prices-base'!B$2:B$123,"&gt;="&amp;G924*(100-$B$2)/100, 'azure-vm-prices-base'!D$2:D$123,K924, 'azure-vm-prices-base'!E$2:E$123,L924), _xlfn.MINIFS('azure-vm-prices-base'!I$2:I$123, 'azure-vm-prices-base'!A$2:A$123,"&gt;="&amp;F924*(100-$B$2)/100, 'azure-vm-prices-base'!B$2:B$123,"&gt;="&amp;G924*(100-$B$2)/100, 'azure-vm-prices-base'!E$2:E$123,L924)), IF(K924="YES", _xlfn.MINIFS('azure-vm-prices-base'!C$2:C$123, 'azure-vm-prices-base'!A$2:A$123,"&gt;="&amp;F924*(100-$B$2)/100, 'azure-vm-prices-base'!B$2:B$123,"&gt;="&amp;G924*(100-$B$2)/100, 'azure-vm-prices-base'!D$2:D$123,K924, 'azure-vm-prices-base'!E$2:E$123,L924), _xlfn.MINIFS('azure-vm-prices-base'!C$2:C$123, 'azure-vm-prices-base'!A$2:A$123,"&gt;="&amp;F924*(100-$B$2)/100, 'azure-vm-prices-base'!B$2:B$123,"&gt;="&amp;G924*(100-$B$2)/100, 'azure-vm-prices-base'!E$2:E$123,L924))), "")</f>
        <v>0</v>
      </c>
      <c r="W924" s="4">
        <f>IF(Q924="YES", IF(K924="YES", VLOOKUP(X924 &amp; L924 &amp; K924,'azure-vm-prices-1Y'!G$2:H$124  , 2, 0), VLOOKUP(X924 &amp; L924 &amp; "*",'azure-vm-prices-1Y'!G$2:H$124, 2, 0)),   "")</f>
        <v>0</v>
      </c>
      <c r="X924" s="4">
        <f>IF(Q924="YES", IF(O924="NO" , IF(K924="YES", _xlfn.MINIFS('azure-vm-prices-1Y'!I$2:I$123,   'azure-vm-prices-1Y'!A$2:A$123,"&gt;="&amp;F924*(100-$B$2)/100,   'azure-vm-prices-1Y'!B$2:B$123,"&gt;="&amp;G924*(100-$B$2)/100,   'azure-vm-prices-1Y'!D$2:D$123,K924,   'azure-vm-prices-1Y'!E$2:E$123,L924),   _xlfn.MINIFS('azure-vm-prices-1Y'!I$2:I$123,   'azure-vm-prices-1Y'!A$2:A$123,"&gt;="&amp;F924*(100-$B$2)/100,   'azure-vm-prices-1Y'!B$2:B$123,"&gt;="&amp;G924*(100-$B$2)/100,   'azure-vm-prices-1Y'!E$2:E$123,L924)),   IF(K924="YES", _xlfn.MINIFS('azure-vm-prices-1Y'!C$2:C$123,   'azure-vm-prices-1Y'!A$2:A$123,"&gt;="&amp;F924*(100-$B$2)/100,   'azure-vm-prices-1Y'!B$2:B$123,"&gt;="&amp;G924*(100-$B$2)/100,   'azure-vm-prices-1Y'!D$2:D$123,K924,   'azure-vm-prices-1Y'!E$2:E$123,L924),   _xlfn.MINIFS('azure-vm-prices-1Y'!C$2:C$123,   'azure-vm-prices-1Y'!A$2:A$123,"&gt;="&amp;F924*(100-$B$2)/100,   'azure-vm-prices-1Y'!B$2:B$123,"&gt;="&amp;G924*(100-$B$2)/100,   'azure-vm-prices-1Y'!E$2:E$123,L924))),   "")</f>
        <v>0</v>
      </c>
      <c r="Y924" s="4">
        <f>IF(Q924="YES", IF(K924="YES", VLOOKUP(Z924 &amp; L924 &amp; K924,'azure-vm-prices-3Y'!G$2:H$124  , 2, 0), VLOOKUP(Z924 &amp; L924 &amp; "*",'azure-vm-prices-3Y'!G$2:H$124, 2, 0)),   "")</f>
        <v>0</v>
      </c>
      <c r="Z924" s="4">
        <f>IF(Q924="YES", IF(O924="NO" , IF(K924="YES", _xlfn.MINIFS('azure-vm-prices-3Y'!I$2:I$123,   'azure-vm-prices-3Y'!A$2:A$123,"&gt;="&amp;F924*(100-$B$2)/100,   'azure-vm-prices-3Y'!B$2:B$123,"&gt;="&amp;G924*(100-$B$2)/100,   'azure-vm-prices-3Y'!D$2:D$123,K924,   'azure-vm-prices-3Y'!E$2:E$123,L924),   _xlfn.MINIFS('azure-vm-prices-3Y'!I$2:I$123,   'azure-vm-prices-3Y'!A$2:A$123,"&gt;="&amp;F924*(100-$B$2)/100,   'azure-vm-prices-3Y'!B$2:B$123,"&gt;="&amp;G924*(100-$B$2)/100,   'azure-vm-prices-3Y'!E$2:E$123,L924)),   IF(K924="YES", _xlfn.MINIFS('azure-vm-prices-3Y'!C$2:C$123,   'azure-vm-prices-3Y'!A$2:A$123,"&gt;="&amp;F924*(100-$B$2)/100,   'azure-vm-prices-3Y'!B$2:B$123,"&gt;="&amp;G924*(100-$B$2)/100,   'azure-vm-prices-3Y'!D$2:D$123,K924,   'azure-vm-prices-3Y'!E$2:E$123,L924),   _xlfn.MINIFS('azure-vm-prices-3Y'!C$2:C$123,   'azure-vm-prices-3Y'!A$2:A$123,"&gt;="&amp;F924*(100-$B$2)/100,   'azure-vm-prices-3Y'!B$2:B$123,"&gt;="&amp;G924*(100-$B$2)/100,   'azure-vm-prices-3Y'!E$2:E$123,L924))),   "")</f>
        <v>0</v>
      </c>
      <c r="AA924" s="4">
        <f>IF(Q924="YES",N924*V924*12,"")</f>
        <v>0</v>
      </c>
      <c r="AB924" s="4">
        <f>IF(Q924="YES",X924*8760,"")</f>
        <v>0</v>
      </c>
      <c r="AC924" s="4">
        <f>IF(Q924="YES",Z924*8760,"")</f>
        <v>0</v>
      </c>
      <c r="AD924" s="4">
        <f>IF(Q924="YES",IF(P924="YES", MIN(AA924:AC924), AA924),"")</f>
        <v>0</v>
      </c>
      <c r="AE924" s="4">
        <f>IF(AND(I924="STANDARD",Q924="YES",H924&lt;'azure-standard-disk-prices'!B2, H924&gt;0),1+IF(M924="YES",1),"")</f>
        <v>0</v>
      </c>
      <c r="AF924" s="4">
        <f>IF(AND(I924="STANDARD",Q924="YES",H924&gt;'azure-standard-disk-prices'!B2,H924&lt;'azure-standard-disk-prices'!B3),1+IF(M924="YES",1),"")</f>
        <v>0</v>
      </c>
      <c r="AG924" s="4">
        <f>IF(AND(I924="STANDARD",Q924="YES",H924&gt;'azure-standard-disk-prices'!B3,H924&lt;'azure-standard-disk-prices'!B4),1+IF(M924="YES",1),"")</f>
        <v>0</v>
      </c>
      <c r="AH924" s="4">
        <f>IF(AND(I924="STANDARD",Q924="YES",H924&gt;'azure-standard-disk-prices'!B4,H924&lt;'azure-standard-disk-prices'!B5),1+IF(M924="YES",1),"")</f>
        <v>0</v>
      </c>
      <c r="AI924" s="4">
        <f>IF(AND(I924="STANDARD",Q924="YES",H924&gt;'azure-standard-disk-prices'!B5,H924&lt;'azure-standard-disk-prices'!B6),1+IF(M924="YES",1),"")</f>
        <v>0</v>
      </c>
      <c r="AJ924" s="4">
        <f>IF(AND(I924="STANDARD",Q924="YES",H924&gt;'azure-standard-disk-prices'!B6,H924&lt;'azure-standard-disk-prices'!B7),1+IF(M924="YES",1),"")</f>
        <v>0</v>
      </c>
      <c r="AK924" s="4">
        <f>IF(AND(I924="STANDARD",Q924="YES",H924&gt;'azure-standard-disk-prices'!B7,H924&lt;'azure-standard-disk-prices'!B8),1+IF(M924="YES",1),"")</f>
        <v>0</v>
      </c>
      <c r="AL924" s="4">
        <f>IF(AND(I924="STANDARD",Q924="YES",H924&gt;'azure-standard-disk-prices'!B8,H924&lt;'azure-standard-disk-prices'!B9),1+IF(M924="YES",1),"")</f>
        <v>0</v>
      </c>
      <c r="AM924" s="4">
        <f>IF(AND(I923="PREMIUM",Q923="YES",H923&lt;'azure-premium-disk-prices'!B2,H923&gt;0),1+IF(M923="YES",1),"")</f>
        <v>0</v>
      </c>
      <c r="AN924" s="4">
        <f>IF(AND(I923="PREMIUM",Q923="YES",H923&gt;'azure-premium-disk-prices'!B2,H923&lt;'azure-premium-disk-prices'!B3),1+IF(M923="YES",1),"")</f>
        <v>0</v>
      </c>
      <c r="AO924" s="4">
        <f>IF(AND(I923="PREMIUM",Q923="YES",H923&gt;'azure-premium-disk-prices'!B3,H923&lt;'azure-premium-disk-prices'!B4),1+IF(M923="YES",1),"")</f>
        <v>0</v>
      </c>
      <c r="AP924" s="4">
        <f>IF(AND(I923="PREMIUM",Q923="YES",H923&gt;'azure-premium-disk-prices'!B4,H923&lt;'azure-premium-disk-prices'!B5),1+IF(M923="YES",1),"")</f>
        <v>0</v>
      </c>
      <c r="AQ924" s="4">
        <f>IF(AND(I923="PREMIUM",Q923="YES",H923&gt;'azure-premium-disk-prices'!B5,H923&lt;'azure-premium-disk-prices'!B6),1+IF(M923="YES",1),"")</f>
        <v>0</v>
      </c>
      <c r="AR924" s="4">
        <f>IF(AND(I923="PREMIUM",Q923="YES",H923&gt;'azure-premium-disk-prices'!B6,H923&lt;'azure-premium-disk-prices'!B7),1+IF(M923="YES",1),"")</f>
        <v>0</v>
      </c>
      <c r="AS924" s="4">
        <f>IF(AND(I923="PREMIUM",Q923="YES",H923&gt;'azure-premium-disk-prices'!B7,H923&lt;'azure-premium-disk-prices'!B8),1+IF(M923="YES",1),"")</f>
        <v>0</v>
      </c>
      <c r="AT924" s="4">
        <f>IF(AND(I923="PREMIUM",Q923="YES",H923&gt;'azure-premium-disk-prices'!B8,H923&lt;'azure-premium-disk-prices'!B9),1+IF(M923="YES",1),"")</f>
        <v>0</v>
      </c>
      <c r="AU924" s="4">
        <f>IF(AND(M924="YES", Q924="YES"),1,"")</f>
        <v>0</v>
      </c>
      <c r="AV924" s="4">
        <f>IF(AND(J924="STANDARD", Q924="YES"), IF(M924="YES",2,1) ,"")</f>
        <v>0</v>
      </c>
      <c r="AW924" s="4">
        <f>IF( AND(J924="PREMIUM",  Q924="YES"), IF(M924="YES",2,1) ,"")</f>
        <v>0</v>
      </c>
    </row>
    <row r="925" spans="5:49">
      <c r="E925" s="3"/>
      <c r="F925" s="3"/>
      <c r="G925" s="3"/>
      <c r="H925" s="3"/>
      <c r="I925" s="3" t="s">
        <v>9</v>
      </c>
      <c r="J925" s="3" t="s">
        <v>9</v>
      </c>
      <c r="K925" s="3" t="s">
        <v>5</v>
      </c>
      <c r="L925" s="3" t="s">
        <v>5</v>
      </c>
      <c r="M925" s="3" t="s">
        <v>5</v>
      </c>
      <c r="N925" s="3">
        <v>730</v>
      </c>
      <c r="O925" s="3" t="s">
        <v>5</v>
      </c>
      <c r="P925" s="3" t="s">
        <v>14</v>
      </c>
      <c r="Q925" s="4">
        <f>IF(AND(E925&lt;&gt;"", F925&lt;&gt;"", G925&lt;&gt;"", H925&lt;&gt;"", I925&lt;&gt;"", J925&lt;&gt;"", K925&lt;&gt;"", L925&lt;&gt;"", M925&lt;&gt;"", N925&lt;&gt;"", O925&lt;&gt;""),"YES","NO")</f>
        <v>0</v>
      </c>
      <c r="R925" s="4">
        <f>IF(AD925=AA925, U925, IF(AD925=AB925,W925,Y925))</f>
        <v>0</v>
      </c>
      <c r="S925" s="4">
        <f>AD925</f>
        <v>0</v>
      </c>
      <c r="T925" s="4">
        <f> IF(AA925="" ,"",IF(AD925=AA925, "PAYG", IF(AD925=AB925,"1Y RI","3Y RI")))</f>
        <v>0</v>
      </c>
      <c r="U925" s="4">
        <f>IF(Q925="YES", IF(K925="YES", VLOOKUP(V925 &amp; L925 &amp; K925,'azure-vm-prices-base'!G$2:H$124, 2, 0), VLOOKUP(V925 &amp; L925 &amp; "*",'azure-vm-prices-base'!G$2:H$124, 2, 0)), "")</f>
        <v>0</v>
      </c>
      <c r="V925" s="4">
        <f>IF(Q925="YES", IF(O925="NO" , IF(K925="YES", _xlfn.MINIFS('azure-vm-prices-base'!I$2:I$123, 'azure-vm-prices-base'!A$2:A$123,"&gt;="&amp;F925*(100-$B$2)/100, 'azure-vm-prices-base'!B$2:B$123,"&gt;="&amp;G925*(100-$B$2)/100, 'azure-vm-prices-base'!D$2:D$123,K925, 'azure-vm-prices-base'!E$2:E$123,L925), _xlfn.MINIFS('azure-vm-prices-base'!I$2:I$123, 'azure-vm-prices-base'!A$2:A$123,"&gt;="&amp;F925*(100-$B$2)/100, 'azure-vm-prices-base'!B$2:B$123,"&gt;="&amp;G925*(100-$B$2)/100, 'azure-vm-prices-base'!E$2:E$123,L925)), IF(K925="YES", _xlfn.MINIFS('azure-vm-prices-base'!C$2:C$123, 'azure-vm-prices-base'!A$2:A$123,"&gt;="&amp;F925*(100-$B$2)/100, 'azure-vm-prices-base'!B$2:B$123,"&gt;="&amp;G925*(100-$B$2)/100, 'azure-vm-prices-base'!D$2:D$123,K925, 'azure-vm-prices-base'!E$2:E$123,L925), _xlfn.MINIFS('azure-vm-prices-base'!C$2:C$123, 'azure-vm-prices-base'!A$2:A$123,"&gt;="&amp;F925*(100-$B$2)/100, 'azure-vm-prices-base'!B$2:B$123,"&gt;="&amp;G925*(100-$B$2)/100, 'azure-vm-prices-base'!E$2:E$123,L925))), "")</f>
        <v>0</v>
      </c>
      <c r="W925" s="4">
        <f>IF(Q925="YES", IF(K925="YES", VLOOKUP(X925 &amp; L925 &amp; K925,'azure-vm-prices-1Y'!G$2:H$124  , 2, 0), VLOOKUP(X925 &amp; L925 &amp; "*",'azure-vm-prices-1Y'!G$2:H$124, 2, 0)),   "")</f>
        <v>0</v>
      </c>
      <c r="X925" s="4">
        <f>IF(Q925="YES", IF(O925="NO" , IF(K925="YES", _xlfn.MINIFS('azure-vm-prices-1Y'!I$2:I$123,   'azure-vm-prices-1Y'!A$2:A$123,"&gt;="&amp;F925*(100-$B$2)/100,   'azure-vm-prices-1Y'!B$2:B$123,"&gt;="&amp;G925*(100-$B$2)/100,   'azure-vm-prices-1Y'!D$2:D$123,K925,   'azure-vm-prices-1Y'!E$2:E$123,L925),   _xlfn.MINIFS('azure-vm-prices-1Y'!I$2:I$123,   'azure-vm-prices-1Y'!A$2:A$123,"&gt;="&amp;F925*(100-$B$2)/100,   'azure-vm-prices-1Y'!B$2:B$123,"&gt;="&amp;G925*(100-$B$2)/100,   'azure-vm-prices-1Y'!E$2:E$123,L925)),   IF(K925="YES", _xlfn.MINIFS('azure-vm-prices-1Y'!C$2:C$123,   'azure-vm-prices-1Y'!A$2:A$123,"&gt;="&amp;F925*(100-$B$2)/100,   'azure-vm-prices-1Y'!B$2:B$123,"&gt;="&amp;G925*(100-$B$2)/100,   'azure-vm-prices-1Y'!D$2:D$123,K925,   'azure-vm-prices-1Y'!E$2:E$123,L925),   _xlfn.MINIFS('azure-vm-prices-1Y'!C$2:C$123,   'azure-vm-prices-1Y'!A$2:A$123,"&gt;="&amp;F925*(100-$B$2)/100,   'azure-vm-prices-1Y'!B$2:B$123,"&gt;="&amp;G925*(100-$B$2)/100,   'azure-vm-prices-1Y'!E$2:E$123,L925))),   "")</f>
        <v>0</v>
      </c>
      <c r="Y925" s="4">
        <f>IF(Q925="YES", IF(K925="YES", VLOOKUP(Z925 &amp; L925 &amp; K925,'azure-vm-prices-3Y'!G$2:H$124  , 2, 0), VLOOKUP(Z925 &amp; L925 &amp; "*",'azure-vm-prices-3Y'!G$2:H$124, 2, 0)),   "")</f>
        <v>0</v>
      </c>
      <c r="Z925" s="4">
        <f>IF(Q925="YES", IF(O925="NO" , IF(K925="YES", _xlfn.MINIFS('azure-vm-prices-3Y'!I$2:I$123,   'azure-vm-prices-3Y'!A$2:A$123,"&gt;="&amp;F925*(100-$B$2)/100,   'azure-vm-prices-3Y'!B$2:B$123,"&gt;="&amp;G925*(100-$B$2)/100,   'azure-vm-prices-3Y'!D$2:D$123,K925,   'azure-vm-prices-3Y'!E$2:E$123,L925),   _xlfn.MINIFS('azure-vm-prices-3Y'!I$2:I$123,   'azure-vm-prices-3Y'!A$2:A$123,"&gt;="&amp;F925*(100-$B$2)/100,   'azure-vm-prices-3Y'!B$2:B$123,"&gt;="&amp;G925*(100-$B$2)/100,   'azure-vm-prices-3Y'!E$2:E$123,L925)),   IF(K925="YES", _xlfn.MINIFS('azure-vm-prices-3Y'!C$2:C$123,   'azure-vm-prices-3Y'!A$2:A$123,"&gt;="&amp;F925*(100-$B$2)/100,   'azure-vm-prices-3Y'!B$2:B$123,"&gt;="&amp;G925*(100-$B$2)/100,   'azure-vm-prices-3Y'!D$2:D$123,K925,   'azure-vm-prices-3Y'!E$2:E$123,L925),   _xlfn.MINIFS('azure-vm-prices-3Y'!C$2:C$123,   'azure-vm-prices-3Y'!A$2:A$123,"&gt;="&amp;F925*(100-$B$2)/100,   'azure-vm-prices-3Y'!B$2:B$123,"&gt;="&amp;G925*(100-$B$2)/100,   'azure-vm-prices-3Y'!E$2:E$123,L925))),   "")</f>
        <v>0</v>
      </c>
      <c r="AA925" s="4">
        <f>IF(Q925="YES",N925*V925*12,"")</f>
        <v>0</v>
      </c>
      <c r="AB925" s="4">
        <f>IF(Q925="YES",X925*8760,"")</f>
        <v>0</v>
      </c>
      <c r="AC925" s="4">
        <f>IF(Q925="YES",Z925*8760,"")</f>
        <v>0</v>
      </c>
      <c r="AD925" s="4">
        <f>IF(Q925="YES",IF(P925="YES", MIN(AA925:AC925), AA925),"")</f>
        <v>0</v>
      </c>
      <c r="AE925" s="4">
        <f>IF(AND(I925="STANDARD",Q925="YES",H925&lt;'azure-standard-disk-prices'!B2, H925&gt;0),1+IF(M925="YES",1),"")</f>
        <v>0</v>
      </c>
      <c r="AF925" s="4">
        <f>IF(AND(I925="STANDARD",Q925="YES",H925&gt;'azure-standard-disk-prices'!B2,H925&lt;'azure-standard-disk-prices'!B3),1+IF(M925="YES",1),"")</f>
        <v>0</v>
      </c>
      <c r="AG925" s="4">
        <f>IF(AND(I925="STANDARD",Q925="YES",H925&gt;'azure-standard-disk-prices'!B3,H925&lt;'azure-standard-disk-prices'!B4),1+IF(M925="YES",1),"")</f>
        <v>0</v>
      </c>
      <c r="AH925" s="4">
        <f>IF(AND(I925="STANDARD",Q925="YES",H925&gt;'azure-standard-disk-prices'!B4,H925&lt;'azure-standard-disk-prices'!B5),1+IF(M925="YES",1),"")</f>
        <v>0</v>
      </c>
      <c r="AI925" s="4">
        <f>IF(AND(I925="STANDARD",Q925="YES",H925&gt;'azure-standard-disk-prices'!B5,H925&lt;'azure-standard-disk-prices'!B6),1+IF(M925="YES",1),"")</f>
        <v>0</v>
      </c>
      <c r="AJ925" s="4">
        <f>IF(AND(I925="STANDARD",Q925="YES",H925&gt;'azure-standard-disk-prices'!B6,H925&lt;'azure-standard-disk-prices'!B7),1+IF(M925="YES",1),"")</f>
        <v>0</v>
      </c>
      <c r="AK925" s="4">
        <f>IF(AND(I925="STANDARD",Q925="YES",H925&gt;'azure-standard-disk-prices'!B7,H925&lt;'azure-standard-disk-prices'!B8),1+IF(M925="YES",1),"")</f>
        <v>0</v>
      </c>
      <c r="AL925" s="4">
        <f>IF(AND(I925="STANDARD",Q925="YES",H925&gt;'azure-standard-disk-prices'!B8,H925&lt;'azure-standard-disk-prices'!B9),1+IF(M925="YES",1),"")</f>
        <v>0</v>
      </c>
      <c r="AM925" s="4">
        <f>IF(AND(I924="PREMIUM",Q924="YES",H924&lt;'azure-premium-disk-prices'!B2,H924&gt;0),1+IF(M924="YES",1),"")</f>
        <v>0</v>
      </c>
      <c r="AN925" s="4">
        <f>IF(AND(I924="PREMIUM",Q924="YES",H924&gt;'azure-premium-disk-prices'!B2,H924&lt;'azure-premium-disk-prices'!B3),1+IF(M924="YES",1),"")</f>
        <v>0</v>
      </c>
      <c r="AO925" s="4">
        <f>IF(AND(I924="PREMIUM",Q924="YES",H924&gt;'azure-premium-disk-prices'!B3,H924&lt;'azure-premium-disk-prices'!B4),1+IF(M924="YES",1),"")</f>
        <v>0</v>
      </c>
      <c r="AP925" s="4">
        <f>IF(AND(I924="PREMIUM",Q924="YES",H924&gt;'azure-premium-disk-prices'!B4,H924&lt;'azure-premium-disk-prices'!B5),1+IF(M924="YES",1),"")</f>
        <v>0</v>
      </c>
      <c r="AQ925" s="4">
        <f>IF(AND(I924="PREMIUM",Q924="YES",H924&gt;'azure-premium-disk-prices'!B5,H924&lt;'azure-premium-disk-prices'!B6),1+IF(M924="YES",1),"")</f>
        <v>0</v>
      </c>
      <c r="AR925" s="4">
        <f>IF(AND(I924="PREMIUM",Q924="YES",H924&gt;'azure-premium-disk-prices'!B6,H924&lt;'azure-premium-disk-prices'!B7),1+IF(M924="YES",1),"")</f>
        <v>0</v>
      </c>
      <c r="AS925" s="4">
        <f>IF(AND(I924="PREMIUM",Q924="YES",H924&gt;'azure-premium-disk-prices'!B7,H924&lt;'azure-premium-disk-prices'!B8),1+IF(M924="YES",1),"")</f>
        <v>0</v>
      </c>
      <c r="AT925" s="4">
        <f>IF(AND(I924="PREMIUM",Q924="YES",H924&gt;'azure-premium-disk-prices'!B8,H924&lt;'azure-premium-disk-prices'!B9),1+IF(M924="YES",1),"")</f>
        <v>0</v>
      </c>
      <c r="AU925" s="4">
        <f>IF(AND(M925="YES", Q925="YES"),1,"")</f>
        <v>0</v>
      </c>
      <c r="AV925" s="4">
        <f>IF(AND(J925="STANDARD", Q925="YES"), IF(M925="YES",2,1) ,"")</f>
        <v>0</v>
      </c>
      <c r="AW925" s="4">
        <f>IF( AND(J925="PREMIUM",  Q925="YES"), IF(M925="YES",2,1) ,"")</f>
        <v>0</v>
      </c>
    </row>
    <row r="926" spans="5:49">
      <c r="E926" s="3"/>
      <c r="F926" s="3"/>
      <c r="G926" s="3"/>
      <c r="H926" s="3"/>
      <c r="I926" s="3" t="s">
        <v>9</v>
      </c>
      <c r="J926" s="3" t="s">
        <v>9</v>
      </c>
      <c r="K926" s="3" t="s">
        <v>5</v>
      </c>
      <c r="L926" s="3" t="s">
        <v>5</v>
      </c>
      <c r="M926" s="3" t="s">
        <v>5</v>
      </c>
      <c r="N926" s="3">
        <v>730</v>
      </c>
      <c r="O926" s="3" t="s">
        <v>5</v>
      </c>
      <c r="P926" s="3" t="s">
        <v>14</v>
      </c>
      <c r="Q926" s="4">
        <f>IF(AND(E926&lt;&gt;"", F926&lt;&gt;"", G926&lt;&gt;"", H926&lt;&gt;"", I926&lt;&gt;"", J926&lt;&gt;"", K926&lt;&gt;"", L926&lt;&gt;"", M926&lt;&gt;"", N926&lt;&gt;"", O926&lt;&gt;""),"YES","NO")</f>
        <v>0</v>
      </c>
      <c r="R926" s="4">
        <f>IF(AD926=AA926, U926, IF(AD926=AB926,W926,Y926))</f>
        <v>0</v>
      </c>
      <c r="S926" s="4">
        <f>AD926</f>
        <v>0</v>
      </c>
      <c r="T926" s="4">
        <f> IF(AA926="" ,"",IF(AD926=AA926, "PAYG", IF(AD926=AB926,"1Y RI","3Y RI")))</f>
        <v>0</v>
      </c>
      <c r="U926" s="4">
        <f>IF(Q926="YES", IF(K926="YES", VLOOKUP(V926 &amp; L926 &amp; K926,'azure-vm-prices-base'!G$2:H$124, 2, 0), VLOOKUP(V926 &amp; L926 &amp; "*",'azure-vm-prices-base'!G$2:H$124, 2, 0)), "")</f>
        <v>0</v>
      </c>
      <c r="V926" s="4">
        <f>IF(Q926="YES", IF(O926="NO" , IF(K926="YES", _xlfn.MINIFS('azure-vm-prices-base'!I$2:I$123, 'azure-vm-prices-base'!A$2:A$123,"&gt;="&amp;F926*(100-$B$2)/100, 'azure-vm-prices-base'!B$2:B$123,"&gt;="&amp;G926*(100-$B$2)/100, 'azure-vm-prices-base'!D$2:D$123,K926, 'azure-vm-prices-base'!E$2:E$123,L926), _xlfn.MINIFS('azure-vm-prices-base'!I$2:I$123, 'azure-vm-prices-base'!A$2:A$123,"&gt;="&amp;F926*(100-$B$2)/100, 'azure-vm-prices-base'!B$2:B$123,"&gt;="&amp;G926*(100-$B$2)/100, 'azure-vm-prices-base'!E$2:E$123,L926)), IF(K926="YES", _xlfn.MINIFS('azure-vm-prices-base'!C$2:C$123, 'azure-vm-prices-base'!A$2:A$123,"&gt;="&amp;F926*(100-$B$2)/100, 'azure-vm-prices-base'!B$2:B$123,"&gt;="&amp;G926*(100-$B$2)/100, 'azure-vm-prices-base'!D$2:D$123,K926, 'azure-vm-prices-base'!E$2:E$123,L926), _xlfn.MINIFS('azure-vm-prices-base'!C$2:C$123, 'azure-vm-prices-base'!A$2:A$123,"&gt;="&amp;F926*(100-$B$2)/100, 'azure-vm-prices-base'!B$2:B$123,"&gt;="&amp;G926*(100-$B$2)/100, 'azure-vm-prices-base'!E$2:E$123,L926))), "")</f>
        <v>0</v>
      </c>
      <c r="W926" s="4">
        <f>IF(Q926="YES", IF(K926="YES", VLOOKUP(X926 &amp; L926 &amp; K926,'azure-vm-prices-1Y'!G$2:H$124  , 2, 0), VLOOKUP(X926 &amp; L926 &amp; "*",'azure-vm-prices-1Y'!G$2:H$124, 2, 0)),   "")</f>
        <v>0</v>
      </c>
      <c r="X926" s="4">
        <f>IF(Q926="YES", IF(O926="NO" , IF(K926="YES", _xlfn.MINIFS('azure-vm-prices-1Y'!I$2:I$123,   'azure-vm-prices-1Y'!A$2:A$123,"&gt;="&amp;F926*(100-$B$2)/100,   'azure-vm-prices-1Y'!B$2:B$123,"&gt;="&amp;G926*(100-$B$2)/100,   'azure-vm-prices-1Y'!D$2:D$123,K926,   'azure-vm-prices-1Y'!E$2:E$123,L926),   _xlfn.MINIFS('azure-vm-prices-1Y'!I$2:I$123,   'azure-vm-prices-1Y'!A$2:A$123,"&gt;="&amp;F926*(100-$B$2)/100,   'azure-vm-prices-1Y'!B$2:B$123,"&gt;="&amp;G926*(100-$B$2)/100,   'azure-vm-prices-1Y'!E$2:E$123,L926)),   IF(K926="YES", _xlfn.MINIFS('azure-vm-prices-1Y'!C$2:C$123,   'azure-vm-prices-1Y'!A$2:A$123,"&gt;="&amp;F926*(100-$B$2)/100,   'azure-vm-prices-1Y'!B$2:B$123,"&gt;="&amp;G926*(100-$B$2)/100,   'azure-vm-prices-1Y'!D$2:D$123,K926,   'azure-vm-prices-1Y'!E$2:E$123,L926),   _xlfn.MINIFS('azure-vm-prices-1Y'!C$2:C$123,   'azure-vm-prices-1Y'!A$2:A$123,"&gt;="&amp;F926*(100-$B$2)/100,   'azure-vm-prices-1Y'!B$2:B$123,"&gt;="&amp;G926*(100-$B$2)/100,   'azure-vm-prices-1Y'!E$2:E$123,L926))),   "")</f>
        <v>0</v>
      </c>
      <c r="Y926" s="4">
        <f>IF(Q926="YES", IF(K926="YES", VLOOKUP(Z926 &amp; L926 &amp; K926,'azure-vm-prices-3Y'!G$2:H$124  , 2, 0), VLOOKUP(Z926 &amp; L926 &amp; "*",'azure-vm-prices-3Y'!G$2:H$124, 2, 0)),   "")</f>
        <v>0</v>
      </c>
      <c r="Z926" s="4">
        <f>IF(Q926="YES", IF(O926="NO" , IF(K926="YES", _xlfn.MINIFS('azure-vm-prices-3Y'!I$2:I$123,   'azure-vm-prices-3Y'!A$2:A$123,"&gt;="&amp;F926*(100-$B$2)/100,   'azure-vm-prices-3Y'!B$2:B$123,"&gt;="&amp;G926*(100-$B$2)/100,   'azure-vm-prices-3Y'!D$2:D$123,K926,   'azure-vm-prices-3Y'!E$2:E$123,L926),   _xlfn.MINIFS('azure-vm-prices-3Y'!I$2:I$123,   'azure-vm-prices-3Y'!A$2:A$123,"&gt;="&amp;F926*(100-$B$2)/100,   'azure-vm-prices-3Y'!B$2:B$123,"&gt;="&amp;G926*(100-$B$2)/100,   'azure-vm-prices-3Y'!E$2:E$123,L926)),   IF(K926="YES", _xlfn.MINIFS('azure-vm-prices-3Y'!C$2:C$123,   'azure-vm-prices-3Y'!A$2:A$123,"&gt;="&amp;F926*(100-$B$2)/100,   'azure-vm-prices-3Y'!B$2:B$123,"&gt;="&amp;G926*(100-$B$2)/100,   'azure-vm-prices-3Y'!D$2:D$123,K926,   'azure-vm-prices-3Y'!E$2:E$123,L926),   _xlfn.MINIFS('azure-vm-prices-3Y'!C$2:C$123,   'azure-vm-prices-3Y'!A$2:A$123,"&gt;="&amp;F926*(100-$B$2)/100,   'azure-vm-prices-3Y'!B$2:B$123,"&gt;="&amp;G926*(100-$B$2)/100,   'azure-vm-prices-3Y'!E$2:E$123,L926))),   "")</f>
        <v>0</v>
      </c>
      <c r="AA926" s="4">
        <f>IF(Q926="YES",N926*V926*12,"")</f>
        <v>0</v>
      </c>
      <c r="AB926" s="4">
        <f>IF(Q926="YES",X926*8760,"")</f>
        <v>0</v>
      </c>
      <c r="AC926" s="4">
        <f>IF(Q926="YES",Z926*8760,"")</f>
        <v>0</v>
      </c>
      <c r="AD926" s="4">
        <f>IF(Q926="YES",IF(P926="YES", MIN(AA926:AC926), AA926),"")</f>
        <v>0</v>
      </c>
      <c r="AE926" s="4">
        <f>IF(AND(I926="STANDARD",Q926="YES",H926&lt;'azure-standard-disk-prices'!B2, H926&gt;0),1+IF(M926="YES",1),"")</f>
        <v>0</v>
      </c>
      <c r="AF926" s="4">
        <f>IF(AND(I926="STANDARD",Q926="YES",H926&gt;'azure-standard-disk-prices'!B2,H926&lt;'azure-standard-disk-prices'!B3),1+IF(M926="YES",1),"")</f>
        <v>0</v>
      </c>
      <c r="AG926" s="4">
        <f>IF(AND(I926="STANDARD",Q926="YES",H926&gt;'azure-standard-disk-prices'!B3,H926&lt;'azure-standard-disk-prices'!B4),1+IF(M926="YES",1),"")</f>
        <v>0</v>
      </c>
      <c r="AH926" s="4">
        <f>IF(AND(I926="STANDARD",Q926="YES",H926&gt;'azure-standard-disk-prices'!B4,H926&lt;'azure-standard-disk-prices'!B5),1+IF(M926="YES",1),"")</f>
        <v>0</v>
      </c>
      <c r="AI926" s="4">
        <f>IF(AND(I926="STANDARD",Q926="YES",H926&gt;'azure-standard-disk-prices'!B5,H926&lt;'azure-standard-disk-prices'!B6),1+IF(M926="YES",1),"")</f>
        <v>0</v>
      </c>
      <c r="AJ926" s="4">
        <f>IF(AND(I926="STANDARD",Q926="YES",H926&gt;'azure-standard-disk-prices'!B6,H926&lt;'azure-standard-disk-prices'!B7),1+IF(M926="YES",1),"")</f>
        <v>0</v>
      </c>
      <c r="AK926" s="4">
        <f>IF(AND(I926="STANDARD",Q926="YES",H926&gt;'azure-standard-disk-prices'!B7,H926&lt;'azure-standard-disk-prices'!B8),1+IF(M926="YES",1),"")</f>
        <v>0</v>
      </c>
      <c r="AL926" s="4">
        <f>IF(AND(I926="STANDARD",Q926="YES",H926&gt;'azure-standard-disk-prices'!B8,H926&lt;'azure-standard-disk-prices'!B9),1+IF(M926="YES",1),"")</f>
        <v>0</v>
      </c>
      <c r="AM926" s="4">
        <f>IF(AND(I925="PREMIUM",Q925="YES",H925&lt;'azure-premium-disk-prices'!B2,H925&gt;0),1+IF(M925="YES",1),"")</f>
        <v>0</v>
      </c>
      <c r="AN926" s="4">
        <f>IF(AND(I925="PREMIUM",Q925="YES",H925&gt;'azure-premium-disk-prices'!B2,H925&lt;'azure-premium-disk-prices'!B3),1+IF(M925="YES",1),"")</f>
        <v>0</v>
      </c>
      <c r="AO926" s="4">
        <f>IF(AND(I925="PREMIUM",Q925="YES",H925&gt;'azure-premium-disk-prices'!B3,H925&lt;'azure-premium-disk-prices'!B4),1+IF(M925="YES",1),"")</f>
        <v>0</v>
      </c>
      <c r="AP926" s="4">
        <f>IF(AND(I925="PREMIUM",Q925="YES",H925&gt;'azure-premium-disk-prices'!B4,H925&lt;'azure-premium-disk-prices'!B5),1+IF(M925="YES",1),"")</f>
        <v>0</v>
      </c>
      <c r="AQ926" s="4">
        <f>IF(AND(I925="PREMIUM",Q925="YES",H925&gt;'azure-premium-disk-prices'!B5,H925&lt;'azure-premium-disk-prices'!B6),1+IF(M925="YES",1),"")</f>
        <v>0</v>
      </c>
      <c r="AR926" s="4">
        <f>IF(AND(I925="PREMIUM",Q925="YES",H925&gt;'azure-premium-disk-prices'!B6,H925&lt;'azure-premium-disk-prices'!B7),1+IF(M925="YES",1),"")</f>
        <v>0</v>
      </c>
      <c r="AS926" s="4">
        <f>IF(AND(I925="PREMIUM",Q925="YES",H925&gt;'azure-premium-disk-prices'!B7,H925&lt;'azure-premium-disk-prices'!B8),1+IF(M925="YES",1),"")</f>
        <v>0</v>
      </c>
      <c r="AT926" s="4">
        <f>IF(AND(I925="PREMIUM",Q925="YES",H925&gt;'azure-premium-disk-prices'!B8,H925&lt;'azure-premium-disk-prices'!B9),1+IF(M925="YES",1),"")</f>
        <v>0</v>
      </c>
      <c r="AU926" s="4">
        <f>IF(AND(M926="YES", Q926="YES"),1,"")</f>
        <v>0</v>
      </c>
      <c r="AV926" s="4">
        <f>IF(AND(J926="STANDARD", Q926="YES"), IF(M926="YES",2,1) ,"")</f>
        <v>0</v>
      </c>
      <c r="AW926" s="4">
        <f>IF( AND(J926="PREMIUM",  Q926="YES"), IF(M926="YES",2,1) ,"")</f>
        <v>0</v>
      </c>
    </row>
    <row r="927" spans="5:49">
      <c r="E927" s="3"/>
      <c r="F927" s="3"/>
      <c r="G927" s="3"/>
      <c r="H927" s="3"/>
      <c r="I927" s="3" t="s">
        <v>9</v>
      </c>
      <c r="J927" s="3" t="s">
        <v>9</v>
      </c>
      <c r="K927" s="3" t="s">
        <v>5</v>
      </c>
      <c r="L927" s="3" t="s">
        <v>5</v>
      </c>
      <c r="M927" s="3" t="s">
        <v>5</v>
      </c>
      <c r="N927" s="3">
        <v>730</v>
      </c>
      <c r="O927" s="3" t="s">
        <v>5</v>
      </c>
      <c r="P927" s="3" t="s">
        <v>14</v>
      </c>
      <c r="Q927" s="4">
        <f>IF(AND(E927&lt;&gt;"", F927&lt;&gt;"", G927&lt;&gt;"", H927&lt;&gt;"", I927&lt;&gt;"", J927&lt;&gt;"", K927&lt;&gt;"", L927&lt;&gt;"", M927&lt;&gt;"", N927&lt;&gt;"", O927&lt;&gt;""),"YES","NO")</f>
        <v>0</v>
      </c>
      <c r="R927" s="4">
        <f>IF(AD927=AA927, U927, IF(AD927=AB927,W927,Y927))</f>
        <v>0</v>
      </c>
      <c r="S927" s="4">
        <f>AD927</f>
        <v>0</v>
      </c>
      <c r="T927" s="4">
        <f> IF(AA927="" ,"",IF(AD927=AA927, "PAYG", IF(AD927=AB927,"1Y RI","3Y RI")))</f>
        <v>0</v>
      </c>
      <c r="U927" s="4">
        <f>IF(Q927="YES", IF(K927="YES", VLOOKUP(V927 &amp; L927 &amp; K927,'azure-vm-prices-base'!G$2:H$124, 2, 0), VLOOKUP(V927 &amp; L927 &amp; "*",'azure-vm-prices-base'!G$2:H$124, 2, 0)), "")</f>
        <v>0</v>
      </c>
      <c r="V927" s="4">
        <f>IF(Q927="YES", IF(O927="NO" , IF(K927="YES", _xlfn.MINIFS('azure-vm-prices-base'!I$2:I$123, 'azure-vm-prices-base'!A$2:A$123,"&gt;="&amp;F927*(100-$B$2)/100, 'azure-vm-prices-base'!B$2:B$123,"&gt;="&amp;G927*(100-$B$2)/100, 'azure-vm-prices-base'!D$2:D$123,K927, 'azure-vm-prices-base'!E$2:E$123,L927), _xlfn.MINIFS('azure-vm-prices-base'!I$2:I$123, 'azure-vm-prices-base'!A$2:A$123,"&gt;="&amp;F927*(100-$B$2)/100, 'azure-vm-prices-base'!B$2:B$123,"&gt;="&amp;G927*(100-$B$2)/100, 'azure-vm-prices-base'!E$2:E$123,L927)), IF(K927="YES", _xlfn.MINIFS('azure-vm-prices-base'!C$2:C$123, 'azure-vm-prices-base'!A$2:A$123,"&gt;="&amp;F927*(100-$B$2)/100, 'azure-vm-prices-base'!B$2:B$123,"&gt;="&amp;G927*(100-$B$2)/100, 'azure-vm-prices-base'!D$2:D$123,K927, 'azure-vm-prices-base'!E$2:E$123,L927), _xlfn.MINIFS('azure-vm-prices-base'!C$2:C$123, 'azure-vm-prices-base'!A$2:A$123,"&gt;="&amp;F927*(100-$B$2)/100, 'azure-vm-prices-base'!B$2:B$123,"&gt;="&amp;G927*(100-$B$2)/100, 'azure-vm-prices-base'!E$2:E$123,L927))), "")</f>
        <v>0</v>
      </c>
      <c r="W927" s="4">
        <f>IF(Q927="YES", IF(K927="YES", VLOOKUP(X927 &amp; L927 &amp; K927,'azure-vm-prices-1Y'!G$2:H$124  , 2, 0), VLOOKUP(X927 &amp; L927 &amp; "*",'azure-vm-prices-1Y'!G$2:H$124, 2, 0)),   "")</f>
        <v>0</v>
      </c>
      <c r="X927" s="4">
        <f>IF(Q927="YES", IF(O927="NO" , IF(K927="YES", _xlfn.MINIFS('azure-vm-prices-1Y'!I$2:I$123,   'azure-vm-prices-1Y'!A$2:A$123,"&gt;="&amp;F927*(100-$B$2)/100,   'azure-vm-prices-1Y'!B$2:B$123,"&gt;="&amp;G927*(100-$B$2)/100,   'azure-vm-prices-1Y'!D$2:D$123,K927,   'azure-vm-prices-1Y'!E$2:E$123,L927),   _xlfn.MINIFS('azure-vm-prices-1Y'!I$2:I$123,   'azure-vm-prices-1Y'!A$2:A$123,"&gt;="&amp;F927*(100-$B$2)/100,   'azure-vm-prices-1Y'!B$2:B$123,"&gt;="&amp;G927*(100-$B$2)/100,   'azure-vm-prices-1Y'!E$2:E$123,L927)),   IF(K927="YES", _xlfn.MINIFS('azure-vm-prices-1Y'!C$2:C$123,   'azure-vm-prices-1Y'!A$2:A$123,"&gt;="&amp;F927*(100-$B$2)/100,   'azure-vm-prices-1Y'!B$2:B$123,"&gt;="&amp;G927*(100-$B$2)/100,   'azure-vm-prices-1Y'!D$2:D$123,K927,   'azure-vm-prices-1Y'!E$2:E$123,L927),   _xlfn.MINIFS('azure-vm-prices-1Y'!C$2:C$123,   'azure-vm-prices-1Y'!A$2:A$123,"&gt;="&amp;F927*(100-$B$2)/100,   'azure-vm-prices-1Y'!B$2:B$123,"&gt;="&amp;G927*(100-$B$2)/100,   'azure-vm-prices-1Y'!E$2:E$123,L927))),   "")</f>
        <v>0</v>
      </c>
      <c r="Y927" s="4">
        <f>IF(Q927="YES", IF(K927="YES", VLOOKUP(Z927 &amp; L927 &amp; K927,'azure-vm-prices-3Y'!G$2:H$124  , 2, 0), VLOOKUP(Z927 &amp; L927 &amp; "*",'azure-vm-prices-3Y'!G$2:H$124, 2, 0)),   "")</f>
        <v>0</v>
      </c>
      <c r="Z927" s="4">
        <f>IF(Q927="YES", IF(O927="NO" , IF(K927="YES", _xlfn.MINIFS('azure-vm-prices-3Y'!I$2:I$123,   'azure-vm-prices-3Y'!A$2:A$123,"&gt;="&amp;F927*(100-$B$2)/100,   'azure-vm-prices-3Y'!B$2:B$123,"&gt;="&amp;G927*(100-$B$2)/100,   'azure-vm-prices-3Y'!D$2:D$123,K927,   'azure-vm-prices-3Y'!E$2:E$123,L927),   _xlfn.MINIFS('azure-vm-prices-3Y'!I$2:I$123,   'azure-vm-prices-3Y'!A$2:A$123,"&gt;="&amp;F927*(100-$B$2)/100,   'azure-vm-prices-3Y'!B$2:B$123,"&gt;="&amp;G927*(100-$B$2)/100,   'azure-vm-prices-3Y'!E$2:E$123,L927)),   IF(K927="YES", _xlfn.MINIFS('azure-vm-prices-3Y'!C$2:C$123,   'azure-vm-prices-3Y'!A$2:A$123,"&gt;="&amp;F927*(100-$B$2)/100,   'azure-vm-prices-3Y'!B$2:B$123,"&gt;="&amp;G927*(100-$B$2)/100,   'azure-vm-prices-3Y'!D$2:D$123,K927,   'azure-vm-prices-3Y'!E$2:E$123,L927),   _xlfn.MINIFS('azure-vm-prices-3Y'!C$2:C$123,   'azure-vm-prices-3Y'!A$2:A$123,"&gt;="&amp;F927*(100-$B$2)/100,   'azure-vm-prices-3Y'!B$2:B$123,"&gt;="&amp;G927*(100-$B$2)/100,   'azure-vm-prices-3Y'!E$2:E$123,L927))),   "")</f>
        <v>0</v>
      </c>
      <c r="AA927" s="4">
        <f>IF(Q927="YES",N927*V927*12,"")</f>
        <v>0</v>
      </c>
      <c r="AB927" s="4">
        <f>IF(Q927="YES",X927*8760,"")</f>
        <v>0</v>
      </c>
      <c r="AC927" s="4">
        <f>IF(Q927="YES",Z927*8760,"")</f>
        <v>0</v>
      </c>
      <c r="AD927" s="4">
        <f>IF(Q927="YES",IF(P927="YES", MIN(AA927:AC927), AA927),"")</f>
        <v>0</v>
      </c>
      <c r="AE927" s="4">
        <f>IF(AND(I927="STANDARD",Q927="YES",H927&lt;'azure-standard-disk-prices'!B2, H927&gt;0),1+IF(M927="YES",1),"")</f>
        <v>0</v>
      </c>
      <c r="AF927" s="4">
        <f>IF(AND(I927="STANDARD",Q927="YES",H927&gt;'azure-standard-disk-prices'!B2,H927&lt;'azure-standard-disk-prices'!B3),1+IF(M927="YES",1),"")</f>
        <v>0</v>
      </c>
      <c r="AG927" s="4">
        <f>IF(AND(I927="STANDARD",Q927="YES",H927&gt;'azure-standard-disk-prices'!B3,H927&lt;'azure-standard-disk-prices'!B4),1+IF(M927="YES",1),"")</f>
        <v>0</v>
      </c>
      <c r="AH927" s="4">
        <f>IF(AND(I927="STANDARD",Q927="YES",H927&gt;'azure-standard-disk-prices'!B4,H927&lt;'azure-standard-disk-prices'!B5),1+IF(M927="YES",1),"")</f>
        <v>0</v>
      </c>
      <c r="AI927" s="4">
        <f>IF(AND(I927="STANDARD",Q927="YES",H927&gt;'azure-standard-disk-prices'!B5,H927&lt;'azure-standard-disk-prices'!B6),1+IF(M927="YES",1),"")</f>
        <v>0</v>
      </c>
      <c r="AJ927" s="4">
        <f>IF(AND(I927="STANDARD",Q927="YES",H927&gt;'azure-standard-disk-prices'!B6,H927&lt;'azure-standard-disk-prices'!B7),1+IF(M927="YES",1),"")</f>
        <v>0</v>
      </c>
      <c r="AK927" s="4">
        <f>IF(AND(I927="STANDARD",Q927="YES",H927&gt;'azure-standard-disk-prices'!B7,H927&lt;'azure-standard-disk-prices'!B8),1+IF(M927="YES",1),"")</f>
        <v>0</v>
      </c>
      <c r="AL927" s="4">
        <f>IF(AND(I927="STANDARD",Q927="YES",H927&gt;'azure-standard-disk-prices'!B8,H927&lt;'azure-standard-disk-prices'!B9),1+IF(M927="YES",1),"")</f>
        <v>0</v>
      </c>
      <c r="AM927" s="4">
        <f>IF(AND(I926="PREMIUM",Q926="YES",H926&lt;'azure-premium-disk-prices'!B2,H926&gt;0),1+IF(M926="YES",1),"")</f>
        <v>0</v>
      </c>
      <c r="AN927" s="4">
        <f>IF(AND(I926="PREMIUM",Q926="YES",H926&gt;'azure-premium-disk-prices'!B2,H926&lt;'azure-premium-disk-prices'!B3),1+IF(M926="YES",1),"")</f>
        <v>0</v>
      </c>
      <c r="AO927" s="4">
        <f>IF(AND(I926="PREMIUM",Q926="YES",H926&gt;'azure-premium-disk-prices'!B3,H926&lt;'azure-premium-disk-prices'!B4),1+IF(M926="YES",1),"")</f>
        <v>0</v>
      </c>
      <c r="AP927" s="4">
        <f>IF(AND(I926="PREMIUM",Q926="YES",H926&gt;'azure-premium-disk-prices'!B4,H926&lt;'azure-premium-disk-prices'!B5),1+IF(M926="YES",1),"")</f>
        <v>0</v>
      </c>
      <c r="AQ927" s="4">
        <f>IF(AND(I926="PREMIUM",Q926="YES",H926&gt;'azure-premium-disk-prices'!B5,H926&lt;'azure-premium-disk-prices'!B6),1+IF(M926="YES",1),"")</f>
        <v>0</v>
      </c>
      <c r="AR927" s="4">
        <f>IF(AND(I926="PREMIUM",Q926="YES",H926&gt;'azure-premium-disk-prices'!B6,H926&lt;'azure-premium-disk-prices'!B7),1+IF(M926="YES",1),"")</f>
        <v>0</v>
      </c>
      <c r="AS927" s="4">
        <f>IF(AND(I926="PREMIUM",Q926="YES",H926&gt;'azure-premium-disk-prices'!B7,H926&lt;'azure-premium-disk-prices'!B8),1+IF(M926="YES",1),"")</f>
        <v>0</v>
      </c>
      <c r="AT927" s="4">
        <f>IF(AND(I926="PREMIUM",Q926="YES",H926&gt;'azure-premium-disk-prices'!B8,H926&lt;'azure-premium-disk-prices'!B9),1+IF(M926="YES",1),"")</f>
        <v>0</v>
      </c>
      <c r="AU927" s="4">
        <f>IF(AND(M927="YES", Q927="YES"),1,"")</f>
        <v>0</v>
      </c>
      <c r="AV927" s="4">
        <f>IF(AND(J927="STANDARD", Q927="YES"), IF(M927="YES",2,1) ,"")</f>
        <v>0</v>
      </c>
      <c r="AW927" s="4">
        <f>IF( AND(J927="PREMIUM",  Q927="YES"), IF(M927="YES",2,1) ,"")</f>
        <v>0</v>
      </c>
    </row>
    <row r="928" spans="5:49">
      <c r="E928" s="3"/>
      <c r="F928" s="3"/>
      <c r="G928" s="3"/>
      <c r="H928" s="3"/>
      <c r="I928" s="3" t="s">
        <v>9</v>
      </c>
      <c r="J928" s="3" t="s">
        <v>9</v>
      </c>
      <c r="K928" s="3" t="s">
        <v>5</v>
      </c>
      <c r="L928" s="3" t="s">
        <v>5</v>
      </c>
      <c r="M928" s="3" t="s">
        <v>5</v>
      </c>
      <c r="N928" s="3">
        <v>730</v>
      </c>
      <c r="O928" s="3" t="s">
        <v>5</v>
      </c>
      <c r="P928" s="3" t="s">
        <v>14</v>
      </c>
      <c r="Q928" s="4">
        <f>IF(AND(E928&lt;&gt;"", F928&lt;&gt;"", G928&lt;&gt;"", H928&lt;&gt;"", I928&lt;&gt;"", J928&lt;&gt;"", K928&lt;&gt;"", L928&lt;&gt;"", M928&lt;&gt;"", N928&lt;&gt;"", O928&lt;&gt;""),"YES","NO")</f>
        <v>0</v>
      </c>
      <c r="R928" s="4">
        <f>IF(AD928=AA928, U928, IF(AD928=AB928,W928,Y928))</f>
        <v>0</v>
      </c>
      <c r="S928" s="4">
        <f>AD928</f>
        <v>0</v>
      </c>
      <c r="T928" s="4">
        <f> IF(AA928="" ,"",IF(AD928=AA928, "PAYG", IF(AD928=AB928,"1Y RI","3Y RI")))</f>
        <v>0</v>
      </c>
      <c r="U928" s="4">
        <f>IF(Q928="YES", IF(K928="YES", VLOOKUP(V928 &amp; L928 &amp; K928,'azure-vm-prices-base'!G$2:H$124, 2, 0), VLOOKUP(V928 &amp; L928 &amp; "*",'azure-vm-prices-base'!G$2:H$124, 2, 0)), "")</f>
        <v>0</v>
      </c>
      <c r="V928" s="4">
        <f>IF(Q928="YES", IF(O928="NO" , IF(K928="YES", _xlfn.MINIFS('azure-vm-prices-base'!I$2:I$123, 'azure-vm-prices-base'!A$2:A$123,"&gt;="&amp;F928*(100-$B$2)/100, 'azure-vm-prices-base'!B$2:B$123,"&gt;="&amp;G928*(100-$B$2)/100, 'azure-vm-prices-base'!D$2:D$123,K928, 'azure-vm-prices-base'!E$2:E$123,L928), _xlfn.MINIFS('azure-vm-prices-base'!I$2:I$123, 'azure-vm-prices-base'!A$2:A$123,"&gt;="&amp;F928*(100-$B$2)/100, 'azure-vm-prices-base'!B$2:B$123,"&gt;="&amp;G928*(100-$B$2)/100, 'azure-vm-prices-base'!E$2:E$123,L928)), IF(K928="YES", _xlfn.MINIFS('azure-vm-prices-base'!C$2:C$123, 'azure-vm-prices-base'!A$2:A$123,"&gt;="&amp;F928*(100-$B$2)/100, 'azure-vm-prices-base'!B$2:B$123,"&gt;="&amp;G928*(100-$B$2)/100, 'azure-vm-prices-base'!D$2:D$123,K928, 'azure-vm-prices-base'!E$2:E$123,L928), _xlfn.MINIFS('azure-vm-prices-base'!C$2:C$123, 'azure-vm-prices-base'!A$2:A$123,"&gt;="&amp;F928*(100-$B$2)/100, 'azure-vm-prices-base'!B$2:B$123,"&gt;="&amp;G928*(100-$B$2)/100, 'azure-vm-prices-base'!E$2:E$123,L928))), "")</f>
        <v>0</v>
      </c>
      <c r="W928" s="4">
        <f>IF(Q928="YES", IF(K928="YES", VLOOKUP(X928 &amp; L928 &amp; K928,'azure-vm-prices-1Y'!G$2:H$124  , 2, 0), VLOOKUP(X928 &amp; L928 &amp; "*",'azure-vm-prices-1Y'!G$2:H$124, 2, 0)),   "")</f>
        <v>0</v>
      </c>
      <c r="X928" s="4">
        <f>IF(Q928="YES", IF(O928="NO" , IF(K928="YES", _xlfn.MINIFS('azure-vm-prices-1Y'!I$2:I$123,   'azure-vm-prices-1Y'!A$2:A$123,"&gt;="&amp;F928*(100-$B$2)/100,   'azure-vm-prices-1Y'!B$2:B$123,"&gt;="&amp;G928*(100-$B$2)/100,   'azure-vm-prices-1Y'!D$2:D$123,K928,   'azure-vm-prices-1Y'!E$2:E$123,L928),   _xlfn.MINIFS('azure-vm-prices-1Y'!I$2:I$123,   'azure-vm-prices-1Y'!A$2:A$123,"&gt;="&amp;F928*(100-$B$2)/100,   'azure-vm-prices-1Y'!B$2:B$123,"&gt;="&amp;G928*(100-$B$2)/100,   'azure-vm-prices-1Y'!E$2:E$123,L928)),   IF(K928="YES", _xlfn.MINIFS('azure-vm-prices-1Y'!C$2:C$123,   'azure-vm-prices-1Y'!A$2:A$123,"&gt;="&amp;F928*(100-$B$2)/100,   'azure-vm-prices-1Y'!B$2:B$123,"&gt;="&amp;G928*(100-$B$2)/100,   'azure-vm-prices-1Y'!D$2:D$123,K928,   'azure-vm-prices-1Y'!E$2:E$123,L928),   _xlfn.MINIFS('azure-vm-prices-1Y'!C$2:C$123,   'azure-vm-prices-1Y'!A$2:A$123,"&gt;="&amp;F928*(100-$B$2)/100,   'azure-vm-prices-1Y'!B$2:B$123,"&gt;="&amp;G928*(100-$B$2)/100,   'azure-vm-prices-1Y'!E$2:E$123,L928))),   "")</f>
        <v>0</v>
      </c>
      <c r="Y928" s="4">
        <f>IF(Q928="YES", IF(K928="YES", VLOOKUP(Z928 &amp; L928 &amp; K928,'azure-vm-prices-3Y'!G$2:H$124  , 2, 0), VLOOKUP(Z928 &amp; L928 &amp; "*",'azure-vm-prices-3Y'!G$2:H$124, 2, 0)),   "")</f>
        <v>0</v>
      </c>
      <c r="Z928" s="4">
        <f>IF(Q928="YES", IF(O928="NO" , IF(K928="YES", _xlfn.MINIFS('azure-vm-prices-3Y'!I$2:I$123,   'azure-vm-prices-3Y'!A$2:A$123,"&gt;="&amp;F928*(100-$B$2)/100,   'azure-vm-prices-3Y'!B$2:B$123,"&gt;="&amp;G928*(100-$B$2)/100,   'azure-vm-prices-3Y'!D$2:D$123,K928,   'azure-vm-prices-3Y'!E$2:E$123,L928),   _xlfn.MINIFS('azure-vm-prices-3Y'!I$2:I$123,   'azure-vm-prices-3Y'!A$2:A$123,"&gt;="&amp;F928*(100-$B$2)/100,   'azure-vm-prices-3Y'!B$2:B$123,"&gt;="&amp;G928*(100-$B$2)/100,   'azure-vm-prices-3Y'!E$2:E$123,L928)),   IF(K928="YES", _xlfn.MINIFS('azure-vm-prices-3Y'!C$2:C$123,   'azure-vm-prices-3Y'!A$2:A$123,"&gt;="&amp;F928*(100-$B$2)/100,   'azure-vm-prices-3Y'!B$2:B$123,"&gt;="&amp;G928*(100-$B$2)/100,   'azure-vm-prices-3Y'!D$2:D$123,K928,   'azure-vm-prices-3Y'!E$2:E$123,L928),   _xlfn.MINIFS('azure-vm-prices-3Y'!C$2:C$123,   'azure-vm-prices-3Y'!A$2:A$123,"&gt;="&amp;F928*(100-$B$2)/100,   'azure-vm-prices-3Y'!B$2:B$123,"&gt;="&amp;G928*(100-$B$2)/100,   'azure-vm-prices-3Y'!E$2:E$123,L928))),   "")</f>
        <v>0</v>
      </c>
      <c r="AA928" s="4">
        <f>IF(Q928="YES",N928*V928*12,"")</f>
        <v>0</v>
      </c>
      <c r="AB928" s="4">
        <f>IF(Q928="YES",X928*8760,"")</f>
        <v>0</v>
      </c>
      <c r="AC928" s="4">
        <f>IF(Q928="YES",Z928*8760,"")</f>
        <v>0</v>
      </c>
      <c r="AD928" s="4">
        <f>IF(Q928="YES",IF(P928="YES", MIN(AA928:AC928), AA928),"")</f>
        <v>0</v>
      </c>
      <c r="AE928" s="4">
        <f>IF(AND(I928="STANDARD",Q928="YES",H928&lt;'azure-standard-disk-prices'!B2, H928&gt;0),1+IF(M928="YES",1),"")</f>
        <v>0</v>
      </c>
      <c r="AF928" s="4">
        <f>IF(AND(I928="STANDARD",Q928="YES",H928&gt;'azure-standard-disk-prices'!B2,H928&lt;'azure-standard-disk-prices'!B3),1+IF(M928="YES",1),"")</f>
        <v>0</v>
      </c>
      <c r="AG928" s="4">
        <f>IF(AND(I928="STANDARD",Q928="YES",H928&gt;'azure-standard-disk-prices'!B3,H928&lt;'azure-standard-disk-prices'!B4),1+IF(M928="YES",1),"")</f>
        <v>0</v>
      </c>
      <c r="AH928" s="4">
        <f>IF(AND(I928="STANDARD",Q928="YES",H928&gt;'azure-standard-disk-prices'!B4,H928&lt;'azure-standard-disk-prices'!B5),1+IF(M928="YES",1),"")</f>
        <v>0</v>
      </c>
      <c r="AI928" s="4">
        <f>IF(AND(I928="STANDARD",Q928="YES",H928&gt;'azure-standard-disk-prices'!B5,H928&lt;'azure-standard-disk-prices'!B6),1+IF(M928="YES",1),"")</f>
        <v>0</v>
      </c>
      <c r="AJ928" s="4">
        <f>IF(AND(I928="STANDARD",Q928="YES",H928&gt;'azure-standard-disk-prices'!B6,H928&lt;'azure-standard-disk-prices'!B7),1+IF(M928="YES",1),"")</f>
        <v>0</v>
      </c>
      <c r="AK928" s="4">
        <f>IF(AND(I928="STANDARD",Q928="YES",H928&gt;'azure-standard-disk-prices'!B7,H928&lt;'azure-standard-disk-prices'!B8),1+IF(M928="YES",1),"")</f>
        <v>0</v>
      </c>
      <c r="AL928" s="4">
        <f>IF(AND(I928="STANDARD",Q928="YES",H928&gt;'azure-standard-disk-prices'!B8,H928&lt;'azure-standard-disk-prices'!B9),1+IF(M928="YES",1),"")</f>
        <v>0</v>
      </c>
      <c r="AM928" s="4">
        <f>IF(AND(I927="PREMIUM",Q927="YES",H927&lt;'azure-premium-disk-prices'!B2,H927&gt;0),1+IF(M927="YES",1),"")</f>
        <v>0</v>
      </c>
      <c r="AN928" s="4">
        <f>IF(AND(I927="PREMIUM",Q927="YES",H927&gt;'azure-premium-disk-prices'!B2,H927&lt;'azure-premium-disk-prices'!B3),1+IF(M927="YES",1),"")</f>
        <v>0</v>
      </c>
      <c r="AO928" s="4">
        <f>IF(AND(I927="PREMIUM",Q927="YES",H927&gt;'azure-premium-disk-prices'!B3,H927&lt;'azure-premium-disk-prices'!B4),1+IF(M927="YES",1),"")</f>
        <v>0</v>
      </c>
      <c r="AP928" s="4">
        <f>IF(AND(I927="PREMIUM",Q927="YES",H927&gt;'azure-premium-disk-prices'!B4,H927&lt;'azure-premium-disk-prices'!B5),1+IF(M927="YES",1),"")</f>
        <v>0</v>
      </c>
      <c r="AQ928" s="4">
        <f>IF(AND(I927="PREMIUM",Q927="YES",H927&gt;'azure-premium-disk-prices'!B5,H927&lt;'azure-premium-disk-prices'!B6),1+IF(M927="YES",1),"")</f>
        <v>0</v>
      </c>
      <c r="AR928" s="4">
        <f>IF(AND(I927="PREMIUM",Q927="YES",H927&gt;'azure-premium-disk-prices'!B6,H927&lt;'azure-premium-disk-prices'!B7),1+IF(M927="YES",1),"")</f>
        <v>0</v>
      </c>
      <c r="AS928" s="4">
        <f>IF(AND(I927="PREMIUM",Q927="YES",H927&gt;'azure-premium-disk-prices'!B7,H927&lt;'azure-premium-disk-prices'!B8),1+IF(M927="YES",1),"")</f>
        <v>0</v>
      </c>
      <c r="AT928" s="4">
        <f>IF(AND(I927="PREMIUM",Q927="YES",H927&gt;'azure-premium-disk-prices'!B8,H927&lt;'azure-premium-disk-prices'!B9),1+IF(M927="YES",1),"")</f>
        <v>0</v>
      </c>
      <c r="AU928" s="4">
        <f>IF(AND(M928="YES", Q928="YES"),1,"")</f>
        <v>0</v>
      </c>
      <c r="AV928" s="4">
        <f>IF(AND(J928="STANDARD", Q928="YES"), IF(M928="YES",2,1) ,"")</f>
        <v>0</v>
      </c>
      <c r="AW928" s="4">
        <f>IF( AND(J928="PREMIUM",  Q928="YES"), IF(M928="YES",2,1) ,"")</f>
        <v>0</v>
      </c>
    </row>
    <row r="929" spans="5:49">
      <c r="E929" s="3"/>
      <c r="F929" s="3"/>
      <c r="G929" s="3"/>
      <c r="H929" s="3"/>
      <c r="I929" s="3" t="s">
        <v>9</v>
      </c>
      <c r="J929" s="3" t="s">
        <v>9</v>
      </c>
      <c r="K929" s="3" t="s">
        <v>5</v>
      </c>
      <c r="L929" s="3" t="s">
        <v>5</v>
      </c>
      <c r="M929" s="3" t="s">
        <v>5</v>
      </c>
      <c r="N929" s="3">
        <v>730</v>
      </c>
      <c r="O929" s="3" t="s">
        <v>5</v>
      </c>
      <c r="P929" s="3" t="s">
        <v>14</v>
      </c>
      <c r="Q929" s="4">
        <f>IF(AND(E929&lt;&gt;"", F929&lt;&gt;"", G929&lt;&gt;"", H929&lt;&gt;"", I929&lt;&gt;"", J929&lt;&gt;"", K929&lt;&gt;"", L929&lt;&gt;"", M929&lt;&gt;"", N929&lt;&gt;"", O929&lt;&gt;""),"YES","NO")</f>
        <v>0</v>
      </c>
      <c r="R929" s="4">
        <f>IF(AD929=AA929, U929, IF(AD929=AB929,W929,Y929))</f>
        <v>0</v>
      </c>
      <c r="S929" s="4">
        <f>AD929</f>
        <v>0</v>
      </c>
      <c r="T929" s="4">
        <f> IF(AA929="" ,"",IF(AD929=AA929, "PAYG", IF(AD929=AB929,"1Y RI","3Y RI")))</f>
        <v>0</v>
      </c>
      <c r="U929" s="4">
        <f>IF(Q929="YES", IF(K929="YES", VLOOKUP(V929 &amp; L929 &amp; K929,'azure-vm-prices-base'!G$2:H$124, 2, 0), VLOOKUP(V929 &amp; L929 &amp; "*",'azure-vm-prices-base'!G$2:H$124, 2, 0)), "")</f>
        <v>0</v>
      </c>
      <c r="V929" s="4">
        <f>IF(Q929="YES", IF(O929="NO" , IF(K929="YES", _xlfn.MINIFS('azure-vm-prices-base'!I$2:I$123, 'azure-vm-prices-base'!A$2:A$123,"&gt;="&amp;F929*(100-$B$2)/100, 'azure-vm-prices-base'!B$2:B$123,"&gt;="&amp;G929*(100-$B$2)/100, 'azure-vm-prices-base'!D$2:D$123,K929, 'azure-vm-prices-base'!E$2:E$123,L929), _xlfn.MINIFS('azure-vm-prices-base'!I$2:I$123, 'azure-vm-prices-base'!A$2:A$123,"&gt;="&amp;F929*(100-$B$2)/100, 'azure-vm-prices-base'!B$2:B$123,"&gt;="&amp;G929*(100-$B$2)/100, 'azure-vm-prices-base'!E$2:E$123,L929)), IF(K929="YES", _xlfn.MINIFS('azure-vm-prices-base'!C$2:C$123, 'azure-vm-prices-base'!A$2:A$123,"&gt;="&amp;F929*(100-$B$2)/100, 'azure-vm-prices-base'!B$2:B$123,"&gt;="&amp;G929*(100-$B$2)/100, 'azure-vm-prices-base'!D$2:D$123,K929, 'azure-vm-prices-base'!E$2:E$123,L929), _xlfn.MINIFS('azure-vm-prices-base'!C$2:C$123, 'azure-vm-prices-base'!A$2:A$123,"&gt;="&amp;F929*(100-$B$2)/100, 'azure-vm-prices-base'!B$2:B$123,"&gt;="&amp;G929*(100-$B$2)/100, 'azure-vm-prices-base'!E$2:E$123,L929))), "")</f>
        <v>0</v>
      </c>
      <c r="W929" s="4">
        <f>IF(Q929="YES", IF(K929="YES", VLOOKUP(X929 &amp; L929 &amp; K929,'azure-vm-prices-1Y'!G$2:H$124  , 2, 0), VLOOKUP(X929 &amp; L929 &amp; "*",'azure-vm-prices-1Y'!G$2:H$124, 2, 0)),   "")</f>
        <v>0</v>
      </c>
      <c r="X929" s="4">
        <f>IF(Q929="YES", IF(O929="NO" , IF(K929="YES", _xlfn.MINIFS('azure-vm-prices-1Y'!I$2:I$123,   'azure-vm-prices-1Y'!A$2:A$123,"&gt;="&amp;F929*(100-$B$2)/100,   'azure-vm-prices-1Y'!B$2:B$123,"&gt;="&amp;G929*(100-$B$2)/100,   'azure-vm-prices-1Y'!D$2:D$123,K929,   'azure-vm-prices-1Y'!E$2:E$123,L929),   _xlfn.MINIFS('azure-vm-prices-1Y'!I$2:I$123,   'azure-vm-prices-1Y'!A$2:A$123,"&gt;="&amp;F929*(100-$B$2)/100,   'azure-vm-prices-1Y'!B$2:B$123,"&gt;="&amp;G929*(100-$B$2)/100,   'azure-vm-prices-1Y'!E$2:E$123,L929)),   IF(K929="YES", _xlfn.MINIFS('azure-vm-prices-1Y'!C$2:C$123,   'azure-vm-prices-1Y'!A$2:A$123,"&gt;="&amp;F929*(100-$B$2)/100,   'azure-vm-prices-1Y'!B$2:B$123,"&gt;="&amp;G929*(100-$B$2)/100,   'azure-vm-prices-1Y'!D$2:D$123,K929,   'azure-vm-prices-1Y'!E$2:E$123,L929),   _xlfn.MINIFS('azure-vm-prices-1Y'!C$2:C$123,   'azure-vm-prices-1Y'!A$2:A$123,"&gt;="&amp;F929*(100-$B$2)/100,   'azure-vm-prices-1Y'!B$2:B$123,"&gt;="&amp;G929*(100-$B$2)/100,   'azure-vm-prices-1Y'!E$2:E$123,L929))),   "")</f>
        <v>0</v>
      </c>
      <c r="Y929" s="4">
        <f>IF(Q929="YES", IF(K929="YES", VLOOKUP(Z929 &amp; L929 &amp; K929,'azure-vm-prices-3Y'!G$2:H$124  , 2, 0), VLOOKUP(Z929 &amp; L929 &amp; "*",'azure-vm-prices-3Y'!G$2:H$124, 2, 0)),   "")</f>
        <v>0</v>
      </c>
      <c r="Z929" s="4">
        <f>IF(Q929="YES", IF(O929="NO" , IF(K929="YES", _xlfn.MINIFS('azure-vm-prices-3Y'!I$2:I$123,   'azure-vm-prices-3Y'!A$2:A$123,"&gt;="&amp;F929*(100-$B$2)/100,   'azure-vm-prices-3Y'!B$2:B$123,"&gt;="&amp;G929*(100-$B$2)/100,   'azure-vm-prices-3Y'!D$2:D$123,K929,   'azure-vm-prices-3Y'!E$2:E$123,L929),   _xlfn.MINIFS('azure-vm-prices-3Y'!I$2:I$123,   'azure-vm-prices-3Y'!A$2:A$123,"&gt;="&amp;F929*(100-$B$2)/100,   'azure-vm-prices-3Y'!B$2:B$123,"&gt;="&amp;G929*(100-$B$2)/100,   'azure-vm-prices-3Y'!E$2:E$123,L929)),   IF(K929="YES", _xlfn.MINIFS('azure-vm-prices-3Y'!C$2:C$123,   'azure-vm-prices-3Y'!A$2:A$123,"&gt;="&amp;F929*(100-$B$2)/100,   'azure-vm-prices-3Y'!B$2:B$123,"&gt;="&amp;G929*(100-$B$2)/100,   'azure-vm-prices-3Y'!D$2:D$123,K929,   'azure-vm-prices-3Y'!E$2:E$123,L929),   _xlfn.MINIFS('azure-vm-prices-3Y'!C$2:C$123,   'azure-vm-prices-3Y'!A$2:A$123,"&gt;="&amp;F929*(100-$B$2)/100,   'azure-vm-prices-3Y'!B$2:B$123,"&gt;="&amp;G929*(100-$B$2)/100,   'azure-vm-prices-3Y'!E$2:E$123,L929))),   "")</f>
        <v>0</v>
      </c>
      <c r="AA929" s="4">
        <f>IF(Q929="YES",N929*V929*12,"")</f>
        <v>0</v>
      </c>
      <c r="AB929" s="4">
        <f>IF(Q929="YES",X929*8760,"")</f>
        <v>0</v>
      </c>
      <c r="AC929" s="4">
        <f>IF(Q929="YES",Z929*8760,"")</f>
        <v>0</v>
      </c>
      <c r="AD929" s="4">
        <f>IF(Q929="YES",IF(P929="YES", MIN(AA929:AC929), AA929),"")</f>
        <v>0</v>
      </c>
      <c r="AE929" s="4">
        <f>IF(AND(I929="STANDARD",Q929="YES",H929&lt;'azure-standard-disk-prices'!B2, H929&gt;0),1+IF(M929="YES",1),"")</f>
        <v>0</v>
      </c>
      <c r="AF929" s="4">
        <f>IF(AND(I929="STANDARD",Q929="YES",H929&gt;'azure-standard-disk-prices'!B2,H929&lt;'azure-standard-disk-prices'!B3),1+IF(M929="YES",1),"")</f>
        <v>0</v>
      </c>
      <c r="AG929" s="4">
        <f>IF(AND(I929="STANDARD",Q929="YES",H929&gt;'azure-standard-disk-prices'!B3,H929&lt;'azure-standard-disk-prices'!B4),1+IF(M929="YES",1),"")</f>
        <v>0</v>
      </c>
      <c r="AH929" s="4">
        <f>IF(AND(I929="STANDARD",Q929="YES",H929&gt;'azure-standard-disk-prices'!B4,H929&lt;'azure-standard-disk-prices'!B5),1+IF(M929="YES",1),"")</f>
        <v>0</v>
      </c>
      <c r="AI929" s="4">
        <f>IF(AND(I929="STANDARD",Q929="YES",H929&gt;'azure-standard-disk-prices'!B5,H929&lt;'azure-standard-disk-prices'!B6),1+IF(M929="YES",1),"")</f>
        <v>0</v>
      </c>
      <c r="AJ929" s="4">
        <f>IF(AND(I929="STANDARD",Q929="YES",H929&gt;'azure-standard-disk-prices'!B6,H929&lt;'azure-standard-disk-prices'!B7),1+IF(M929="YES",1),"")</f>
        <v>0</v>
      </c>
      <c r="AK929" s="4">
        <f>IF(AND(I929="STANDARD",Q929="YES",H929&gt;'azure-standard-disk-prices'!B7,H929&lt;'azure-standard-disk-prices'!B8),1+IF(M929="YES",1),"")</f>
        <v>0</v>
      </c>
      <c r="AL929" s="4">
        <f>IF(AND(I929="STANDARD",Q929="YES",H929&gt;'azure-standard-disk-prices'!B8,H929&lt;'azure-standard-disk-prices'!B9),1+IF(M929="YES",1),"")</f>
        <v>0</v>
      </c>
      <c r="AM929" s="4">
        <f>IF(AND(I928="PREMIUM",Q928="YES",H928&lt;'azure-premium-disk-prices'!B2,H928&gt;0),1+IF(M928="YES",1),"")</f>
        <v>0</v>
      </c>
      <c r="AN929" s="4">
        <f>IF(AND(I928="PREMIUM",Q928="YES",H928&gt;'azure-premium-disk-prices'!B2,H928&lt;'azure-premium-disk-prices'!B3),1+IF(M928="YES",1),"")</f>
        <v>0</v>
      </c>
      <c r="AO929" s="4">
        <f>IF(AND(I928="PREMIUM",Q928="YES",H928&gt;'azure-premium-disk-prices'!B3,H928&lt;'azure-premium-disk-prices'!B4),1+IF(M928="YES",1),"")</f>
        <v>0</v>
      </c>
      <c r="AP929" s="4">
        <f>IF(AND(I928="PREMIUM",Q928="YES",H928&gt;'azure-premium-disk-prices'!B4,H928&lt;'azure-premium-disk-prices'!B5),1+IF(M928="YES",1),"")</f>
        <v>0</v>
      </c>
      <c r="AQ929" s="4">
        <f>IF(AND(I928="PREMIUM",Q928="YES",H928&gt;'azure-premium-disk-prices'!B5,H928&lt;'azure-premium-disk-prices'!B6),1+IF(M928="YES",1),"")</f>
        <v>0</v>
      </c>
      <c r="AR929" s="4">
        <f>IF(AND(I928="PREMIUM",Q928="YES",H928&gt;'azure-premium-disk-prices'!B6,H928&lt;'azure-premium-disk-prices'!B7),1+IF(M928="YES",1),"")</f>
        <v>0</v>
      </c>
      <c r="AS929" s="4">
        <f>IF(AND(I928="PREMIUM",Q928="YES",H928&gt;'azure-premium-disk-prices'!B7,H928&lt;'azure-premium-disk-prices'!B8),1+IF(M928="YES",1),"")</f>
        <v>0</v>
      </c>
      <c r="AT929" s="4">
        <f>IF(AND(I928="PREMIUM",Q928="YES",H928&gt;'azure-premium-disk-prices'!B8,H928&lt;'azure-premium-disk-prices'!B9),1+IF(M928="YES",1),"")</f>
        <v>0</v>
      </c>
      <c r="AU929" s="4">
        <f>IF(AND(M929="YES", Q929="YES"),1,"")</f>
        <v>0</v>
      </c>
      <c r="AV929" s="4">
        <f>IF(AND(J929="STANDARD", Q929="YES"), IF(M929="YES",2,1) ,"")</f>
        <v>0</v>
      </c>
      <c r="AW929" s="4">
        <f>IF( AND(J929="PREMIUM",  Q929="YES"), IF(M929="YES",2,1) ,"")</f>
        <v>0</v>
      </c>
    </row>
    <row r="930" spans="5:49">
      <c r="E930" s="3"/>
      <c r="F930" s="3"/>
      <c r="G930" s="3"/>
      <c r="H930" s="3"/>
      <c r="I930" s="3" t="s">
        <v>9</v>
      </c>
      <c r="J930" s="3" t="s">
        <v>9</v>
      </c>
      <c r="K930" s="3" t="s">
        <v>5</v>
      </c>
      <c r="L930" s="3" t="s">
        <v>5</v>
      </c>
      <c r="M930" s="3" t="s">
        <v>5</v>
      </c>
      <c r="N930" s="3">
        <v>730</v>
      </c>
      <c r="O930" s="3" t="s">
        <v>5</v>
      </c>
      <c r="P930" s="3" t="s">
        <v>14</v>
      </c>
      <c r="Q930" s="4">
        <f>IF(AND(E930&lt;&gt;"", F930&lt;&gt;"", G930&lt;&gt;"", H930&lt;&gt;"", I930&lt;&gt;"", J930&lt;&gt;"", K930&lt;&gt;"", L930&lt;&gt;"", M930&lt;&gt;"", N930&lt;&gt;"", O930&lt;&gt;""),"YES","NO")</f>
        <v>0</v>
      </c>
      <c r="R930" s="4">
        <f>IF(AD930=AA930, U930, IF(AD930=AB930,W930,Y930))</f>
        <v>0</v>
      </c>
      <c r="S930" s="4">
        <f>AD930</f>
        <v>0</v>
      </c>
      <c r="T930" s="4">
        <f> IF(AA930="" ,"",IF(AD930=AA930, "PAYG", IF(AD930=AB930,"1Y RI","3Y RI")))</f>
        <v>0</v>
      </c>
      <c r="U930" s="4">
        <f>IF(Q930="YES", IF(K930="YES", VLOOKUP(V930 &amp; L930 &amp; K930,'azure-vm-prices-base'!G$2:H$124, 2, 0), VLOOKUP(V930 &amp; L930 &amp; "*",'azure-vm-prices-base'!G$2:H$124, 2, 0)), "")</f>
        <v>0</v>
      </c>
      <c r="V930" s="4">
        <f>IF(Q930="YES", IF(O930="NO" , IF(K930="YES", _xlfn.MINIFS('azure-vm-prices-base'!I$2:I$123, 'azure-vm-prices-base'!A$2:A$123,"&gt;="&amp;F930*(100-$B$2)/100, 'azure-vm-prices-base'!B$2:B$123,"&gt;="&amp;G930*(100-$B$2)/100, 'azure-vm-prices-base'!D$2:D$123,K930, 'azure-vm-prices-base'!E$2:E$123,L930), _xlfn.MINIFS('azure-vm-prices-base'!I$2:I$123, 'azure-vm-prices-base'!A$2:A$123,"&gt;="&amp;F930*(100-$B$2)/100, 'azure-vm-prices-base'!B$2:B$123,"&gt;="&amp;G930*(100-$B$2)/100, 'azure-vm-prices-base'!E$2:E$123,L930)), IF(K930="YES", _xlfn.MINIFS('azure-vm-prices-base'!C$2:C$123, 'azure-vm-prices-base'!A$2:A$123,"&gt;="&amp;F930*(100-$B$2)/100, 'azure-vm-prices-base'!B$2:B$123,"&gt;="&amp;G930*(100-$B$2)/100, 'azure-vm-prices-base'!D$2:D$123,K930, 'azure-vm-prices-base'!E$2:E$123,L930), _xlfn.MINIFS('azure-vm-prices-base'!C$2:C$123, 'azure-vm-prices-base'!A$2:A$123,"&gt;="&amp;F930*(100-$B$2)/100, 'azure-vm-prices-base'!B$2:B$123,"&gt;="&amp;G930*(100-$B$2)/100, 'azure-vm-prices-base'!E$2:E$123,L930))), "")</f>
        <v>0</v>
      </c>
      <c r="W930" s="4">
        <f>IF(Q930="YES", IF(K930="YES", VLOOKUP(X930 &amp; L930 &amp; K930,'azure-vm-prices-1Y'!G$2:H$124  , 2, 0), VLOOKUP(X930 &amp; L930 &amp; "*",'azure-vm-prices-1Y'!G$2:H$124, 2, 0)),   "")</f>
        <v>0</v>
      </c>
      <c r="X930" s="4">
        <f>IF(Q930="YES", IF(O930="NO" , IF(K930="YES", _xlfn.MINIFS('azure-vm-prices-1Y'!I$2:I$123,   'azure-vm-prices-1Y'!A$2:A$123,"&gt;="&amp;F930*(100-$B$2)/100,   'azure-vm-prices-1Y'!B$2:B$123,"&gt;="&amp;G930*(100-$B$2)/100,   'azure-vm-prices-1Y'!D$2:D$123,K930,   'azure-vm-prices-1Y'!E$2:E$123,L930),   _xlfn.MINIFS('azure-vm-prices-1Y'!I$2:I$123,   'azure-vm-prices-1Y'!A$2:A$123,"&gt;="&amp;F930*(100-$B$2)/100,   'azure-vm-prices-1Y'!B$2:B$123,"&gt;="&amp;G930*(100-$B$2)/100,   'azure-vm-prices-1Y'!E$2:E$123,L930)),   IF(K930="YES", _xlfn.MINIFS('azure-vm-prices-1Y'!C$2:C$123,   'azure-vm-prices-1Y'!A$2:A$123,"&gt;="&amp;F930*(100-$B$2)/100,   'azure-vm-prices-1Y'!B$2:B$123,"&gt;="&amp;G930*(100-$B$2)/100,   'azure-vm-prices-1Y'!D$2:D$123,K930,   'azure-vm-prices-1Y'!E$2:E$123,L930),   _xlfn.MINIFS('azure-vm-prices-1Y'!C$2:C$123,   'azure-vm-prices-1Y'!A$2:A$123,"&gt;="&amp;F930*(100-$B$2)/100,   'azure-vm-prices-1Y'!B$2:B$123,"&gt;="&amp;G930*(100-$B$2)/100,   'azure-vm-prices-1Y'!E$2:E$123,L930))),   "")</f>
        <v>0</v>
      </c>
      <c r="Y930" s="4">
        <f>IF(Q930="YES", IF(K930="YES", VLOOKUP(Z930 &amp; L930 &amp; K930,'azure-vm-prices-3Y'!G$2:H$124  , 2, 0), VLOOKUP(Z930 &amp; L930 &amp; "*",'azure-vm-prices-3Y'!G$2:H$124, 2, 0)),   "")</f>
        <v>0</v>
      </c>
      <c r="Z930" s="4">
        <f>IF(Q930="YES", IF(O930="NO" , IF(K930="YES", _xlfn.MINIFS('azure-vm-prices-3Y'!I$2:I$123,   'azure-vm-prices-3Y'!A$2:A$123,"&gt;="&amp;F930*(100-$B$2)/100,   'azure-vm-prices-3Y'!B$2:B$123,"&gt;="&amp;G930*(100-$B$2)/100,   'azure-vm-prices-3Y'!D$2:D$123,K930,   'azure-vm-prices-3Y'!E$2:E$123,L930),   _xlfn.MINIFS('azure-vm-prices-3Y'!I$2:I$123,   'azure-vm-prices-3Y'!A$2:A$123,"&gt;="&amp;F930*(100-$B$2)/100,   'azure-vm-prices-3Y'!B$2:B$123,"&gt;="&amp;G930*(100-$B$2)/100,   'azure-vm-prices-3Y'!E$2:E$123,L930)),   IF(K930="YES", _xlfn.MINIFS('azure-vm-prices-3Y'!C$2:C$123,   'azure-vm-prices-3Y'!A$2:A$123,"&gt;="&amp;F930*(100-$B$2)/100,   'azure-vm-prices-3Y'!B$2:B$123,"&gt;="&amp;G930*(100-$B$2)/100,   'azure-vm-prices-3Y'!D$2:D$123,K930,   'azure-vm-prices-3Y'!E$2:E$123,L930),   _xlfn.MINIFS('azure-vm-prices-3Y'!C$2:C$123,   'azure-vm-prices-3Y'!A$2:A$123,"&gt;="&amp;F930*(100-$B$2)/100,   'azure-vm-prices-3Y'!B$2:B$123,"&gt;="&amp;G930*(100-$B$2)/100,   'azure-vm-prices-3Y'!E$2:E$123,L930))),   "")</f>
        <v>0</v>
      </c>
      <c r="AA930" s="4">
        <f>IF(Q930="YES",N930*V930*12,"")</f>
        <v>0</v>
      </c>
      <c r="AB930" s="4">
        <f>IF(Q930="YES",X930*8760,"")</f>
        <v>0</v>
      </c>
      <c r="AC930" s="4">
        <f>IF(Q930="YES",Z930*8760,"")</f>
        <v>0</v>
      </c>
      <c r="AD930" s="4">
        <f>IF(Q930="YES",IF(P930="YES", MIN(AA930:AC930), AA930),"")</f>
        <v>0</v>
      </c>
      <c r="AE930" s="4">
        <f>IF(AND(I930="STANDARD",Q930="YES",H930&lt;'azure-standard-disk-prices'!B2, H930&gt;0),1+IF(M930="YES",1),"")</f>
        <v>0</v>
      </c>
      <c r="AF930" s="4">
        <f>IF(AND(I930="STANDARD",Q930="YES",H930&gt;'azure-standard-disk-prices'!B2,H930&lt;'azure-standard-disk-prices'!B3),1+IF(M930="YES",1),"")</f>
        <v>0</v>
      </c>
      <c r="AG930" s="4">
        <f>IF(AND(I930="STANDARD",Q930="YES",H930&gt;'azure-standard-disk-prices'!B3,H930&lt;'azure-standard-disk-prices'!B4),1+IF(M930="YES",1),"")</f>
        <v>0</v>
      </c>
      <c r="AH930" s="4">
        <f>IF(AND(I930="STANDARD",Q930="YES",H930&gt;'azure-standard-disk-prices'!B4,H930&lt;'azure-standard-disk-prices'!B5),1+IF(M930="YES",1),"")</f>
        <v>0</v>
      </c>
      <c r="AI930" s="4">
        <f>IF(AND(I930="STANDARD",Q930="YES",H930&gt;'azure-standard-disk-prices'!B5,H930&lt;'azure-standard-disk-prices'!B6),1+IF(M930="YES",1),"")</f>
        <v>0</v>
      </c>
      <c r="AJ930" s="4">
        <f>IF(AND(I930="STANDARD",Q930="YES",H930&gt;'azure-standard-disk-prices'!B6,H930&lt;'azure-standard-disk-prices'!B7),1+IF(M930="YES",1),"")</f>
        <v>0</v>
      </c>
      <c r="AK930" s="4">
        <f>IF(AND(I930="STANDARD",Q930="YES",H930&gt;'azure-standard-disk-prices'!B7,H930&lt;'azure-standard-disk-prices'!B8),1+IF(M930="YES",1),"")</f>
        <v>0</v>
      </c>
      <c r="AL930" s="4">
        <f>IF(AND(I930="STANDARD",Q930="YES",H930&gt;'azure-standard-disk-prices'!B8,H930&lt;'azure-standard-disk-prices'!B9),1+IF(M930="YES",1),"")</f>
        <v>0</v>
      </c>
      <c r="AM930" s="4">
        <f>IF(AND(I929="PREMIUM",Q929="YES",H929&lt;'azure-premium-disk-prices'!B2,H929&gt;0),1+IF(M929="YES",1),"")</f>
        <v>0</v>
      </c>
      <c r="AN930" s="4">
        <f>IF(AND(I929="PREMIUM",Q929="YES",H929&gt;'azure-premium-disk-prices'!B2,H929&lt;'azure-premium-disk-prices'!B3),1+IF(M929="YES",1),"")</f>
        <v>0</v>
      </c>
      <c r="AO930" s="4">
        <f>IF(AND(I929="PREMIUM",Q929="YES",H929&gt;'azure-premium-disk-prices'!B3,H929&lt;'azure-premium-disk-prices'!B4),1+IF(M929="YES",1),"")</f>
        <v>0</v>
      </c>
      <c r="AP930" s="4">
        <f>IF(AND(I929="PREMIUM",Q929="YES",H929&gt;'azure-premium-disk-prices'!B4,H929&lt;'azure-premium-disk-prices'!B5),1+IF(M929="YES",1),"")</f>
        <v>0</v>
      </c>
      <c r="AQ930" s="4">
        <f>IF(AND(I929="PREMIUM",Q929="YES",H929&gt;'azure-premium-disk-prices'!B5,H929&lt;'azure-premium-disk-prices'!B6),1+IF(M929="YES",1),"")</f>
        <v>0</v>
      </c>
      <c r="AR930" s="4">
        <f>IF(AND(I929="PREMIUM",Q929="YES",H929&gt;'azure-premium-disk-prices'!B6,H929&lt;'azure-premium-disk-prices'!B7),1+IF(M929="YES",1),"")</f>
        <v>0</v>
      </c>
      <c r="AS930" s="4">
        <f>IF(AND(I929="PREMIUM",Q929="YES",H929&gt;'azure-premium-disk-prices'!B7,H929&lt;'azure-premium-disk-prices'!B8),1+IF(M929="YES",1),"")</f>
        <v>0</v>
      </c>
      <c r="AT930" s="4">
        <f>IF(AND(I929="PREMIUM",Q929="YES",H929&gt;'azure-premium-disk-prices'!B8,H929&lt;'azure-premium-disk-prices'!B9),1+IF(M929="YES",1),"")</f>
        <v>0</v>
      </c>
      <c r="AU930" s="4">
        <f>IF(AND(M930="YES", Q930="YES"),1,"")</f>
        <v>0</v>
      </c>
      <c r="AV930" s="4">
        <f>IF(AND(J930="STANDARD", Q930="YES"), IF(M930="YES",2,1) ,"")</f>
        <v>0</v>
      </c>
      <c r="AW930" s="4">
        <f>IF( AND(J930="PREMIUM",  Q930="YES"), IF(M930="YES",2,1) ,"")</f>
        <v>0</v>
      </c>
    </row>
    <row r="931" spans="5:49">
      <c r="E931" s="3"/>
      <c r="F931" s="3"/>
      <c r="G931" s="3"/>
      <c r="H931" s="3"/>
      <c r="I931" s="3" t="s">
        <v>9</v>
      </c>
      <c r="J931" s="3" t="s">
        <v>9</v>
      </c>
      <c r="K931" s="3" t="s">
        <v>5</v>
      </c>
      <c r="L931" s="3" t="s">
        <v>5</v>
      </c>
      <c r="M931" s="3" t="s">
        <v>5</v>
      </c>
      <c r="N931" s="3">
        <v>730</v>
      </c>
      <c r="O931" s="3" t="s">
        <v>5</v>
      </c>
      <c r="P931" s="3" t="s">
        <v>14</v>
      </c>
      <c r="Q931" s="4">
        <f>IF(AND(E931&lt;&gt;"", F931&lt;&gt;"", G931&lt;&gt;"", H931&lt;&gt;"", I931&lt;&gt;"", J931&lt;&gt;"", K931&lt;&gt;"", L931&lt;&gt;"", M931&lt;&gt;"", N931&lt;&gt;"", O931&lt;&gt;""),"YES","NO")</f>
        <v>0</v>
      </c>
      <c r="R931" s="4">
        <f>IF(AD931=AA931, U931, IF(AD931=AB931,W931,Y931))</f>
        <v>0</v>
      </c>
      <c r="S931" s="4">
        <f>AD931</f>
        <v>0</v>
      </c>
      <c r="T931" s="4">
        <f> IF(AA931="" ,"",IF(AD931=AA931, "PAYG", IF(AD931=AB931,"1Y RI","3Y RI")))</f>
        <v>0</v>
      </c>
      <c r="U931" s="4">
        <f>IF(Q931="YES", IF(K931="YES", VLOOKUP(V931 &amp; L931 &amp; K931,'azure-vm-prices-base'!G$2:H$124, 2, 0), VLOOKUP(V931 &amp; L931 &amp; "*",'azure-vm-prices-base'!G$2:H$124, 2, 0)), "")</f>
        <v>0</v>
      </c>
      <c r="V931" s="4">
        <f>IF(Q931="YES", IF(O931="NO" , IF(K931="YES", _xlfn.MINIFS('azure-vm-prices-base'!I$2:I$123, 'azure-vm-prices-base'!A$2:A$123,"&gt;="&amp;F931*(100-$B$2)/100, 'azure-vm-prices-base'!B$2:B$123,"&gt;="&amp;G931*(100-$B$2)/100, 'azure-vm-prices-base'!D$2:D$123,K931, 'azure-vm-prices-base'!E$2:E$123,L931), _xlfn.MINIFS('azure-vm-prices-base'!I$2:I$123, 'azure-vm-prices-base'!A$2:A$123,"&gt;="&amp;F931*(100-$B$2)/100, 'azure-vm-prices-base'!B$2:B$123,"&gt;="&amp;G931*(100-$B$2)/100, 'azure-vm-prices-base'!E$2:E$123,L931)), IF(K931="YES", _xlfn.MINIFS('azure-vm-prices-base'!C$2:C$123, 'azure-vm-prices-base'!A$2:A$123,"&gt;="&amp;F931*(100-$B$2)/100, 'azure-vm-prices-base'!B$2:B$123,"&gt;="&amp;G931*(100-$B$2)/100, 'azure-vm-prices-base'!D$2:D$123,K931, 'azure-vm-prices-base'!E$2:E$123,L931), _xlfn.MINIFS('azure-vm-prices-base'!C$2:C$123, 'azure-vm-prices-base'!A$2:A$123,"&gt;="&amp;F931*(100-$B$2)/100, 'azure-vm-prices-base'!B$2:B$123,"&gt;="&amp;G931*(100-$B$2)/100, 'azure-vm-prices-base'!E$2:E$123,L931))), "")</f>
        <v>0</v>
      </c>
      <c r="W931" s="4">
        <f>IF(Q931="YES", IF(K931="YES", VLOOKUP(X931 &amp; L931 &amp; K931,'azure-vm-prices-1Y'!G$2:H$124  , 2, 0), VLOOKUP(X931 &amp; L931 &amp; "*",'azure-vm-prices-1Y'!G$2:H$124, 2, 0)),   "")</f>
        <v>0</v>
      </c>
      <c r="X931" s="4">
        <f>IF(Q931="YES", IF(O931="NO" , IF(K931="YES", _xlfn.MINIFS('azure-vm-prices-1Y'!I$2:I$123,   'azure-vm-prices-1Y'!A$2:A$123,"&gt;="&amp;F931*(100-$B$2)/100,   'azure-vm-prices-1Y'!B$2:B$123,"&gt;="&amp;G931*(100-$B$2)/100,   'azure-vm-prices-1Y'!D$2:D$123,K931,   'azure-vm-prices-1Y'!E$2:E$123,L931),   _xlfn.MINIFS('azure-vm-prices-1Y'!I$2:I$123,   'azure-vm-prices-1Y'!A$2:A$123,"&gt;="&amp;F931*(100-$B$2)/100,   'azure-vm-prices-1Y'!B$2:B$123,"&gt;="&amp;G931*(100-$B$2)/100,   'azure-vm-prices-1Y'!E$2:E$123,L931)),   IF(K931="YES", _xlfn.MINIFS('azure-vm-prices-1Y'!C$2:C$123,   'azure-vm-prices-1Y'!A$2:A$123,"&gt;="&amp;F931*(100-$B$2)/100,   'azure-vm-prices-1Y'!B$2:B$123,"&gt;="&amp;G931*(100-$B$2)/100,   'azure-vm-prices-1Y'!D$2:D$123,K931,   'azure-vm-prices-1Y'!E$2:E$123,L931),   _xlfn.MINIFS('azure-vm-prices-1Y'!C$2:C$123,   'azure-vm-prices-1Y'!A$2:A$123,"&gt;="&amp;F931*(100-$B$2)/100,   'azure-vm-prices-1Y'!B$2:B$123,"&gt;="&amp;G931*(100-$B$2)/100,   'azure-vm-prices-1Y'!E$2:E$123,L931))),   "")</f>
        <v>0</v>
      </c>
      <c r="Y931" s="4">
        <f>IF(Q931="YES", IF(K931="YES", VLOOKUP(Z931 &amp; L931 &amp; K931,'azure-vm-prices-3Y'!G$2:H$124  , 2, 0), VLOOKUP(Z931 &amp; L931 &amp; "*",'azure-vm-prices-3Y'!G$2:H$124, 2, 0)),   "")</f>
        <v>0</v>
      </c>
      <c r="Z931" s="4">
        <f>IF(Q931="YES", IF(O931="NO" , IF(K931="YES", _xlfn.MINIFS('azure-vm-prices-3Y'!I$2:I$123,   'azure-vm-prices-3Y'!A$2:A$123,"&gt;="&amp;F931*(100-$B$2)/100,   'azure-vm-prices-3Y'!B$2:B$123,"&gt;="&amp;G931*(100-$B$2)/100,   'azure-vm-prices-3Y'!D$2:D$123,K931,   'azure-vm-prices-3Y'!E$2:E$123,L931),   _xlfn.MINIFS('azure-vm-prices-3Y'!I$2:I$123,   'azure-vm-prices-3Y'!A$2:A$123,"&gt;="&amp;F931*(100-$B$2)/100,   'azure-vm-prices-3Y'!B$2:B$123,"&gt;="&amp;G931*(100-$B$2)/100,   'azure-vm-prices-3Y'!E$2:E$123,L931)),   IF(K931="YES", _xlfn.MINIFS('azure-vm-prices-3Y'!C$2:C$123,   'azure-vm-prices-3Y'!A$2:A$123,"&gt;="&amp;F931*(100-$B$2)/100,   'azure-vm-prices-3Y'!B$2:B$123,"&gt;="&amp;G931*(100-$B$2)/100,   'azure-vm-prices-3Y'!D$2:D$123,K931,   'azure-vm-prices-3Y'!E$2:E$123,L931),   _xlfn.MINIFS('azure-vm-prices-3Y'!C$2:C$123,   'azure-vm-prices-3Y'!A$2:A$123,"&gt;="&amp;F931*(100-$B$2)/100,   'azure-vm-prices-3Y'!B$2:B$123,"&gt;="&amp;G931*(100-$B$2)/100,   'azure-vm-prices-3Y'!E$2:E$123,L931))),   "")</f>
        <v>0</v>
      </c>
      <c r="AA931" s="4">
        <f>IF(Q931="YES",N931*V931*12,"")</f>
        <v>0</v>
      </c>
      <c r="AB931" s="4">
        <f>IF(Q931="YES",X931*8760,"")</f>
        <v>0</v>
      </c>
      <c r="AC931" s="4">
        <f>IF(Q931="YES",Z931*8760,"")</f>
        <v>0</v>
      </c>
      <c r="AD931" s="4">
        <f>IF(Q931="YES",IF(P931="YES", MIN(AA931:AC931), AA931),"")</f>
        <v>0</v>
      </c>
      <c r="AE931" s="4">
        <f>IF(AND(I931="STANDARD",Q931="YES",H931&lt;'azure-standard-disk-prices'!B2, H931&gt;0),1+IF(M931="YES",1),"")</f>
        <v>0</v>
      </c>
      <c r="AF931" s="4">
        <f>IF(AND(I931="STANDARD",Q931="YES",H931&gt;'azure-standard-disk-prices'!B2,H931&lt;'azure-standard-disk-prices'!B3),1+IF(M931="YES",1),"")</f>
        <v>0</v>
      </c>
      <c r="AG931" s="4">
        <f>IF(AND(I931="STANDARD",Q931="YES",H931&gt;'azure-standard-disk-prices'!B3,H931&lt;'azure-standard-disk-prices'!B4),1+IF(M931="YES",1),"")</f>
        <v>0</v>
      </c>
      <c r="AH931" s="4">
        <f>IF(AND(I931="STANDARD",Q931="YES",H931&gt;'azure-standard-disk-prices'!B4,H931&lt;'azure-standard-disk-prices'!B5),1+IF(M931="YES",1),"")</f>
        <v>0</v>
      </c>
      <c r="AI931" s="4">
        <f>IF(AND(I931="STANDARD",Q931="YES",H931&gt;'azure-standard-disk-prices'!B5,H931&lt;'azure-standard-disk-prices'!B6),1+IF(M931="YES",1),"")</f>
        <v>0</v>
      </c>
      <c r="AJ931" s="4">
        <f>IF(AND(I931="STANDARD",Q931="YES",H931&gt;'azure-standard-disk-prices'!B6,H931&lt;'azure-standard-disk-prices'!B7),1+IF(M931="YES",1),"")</f>
        <v>0</v>
      </c>
      <c r="AK931" s="4">
        <f>IF(AND(I931="STANDARD",Q931="YES",H931&gt;'azure-standard-disk-prices'!B7,H931&lt;'azure-standard-disk-prices'!B8),1+IF(M931="YES",1),"")</f>
        <v>0</v>
      </c>
      <c r="AL931" s="4">
        <f>IF(AND(I931="STANDARD",Q931="YES",H931&gt;'azure-standard-disk-prices'!B8,H931&lt;'azure-standard-disk-prices'!B9),1+IF(M931="YES",1),"")</f>
        <v>0</v>
      </c>
      <c r="AM931" s="4">
        <f>IF(AND(I930="PREMIUM",Q930="YES",H930&lt;'azure-premium-disk-prices'!B2,H930&gt;0),1+IF(M930="YES",1),"")</f>
        <v>0</v>
      </c>
      <c r="AN931" s="4">
        <f>IF(AND(I930="PREMIUM",Q930="YES",H930&gt;'azure-premium-disk-prices'!B2,H930&lt;'azure-premium-disk-prices'!B3),1+IF(M930="YES",1),"")</f>
        <v>0</v>
      </c>
      <c r="AO931" s="4">
        <f>IF(AND(I930="PREMIUM",Q930="YES",H930&gt;'azure-premium-disk-prices'!B3,H930&lt;'azure-premium-disk-prices'!B4),1+IF(M930="YES",1),"")</f>
        <v>0</v>
      </c>
      <c r="AP931" s="4">
        <f>IF(AND(I930="PREMIUM",Q930="YES",H930&gt;'azure-premium-disk-prices'!B4,H930&lt;'azure-premium-disk-prices'!B5),1+IF(M930="YES",1),"")</f>
        <v>0</v>
      </c>
      <c r="AQ931" s="4">
        <f>IF(AND(I930="PREMIUM",Q930="YES",H930&gt;'azure-premium-disk-prices'!B5,H930&lt;'azure-premium-disk-prices'!B6),1+IF(M930="YES",1),"")</f>
        <v>0</v>
      </c>
      <c r="AR931" s="4">
        <f>IF(AND(I930="PREMIUM",Q930="YES",H930&gt;'azure-premium-disk-prices'!B6,H930&lt;'azure-premium-disk-prices'!B7),1+IF(M930="YES",1),"")</f>
        <v>0</v>
      </c>
      <c r="AS931" s="4">
        <f>IF(AND(I930="PREMIUM",Q930="YES",H930&gt;'azure-premium-disk-prices'!B7,H930&lt;'azure-premium-disk-prices'!B8),1+IF(M930="YES",1),"")</f>
        <v>0</v>
      </c>
      <c r="AT931" s="4">
        <f>IF(AND(I930="PREMIUM",Q930="YES",H930&gt;'azure-premium-disk-prices'!B8,H930&lt;'azure-premium-disk-prices'!B9),1+IF(M930="YES",1),"")</f>
        <v>0</v>
      </c>
      <c r="AU931" s="4">
        <f>IF(AND(M931="YES", Q931="YES"),1,"")</f>
        <v>0</v>
      </c>
      <c r="AV931" s="4">
        <f>IF(AND(J931="STANDARD", Q931="YES"), IF(M931="YES",2,1) ,"")</f>
        <v>0</v>
      </c>
      <c r="AW931" s="4">
        <f>IF( AND(J931="PREMIUM",  Q931="YES"), IF(M931="YES",2,1) ,"")</f>
        <v>0</v>
      </c>
    </row>
    <row r="932" spans="5:49">
      <c r="E932" s="3"/>
      <c r="F932" s="3"/>
      <c r="G932" s="3"/>
      <c r="H932" s="3"/>
      <c r="I932" s="3" t="s">
        <v>9</v>
      </c>
      <c r="J932" s="3" t="s">
        <v>9</v>
      </c>
      <c r="K932" s="3" t="s">
        <v>5</v>
      </c>
      <c r="L932" s="3" t="s">
        <v>5</v>
      </c>
      <c r="M932" s="3" t="s">
        <v>5</v>
      </c>
      <c r="N932" s="3">
        <v>730</v>
      </c>
      <c r="O932" s="3" t="s">
        <v>5</v>
      </c>
      <c r="P932" s="3" t="s">
        <v>14</v>
      </c>
      <c r="Q932" s="4">
        <f>IF(AND(E932&lt;&gt;"", F932&lt;&gt;"", G932&lt;&gt;"", H932&lt;&gt;"", I932&lt;&gt;"", J932&lt;&gt;"", K932&lt;&gt;"", L932&lt;&gt;"", M932&lt;&gt;"", N932&lt;&gt;"", O932&lt;&gt;""),"YES","NO")</f>
        <v>0</v>
      </c>
      <c r="R932" s="4">
        <f>IF(AD932=AA932, U932, IF(AD932=AB932,W932,Y932))</f>
        <v>0</v>
      </c>
      <c r="S932" s="4">
        <f>AD932</f>
        <v>0</v>
      </c>
      <c r="T932" s="4">
        <f> IF(AA932="" ,"",IF(AD932=AA932, "PAYG", IF(AD932=AB932,"1Y RI","3Y RI")))</f>
        <v>0</v>
      </c>
      <c r="U932" s="4">
        <f>IF(Q932="YES", IF(K932="YES", VLOOKUP(V932 &amp; L932 &amp; K932,'azure-vm-prices-base'!G$2:H$124, 2, 0), VLOOKUP(V932 &amp; L932 &amp; "*",'azure-vm-prices-base'!G$2:H$124, 2, 0)), "")</f>
        <v>0</v>
      </c>
      <c r="V932" s="4">
        <f>IF(Q932="YES", IF(O932="NO" , IF(K932="YES", _xlfn.MINIFS('azure-vm-prices-base'!I$2:I$123, 'azure-vm-prices-base'!A$2:A$123,"&gt;="&amp;F932*(100-$B$2)/100, 'azure-vm-prices-base'!B$2:B$123,"&gt;="&amp;G932*(100-$B$2)/100, 'azure-vm-prices-base'!D$2:D$123,K932, 'azure-vm-prices-base'!E$2:E$123,L932), _xlfn.MINIFS('azure-vm-prices-base'!I$2:I$123, 'azure-vm-prices-base'!A$2:A$123,"&gt;="&amp;F932*(100-$B$2)/100, 'azure-vm-prices-base'!B$2:B$123,"&gt;="&amp;G932*(100-$B$2)/100, 'azure-vm-prices-base'!E$2:E$123,L932)), IF(K932="YES", _xlfn.MINIFS('azure-vm-prices-base'!C$2:C$123, 'azure-vm-prices-base'!A$2:A$123,"&gt;="&amp;F932*(100-$B$2)/100, 'azure-vm-prices-base'!B$2:B$123,"&gt;="&amp;G932*(100-$B$2)/100, 'azure-vm-prices-base'!D$2:D$123,K932, 'azure-vm-prices-base'!E$2:E$123,L932), _xlfn.MINIFS('azure-vm-prices-base'!C$2:C$123, 'azure-vm-prices-base'!A$2:A$123,"&gt;="&amp;F932*(100-$B$2)/100, 'azure-vm-prices-base'!B$2:B$123,"&gt;="&amp;G932*(100-$B$2)/100, 'azure-vm-prices-base'!E$2:E$123,L932))), "")</f>
        <v>0</v>
      </c>
      <c r="W932" s="4">
        <f>IF(Q932="YES", IF(K932="YES", VLOOKUP(X932 &amp; L932 &amp; K932,'azure-vm-prices-1Y'!G$2:H$124  , 2, 0), VLOOKUP(X932 &amp; L932 &amp; "*",'azure-vm-prices-1Y'!G$2:H$124, 2, 0)),   "")</f>
        <v>0</v>
      </c>
      <c r="X932" s="4">
        <f>IF(Q932="YES", IF(O932="NO" , IF(K932="YES", _xlfn.MINIFS('azure-vm-prices-1Y'!I$2:I$123,   'azure-vm-prices-1Y'!A$2:A$123,"&gt;="&amp;F932*(100-$B$2)/100,   'azure-vm-prices-1Y'!B$2:B$123,"&gt;="&amp;G932*(100-$B$2)/100,   'azure-vm-prices-1Y'!D$2:D$123,K932,   'azure-vm-prices-1Y'!E$2:E$123,L932),   _xlfn.MINIFS('azure-vm-prices-1Y'!I$2:I$123,   'azure-vm-prices-1Y'!A$2:A$123,"&gt;="&amp;F932*(100-$B$2)/100,   'azure-vm-prices-1Y'!B$2:B$123,"&gt;="&amp;G932*(100-$B$2)/100,   'azure-vm-prices-1Y'!E$2:E$123,L932)),   IF(K932="YES", _xlfn.MINIFS('azure-vm-prices-1Y'!C$2:C$123,   'azure-vm-prices-1Y'!A$2:A$123,"&gt;="&amp;F932*(100-$B$2)/100,   'azure-vm-prices-1Y'!B$2:B$123,"&gt;="&amp;G932*(100-$B$2)/100,   'azure-vm-prices-1Y'!D$2:D$123,K932,   'azure-vm-prices-1Y'!E$2:E$123,L932),   _xlfn.MINIFS('azure-vm-prices-1Y'!C$2:C$123,   'azure-vm-prices-1Y'!A$2:A$123,"&gt;="&amp;F932*(100-$B$2)/100,   'azure-vm-prices-1Y'!B$2:B$123,"&gt;="&amp;G932*(100-$B$2)/100,   'azure-vm-prices-1Y'!E$2:E$123,L932))),   "")</f>
        <v>0</v>
      </c>
      <c r="Y932" s="4">
        <f>IF(Q932="YES", IF(K932="YES", VLOOKUP(Z932 &amp; L932 &amp; K932,'azure-vm-prices-3Y'!G$2:H$124  , 2, 0), VLOOKUP(Z932 &amp; L932 &amp; "*",'azure-vm-prices-3Y'!G$2:H$124, 2, 0)),   "")</f>
        <v>0</v>
      </c>
      <c r="Z932" s="4">
        <f>IF(Q932="YES", IF(O932="NO" , IF(K932="YES", _xlfn.MINIFS('azure-vm-prices-3Y'!I$2:I$123,   'azure-vm-prices-3Y'!A$2:A$123,"&gt;="&amp;F932*(100-$B$2)/100,   'azure-vm-prices-3Y'!B$2:B$123,"&gt;="&amp;G932*(100-$B$2)/100,   'azure-vm-prices-3Y'!D$2:D$123,K932,   'azure-vm-prices-3Y'!E$2:E$123,L932),   _xlfn.MINIFS('azure-vm-prices-3Y'!I$2:I$123,   'azure-vm-prices-3Y'!A$2:A$123,"&gt;="&amp;F932*(100-$B$2)/100,   'azure-vm-prices-3Y'!B$2:B$123,"&gt;="&amp;G932*(100-$B$2)/100,   'azure-vm-prices-3Y'!E$2:E$123,L932)),   IF(K932="YES", _xlfn.MINIFS('azure-vm-prices-3Y'!C$2:C$123,   'azure-vm-prices-3Y'!A$2:A$123,"&gt;="&amp;F932*(100-$B$2)/100,   'azure-vm-prices-3Y'!B$2:B$123,"&gt;="&amp;G932*(100-$B$2)/100,   'azure-vm-prices-3Y'!D$2:D$123,K932,   'azure-vm-prices-3Y'!E$2:E$123,L932),   _xlfn.MINIFS('azure-vm-prices-3Y'!C$2:C$123,   'azure-vm-prices-3Y'!A$2:A$123,"&gt;="&amp;F932*(100-$B$2)/100,   'azure-vm-prices-3Y'!B$2:B$123,"&gt;="&amp;G932*(100-$B$2)/100,   'azure-vm-prices-3Y'!E$2:E$123,L932))),   "")</f>
        <v>0</v>
      </c>
      <c r="AA932" s="4">
        <f>IF(Q932="YES",N932*V932*12,"")</f>
        <v>0</v>
      </c>
      <c r="AB932" s="4">
        <f>IF(Q932="YES",X932*8760,"")</f>
        <v>0</v>
      </c>
      <c r="AC932" s="4">
        <f>IF(Q932="YES",Z932*8760,"")</f>
        <v>0</v>
      </c>
      <c r="AD932" s="4">
        <f>IF(Q932="YES",IF(P932="YES", MIN(AA932:AC932), AA932),"")</f>
        <v>0</v>
      </c>
      <c r="AE932" s="4">
        <f>IF(AND(I932="STANDARD",Q932="YES",H932&lt;'azure-standard-disk-prices'!B2, H932&gt;0),1+IF(M932="YES",1),"")</f>
        <v>0</v>
      </c>
      <c r="AF932" s="4">
        <f>IF(AND(I932="STANDARD",Q932="YES",H932&gt;'azure-standard-disk-prices'!B2,H932&lt;'azure-standard-disk-prices'!B3),1+IF(M932="YES",1),"")</f>
        <v>0</v>
      </c>
      <c r="AG932" s="4">
        <f>IF(AND(I932="STANDARD",Q932="YES",H932&gt;'azure-standard-disk-prices'!B3,H932&lt;'azure-standard-disk-prices'!B4),1+IF(M932="YES",1),"")</f>
        <v>0</v>
      </c>
      <c r="AH932" s="4">
        <f>IF(AND(I932="STANDARD",Q932="YES",H932&gt;'azure-standard-disk-prices'!B4,H932&lt;'azure-standard-disk-prices'!B5),1+IF(M932="YES",1),"")</f>
        <v>0</v>
      </c>
      <c r="AI932" s="4">
        <f>IF(AND(I932="STANDARD",Q932="YES",H932&gt;'azure-standard-disk-prices'!B5,H932&lt;'azure-standard-disk-prices'!B6),1+IF(M932="YES",1),"")</f>
        <v>0</v>
      </c>
      <c r="AJ932" s="4">
        <f>IF(AND(I932="STANDARD",Q932="YES",H932&gt;'azure-standard-disk-prices'!B6,H932&lt;'azure-standard-disk-prices'!B7),1+IF(M932="YES",1),"")</f>
        <v>0</v>
      </c>
      <c r="AK932" s="4">
        <f>IF(AND(I932="STANDARD",Q932="YES",H932&gt;'azure-standard-disk-prices'!B7,H932&lt;'azure-standard-disk-prices'!B8),1+IF(M932="YES",1),"")</f>
        <v>0</v>
      </c>
      <c r="AL932" s="4">
        <f>IF(AND(I932="STANDARD",Q932="YES",H932&gt;'azure-standard-disk-prices'!B8,H932&lt;'azure-standard-disk-prices'!B9),1+IF(M932="YES",1),"")</f>
        <v>0</v>
      </c>
      <c r="AM932" s="4">
        <f>IF(AND(I931="PREMIUM",Q931="YES",H931&lt;'azure-premium-disk-prices'!B2,H931&gt;0),1+IF(M931="YES",1),"")</f>
        <v>0</v>
      </c>
      <c r="AN932" s="4">
        <f>IF(AND(I931="PREMIUM",Q931="YES",H931&gt;'azure-premium-disk-prices'!B2,H931&lt;'azure-premium-disk-prices'!B3),1+IF(M931="YES",1),"")</f>
        <v>0</v>
      </c>
      <c r="AO932" s="4">
        <f>IF(AND(I931="PREMIUM",Q931="YES",H931&gt;'azure-premium-disk-prices'!B3,H931&lt;'azure-premium-disk-prices'!B4),1+IF(M931="YES",1),"")</f>
        <v>0</v>
      </c>
      <c r="AP932" s="4">
        <f>IF(AND(I931="PREMIUM",Q931="YES",H931&gt;'azure-premium-disk-prices'!B4,H931&lt;'azure-premium-disk-prices'!B5),1+IF(M931="YES",1),"")</f>
        <v>0</v>
      </c>
      <c r="AQ932" s="4">
        <f>IF(AND(I931="PREMIUM",Q931="YES",H931&gt;'azure-premium-disk-prices'!B5,H931&lt;'azure-premium-disk-prices'!B6),1+IF(M931="YES",1),"")</f>
        <v>0</v>
      </c>
      <c r="AR932" s="4">
        <f>IF(AND(I931="PREMIUM",Q931="YES",H931&gt;'azure-premium-disk-prices'!B6,H931&lt;'azure-premium-disk-prices'!B7),1+IF(M931="YES",1),"")</f>
        <v>0</v>
      </c>
      <c r="AS932" s="4">
        <f>IF(AND(I931="PREMIUM",Q931="YES",H931&gt;'azure-premium-disk-prices'!B7,H931&lt;'azure-premium-disk-prices'!B8),1+IF(M931="YES",1),"")</f>
        <v>0</v>
      </c>
      <c r="AT932" s="4">
        <f>IF(AND(I931="PREMIUM",Q931="YES",H931&gt;'azure-premium-disk-prices'!B8,H931&lt;'azure-premium-disk-prices'!B9),1+IF(M931="YES",1),"")</f>
        <v>0</v>
      </c>
      <c r="AU932" s="4">
        <f>IF(AND(M932="YES", Q932="YES"),1,"")</f>
        <v>0</v>
      </c>
      <c r="AV932" s="4">
        <f>IF(AND(J932="STANDARD", Q932="YES"), IF(M932="YES",2,1) ,"")</f>
        <v>0</v>
      </c>
      <c r="AW932" s="4">
        <f>IF( AND(J932="PREMIUM",  Q932="YES"), IF(M932="YES",2,1) ,"")</f>
        <v>0</v>
      </c>
    </row>
    <row r="933" spans="5:49">
      <c r="E933" s="3"/>
      <c r="F933" s="3"/>
      <c r="G933" s="3"/>
      <c r="H933" s="3"/>
      <c r="I933" s="3" t="s">
        <v>9</v>
      </c>
      <c r="J933" s="3" t="s">
        <v>9</v>
      </c>
      <c r="K933" s="3" t="s">
        <v>5</v>
      </c>
      <c r="L933" s="3" t="s">
        <v>5</v>
      </c>
      <c r="M933" s="3" t="s">
        <v>5</v>
      </c>
      <c r="N933" s="3">
        <v>730</v>
      </c>
      <c r="O933" s="3" t="s">
        <v>5</v>
      </c>
      <c r="P933" s="3" t="s">
        <v>14</v>
      </c>
      <c r="Q933" s="4">
        <f>IF(AND(E933&lt;&gt;"", F933&lt;&gt;"", G933&lt;&gt;"", H933&lt;&gt;"", I933&lt;&gt;"", J933&lt;&gt;"", K933&lt;&gt;"", L933&lt;&gt;"", M933&lt;&gt;"", N933&lt;&gt;"", O933&lt;&gt;""),"YES","NO")</f>
        <v>0</v>
      </c>
      <c r="R933" s="4">
        <f>IF(AD933=AA933, U933, IF(AD933=AB933,W933,Y933))</f>
        <v>0</v>
      </c>
      <c r="S933" s="4">
        <f>AD933</f>
        <v>0</v>
      </c>
      <c r="T933" s="4">
        <f> IF(AA933="" ,"",IF(AD933=AA933, "PAYG", IF(AD933=AB933,"1Y RI","3Y RI")))</f>
        <v>0</v>
      </c>
      <c r="U933" s="4">
        <f>IF(Q933="YES", IF(K933="YES", VLOOKUP(V933 &amp; L933 &amp; K933,'azure-vm-prices-base'!G$2:H$124, 2, 0), VLOOKUP(V933 &amp; L933 &amp; "*",'azure-vm-prices-base'!G$2:H$124, 2, 0)), "")</f>
        <v>0</v>
      </c>
      <c r="V933" s="4">
        <f>IF(Q933="YES", IF(O933="NO" , IF(K933="YES", _xlfn.MINIFS('azure-vm-prices-base'!I$2:I$123, 'azure-vm-prices-base'!A$2:A$123,"&gt;="&amp;F933*(100-$B$2)/100, 'azure-vm-prices-base'!B$2:B$123,"&gt;="&amp;G933*(100-$B$2)/100, 'azure-vm-prices-base'!D$2:D$123,K933, 'azure-vm-prices-base'!E$2:E$123,L933), _xlfn.MINIFS('azure-vm-prices-base'!I$2:I$123, 'azure-vm-prices-base'!A$2:A$123,"&gt;="&amp;F933*(100-$B$2)/100, 'azure-vm-prices-base'!B$2:B$123,"&gt;="&amp;G933*(100-$B$2)/100, 'azure-vm-prices-base'!E$2:E$123,L933)), IF(K933="YES", _xlfn.MINIFS('azure-vm-prices-base'!C$2:C$123, 'azure-vm-prices-base'!A$2:A$123,"&gt;="&amp;F933*(100-$B$2)/100, 'azure-vm-prices-base'!B$2:B$123,"&gt;="&amp;G933*(100-$B$2)/100, 'azure-vm-prices-base'!D$2:D$123,K933, 'azure-vm-prices-base'!E$2:E$123,L933), _xlfn.MINIFS('azure-vm-prices-base'!C$2:C$123, 'azure-vm-prices-base'!A$2:A$123,"&gt;="&amp;F933*(100-$B$2)/100, 'azure-vm-prices-base'!B$2:B$123,"&gt;="&amp;G933*(100-$B$2)/100, 'azure-vm-prices-base'!E$2:E$123,L933))), "")</f>
        <v>0</v>
      </c>
      <c r="W933" s="4">
        <f>IF(Q933="YES", IF(K933="YES", VLOOKUP(X933 &amp; L933 &amp; K933,'azure-vm-prices-1Y'!G$2:H$124  , 2, 0), VLOOKUP(X933 &amp; L933 &amp; "*",'azure-vm-prices-1Y'!G$2:H$124, 2, 0)),   "")</f>
        <v>0</v>
      </c>
      <c r="X933" s="4">
        <f>IF(Q933="YES", IF(O933="NO" , IF(K933="YES", _xlfn.MINIFS('azure-vm-prices-1Y'!I$2:I$123,   'azure-vm-prices-1Y'!A$2:A$123,"&gt;="&amp;F933*(100-$B$2)/100,   'azure-vm-prices-1Y'!B$2:B$123,"&gt;="&amp;G933*(100-$B$2)/100,   'azure-vm-prices-1Y'!D$2:D$123,K933,   'azure-vm-prices-1Y'!E$2:E$123,L933),   _xlfn.MINIFS('azure-vm-prices-1Y'!I$2:I$123,   'azure-vm-prices-1Y'!A$2:A$123,"&gt;="&amp;F933*(100-$B$2)/100,   'azure-vm-prices-1Y'!B$2:B$123,"&gt;="&amp;G933*(100-$B$2)/100,   'azure-vm-prices-1Y'!E$2:E$123,L933)),   IF(K933="YES", _xlfn.MINIFS('azure-vm-prices-1Y'!C$2:C$123,   'azure-vm-prices-1Y'!A$2:A$123,"&gt;="&amp;F933*(100-$B$2)/100,   'azure-vm-prices-1Y'!B$2:B$123,"&gt;="&amp;G933*(100-$B$2)/100,   'azure-vm-prices-1Y'!D$2:D$123,K933,   'azure-vm-prices-1Y'!E$2:E$123,L933),   _xlfn.MINIFS('azure-vm-prices-1Y'!C$2:C$123,   'azure-vm-prices-1Y'!A$2:A$123,"&gt;="&amp;F933*(100-$B$2)/100,   'azure-vm-prices-1Y'!B$2:B$123,"&gt;="&amp;G933*(100-$B$2)/100,   'azure-vm-prices-1Y'!E$2:E$123,L933))),   "")</f>
        <v>0</v>
      </c>
      <c r="Y933" s="4">
        <f>IF(Q933="YES", IF(K933="YES", VLOOKUP(Z933 &amp; L933 &amp; K933,'azure-vm-prices-3Y'!G$2:H$124  , 2, 0), VLOOKUP(Z933 &amp; L933 &amp; "*",'azure-vm-prices-3Y'!G$2:H$124, 2, 0)),   "")</f>
        <v>0</v>
      </c>
      <c r="Z933" s="4">
        <f>IF(Q933="YES", IF(O933="NO" , IF(K933="YES", _xlfn.MINIFS('azure-vm-prices-3Y'!I$2:I$123,   'azure-vm-prices-3Y'!A$2:A$123,"&gt;="&amp;F933*(100-$B$2)/100,   'azure-vm-prices-3Y'!B$2:B$123,"&gt;="&amp;G933*(100-$B$2)/100,   'azure-vm-prices-3Y'!D$2:D$123,K933,   'azure-vm-prices-3Y'!E$2:E$123,L933),   _xlfn.MINIFS('azure-vm-prices-3Y'!I$2:I$123,   'azure-vm-prices-3Y'!A$2:A$123,"&gt;="&amp;F933*(100-$B$2)/100,   'azure-vm-prices-3Y'!B$2:B$123,"&gt;="&amp;G933*(100-$B$2)/100,   'azure-vm-prices-3Y'!E$2:E$123,L933)),   IF(K933="YES", _xlfn.MINIFS('azure-vm-prices-3Y'!C$2:C$123,   'azure-vm-prices-3Y'!A$2:A$123,"&gt;="&amp;F933*(100-$B$2)/100,   'azure-vm-prices-3Y'!B$2:B$123,"&gt;="&amp;G933*(100-$B$2)/100,   'azure-vm-prices-3Y'!D$2:D$123,K933,   'azure-vm-prices-3Y'!E$2:E$123,L933),   _xlfn.MINIFS('azure-vm-prices-3Y'!C$2:C$123,   'azure-vm-prices-3Y'!A$2:A$123,"&gt;="&amp;F933*(100-$B$2)/100,   'azure-vm-prices-3Y'!B$2:B$123,"&gt;="&amp;G933*(100-$B$2)/100,   'azure-vm-prices-3Y'!E$2:E$123,L933))),   "")</f>
        <v>0</v>
      </c>
      <c r="AA933" s="4">
        <f>IF(Q933="YES",N933*V933*12,"")</f>
        <v>0</v>
      </c>
      <c r="AB933" s="4">
        <f>IF(Q933="YES",X933*8760,"")</f>
        <v>0</v>
      </c>
      <c r="AC933" s="4">
        <f>IF(Q933="YES",Z933*8760,"")</f>
        <v>0</v>
      </c>
      <c r="AD933" s="4">
        <f>IF(Q933="YES",IF(P933="YES", MIN(AA933:AC933), AA933),"")</f>
        <v>0</v>
      </c>
      <c r="AE933" s="4">
        <f>IF(AND(I933="STANDARD",Q933="YES",H933&lt;'azure-standard-disk-prices'!B2, H933&gt;0),1+IF(M933="YES",1),"")</f>
        <v>0</v>
      </c>
      <c r="AF933" s="4">
        <f>IF(AND(I933="STANDARD",Q933="YES",H933&gt;'azure-standard-disk-prices'!B2,H933&lt;'azure-standard-disk-prices'!B3),1+IF(M933="YES",1),"")</f>
        <v>0</v>
      </c>
      <c r="AG933" s="4">
        <f>IF(AND(I933="STANDARD",Q933="YES",H933&gt;'azure-standard-disk-prices'!B3,H933&lt;'azure-standard-disk-prices'!B4),1+IF(M933="YES",1),"")</f>
        <v>0</v>
      </c>
      <c r="AH933" s="4">
        <f>IF(AND(I933="STANDARD",Q933="YES",H933&gt;'azure-standard-disk-prices'!B4,H933&lt;'azure-standard-disk-prices'!B5),1+IF(M933="YES",1),"")</f>
        <v>0</v>
      </c>
      <c r="AI933" s="4">
        <f>IF(AND(I933="STANDARD",Q933="YES",H933&gt;'azure-standard-disk-prices'!B5,H933&lt;'azure-standard-disk-prices'!B6),1+IF(M933="YES",1),"")</f>
        <v>0</v>
      </c>
      <c r="AJ933" s="4">
        <f>IF(AND(I933="STANDARD",Q933="YES",H933&gt;'azure-standard-disk-prices'!B6,H933&lt;'azure-standard-disk-prices'!B7),1+IF(M933="YES",1),"")</f>
        <v>0</v>
      </c>
      <c r="AK933" s="4">
        <f>IF(AND(I933="STANDARD",Q933="YES",H933&gt;'azure-standard-disk-prices'!B7,H933&lt;'azure-standard-disk-prices'!B8),1+IF(M933="YES",1),"")</f>
        <v>0</v>
      </c>
      <c r="AL933" s="4">
        <f>IF(AND(I933="STANDARD",Q933="YES",H933&gt;'azure-standard-disk-prices'!B8,H933&lt;'azure-standard-disk-prices'!B9),1+IF(M933="YES",1),"")</f>
        <v>0</v>
      </c>
      <c r="AM933" s="4">
        <f>IF(AND(I932="PREMIUM",Q932="YES",H932&lt;'azure-premium-disk-prices'!B2,H932&gt;0),1+IF(M932="YES",1),"")</f>
        <v>0</v>
      </c>
      <c r="AN933" s="4">
        <f>IF(AND(I932="PREMIUM",Q932="YES",H932&gt;'azure-premium-disk-prices'!B2,H932&lt;'azure-premium-disk-prices'!B3),1+IF(M932="YES",1),"")</f>
        <v>0</v>
      </c>
      <c r="AO933" s="4">
        <f>IF(AND(I932="PREMIUM",Q932="YES",H932&gt;'azure-premium-disk-prices'!B3,H932&lt;'azure-premium-disk-prices'!B4),1+IF(M932="YES",1),"")</f>
        <v>0</v>
      </c>
      <c r="AP933" s="4">
        <f>IF(AND(I932="PREMIUM",Q932="YES",H932&gt;'azure-premium-disk-prices'!B4,H932&lt;'azure-premium-disk-prices'!B5),1+IF(M932="YES",1),"")</f>
        <v>0</v>
      </c>
      <c r="AQ933" s="4">
        <f>IF(AND(I932="PREMIUM",Q932="YES",H932&gt;'azure-premium-disk-prices'!B5,H932&lt;'azure-premium-disk-prices'!B6),1+IF(M932="YES",1),"")</f>
        <v>0</v>
      </c>
      <c r="AR933" s="4">
        <f>IF(AND(I932="PREMIUM",Q932="YES",H932&gt;'azure-premium-disk-prices'!B6,H932&lt;'azure-premium-disk-prices'!B7),1+IF(M932="YES",1),"")</f>
        <v>0</v>
      </c>
      <c r="AS933" s="4">
        <f>IF(AND(I932="PREMIUM",Q932="YES",H932&gt;'azure-premium-disk-prices'!B7,H932&lt;'azure-premium-disk-prices'!B8),1+IF(M932="YES",1),"")</f>
        <v>0</v>
      </c>
      <c r="AT933" s="4">
        <f>IF(AND(I932="PREMIUM",Q932="YES",H932&gt;'azure-premium-disk-prices'!B8,H932&lt;'azure-premium-disk-prices'!B9),1+IF(M932="YES",1),"")</f>
        <v>0</v>
      </c>
      <c r="AU933" s="4">
        <f>IF(AND(M933="YES", Q933="YES"),1,"")</f>
        <v>0</v>
      </c>
      <c r="AV933" s="4">
        <f>IF(AND(J933="STANDARD", Q933="YES"), IF(M933="YES",2,1) ,"")</f>
        <v>0</v>
      </c>
      <c r="AW933" s="4">
        <f>IF( AND(J933="PREMIUM",  Q933="YES"), IF(M933="YES",2,1) ,"")</f>
        <v>0</v>
      </c>
    </row>
    <row r="934" spans="5:49">
      <c r="E934" s="3"/>
      <c r="F934" s="3"/>
      <c r="G934" s="3"/>
      <c r="H934" s="3"/>
      <c r="I934" s="3" t="s">
        <v>9</v>
      </c>
      <c r="J934" s="3" t="s">
        <v>9</v>
      </c>
      <c r="K934" s="3" t="s">
        <v>5</v>
      </c>
      <c r="L934" s="3" t="s">
        <v>5</v>
      </c>
      <c r="M934" s="3" t="s">
        <v>5</v>
      </c>
      <c r="N934" s="3">
        <v>730</v>
      </c>
      <c r="O934" s="3" t="s">
        <v>5</v>
      </c>
      <c r="P934" s="3" t="s">
        <v>14</v>
      </c>
      <c r="Q934" s="4">
        <f>IF(AND(E934&lt;&gt;"", F934&lt;&gt;"", G934&lt;&gt;"", H934&lt;&gt;"", I934&lt;&gt;"", J934&lt;&gt;"", K934&lt;&gt;"", L934&lt;&gt;"", M934&lt;&gt;"", N934&lt;&gt;"", O934&lt;&gt;""),"YES","NO")</f>
        <v>0</v>
      </c>
      <c r="R934" s="4">
        <f>IF(AD934=AA934, U934, IF(AD934=AB934,W934,Y934))</f>
        <v>0</v>
      </c>
      <c r="S934" s="4">
        <f>AD934</f>
        <v>0</v>
      </c>
      <c r="T934" s="4">
        <f> IF(AA934="" ,"",IF(AD934=AA934, "PAYG", IF(AD934=AB934,"1Y RI","3Y RI")))</f>
        <v>0</v>
      </c>
      <c r="U934" s="4">
        <f>IF(Q934="YES", IF(K934="YES", VLOOKUP(V934 &amp; L934 &amp; K934,'azure-vm-prices-base'!G$2:H$124, 2, 0), VLOOKUP(V934 &amp; L934 &amp; "*",'azure-vm-prices-base'!G$2:H$124, 2, 0)), "")</f>
        <v>0</v>
      </c>
      <c r="V934" s="4">
        <f>IF(Q934="YES", IF(O934="NO" , IF(K934="YES", _xlfn.MINIFS('azure-vm-prices-base'!I$2:I$123, 'azure-vm-prices-base'!A$2:A$123,"&gt;="&amp;F934*(100-$B$2)/100, 'azure-vm-prices-base'!B$2:B$123,"&gt;="&amp;G934*(100-$B$2)/100, 'azure-vm-prices-base'!D$2:D$123,K934, 'azure-vm-prices-base'!E$2:E$123,L934), _xlfn.MINIFS('azure-vm-prices-base'!I$2:I$123, 'azure-vm-prices-base'!A$2:A$123,"&gt;="&amp;F934*(100-$B$2)/100, 'azure-vm-prices-base'!B$2:B$123,"&gt;="&amp;G934*(100-$B$2)/100, 'azure-vm-prices-base'!E$2:E$123,L934)), IF(K934="YES", _xlfn.MINIFS('azure-vm-prices-base'!C$2:C$123, 'azure-vm-prices-base'!A$2:A$123,"&gt;="&amp;F934*(100-$B$2)/100, 'azure-vm-prices-base'!B$2:B$123,"&gt;="&amp;G934*(100-$B$2)/100, 'azure-vm-prices-base'!D$2:D$123,K934, 'azure-vm-prices-base'!E$2:E$123,L934), _xlfn.MINIFS('azure-vm-prices-base'!C$2:C$123, 'azure-vm-prices-base'!A$2:A$123,"&gt;="&amp;F934*(100-$B$2)/100, 'azure-vm-prices-base'!B$2:B$123,"&gt;="&amp;G934*(100-$B$2)/100, 'azure-vm-prices-base'!E$2:E$123,L934))), "")</f>
        <v>0</v>
      </c>
      <c r="W934" s="4">
        <f>IF(Q934="YES", IF(K934="YES", VLOOKUP(X934 &amp; L934 &amp; K934,'azure-vm-prices-1Y'!G$2:H$124  , 2, 0), VLOOKUP(X934 &amp; L934 &amp; "*",'azure-vm-prices-1Y'!G$2:H$124, 2, 0)),   "")</f>
        <v>0</v>
      </c>
      <c r="X934" s="4">
        <f>IF(Q934="YES", IF(O934="NO" , IF(K934="YES", _xlfn.MINIFS('azure-vm-prices-1Y'!I$2:I$123,   'azure-vm-prices-1Y'!A$2:A$123,"&gt;="&amp;F934*(100-$B$2)/100,   'azure-vm-prices-1Y'!B$2:B$123,"&gt;="&amp;G934*(100-$B$2)/100,   'azure-vm-prices-1Y'!D$2:D$123,K934,   'azure-vm-prices-1Y'!E$2:E$123,L934),   _xlfn.MINIFS('azure-vm-prices-1Y'!I$2:I$123,   'azure-vm-prices-1Y'!A$2:A$123,"&gt;="&amp;F934*(100-$B$2)/100,   'azure-vm-prices-1Y'!B$2:B$123,"&gt;="&amp;G934*(100-$B$2)/100,   'azure-vm-prices-1Y'!E$2:E$123,L934)),   IF(K934="YES", _xlfn.MINIFS('azure-vm-prices-1Y'!C$2:C$123,   'azure-vm-prices-1Y'!A$2:A$123,"&gt;="&amp;F934*(100-$B$2)/100,   'azure-vm-prices-1Y'!B$2:B$123,"&gt;="&amp;G934*(100-$B$2)/100,   'azure-vm-prices-1Y'!D$2:D$123,K934,   'azure-vm-prices-1Y'!E$2:E$123,L934),   _xlfn.MINIFS('azure-vm-prices-1Y'!C$2:C$123,   'azure-vm-prices-1Y'!A$2:A$123,"&gt;="&amp;F934*(100-$B$2)/100,   'azure-vm-prices-1Y'!B$2:B$123,"&gt;="&amp;G934*(100-$B$2)/100,   'azure-vm-prices-1Y'!E$2:E$123,L934))),   "")</f>
        <v>0</v>
      </c>
      <c r="Y934" s="4">
        <f>IF(Q934="YES", IF(K934="YES", VLOOKUP(Z934 &amp; L934 &amp; K934,'azure-vm-prices-3Y'!G$2:H$124  , 2, 0), VLOOKUP(Z934 &amp; L934 &amp; "*",'azure-vm-prices-3Y'!G$2:H$124, 2, 0)),   "")</f>
        <v>0</v>
      </c>
      <c r="Z934" s="4">
        <f>IF(Q934="YES", IF(O934="NO" , IF(K934="YES", _xlfn.MINIFS('azure-vm-prices-3Y'!I$2:I$123,   'azure-vm-prices-3Y'!A$2:A$123,"&gt;="&amp;F934*(100-$B$2)/100,   'azure-vm-prices-3Y'!B$2:B$123,"&gt;="&amp;G934*(100-$B$2)/100,   'azure-vm-prices-3Y'!D$2:D$123,K934,   'azure-vm-prices-3Y'!E$2:E$123,L934),   _xlfn.MINIFS('azure-vm-prices-3Y'!I$2:I$123,   'azure-vm-prices-3Y'!A$2:A$123,"&gt;="&amp;F934*(100-$B$2)/100,   'azure-vm-prices-3Y'!B$2:B$123,"&gt;="&amp;G934*(100-$B$2)/100,   'azure-vm-prices-3Y'!E$2:E$123,L934)),   IF(K934="YES", _xlfn.MINIFS('azure-vm-prices-3Y'!C$2:C$123,   'azure-vm-prices-3Y'!A$2:A$123,"&gt;="&amp;F934*(100-$B$2)/100,   'azure-vm-prices-3Y'!B$2:B$123,"&gt;="&amp;G934*(100-$B$2)/100,   'azure-vm-prices-3Y'!D$2:D$123,K934,   'azure-vm-prices-3Y'!E$2:E$123,L934),   _xlfn.MINIFS('azure-vm-prices-3Y'!C$2:C$123,   'azure-vm-prices-3Y'!A$2:A$123,"&gt;="&amp;F934*(100-$B$2)/100,   'azure-vm-prices-3Y'!B$2:B$123,"&gt;="&amp;G934*(100-$B$2)/100,   'azure-vm-prices-3Y'!E$2:E$123,L934))),   "")</f>
        <v>0</v>
      </c>
      <c r="AA934" s="4">
        <f>IF(Q934="YES",N934*V934*12,"")</f>
        <v>0</v>
      </c>
      <c r="AB934" s="4">
        <f>IF(Q934="YES",X934*8760,"")</f>
        <v>0</v>
      </c>
      <c r="AC934" s="4">
        <f>IF(Q934="YES",Z934*8760,"")</f>
        <v>0</v>
      </c>
      <c r="AD934" s="4">
        <f>IF(Q934="YES",IF(P934="YES", MIN(AA934:AC934), AA934),"")</f>
        <v>0</v>
      </c>
      <c r="AE934" s="4">
        <f>IF(AND(I934="STANDARD",Q934="YES",H934&lt;'azure-standard-disk-prices'!B2, H934&gt;0),1+IF(M934="YES",1),"")</f>
        <v>0</v>
      </c>
      <c r="AF934" s="4">
        <f>IF(AND(I934="STANDARD",Q934="YES",H934&gt;'azure-standard-disk-prices'!B2,H934&lt;'azure-standard-disk-prices'!B3),1+IF(M934="YES",1),"")</f>
        <v>0</v>
      </c>
      <c r="AG934" s="4">
        <f>IF(AND(I934="STANDARD",Q934="YES",H934&gt;'azure-standard-disk-prices'!B3,H934&lt;'azure-standard-disk-prices'!B4),1+IF(M934="YES",1),"")</f>
        <v>0</v>
      </c>
      <c r="AH934" s="4">
        <f>IF(AND(I934="STANDARD",Q934="YES",H934&gt;'azure-standard-disk-prices'!B4,H934&lt;'azure-standard-disk-prices'!B5),1+IF(M934="YES",1),"")</f>
        <v>0</v>
      </c>
      <c r="AI934" s="4">
        <f>IF(AND(I934="STANDARD",Q934="YES",H934&gt;'azure-standard-disk-prices'!B5,H934&lt;'azure-standard-disk-prices'!B6),1+IF(M934="YES",1),"")</f>
        <v>0</v>
      </c>
      <c r="AJ934" s="4">
        <f>IF(AND(I934="STANDARD",Q934="YES",H934&gt;'azure-standard-disk-prices'!B6,H934&lt;'azure-standard-disk-prices'!B7),1+IF(M934="YES",1),"")</f>
        <v>0</v>
      </c>
      <c r="AK934" s="4">
        <f>IF(AND(I934="STANDARD",Q934="YES",H934&gt;'azure-standard-disk-prices'!B7,H934&lt;'azure-standard-disk-prices'!B8),1+IF(M934="YES",1),"")</f>
        <v>0</v>
      </c>
      <c r="AL934" s="4">
        <f>IF(AND(I934="STANDARD",Q934="YES",H934&gt;'azure-standard-disk-prices'!B8,H934&lt;'azure-standard-disk-prices'!B9),1+IF(M934="YES",1),"")</f>
        <v>0</v>
      </c>
      <c r="AM934" s="4">
        <f>IF(AND(I933="PREMIUM",Q933="YES",H933&lt;'azure-premium-disk-prices'!B2,H933&gt;0),1+IF(M933="YES",1),"")</f>
        <v>0</v>
      </c>
      <c r="AN934" s="4">
        <f>IF(AND(I933="PREMIUM",Q933="YES",H933&gt;'azure-premium-disk-prices'!B2,H933&lt;'azure-premium-disk-prices'!B3),1+IF(M933="YES",1),"")</f>
        <v>0</v>
      </c>
      <c r="AO934" s="4">
        <f>IF(AND(I933="PREMIUM",Q933="YES",H933&gt;'azure-premium-disk-prices'!B3,H933&lt;'azure-premium-disk-prices'!B4),1+IF(M933="YES",1),"")</f>
        <v>0</v>
      </c>
      <c r="AP934" s="4">
        <f>IF(AND(I933="PREMIUM",Q933="YES",H933&gt;'azure-premium-disk-prices'!B4,H933&lt;'azure-premium-disk-prices'!B5),1+IF(M933="YES",1),"")</f>
        <v>0</v>
      </c>
      <c r="AQ934" s="4">
        <f>IF(AND(I933="PREMIUM",Q933="YES",H933&gt;'azure-premium-disk-prices'!B5,H933&lt;'azure-premium-disk-prices'!B6),1+IF(M933="YES",1),"")</f>
        <v>0</v>
      </c>
      <c r="AR934" s="4">
        <f>IF(AND(I933="PREMIUM",Q933="YES",H933&gt;'azure-premium-disk-prices'!B6,H933&lt;'azure-premium-disk-prices'!B7),1+IF(M933="YES",1),"")</f>
        <v>0</v>
      </c>
      <c r="AS934" s="4">
        <f>IF(AND(I933="PREMIUM",Q933="YES",H933&gt;'azure-premium-disk-prices'!B7,H933&lt;'azure-premium-disk-prices'!B8),1+IF(M933="YES",1),"")</f>
        <v>0</v>
      </c>
      <c r="AT934" s="4">
        <f>IF(AND(I933="PREMIUM",Q933="YES",H933&gt;'azure-premium-disk-prices'!B8,H933&lt;'azure-premium-disk-prices'!B9),1+IF(M933="YES",1),"")</f>
        <v>0</v>
      </c>
      <c r="AU934" s="4">
        <f>IF(AND(M934="YES", Q934="YES"),1,"")</f>
        <v>0</v>
      </c>
      <c r="AV934" s="4">
        <f>IF(AND(J934="STANDARD", Q934="YES"), IF(M934="YES",2,1) ,"")</f>
        <v>0</v>
      </c>
      <c r="AW934" s="4">
        <f>IF( AND(J934="PREMIUM",  Q934="YES"), IF(M934="YES",2,1) ,"")</f>
        <v>0</v>
      </c>
    </row>
    <row r="935" spans="5:49">
      <c r="E935" s="3"/>
      <c r="F935" s="3"/>
      <c r="G935" s="3"/>
      <c r="H935" s="3"/>
      <c r="I935" s="3" t="s">
        <v>9</v>
      </c>
      <c r="J935" s="3" t="s">
        <v>9</v>
      </c>
      <c r="K935" s="3" t="s">
        <v>5</v>
      </c>
      <c r="L935" s="3" t="s">
        <v>5</v>
      </c>
      <c r="M935" s="3" t="s">
        <v>5</v>
      </c>
      <c r="N935" s="3">
        <v>730</v>
      </c>
      <c r="O935" s="3" t="s">
        <v>5</v>
      </c>
      <c r="P935" s="3" t="s">
        <v>14</v>
      </c>
      <c r="Q935" s="4">
        <f>IF(AND(E935&lt;&gt;"", F935&lt;&gt;"", G935&lt;&gt;"", H935&lt;&gt;"", I935&lt;&gt;"", J935&lt;&gt;"", K935&lt;&gt;"", L935&lt;&gt;"", M935&lt;&gt;"", N935&lt;&gt;"", O935&lt;&gt;""),"YES","NO")</f>
        <v>0</v>
      </c>
      <c r="R935" s="4">
        <f>IF(AD935=AA935, U935, IF(AD935=AB935,W935,Y935))</f>
        <v>0</v>
      </c>
      <c r="S935" s="4">
        <f>AD935</f>
        <v>0</v>
      </c>
      <c r="T935" s="4">
        <f> IF(AA935="" ,"",IF(AD935=AA935, "PAYG", IF(AD935=AB935,"1Y RI","3Y RI")))</f>
        <v>0</v>
      </c>
      <c r="U935" s="4">
        <f>IF(Q935="YES", IF(K935="YES", VLOOKUP(V935 &amp; L935 &amp; K935,'azure-vm-prices-base'!G$2:H$124, 2, 0), VLOOKUP(V935 &amp; L935 &amp; "*",'azure-vm-prices-base'!G$2:H$124, 2, 0)), "")</f>
        <v>0</v>
      </c>
      <c r="V935" s="4">
        <f>IF(Q935="YES", IF(O935="NO" , IF(K935="YES", _xlfn.MINIFS('azure-vm-prices-base'!I$2:I$123, 'azure-vm-prices-base'!A$2:A$123,"&gt;="&amp;F935*(100-$B$2)/100, 'azure-vm-prices-base'!B$2:B$123,"&gt;="&amp;G935*(100-$B$2)/100, 'azure-vm-prices-base'!D$2:D$123,K935, 'azure-vm-prices-base'!E$2:E$123,L935), _xlfn.MINIFS('azure-vm-prices-base'!I$2:I$123, 'azure-vm-prices-base'!A$2:A$123,"&gt;="&amp;F935*(100-$B$2)/100, 'azure-vm-prices-base'!B$2:B$123,"&gt;="&amp;G935*(100-$B$2)/100, 'azure-vm-prices-base'!E$2:E$123,L935)), IF(K935="YES", _xlfn.MINIFS('azure-vm-prices-base'!C$2:C$123, 'azure-vm-prices-base'!A$2:A$123,"&gt;="&amp;F935*(100-$B$2)/100, 'azure-vm-prices-base'!B$2:B$123,"&gt;="&amp;G935*(100-$B$2)/100, 'azure-vm-prices-base'!D$2:D$123,K935, 'azure-vm-prices-base'!E$2:E$123,L935), _xlfn.MINIFS('azure-vm-prices-base'!C$2:C$123, 'azure-vm-prices-base'!A$2:A$123,"&gt;="&amp;F935*(100-$B$2)/100, 'azure-vm-prices-base'!B$2:B$123,"&gt;="&amp;G935*(100-$B$2)/100, 'azure-vm-prices-base'!E$2:E$123,L935))), "")</f>
        <v>0</v>
      </c>
      <c r="W935" s="4">
        <f>IF(Q935="YES", IF(K935="YES", VLOOKUP(X935 &amp; L935 &amp; K935,'azure-vm-prices-1Y'!G$2:H$124  , 2, 0), VLOOKUP(X935 &amp; L935 &amp; "*",'azure-vm-prices-1Y'!G$2:H$124, 2, 0)),   "")</f>
        <v>0</v>
      </c>
      <c r="X935" s="4">
        <f>IF(Q935="YES", IF(O935="NO" , IF(K935="YES", _xlfn.MINIFS('azure-vm-prices-1Y'!I$2:I$123,   'azure-vm-prices-1Y'!A$2:A$123,"&gt;="&amp;F935*(100-$B$2)/100,   'azure-vm-prices-1Y'!B$2:B$123,"&gt;="&amp;G935*(100-$B$2)/100,   'azure-vm-prices-1Y'!D$2:D$123,K935,   'azure-vm-prices-1Y'!E$2:E$123,L935),   _xlfn.MINIFS('azure-vm-prices-1Y'!I$2:I$123,   'azure-vm-prices-1Y'!A$2:A$123,"&gt;="&amp;F935*(100-$B$2)/100,   'azure-vm-prices-1Y'!B$2:B$123,"&gt;="&amp;G935*(100-$B$2)/100,   'azure-vm-prices-1Y'!E$2:E$123,L935)),   IF(K935="YES", _xlfn.MINIFS('azure-vm-prices-1Y'!C$2:C$123,   'azure-vm-prices-1Y'!A$2:A$123,"&gt;="&amp;F935*(100-$B$2)/100,   'azure-vm-prices-1Y'!B$2:B$123,"&gt;="&amp;G935*(100-$B$2)/100,   'azure-vm-prices-1Y'!D$2:D$123,K935,   'azure-vm-prices-1Y'!E$2:E$123,L935),   _xlfn.MINIFS('azure-vm-prices-1Y'!C$2:C$123,   'azure-vm-prices-1Y'!A$2:A$123,"&gt;="&amp;F935*(100-$B$2)/100,   'azure-vm-prices-1Y'!B$2:B$123,"&gt;="&amp;G935*(100-$B$2)/100,   'azure-vm-prices-1Y'!E$2:E$123,L935))),   "")</f>
        <v>0</v>
      </c>
      <c r="Y935" s="4">
        <f>IF(Q935="YES", IF(K935="YES", VLOOKUP(Z935 &amp; L935 &amp; K935,'azure-vm-prices-3Y'!G$2:H$124  , 2, 0), VLOOKUP(Z935 &amp; L935 &amp; "*",'azure-vm-prices-3Y'!G$2:H$124, 2, 0)),   "")</f>
        <v>0</v>
      </c>
      <c r="Z935" s="4">
        <f>IF(Q935="YES", IF(O935="NO" , IF(K935="YES", _xlfn.MINIFS('azure-vm-prices-3Y'!I$2:I$123,   'azure-vm-prices-3Y'!A$2:A$123,"&gt;="&amp;F935*(100-$B$2)/100,   'azure-vm-prices-3Y'!B$2:B$123,"&gt;="&amp;G935*(100-$B$2)/100,   'azure-vm-prices-3Y'!D$2:D$123,K935,   'azure-vm-prices-3Y'!E$2:E$123,L935),   _xlfn.MINIFS('azure-vm-prices-3Y'!I$2:I$123,   'azure-vm-prices-3Y'!A$2:A$123,"&gt;="&amp;F935*(100-$B$2)/100,   'azure-vm-prices-3Y'!B$2:B$123,"&gt;="&amp;G935*(100-$B$2)/100,   'azure-vm-prices-3Y'!E$2:E$123,L935)),   IF(K935="YES", _xlfn.MINIFS('azure-vm-prices-3Y'!C$2:C$123,   'azure-vm-prices-3Y'!A$2:A$123,"&gt;="&amp;F935*(100-$B$2)/100,   'azure-vm-prices-3Y'!B$2:B$123,"&gt;="&amp;G935*(100-$B$2)/100,   'azure-vm-prices-3Y'!D$2:D$123,K935,   'azure-vm-prices-3Y'!E$2:E$123,L935),   _xlfn.MINIFS('azure-vm-prices-3Y'!C$2:C$123,   'azure-vm-prices-3Y'!A$2:A$123,"&gt;="&amp;F935*(100-$B$2)/100,   'azure-vm-prices-3Y'!B$2:B$123,"&gt;="&amp;G935*(100-$B$2)/100,   'azure-vm-prices-3Y'!E$2:E$123,L935))),   "")</f>
        <v>0</v>
      </c>
      <c r="AA935" s="4">
        <f>IF(Q935="YES",N935*V935*12,"")</f>
        <v>0</v>
      </c>
      <c r="AB935" s="4">
        <f>IF(Q935="YES",X935*8760,"")</f>
        <v>0</v>
      </c>
      <c r="AC935" s="4">
        <f>IF(Q935="YES",Z935*8760,"")</f>
        <v>0</v>
      </c>
      <c r="AD935" s="4">
        <f>IF(Q935="YES",IF(P935="YES", MIN(AA935:AC935), AA935),"")</f>
        <v>0</v>
      </c>
      <c r="AE935" s="4">
        <f>IF(AND(I935="STANDARD",Q935="YES",H935&lt;'azure-standard-disk-prices'!B2, H935&gt;0),1+IF(M935="YES",1),"")</f>
        <v>0</v>
      </c>
      <c r="AF935" s="4">
        <f>IF(AND(I935="STANDARD",Q935="YES",H935&gt;'azure-standard-disk-prices'!B2,H935&lt;'azure-standard-disk-prices'!B3),1+IF(M935="YES",1),"")</f>
        <v>0</v>
      </c>
      <c r="AG935" s="4">
        <f>IF(AND(I935="STANDARD",Q935="YES",H935&gt;'azure-standard-disk-prices'!B3,H935&lt;'azure-standard-disk-prices'!B4),1+IF(M935="YES",1),"")</f>
        <v>0</v>
      </c>
      <c r="AH935" s="4">
        <f>IF(AND(I935="STANDARD",Q935="YES",H935&gt;'azure-standard-disk-prices'!B4,H935&lt;'azure-standard-disk-prices'!B5),1+IF(M935="YES",1),"")</f>
        <v>0</v>
      </c>
      <c r="AI935" s="4">
        <f>IF(AND(I935="STANDARD",Q935="YES",H935&gt;'azure-standard-disk-prices'!B5,H935&lt;'azure-standard-disk-prices'!B6),1+IF(M935="YES",1),"")</f>
        <v>0</v>
      </c>
      <c r="AJ935" s="4">
        <f>IF(AND(I935="STANDARD",Q935="YES",H935&gt;'azure-standard-disk-prices'!B6,H935&lt;'azure-standard-disk-prices'!B7),1+IF(M935="YES",1),"")</f>
        <v>0</v>
      </c>
      <c r="AK935" s="4">
        <f>IF(AND(I935="STANDARD",Q935="YES",H935&gt;'azure-standard-disk-prices'!B7,H935&lt;'azure-standard-disk-prices'!B8),1+IF(M935="YES",1),"")</f>
        <v>0</v>
      </c>
      <c r="AL935" s="4">
        <f>IF(AND(I935="STANDARD",Q935="YES",H935&gt;'azure-standard-disk-prices'!B8,H935&lt;'azure-standard-disk-prices'!B9),1+IF(M935="YES",1),"")</f>
        <v>0</v>
      </c>
      <c r="AM935" s="4">
        <f>IF(AND(I934="PREMIUM",Q934="YES",H934&lt;'azure-premium-disk-prices'!B2,H934&gt;0),1+IF(M934="YES",1),"")</f>
        <v>0</v>
      </c>
      <c r="AN935" s="4">
        <f>IF(AND(I934="PREMIUM",Q934="YES",H934&gt;'azure-premium-disk-prices'!B2,H934&lt;'azure-premium-disk-prices'!B3),1+IF(M934="YES",1),"")</f>
        <v>0</v>
      </c>
      <c r="AO935" s="4">
        <f>IF(AND(I934="PREMIUM",Q934="YES",H934&gt;'azure-premium-disk-prices'!B3,H934&lt;'azure-premium-disk-prices'!B4),1+IF(M934="YES",1),"")</f>
        <v>0</v>
      </c>
      <c r="AP935" s="4">
        <f>IF(AND(I934="PREMIUM",Q934="YES",H934&gt;'azure-premium-disk-prices'!B4,H934&lt;'azure-premium-disk-prices'!B5),1+IF(M934="YES",1),"")</f>
        <v>0</v>
      </c>
      <c r="AQ935" s="4">
        <f>IF(AND(I934="PREMIUM",Q934="YES",H934&gt;'azure-premium-disk-prices'!B5,H934&lt;'azure-premium-disk-prices'!B6),1+IF(M934="YES",1),"")</f>
        <v>0</v>
      </c>
      <c r="AR935" s="4">
        <f>IF(AND(I934="PREMIUM",Q934="YES",H934&gt;'azure-premium-disk-prices'!B6,H934&lt;'azure-premium-disk-prices'!B7),1+IF(M934="YES",1),"")</f>
        <v>0</v>
      </c>
      <c r="AS935" s="4">
        <f>IF(AND(I934="PREMIUM",Q934="YES",H934&gt;'azure-premium-disk-prices'!B7,H934&lt;'azure-premium-disk-prices'!B8),1+IF(M934="YES",1),"")</f>
        <v>0</v>
      </c>
      <c r="AT935" s="4">
        <f>IF(AND(I934="PREMIUM",Q934="YES",H934&gt;'azure-premium-disk-prices'!B8,H934&lt;'azure-premium-disk-prices'!B9),1+IF(M934="YES",1),"")</f>
        <v>0</v>
      </c>
      <c r="AU935" s="4">
        <f>IF(AND(M935="YES", Q935="YES"),1,"")</f>
        <v>0</v>
      </c>
      <c r="AV935" s="4">
        <f>IF(AND(J935="STANDARD", Q935="YES"), IF(M935="YES",2,1) ,"")</f>
        <v>0</v>
      </c>
      <c r="AW935" s="4">
        <f>IF( AND(J935="PREMIUM",  Q935="YES"), IF(M935="YES",2,1) ,"")</f>
        <v>0</v>
      </c>
    </row>
    <row r="936" spans="5:49">
      <c r="E936" s="3"/>
      <c r="F936" s="3"/>
      <c r="G936" s="3"/>
      <c r="H936" s="3"/>
      <c r="I936" s="3" t="s">
        <v>9</v>
      </c>
      <c r="J936" s="3" t="s">
        <v>9</v>
      </c>
      <c r="K936" s="3" t="s">
        <v>5</v>
      </c>
      <c r="L936" s="3" t="s">
        <v>5</v>
      </c>
      <c r="M936" s="3" t="s">
        <v>5</v>
      </c>
      <c r="N936" s="3">
        <v>730</v>
      </c>
      <c r="O936" s="3" t="s">
        <v>5</v>
      </c>
      <c r="P936" s="3" t="s">
        <v>14</v>
      </c>
      <c r="Q936" s="4">
        <f>IF(AND(E936&lt;&gt;"", F936&lt;&gt;"", G936&lt;&gt;"", H936&lt;&gt;"", I936&lt;&gt;"", J936&lt;&gt;"", K936&lt;&gt;"", L936&lt;&gt;"", M936&lt;&gt;"", N936&lt;&gt;"", O936&lt;&gt;""),"YES","NO")</f>
        <v>0</v>
      </c>
      <c r="R936" s="4">
        <f>IF(AD936=AA936, U936, IF(AD936=AB936,W936,Y936))</f>
        <v>0</v>
      </c>
      <c r="S936" s="4">
        <f>AD936</f>
        <v>0</v>
      </c>
      <c r="T936" s="4">
        <f> IF(AA936="" ,"",IF(AD936=AA936, "PAYG", IF(AD936=AB936,"1Y RI","3Y RI")))</f>
        <v>0</v>
      </c>
      <c r="U936" s="4">
        <f>IF(Q936="YES", IF(K936="YES", VLOOKUP(V936 &amp; L936 &amp; K936,'azure-vm-prices-base'!G$2:H$124, 2, 0), VLOOKUP(V936 &amp; L936 &amp; "*",'azure-vm-prices-base'!G$2:H$124, 2, 0)), "")</f>
        <v>0</v>
      </c>
      <c r="V936" s="4">
        <f>IF(Q936="YES", IF(O936="NO" , IF(K936="YES", _xlfn.MINIFS('azure-vm-prices-base'!I$2:I$123, 'azure-vm-prices-base'!A$2:A$123,"&gt;="&amp;F936*(100-$B$2)/100, 'azure-vm-prices-base'!B$2:B$123,"&gt;="&amp;G936*(100-$B$2)/100, 'azure-vm-prices-base'!D$2:D$123,K936, 'azure-vm-prices-base'!E$2:E$123,L936), _xlfn.MINIFS('azure-vm-prices-base'!I$2:I$123, 'azure-vm-prices-base'!A$2:A$123,"&gt;="&amp;F936*(100-$B$2)/100, 'azure-vm-prices-base'!B$2:B$123,"&gt;="&amp;G936*(100-$B$2)/100, 'azure-vm-prices-base'!E$2:E$123,L936)), IF(K936="YES", _xlfn.MINIFS('azure-vm-prices-base'!C$2:C$123, 'azure-vm-prices-base'!A$2:A$123,"&gt;="&amp;F936*(100-$B$2)/100, 'azure-vm-prices-base'!B$2:B$123,"&gt;="&amp;G936*(100-$B$2)/100, 'azure-vm-prices-base'!D$2:D$123,K936, 'azure-vm-prices-base'!E$2:E$123,L936), _xlfn.MINIFS('azure-vm-prices-base'!C$2:C$123, 'azure-vm-prices-base'!A$2:A$123,"&gt;="&amp;F936*(100-$B$2)/100, 'azure-vm-prices-base'!B$2:B$123,"&gt;="&amp;G936*(100-$B$2)/100, 'azure-vm-prices-base'!E$2:E$123,L936))), "")</f>
        <v>0</v>
      </c>
      <c r="W936" s="4">
        <f>IF(Q936="YES", IF(K936="YES", VLOOKUP(X936 &amp; L936 &amp; K936,'azure-vm-prices-1Y'!G$2:H$124  , 2, 0), VLOOKUP(X936 &amp; L936 &amp; "*",'azure-vm-prices-1Y'!G$2:H$124, 2, 0)),   "")</f>
        <v>0</v>
      </c>
      <c r="X936" s="4">
        <f>IF(Q936="YES", IF(O936="NO" , IF(K936="YES", _xlfn.MINIFS('azure-vm-prices-1Y'!I$2:I$123,   'azure-vm-prices-1Y'!A$2:A$123,"&gt;="&amp;F936*(100-$B$2)/100,   'azure-vm-prices-1Y'!B$2:B$123,"&gt;="&amp;G936*(100-$B$2)/100,   'azure-vm-prices-1Y'!D$2:D$123,K936,   'azure-vm-prices-1Y'!E$2:E$123,L936),   _xlfn.MINIFS('azure-vm-prices-1Y'!I$2:I$123,   'azure-vm-prices-1Y'!A$2:A$123,"&gt;="&amp;F936*(100-$B$2)/100,   'azure-vm-prices-1Y'!B$2:B$123,"&gt;="&amp;G936*(100-$B$2)/100,   'azure-vm-prices-1Y'!E$2:E$123,L936)),   IF(K936="YES", _xlfn.MINIFS('azure-vm-prices-1Y'!C$2:C$123,   'azure-vm-prices-1Y'!A$2:A$123,"&gt;="&amp;F936*(100-$B$2)/100,   'azure-vm-prices-1Y'!B$2:B$123,"&gt;="&amp;G936*(100-$B$2)/100,   'azure-vm-prices-1Y'!D$2:D$123,K936,   'azure-vm-prices-1Y'!E$2:E$123,L936),   _xlfn.MINIFS('azure-vm-prices-1Y'!C$2:C$123,   'azure-vm-prices-1Y'!A$2:A$123,"&gt;="&amp;F936*(100-$B$2)/100,   'azure-vm-prices-1Y'!B$2:B$123,"&gt;="&amp;G936*(100-$B$2)/100,   'azure-vm-prices-1Y'!E$2:E$123,L936))),   "")</f>
        <v>0</v>
      </c>
      <c r="Y936" s="4">
        <f>IF(Q936="YES", IF(K936="YES", VLOOKUP(Z936 &amp; L936 &amp; K936,'azure-vm-prices-3Y'!G$2:H$124  , 2, 0), VLOOKUP(Z936 &amp; L936 &amp; "*",'azure-vm-prices-3Y'!G$2:H$124, 2, 0)),   "")</f>
        <v>0</v>
      </c>
      <c r="Z936" s="4">
        <f>IF(Q936="YES", IF(O936="NO" , IF(K936="YES", _xlfn.MINIFS('azure-vm-prices-3Y'!I$2:I$123,   'azure-vm-prices-3Y'!A$2:A$123,"&gt;="&amp;F936*(100-$B$2)/100,   'azure-vm-prices-3Y'!B$2:B$123,"&gt;="&amp;G936*(100-$B$2)/100,   'azure-vm-prices-3Y'!D$2:D$123,K936,   'azure-vm-prices-3Y'!E$2:E$123,L936),   _xlfn.MINIFS('azure-vm-prices-3Y'!I$2:I$123,   'azure-vm-prices-3Y'!A$2:A$123,"&gt;="&amp;F936*(100-$B$2)/100,   'azure-vm-prices-3Y'!B$2:B$123,"&gt;="&amp;G936*(100-$B$2)/100,   'azure-vm-prices-3Y'!E$2:E$123,L936)),   IF(K936="YES", _xlfn.MINIFS('azure-vm-prices-3Y'!C$2:C$123,   'azure-vm-prices-3Y'!A$2:A$123,"&gt;="&amp;F936*(100-$B$2)/100,   'azure-vm-prices-3Y'!B$2:B$123,"&gt;="&amp;G936*(100-$B$2)/100,   'azure-vm-prices-3Y'!D$2:D$123,K936,   'azure-vm-prices-3Y'!E$2:E$123,L936),   _xlfn.MINIFS('azure-vm-prices-3Y'!C$2:C$123,   'azure-vm-prices-3Y'!A$2:A$123,"&gt;="&amp;F936*(100-$B$2)/100,   'azure-vm-prices-3Y'!B$2:B$123,"&gt;="&amp;G936*(100-$B$2)/100,   'azure-vm-prices-3Y'!E$2:E$123,L936))),   "")</f>
        <v>0</v>
      </c>
      <c r="AA936" s="4">
        <f>IF(Q936="YES",N936*V936*12,"")</f>
        <v>0</v>
      </c>
      <c r="AB936" s="4">
        <f>IF(Q936="YES",X936*8760,"")</f>
        <v>0</v>
      </c>
      <c r="AC936" s="4">
        <f>IF(Q936="YES",Z936*8760,"")</f>
        <v>0</v>
      </c>
      <c r="AD936" s="4">
        <f>IF(Q936="YES",IF(P936="YES", MIN(AA936:AC936), AA936),"")</f>
        <v>0</v>
      </c>
      <c r="AE936" s="4">
        <f>IF(AND(I936="STANDARD",Q936="YES",H936&lt;'azure-standard-disk-prices'!B2, H936&gt;0),1+IF(M936="YES",1),"")</f>
        <v>0</v>
      </c>
      <c r="AF936" s="4">
        <f>IF(AND(I936="STANDARD",Q936="YES",H936&gt;'azure-standard-disk-prices'!B2,H936&lt;'azure-standard-disk-prices'!B3),1+IF(M936="YES",1),"")</f>
        <v>0</v>
      </c>
      <c r="AG936" s="4">
        <f>IF(AND(I936="STANDARD",Q936="YES",H936&gt;'azure-standard-disk-prices'!B3,H936&lt;'azure-standard-disk-prices'!B4),1+IF(M936="YES",1),"")</f>
        <v>0</v>
      </c>
      <c r="AH936" s="4">
        <f>IF(AND(I936="STANDARD",Q936="YES",H936&gt;'azure-standard-disk-prices'!B4,H936&lt;'azure-standard-disk-prices'!B5),1+IF(M936="YES",1),"")</f>
        <v>0</v>
      </c>
      <c r="AI936" s="4">
        <f>IF(AND(I936="STANDARD",Q936="YES",H936&gt;'azure-standard-disk-prices'!B5,H936&lt;'azure-standard-disk-prices'!B6),1+IF(M936="YES",1),"")</f>
        <v>0</v>
      </c>
      <c r="AJ936" s="4">
        <f>IF(AND(I936="STANDARD",Q936="YES",H936&gt;'azure-standard-disk-prices'!B6,H936&lt;'azure-standard-disk-prices'!B7),1+IF(M936="YES",1),"")</f>
        <v>0</v>
      </c>
      <c r="AK936" s="4">
        <f>IF(AND(I936="STANDARD",Q936="YES",H936&gt;'azure-standard-disk-prices'!B7,H936&lt;'azure-standard-disk-prices'!B8),1+IF(M936="YES",1),"")</f>
        <v>0</v>
      </c>
      <c r="AL936" s="4">
        <f>IF(AND(I936="STANDARD",Q936="YES",H936&gt;'azure-standard-disk-prices'!B8,H936&lt;'azure-standard-disk-prices'!B9),1+IF(M936="YES",1),"")</f>
        <v>0</v>
      </c>
      <c r="AM936" s="4">
        <f>IF(AND(I935="PREMIUM",Q935="YES",H935&lt;'azure-premium-disk-prices'!B2,H935&gt;0),1+IF(M935="YES",1),"")</f>
        <v>0</v>
      </c>
      <c r="AN936" s="4">
        <f>IF(AND(I935="PREMIUM",Q935="YES",H935&gt;'azure-premium-disk-prices'!B2,H935&lt;'azure-premium-disk-prices'!B3),1+IF(M935="YES",1),"")</f>
        <v>0</v>
      </c>
      <c r="AO936" s="4">
        <f>IF(AND(I935="PREMIUM",Q935="YES",H935&gt;'azure-premium-disk-prices'!B3,H935&lt;'azure-premium-disk-prices'!B4),1+IF(M935="YES",1),"")</f>
        <v>0</v>
      </c>
      <c r="AP936" s="4">
        <f>IF(AND(I935="PREMIUM",Q935="YES",H935&gt;'azure-premium-disk-prices'!B4,H935&lt;'azure-premium-disk-prices'!B5),1+IF(M935="YES",1),"")</f>
        <v>0</v>
      </c>
      <c r="AQ936" s="4">
        <f>IF(AND(I935="PREMIUM",Q935="YES",H935&gt;'azure-premium-disk-prices'!B5,H935&lt;'azure-premium-disk-prices'!B6),1+IF(M935="YES",1),"")</f>
        <v>0</v>
      </c>
      <c r="AR936" s="4">
        <f>IF(AND(I935="PREMIUM",Q935="YES",H935&gt;'azure-premium-disk-prices'!B6,H935&lt;'azure-premium-disk-prices'!B7),1+IF(M935="YES",1),"")</f>
        <v>0</v>
      </c>
      <c r="AS936" s="4">
        <f>IF(AND(I935="PREMIUM",Q935="YES",H935&gt;'azure-premium-disk-prices'!B7,H935&lt;'azure-premium-disk-prices'!B8),1+IF(M935="YES",1),"")</f>
        <v>0</v>
      </c>
      <c r="AT936" s="4">
        <f>IF(AND(I935="PREMIUM",Q935="YES",H935&gt;'azure-premium-disk-prices'!B8,H935&lt;'azure-premium-disk-prices'!B9),1+IF(M935="YES",1),"")</f>
        <v>0</v>
      </c>
      <c r="AU936" s="4">
        <f>IF(AND(M936="YES", Q936="YES"),1,"")</f>
        <v>0</v>
      </c>
      <c r="AV936" s="4">
        <f>IF(AND(J936="STANDARD", Q936="YES"), IF(M936="YES",2,1) ,"")</f>
        <v>0</v>
      </c>
      <c r="AW936" s="4">
        <f>IF( AND(J936="PREMIUM",  Q936="YES"), IF(M936="YES",2,1) ,"")</f>
        <v>0</v>
      </c>
    </row>
    <row r="937" spans="5:49">
      <c r="E937" s="3"/>
      <c r="F937" s="3"/>
      <c r="G937" s="3"/>
      <c r="H937" s="3"/>
      <c r="I937" s="3" t="s">
        <v>9</v>
      </c>
      <c r="J937" s="3" t="s">
        <v>9</v>
      </c>
      <c r="K937" s="3" t="s">
        <v>5</v>
      </c>
      <c r="L937" s="3" t="s">
        <v>5</v>
      </c>
      <c r="M937" s="3" t="s">
        <v>5</v>
      </c>
      <c r="N937" s="3">
        <v>730</v>
      </c>
      <c r="O937" s="3" t="s">
        <v>5</v>
      </c>
      <c r="P937" s="3" t="s">
        <v>14</v>
      </c>
      <c r="Q937" s="4">
        <f>IF(AND(E937&lt;&gt;"", F937&lt;&gt;"", G937&lt;&gt;"", H937&lt;&gt;"", I937&lt;&gt;"", J937&lt;&gt;"", K937&lt;&gt;"", L937&lt;&gt;"", M937&lt;&gt;"", N937&lt;&gt;"", O937&lt;&gt;""),"YES","NO")</f>
        <v>0</v>
      </c>
      <c r="R937" s="4">
        <f>IF(AD937=AA937, U937, IF(AD937=AB937,W937,Y937))</f>
        <v>0</v>
      </c>
      <c r="S937" s="4">
        <f>AD937</f>
        <v>0</v>
      </c>
      <c r="T937" s="4">
        <f> IF(AA937="" ,"",IF(AD937=AA937, "PAYG", IF(AD937=AB937,"1Y RI","3Y RI")))</f>
        <v>0</v>
      </c>
      <c r="U937" s="4">
        <f>IF(Q937="YES", IF(K937="YES", VLOOKUP(V937 &amp; L937 &amp; K937,'azure-vm-prices-base'!G$2:H$124, 2, 0), VLOOKUP(V937 &amp; L937 &amp; "*",'azure-vm-prices-base'!G$2:H$124, 2, 0)), "")</f>
        <v>0</v>
      </c>
      <c r="V937" s="4">
        <f>IF(Q937="YES", IF(O937="NO" , IF(K937="YES", _xlfn.MINIFS('azure-vm-prices-base'!I$2:I$123, 'azure-vm-prices-base'!A$2:A$123,"&gt;="&amp;F937*(100-$B$2)/100, 'azure-vm-prices-base'!B$2:B$123,"&gt;="&amp;G937*(100-$B$2)/100, 'azure-vm-prices-base'!D$2:D$123,K937, 'azure-vm-prices-base'!E$2:E$123,L937), _xlfn.MINIFS('azure-vm-prices-base'!I$2:I$123, 'azure-vm-prices-base'!A$2:A$123,"&gt;="&amp;F937*(100-$B$2)/100, 'azure-vm-prices-base'!B$2:B$123,"&gt;="&amp;G937*(100-$B$2)/100, 'azure-vm-prices-base'!E$2:E$123,L937)), IF(K937="YES", _xlfn.MINIFS('azure-vm-prices-base'!C$2:C$123, 'azure-vm-prices-base'!A$2:A$123,"&gt;="&amp;F937*(100-$B$2)/100, 'azure-vm-prices-base'!B$2:B$123,"&gt;="&amp;G937*(100-$B$2)/100, 'azure-vm-prices-base'!D$2:D$123,K937, 'azure-vm-prices-base'!E$2:E$123,L937), _xlfn.MINIFS('azure-vm-prices-base'!C$2:C$123, 'azure-vm-prices-base'!A$2:A$123,"&gt;="&amp;F937*(100-$B$2)/100, 'azure-vm-prices-base'!B$2:B$123,"&gt;="&amp;G937*(100-$B$2)/100, 'azure-vm-prices-base'!E$2:E$123,L937))), "")</f>
        <v>0</v>
      </c>
      <c r="W937" s="4">
        <f>IF(Q937="YES", IF(K937="YES", VLOOKUP(X937 &amp; L937 &amp; K937,'azure-vm-prices-1Y'!G$2:H$124  , 2, 0), VLOOKUP(X937 &amp; L937 &amp; "*",'azure-vm-prices-1Y'!G$2:H$124, 2, 0)),   "")</f>
        <v>0</v>
      </c>
      <c r="X937" s="4">
        <f>IF(Q937="YES", IF(O937="NO" , IF(K937="YES", _xlfn.MINIFS('azure-vm-prices-1Y'!I$2:I$123,   'azure-vm-prices-1Y'!A$2:A$123,"&gt;="&amp;F937*(100-$B$2)/100,   'azure-vm-prices-1Y'!B$2:B$123,"&gt;="&amp;G937*(100-$B$2)/100,   'azure-vm-prices-1Y'!D$2:D$123,K937,   'azure-vm-prices-1Y'!E$2:E$123,L937),   _xlfn.MINIFS('azure-vm-prices-1Y'!I$2:I$123,   'azure-vm-prices-1Y'!A$2:A$123,"&gt;="&amp;F937*(100-$B$2)/100,   'azure-vm-prices-1Y'!B$2:B$123,"&gt;="&amp;G937*(100-$B$2)/100,   'azure-vm-prices-1Y'!E$2:E$123,L937)),   IF(K937="YES", _xlfn.MINIFS('azure-vm-prices-1Y'!C$2:C$123,   'azure-vm-prices-1Y'!A$2:A$123,"&gt;="&amp;F937*(100-$B$2)/100,   'azure-vm-prices-1Y'!B$2:B$123,"&gt;="&amp;G937*(100-$B$2)/100,   'azure-vm-prices-1Y'!D$2:D$123,K937,   'azure-vm-prices-1Y'!E$2:E$123,L937),   _xlfn.MINIFS('azure-vm-prices-1Y'!C$2:C$123,   'azure-vm-prices-1Y'!A$2:A$123,"&gt;="&amp;F937*(100-$B$2)/100,   'azure-vm-prices-1Y'!B$2:B$123,"&gt;="&amp;G937*(100-$B$2)/100,   'azure-vm-prices-1Y'!E$2:E$123,L937))),   "")</f>
        <v>0</v>
      </c>
      <c r="Y937" s="4">
        <f>IF(Q937="YES", IF(K937="YES", VLOOKUP(Z937 &amp; L937 &amp; K937,'azure-vm-prices-3Y'!G$2:H$124  , 2, 0), VLOOKUP(Z937 &amp; L937 &amp; "*",'azure-vm-prices-3Y'!G$2:H$124, 2, 0)),   "")</f>
        <v>0</v>
      </c>
      <c r="Z937" s="4">
        <f>IF(Q937="YES", IF(O937="NO" , IF(K937="YES", _xlfn.MINIFS('azure-vm-prices-3Y'!I$2:I$123,   'azure-vm-prices-3Y'!A$2:A$123,"&gt;="&amp;F937*(100-$B$2)/100,   'azure-vm-prices-3Y'!B$2:B$123,"&gt;="&amp;G937*(100-$B$2)/100,   'azure-vm-prices-3Y'!D$2:D$123,K937,   'azure-vm-prices-3Y'!E$2:E$123,L937),   _xlfn.MINIFS('azure-vm-prices-3Y'!I$2:I$123,   'azure-vm-prices-3Y'!A$2:A$123,"&gt;="&amp;F937*(100-$B$2)/100,   'azure-vm-prices-3Y'!B$2:B$123,"&gt;="&amp;G937*(100-$B$2)/100,   'azure-vm-prices-3Y'!E$2:E$123,L937)),   IF(K937="YES", _xlfn.MINIFS('azure-vm-prices-3Y'!C$2:C$123,   'azure-vm-prices-3Y'!A$2:A$123,"&gt;="&amp;F937*(100-$B$2)/100,   'azure-vm-prices-3Y'!B$2:B$123,"&gt;="&amp;G937*(100-$B$2)/100,   'azure-vm-prices-3Y'!D$2:D$123,K937,   'azure-vm-prices-3Y'!E$2:E$123,L937),   _xlfn.MINIFS('azure-vm-prices-3Y'!C$2:C$123,   'azure-vm-prices-3Y'!A$2:A$123,"&gt;="&amp;F937*(100-$B$2)/100,   'azure-vm-prices-3Y'!B$2:B$123,"&gt;="&amp;G937*(100-$B$2)/100,   'azure-vm-prices-3Y'!E$2:E$123,L937))),   "")</f>
        <v>0</v>
      </c>
      <c r="AA937" s="4">
        <f>IF(Q937="YES",N937*V937*12,"")</f>
        <v>0</v>
      </c>
      <c r="AB937" s="4">
        <f>IF(Q937="YES",X937*8760,"")</f>
        <v>0</v>
      </c>
      <c r="AC937" s="4">
        <f>IF(Q937="YES",Z937*8760,"")</f>
        <v>0</v>
      </c>
      <c r="AD937" s="4">
        <f>IF(Q937="YES",IF(P937="YES", MIN(AA937:AC937), AA937),"")</f>
        <v>0</v>
      </c>
      <c r="AE937" s="4">
        <f>IF(AND(I937="STANDARD",Q937="YES",H937&lt;'azure-standard-disk-prices'!B2, H937&gt;0),1+IF(M937="YES",1),"")</f>
        <v>0</v>
      </c>
      <c r="AF937" s="4">
        <f>IF(AND(I937="STANDARD",Q937="YES",H937&gt;'azure-standard-disk-prices'!B2,H937&lt;'azure-standard-disk-prices'!B3),1+IF(M937="YES",1),"")</f>
        <v>0</v>
      </c>
      <c r="AG937" s="4">
        <f>IF(AND(I937="STANDARD",Q937="YES",H937&gt;'azure-standard-disk-prices'!B3,H937&lt;'azure-standard-disk-prices'!B4),1+IF(M937="YES",1),"")</f>
        <v>0</v>
      </c>
      <c r="AH937" s="4">
        <f>IF(AND(I937="STANDARD",Q937="YES",H937&gt;'azure-standard-disk-prices'!B4,H937&lt;'azure-standard-disk-prices'!B5),1+IF(M937="YES",1),"")</f>
        <v>0</v>
      </c>
      <c r="AI937" s="4">
        <f>IF(AND(I937="STANDARD",Q937="YES",H937&gt;'azure-standard-disk-prices'!B5,H937&lt;'azure-standard-disk-prices'!B6),1+IF(M937="YES",1),"")</f>
        <v>0</v>
      </c>
      <c r="AJ937" s="4">
        <f>IF(AND(I937="STANDARD",Q937="YES",H937&gt;'azure-standard-disk-prices'!B6,H937&lt;'azure-standard-disk-prices'!B7),1+IF(M937="YES",1),"")</f>
        <v>0</v>
      </c>
      <c r="AK937" s="4">
        <f>IF(AND(I937="STANDARD",Q937="YES",H937&gt;'azure-standard-disk-prices'!B7,H937&lt;'azure-standard-disk-prices'!B8),1+IF(M937="YES",1),"")</f>
        <v>0</v>
      </c>
      <c r="AL937" s="4">
        <f>IF(AND(I937="STANDARD",Q937="YES",H937&gt;'azure-standard-disk-prices'!B8,H937&lt;'azure-standard-disk-prices'!B9),1+IF(M937="YES",1),"")</f>
        <v>0</v>
      </c>
      <c r="AM937" s="4">
        <f>IF(AND(I936="PREMIUM",Q936="YES",H936&lt;'azure-premium-disk-prices'!B2,H936&gt;0),1+IF(M936="YES",1),"")</f>
        <v>0</v>
      </c>
      <c r="AN937" s="4">
        <f>IF(AND(I936="PREMIUM",Q936="YES",H936&gt;'azure-premium-disk-prices'!B2,H936&lt;'azure-premium-disk-prices'!B3),1+IF(M936="YES",1),"")</f>
        <v>0</v>
      </c>
      <c r="AO937" s="4">
        <f>IF(AND(I936="PREMIUM",Q936="YES",H936&gt;'azure-premium-disk-prices'!B3,H936&lt;'azure-premium-disk-prices'!B4),1+IF(M936="YES",1),"")</f>
        <v>0</v>
      </c>
      <c r="AP937" s="4">
        <f>IF(AND(I936="PREMIUM",Q936="YES",H936&gt;'azure-premium-disk-prices'!B4,H936&lt;'azure-premium-disk-prices'!B5),1+IF(M936="YES",1),"")</f>
        <v>0</v>
      </c>
      <c r="AQ937" s="4">
        <f>IF(AND(I936="PREMIUM",Q936="YES",H936&gt;'azure-premium-disk-prices'!B5,H936&lt;'azure-premium-disk-prices'!B6),1+IF(M936="YES",1),"")</f>
        <v>0</v>
      </c>
      <c r="AR937" s="4">
        <f>IF(AND(I936="PREMIUM",Q936="YES",H936&gt;'azure-premium-disk-prices'!B6,H936&lt;'azure-premium-disk-prices'!B7),1+IF(M936="YES",1),"")</f>
        <v>0</v>
      </c>
      <c r="AS937" s="4">
        <f>IF(AND(I936="PREMIUM",Q936="YES",H936&gt;'azure-premium-disk-prices'!B7,H936&lt;'azure-premium-disk-prices'!B8),1+IF(M936="YES",1),"")</f>
        <v>0</v>
      </c>
      <c r="AT937" s="4">
        <f>IF(AND(I936="PREMIUM",Q936="YES",H936&gt;'azure-premium-disk-prices'!B8,H936&lt;'azure-premium-disk-prices'!B9),1+IF(M936="YES",1),"")</f>
        <v>0</v>
      </c>
      <c r="AU937" s="4">
        <f>IF(AND(M937="YES", Q937="YES"),1,"")</f>
        <v>0</v>
      </c>
      <c r="AV937" s="4">
        <f>IF(AND(J937="STANDARD", Q937="YES"), IF(M937="YES",2,1) ,"")</f>
        <v>0</v>
      </c>
      <c r="AW937" s="4">
        <f>IF( AND(J937="PREMIUM",  Q937="YES"), IF(M937="YES",2,1) ,"")</f>
        <v>0</v>
      </c>
    </row>
    <row r="938" spans="5:49">
      <c r="E938" s="3"/>
      <c r="F938" s="3"/>
      <c r="G938" s="3"/>
      <c r="H938" s="3"/>
      <c r="I938" s="3" t="s">
        <v>9</v>
      </c>
      <c r="J938" s="3" t="s">
        <v>9</v>
      </c>
      <c r="K938" s="3" t="s">
        <v>5</v>
      </c>
      <c r="L938" s="3" t="s">
        <v>5</v>
      </c>
      <c r="M938" s="3" t="s">
        <v>5</v>
      </c>
      <c r="N938" s="3">
        <v>730</v>
      </c>
      <c r="O938" s="3" t="s">
        <v>5</v>
      </c>
      <c r="P938" s="3" t="s">
        <v>14</v>
      </c>
      <c r="Q938" s="4">
        <f>IF(AND(E938&lt;&gt;"", F938&lt;&gt;"", G938&lt;&gt;"", H938&lt;&gt;"", I938&lt;&gt;"", J938&lt;&gt;"", K938&lt;&gt;"", L938&lt;&gt;"", M938&lt;&gt;"", N938&lt;&gt;"", O938&lt;&gt;""),"YES","NO")</f>
        <v>0</v>
      </c>
      <c r="R938" s="4">
        <f>IF(AD938=AA938, U938, IF(AD938=AB938,W938,Y938))</f>
        <v>0</v>
      </c>
      <c r="S938" s="4">
        <f>AD938</f>
        <v>0</v>
      </c>
      <c r="T938" s="4">
        <f> IF(AA938="" ,"",IF(AD938=AA938, "PAYG", IF(AD938=AB938,"1Y RI","3Y RI")))</f>
        <v>0</v>
      </c>
      <c r="U938" s="4">
        <f>IF(Q938="YES", IF(K938="YES", VLOOKUP(V938 &amp; L938 &amp; K938,'azure-vm-prices-base'!G$2:H$124, 2, 0), VLOOKUP(V938 &amp; L938 &amp; "*",'azure-vm-prices-base'!G$2:H$124, 2, 0)), "")</f>
        <v>0</v>
      </c>
      <c r="V938" s="4">
        <f>IF(Q938="YES", IF(O938="NO" , IF(K938="YES", _xlfn.MINIFS('azure-vm-prices-base'!I$2:I$123, 'azure-vm-prices-base'!A$2:A$123,"&gt;="&amp;F938*(100-$B$2)/100, 'azure-vm-prices-base'!B$2:B$123,"&gt;="&amp;G938*(100-$B$2)/100, 'azure-vm-prices-base'!D$2:D$123,K938, 'azure-vm-prices-base'!E$2:E$123,L938), _xlfn.MINIFS('azure-vm-prices-base'!I$2:I$123, 'azure-vm-prices-base'!A$2:A$123,"&gt;="&amp;F938*(100-$B$2)/100, 'azure-vm-prices-base'!B$2:B$123,"&gt;="&amp;G938*(100-$B$2)/100, 'azure-vm-prices-base'!E$2:E$123,L938)), IF(K938="YES", _xlfn.MINIFS('azure-vm-prices-base'!C$2:C$123, 'azure-vm-prices-base'!A$2:A$123,"&gt;="&amp;F938*(100-$B$2)/100, 'azure-vm-prices-base'!B$2:B$123,"&gt;="&amp;G938*(100-$B$2)/100, 'azure-vm-prices-base'!D$2:D$123,K938, 'azure-vm-prices-base'!E$2:E$123,L938), _xlfn.MINIFS('azure-vm-prices-base'!C$2:C$123, 'azure-vm-prices-base'!A$2:A$123,"&gt;="&amp;F938*(100-$B$2)/100, 'azure-vm-prices-base'!B$2:B$123,"&gt;="&amp;G938*(100-$B$2)/100, 'azure-vm-prices-base'!E$2:E$123,L938))), "")</f>
        <v>0</v>
      </c>
      <c r="W938" s="4">
        <f>IF(Q938="YES", IF(K938="YES", VLOOKUP(X938 &amp; L938 &amp; K938,'azure-vm-prices-1Y'!G$2:H$124  , 2, 0), VLOOKUP(X938 &amp; L938 &amp; "*",'azure-vm-prices-1Y'!G$2:H$124, 2, 0)),   "")</f>
        <v>0</v>
      </c>
      <c r="X938" s="4">
        <f>IF(Q938="YES", IF(O938="NO" , IF(K938="YES", _xlfn.MINIFS('azure-vm-prices-1Y'!I$2:I$123,   'azure-vm-prices-1Y'!A$2:A$123,"&gt;="&amp;F938*(100-$B$2)/100,   'azure-vm-prices-1Y'!B$2:B$123,"&gt;="&amp;G938*(100-$B$2)/100,   'azure-vm-prices-1Y'!D$2:D$123,K938,   'azure-vm-prices-1Y'!E$2:E$123,L938),   _xlfn.MINIFS('azure-vm-prices-1Y'!I$2:I$123,   'azure-vm-prices-1Y'!A$2:A$123,"&gt;="&amp;F938*(100-$B$2)/100,   'azure-vm-prices-1Y'!B$2:B$123,"&gt;="&amp;G938*(100-$B$2)/100,   'azure-vm-prices-1Y'!E$2:E$123,L938)),   IF(K938="YES", _xlfn.MINIFS('azure-vm-prices-1Y'!C$2:C$123,   'azure-vm-prices-1Y'!A$2:A$123,"&gt;="&amp;F938*(100-$B$2)/100,   'azure-vm-prices-1Y'!B$2:B$123,"&gt;="&amp;G938*(100-$B$2)/100,   'azure-vm-prices-1Y'!D$2:D$123,K938,   'azure-vm-prices-1Y'!E$2:E$123,L938),   _xlfn.MINIFS('azure-vm-prices-1Y'!C$2:C$123,   'azure-vm-prices-1Y'!A$2:A$123,"&gt;="&amp;F938*(100-$B$2)/100,   'azure-vm-prices-1Y'!B$2:B$123,"&gt;="&amp;G938*(100-$B$2)/100,   'azure-vm-prices-1Y'!E$2:E$123,L938))),   "")</f>
        <v>0</v>
      </c>
      <c r="Y938" s="4">
        <f>IF(Q938="YES", IF(K938="YES", VLOOKUP(Z938 &amp; L938 &amp; K938,'azure-vm-prices-3Y'!G$2:H$124  , 2, 0), VLOOKUP(Z938 &amp; L938 &amp; "*",'azure-vm-prices-3Y'!G$2:H$124, 2, 0)),   "")</f>
        <v>0</v>
      </c>
      <c r="Z938" s="4">
        <f>IF(Q938="YES", IF(O938="NO" , IF(K938="YES", _xlfn.MINIFS('azure-vm-prices-3Y'!I$2:I$123,   'azure-vm-prices-3Y'!A$2:A$123,"&gt;="&amp;F938*(100-$B$2)/100,   'azure-vm-prices-3Y'!B$2:B$123,"&gt;="&amp;G938*(100-$B$2)/100,   'azure-vm-prices-3Y'!D$2:D$123,K938,   'azure-vm-prices-3Y'!E$2:E$123,L938),   _xlfn.MINIFS('azure-vm-prices-3Y'!I$2:I$123,   'azure-vm-prices-3Y'!A$2:A$123,"&gt;="&amp;F938*(100-$B$2)/100,   'azure-vm-prices-3Y'!B$2:B$123,"&gt;="&amp;G938*(100-$B$2)/100,   'azure-vm-prices-3Y'!E$2:E$123,L938)),   IF(K938="YES", _xlfn.MINIFS('azure-vm-prices-3Y'!C$2:C$123,   'azure-vm-prices-3Y'!A$2:A$123,"&gt;="&amp;F938*(100-$B$2)/100,   'azure-vm-prices-3Y'!B$2:B$123,"&gt;="&amp;G938*(100-$B$2)/100,   'azure-vm-prices-3Y'!D$2:D$123,K938,   'azure-vm-prices-3Y'!E$2:E$123,L938),   _xlfn.MINIFS('azure-vm-prices-3Y'!C$2:C$123,   'azure-vm-prices-3Y'!A$2:A$123,"&gt;="&amp;F938*(100-$B$2)/100,   'azure-vm-prices-3Y'!B$2:B$123,"&gt;="&amp;G938*(100-$B$2)/100,   'azure-vm-prices-3Y'!E$2:E$123,L938))),   "")</f>
        <v>0</v>
      </c>
      <c r="AA938" s="4">
        <f>IF(Q938="YES",N938*V938*12,"")</f>
        <v>0</v>
      </c>
      <c r="AB938" s="4">
        <f>IF(Q938="YES",X938*8760,"")</f>
        <v>0</v>
      </c>
      <c r="AC938" s="4">
        <f>IF(Q938="YES",Z938*8760,"")</f>
        <v>0</v>
      </c>
      <c r="AD938" s="4">
        <f>IF(Q938="YES",IF(P938="YES", MIN(AA938:AC938), AA938),"")</f>
        <v>0</v>
      </c>
      <c r="AE938" s="4">
        <f>IF(AND(I938="STANDARD",Q938="YES",H938&lt;'azure-standard-disk-prices'!B2, H938&gt;0),1+IF(M938="YES",1),"")</f>
        <v>0</v>
      </c>
      <c r="AF938" s="4">
        <f>IF(AND(I938="STANDARD",Q938="YES",H938&gt;'azure-standard-disk-prices'!B2,H938&lt;'azure-standard-disk-prices'!B3),1+IF(M938="YES",1),"")</f>
        <v>0</v>
      </c>
      <c r="AG938" s="4">
        <f>IF(AND(I938="STANDARD",Q938="YES",H938&gt;'azure-standard-disk-prices'!B3,H938&lt;'azure-standard-disk-prices'!B4),1+IF(M938="YES",1),"")</f>
        <v>0</v>
      </c>
      <c r="AH938" s="4">
        <f>IF(AND(I938="STANDARD",Q938="YES",H938&gt;'azure-standard-disk-prices'!B4,H938&lt;'azure-standard-disk-prices'!B5),1+IF(M938="YES",1),"")</f>
        <v>0</v>
      </c>
      <c r="AI938" s="4">
        <f>IF(AND(I938="STANDARD",Q938="YES",H938&gt;'azure-standard-disk-prices'!B5,H938&lt;'azure-standard-disk-prices'!B6),1+IF(M938="YES",1),"")</f>
        <v>0</v>
      </c>
      <c r="AJ938" s="4">
        <f>IF(AND(I938="STANDARD",Q938="YES",H938&gt;'azure-standard-disk-prices'!B6,H938&lt;'azure-standard-disk-prices'!B7),1+IF(M938="YES",1),"")</f>
        <v>0</v>
      </c>
      <c r="AK938" s="4">
        <f>IF(AND(I938="STANDARD",Q938="YES",H938&gt;'azure-standard-disk-prices'!B7,H938&lt;'azure-standard-disk-prices'!B8),1+IF(M938="YES",1),"")</f>
        <v>0</v>
      </c>
      <c r="AL938" s="4">
        <f>IF(AND(I938="STANDARD",Q938="YES",H938&gt;'azure-standard-disk-prices'!B8,H938&lt;'azure-standard-disk-prices'!B9),1+IF(M938="YES",1),"")</f>
        <v>0</v>
      </c>
      <c r="AM938" s="4">
        <f>IF(AND(I937="PREMIUM",Q937="YES",H937&lt;'azure-premium-disk-prices'!B2,H937&gt;0),1+IF(M937="YES",1),"")</f>
        <v>0</v>
      </c>
      <c r="AN938" s="4">
        <f>IF(AND(I937="PREMIUM",Q937="YES",H937&gt;'azure-premium-disk-prices'!B2,H937&lt;'azure-premium-disk-prices'!B3),1+IF(M937="YES",1),"")</f>
        <v>0</v>
      </c>
      <c r="AO938" s="4">
        <f>IF(AND(I937="PREMIUM",Q937="YES",H937&gt;'azure-premium-disk-prices'!B3,H937&lt;'azure-premium-disk-prices'!B4),1+IF(M937="YES",1),"")</f>
        <v>0</v>
      </c>
      <c r="AP938" s="4">
        <f>IF(AND(I937="PREMIUM",Q937="YES",H937&gt;'azure-premium-disk-prices'!B4,H937&lt;'azure-premium-disk-prices'!B5),1+IF(M937="YES",1),"")</f>
        <v>0</v>
      </c>
      <c r="AQ938" s="4">
        <f>IF(AND(I937="PREMIUM",Q937="YES",H937&gt;'azure-premium-disk-prices'!B5,H937&lt;'azure-premium-disk-prices'!B6),1+IF(M937="YES",1),"")</f>
        <v>0</v>
      </c>
      <c r="AR938" s="4">
        <f>IF(AND(I937="PREMIUM",Q937="YES",H937&gt;'azure-premium-disk-prices'!B6,H937&lt;'azure-premium-disk-prices'!B7),1+IF(M937="YES",1),"")</f>
        <v>0</v>
      </c>
      <c r="AS938" s="4">
        <f>IF(AND(I937="PREMIUM",Q937="YES",H937&gt;'azure-premium-disk-prices'!B7,H937&lt;'azure-premium-disk-prices'!B8),1+IF(M937="YES",1),"")</f>
        <v>0</v>
      </c>
      <c r="AT938" s="4">
        <f>IF(AND(I937="PREMIUM",Q937="YES",H937&gt;'azure-premium-disk-prices'!B8,H937&lt;'azure-premium-disk-prices'!B9),1+IF(M937="YES",1),"")</f>
        <v>0</v>
      </c>
      <c r="AU938" s="4">
        <f>IF(AND(M938="YES", Q938="YES"),1,"")</f>
        <v>0</v>
      </c>
      <c r="AV938" s="4">
        <f>IF(AND(J938="STANDARD", Q938="YES"), IF(M938="YES",2,1) ,"")</f>
        <v>0</v>
      </c>
      <c r="AW938" s="4">
        <f>IF( AND(J938="PREMIUM",  Q938="YES"), IF(M938="YES",2,1) ,"")</f>
        <v>0</v>
      </c>
    </row>
    <row r="939" spans="5:49">
      <c r="E939" s="3"/>
      <c r="F939" s="3"/>
      <c r="G939" s="3"/>
      <c r="H939" s="3"/>
      <c r="I939" s="3" t="s">
        <v>9</v>
      </c>
      <c r="J939" s="3" t="s">
        <v>9</v>
      </c>
      <c r="K939" s="3" t="s">
        <v>5</v>
      </c>
      <c r="L939" s="3" t="s">
        <v>5</v>
      </c>
      <c r="M939" s="3" t="s">
        <v>5</v>
      </c>
      <c r="N939" s="3">
        <v>730</v>
      </c>
      <c r="O939" s="3" t="s">
        <v>5</v>
      </c>
      <c r="P939" s="3" t="s">
        <v>14</v>
      </c>
      <c r="Q939" s="4">
        <f>IF(AND(E939&lt;&gt;"", F939&lt;&gt;"", G939&lt;&gt;"", H939&lt;&gt;"", I939&lt;&gt;"", J939&lt;&gt;"", K939&lt;&gt;"", L939&lt;&gt;"", M939&lt;&gt;"", N939&lt;&gt;"", O939&lt;&gt;""),"YES","NO")</f>
        <v>0</v>
      </c>
      <c r="R939" s="4">
        <f>IF(AD939=AA939, U939, IF(AD939=AB939,W939,Y939))</f>
        <v>0</v>
      </c>
      <c r="S939" s="4">
        <f>AD939</f>
        <v>0</v>
      </c>
      <c r="T939" s="4">
        <f> IF(AA939="" ,"",IF(AD939=AA939, "PAYG", IF(AD939=AB939,"1Y RI","3Y RI")))</f>
        <v>0</v>
      </c>
      <c r="U939" s="4">
        <f>IF(Q939="YES", IF(K939="YES", VLOOKUP(V939 &amp; L939 &amp; K939,'azure-vm-prices-base'!G$2:H$124, 2, 0), VLOOKUP(V939 &amp; L939 &amp; "*",'azure-vm-prices-base'!G$2:H$124, 2, 0)), "")</f>
        <v>0</v>
      </c>
      <c r="V939" s="4">
        <f>IF(Q939="YES", IF(O939="NO" , IF(K939="YES", _xlfn.MINIFS('azure-vm-prices-base'!I$2:I$123, 'azure-vm-prices-base'!A$2:A$123,"&gt;="&amp;F939*(100-$B$2)/100, 'azure-vm-prices-base'!B$2:B$123,"&gt;="&amp;G939*(100-$B$2)/100, 'azure-vm-prices-base'!D$2:D$123,K939, 'azure-vm-prices-base'!E$2:E$123,L939), _xlfn.MINIFS('azure-vm-prices-base'!I$2:I$123, 'azure-vm-prices-base'!A$2:A$123,"&gt;="&amp;F939*(100-$B$2)/100, 'azure-vm-prices-base'!B$2:B$123,"&gt;="&amp;G939*(100-$B$2)/100, 'azure-vm-prices-base'!E$2:E$123,L939)), IF(K939="YES", _xlfn.MINIFS('azure-vm-prices-base'!C$2:C$123, 'azure-vm-prices-base'!A$2:A$123,"&gt;="&amp;F939*(100-$B$2)/100, 'azure-vm-prices-base'!B$2:B$123,"&gt;="&amp;G939*(100-$B$2)/100, 'azure-vm-prices-base'!D$2:D$123,K939, 'azure-vm-prices-base'!E$2:E$123,L939), _xlfn.MINIFS('azure-vm-prices-base'!C$2:C$123, 'azure-vm-prices-base'!A$2:A$123,"&gt;="&amp;F939*(100-$B$2)/100, 'azure-vm-prices-base'!B$2:B$123,"&gt;="&amp;G939*(100-$B$2)/100, 'azure-vm-prices-base'!E$2:E$123,L939))), "")</f>
        <v>0</v>
      </c>
      <c r="W939" s="4">
        <f>IF(Q939="YES", IF(K939="YES", VLOOKUP(X939 &amp; L939 &amp; K939,'azure-vm-prices-1Y'!G$2:H$124  , 2, 0), VLOOKUP(X939 &amp; L939 &amp; "*",'azure-vm-prices-1Y'!G$2:H$124, 2, 0)),   "")</f>
        <v>0</v>
      </c>
      <c r="X939" s="4">
        <f>IF(Q939="YES", IF(O939="NO" , IF(K939="YES", _xlfn.MINIFS('azure-vm-prices-1Y'!I$2:I$123,   'azure-vm-prices-1Y'!A$2:A$123,"&gt;="&amp;F939*(100-$B$2)/100,   'azure-vm-prices-1Y'!B$2:B$123,"&gt;="&amp;G939*(100-$B$2)/100,   'azure-vm-prices-1Y'!D$2:D$123,K939,   'azure-vm-prices-1Y'!E$2:E$123,L939),   _xlfn.MINIFS('azure-vm-prices-1Y'!I$2:I$123,   'azure-vm-prices-1Y'!A$2:A$123,"&gt;="&amp;F939*(100-$B$2)/100,   'azure-vm-prices-1Y'!B$2:B$123,"&gt;="&amp;G939*(100-$B$2)/100,   'azure-vm-prices-1Y'!E$2:E$123,L939)),   IF(K939="YES", _xlfn.MINIFS('azure-vm-prices-1Y'!C$2:C$123,   'azure-vm-prices-1Y'!A$2:A$123,"&gt;="&amp;F939*(100-$B$2)/100,   'azure-vm-prices-1Y'!B$2:B$123,"&gt;="&amp;G939*(100-$B$2)/100,   'azure-vm-prices-1Y'!D$2:D$123,K939,   'azure-vm-prices-1Y'!E$2:E$123,L939),   _xlfn.MINIFS('azure-vm-prices-1Y'!C$2:C$123,   'azure-vm-prices-1Y'!A$2:A$123,"&gt;="&amp;F939*(100-$B$2)/100,   'azure-vm-prices-1Y'!B$2:B$123,"&gt;="&amp;G939*(100-$B$2)/100,   'azure-vm-prices-1Y'!E$2:E$123,L939))),   "")</f>
        <v>0</v>
      </c>
      <c r="Y939" s="4">
        <f>IF(Q939="YES", IF(K939="YES", VLOOKUP(Z939 &amp; L939 &amp; K939,'azure-vm-prices-3Y'!G$2:H$124  , 2, 0), VLOOKUP(Z939 &amp; L939 &amp; "*",'azure-vm-prices-3Y'!G$2:H$124, 2, 0)),   "")</f>
        <v>0</v>
      </c>
      <c r="Z939" s="4">
        <f>IF(Q939="YES", IF(O939="NO" , IF(K939="YES", _xlfn.MINIFS('azure-vm-prices-3Y'!I$2:I$123,   'azure-vm-prices-3Y'!A$2:A$123,"&gt;="&amp;F939*(100-$B$2)/100,   'azure-vm-prices-3Y'!B$2:B$123,"&gt;="&amp;G939*(100-$B$2)/100,   'azure-vm-prices-3Y'!D$2:D$123,K939,   'azure-vm-prices-3Y'!E$2:E$123,L939),   _xlfn.MINIFS('azure-vm-prices-3Y'!I$2:I$123,   'azure-vm-prices-3Y'!A$2:A$123,"&gt;="&amp;F939*(100-$B$2)/100,   'azure-vm-prices-3Y'!B$2:B$123,"&gt;="&amp;G939*(100-$B$2)/100,   'azure-vm-prices-3Y'!E$2:E$123,L939)),   IF(K939="YES", _xlfn.MINIFS('azure-vm-prices-3Y'!C$2:C$123,   'azure-vm-prices-3Y'!A$2:A$123,"&gt;="&amp;F939*(100-$B$2)/100,   'azure-vm-prices-3Y'!B$2:B$123,"&gt;="&amp;G939*(100-$B$2)/100,   'azure-vm-prices-3Y'!D$2:D$123,K939,   'azure-vm-prices-3Y'!E$2:E$123,L939),   _xlfn.MINIFS('azure-vm-prices-3Y'!C$2:C$123,   'azure-vm-prices-3Y'!A$2:A$123,"&gt;="&amp;F939*(100-$B$2)/100,   'azure-vm-prices-3Y'!B$2:B$123,"&gt;="&amp;G939*(100-$B$2)/100,   'azure-vm-prices-3Y'!E$2:E$123,L939))),   "")</f>
        <v>0</v>
      </c>
      <c r="AA939" s="4">
        <f>IF(Q939="YES",N939*V939*12,"")</f>
        <v>0</v>
      </c>
      <c r="AB939" s="4">
        <f>IF(Q939="YES",X939*8760,"")</f>
        <v>0</v>
      </c>
      <c r="AC939" s="4">
        <f>IF(Q939="YES",Z939*8760,"")</f>
        <v>0</v>
      </c>
      <c r="AD939" s="4">
        <f>IF(Q939="YES",IF(P939="YES", MIN(AA939:AC939), AA939),"")</f>
        <v>0</v>
      </c>
      <c r="AE939" s="4">
        <f>IF(AND(I939="STANDARD",Q939="YES",H939&lt;'azure-standard-disk-prices'!B2, H939&gt;0),1+IF(M939="YES",1),"")</f>
        <v>0</v>
      </c>
      <c r="AF939" s="4">
        <f>IF(AND(I939="STANDARD",Q939="YES",H939&gt;'azure-standard-disk-prices'!B2,H939&lt;'azure-standard-disk-prices'!B3),1+IF(M939="YES",1),"")</f>
        <v>0</v>
      </c>
      <c r="AG939" s="4">
        <f>IF(AND(I939="STANDARD",Q939="YES",H939&gt;'azure-standard-disk-prices'!B3,H939&lt;'azure-standard-disk-prices'!B4),1+IF(M939="YES",1),"")</f>
        <v>0</v>
      </c>
      <c r="AH939" s="4">
        <f>IF(AND(I939="STANDARD",Q939="YES",H939&gt;'azure-standard-disk-prices'!B4,H939&lt;'azure-standard-disk-prices'!B5),1+IF(M939="YES",1),"")</f>
        <v>0</v>
      </c>
      <c r="AI939" s="4">
        <f>IF(AND(I939="STANDARD",Q939="YES",H939&gt;'azure-standard-disk-prices'!B5,H939&lt;'azure-standard-disk-prices'!B6),1+IF(M939="YES",1),"")</f>
        <v>0</v>
      </c>
      <c r="AJ939" s="4">
        <f>IF(AND(I939="STANDARD",Q939="YES",H939&gt;'azure-standard-disk-prices'!B6,H939&lt;'azure-standard-disk-prices'!B7),1+IF(M939="YES",1),"")</f>
        <v>0</v>
      </c>
      <c r="AK939" s="4">
        <f>IF(AND(I939="STANDARD",Q939="YES",H939&gt;'azure-standard-disk-prices'!B7,H939&lt;'azure-standard-disk-prices'!B8),1+IF(M939="YES",1),"")</f>
        <v>0</v>
      </c>
      <c r="AL939" s="4">
        <f>IF(AND(I939="STANDARD",Q939="YES",H939&gt;'azure-standard-disk-prices'!B8,H939&lt;'azure-standard-disk-prices'!B9),1+IF(M939="YES",1),"")</f>
        <v>0</v>
      </c>
      <c r="AM939" s="4">
        <f>IF(AND(I938="PREMIUM",Q938="YES",H938&lt;'azure-premium-disk-prices'!B2,H938&gt;0),1+IF(M938="YES",1),"")</f>
        <v>0</v>
      </c>
      <c r="AN939" s="4">
        <f>IF(AND(I938="PREMIUM",Q938="YES",H938&gt;'azure-premium-disk-prices'!B2,H938&lt;'azure-premium-disk-prices'!B3),1+IF(M938="YES",1),"")</f>
        <v>0</v>
      </c>
      <c r="AO939" s="4">
        <f>IF(AND(I938="PREMIUM",Q938="YES",H938&gt;'azure-premium-disk-prices'!B3,H938&lt;'azure-premium-disk-prices'!B4),1+IF(M938="YES",1),"")</f>
        <v>0</v>
      </c>
      <c r="AP939" s="4">
        <f>IF(AND(I938="PREMIUM",Q938="YES",H938&gt;'azure-premium-disk-prices'!B4,H938&lt;'azure-premium-disk-prices'!B5),1+IF(M938="YES",1),"")</f>
        <v>0</v>
      </c>
      <c r="AQ939" s="4">
        <f>IF(AND(I938="PREMIUM",Q938="YES",H938&gt;'azure-premium-disk-prices'!B5,H938&lt;'azure-premium-disk-prices'!B6),1+IF(M938="YES",1),"")</f>
        <v>0</v>
      </c>
      <c r="AR939" s="4">
        <f>IF(AND(I938="PREMIUM",Q938="YES",H938&gt;'azure-premium-disk-prices'!B6,H938&lt;'azure-premium-disk-prices'!B7),1+IF(M938="YES",1),"")</f>
        <v>0</v>
      </c>
      <c r="AS939" s="4">
        <f>IF(AND(I938="PREMIUM",Q938="YES",H938&gt;'azure-premium-disk-prices'!B7,H938&lt;'azure-premium-disk-prices'!B8),1+IF(M938="YES",1),"")</f>
        <v>0</v>
      </c>
      <c r="AT939" s="4">
        <f>IF(AND(I938="PREMIUM",Q938="YES",H938&gt;'azure-premium-disk-prices'!B8,H938&lt;'azure-premium-disk-prices'!B9),1+IF(M938="YES",1),"")</f>
        <v>0</v>
      </c>
      <c r="AU939" s="4">
        <f>IF(AND(M939="YES", Q939="YES"),1,"")</f>
        <v>0</v>
      </c>
      <c r="AV939" s="4">
        <f>IF(AND(J939="STANDARD", Q939="YES"), IF(M939="YES",2,1) ,"")</f>
        <v>0</v>
      </c>
      <c r="AW939" s="4">
        <f>IF( AND(J939="PREMIUM",  Q939="YES"), IF(M939="YES",2,1) ,"")</f>
        <v>0</v>
      </c>
    </row>
    <row r="940" spans="5:49">
      <c r="E940" s="3"/>
      <c r="F940" s="3"/>
      <c r="G940" s="3"/>
      <c r="H940" s="3"/>
      <c r="I940" s="3" t="s">
        <v>9</v>
      </c>
      <c r="J940" s="3" t="s">
        <v>9</v>
      </c>
      <c r="K940" s="3" t="s">
        <v>5</v>
      </c>
      <c r="L940" s="3" t="s">
        <v>5</v>
      </c>
      <c r="M940" s="3" t="s">
        <v>5</v>
      </c>
      <c r="N940" s="3">
        <v>730</v>
      </c>
      <c r="O940" s="3" t="s">
        <v>5</v>
      </c>
      <c r="P940" s="3" t="s">
        <v>14</v>
      </c>
      <c r="Q940" s="4">
        <f>IF(AND(E940&lt;&gt;"", F940&lt;&gt;"", G940&lt;&gt;"", H940&lt;&gt;"", I940&lt;&gt;"", J940&lt;&gt;"", K940&lt;&gt;"", L940&lt;&gt;"", M940&lt;&gt;"", N940&lt;&gt;"", O940&lt;&gt;""),"YES","NO")</f>
        <v>0</v>
      </c>
      <c r="R940" s="4">
        <f>IF(AD940=AA940, U940, IF(AD940=AB940,W940,Y940))</f>
        <v>0</v>
      </c>
      <c r="S940" s="4">
        <f>AD940</f>
        <v>0</v>
      </c>
      <c r="T940" s="4">
        <f> IF(AA940="" ,"",IF(AD940=AA940, "PAYG", IF(AD940=AB940,"1Y RI","3Y RI")))</f>
        <v>0</v>
      </c>
      <c r="U940" s="4">
        <f>IF(Q940="YES", IF(K940="YES", VLOOKUP(V940 &amp; L940 &amp; K940,'azure-vm-prices-base'!G$2:H$124, 2, 0), VLOOKUP(V940 &amp; L940 &amp; "*",'azure-vm-prices-base'!G$2:H$124, 2, 0)), "")</f>
        <v>0</v>
      </c>
      <c r="V940" s="4">
        <f>IF(Q940="YES", IF(O940="NO" , IF(K940="YES", _xlfn.MINIFS('azure-vm-prices-base'!I$2:I$123, 'azure-vm-prices-base'!A$2:A$123,"&gt;="&amp;F940*(100-$B$2)/100, 'azure-vm-prices-base'!B$2:B$123,"&gt;="&amp;G940*(100-$B$2)/100, 'azure-vm-prices-base'!D$2:D$123,K940, 'azure-vm-prices-base'!E$2:E$123,L940), _xlfn.MINIFS('azure-vm-prices-base'!I$2:I$123, 'azure-vm-prices-base'!A$2:A$123,"&gt;="&amp;F940*(100-$B$2)/100, 'azure-vm-prices-base'!B$2:B$123,"&gt;="&amp;G940*(100-$B$2)/100, 'azure-vm-prices-base'!E$2:E$123,L940)), IF(K940="YES", _xlfn.MINIFS('azure-vm-prices-base'!C$2:C$123, 'azure-vm-prices-base'!A$2:A$123,"&gt;="&amp;F940*(100-$B$2)/100, 'azure-vm-prices-base'!B$2:B$123,"&gt;="&amp;G940*(100-$B$2)/100, 'azure-vm-prices-base'!D$2:D$123,K940, 'azure-vm-prices-base'!E$2:E$123,L940), _xlfn.MINIFS('azure-vm-prices-base'!C$2:C$123, 'azure-vm-prices-base'!A$2:A$123,"&gt;="&amp;F940*(100-$B$2)/100, 'azure-vm-prices-base'!B$2:B$123,"&gt;="&amp;G940*(100-$B$2)/100, 'azure-vm-prices-base'!E$2:E$123,L940))), "")</f>
        <v>0</v>
      </c>
      <c r="W940" s="4">
        <f>IF(Q940="YES", IF(K940="YES", VLOOKUP(X940 &amp; L940 &amp; K940,'azure-vm-prices-1Y'!G$2:H$124  , 2, 0), VLOOKUP(X940 &amp; L940 &amp; "*",'azure-vm-prices-1Y'!G$2:H$124, 2, 0)),   "")</f>
        <v>0</v>
      </c>
      <c r="X940" s="4">
        <f>IF(Q940="YES", IF(O940="NO" , IF(K940="YES", _xlfn.MINIFS('azure-vm-prices-1Y'!I$2:I$123,   'azure-vm-prices-1Y'!A$2:A$123,"&gt;="&amp;F940*(100-$B$2)/100,   'azure-vm-prices-1Y'!B$2:B$123,"&gt;="&amp;G940*(100-$B$2)/100,   'azure-vm-prices-1Y'!D$2:D$123,K940,   'azure-vm-prices-1Y'!E$2:E$123,L940),   _xlfn.MINIFS('azure-vm-prices-1Y'!I$2:I$123,   'azure-vm-prices-1Y'!A$2:A$123,"&gt;="&amp;F940*(100-$B$2)/100,   'azure-vm-prices-1Y'!B$2:B$123,"&gt;="&amp;G940*(100-$B$2)/100,   'azure-vm-prices-1Y'!E$2:E$123,L940)),   IF(K940="YES", _xlfn.MINIFS('azure-vm-prices-1Y'!C$2:C$123,   'azure-vm-prices-1Y'!A$2:A$123,"&gt;="&amp;F940*(100-$B$2)/100,   'azure-vm-prices-1Y'!B$2:B$123,"&gt;="&amp;G940*(100-$B$2)/100,   'azure-vm-prices-1Y'!D$2:D$123,K940,   'azure-vm-prices-1Y'!E$2:E$123,L940),   _xlfn.MINIFS('azure-vm-prices-1Y'!C$2:C$123,   'azure-vm-prices-1Y'!A$2:A$123,"&gt;="&amp;F940*(100-$B$2)/100,   'azure-vm-prices-1Y'!B$2:B$123,"&gt;="&amp;G940*(100-$B$2)/100,   'azure-vm-prices-1Y'!E$2:E$123,L940))),   "")</f>
        <v>0</v>
      </c>
      <c r="Y940" s="4">
        <f>IF(Q940="YES", IF(K940="YES", VLOOKUP(Z940 &amp; L940 &amp; K940,'azure-vm-prices-3Y'!G$2:H$124  , 2, 0), VLOOKUP(Z940 &amp; L940 &amp; "*",'azure-vm-prices-3Y'!G$2:H$124, 2, 0)),   "")</f>
        <v>0</v>
      </c>
      <c r="Z940" s="4">
        <f>IF(Q940="YES", IF(O940="NO" , IF(K940="YES", _xlfn.MINIFS('azure-vm-prices-3Y'!I$2:I$123,   'azure-vm-prices-3Y'!A$2:A$123,"&gt;="&amp;F940*(100-$B$2)/100,   'azure-vm-prices-3Y'!B$2:B$123,"&gt;="&amp;G940*(100-$B$2)/100,   'azure-vm-prices-3Y'!D$2:D$123,K940,   'azure-vm-prices-3Y'!E$2:E$123,L940),   _xlfn.MINIFS('azure-vm-prices-3Y'!I$2:I$123,   'azure-vm-prices-3Y'!A$2:A$123,"&gt;="&amp;F940*(100-$B$2)/100,   'azure-vm-prices-3Y'!B$2:B$123,"&gt;="&amp;G940*(100-$B$2)/100,   'azure-vm-prices-3Y'!E$2:E$123,L940)),   IF(K940="YES", _xlfn.MINIFS('azure-vm-prices-3Y'!C$2:C$123,   'azure-vm-prices-3Y'!A$2:A$123,"&gt;="&amp;F940*(100-$B$2)/100,   'azure-vm-prices-3Y'!B$2:B$123,"&gt;="&amp;G940*(100-$B$2)/100,   'azure-vm-prices-3Y'!D$2:D$123,K940,   'azure-vm-prices-3Y'!E$2:E$123,L940),   _xlfn.MINIFS('azure-vm-prices-3Y'!C$2:C$123,   'azure-vm-prices-3Y'!A$2:A$123,"&gt;="&amp;F940*(100-$B$2)/100,   'azure-vm-prices-3Y'!B$2:B$123,"&gt;="&amp;G940*(100-$B$2)/100,   'azure-vm-prices-3Y'!E$2:E$123,L940))),   "")</f>
        <v>0</v>
      </c>
      <c r="AA940" s="4">
        <f>IF(Q940="YES",N940*V940*12,"")</f>
        <v>0</v>
      </c>
      <c r="AB940" s="4">
        <f>IF(Q940="YES",X940*8760,"")</f>
        <v>0</v>
      </c>
      <c r="AC940" s="4">
        <f>IF(Q940="YES",Z940*8760,"")</f>
        <v>0</v>
      </c>
      <c r="AD940" s="4">
        <f>IF(Q940="YES",IF(P940="YES", MIN(AA940:AC940), AA940),"")</f>
        <v>0</v>
      </c>
      <c r="AE940" s="4">
        <f>IF(AND(I940="STANDARD",Q940="YES",H940&lt;'azure-standard-disk-prices'!B2, H940&gt;0),1+IF(M940="YES",1),"")</f>
        <v>0</v>
      </c>
      <c r="AF940" s="4">
        <f>IF(AND(I940="STANDARD",Q940="YES",H940&gt;'azure-standard-disk-prices'!B2,H940&lt;'azure-standard-disk-prices'!B3),1+IF(M940="YES",1),"")</f>
        <v>0</v>
      </c>
      <c r="AG940" s="4">
        <f>IF(AND(I940="STANDARD",Q940="YES",H940&gt;'azure-standard-disk-prices'!B3,H940&lt;'azure-standard-disk-prices'!B4),1+IF(M940="YES",1),"")</f>
        <v>0</v>
      </c>
      <c r="AH940" s="4">
        <f>IF(AND(I940="STANDARD",Q940="YES",H940&gt;'azure-standard-disk-prices'!B4,H940&lt;'azure-standard-disk-prices'!B5),1+IF(M940="YES",1),"")</f>
        <v>0</v>
      </c>
      <c r="AI940" s="4">
        <f>IF(AND(I940="STANDARD",Q940="YES",H940&gt;'azure-standard-disk-prices'!B5,H940&lt;'azure-standard-disk-prices'!B6),1+IF(M940="YES",1),"")</f>
        <v>0</v>
      </c>
      <c r="AJ940" s="4">
        <f>IF(AND(I940="STANDARD",Q940="YES",H940&gt;'azure-standard-disk-prices'!B6,H940&lt;'azure-standard-disk-prices'!B7),1+IF(M940="YES",1),"")</f>
        <v>0</v>
      </c>
      <c r="AK940" s="4">
        <f>IF(AND(I940="STANDARD",Q940="YES",H940&gt;'azure-standard-disk-prices'!B7,H940&lt;'azure-standard-disk-prices'!B8),1+IF(M940="YES",1),"")</f>
        <v>0</v>
      </c>
      <c r="AL940" s="4">
        <f>IF(AND(I940="STANDARD",Q940="YES",H940&gt;'azure-standard-disk-prices'!B8,H940&lt;'azure-standard-disk-prices'!B9),1+IF(M940="YES",1),"")</f>
        <v>0</v>
      </c>
      <c r="AM940" s="4">
        <f>IF(AND(I939="PREMIUM",Q939="YES",H939&lt;'azure-premium-disk-prices'!B2,H939&gt;0),1+IF(M939="YES",1),"")</f>
        <v>0</v>
      </c>
      <c r="AN940" s="4">
        <f>IF(AND(I939="PREMIUM",Q939="YES",H939&gt;'azure-premium-disk-prices'!B2,H939&lt;'azure-premium-disk-prices'!B3),1+IF(M939="YES",1),"")</f>
        <v>0</v>
      </c>
      <c r="AO940" s="4">
        <f>IF(AND(I939="PREMIUM",Q939="YES",H939&gt;'azure-premium-disk-prices'!B3,H939&lt;'azure-premium-disk-prices'!B4),1+IF(M939="YES",1),"")</f>
        <v>0</v>
      </c>
      <c r="AP940" s="4">
        <f>IF(AND(I939="PREMIUM",Q939="YES",H939&gt;'azure-premium-disk-prices'!B4,H939&lt;'azure-premium-disk-prices'!B5),1+IF(M939="YES",1),"")</f>
        <v>0</v>
      </c>
      <c r="AQ940" s="4">
        <f>IF(AND(I939="PREMIUM",Q939="YES",H939&gt;'azure-premium-disk-prices'!B5,H939&lt;'azure-premium-disk-prices'!B6),1+IF(M939="YES",1),"")</f>
        <v>0</v>
      </c>
      <c r="AR940" s="4">
        <f>IF(AND(I939="PREMIUM",Q939="YES",H939&gt;'azure-premium-disk-prices'!B6,H939&lt;'azure-premium-disk-prices'!B7),1+IF(M939="YES",1),"")</f>
        <v>0</v>
      </c>
      <c r="AS940" s="4">
        <f>IF(AND(I939="PREMIUM",Q939="YES",H939&gt;'azure-premium-disk-prices'!B7,H939&lt;'azure-premium-disk-prices'!B8),1+IF(M939="YES",1),"")</f>
        <v>0</v>
      </c>
      <c r="AT940" s="4">
        <f>IF(AND(I939="PREMIUM",Q939="YES",H939&gt;'azure-premium-disk-prices'!B8,H939&lt;'azure-premium-disk-prices'!B9),1+IF(M939="YES",1),"")</f>
        <v>0</v>
      </c>
      <c r="AU940" s="4">
        <f>IF(AND(M940="YES", Q940="YES"),1,"")</f>
        <v>0</v>
      </c>
      <c r="AV940" s="4">
        <f>IF(AND(J940="STANDARD", Q940="YES"), IF(M940="YES",2,1) ,"")</f>
        <v>0</v>
      </c>
      <c r="AW940" s="4">
        <f>IF( AND(J940="PREMIUM",  Q940="YES"), IF(M940="YES",2,1) ,"")</f>
        <v>0</v>
      </c>
    </row>
    <row r="941" spans="5:49">
      <c r="E941" s="3"/>
      <c r="F941" s="3"/>
      <c r="G941" s="3"/>
      <c r="H941" s="3"/>
      <c r="I941" s="3" t="s">
        <v>9</v>
      </c>
      <c r="J941" s="3" t="s">
        <v>9</v>
      </c>
      <c r="K941" s="3" t="s">
        <v>5</v>
      </c>
      <c r="L941" s="3" t="s">
        <v>5</v>
      </c>
      <c r="M941" s="3" t="s">
        <v>5</v>
      </c>
      <c r="N941" s="3">
        <v>730</v>
      </c>
      <c r="O941" s="3" t="s">
        <v>5</v>
      </c>
      <c r="P941" s="3" t="s">
        <v>14</v>
      </c>
      <c r="Q941" s="4">
        <f>IF(AND(E941&lt;&gt;"", F941&lt;&gt;"", G941&lt;&gt;"", H941&lt;&gt;"", I941&lt;&gt;"", J941&lt;&gt;"", K941&lt;&gt;"", L941&lt;&gt;"", M941&lt;&gt;"", N941&lt;&gt;"", O941&lt;&gt;""),"YES","NO")</f>
        <v>0</v>
      </c>
      <c r="R941" s="4">
        <f>IF(AD941=AA941, U941, IF(AD941=AB941,W941,Y941))</f>
        <v>0</v>
      </c>
      <c r="S941" s="4">
        <f>AD941</f>
        <v>0</v>
      </c>
      <c r="T941" s="4">
        <f> IF(AA941="" ,"",IF(AD941=AA941, "PAYG", IF(AD941=AB941,"1Y RI","3Y RI")))</f>
        <v>0</v>
      </c>
      <c r="U941" s="4">
        <f>IF(Q941="YES", IF(K941="YES", VLOOKUP(V941 &amp; L941 &amp; K941,'azure-vm-prices-base'!G$2:H$124, 2, 0), VLOOKUP(V941 &amp; L941 &amp; "*",'azure-vm-prices-base'!G$2:H$124, 2, 0)), "")</f>
        <v>0</v>
      </c>
      <c r="V941" s="4">
        <f>IF(Q941="YES", IF(O941="NO" , IF(K941="YES", _xlfn.MINIFS('azure-vm-prices-base'!I$2:I$123, 'azure-vm-prices-base'!A$2:A$123,"&gt;="&amp;F941*(100-$B$2)/100, 'azure-vm-prices-base'!B$2:B$123,"&gt;="&amp;G941*(100-$B$2)/100, 'azure-vm-prices-base'!D$2:D$123,K941, 'azure-vm-prices-base'!E$2:E$123,L941), _xlfn.MINIFS('azure-vm-prices-base'!I$2:I$123, 'azure-vm-prices-base'!A$2:A$123,"&gt;="&amp;F941*(100-$B$2)/100, 'azure-vm-prices-base'!B$2:B$123,"&gt;="&amp;G941*(100-$B$2)/100, 'azure-vm-prices-base'!E$2:E$123,L941)), IF(K941="YES", _xlfn.MINIFS('azure-vm-prices-base'!C$2:C$123, 'azure-vm-prices-base'!A$2:A$123,"&gt;="&amp;F941*(100-$B$2)/100, 'azure-vm-prices-base'!B$2:B$123,"&gt;="&amp;G941*(100-$B$2)/100, 'azure-vm-prices-base'!D$2:D$123,K941, 'azure-vm-prices-base'!E$2:E$123,L941), _xlfn.MINIFS('azure-vm-prices-base'!C$2:C$123, 'azure-vm-prices-base'!A$2:A$123,"&gt;="&amp;F941*(100-$B$2)/100, 'azure-vm-prices-base'!B$2:B$123,"&gt;="&amp;G941*(100-$B$2)/100, 'azure-vm-prices-base'!E$2:E$123,L941))), "")</f>
        <v>0</v>
      </c>
      <c r="W941" s="4">
        <f>IF(Q941="YES", IF(K941="YES", VLOOKUP(X941 &amp; L941 &amp; K941,'azure-vm-prices-1Y'!G$2:H$124  , 2, 0), VLOOKUP(X941 &amp; L941 &amp; "*",'azure-vm-prices-1Y'!G$2:H$124, 2, 0)),   "")</f>
        <v>0</v>
      </c>
      <c r="X941" s="4">
        <f>IF(Q941="YES", IF(O941="NO" , IF(K941="YES", _xlfn.MINIFS('azure-vm-prices-1Y'!I$2:I$123,   'azure-vm-prices-1Y'!A$2:A$123,"&gt;="&amp;F941*(100-$B$2)/100,   'azure-vm-prices-1Y'!B$2:B$123,"&gt;="&amp;G941*(100-$B$2)/100,   'azure-vm-prices-1Y'!D$2:D$123,K941,   'azure-vm-prices-1Y'!E$2:E$123,L941),   _xlfn.MINIFS('azure-vm-prices-1Y'!I$2:I$123,   'azure-vm-prices-1Y'!A$2:A$123,"&gt;="&amp;F941*(100-$B$2)/100,   'azure-vm-prices-1Y'!B$2:B$123,"&gt;="&amp;G941*(100-$B$2)/100,   'azure-vm-prices-1Y'!E$2:E$123,L941)),   IF(K941="YES", _xlfn.MINIFS('azure-vm-prices-1Y'!C$2:C$123,   'azure-vm-prices-1Y'!A$2:A$123,"&gt;="&amp;F941*(100-$B$2)/100,   'azure-vm-prices-1Y'!B$2:B$123,"&gt;="&amp;G941*(100-$B$2)/100,   'azure-vm-prices-1Y'!D$2:D$123,K941,   'azure-vm-prices-1Y'!E$2:E$123,L941),   _xlfn.MINIFS('azure-vm-prices-1Y'!C$2:C$123,   'azure-vm-prices-1Y'!A$2:A$123,"&gt;="&amp;F941*(100-$B$2)/100,   'azure-vm-prices-1Y'!B$2:B$123,"&gt;="&amp;G941*(100-$B$2)/100,   'azure-vm-prices-1Y'!E$2:E$123,L941))),   "")</f>
        <v>0</v>
      </c>
      <c r="Y941" s="4">
        <f>IF(Q941="YES", IF(K941="YES", VLOOKUP(Z941 &amp; L941 &amp; K941,'azure-vm-prices-3Y'!G$2:H$124  , 2, 0), VLOOKUP(Z941 &amp; L941 &amp; "*",'azure-vm-prices-3Y'!G$2:H$124, 2, 0)),   "")</f>
        <v>0</v>
      </c>
      <c r="Z941" s="4">
        <f>IF(Q941="YES", IF(O941="NO" , IF(K941="YES", _xlfn.MINIFS('azure-vm-prices-3Y'!I$2:I$123,   'azure-vm-prices-3Y'!A$2:A$123,"&gt;="&amp;F941*(100-$B$2)/100,   'azure-vm-prices-3Y'!B$2:B$123,"&gt;="&amp;G941*(100-$B$2)/100,   'azure-vm-prices-3Y'!D$2:D$123,K941,   'azure-vm-prices-3Y'!E$2:E$123,L941),   _xlfn.MINIFS('azure-vm-prices-3Y'!I$2:I$123,   'azure-vm-prices-3Y'!A$2:A$123,"&gt;="&amp;F941*(100-$B$2)/100,   'azure-vm-prices-3Y'!B$2:B$123,"&gt;="&amp;G941*(100-$B$2)/100,   'azure-vm-prices-3Y'!E$2:E$123,L941)),   IF(K941="YES", _xlfn.MINIFS('azure-vm-prices-3Y'!C$2:C$123,   'azure-vm-prices-3Y'!A$2:A$123,"&gt;="&amp;F941*(100-$B$2)/100,   'azure-vm-prices-3Y'!B$2:B$123,"&gt;="&amp;G941*(100-$B$2)/100,   'azure-vm-prices-3Y'!D$2:D$123,K941,   'azure-vm-prices-3Y'!E$2:E$123,L941),   _xlfn.MINIFS('azure-vm-prices-3Y'!C$2:C$123,   'azure-vm-prices-3Y'!A$2:A$123,"&gt;="&amp;F941*(100-$B$2)/100,   'azure-vm-prices-3Y'!B$2:B$123,"&gt;="&amp;G941*(100-$B$2)/100,   'azure-vm-prices-3Y'!E$2:E$123,L941))),   "")</f>
        <v>0</v>
      </c>
      <c r="AA941" s="4">
        <f>IF(Q941="YES",N941*V941*12,"")</f>
        <v>0</v>
      </c>
      <c r="AB941" s="4">
        <f>IF(Q941="YES",X941*8760,"")</f>
        <v>0</v>
      </c>
      <c r="AC941" s="4">
        <f>IF(Q941="YES",Z941*8760,"")</f>
        <v>0</v>
      </c>
      <c r="AD941" s="4">
        <f>IF(Q941="YES",IF(P941="YES", MIN(AA941:AC941), AA941),"")</f>
        <v>0</v>
      </c>
      <c r="AE941" s="4">
        <f>IF(AND(I941="STANDARD",Q941="YES",H941&lt;'azure-standard-disk-prices'!B2, H941&gt;0),1+IF(M941="YES",1),"")</f>
        <v>0</v>
      </c>
      <c r="AF941" s="4">
        <f>IF(AND(I941="STANDARD",Q941="YES",H941&gt;'azure-standard-disk-prices'!B2,H941&lt;'azure-standard-disk-prices'!B3),1+IF(M941="YES",1),"")</f>
        <v>0</v>
      </c>
      <c r="AG941" s="4">
        <f>IF(AND(I941="STANDARD",Q941="YES",H941&gt;'azure-standard-disk-prices'!B3,H941&lt;'azure-standard-disk-prices'!B4),1+IF(M941="YES",1),"")</f>
        <v>0</v>
      </c>
      <c r="AH941" s="4">
        <f>IF(AND(I941="STANDARD",Q941="YES",H941&gt;'azure-standard-disk-prices'!B4,H941&lt;'azure-standard-disk-prices'!B5),1+IF(M941="YES",1),"")</f>
        <v>0</v>
      </c>
      <c r="AI941" s="4">
        <f>IF(AND(I941="STANDARD",Q941="YES",H941&gt;'azure-standard-disk-prices'!B5,H941&lt;'azure-standard-disk-prices'!B6),1+IF(M941="YES",1),"")</f>
        <v>0</v>
      </c>
      <c r="AJ941" s="4">
        <f>IF(AND(I941="STANDARD",Q941="YES",H941&gt;'azure-standard-disk-prices'!B6,H941&lt;'azure-standard-disk-prices'!B7),1+IF(M941="YES",1),"")</f>
        <v>0</v>
      </c>
      <c r="AK941" s="4">
        <f>IF(AND(I941="STANDARD",Q941="YES",H941&gt;'azure-standard-disk-prices'!B7,H941&lt;'azure-standard-disk-prices'!B8),1+IF(M941="YES",1),"")</f>
        <v>0</v>
      </c>
      <c r="AL941" s="4">
        <f>IF(AND(I941="STANDARD",Q941="YES",H941&gt;'azure-standard-disk-prices'!B8,H941&lt;'azure-standard-disk-prices'!B9),1+IF(M941="YES",1),"")</f>
        <v>0</v>
      </c>
      <c r="AM941" s="4">
        <f>IF(AND(I940="PREMIUM",Q940="YES",H940&lt;'azure-premium-disk-prices'!B2,H940&gt;0),1+IF(M940="YES",1),"")</f>
        <v>0</v>
      </c>
      <c r="AN941" s="4">
        <f>IF(AND(I940="PREMIUM",Q940="YES",H940&gt;'azure-premium-disk-prices'!B2,H940&lt;'azure-premium-disk-prices'!B3),1+IF(M940="YES",1),"")</f>
        <v>0</v>
      </c>
      <c r="AO941" s="4">
        <f>IF(AND(I940="PREMIUM",Q940="YES",H940&gt;'azure-premium-disk-prices'!B3,H940&lt;'azure-premium-disk-prices'!B4),1+IF(M940="YES",1),"")</f>
        <v>0</v>
      </c>
      <c r="AP941" s="4">
        <f>IF(AND(I940="PREMIUM",Q940="YES",H940&gt;'azure-premium-disk-prices'!B4,H940&lt;'azure-premium-disk-prices'!B5),1+IF(M940="YES",1),"")</f>
        <v>0</v>
      </c>
      <c r="AQ941" s="4">
        <f>IF(AND(I940="PREMIUM",Q940="YES",H940&gt;'azure-premium-disk-prices'!B5,H940&lt;'azure-premium-disk-prices'!B6),1+IF(M940="YES",1),"")</f>
        <v>0</v>
      </c>
      <c r="AR941" s="4">
        <f>IF(AND(I940="PREMIUM",Q940="YES",H940&gt;'azure-premium-disk-prices'!B6,H940&lt;'azure-premium-disk-prices'!B7),1+IF(M940="YES",1),"")</f>
        <v>0</v>
      </c>
      <c r="AS941" s="4">
        <f>IF(AND(I940="PREMIUM",Q940="YES",H940&gt;'azure-premium-disk-prices'!B7,H940&lt;'azure-premium-disk-prices'!B8),1+IF(M940="YES",1),"")</f>
        <v>0</v>
      </c>
      <c r="AT941" s="4">
        <f>IF(AND(I940="PREMIUM",Q940="YES",H940&gt;'azure-premium-disk-prices'!B8,H940&lt;'azure-premium-disk-prices'!B9),1+IF(M940="YES",1),"")</f>
        <v>0</v>
      </c>
      <c r="AU941" s="4">
        <f>IF(AND(M941="YES", Q941="YES"),1,"")</f>
        <v>0</v>
      </c>
      <c r="AV941" s="4">
        <f>IF(AND(J941="STANDARD", Q941="YES"), IF(M941="YES",2,1) ,"")</f>
        <v>0</v>
      </c>
      <c r="AW941" s="4">
        <f>IF( AND(J941="PREMIUM",  Q941="YES"), IF(M941="YES",2,1) ,"")</f>
        <v>0</v>
      </c>
    </row>
    <row r="942" spans="5:49">
      <c r="E942" s="3"/>
      <c r="F942" s="3"/>
      <c r="G942" s="3"/>
      <c r="H942" s="3"/>
      <c r="I942" s="3" t="s">
        <v>9</v>
      </c>
      <c r="J942" s="3" t="s">
        <v>9</v>
      </c>
      <c r="K942" s="3" t="s">
        <v>5</v>
      </c>
      <c r="L942" s="3" t="s">
        <v>5</v>
      </c>
      <c r="M942" s="3" t="s">
        <v>5</v>
      </c>
      <c r="N942" s="3">
        <v>730</v>
      </c>
      <c r="O942" s="3" t="s">
        <v>5</v>
      </c>
      <c r="P942" s="3" t="s">
        <v>14</v>
      </c>
      <c r="Q942" s="4">
        <f>IF(AND(E942&lt;&gt;"", F942&lt;&gt;"", G942&lt;&gt;"", H942&lt;&gt;"", I942&lt;&gt;"", J942&lt;&gt;"", K942&lt;&gt;"", L942&lt;&gt;"", M942&lt;&gt;"", N942&lt;&gt;"", O942&lt;&gt;""),"YES","NO")</f>
        <v>0</v>
      </c>
      <c r="R942" s="4">
        <f>IF(AD942=AA942, U942, IF(AD942=AB942,W942,Y942))</f>
        <v>0</v>
      </c>
      <c r="S942" s="4">
        <f>AD942</f>
        <v>0</v>
      </c>
      <c r="T942" s="4">
        <f> IF(AA942="" ,"",IF(AD942=AA942, "PAYG", IF(AD942=AB942,"1Y RI","3Y RI")))</f>
        <v>0</v>
      </c>
      <c r="U942" s="4">
        <f>IF(Q942="YES", IF(K942="YES", VLOOKUP(V942 &amp; L942 &amp; K942,'azure-vm-prices-base'!G$2:H$124, 2, 0), VLOOKUP(V942 &amp; L942 &amp; "*",'azure-vm-prices-base'!G$2:H$124, 2, 0)), "")</f>
        <v>0</v>
      </c>
      <c r="V942" s="4">
        <f>IF(Q942="YES", IF(O942="NO" , IF(K942="YES", _xlfn.MINIFS('azure-vm-prices-base'!I$2:I$123, 'azure-vm-prices-base'!A$2:A$123,"&gt;="&amp;F942*(100-$B$2)/100, 'azure-vm-prices-base'!B$2:B$123,"&gt;="&amp;G942*(100-$B$2)/100, 'azure-vm-prices-base'!D$2:D$123,K942, 'azure-vm-prices-base'!E$2:E$123,L942), _xlfn.MINIFS('azure-vm-prices-base'!I$2:I$123, 'azure-vm-prices-base'!A$2:A$123,"&gt;="&amp;F942*(100-$B$2)/100, 'azure-vm-prices-base'!B$2:B$123,"&gt;="&amp;G942*(100-$B$2)/100, 'azure-vm-prices-base'!E$2:E$123,L942)), IF(K942="YES", _xlfn.MINIFS('azure-vm-prices-base'!C$2:C$123, 'azure-vm-prices-base'!A$2:A$123,"&gt;="&amp;F942*(100-$B$2)/100, 'azure-vm-prices-base'!B$2:B$123,"&gt;="&amp;G942*(100-$B$2)/100, 'azure-vm-prices-base'!D$2:D$123,K942, 'azure-vm-prices-base'!E$2:E$123,L942), _xlfn.MINIFS('azure-vm-prices-base'!C$2:C$123, 'azure-vm-prices-base'!A$2:A$123,"&gt;="&amp;F942*(100-$B$2)/100, 'azure-vm-prices-base'!B$2:B$123,"&gt;="&amp;G942*(100-$B$2)/100, 'azure-vm-prices-base'!E$2:E$123,L942))), "")</f>
        <v>0</v>
      </c>
      <c r="W942" s="4">
        <f>IF(Q942="YES", IF(K942="YES", VLOOKUP(X942 &amp; L942 &amp; K942,'azure-vm-prices-1Y'!G$2:H$124  , 2, 0), VLOOKUP(X942 &amp; L942 &amp; "*",'azure-vm-prices-1Y'!G$2:H$124, 2, 0)),   "")</f>
        <v>0</v>
      </c>
      <c r="X942" s="4">
        <f>IF(Q942="YES", IF(O942="NO" , IF(K942="YES", _xlfn.MINIFS('azure-vm-prices-1Y'!I$2:I$123,   'azure-vm-prices-1Y'!A$2:A$123,"&gt;="&amp;F942*(100-$B$2)/100,   'azure-vm-prices-1Y'!B$2:B$123,"&gt;="&amp;G942*(100-$B$2)/100,   'azure-vm-prices-1Y'!D$2:D$123,K942,   'azure-vm-prices-1Y'!E$2:E$123,L942),   _xlfn.MINIFS('azure-vm-prices-1Y'!I$2:I$123,   'azure-vm-prices-1Y'!A$2:A$123,"&gt;="&amp;F942*(100-$B$2)/100,   'azure-vm-prices-1Y'!B$2:B$123,"&gt;="&amp;G942*(100-$B$2)/100,   'azure-vm-prices-1Y'!E$2:E$123,L942)),   IF(K942="YES", _xlfn.MINIFS('azure-vm-prices-1Y'!C$2:C$123,   'azure-vm-prices-1Y'!A$2:A$123,"&gt;="&amp;F942*(100-$B$2)/100,   'azure-vm-prices-1Y'!B$2:B$123,"&gt;="&amp;G942*(100-$B$2)/100,   'azure-vm-prices-1Y'!D$2:D$123,K942,   'azure-vm-prices-1Y'!E$2:E$123,L942),   _xlfn.MINIFS('azure-vm-prices-1Y'!C$2:C$123,   'azure-vm-prices-1Y'!A$2:A$123,"&gt;="&amp;F942*(100-$B$2)/100,   'azure-vm-prices-1Y'!B$2:B$123,"&gt;="&amp;G942*(100-$B$2)/100,   'azure-vm-prices-1Y'!E$2:E$123,L942))),   "")</f>
        <v>0</v>
      </c>
      <c r="Y942" s="4">
        <f>IF(Q942="YES", IF(K942="YES", VLOOKUP(Z942 &amp; L942 &amp; K942,'azure-vm-prices-3Y'!G$2:H$124  , 2, 0), VLOOKUP(Z942 &amp; L942 &amp; "*",'azure-vm-prices-3Y'!G$2:H$124, 2, 0)),   "")</f>
        <v>0</v>
      </c>
      <c r="Z942" s="4">
        <f>IF(Q942="YES", IF(O942="NO" , IF(K942="YES", _xlfn.MINIFS('azure-vm-prices-3Y'!I$2:I$123,   'azure-vm-prices-3Y'!A$2:A$123,"&gt;="&amp;F942*(100-$B$2)/100,   'azure-vm-prices-3Y'!B$2:B$123,"&gt;="&amp;G942*(100-$B$2)/100,   'azure-vm-prices-3Y'!D$2:D$123,K942,   'azure-vm-prices-3Y'!E$2:E$123,L942),   _xlfn.MINIFS('azure-vm-prices-3Y'!I$2:I$123,   'azure-vm-prices-3Y'!A$2:A$123,"&gt;="&amp;F942*(100-$B$2)/100,   'azure-vm-prices-3Y'!B$2:B$123,"&gt;="&amp;G942*(100-$B$2)/100,   'azure-vm-prices-3Y'!E$2:E$123,L942)),   IF(K942="YES", _xlfn.MINIFS('azure-vm-prices-3Y'!C$2:C$123,   'azure-vm-prices-3Y'!A$2:A$123,"&gt;="&amp;F942*(100-$B$2)/100,   'azure-vm-prices-3Y'!B$2:B$123,"&gt;="&amp;G942*(100-$B$2)/100,   'azure-vm-prices-3Y'!D$2:D$123,K942,   'azure-vm-prices-3Y'!E$2:E$123,L942),   _xlfn.MINIFS('azure-vm-prices-3Y'!C$2:C$123,   'azure-vm-prices-3Y'!A$2:A$123,"&gt;="&amp;F942*(100-$B$2)/100,   'azure-vm-prices-3Y'!B$2:B$123,"&gt;="&amp;G942*(100-$B$2)/100,   'azure-vm-prices-3Y'!E$2:E$123,L942))),   "")</f>
        <v>0</v>
      </c>
      <c r="AA942" s="4">
        <f>IF(Q942="YES",N942*V942*12,"")</f>
        <v>0</v>
      </c>
      <c r="AB942" s="4">
        <f>IF(Q942="YES",X942*8760,"")</f>
        <v>0</v>
      </c>
      <c r="AC942" s="4">
        <f>IF(Q942="YES",Z942*8760,"")</f>
        <v>0</v>
      </c>
      <c r="AD942" s="4">
        <f>IF(Q942="YES",IF(P942="YES", MIN(AA942:AC942), AA942),"")</f>
        <v>0</v>
      </c>
      <c r="AE942" s="4">
        <f>IF(AND(I942="STANDARD",Q942="YES",H942&lt;'azure-standard-disk-prices'!B2, H942&gt;0),1+IF(M942="YES",1),"")</f>
        <v>0</v>
      </c>
      <c r="AF942" s="4">
        <f>IF(AND(I942="STANDARD",Q942="YES",H942&gt;'azure-standard-disk-prices'!B2,H942&lt;'azure-standard-disk-prices'!B3),1+IF(M942="YES",1),"")</f>
        <v>0</v>
      </c>
      <c r="AG942" s="4">
        <f>IF(AND(I942="STANDARD",Q942="YES",H942&gt;'azure-standard-disk-prices'!B3,H942&lt;'azure-standard-disk-prices'!B4),1+IF(M942="YES",1),"")</f>
        <v>0</v>
      </c>
      <c r="AH942" s="4">
        <f>IF(AND(I942="STANDARD",Q942="YES",H942&gt;'azure-standard-disk-prices'!B4,H942&lt;'azure-standard-disk-prices'!B5),1+IF(M942="YES",1),"")</f>
        <v>0</v>
      </c>
      <c r="AI942" s="4">
        <f>IF(AND(I942="STANDARD",Q942="YES",H942&gt;'azure-standard-disk-prices'!B5,H942&lt;'azure-standard-disk-prices'!B6),1+IF(M942="YES",1),"")</f>
        <v>0</v>
      </c>
      <c r="AJ942" s="4">
        <f>IF(AND(I942="STANDARD",Q942="YES",H942&gt;'azure-standard-disk-prices'!B6,H942&lt;'azure-standard-disk-prices'!B7),1+IF(M942="YES",1),"")</f>
        <v>0</v>
      </c>
      <c r="AK942" s="4">
        <f>IF(AND(I942="STANDARD",Q942="YES",H942&gt;'azure-standard-disk-prices'!B7,H942&lt;'azure-standard-disk-prices'!B8),1+IF(M942="YES",1),"")</f>
        <v>0</v>
      </c>
      <c r="AL942" s="4">
        <f>IF(AND(I942="STANDARD",Q942="YES",H942&gt;'azure-standard-disk-prices'!B8,H942&lt;'azure-standard-disk-prices'!B9),1+IF(M942="YES",1),"")</f>
        <v>0</v>
      </c>
      <c r="AM942" s="4">
        <f>IF(AND(I941="PREMIUM",Q941="YES",H941&lt;'azure-premium-disk-prices'!B2,H941&gt;0),1+IF(M941="YES",1),"")</f>
        <v>0</v>
      </c>
      <c r="AN942" s="4">
        <f>IF(AND(I941="PREMIUM",Q941="YES",H941&gt;'azure-premium-disk-prices'!B2,H941&lt;'azure-premium-disk-prices'!B3),1+IF(M941="YES",1),"")</f>
        <v>0</v>
      </c>
      <c r="AO942" s="4">
        <f>IF(AND(I941="PREMIUM",Q941="YES",H941&gt;'azure-premium-disk-prices'!B3,H941&lt;'azure-premium-disk-prices'!B4),1+IF(M941="YES",1),"")</f>
        <v>0</v>
      </c>
      <c r="AP942" s="4">
        <f>IF(AND(I941="PREMIUM",Q941="YES",H941&gt;'azure-premium-disk-prices'!B4,H941&lt;'azure-premium-disk-prices'!B5),1+IF(M941="YES",1),"")</f>
        <v>0</v>
      </c>
      <c r="AQ942" s="4">
        <f>IF(AND(I941="PREMIUM",Q941="YES",H941&gt;'azure-premium-disk-prices'!B5,H941&lt;'azure-premium-disk-prices'!B6),1+IF(M941="YES",1),"")</f>
        <v>0</v>
      </c>
      <c r="AR942" s="4">
        <f>IF(AND(I941="PREMIUM",Q941="YES",H941&gt;'azure-premium-disk-prices'!B6,H941&lt;'azure-premium-disk-prices'!B7),1+IF(M941="YES",1),"")</f>
        <v>0</v>
      </c>
      <c r="AS942" s="4">
        <f>IF(AND(I941="PREMIUM",Q941="YES",H941&gt;'azure-premium-disk-prices'!B7,H941&lt;'azure-premium-disk-prices'!B8),1+IF(M941="YES",1),"")</f>
        <v>0</v>
      </c>
      <c r="AT942" s="4">
        <f>IF(AND(I941="PREMIUM",Q941="YES",H941&gt;'azure-premium-disk-prices'!B8,H941&lt;'azure-premium-disk-prices'!B9),1+IF(M941="YES",1),"")</f>
        <v>0</v>
      </c>
      <c r="AU942" s="4">
        <f>IF(AND(M942="YES", Q942="YES"),1,"")</f>
        <v>0</v>
      </c>
      <c r="AV942" s="4">
        <f>IF(AND(J942="STANDARD", Q942="YES"), IF(M942="YES",2,1) ,"")</f>
        <v>0</v>
      </c>
      <c r="AW942" s="4">
        <f>IF( AND(J942="PREMIUM",  Q942="YES"), IF(M942="YES",2,1) ,"")</f>
        <v>0</v>
      </c>
    </row>
    <row r="943" spans="5:49">
      <c r="E943" s="3"/>
      <c r="F943" s="3"/>
      <c r="G943" s="3"/>
      <c r="H943" s="3"/>
      <c r="I943" s="3" t="s">
        <v>9</v>
      </c>
      <c r="J943" s="3" t="s">
        <v>9</v>
      </c>
      <c r="K943" s="3" t="s">
        <v>5</v>
      </c>
      <c r="L943" s="3" t="s">
        <v>5</v>
      </c>
      <c r="M943" s="3" t="s">
        <v>5</v>
      </c>
      <c r="N943" s="3">
        <v>730</v>
      </c>
      <c r="O943" s="3" t="s">
        <v>5</v>
      </c>
      <c r="P943" s="3" t="s">
        <v>14</v>
      </c>
      <c r="Q943" s="4">
        <f>IF(AND(E943&lt;&gt;"", F943&lt;&gt;"", G943&lt;&gt;"", H943&lt;&gt;"", I943&lt;&gt;"", J943&lt;&gt;"", K943&lt;&gt;"", L943&lt;&gt;"", M943&lt;&gt;"", N943&lt;&gt;"", O943&lt;&gt;""),"YES","NO")</f>
        <v>0</v>
      </c>
      <c r="R943" s="4">
        <f>IF(AD943=AA943, U943, IF(AD943=AB943,W943,Y943))</f>
        <v>0</v>
      </c>
      <c r="S943" s="4">
        <f>AD943</f>
        <v>0</v>
      </c>
      <c r="T943" s="4">
        <f> IF(AA943="" ,"",IF(AD943=AA943, "PAYG", IF(AD943=AB943,"1Y RI","3Y RI")))</f>
        <v>0</v>
      </c>
      <c r="U943" s="4">
        <f>IF(Q943="YES", IF(K943="YES", VLOOKUP(V943 &amp; L943 &amp; K943,'azure-vm-prices-base'!G$2:H$124, 2, 0), VLOOKUP(V943 &amp; L943 &amp; "*",'azure-vm-prices-base'!G$2:H$124, 2, 0)), "")</f>
        <v>0</v>
      </c>
      <c r="V943" s="4">
        <f>IF(Q943="YES", IF(O943="NO" , IF(K943="YES", _xlfn.MINIFS('azure-vm-prices-base'!I$2:I$123, 'azure-vm-prices-base'!A$2:A$123,"&gt;="&amp;F943*(100-$B$2)/100, 'azure-vm-prices-base'!B$2:B$123,"&gt;="&amp;G943*(100-$B$2)/100, 'azure-vm-prices-base'!D$2:D$123,K943, 'azure-vm-prices-base'!E$2:E$123,L943), _xlfn.MINIFS('azure-vm-prices-base'!I$2:I$123, 'azure-vm-prices-base'!A$2:A$123,"&gt;="&amp;F943*(100-$B$2)/100, 'azure-vm-prices-base'!B$2:B$123,"&gt;="&amp;G943*(100-$B$2)/100, 'azure-vm-prices-base'!E$2:E$123,L943)), IF(K943="YES", _xlfn.MINIFS('azure-vm-prices-base'!C$2:C$123, 'azure-vm-prices-base'!A$2:A$123,"&gt;="&amp;F943*(100-$B$2)/100, 'azure-vm-prices-base'!B$2:B$123,"&gt;="&amp;G943*(100-$B$2)/100, 'azure-vm-prices-base'!D$2:D$123,K943, 'azure-vm-prices-base'!E$2:E$123,L943), _xlfn.MINIFS('azure-vm-prices-base'!C$2:C$123, 'azure-vm-prices-base'!A$2:A$123,"&gt;="&amp;F943*(100-$B$2)/100, 'azure-vm-prices-base'!B$2:B$123,"&gt;="&amp;G943*(100-$B$2)/100, 'azure-vm-prices-base'!E$2:E$123,L943))), "")</f>
        <v>0</v>
      </c>
      <c r="W943" s="4">
        <f>IF(Q943="YES", IF(K943="YES", VLOOKUP(X943 &amp; L943 &amp; K943,'azure-vm-prices-1Y'!G$2:H$124  , 2, 0), VLOOKUP(X943 &amp; L943 &amp; "*",'azure-vm-prices-1Y'!G$2:H$124, 2, 0)),   "")</f>
        <v>0</v>
      </c>
      <c r="X943" s="4">
        <f>IF(Q943="YES", IF(O943="NO" , IF(K943="YES", _xlfn.MINIFS('azure-vm-prices-1Y'!I$2:I$123,   'azure-vm-prices-1Y'!A$2:A$123,"&gt;="&amp;F943*(100-$B$2)/100,   'azure-vm-prices-1Y'!B$2:B$123,"&gt;="&amp;G943*(100-$B$2)/100,   'azure-vm-prices-1Y'!D$2:D$123,K943,   'azure-vm-prices-1Y'!E$2:E$123,L943),   _xlfn.MINIFS('azure-vm-prices-1Y'!I$2:I$123,   'azure-vm-prices-1Y'!A$2:A$123,"&gt;="&amp;F943*(100-$B$2)/100,   'azure-vm-prices-1Y'!B$2:B$123,"&gt;="&amp;G943*(100-$B$2)/100,   'azure-vm-prices-1Y'!E$2:E$123,L943)),   IF(K943="YES", _xlfn.MINIFS('azure-vm-prices-1Y'!C$2:C$123,   'azure-vm-prices-1Y'!A$2:A$123,"&gt;="&amp;F943*(100-$B$2)/100,   'azure-vm-prices-1Y'!B$2:B$123,"&gt;="&amp;G943*(100-$B$2)/100,   'azure-vm-prices-1Y'!D$2:D$123,K943,   'azure-vm-prices-1Y'!E$2:E$123,L943),   _xlfn.MINIFS('azure-vm-prices-1Y'!C$2:C$123,   'azure-vm-prices-1Y'!A$2:A$123,"&gt;="&amp;F943*(100-$B$2)/100,   'azure-vm-prices-1Y'!B$2:B$123,"&gt;="&amp;G943*(100-$B$2)/100,   'azure-vm-prices-1Y'!E$2:E$123,L943))),   "")</f>
        <v>0</v>
      </c>
      <c r="Y943" s="4">
        <f>IF(Q943="YES", IF(K943="YES", VLOOKUP(Z943 &amp; L943 &amp; K943,'azure-vm-prices-3Y'!G$2:H$124  , 2, 0), VLOOKUP(Z943 &amp; L943 &amp; "*",'azure-vm-prices-3Y'!G$2:H$124, 2, 0)),   "")</f>
        <v>0</v>
      </c>
      <c r="Z943" s="4">
        <f>IF(Q943="YES", IF(O943="NO" , IF(K943="YES", _xlfn.MINIFS('azure-vm-prices-3Y'!I$2:I$123,   'azure-vm-prices-3Y'!A$2:A$123,"&gt;="&amp;F943*(100-$B$2)/100,   'azure-vm-prices-3Y'!B$2:B$123,"&gt;="&amp;G943*(100-$B$2)/100,   'azure-vm-prices-3Y'!D$2:D$123,K943,   'azure-vm-prices-3Y'!E$2:E$123,L943),   _xlfn.MINIFS('azure-vm-prices-3Y'!I$2:I$123,   'azure-vm-prices-3Y'!A$2:A$123,"&gt;="&amp;F943*(100-$B$2)/100,   'azure-vm-prices-3Y'!B$2:B$123,"&gt;="&amp;G943*(100-$B$2)/100,   'azure-vm-prices-3Y'!E$2:E$123,L943)),   IF(K943="YES", _xlfn.MINIFS('azure-vm-prices-3Y'!C$2:C$123,   'azure-vm-prices-3Y'!A$2:A$123,"&gt;="&amp;F943*(100-$B$2)/100,   'azure-vm-prices-3Y'!B$2:B$123,"&gt;="&amp;G943*(100-$B$2)/100,   'azure-vm-prices-3Y'!D$2:D$123,K943,   'azure-vm-prices-3Y'!E$2:E$123,L943),   _xlfn.MINIFS('azure-vm-prices-3Y'!C$2:C$123,   'azure-vm-prices-3Y'!A$2:A$123,"&gt;="&amp;F943*(100-$B$2)/100,   'azure-vm-prices-3Y'!B$2:B$123,"&gt;="&amp;G943*(100-$B$2)/100,   'azure-vm-prices-3Y'!E$2:E$123,L943))),   "")</f>
        <v>0</v>
      </c>
      <c r="AA943" s="4">
        <f>IF(Q943="YES",N943*V943*12,"")</f>
        <v>0</v>
      </c>
      <c r="AB943" s="4">
        <f>IF(Q943="YES",X943*8760,"")</f>
        <v>0</v>
      </c>
      <c r="AC943" s="4">
        <f>IF(Q943="YES",Z943*8760,"")</f>
        <v>0</v>
      </c>
      <c r="AD943" s="4">
        <f>IF(Q943="YES",IF(P943="YES", MIN(AA943:AC943), AA943),"")</f>
        <v>0</v>
      </c>
      <c r="AE943" s="4">
        <f>IF(AND(I943="STANDARD",Q943="YES",H943&lt;'azure-standard-disk-prices'!B2, H943&gt;0),1+IF(M943="YES",1),"")</f>
        <v>0</v>
      </c>
      <c r="AF943" s="4">
        <f>IF(AND(I943="STANDARD",Q943="YES",H943&gt;'azure-standard-disk-prices'!B2,H943&lt;'azure-standard-disk-prices'!B3),1+IF(M943="YES",1),"")</f>
        <v>0</v>
      </c>
      <c r="AG943" s="4">
        <f>IF(AND(I943="STANDARD",Q943="YES",H943&gt;'azure-standard-disk-prices'!B3,H943&lt;'azure-standard-disk-prices'!B4),1+IF(M943="YES",1),"")</f>
        <v>0</v>
      </c>
      <c r="AH943" s="4">
        <f>IF(AND(I943="STANDARD",Q943="YES",H943&gt;'azure-standard-disk-prices'!B4,H943&lt;'azure-standard-disk-prices'!B5),1+IF(M943="YES",1),"")</f>
        <v>0</v>
      </c>
      <c r="AI943" s="4">
        <f>IF(AND(I943="STANDARD",Q943="YES",H943&gt;'azure-standard-disk-prices'!B5,H943&lt;'azure-standard-disk-prices'!B6),1+IF(M943="YES",1),"")</f>
        <v>0</v>
      </c>
      <c r="AJ943" s="4">
        <f>IF(AND(I943="STANDARD",Q943="YES",H943&gt;'azure-standard-disk-prices'!B6,H943&lt;'azure-standard-disk-prices'!B7),1+IF(M943="YES",1),"")</f>
        <v>0</v>
      </c>
      <c r="AK943" s="4">
        <f>IF(AND(I943="STANDARD",Q943="YES",H943&gt;'azure-standard-disk-prices'!B7,H943&lt;'azure-standard-disk-prices'!B8),1+IF(M943="YES",1),"")</f>
        <v>0</v>
      </c>
      <c r="AL943" s="4">
        <f>IF(AND(I943="STANDARD",Q943="YES",H943&gt;'azure-standard-disk-prices'!B8,H943&lt;'azure-standard-disk-prices'!B9),1+IF(M943="YES",1),"")</f>
        <v>0</v>
      </c>
      <c r="AM943" s="4">
        <f>IF(AND(I942="PREMIUM",Q942="YES",H942&lt;'azure-premium-disk-prices'!B2,H942&gt;0),1+IF(M942="YES",1),"")</f>
        <v>0</v>
      </c>
      <c r="AN943" s="4">
        <f>IF(AND(I942="PREMIUM",Q942="YES",H942&gt;'azure-premium-disk-prices'!B2,H942&lt;'azure-premium-disk-prices'!B3),1+IF(M942="YES",1),"")</f>
        <v>0</v>
      </c>
      <c r="AO943" s="4">
        <f>IF(AND(I942="PREMIUM",Q942="YES",H942&gt;'azure-premium-disk-prices'!B3,H942&lt;'azure-premium-disk-prices'!B4),1+IF(M942="YES",1),"")</f>
        <v>0</v>
      </c>
      <c r="AP943" s="4">
        <f>IF(AND(I942="PREMIUM",Q942="YES",H942&gt;'azure-premium-disk-prices'!B4,H942&lt;'azure-premium-disk-prices'!B5),1+IF(M942="YES",1),"")</f>
        <v>0</v>
      </c>
      <c r="AQ943" s="4">
        <f>IF(AND(I942="PREMIUM",Q942="YES",H942&gt;'azure-premium-disk-prices'!B5,H942&lt;'azure-premium-disk-prices'!B6),1+IF(M942="YES",1),"")</f>
        <v>0</v>
      </c>
      <c r="AR943" s="4">
        <f>IF(AND(I942="PREMIUM",Q942="YES",H942&gt;'azure-premium-disk-prices'!B6,H942&lt;'azure-premium-disk-prices'!B7),1+IF(M942="YES",1),"")</f>
        <v>0</v>
      </c>
      <c r="AS943" s="4">
        <f>IF(AND(I942="PREMIUM",Q942="YES",H942&gt;'azure-premium-disk-prices'!B7,H942&lt;'azure-premium-disk-prices'!B8),1+IF(M942="YES",1),"")</f>
        <v>0</v>
      </c>
      <c r="AT943" s="4">
        <f>IF(AND(I942="PREMIUM",Q942="YES",H942&gt;'azure-premium-disk-prices'!B8,H942&lt;'azure-premium-disk-prices'!B9),1+IF(M942="YES",1),"")</f>
        <v>0</v>
      </c>
      <c r="AU943" s="4">
        <f>IF(AND(M943="YES", Q943="YES"),1,"")</f>
        <v>0</v>
      </c>
      <c r="AV943" s="4">
        <f>IF(AND(J943="STANDARD", Q943="YES"), IF(M943="YES",2,1) ,"")</f>
        <v>0</v>
      </c>
      <c r="AW943" s="4">
        <f>IF( AND(J943="PREMIUM",  Q943="YES"), IF(M943="YES",2,1) ,"")</f>
        <v>0</v>
      </c>
    </row>
    <row r="944" spans="5:49">
      <c r="E944" s="3"/>
      <c r="F944" s="3"/>
      <c r="G944" s="3"/>
      <c r="H944" s="3"/>
      <c r="I944" s="3" t="s">
        <v>9</v>
      </c>
      <c r="J944" s="3" t="s">
        <v>9</v>
      </c>
      <c r="K944" s="3" t="s">
        <v>5</v>
      </c>
      <c r="L944" s="3" t="s">
        <v>5</v>
      </c>
      <c r="M944" s="3" t="s">
        <v>5</v>
      </c>
      <c r="N944" s="3">
        <v>730</v>
      </c>
      <c r="O944" s="3" t="s">
        <v>5</v>
      </c>
      <c r="P944" s="3" t="s">
        <v>14</v>
      </c>
      <c r="Q944" s="4">
        <f>IF(AND(E944&lt;&gt;"", F944&lt;&gt;"", G944&lt;&gt;"", H944&lt;&gt;"", I944&lt;&gt;"", J944&lt;&gt;"", K944&lt;&gt;"", L944&lt;&gt;"", M944&lt;&gt;"", N944&lt;&gt;"", O944&lt;&gt;""),"YES","NO")</f>
        <v>0</v>
      </c>
      <c r="R944" s="4">
        <f>IF(AD944=AA944, U944, IF(AD944=AB944,W944,Y944))</f>
        <v>0</v>
      </c>
      <c r="S944" s="4">
        <f>AD944</f>
        <v>0</v>
      </c>
      <c r="T944" s="4">
        <f> IF(AA944="" ,"",IF(AD944=AA944, "PAYG", IF(AD944=AB944,"1Y RI","3Y RI")))</f>
        <v>0</v>
      </c>
      <c r="U944" s="4">
        <f>IF(Q944="YES", IF(K944="YES", VLOOKUP(V944 &amp; L944 &amp; K944,'azure-vm-prices-base'!G$2:H$124, 2, 0), VLOOKUP(V944 &amp; L944 &amp; "*",'azure-vm-prices-base'!G$2:H$124, 2, 0)), "")</f>
        <v>0</v>
      </c>
      <c r="V944" s="4">
        <f>IF(Q944="YES", IF(O944="NO" , IF(K944="YES", _xlfn.MINIFS('azure-vm-prices-base'!I$2:I$123, 'azure-vm-prices-base'!A$2:A$123,"&gt;="&amp;F944*(100-$B$2)/100, 'azure-vm-prices-base'!B$2:B$123,"&gt;="&amp;G944*(100-$B$2)/100, 'azure-vm-prices-base'!D$2:D$123,K944, 'azure-vm-prices-base'!E$2:E$123,L944), _xlfn.MINIFS('azure-vm-prices-base'!I$2:I$123, 'azure-vm-prices-base'!A$2:A$123,"&gt;="&amp;F944*(100-$B$2)/100, 'azure-vm-prices-base'!B$2:B$123,"&gt;="&amp;G944*(100-$B$2)/100, 'azure-vm-prices-base'!E$2:E$123,L944)), IF(K944="YES", _xlfn.MINIFS('azure-vm-prices-base'!C$2:C$123, 'azure-vm-prices-base'!A$2:A$123,"&gt;="&amp;F944*(100-$B$2)/100, 'azure-vm-prices-base'!B$2:B$123,"&gt;="&amp;G944*(100-$B$2)/100, 'azure-vm-prices-base'!D$2:D$123,K944, 'azure-vm-prices-base'!E$2:E$123,L944), _xlfn.MINIFS('azure-vm-prices-base'!C$2:C$123, 'azure-vm-prices-base'!A$2:A$123,"&gt;="&amp;F944*(100-$B$2)/100, 'azure-vm-prices-base'!B$2:B$123,"&gt;="&amp;G944*(100-$B$2)/100, 'azure-vm-prices-base'!E$2:E$123,L944))), "")</f>
        <v>0</v>
      </c>
      <c r="W944" s="4">
        <f>IF(Q944="YES", IF(K944="YES", VLOOKUP(X944 &amp; L944 &amp; K944,'azure-vm-prices-1Y'!G$2:H$124  , 2, 0), VLOOKUP(X944 &amp; L944 &amp; "*",'azure-vm-prices-1Y'!G$2:H$124, 2, 0)),   "")</f>
        <v>0</v>
      </c>
      <c r="X944" s="4">
        <f>IF(Q944="YES", IF(O944="NO" , IF(K944="YES", _xlfn.MINIFS('azure-vm-prices-1Y'!I$2:I$123,   'azure-vm-prices-1Y'!A$2:A$123,"&gt;="&amp;F944*(100-$B$2)/100,   'azure-vm-prices-1Y'!B$2:B$123,"&gt;="&amp;G944*(100-$B$2)/100,   'azure-vm-prices-1Y'!D$2:D$123,K944,   'azure-vm-prices-1Y'!E$2:E$123,L944),   _xlfn.MINIFS('azure-vm-prices-1Y'!I$2:I$123,   'azure-vm-prices-1Y'!A$2:A$123,"&gt;="&amp;F944*(100-$B$2)/100,   'azure-vm-prices-1Y'!B$2:B$123,"&gt;="&amp;G944*(100-$B$2)/100,   'azure-vm-prices-1Y'!E$2:E$123,L944)),   IF(K944="YES", _xlfn.MINIFS('azure-vm-prices-1Y'!C$2:C$123,   'azure-vm-prices-1Y'!A$2:A$123,"&gt;="&amp;F944*(100-$B$2)/100,   'azure-vm-prices-1Y'!B$2:B$123,"&gt;="&amp;G944*(100-$B$2)/100,   'azure-vm-prices-1Y'!D$2:D$123,K944,   'azure-vm-prices-1Y'!E$2:E$123,L944),   _xlfn.MINIFS('azure-vm-prices-1Y'!C$2:C$123,   'azure-vm-prices-1Y'!A$2:A$123,"&gt;="&amp;F944*(100-$B$2)/100,   'azure-vm-prices-1Y'!B$2:B$123,"&gt;="&amp;G944*(100-$B$2)/100,   'azure-vm-prices-1Y'!E$2:E$123,L944))),   "")</f>
        <v>0</v>
      </c>
      <c r="Y944" s="4">
        <f>IF(Q944="YES", IF(K944="YES", VLOOKUP(Z944 &amp; L944 &amp; K944,'azure-vm-prices-3Y'!G$2:H$124  , 2, 0), VLOOKUP(Z944 &amp; L944 &amp; "*",'azure-vm-prices-3Y'!G$2:H$124, 2, 0)),   "")</f>
        <v>0</v>
      </c>
      <c r="Z944" s="4">
        <f>IF(Q944="YES", IF(O944="NO" , IF(K944="YES", _xlfn.MINIFS('azure-vm-prices-3Y'!I$2:I$123,   'azure-vm-prices-3Y'!A$2:A$123,"&gt;="&amp;F944*(100-$B$2)/100,   'azure-vm-prices-3Y'!B$2:B$123,"&gt;="&amp;G944*(100-$B$2)/100,   'azure-vm-prices-3Y'!D$2:D$123,K944,   'azure-vm-prices-3Y'!E$2:E$123,L944),   _xlfn.MINIFS('azure-vm-prices-3Y'!I$2:I$123,   'azure-vm-prices-3Y'!A$2:A$123,"&gt;="&amp;F944*(100-$B$2)/100,   'azure-vm-prices-3Y'!B$2:B$123,"&gt;="&amp;G944*(100-$B$2)/100,   'azure-vm-prices-3Y'!E$2:E$123,L944)),   IF(K944="YES", _xlfn.MINIFS('azure-vm-prices-3Y'!C$2:C$123,   'azure-vm-prices-3Y'!A$2:A$123,"&gt;="&amp;F944*(100-$B$2)/100,   'azure-vm-prices-3Y'!B$2:B$123,"&gt;="&amp;G944*(100-$B$2)/100,   'azure-vm-prices-3Y'!D$2:D$123,K944,   'azure-vm-prices-3Y'!E$2:E$123,L944),   _xlfn.MINIFS('azure-vm-prices-3Y'!C$2:C$123,   'azure-vm-prices-3Y'!A$2:A$123,"&gt;="&amp;F944*(100-$B$2)/100,   'azure-vm-prices-3Y'!B$2:B$123,"&gt;="&amp;G944*(100-$B$2)/100,   'azure-vm-prices-3Y'!E$2:E$123,L944))),   "")</f>
        <v>0</v>
      </c>
      <c r="AA944" s="4">
        <f>IF(Q944="YES",N944*V944*12,"")</f>
        <v>0</v>
      </c>
      <c r="AB944" s="4">
        <f>IF(Q944="YES",X944*8760,"")</f>
        <v>0</v>
      </c>
      <c r="AC944" s="4">
        <f>IF(Q944="YES",Z944*8760,"")</f>
        <v>0</v>
      </c>
      <c r="AD944" s="4">
        <f>IF(Q944="YES",IF(P944="YES", MIN(AA944:AC944), AA944),"")</f>
        <v>0</v>
      </c>
      <c r="AE944" s="4">
        <f>IF(AND(I944="STANDARD",Q944="YES",H944&lt;'azure-standard-disk-prices'!B2, H944&gt;0),1+IF(M944="YES",1),"")</f>
        <v>0</v>
      </c>
      <c r="AF944" s="4">
        <f>IF(AND(I944="STANDARD",Q944="YES",H944&gt;'azure-standard-disk-prices'!B2,H944&lt;'azure-standard-disk-prices'!B3),1+IF(M944="YES",1),"")</f>
        <v>0</v>
      </c>
      <c r="AG944" s="4">
        <f>IF(AND(I944="STANDARD",Q944="YES",H944&gt;'azure-standard-disk-prices'!B3,H944&lt;'azure-standard-disk-prices'!B4),1+IF(M944="YES",1),"")</f>
        <v>0</v>
      </c>
      <c r="AH944" s="4">
        <f>IF(AND(I944="STANDARD",Q944="YES",H944&gt;'azure-standard-disk-prices'!B4,H944&lt;'azure-standard-disk-prices'!B5),1+IF(M944="YES",1),"")</f>
        <v>0</v>
      </c>
      <c r="AI944" s="4">
        <f>IF(AND(I944="STANDARD",Q944="YES",H944&gt;'azure-standard-disk-prices'!B5,H944&lt;'azure-standard-disk-prices'!B6),1+IF(M944="YES",1),"")</f>
        <v>0</v>
      </c>
      <c r="AJ944" s="4">
        <f>IF(AND(I944="STANDARD",Q944="YES",H944&gt;'azure-standard-disk-prices'!B6,H944&lt;'azure-standard-disk-prices'!B7),1+IF(M944="YES",1),"")</f>
        <v>0</v>
      </c>
      <c r="AK944" s="4">
        <f>IF(AND(I944="STANDARD",Q944="YES",H944&gt;'azure-standard-disk-prices'!B7,H944&lt;'azure-standard-disk-prices'!B8),1+IF(M944="YES",1),"")</f>
        <v>0</v>
      </c>
      <c r="AL944" s="4">
        <f>IF(AND(I944="STANDARD",Q944="YES",H944&gt;'azure-standard-disk-prices'!B8,H944&lt;'azure-standard-disk-prices'!B9),1+IF(M944="YES",1),"")</f>
        <v>0</v>
      </c>
      <c r="AM944" s="4">
        <f>IF(AND(I943="PREMIUM",Q943="YES",H943&lt;'azure-premium-disk-prices'!B2,H943&gt;0),1+IF(M943="YES",1),"")</f>
        <v>0</v>
      </c>
      <c r="AN944" s="4">
        <f>IF(AND(I943="PREMIUM",Q943="YES",H943&gt;'azure-premium-disk-prices'!B2,H943&lt;'azure-premium-disk-prices'!B3),1+IF(M943="YES",1),"")</f>
        <v>0</v>
      </c>
      <c r="AO944" s="4">
        <f>IF(AND(I943="PREMIUM",Q943="YES",H943&gt;'azure-premium-disk-prices'!B3,H943&lt;'azure-premium-disk-prices'!B4),1+IF(M943="YES",1),"")</f>
        <v>0</v>
      </c>
      <c r="AP944" s="4">
        <f>IF(AND(I943="PREMIUM",Q943="YES",H943&gt;'azure-premium-disk-prices'!B4,H943&lt;'azure-premium-disk-prices'!B5),1+IF(M943="YES",1),"")</f>
        <v>0</v>
      </c>
      <c r="AQ944" s="4">
        <f>IF(AND(I943="PREMIUM",Q943="YES",H943&gt;'azure-premium-disk-prices'!B5,H943&lt;'azure-premium-disk-prices'!B6),1+IF(M943="YES",1),"")</f>
        <v>0</v>
      </c>
      <c r="AR944" s="4">
        <f>IF(AND(I943="PREMIUM",Q943="YES",H943&gt;'azure-premium-disk-prices'!B6,H943&lt;'azure-premium-disk-prices'!B7),1+IF(M943="YES",1),"")</f>
        <v>0</v>
      </c>
      <c r="AS944" s="4">
        <f>IF(AND(I943="PREMIUM",Q943="YES",H943&gt;'azure-premium-disk-prices'!B7,H943&lt;'azure-premium-disk-prices'!B8),1+IF(M943="YES",1),"")</f>
        <v>0</v>
      </c>
      <c r="AT944" s="4">
        <f>IF(AND(I943="PREMIUM",Q943="YES",H943&gt;'azure-premium-disk-prices'!B8,H943&lt;'azure-premium-disk-prices'!B9),1+IF(M943="YES",1),"")</f>
        <v>0</v>
      </c>
      <c r="AU944" s="4">
        <f>IF(AND(M944="YES", Q944="YES"),1,"")</f>
        <v>0</v>
      </c>
      <c r="AV944" s="4">
        <f>IF(AND(J944="STANDARD", Q944="YES"), IF(M944="YES",2,1) ,"")</f>
        <v>0</v>
      </c>
      <c r="AW944" s="4">
        <f>IF( AND(J944="PREMIUM",  Q944="YES"), IF(M944="YES",2,1) ,"")</f>
        <v>0</v>
      </c>
    </row>
    <row r="945" spans="5:49">
      <c r="E945" s="3"/>
      <c r="F945" s="3"/>
      <c r="G945" s="3"/>
      <c r="H945" s="3"/>
      <c r="I945" s="3" t="s">
        <v>9</v>
      </c>
      <c r="J945" s="3" t="s">
        <v>9</v>
      </c>
      <c r="K945" s="3" t="s">
        <v>5</v>
      </c>
      <c r="L945" s="3" t="s">
        <v>5</v>
      </c>
      <c r="M945" s="3" t="s">
        <v>5</v>
      </c>
      <c r="N945" s="3">
        <v>730</v>
      </c>
      <c r="O945" s="3" t="s">
        <v>5</v>
      </c>
      <c r="P945" s="3" t="s">
        <v>14</v>
      </c>
      <c r="Q945" s="4">
        <f>IF(AND(E945&lt;&gt;"", F945&lt;&gt;"", G945&lt;&gt;"", H945&lt;&gt;"", I945&lt;&gt;"", J945&lt;&gt;"", K945&lt;&gt;"", L945&lt;&gt;"", M945&lt;&gt;"", N945&lt;&gt;"", O945&lt;&gt;""),"YES","NO")</f>
        <v>0</v>
      </c>
      <c r="R945" s="4">
        <f>IF(AD945=AA945, U945, IF(AD945=AB945,W945,Y945))</f>
        <v>0</v>
      </c>
      <c r="S945" s="4">
        <f>AD945</f>
        <v>0</v>
      </c>
      <c r="T945" s="4">
        <f> IF(AA945="" ,"",IF(AD945=AA945, "PAYG", IF(AD945=AB945,"1Y RI","3Y RI")))</f>
        <v>0</v>
      </c>
      <c r="U945" s="4">
        <f>IF(Q945="YES", IF(K945="YES", VLOOKUP(V945 &amp; L945 &amp; K945,'azure-vm-prices-base'!G$2:H$124, 2, 0), VLOOKUP(V945 &amp; L945 &amp; "*",'azure-vm-prices-base'!G$2:H$124, 2, 0)), "")</f>
        <v>0</v>
      </c>
      <c r="V945" s="4">
        <f>IF(Q945="YES", IF(O945="NO" , IF(K945="YES", _xlfn.MINIFS('azure-vm-prices-base'!I$2:I$123, 'azure-vm-prices-base'!A$2:A$123,"&gt;="&amp;F945*(100-$B$2)/100, 'azure-vm-prices-base'!B$2:B$123,"&gt;="&amp;G945*(100-$B$2)/100, 'azure-vm-prices-base'!D$2:D$123,K945, 'azure-vm-prices-base'!E$2:E$123,L945), _xlfn.MINIFS('azure-vm-prices-base'!I$2:I$123, 'azure-vm-prices-base'!A$2:A$123,"&gt;="&amp;F945*(100-$B$2)/100, 'azure-vm-prices-base'!B$2:B$123,"&gt;="&amp;G945*(100-$B$2)/100, 'azure-vm-prices-base'!E$2:E$123,L945)), IF(K945="YES", _xlfn.MINIFS('azure-vm-prices-base'!C$2:C$123, 'azure-vm-prices-base'!A$2:A$123,"&gt;="&amp;F945*(100-$B$2)/100, 'azure-vm-prices-base'!B$2:B$123,"&gt;="&amp;G945*(100-$B$2)/100, 'azure-vm-prices-base'!D$2:D$123,K945, 'azure-vm-prices-base'!E$2:E$123,L945), _xlfn.MINIFS('azure-vm-prices-base'!C$2:C$123, 'azure-vm-prices-base'!A$2:A$123,"&gt;="&amp;F945*(100-$B$2)/100, 'azure-vm-prices-base'!B$2:B$123,"&gt;="&amp;G945*(100-$B$2)/100, 'azure-vm-prices-base'!E$2:E$123,L945))), "")</f>
        <v>0</v>
      </c>
      <c r="W945" s="4">
        <f>IF(Q945="YES", IF(K945="YES", VLOOKUP(X945 &amp; L945 &amp; K945,'azure-vm-prices-1Y'!G$2:H$124  , 2, 0), VLOOKUP(X945 &amp; L945 &amp; "*",'azure-vm-prices-1Y'!G$2:H$124, 2, 0)),   "")</f>
        <v>0</v>
      </c>
      <c r="X945" s="4">
        <f>IF(Q945="YES", IF(O945="NO" , IF(K945="YES", _xlfn.MINIFS('azure-vm-prices-1Y'!I$2:I$123,   'azure-vm-prices-1Y'!A$2:A$123,"&gt;="&amp;F945*(100-$B$2)/100,   'azure-vm-prices-1Y'!B$2:B$123,"&gt;="&amp;G945*(100-$B$2)/100,   'azure-vm-prices-1Y'!D$2:D$123,K945,   'azure-vm-prices-1Y'!E$2:E$123,L945),   _xlfn.MINIFS('azure-vm-prices-1Y'!I$2:I$123,   'azure-vm-prices-1Y'!A$2:A$123,"&gt;="&amp;F945*(100-$B$2)/100,   'azure-vm-prices-1Y'!B$2:B$123,"&gt;="&amp;G945*(100-$B$2)/100,   'azure-vm-prices-1Y'!E$2:E$123,L945)),   IF(K945="YES", _xlfn.MINIFS('azure-vm-prices-1Y'!C$2:C$123,   'azure-vm-prices-1Y'!A$2:A$123,"&gt;="&amp;F945*(100-$B$2)/100,   'azure-vm-prices-1Y'!B$2:B$123,"&gt;="&amp;G945*(100-$B$2)/100,   'azure-vm-prices-1Y'!D$2:D$123,K945,   'azure-vm-prices-1Y'!E$2:E$123,L945),   _xlfn.MINIFS('azure-vm-prices-1Y'!C$2:C$123,   'azure-vm-prices-1Y'!A$2:A$123,"&gt;="&amp;F945*(100-$B$2)/100,   'azure-vm-prices-1Y'!B$2:B$123,"&gt;="&amp;G945*(100-$B$2)/100,   'azure-vm-prices-1Y'!E$2:E$123,L945))),   "")</f>
        <v>0</v>
      </c>
      <c r="Y945" s="4">
        <f>IF(Q945="YES", IF(K945="YES", VLOOKUP(Z945 &amp; L945 &amp; K945,'azure-vm-prices-3Y'!G$2:H$124  , 2, 0), VLOOKUP(Z945 &amp; L945 &amp; "*",'azure-vm-prices-3Y'!G$2:H$124, 2, 0)),   "")</f>
        <v>0</v>
      </c>
      <c r="Z945" s="4">
        <f>IF(Q945="YES", IF(O945="NO" , IF(K945="YES", _xlfn.MINIFS('azure-vm-prices-3Y'!I$2:I$123,   'azure-vm-prices-3Y'!A$2:A$123,"&gt;="&amp;F945*(100-$B$2)/100,   'azure-vm-prices-3Y'!B$2:B$123,"&gt;="&amp;G945*(100-$B$2)/100,   'azure-vm-prices-3Y'!D$2:D$123,K945,   'azure-vm-prices-3Y'!E$2:E$123,L945),   _xlfn.MINIFS('azure-vm-prices-3Y'!I$2:I$123,   'azure-vm-prices-3Y'!A$2:A$123,"&gt;="&amp;F945*(100-$B$2)/100,   'azure-vm-prices-3Y'!B$2:B$123,"&gt;="&amp;G945*(100-$B$2)/100,   'azure-vm-prices-3Y'!E$2:E$123,L945)),   IF(K945="YES", _xlfn.MINIFS('azure-vm-prices-3Y'!C$2:C$123,   'azure-vm-prices-3Y'!A$2:A$123,"&gt;="&amp;F945*(100-$B$2)/100,   'azure-vm-prices-3Y'!B$2:B$123,"&gt;="&amp;G945*(100-$B$2)/100,   'azure-vm-prices-3Y'!D$2:D$123,K945,   'azure-vm-prices-3Y'!E$2:E$123,L945),   _xlfn.MINIFS('azure-vm-prices-3Y'!C$2:C$123,   'azure-vm-prices-3Y'!A$2:A$123,"&gt;="&amp;F945*(100-$B$2)/100,   'azure-vm-prices-3Y'!B$2:B$123,"&gt;="&amp;G945*(100-$B$2)/100,   'azure-vm-prices-3Y'!E$2:E$123,L945))),   "")</f>
        <v>0</v>
      </c>
      <c r="AA945" s="4">
        <f>IF(Q945="YES",N945*V945*12,"")</f>
        <v>0</v>
      </c>
      <c r="AB945" s="4">
        <f>IF(Q945="YES",X945*8760,"")</f>
        <v>0</v>
      </c>
      <c r="AC945" s="4">
        <f>IF(Q945="YES",Z945*8760,"")</f>
        <v>0</v>
      </c>
      <c r="AD945" s="4">
        <f>IF(Q945="YES",IF(P945="YES", MIN(AA945:AC945), AA945),"")</f>
        <v>0</v>
      </c>
      <c r="AE945" s="4">
        <f>IF(AND(I945="STANDARD",Q945="YES",H945&lt;'azure-standard-disk-prices'!B2, H945&gt;0),1+IF(M945="YES",1),"")</f>
        <v>0</v>
      </c>
      <c r="AF945" s="4">
        <f>IF(AND(I945="STANDARD",Q945="YES",H945&gt;'azure-standard-disk-prices'!B2,H945&lt;'azure-standard-disk-prices'!B3),1+IF(M945="YES",1),"")</f>
        <v>0</v>
      </c>
      <c r="AG945" s="4">
        <f>IF(AND(I945="STANDARD",Q945="YES",H945&gt;'azure-standard-disk-prices'!B3,H945&lt;'azure-standard-disk-prices'!B4),1+IF(M945="YES",1),"")</f>
        <v>0</v>
      </c>
      <c r="AH945" s="4">
        <f>IF(AND(I945="STANDARD",Q945="YES",H945&gt;'azure-standard-disk-prices'!B4,H945&lt;'azure-standard-disk-prices'!B5),1+IF(M945="YES",1),"")</f>
        <v>0</v>
      </c>
      <c r="AI945" s="4">
        <f>IF(AND(I945="STANDARD",Q945="YES",H945&gt;'azure-standard-disk-prices'!B5,H945&lt;'azure-standard-disk-prices'!B6),1+IF(M945="YES",1),"")</f>
        <v>0</v>
      </c>
      <c r="AJ945" s="4">
        <f>IF(AND(I945="STANDARD",Q945="YES",H945&gt;'azure-standard-disk-prices'!B6,H945&lt;'azure-standard-disk-prices'!B7),1+IF(M945="YES",1),"")</f>
        <v>0</v>
      </c>
      <c r="AK945" s="4">
        <f>IF(AND(I945="STANDARD",Q945="YES",H945&gt;'azure-standard-disk-prices'!B7,H945&lt;'azure-standard-disk-prices'!B8),1+IF(M945="YES",1),"")</f>
        <v>0</v>
      </c>
      <c r="AL945" s="4">
        <f>IF(AND(I945="STANDARD",Q945="YES",H945&gt;'azure-standard-disk-prices'!B8,H945&lt;'azure-standard-disk-prices'!B9),1+IF(M945="YES",1),"")</f>
        <v>0</v>
      </c>
      <c r="AM945" s="4">
        <f>IF(AND(I944="PREMIUM",Q944="YES",H944&lt;'azure-premium-disk-prices'!B2,H944&gt;0),1+IF(M944="YES",1),"")</f>
        <v>0</v>
      </c>
      <c r="AN945" s="4">
        <f>IF(AND(I944="PREMIUM",Q944="YES",H944&gt;'azure-premium-disk-prices'!B2,H944&lt;'azure-premium-disk-prices'!B3),1+IF(M944="YES",1),"")</f>
        <v>0</v>
      </c>
      <c r="AO945" s="4">
        <f>IF(AND(I944="PREMIUM",Q944="YES",H944&gt;'azure-premium-disk-prices'!B3,H944&lt;'azure-premium-disk-prices'!B4),1+IF(M944="YES",1),"")</f>
        <v>0</v>
      </c>
      <c r="AP945" s="4">
        <f>IF(AND(I944="PREMIUM",Q944="YES",H944&gt;'azure-premium-disk-prices'!B4,H944&lt;'azure-premium-disk-prices'!B5),1+IF(M944="YES",1),"")</f>
        <v>0</v>
      </c>
      <c r="AQ945" s="4">
        <f>IF(AND(I944="PREMIUM",Q944="YES",H944&gt;'azure-premium-disk-prices'!B5,H944&lt;'azure-premium-disk-prices'!B6),1+IF(M944="YES",1),"")</f>
        <v>0</v>
      </c>
      <c r="AR945" s="4">
        <f>IF(AND(I944="PREMIUM",Q944="YES",H944&gt;'azure-premium-disk-prices'!B6,H944&lt;'azure-premium-disk-prices'!B7),1+IF(M944="YES",1),"")</f>
        <v>0</v>
      </c>
      <c r="AS945" s="4">
        <f>IF(AND(I944="PREMIUM",Q944="YES",H944&gt;'azure-premium-disk-prices'!B7,H944&lt;'azure-premium-disk-prices'!B8),1+IF(M944="YES",1),"")</f>
        <v>0</v>
      </c>
      <c r="AT945" s="4">
        <f>IF(AND(I944="PREMIUM",Q944="YES",H944&gt;'azure-premium-disk-prices'!B8,H944&lt;'azure-premium-disk-prices'!B9),1+IF(M944="YES",1),"")</f>
        <v>0</v>
      </c>
      <c r="AU945" s="4">
        <f>IF(AND(M945="YES", Q945="YES"),1,"")</f>
        <v>0</v>
      </c>
      <c r="AV945" s="4">
        <f>IF(AND(J945="STANDARD", Q945="YES"), IF(M945="YES",2,1) ,"")</f>
        <v>0</v>
      </c>
      <c r="AW945" s="4">
        <f>IF( AND(J945="PREMIUM",  Q945="YES"), IF(M945="YES",2,1) ,"")</f>
        <v>0</v>
      </c>
    </row>
    <row r="946" spans="5:49">
      <c r="E946" s="3"/>
      <c r="F946" s="3"/>
      <c r="G946" s="3"/>
      <c r="H946" s="3"/>
      <c r="I946" s="3" t="s">
        <v>9</v>
      </c>
      <c r="J946" s="3" t="s">
        <v>9</v>
      </c>
      <c r="K946" s="3" t="s">
        <v>5</v>
      </c>
      <c r="L946" s="3" t="s">
        <v>5</v>
      </c>
      <c r="M946" s="3" t="s">
        <v>5</v>
      </c>
      <c r="N946" s="3">
        <v>730</v>
      </c>
      <c r="O946" s="3" t="s">
        <v>5</v>
      </c>
      <c r="P946" s="3" t="s">
        <v>14</v>
      </c>
      <c r="Q946" s="4">
        <f>IF(AND(E946&lt;&gt;"", F946&lt;&gt;"", G946&lt;&gt;"", H946&lt;&gt;"", I946&lt;&gt;"", J946&lt;&gt;"", K946&lt;&gt;"", L946&lt;&gt;"", M946&lt;&gt;"", N946&lt;&gt;"", O946&lt;&gt;""),"YES","NO")</f>
        <v>0</v>
      </c>
      <c r="R946" s="4">
        <f>IF(AD946=AA946, U946, IF(AD946=AB946,W946,Y946))</f>
        <v>0</v>
      </c>
      <c r="S946" s="4">
        <f>AD946</f>
        <v>0</v>
      </c>
      <c r="T946" s="4">
        <f> IF(AA946="" ,"",IF(AD946=AA946, "PAYG", IF(AD946=AB946,"1Y RI","3Y RI")))</f>
        <v>0</v>
      </c>
      <c r="U946" s="4">
        <f>IF(Q946="YES", IF(K946="YES", VLOOKUP(V946 &amp; L946 &amp; K946,'azure-vm-prices-base'!G$2:H$124, 2, 0), VLOOKUP(V946 &amp; L946 &amp; "*",'azure-vm-prices-base'!G$2:H$124, 2, 0)), "")</f>
        <v>0</v>
      </c>
      <c r="V946" s="4">
        <f>IF(Q946="YES", IF(O946="NO" , IF(K946="YES", _xlfn.MINIFS('azure-vm-prices-base'!I$2:I$123, 'azure-vm-prices-base'!A$2:A$123,"&gt;="&amp;F946*(100-$B$2)/100, 'azure-vm-prices-base'!B$2:B$123,"&gt;="&amp;G946*(100-$B$2)/100, 'azure-vm-prices-base'!D$2:D$123,K946, 'azure-vm-prices-base'!E$2:E$123,L946), _xlfn.MINIFS('azure-vm-prices-base'!I$2:I$123, 'azure-vm-prices-base'!A$2:A$123,"&gt;="&amp;F946*(100-$B$2)/100, 'azure-vm-prices-base'!B$2:B$123,"&gt;="&amp;G946*(100-$B$2)/100, 'azure-vm-prices-base'!E$2:E$123,L946)), IF(K946="YES", _xlfn.MINIFS('azure-vm-prices-base'!C$2:C$123, 'azure-vm-prices-base'!A$2:A$123,"&gt;="&amp;F946*(100-$B$2)/100, 'azure-vm-prices-base'!B$2:B$123,"&gt;="&amp;G946*(100-$B$2)/100, 'azure-vm-prices-base'!D$2:D$123,K946, 'azure-vm-prices-base'!E$2:E$123,L946), _xlfn.MINIFS('azure-vm-prices-base'!C$2:C$123, 'azure-vm-prices-base'!A$2:A$123,"&gt;="&amp;F946*(100-$B$2)/100, 'azure-vm-prices-base'!B$2:B$123,"&gt;="&amp;G946*(100-$B$2)/100, 'azure-vm-prices-base'!E$2:E$123,L946))), "")</f>
        <v>0</v>
      </c>
      <c r="W946" s="4">
        <f>IF(Q946="YES", IF(K946="YES", VLOOKUP(X946 &amp; L946 &amp; K946,'azure-vm-prices-1Y'!G$2:H$124  , 2, 0), VLOOKUP(X946 &amp; L946 &amp; "*",'azure-vm-prices-1Y'!G$2:H$124, 2, 0)),   "")</f>
        <v>0</v>
      </c>
      <c r="X946" s="4">
        <f>IF(Q946="YES", IF(O946="NO" , IF(K946="YES", _xlfn.MINIFS('azure-vm-prices-1Y'!I$2:I$123,   'azure-vm-prices-1Y'!A$2:A$123,"&gt;="&amp;F946*(100-$B$2)/100,   'azure-vm-prices-1Y'!B$2:B$123,"&gt;="&amp;G946*(100-$B$2)/100,   'azure-vm-prices-1Y'!D$2:D$123,K946,   'azure-vm-prices-1Y'!E$2:E$123,L946),   _xlfn.MINIFS('azure-vm-prices-1Y'!I$2:I$123,   'azure-vm-prices-1Y'!A$2:A$123,"&gt;="&amp;F946*(100-$B$2)/100,   'azure-vm-prices-1Y'!B$2:B$123,"&gt;="&amp;G946*(100-$B$2)/100,   'azure-vm-prices-1Y'!E$2:E$123,L946)),   IF(K946="YES", _xlfn.MINIFS('azure-vm-prices-1Y'!C$2:C$123,   'azure-vm-prices-1Y'!A$2:A$123,"&gt;="&amp;F946*(100-$B$2)/100,   'azure-vm-prices-1Y'!B$2:B$123,"&gt;="&amp;G946*(100-$B$2)/100,   'azure-vm-prices-1Y'!D$2:D$123,K946,   'azure-vm-prices-1Y'!E$2:E$123,L946),   _xlfn.MINIFS('azure-vm-prices-1Y'!C$2:C$123,   'azure-vm-prices-1Y'!A$2:A$123,"&gt;="&amp;F946*(100-$B$2)/100,   'azure-vm-prices-1Y'!B$2:B$123,"&gt;="&amp;G946*(100-$B$2)/100,   'azure-vm-prices-1Y'!E$2:E$123,L946))),   "")</f>
        <v>0</v>
      </c>
      <c r="Y946" s="4">
        <f>IF(Q946="YES", IF(K946="YES", VLOOKUP(Z946 &amp; L946 &amp; K946,'azure-vm-prices-3Y'!G$2:H$124  , 2, 0), VLOOKUP(Z946 &amp; L946 &amp; "*",'azure-vm-prices-3Y'!G$2:H$124, 2, 0)),   "")</f>
        <v>0</v>
      </c>
      <c r="Z946" s="4">
        <f>IF(Q946="YES", IF(O946="NO" , IF(K946="YES", _xlfn.MINIFS('azure-vm-prices-3Y'!I$2:I$123,   'azure-vm-prices-3Y'!A$2:A$123,"&gt;="&amp;F946*(100-$B$2)/100,   'azure-vm-prices-3Y'!B$2:B$123,"&gt;="&amp;G946*(100-$B$2)/100,   'azure-vm-prices-3Y'!D$2:D$123,K946,   'azure-vm-prices-3Y'!E$2:E$123,L946),   _xlfn.MINIFS('azure-vm-prices-3Y'!I$2:I$123,   'azure-vm-prices-3Y'!A$2:A$123,"&gt;="&amp;F946*(100-$B$2)/100,   'azure-vm-prices-3Y'!B$2:B$123,"&gt;="&amp;G946*(100-$B$2)/100,   'azure-vm-prices-3Y'!E$2:E$123,L946)),   IF(K946="YES", _xlfn.MINIFS('azure-vm-prices-3Y'!C$2:C$123,   'azure-vm-prices-3Y'!A$2:A$123,"&gt;="&amp;F946*(100-$B$2)/100,   'azure-vm-prices-3Y'!B$2:B$123,"&gt;="&amp;G946*(100-$B$2)/100,   'azure-vm-prices-3Y'!D$2:D$123,K946,   'azure-vm-prices-3Y'!E$2:E$123,L946),   _xlfn.MINIFS('azure-vm-prices-3Y'!C$2:C$123,   'azure-vm-prices-3Y'!A$2:A$123,"&gt;="&amp;F946*(100-$B$2)/100,   'azure-vm-prices-3Y'!B$2:B$123,"&gt;="&amp;G946*(100-$B$2)/100,   'azure-vm-prices-3Y'!E$2:E$123,L946))),   "")</f>
        <v>0</v>
      </c>
      <c r="AA946" s="4">
        <f>IF(Q946="YES",N946*V946*12,"")</f>
        <v>0</v>
      </c>
      <c r="AB946" s="4">
        <f>IF(Q946="YES",X946*8760,"")</f>
        <v>0</v>
      </c>
      <c r="AC946" s="4">
        <f>IF(Q946="YES",Z946*8760,"")</f>
        <v>0</v>
      </c>
      <c r="AD946" s="4">
        <f>IF(Q946="YES",IF(P946="YES", MIN(AA946:AC946), AA946),"")</f>
        <v>0</v>
      </c>
      <c r="AE946" s="4">
        <f>IF(AND(I946="STANDARD",Q946="YES",H946&lt;'azure-standard-disk-prices'!B2, H946&gt;0),1+IF(M946="YES",1),"")</f>
        <v>0</v>
      </c>
      <c r="AF946" s="4">
        <f>IF(AND(I946="STANDARD",Q946="YES",H946&gt;'azure-standard-disk-prices'!B2,H946&lt;'azure-standard-disk-prices'!B3),1+IF(M946="YES",1),"")</f>
        <v>0</v>
      </c>
      <c r="AG946" s="4">
        <f>IF(AND(I946="STANDARD",Q946="YES",H946&gt;'azure-standard-disk-prices'!B3,H946&lt;'azure-standard-disk-prices'!B4),1+IF(M946="YES",1),"")</f>
        <v>0</v>
      </c>
      <c r="AH946" s="4">
        <f>IF(AND(I946="STANDARD",Q946="YES",H946&gt;'azure-standard-disk-prices'!B4,H946&lt;'azure-standard-disk-prices'!B5),1+IF(M946="YES",1),"")</f>
        <v>0</v>
      </c>
      <c r="AI946" s="4">
        <f>IF(AND(I946="STANDARD",Q946="YES",H946&gt;'azure-standard-disk-prices'!B5,H946&lt;'azure-standard-disk-prices'!B6),1+IF(M946="YES",1),"")</f>
        <v>0</v>
      </c>
      <c r="AJ946" s="4">
        <f>IF(AND(I946="STANDARD",Q946="YES",H946&gt;'azure-standard-disk-prices'!B6,H946&lt;'azure-standard-disk-prices'!B7),1+IF(M946="YES",1),"")</f>
        <v>0</v>
      </c>
      <c r="AK946" s="4">
        <f>IF(AND(I946="STANDARD",Q946="YES",H946&gt;'azure-standard-disk-prices'!B7,H946&lt;'azure-standard-disk-prices'!B8),1+IF(M946="YES",1),"")</f>
        <v>0</v>
      </c>
      <c r="AL946" s="4">
        <f>IF(AND(I946="STANDARD",Q946="YES",H946&gt;'azure-standard-disk-prices'!B8,H946&lt;'azure-standard-disk-prices'!B9),1+IF(M946="YES",1),"")</f>
        <v>0</v>
      </c>
      <c r="AM946" s="4">
        <f>IF(AND(I945="PREMIUM",Q945="YES",H945&lt;'azure-premium-disk-prices'!B2,H945&gt;0),1+IF(M945="YES",1),"")</f>
        <v>0</v>
      </c>
      <c r="AN946" s="4">
        <f>IF(AND(I945="PREMIUM",Q945="YES",H945&gt;'azure-premium-disk-prices'!B2,H945&lt;'azure-premium-disk-prices'!B3),1+IF(M945="YES",1),"")</f>
        <v>0</v>
      </c>
      <c r="AO946" s="4">
        <f>IF(AND(I945="PREMIUM",Q945="YES",H945&gt;'azure-premium-disk-prices'!B3,H945&lt;'azure-premium-disk-prices'!B4),1+IF(M945="YES",1),"")</f>
        <v>0</v>
      </c>
      <c r="AP946" s="4">
        <f>IF(AND(I945="PREMIUM",Q945="YES",H945&gt;'azure-premium-disk-prices'!B4,H945&lt;'azure-premium-disk-prices'!B5),1+IF(M945="YES",1),"")</f>
        <v>0</v>
      </c>
      <c r="AQ946" s="4">
        <f>IF(AND(I945="PREMIUM",Q945="YES",H945&gt;'azure-premium-disk-prices'!B5,H945&lt;'azure-premium-disk-prices'!B6),1+IF(M945="YES",1),"")</f>
        <v>0</v>
      </c>
      <c r="AR946" s="4">
        <f>IF(AND(I945="PREMIUM",Q945="YES",H945&gt;'azure-premium-disk-prices'!B6,H945&lt;'azure-premium-disk-prices'!B7),1+IF(M945="YES",1),"")</f>
        <v>0</v>
      </c>
      <c r="AS946" s="4">
        <f>IF(AND(I945="PREMIUM",Q945="YES",H945&gt;'azure-premium-disk-prices'!B7,H945&lt;'azure-premium-disk-prices'!B8),1+IF(M945="YES",1),"")</f>
        <v>0</v>
      </c>
      <c r="AT946" s="4">
        <f>IF(AND(I945="PREMIUM",Q945="YES",H945&gt;'azure-premium-disk-prices'!B8,H945&lt;'azure-premium-disk-prices'!B9),1+IF(M945="YES",1),"")</f>
        <v>0</v>
      </c>
      <c r="AU946" s="4">
        <f>IF(AND(M946="YES", Q946="YES"),1,"")</f>
        <v>0</v>
      </c>
      <c r="AV946" s="4">
        <f>IF(AND(J946="STANDARD", Q946="YES"), IF(M946="YES",2,1) ,"")</f>
        <v>0</v>
      </c>
      <c r="AW946" s="4">
        <f>IF( AND(J946="PREMIUM",  Q946="YES"), IF(M946="YES",2,1) ,"")</f>
        <v>0</v>
      </c>
    </row>
    <row r="947" spans="5:49">
      <c r="E947" s="3"/>
      <c r="F947" s="3"/>
      <c r="G947" s="3"/>
      <c r="H947" s="3"/>
      <c r="I947" s="3" t="s">
        <v>9</v>
      </c>
      <c r="J947" s="3" t="s">
        <v>9</v>
      </c>
      <c r="K947" s="3" t="s">
        <v>5</v>
      </c>
      <c r="L947" s="3" t="s">
        <v>5</v>
      </c>
      <c r="M947" s="3" t="s">
        <v>5</v>
      </c>
      <c r="N947" s="3">
        <v>730</v>
      </c>
      <c r="O947" s="3" t="s">
        <v>5</v>
      </c>
      <c r="P947" s="3" t="s">
        <v>14</v>
      </c>
      <c r="Q947" s="4">
        <f>IF(AND(E947&lt;&gt;"", F947&lt;&gt;"", G947&lt;&gt;"", H947&lt;&gt;"", I947&lt;&gt;"", J947&lt;&gt;"", K947&lt;&gt;"", L947&lt;&gt;"", M947&lt;&gt;"", N947&lt;&gt;"", O947&lt;&gt;""),"YES","NO")</f>
        <v>0</v>
      </c>
      <c r="R947" s="4">
        <f>IF(AD947=AA947, U947, IF(AD947=AB947,W947,Y947))</f>
        <v>0</v>
      </c>
      <c r="S947" s="4">
        <f>AD947</f>
        <v>0</v>
      </c>
      <c r="T947" s="4">
        <f> IF(AA947="" ,"",IF(AD947=AA947, "PAYG", IF(AD947=AB947,"1Y RI","3Y RI")))</f>
        <v>0</v>
      </c>
      <c r="U947" s="4">
        <f>IF(Q947="YES", IF(K947="YES", VLOOKUP(V947 &amp; L947 &amp; K947,'azure-vm-prices-base'!G$2:H$124, 2, 0), VLOOKUP(V947 &amp; L947 &amp; "*",'azure-vm-prices-base'!G$2:H$124, 2, 0)), "")</f>
        <v>0</v>
      </c>
      <c r="V947" s="4">
        <f>IF(Q947="YES", IF(O947="NO" , IF(K947="YES", _xlfn.MINIFS('azure-vm-prices-base'!I$2:I$123, 'azure-vm-prices-base'!A$2:A$123,"&gt;="&amp;F947*(100-$B$2)/100, 'azure-vm-prices-base'!B$2:B$123,"&gt;="&amp;G947*(100-$B$2)/100, 'azure-vm-prices-base'!D$2:D$123,K947, 'azure-vm-prices-base'!E$2:E$123,L947), _xlfn.MINIFS('azure-vm-prices-base'!I$2:I$123, 'azure-vm-prices-base'!A$2:A$123,"&gt;="&amp;F947*(100-$B$2)/100, 'azure-vm-prices-base'!B$2:B$123,"&gt;="&amp;G947*(100-$B$2)/100, 'azure-vm-prices-base'!E$2:E$123,L947)), IF(K947="YES", _xlfn.MINIFS('azure-vm-prices-base'!C$2:C$123, 'azure-vm-prices-base'!A$2:A$123,"&gt;="&amp;F947*(100-$B$2)/100, 'azure-vm-prices-base'!B$2:B$123,"&gt;="&amp;G947*(100-$B$2)/100, 'azure-vm-prices-base'!D$2:D$123,K947, 'azure-vm-prices-base'!E$2:E$123,L947), _xlfn.MINIFS('azure-vm-prices-base'!C$2:C$123, 'azure-vm-prices-base'!A$2:A$123,"&gt;="&amp;F947*(100-$B$2)/100, 'azure-vm-prices-base'!B$2:B$123,"&gt;="&amp;G947*(100-$B$2)/100, 'azure-vm-prices-base'!E$2:E$123,L947))), "")</f>
        <v>0</v>
      </c>
      <c r="W947" s="4">
        <f>IF(Q947="YES", IF(K947="YES", VLOOKUP(X947 &amp; L947 &amp; K947,'azure-vm-prices-1Y'!G$2:H$124  , 2, 0), VLOOKUP(X947 &amp; L947 &amp; "*",'azure-vm-prices-1Y'!G$2:H$124, 2, 0)),   "")</f>
        <v>0</v>
      </c>
      <c r="X947" s="4">
        <f>IF(Q947="YES", IF(O947="NO" , IF(K947="YES", _xlfn.MINIFS('azure-vm-prices-1Y'!I$2:I$123,   'azure-vm-prices-1Y'!A$2:A$123,"&gt;="&amp;F947*(100-$B$2)/100,   'azure-vm-prices-1Y'!B$2:B$123,"&gt;="&amp;G947*(100-$B$2)/100,   'azure-vm-prices-1Y'!D$2:D$123,K947,   'azure-vm-prices-1Y'!E$2:E$123,L947),   _xlfn.MINIFS('azure-vm-prices-1Y'!I$2:I$123,   'azure-vm-prices-1Y'!A$2:A$123,"&gt;="&amp;F947*(100-$B$2)/100,   'azure-vm-prices-1Y'!B$2:B$123,"&gt;="&amp;G947*(100-$B$2)/100,   'azure-vm-prices-1Y'!E$2:E$123,L947)),   IF(K947="YES", _xlfn.MINIFS('azure-vm-prices-1Y'!C$2:C$123,   'azure-vm-prices-1Y'!A$2:A$123,"&gt;="&amp;F947*(100-$B$2)/100,   'azure-vm-prices-1Y'!B$2:B$123,"&gt;="&amp;G947*(100-$B$2)/100,   'azure-vm-prices-1Y'!D$2:D$123,K947,   'azure-vm-prices-1Y'!E$2:E$123,L947),   _xlfn.MINIFS('azure-vm-prices-1Y'!C$2:C$123,   'azure-vm-prices-1Y'!A$2:A$123,"&gt;="&amp;F947*(100-$B$2)/100,   'azure-vm-prices-1Y'!B$2:B$123,"&gt;="&amp;G947*(100-$B$2)/100,   'azure-vm-prices-1Y'!E$2:E$123,L947))),   "")</f>
        <v>0</v>
      </c>
      <c r="Y947" s="4">
        <f>IF(Q947="YES", IF(K947="YES", VLOOKUP(Z947 &amp; L947 &amp; K947,'azure-vm-prices-3Y'!G$2:H$124  , 2, 0), VLOOKUP(Z947 &amp; L947 &amp; "*",'azure-vm-prices-3Y'!G$2:H$124, 2, 0)),   "")</f>
        <v>0</v>
      </c>
      <c r="Z947" s="4">
        <f>IF(Q947="YES", IF(O947="NO" , IF(K947="YES", _xlfn.MINIFS('azure-vm-prices-3Y'!I$2:I$123,   'azure-vm-prices-3Y'!A$2:A$123,"&gt;="&amp;F947*(100-$B$2)/100,   'azure-vm-prices-3Y'!B$2:B$123,"&gt;="&amp;G947*(100-$B$2)/100,   'azure-vm-prices-3Y'!D$2:D$123,K947,   'azure-vm-prices-3Y'!E$2:E$123,L947),   _xlfn.MINIFS('azure-vm-prices-3Y'!I$2:I$123,   'azure-vm-prices-3Y'!A$2:A$123,"&gt;="&amp;F947*(100-$B$2)/100,   'azure-vm-prices-3Y'!B$2:B$123,"&gt;="&amp;G947*(100-$B$2)/100,   'azure-vm-prices-3Y'!E$2:E$123,L947)),   IF(K947="YES", _xlfn.MINIFS('azure-vm-prices-3Y'!C$2:C$123,   'azure-vm-prices-3Y'!A$2:A$123,"&gt;="&amp;F947*(100-$B$2)/100,   'azure-vm-prices-3Y'!B$2:B$123,"&gt;="&amp;G947*(100-$B$2)/100,   'azure-vm-prices-3Y'!D$2:D$123,K947,   'azure-vm-prices-3Y'!E$2:E$123,L947),   _xlfn.MINIFS('azure-vm-prices-3Y'!C$2:C$123,   'azure-vm-prices-3Y'!A$2:A$123,"&gt;="&amp;F947*(100-$B$2)/100,   'azure-vm-prices-3Y'!B$2:B$123,"&gt;="&amp;G947*(100-$B$2)/100,   'azure-vm-prices-3Y'!E$2:E$123,L947))),   "")</f>
        <v>0</v>
      </c>
      <c r="AA947" s="4">
        <f>IF(Q947="YES",N947*V947*12,"")</f>
        <v>0</v>
      </c>
      <c r="AB947" s="4">
        <f>IF(Q947="YES",X947*8760,"")</f>
        <v>0</v>
      </c>
      <c r="AC947" s="4">
        <f>IF(Q947="YES",Z947*8760,"")</f>
        <v>0</v>
      </c>
      <c r="AD947" s="4">
        <f>IF(Q947="YES",IF(P947="YES", MIN(AA947:AC947), AA947),"")</f>
        <v>0</v>
      </c>
      <c r="AE947" s="4">
        <f>IF(AND(I947="STANDARD",Q947="YES",H947&lt;'azure-standard-disk-prices'!B2, H947&gt;0),1+IF(M947="YES",1),"")</f>
        <v>0</v>
      </c>
      <c r="AF947" s="4">
        <f>IF(AND(I947="STANDARD",Q947="YES",H947&gt;'azure-standard-disk-prices'!B2,H947&lt;'azure-standard-disk-prices'!B3),1+IF(M947="YES",1),"")</f>
        <v>0</v>
      </c>
      <c r="AG947" s="4">
        <f>IF(AND(I947="STANDARD",Q947="YES",H947&gt;'azure-standard-disk-prices'!B3,H947&lt;'azure-standard-disk-prices'!B4),1+IF(M947="YES",1),"")</f>
        <v>0</v>
      </c>
      <c r="AH947" s="4">
        <f>IF(AND(I947="STANDARD",Q947="YES",H947&gt;'azure-standard-disk-prices'!B4,H947&lt;'azure-standard-disk-prices'!B5),1+IF(M947="YES",1),"")</f>
        <v>0</v>
      </c>
      <c r="AI947" s="4">
        <f>IF(AND(I947="STANDARD",Q947="YES",H947&gt;'azure-standard-disk-prices'!B5,H947&lt;'azure-standard-disk-prices'!B6),1+IF(M947="YES",1),"")</f>
        <v>0</v>
      </c>
      <c r="AJ947" s="4">
        <f>IF(AND(I947="STANDARD",Q947="YES",H947&gt;'azure-standard-disk-prices'!B6,H947&lt;'azure-standard-disk-prices'!B7),1+IF(M947="YES",1),"")</f>
        <v>0</v>
      </c>
      <c r="AK947" s="4">
        <f>IF(AND(I947="STANDARD",Q947="YES",H947&gt;'azure-standard-disk-prices'!B7,H947&lt;'azure-standard-disk-prices'!B8),1+IF(M947="YES",1),"")</f>
        <v>0</v>
      </c>
      <c r="AL947" s="4">
        <f>IF(AND(I947="STANDARD",Q947="YES",H947&gt;'azure-standard-disk-prices'!B8,H947&lt;'azure-standard-disk-prices'!B9),1+IF(M947="YES",1),"")</f>
        <v>0</v>
      </c>
      <c r="AM947" s="4">
        <f>IF(AND(I946="PREMIUM",Q946="YES",H946&lt;'azure-premium-disk-prices'!B2,H946&gt;0),1+IF(M946="YES",1),"")</f>
        <v>0</v>
      </c>
      <c r="AN947" s="4">
        <f>IF(AND(I946="PREMIUM",Q946="YES",H946&gt;'azure-premium-disk-prices'!B2,H946&lt;'azure-premium-disk-prices'!B3),1+IF(M946="YES",1),"")</f>
        <v>0</v>
      </c>
      <c r="AO947" s="4">
        <f>IF(AND(I946="PREMIUM",Q946="YES",H946&gt;'azure-premium-disk-prices'!B3,H946&lt;'azure-premium-disk-prices'!B4),1+IF(M946="YES",1),"")</f>
        <v>0</v>
      </c>
      <c r="AP947" s="4">
        <f>IF(AND(I946="PREMIUM",Q946="YES",H946&gt;'azure-premium-disk-prices'!B4,H946&lt;'azure-premium-disk-prices'!B5),1+IF(M946="YES",1),"")</f>
        <v>0</v>
      </c>
      <c r="AQ947" s="4">
        <f>IF(AND(I946="PREMIUM",Q946="YES",H946&gt;'azure-premium-disk-prices'!B5,H946&lt;'azure-premium-disk-prices'!B6),1+IF(M946="YES",1),"")</f>
        <v>0</v>
      </c>
      <c r="AR947" s="4">
        <f>IF(AND(I946="PREMIUM",Q946="YES",H946&gt;'azure-premium-disk-prices'!B6,H946&lt;'azure-premium-disk-prices'!B7),1+IF(M946="YES",1),"")</f>
        <v>0</v>
      </c>
      <c r="AS947" s="4">
        <f>IF(AND(I946="PREMIUM",Q946="YES",H946&gt;'azure-premium-disk-prices'!B7,H946&lt;'azure-premium-disk-prices'!B8),1+IF(M946="YES",1),"")</f>
        <v>0</v>
      </c>
      <c r="AT947" s="4">
        <f>IF(AND(I946="PREMIUM",Q946="YES",H946&gt;'azure-premium-disk-prices'!B8,H946&lt;'azure-premium-disk-prices'!B9),1+IF(M946="YES",1),"")</f>
        <v>0</v>
      </c>
      <c r="AU947" s="4">
        <f>IF(AND(M947="YES", Q947="YES"),1,"")</f>
        <v>0</v>
      </c>
      <c r="AV947" s="4">
        <f>IF(AND(J947="STANDARD", Q947="YES"), IF(M947="YES",2,1) ,"")</f>
        <v>0</v>
      </c>
      <c r="AW947" s="4">
        <f>IF( AND(J947="PREMIUM",  Q947="YES"), IF(M947="YES",2,1) ,"")</f>
        <v>0</v>
      </c>
    </row>
    <row r="948" spans="5:49">
      <c r="E948" s="3"/>
      <c r="F948" s="3"/>
      <c r="G948" s="3"/>
      <c r="H948" s="3"/>
      <c r="I948" s="3" t="s">
        <v>9</v>
      </c>
      <c r="J948" s="3" t="s">
        <v>9</v>
      </c>
      <c r="K948" s="3" t="s">
        <v>5</v>
      </c>
      <c r="L948" s="3" t="s">
        <v>5</v>
      </c>
      <c r="M948" s="3" t="s">
        <v>5</v>
      </c>
      <c r="N948" s="3">
        <v>730</v>
      </c>
      <c r="O948" s="3" t="s">
        <v>5</v>
      </c>
      <c r="P948" s="3" t="s">
        <v>14</v>
      </c>
      <c r="Q948" s="4">
        <f>IF(AND(E948&lt;&gt;"", F948&lt;&gt;"", G948&lt;&gt;"", H948&lt;&gt;"", I948&lt;&gt;"", J948&lt;&gt;"", K948&lt;&gt;"", L948&lt;&gt;"", M948&lt;&gt;"", N948&lt;&gt;"", O948&lt;&gt;""),"YES","NO")</f>
        <v>0</v>
      </c>
      <c r="R948" s="4">
        <f>IF(AD948=AA948, U948, IF(AD948=AB948,W948,Y948))</f>
        <v>0</v>
      </c>
      <c r="S948" s="4">
        <f>AD948</f>
        <v>0</v>
      </c>
      <c r="T948" s="4">
        <f> IF(AA948="" ,"",IF(AD948=AA948, "PAYG", IF(AD948=AB948,"1Y RI","3Y RI")))</f>
        <v>0</v>
      </c>
      <c r="U948" s="4">
        <f>IF(Q948="YES", IF(K948="YES", VLOOKUP(V948 &amp; L948 &amp; K948,'azure-vm-prices-base'!G$2:H$124, 2, 0), VLOOKUP(V948 &amp; L948 &amp; "*",'azure-vm-prices-base'!G$2:H$124, 2, 0)), "")</f>
        <v>0</v>
      </c>
      <c r="V948" s="4">
        <f>IF(Q948="YES", IF(O948="NO" , IF(K948="YES", _xlfn.MINIFS('azure-vm-prices-base'!I$2:I$123, 'azure-vm-prices-base'!A$2:A$123,"&gt;="&amp;F948*(100-$B$2)/100, 'azure-vm-prices-base'!B$2:B$123,"&gt;="&amp;G948*(100-$B$2)/100, 'azure-vm-prices-base'!D$2:D$123,K948, 'azure-vm-prices-base'!E$2:E$123,L948), _xlfn.MINIFS('azure-vm-prices-base'!I$2:I$123, 'azure-vm-prices-base'!A$2:A$123,"&gt;="&amp;F948*(100-$B$2)/100, 'azure-vm-prices-base'!B$2:B$123,"&gt;="&amp;G948*(100-$B$2)/100, 'azure-vm-prices-base'!E$2:E$123,L948)), IF(K948="YES", _xlfn.MINIFS('azure-vm-prices-base'!C$2:C$123, 'azure-vm-prices-base'!A$2:A$123,"&gt;="&amp;F948*(100-$B$2)/100, 'azure-vm-prices-base'!B$2:B$123,"&gt;="&amp;G948*(100-$B$2)/100, 'azure-vm-prices-base'!D$2:D$123,K948, 'azure-vm-prices-base'!E$2:E$123,L948), _xlfn.MINIFS('azure-vm-prices-base'!C$2:C$123, 'azure-vm-prices-base'!A$2:A$123,"&gt;="&amp;F948*(100-$B$2)/100, 'azure-vm-prices-base'!B$2:B$123,"&gt;="&amp;G948*(100-$B$2)/100, 'azure-vm-prices-base'!E$2:E$123,L948))), "")</f>
        <v>0</v>
      </c>
      <c r="W948" s="4">
        <f>IF(Q948="YES", IF(K948="YES", VLOOKUP(X948 &amp; L948 &amp; K948,'azure-vm-prices-1Y'!G$2:H$124  , 2, 0), VLOOKUP(X948 &amp; L948 &amp; "*",'azure-vm-prices-1Y'!G$2:H$124, 2, 0)),   "")</f>
        <v>0</v>
      </c>
      <c r="X948" s="4">
        <f>IF(Q948="YES", IF(O948="NO" , IF(K948="YES", _xlfn.MINIFS('azure-vm-prices-1Y'!I$2:I$123,   'azure-vm-prices-1Y'!A$2:A$123,"&gt;="&amp;F948*(100-$B$2)/100,   'azure-vm-prices-1Y'!B$2:B$123,"&gt;="&amp;G948*(100-$B$2)/100,   'azure-vm-prices-1Y'!D$2:D$123,K948,   'azure-vm-prices-1Y'!E$2:E$123,L948),   _xlfn.MINIFS('azure-vm-prices-1Y'!I$2:I$123,   'azure-vm-prices-1Y'!A$2:A$123,"&gt;="&amp;F948*(100-$B$2)/100,   'azure-vm-prices-1Y'!B$2:B$123,"&gt;="&amp;G948*(100-$B$2)/100,   'azure-vm-prices-1Y'!E$2:E$123,L948)),   IF(K948="YES", _xlfn.MINIFS('azure-vm-prices-1Y'!C$2:C$123,   'azure-vm-prices-1Y'!A$2:A$123,"&gt;="&amp;F948*(100-$B$2)/100,   'azure-vm-prices-1Y'!B$2:B$123,"&gt;="&amp;G948*(100-$B$2)/100,   'azure-vm-prices-1Y'!D$2:D$123,K948,   'azure-vm-prices-1Y'!E$2:E$123,L948),   _xlfn.MINIFS('azure-vm-prices-1Y'!C$2:C$123,   'azure-vm-prices-1Y'!A$2:A$123,"&gt;="&amp;F948*(100-$B$2)/100,   'azure-vm-prices-1Y'!B$2:B$123,"&gt;="&amp;G948*(100-$B$2)/100,   'azure-vm-prices-1Y'!E$2:E$123,L948))),   "")</f>
        <v>0</v>
      </c>
      <c r="Y948" s="4">
        <f>IF(Q948="YES", IF(K948="YES", VLOOKUP(Z948 &amp; L948 &amp; K948,'azure-vm-prices-3Y'!G$2:H$124  , 2, 0), VLOOKUP(Z948 &amp; L948 &amp; "*",'azure-vm-prices-3Y'!G$2:H$124, 2, 0)),   "")</f>
        <v>0</v>
      </c>
      <c r="Z948" s="4">
        <f>IF(Q948="YES", IF(O948="NO" , IF(K948="YES", _xlfn.MINIFS('azure-vm-prices-3Y'!I$2:I$123,   'azure-vm-prices-3Y'!A$2:A$123,"&gt;="&amp;F948*(100-$B$2)/100,   'azure-vm-prices-3Y'!B$2:B$123,"&gt;="&amp;G948*(100-$B$2)/100,   'azure-vm-prices-3Y'!D$2:D$123,K948,   'azure-vm-prices-3Y'!E$2:E$123,L948),   _xlfn.MINIFS('azure-vm-prices-3Y'!I$2:I$123,   'azure-vm-prices-3Y'!A$2:A$123,"&gt;="&amp;F948*(100-$B$2)/100,   'azure-vm-prices-3Y'!B$2:B$123,"&gt;="&amp;G948*(100-$B$2)/100,   'azure-vm-prices-3Y'!E$2:E$123,L948)),   IF(K948="YES", _xlfn.MINIFS('azure-vm-prices-3Y'!C$2:C$123,   'azure-vm-prices-3Y'!A$2:A$123,"&gt;="&amp;F948*(100-$B$2)/100,   'azure-vm-prices-3Y'!B$2:B$123,"&gt;="&amp;G948*(100-$B$2)/100,   'azure-vm-prices-3Y'!D$2:D$123,K948,   'azure-vm-prices-3Y'!E$2:E$123,L948),   _xlfn.MINIFS('azure-vm-prices-3Y'!C$2:C$123,   'azure-vm-prices-3Y'!A$2:A$123,"&gt;="&amp;F948*(100-$B$2)/100,   'azure-vm-prices-3Y'!B$2:B$123,"&gt;="&amp;G948*(100-$B$2)/100,   'azure-vm-prices-3Y'!E$2:E$123,L948))),   "")</f>
        <v>0</v>
      </c>
      <c r="AA948" s="4">
        <f>IF(Q948="YES",N948*V948*12,"")</f>
        <v>0</v>
      </c>
      <c r="AB948" s="4">
        <f>IF(Q948="YES",X948*8760,"")</f>
        <v>0</v>
      </c>
      <c r="AC948" s="4">
        <f>IF(Q948="YES",Z948*8760,"")</f>
        <v>0</v>
      </c>
      <c r="AD948" s="4">
        <f>IF(Q948="YES",IF(P948="YES", MIN(AA948:AC948), AA948),"")</f>
        <v>0</v>
      </c>
      <c r="AE948" s="4">
        <f>IF(AND(I948="STANDARD",Q948="YES",H948&lt;'azure-standard-disk-prices'!B2, H948&gt;0),1+IF(M948="YES",1),"")</f>
        <v>0</v>
      </c>
      <c r="AF948" s="4">
        <f>IF(AND(I948="STANDARD",Q948="YES",H948&gt;'azure-standard-disk-prices'!B2,H948&lt;'azure-standard-disk-prices'!B3),1+IF(M948="YES",1),"")</f>
        <v>0</v>
      </c>
      <c r="AG948" s="4">
        <f>IF(AND(I948="STANDARD",Q948="YES",H948&gt;'azure-standard-disk-prices'!B3,H948&lt;'azure-standard-disk-prices'!B4),1+IF(M948="YES",1),"")</f>
        <v>0</v>
      </c>
      <c r="AH948" s="4">
        <f>IF(AND(I948="STANDARD",Q948="YES",H948&gt;'azure-standard-disk-prices'!B4,H948&lt;'azure-standard-disk-prices'!B5),1+IF(M948="YES",1),"")</f>
        <v>0</v>
      </c>
      <c r="AI948" s="4">
        <f>IF(AND(I948="STANDARD",Q948="YES",H948&gt;'azure-standard-disk-prices'!B5,H948&lt;'azure-standard-disk-prices'!B6),1+IF(M948="YES",1),"")</f>
        <v>0</v>
      </c>
      <c r="AJ948" s="4">
        <f>IF(AND(I948="STANDARD",Q948="YES",H948&gt;'azure-standard-disk-prices'!B6,H948&lt;'azure-standard-disk-prices'!B7),1+IF(M948="YES",1),"")</f>
        <v>0</v>
      </c>
      <c r="AK948" s="4">
        <f>IF(AND(I948="STANDARD",Q948="YES",H948&gt;'azure-standard-disk-prices'!B7,H948&lt;'azure-standard-disk-prices'!B8),1+IF(M948="YES",1),"")</f>
        <v>0</v>
      </c>
      <c r="AL948" s="4">
        <f>IF(AND(I948="STANDARD",Q948="YES",H948&gt;'azure-standard-disk-prices'!B8,H948&lt;'azure-standard-disk-prices'!B9),1+IF(M948="YES",1),"")</f>
        <v>0</v>
      </c>
      <c r="AM948" s="4">
        <f>IF(AND(I947="PREMIUM",Q947="YES",H947&lt;'azure-premium-disk-prices'!B2,H947&gt;0),1+IF(M947="YES",1),"")</f>
        <v>0</v>
      </c>
      <c r="AN948" s="4">
        <f>IF(AND(I947="PREMIUM",Q947="YES",H947&gt;'azure-premium-disk-prices'!B2,H947&lt;'azure-premium-disk-prices'!B3),1+IF(M947="YES",1),"")</f>
        <v>0</v>
      </c>
      <c r="AO948" s="4">
        <f>IF(AND(I947="PREMIUM",Q947="YES",H947&gt;'azure-premium-disk-prices'!B3,H947&lt;'azure-premium-disk-prices'!B4),1+IF(M947="YES",1),"")</f>
        <v>0</v>
      </c>
      <c r="AP948" s="4">
        <f>IF(AND(I947="PREMIUM",Q947="YES",H947&gt;'azure-premium-disk-prices'!B4,H947&lt;'azure-premium-disk-prices'!B5),1+IF(M947="YES",1),"")</f>
        <v>0</v>
      </c>
      <c r="AQ948" s="4">
        <f>IF(AND(I947="PREMIUM",Q947="YES",H947&gt;'azure-premium-disk-prices'!B5,H947&lt;'azure-premium-disk-prices'!B6),1+IF(M947="YES",1),"")</f>
        <v>0</v>
      </c>
      <c r="AR948" s="4">
        <f>IF(AND(I947="PREMIUM",Q947="YES",H947&gt;'azure-premium-disk-prices'!B6,H947&lt;'azure-premium-disk-prices'!B7),1+IF(M947="YES",1),"")</f>
        <v>0</v>
      </c>
      <c r="AS948" s="4">
        <f>IF(AND(I947="PREMIUM",Q947="YES",H947&gt;'azure-premium-disk-prices'!B7,H947&lt;'azure-premium-disk-prices'!B8),1+IF(M947="YES",1),"")</f>
        <v>0</v>
      </c>
      <c r="AT948" s="4">
        <f>IF(AND(I947="PREMIUM",Q947="YES",H947&gt;'azure-premium-disk-prices'!B8,H947&lt;'azure-premium-disk-prices'!B9),1+IF(M947="YES",1),"")</f>
        <v>0</v>
      </c>
      <c r="AU948" s="4">
        <f>IF(AND(M948="YES", Q948="YES"),1,"")</f>
        <v>0</v>
      </c>
      <c r="AV948" s="4">
        <f>IF(AND(J948="STANDARD", Q948="YES"), IF(M948="YES",2,1) ,"")</f>
        <v>0</v>
      </c>
      <c r="AW948" s="4">
        <f>IF( AND(J948="PREMIUM",  Q948="YES"), IF(M948="YES",2,1) ,"")</f>
        <v>0</v>
      </c>
    </row>
    <row r="949" spans="5:49">
      <c r="E949" s="3"/>
      <c r="F949" s="3"/>
      <c r="G949" s="3"/>
      <c r="H949" s="3"/>
      <c r="I949" s="3" t="s">
        <v>9</v>
      </c>
      <c r="J949" s="3" t="s">
        <v>9</v>
      </c>
      <c r="K949" s="3" t="s">
        <v>5</v>
      </c>
      <c r="L949" s="3" t="s">
        <v>5</v>
      </c>
      <c r="M949" s="3" t="s">
        <v>5</v>
      </c>
      <c r="N949" s="3">
        <v>730</v>
      </c>
      <c r="O949" s="3" t="s">
        <v>5</v>
      </c>
      <c r="P949" s="3" t="s">
        <v>14</v>
      </c>
      <c r="Q949" s="4">
        <f>IF(AND(E949&lt;&gt;"", F949&lt;&gt;"", G949&lt;&gt;"", H949&lt;&gt;"", I949&lt;&gt;"", J949&lt;&gt;"", K949&lt;&gt;"", L949&lt;&gt;"", M949&lt;&gt;"", N949&lt;&gt;"", O949&lt;&gt;""),"YES","NO")</f>
        <v>0</v>
      </c>
      <c r="R949" s="4">
        <f>IF(AD949=AA949, U949, IF(AD949=AB949,W949,Y949))</f>
        <v>0</v>
      </c>
      <c r="S949" s="4">
        <f>AD949</f>
        <v>0</v>
      </c>
      <c r="T949" s="4">
        <f> IF(AA949="" ,"",IF(AD949=AA949, "PAYG", IF(AD949=AB949,"1Y RI","3Y RI")))</f>
        <v>0</v>
      </c>
      <c r="U949" s="4">
        <f>IF(Q949="YES", IF(K949="YES", VLOOKUP(V949 &amp; L949 &amp; K949,'azure-vm-prices-base'!G$2:H$124, 2, 0), VLOOKUP(V949 &amp; L949 &amp; "*",'azure-vm-prices-base'!G$2:H$124, 2, 0)), "")</f>
        <v>0</v>
      </c>
      <c r="V949" s="4">
        <f>IF(Q949="YES", IF(O949="NO" , IF(K949="YES", _xlfn.MINIFS('azure-vm-prices-base'!I$2:I$123, 'azure-vm-prices-base'!A$2:A$123,"&gt;="&amp;F949*(100-$B$2)/100, 'azure-vm-prices-base'!B$2:B$123,"&gt;="&amp;G949*(100-$B$2)/100, 'azure-vm-prices-base'!D$2:D$123,K949, 'azure-vm-prices-base'!E$2:E$123,L949), _xlfn.MINIFS('azure-vm-prices-base'!I$2:I$123, 'azure-vm-prices-base'!A$2:A$123,"&gt;="&amp;F949*(100-$B$2)/100, 'azure-vm-prices-base'!B$2:B$123,"&gt;="&amp;G949*(100-$B$2)/100, 'azure-vm-prices-base'!E$2:E$123,L949)), IF(K949="YES", _xlfn.MINIFS('azure-vm-prices-base'!C$2:C$123, 'azure-vm-prices-base'!A$2:A$123,"&gt;="&amp;F949*(100-$B$2)/100, 'azure-vm-prices-base'!B$2:B$123,"&gt;="&amp;G949*(100-$B$2)/100, 'azure-vm-prices-base'!D$2:D$123,K949, 'azure-vm-prices-base'!E$2:E$123,L949), _xlfn.MINIFS('azure-vm-prices-base'!C$2:C$123, 'azure-vm-prices-base'!A$2:A$123,"&gt;="&amp;F949*(100-$B$2)/100, 'azure-vm-prices-base'!B$2:B$123,"&gt;="&amp;G949*(100-$B$2)/100, 'azure-vm-prices-base'!E$2:E$123,L949))), "")</f>
        <v>0</v>
      </c>
      <c r="W949" s="4">
        <f>IF(Q949="YES", IF(K949="YES", VLOOKUP(X949 &amp; L949 &amp; K949,'azure-vm-prices-1Y'!G$2:H$124  , 2, 0), VLOOKUP(X949 &amp; L949 &amp; "*",'azure-vm-prices-1Y'!G$2:H$124, 2, 0)),   "")</f>
        <v>0</v>
      </c>
      <c r="X949" s="4">
        <f>IF(Q949="YES", IF(O949="NO" , IF(K949="YES", _xlfn.MINIFS('azure-vm-prices-1Y'!I$2:I$123,   'azure-vm-prices-1Y'!A$2:A$123,"&gt;="&amp;F949*(100-$B$2)/100,   'azure-vm-prices-1Y'!B$2:B$123,"&gt;="&amp;G949*(100-$B$2)/100,   'azure-vm-prices-1Y'!D$2:D$123,K949,   'azure-vm-prices-1Y'!E$2:E$123,L949),   _xlfn.MINIFS('azure-vm-prices-1Y'!I$2:I$123,   'azure-vm-prices-1Y'!A$2:A$123,"&gt;="&amp;F949*(100-$B$2)/100,   'azure-vm-prices-1Y'!B$2:B$123,"&gt;="&amp;G949*(100-$B$2)/100,   'azure-vm-prices-1Y'!E$2:E$123,L949)),   IF(K949="YES", _xlfn.MINIFS('azure-vm-prices-1Y'!C$2:C$123,   'azure-vm-prices-1Y'!A$2:A$123,"&gt;="&amp;F949*(100-$B$2)/100,   'azure-vm-prices-1Y'!B$2:B$123,"&gt;="&amp;G949*(100-$B$2)/100,   'azure-vm-prices-1Y'!D$2:D$123,K949,   'azure-vm-prices-1Y'!E$2:E$123,L949),   _xlfn.MINIFS('azure-vm-prices-1Y'!C$2:C$123,   'azure-vm-prices-1Y'!A$2:A$123,"&gt;="&amp;F949*(100-$B$2)/100,   'azure-vm-prices-1Y'!B$2:B$123,"&gt;="&amp;G949*(100-$B$2)/100,   'azure-vm-prices-1Y'!E$2:E$123,L949))),   "")</f>
        <v>0</v>
      </c>
      <c r="Y949" s="4">
        <f>IF(Q949="YES", IF(K949="YES", VLOOKUP(Z949 &amp; L949 &amp; K949,'azure-vm-prices-3Y'!G$2:H$124  , 2, 0), VLOOKUP(Z949 &amp; L949 &amp; "*",'azure-vm-prices-3Y'!G$2:H$124, 2, 0)),   "")</f>
        <v>0</v>
      </c>
      <c r="Z949" s="4">
        <f>IF(Q949="YES", IF(O949="NO" , IF(K949="YES", _xlfn.MINIFS('azure-vm-prices-3Y'!I$2:I$123,   'azure-vm-prices-3Y'!A$2:A$123,"&gt;="&amp;F949*(100-$B$2)/100,   'azure-vm-prices-3Y'!B$2:B$123,"&gt;="&amp;G949*(100-$B$2)/100,   'azure-vm-prices-3Y'!D$2:D$123,K949,   'azure-vm-prices-3Y'!E$2:E$123,L949),   _xlfn.MINIFS('azure-vm-prices-3Y'!I$2:I$123,   'azure-vm-prices-3Y'!A$2:A$123,"&gt;="&amp;F949*(100-$B$2)/100,   'azure-vm-prices-3Y'!B$2:B$123,"&gt;="&amp;G949*(100-$B$2)/100,   'azure-vm-prices-3Y'!E$2:E$123,L949)),   IF(K949="YES", _xlfn.MINIFS('azure-vm-prices-3Y'!C$2:C$123,   'azure-vm-prices-3Y'!A$2:A$123,"&gt;="&amp;F949*(100-$B$2)/100,   'azure-vm-prices-3Y'!B$2:B$123,"&gt;="&amp;G949*(100-$B$2)/100,   'azure-vm-prices-3Y'!D$2:D$123,K949,   'azure-vm-prices-3Y'!E$2:E$123,L949),   _xlfn.MINIFS('azure-vm-prices-3Y'!C$2:C$123,   'azure-vm-prices-3Y'!A$2:A$123,"&gt;="&amp;F949*(100-$B$2)/100,   'azure-vm-prices-3Y'!B$2:B$123,"&gt;="&amp;G949*(100-$B$2)/100,   'azure-vm-prices-3Y'!E$2:E$123,L949))),   "")</f>
        <v>0</v>
      </c>
      <c r="AA949" s="4">
        <f>IF(Q949="YES",N949*V949*12,"")</f>
        <v>0</v>
      </c>
      <c r="AB949" s="4">
        <f>IF(Q949="YES",X949*8760,"")</f>
        <v>0</v>
      </c>
      <c r="AC949" s="4">
        <f>IF(Q949="YES",Z949*8760,"")</f>
        <v>0</v>
      </c>
      <c r="AD949" s="4">
        <f>IF(Q949="YES",IF(P949="YES", MIN(AA949:AC949), AA949),"")</f>
        <v>0</v>
      </c>
      <c r="AE949" s="4">
        <f>IF(AND(I949="STANDARD",Q949="YES",H949&lt;'azure-standard-disk-prices'!B2, H949&gt;0),1+IF(M949="YES",1),"")</f>
        <v>0</v>
      </c>
      <c r="AF949" s="4">
        <f>IF(AND(I949="STANDARD",Q949="YES",H949&gt;'azure-standard-disk-prices'!B2,H949&lt;'azure-standard-disk-prices'!B3),1+IF(M949="YES",1),"")</f>
        <v>0</v>
      </c>
      <c r="AG949" s="4">
        <f>IF(AND(I949="STANDARD",Q949="YES",H949&gt;'azure-standard-disk-prices'!B3,H949&lt;'azure-standard-disk-prices'!B4),1+IF(M949="YES",1),"")</f>
        <v>0</v>
      </c>
      <c r="AH949" s="4">
        <f>IF(AND(I949="STANDARD",Q949="YES",H949&gt;'azure-standard-disk-prices'!B4,H949&lt;'azure-standard-disk-prices'!B5),1+IF(M949="YES",1),"")</f>
        <v>0</v>
      </c>
      <c r="AI949" s="4">
        <f>IF(AND(I949="STANDARD",Q949="YES",H949&gt;'azure-standard-disk-prices'!B5,H949&lt;'azure-standard-disk-prices'!B6),1+IF(M949="YES",1),"")</f>
        <v>0</v>
      </c>
      <c r="AJ949" s="4">
        <f>IF(AND(I949="STANDARD",Q949="YES",H949&gt;'azure-standard-disk-prices'!B6,H949&lt;'azure-standard-disk-prices'!B7),1+IF(M949="YES",1),"")</f>
        <v>0</v>
      </c>
      <c r="AK949" s="4">
        <f>IF(AND(I949="STANDARD",Q949="YES",H949&gt;'azure-standard-disk-prices'!B7,H949&lt;'azure-standard-disk-prices'!B8),1+IF(M949="YES",1),"")</f>
        <v>0</v>
      </c>
      <c r="AL949" s="4">
        <f>IF(AND(I949="STANDARD",Q949="YES",H949&gt;'azure-standard-disk-prices'!B8,H949&lt;'azure-standard-disk-prices'!B9),1+IF(M949="YES",1),"")</f>
        <v>0</v>
      </c>
      <c r="AM949" s="4">
        <f>IF(AND(I948="PREMIUM",Q948="YES",H948&lt;'azure-premium-disk-prices'!B2,H948&gt;0),1+IF(M948="YES",1),"")</f>
        <v>0</v>
      </c>
      <c r="AN949" s="4">
        <f>IF(AND(I948="PREMIUM",Q948="YES",H948&gt;'azure-premium-disk-prices'!B2,H948&lt;'azure-premium-disk-prices'!B3),1+IF(M948="YES",1),"")</f>
        <v>0</v>
      </c>
      <c r="AO949" s="4">
        <f>IF(AND(I948="PREMIUM",Q948="YES",H948&gt;'azure-premium-disk-prices'!B3,H948&lt;'azure-premium-disk-prices'!B4),1+IF(M948="YES",1),"")</f>
        <v>0</v>
      </c>
      <c r="AP949" s="4">
        <f>IF(AND(I948="PREMIUM",Q948="YES",H948&gt;'azure-premium-disk-prices'!B4,H948&lt;'azure-premium-disk-prices'!B5),1+IF(M948="YES",1),"")</f>
        <v>0</v>
      </c>
      <c r="AQ949" s="4">
        <f>IF(AND(I948="PREMIUM",Q948="YES",H948&gt;'azure-premium-disk-prices'!B5,H948&lt;'azure-premium-disk-prices'!B6),1+IF(M948="YES",1),"")</f>
        <v>0</v>
      </c>
      <c r="AR949" s="4">
        <f>IF(AND(I948="PREMIUM",Q948="YES",H948&gt;'azure-premium-disk-prices'!B6,H948&lt;'azure-premium-disk-prices'!B7),1+IF(M948="YES",1),"")</f>
        <v>0</v>
      </c>
      <c r="AS949" s="4">
        <f>IF(AND(I948="PREMIUM",Q948="YES",H948&gt;'azure-premium-disk-prices'!B7,H948&lt;'azure-premium-disk-prices'!B8),1+IF(M948="YES",1),"")</f>
        <v>0</v>
      </c>
      <c r="AT949" s="4">
        <f>IF(AND(I948="PREMIUM",Q948="YES",H948&gt;'azure-premium-disk-prices'!B8,H948&lt;'azure-premium-disk-prices'!B9),1+IF(M948="YES",1),"")</f>
        <v>0</v>
      </c>
      <c r="AU949" s="4">
        <f>IF(AND(M949="YES", Q949="YES"),1,"")</f>
        <v>0</v>
      </c>
      <c r="AV949" s="4">
        <f>IF(AND(J949="STANDARD", Q949="YES"), IF(M949="YES",2,1) ,"")</f>
        <v>0</v>
      </c>
      <c r="AW949" s="4">
        <f>IF( AND(J949="PREMIUM",  Q949="YES"), IF(M949="YES",2,1) ,"")</f>
        <v>0</v>
      </c>
    </row>
    <row r="950" spans="5:49">
      <c r="E950" s="3"/>
      <c r="F950" s="3"/>
      <c r="G950" s="3"/>
      <c r="H950" s="3"/>
      <c r="I950" s="3" t="s">
        <v>9</v>
      </c>
      <c r="J950" s="3" t="s">
        <v>9</v>
      </c>
      <c r="K950" s="3" t="s">
        <v>5</v>
      </c>
      <c r="L950" s="3" t="s">
        <v>5</v>
      </c>
      <c r="M950" s="3" t="s">
        <v>5</v>
      </c>
      <c r="N950" s="3">
        <v>730</v>
      </c>
      <c r="O950" s="3" t="s">
        <v>5</v>
      </c>
      <c r="P950" s="3" t="s">
        <v>14</v>
      </c>
      <c r="Q950" s="4">
        <f>IF(AND(E950&lt;&gt;"", F950&lt;&gt;"", G950&lt;&gt;"", H950&lt;&gt;"", I950&lt;&gt;"", J950&lt;&gt;"", K950&lt;&gt;"", L950&lt;&gt;"", M950&lt;&gt;"", N950&lt;&gt;"", O950&lt;&gt;""),"YES","NO")</f>
        <v>0</v>
      </c>
      <c r="R950" s="4">
        <f>IF(AD950=AA950, U950, IF(AD950=AB950,W950,Y950))</f>
        <v>0</v>
      </c>
      <c r="S950" s="4">
        <f>AD950</f>
        <v>0</v>
      </c>
      <c r="T950" s="4">
        <f> IF(AA950="" ,"",IF(AD950=AA950, "PAYG", IF(AD950=AB950,"1Y RI","3Y RI")))</f>
        <v>0</v>
      </c>
      <c r="U950" s="4">
        <f>IF(Q950="YES", IF(K950="YES", VLOOKUP(V950 &amp; L950 &amp; K950,'azure-vm-prices-base'!G$2:H$124, 2, 0), VLOOKUP(V950 &amp; L950 &amp; "*",'azure-vm-prices-base'!G$2:H$124, 2, 0)), "")</f>
        <v>0</v>
      </c>
      <c r="V950" s="4">
        <f>IF(Q950="YES", IF(O950="NO" , IF(K950="YES", _xlfn.MINIFS('azure-vm-prices-base'!I$2:I$123, 'azure-vm-prices-base'!A$2:A$123,"&gt;="&amp;F950*(100-$B$2)/100, 'azure-vm-prices-base'!B$2:B$123,"&gt;="&amp;G950*(100-$B$2)/100, 'azure-vm-prices-base'!D$2:D$123,K950, 'azure-vm-prices-base'!E$2:E$123,L950), _xlfn.MINIFS('azure-vm-prices-base'!I$2:I$123, 'azure-vm-prices-base'!A$2:A$123,"&gt;="&amp;F950*(100-$B$2)/100, 'azure-vm-prices-base'!B$2:B$123,"&gt;="&amp;G950*(100-$B$2)/100, 'azure-vm-prices-base'!E$2:E$123,L950)), IF(K950="YES", _xlfn.MINIFS('azure-vm-prices-base'!C$2:C$123, 'azure-vm-prices-base'!A$2:A$123,"&gt;="&amp;F950*(100-$B$2)/100, 'azure-vm-prices-base'!B$2:B$123,"&gt;="&amp;G950*(100-$B$2)/100, 'azure-vm-prices-base'!D$2:D$123,K950, 'azure-vm-prices-base'!E$2:E$123,L950), _xlfn.MINIFS('azure-vm-prices-base'!C$2:C$123, 'azure-vm-prices-base'!A$2:A$123,"&gt;="&amp;F950*(100-$B$2)/100, 'azure-vm-prices-base'!B$2:B$123,"&gt;="&amp;G950*(100-$B$2)/100, 'azure-vm-prices-base'!E$2:E$123,L950))), "")</f>
        <v>0</v>
      </c>
      <c r="W950" s="4">
        <f>IF(Q950="YES", IF(K950="YES", VLOOKUP(X950 &amp; L950 &amp; K950,'azure-vm-prices-1Y'!G$2:H$124  , 2, 0), VLOOKUP(X950 &amp; L950 &amp; "*",'azure-vm-prices-1Y'!G$2:H$124, 2, 0)),   "")</f>
        <v>0</v>
      </c>
      <c r="X950" s="4">
        <f>IF(Q950="YES", IF(O950="NO" , IF(K950="YES", _xlfn.MINIFS('azure-vm-prices-1Y'!I$2:I$123,   'azure-vm-prices-1Y'!A$2:A$123,"&gt;="&amp;F950*(100-$B$2)/100,   'azure-vm-prices-1Y'!B$2:B$123,"&gt;="&amp;G950*(100-$B$2)/100,   'azure-vm-prices-1Y'!D$2:D$123,K950,   'azure-vm-prices-1Y'!E$2:E$123,L950),   _xlfn.MINIFS('azure-vm-prices-1Y'!I$2:I$123,   'azure-vm-prices-1Y'!A$2:A$123,"&gt;="&amp;F950*(100-$B$2)/100,   'azure-vm-prices-1Y'!B$2:B$123,"&gt;="&amp;G950*(100-$B$2)/100,   'azure-vm-prices-1Y'!E$2:E$123,L950)),   IF(K950="YES", _xlfn.MINIFS('azure-vm-prices-1Y'!C$2:C$123,   'azure-vm-prices-1Y'!A$2:A$123,"&gt;="&amp;F950*(100-$B$2)/100,   'azure-vm-prices-1Y'!B$2:B$123,"&gt;="&amp;G950*(100-$B$2)/100,   'azure-vm-prices-1Y'!D$2:D$123,K950,   'azure-vm-prices-1Y'!E$2:E$123,L950),   _xlfn.MINIFS('azure-vm-prices-1Y'!C$2:C$123,   'azure-vm-prices-1Y'!A$2:A$123,"&gt;="&amp;F950*(100-$B$2)/100,   'azure-vm-prices-1Y'!B$2:B$123,"&gt;="&amp;G950*(100-$B$2)/100,   'azure-vm-prices-1Y'!E$2:E$123,L950))),   "")</f>
        <v>0</v>
      </c>
      <c r="Y950" s="4">
        <f>IF(Q950="YES", IF(K950="YES", VLOOKUP(Z950 &amp; L950 &amp; K950,'azure-vm-prices-3Y'!G$2:H$124  , 2, 0), VLOOKUP(Z950 &amp; L950 &amp; "*",'azure-vm-prices-3Y'!G$2:H$124, 2, 0)),   "")</f>
        <v>0</v>
      </c>
      <c r="Z950" s="4">
        <f>IF(Q950="YES", IF(O950="NO" , IF(K950="YES", _xlfn.MINIFS('azure-vm-prices-3Y'!I$2:I$123,   'azure-vm-prices-3Y'!A$2:A$123,"&gt;="&amp;F950*(100-$B$2)/100,   'azure-vm-prices-3Y'!B$2:B$123,"&gt;="&amp;G950*(100-$B$2)/100,   'azure-vm-prices-3Y'!D$2:D$123,K950,   'azure-vm-prices-3Y'!E$2:E$123,L950),   _xlfn.MINIFS('azure-vm-prices-3Y'!I$2:I$123,   'azure-vm-prices-3Y'!A$2:A$123,"&gt;="&amp;F950*(100-$B$2)/100,   'azure-vm-prices-3Y'!B$2:B$123,"&gt;="&amp;G950*(100-$B$2)/100,   'azure-vm-prices-3Y'!E$2:E$123,L950)),   IF(K950="YES", _xlfn.MINIFS('azure-vm-prices-3Y'!C$2:C$123,   'azure-vm-prices-3Y'!A$2:A$123,"&gt;="&amp;F950*(100-$B$2)/100,   'azure-vm-prices-3Y'!B$2:B$123,"&gt;="&amp;G950*(100-$B$2)/100,   'azure-vm-prices-3Y'!D$2:D$123,K950,   'azure-vm-prices-3Y'!E$2:E$123,L950),   _xlfn.MINIFS('azure-vm-prices-3Y'!C$2:C$123,   'azure-vm-prices-3Y'!A$2:A$123,"&gt;="&amp;F950*(100-$B$2)/100,   'azure-vm-prices-3Y'!B$2:B$123,"&gt;="&amp;G950*(100-$B$2)/100,   'azure-vm-prices-3Y'!E$2:E$123,L950))),   "")</f>
        <v>0</v>
      </c>
      <c r="AA950" s="4">
        <f>IF(Q950="YES",N950*V950*12,"")</f>
        <v>0</v>
      </c>
      <c r="AB950" s="4">
        <f>IF(Q950="YES",X950*8760,"")</f>
        <v>0</v>
      </c>
      <c r="AC950" s="4">
        <f>IF(Q950="YES",Z950*8760,"")</f>
        <v>0</v>
      </c>
      <c r="AD950" s="4">
        <f>IF(Q950="YES",IF(P950="YES", MIN(AA950:AC950), AA950),"")</f>
        <v>0</v>
      </c>
      <c r="AE950" s="4">
        <f>IF(AND(I950="STANDARD",Q950="YES",H950&lt;'azure-standard-disk-prices'!B2, H950&gt;0),1+IF(M950="YES",1),"")</f>
        <v>0</v>
      </c>
      <c r="AF950" s="4">
        <f>IF(AND(I950="STANDARD",Q950="YES",H950&gt;'azure-standard-disk-prices'!B2,H950&lt;'azure-standard-disk-prices'!B3),1+IF(M950="YES",1),"")</f>
        <v>0</v>
      </c>
      <c r="AG950" s="4">
        <f>IF(AND(I950="STANDARD",Q950="YES",H950&gt;'azure-standard-disk-prices'!B3,H950&lt;'azure-standard-disk-prices'!B4),1+IF(M950="YES",1),"")</f>
        <v>0</v>
      </c>
      <c r="AH950" s="4">
        <f>IF(AND(I950="STANDARD",Q950="YES",H950&gt;'azure-standard-disk-prices'!B4,H950&lt;'azure-standard-disk-prices'!B5),1+IF(M950="YES",1),"")</f>
        <v>0</v>
      </c>
      <c r="AI950" s="4">
        <f>IF(AND(I950="STANDARD",Q950="YES",H950&gt;'azure-standard-disk-prices'!B5,H950&lt;'azure-standard-disk-prices'!B6),1+IF(M950="YES",1),"")</f>
        <v>0</v>
      </c>
      <c r="AJ950" s="4">
        <f>IF(AND(I950="STANDARD",Q950="YES",H950&gt;'azure-standard-disk-prices'!B6,H950&lt;'azure-standard-disk-prices'!B7),1+IF(M950="YES",1),"")</f>
        <v>0</v>
      </c>
      <c r="AK950" s="4">
        <f>IF(AND(I950="STANDARD",Q950="YES",H950&gt;'azure-standard-disk-prices'!B7,H950&lt;'azure-standard-disk-prices'!B8),1+IF(M950="YES",1),"")</f>
        <v>0</v>
      </c>
      <c r="AL950" s="4">
        <f>IF(AND(I950="STANDARD",Q950="YES",H950&gt;'azure-standard-disk-prices'!B8,H950&lt;'azure-standard-disk-prices'!B9),1+IF(M950="YES",1),"")</f>
        <v>0</v>
      </c>
      <c r="AM950" s="4">
        <f>IF(AND(I949="PREMIUM",Q949="YES",H949&lt;'azure-premium-disk-prices'!B2,H949&gt;0),1+IF(M949="YES",1),"")</f>
        <v>0</v>
      </c>
      <c r="AN950" s="4">
        <f>IF(AND(I949="PREMIUM",Q949="YES",H949&gt;'azure-premium-disk-prices'!B2,H949&lt;'azure-premium-disk-prices'!B3),1+IF(M949="YES",1),"")</f>
        <v>0</v>
      </c>
      <c r="AO950" s="4">
        <f>IF(AND(I949="PREMIUM",Q949="YES",H949&gt;'azure-premium-disk-prices'!B3,H949&lt;'azure-premium-disk-prices'!B4),1+IF(M949="YES",1),"")</f>
        <v>0</v>
      </c>
      <c r="AP950" s="4">
        <f>IF(AND(I949="PREMIUM",Q949="YES",H949&gt;'azure-premium-disk-prices'!B4,H949&lt;'azure-premium-disk-prices'!B5),1+IF(M949="YES",1),"")</f>
        <v>0</v>
      </c>
      <c r="AQ950" s="4">
        <f>IF(AND(I949="PREMIUM",Q949="YES",H949&gt;'azure-premium-disk-prices'!B5,H949&lt;'azure-premium-disk-prices'!B6),1+IF(M949="YES",1),"")</f>
        <v>0</v>
      </c>
      <c r="AR950" s="4">
        <f>IF(AND(I949="PREMIUM",Q949="YES",H949&gt;'azure-premium-disk-prices'!B6,H949&lt;'azure-premium-disk-prices'!B7),1+IF(M949="YES",1),"")</f>
        <v>0</v>
      </c>
      <c r="AS950" s="4">
        <f>IF(AND(I949="PREMIUM",Q949="YES",H949&gt;'azure-premium-disk-prices'!B7,H949&lt;'azure-premium-disk-prices'!B8),1+IF(M949="YES",1),"")</f>
        <v>0</v>
      </c>
      <c r="AT950" s="4">
        <f>IF(AND(I949="PREMIUM",Q949="YES",H949&gt;'azure-premium-disk-prices'!B8,H949&lt;'azure-premium-disk-prices'!B9),1+IF(M949="YES",1),"")</f>
        <v>0</v>
      </c>
      <c r="AU950" s="4">
        <f>IF(AND(M950="YES", Q950="YES"),1,"")</f>
        <v>0</v>
      </c>
      <c r="AV950" s="4">
        <f>IF(AND(J950="STANDARD", Q950="YES"), IF(M950="YES",2,1) ,"")</f>
        <v>0</v>
      </c>
      <c r="AW950" s="4">
        <f>IF( AND(J950="PREMIUM",  Q950="YES"), IF(M950="YES",2,1) ,"")</f>
        <v>0</v>
      </c>
    </row>
    <row r="951" spans="5:49">
      <c r="E951" s="3"/>
      <c r="F951" s="3"/>
      <c r="G951" s="3"/>
      <c r="H951" s="3"/>
      <c r="I951" s="3" t="s">
        <v>9</v>
      </c>
      <c r="J951" s="3" t="s">
        <v>9</v>
      </c>
      <c r="K951" s="3" t="s">
        <v>5</v>
      </c>
      <c r="L951" s="3" t="s">
        <v>5</v>
      </c>
      <c r="M951" s="3" t="s">
        <v>5</v>
      </c>
      <c r="N951" s="3">
        <v>730</v>
      </c>
      <c r="O951" s="3" t="s">
        <v>5</v>
      </c>
      <c r="P951" s="3" t="s">
        <v>14</v>
      </c>
      <c r="Q951" s="4">
        <f>IF(AND(E951&lt;&gt;"", F951&lt;&gt;"", G951&lt;&gt;"", H951&lt;&gt;"", I951&lt;&gt;"", J951&lt;&gt;"", K951&lt;&gt;"", L951&lt;&gt;"", M951&lt;&gt;"", N951&lt;&gt;"", O951&lt;&gt;""),"YES","NO")</f>
        <v>0</v>
      </c>
      <c r="R951" s="4">
        <f>IF(AD951=AA951, U951, IF(AD951=AB951,W951,Y951))</f>
        <v>0</v>
      </c>
      <c r="S951" s="4">
        <f>AD951</f>
        <v>0</v>
      </c>
      <c r="T951" s="4">
        <f> IF(AA951="" ,"",IF(AD951=AA951, "PAYG", IF(AD951=AB951,"1Y RI","3Y RI")))</f>
        <v>0</v>
      </c>
      <c r="U951" s="4">
        <f>IF(Q951="YES", IF(K951="YES", VLOOKUP(V951 &amp; L951 &amp; K951,'azure-vm-prices-base'!G$2:H$124, 2, 0), VLOOKUP(V951 &amp; L951 &amp; "*",'azure-vm-prices-base'!G$2:H$124, 2, 0)), "")</f>
        <v>0</v>
      </c>
      <c r="V951" s="4">
        <f>IF(Q951="YES", IF(O951="NO" , IF(K951="YES", _xlfn.MINIFS('azure-vm-prices-base'!I$2:I$123, 'azure-vm-prices-base'!A$2:A$123,"&gt;="&amp;F951*(100-$B$2)/100, 'azure-vm-prices-base'!B$2:B$123,"&gt;="&amp;G951*(100-$B$2)/100, 'azure-vm-prices-base'!D$2:D$123,K951, 'azure-vm-prices-base'!E$2:E$123,L951), _xlfn.MINIFS('azure-vm-prices-base'!I$2:I$123, 'azure-vm-prices-base'!A$2:A$123,"&gt;="&amp;F951*(100-$B$2)/100, 'azure-vm-prices-base'!B$2:B$123,"&gt;="&amp;G951*(100-$B$2)/100, 'azure-vm-prices-base'!E$2:E$123,L951)), IF(K951="YES", _xlfn.MINIFS('azure-vm-prices-base'!C$2:C$123, 'azure-vm-prices-base'!A$2:A$123,"&gt;="&amp;F951*(100-$B$2)/100, 'azure-vm-prices-base'!B$2:B$123,"&gt;="&amp;G951*(100-$B$2)/100, 'azure-vm-prices-base'!D$2:D$123,K951, 'azure-vm-prices-base'!E$2:E$123,L951), _xlfn.MINIFS('azure-vm-prices-base'!C$2:C$123, 'azure-vm-prices-base'!A$2:A$123,"&gt;="&amp;F951*(100-$B$2)/100, 'azure-vm-prices-base'!B$2:B$123,"&gt;="&amp;G951*(100-$B$2)/100, 'azure-vm-prices-base'!E$2:E$123,L951))), "")</f>
        <v>0</v>
      </c>
      <c r="W951" s="4">
        <f>IF(Q951="YES", IF(K951="YES", VLOOKUP(X951 &amp; L951 &amp; K951,'azure-vm-prices-1Y'!G$2:H$124  , 2, 0), VLOOKUP(X951 &amp; L951 &amp; "*",'azure-vm-prices-1Y'!G$2:H$124, 2, 0)),   "")</f>
        <v>0</v>
      </c>
      <c r="X951" s="4">
        <f>IF(Q951="YES", IF(O951="NO" , IF(K951="YES", _xlfn.MINIFS('azure-vm-prices-1Y'!I$2:I$123,   'azure-vm-prices-1Y'!A$2:A$123,"&gt;="&amp;F951*(100-$B$2)/100,   'azure-vm-prices-1Y'!B$2:B$123,"&gt;="&amp;G951*(100-$B$2)/100,   'azure-vm-prices-1Y'!D$2:D$123,K951,   'azure-vm-prices-1Y'!E$2:E$123,L951),   _xlfn.MINIFS('azure-vm-prices-1Y'!I$2:I$123,   'azure-vm-prices-1Y'!A$2:A$123,"&gt;="&amp;F951*(100-$B$2)/100,   'azure-vm-prices-1Y'!B$2:B$123,"&gt;="&amp;G951*(100-$B$2)/100,   'azure-vm-prices-1Y'!E$2:E$123,L951)),   IF(K951="YES", _xlfn.MINIFS('azure-vm-prices-1Y'!C$2:C$123,   'azure-vm-prices-1Y'!A$2:A$123,"&gt;="&amp;F951*(100-$B$2)/100,   'azure-vm-prices-1Y'!B$2:B$123,"&gt;="&amp;G951*(100-$B$2)/100,   'azure-vm-prices-1Y'!D$2:D$123,K951,   'azure-vm-prices-1Y'!E$2:E$123,L951),   _xlfn.MINIFS('azure-vm-prices-1Y'!C$2:C$123,   'azure-vm-prices-1Y'!A$2:A$123,"&gt;="&amp;F951*(100-$B$2)/100,   'azure-vm-prices-1Y'!B$2:B$123,"&gt;="&amp;G951*(100-$B$2)/100,   'azure-vm-prices-1Y'!E$2:E$123,L951))),   "")</f>
        <v>0</v>
      </c>
      <c r="Y951" s="4">
        <f>IF(Q951="YES", IF(K951="YES", VLOOKUP(Z951 &amp; L951 &amp; K951,'azure-vm-prices-3Y'!G$2:H$124  , 2, 0), VLOOKUP(Z951 &amp; L951 &amp; "*",'azure-vm-prices-3Y'!G$2:H$124, 2, 0)),   "")</f>
        <v>0</v>
      </c>
      <c r="Z951" s="4">
        <f>IF(Q951="YES", IF(O951="NO" , IF(K951="YES", _xlfn.MINIFS('azure-vm-prices-3Y'!I$2:I$123,   'azure-vm-prices-3Y'!A$2:A$123,"&gt;="&amp;F951*(100-$B$2)/100,   'azure-vm-prices-3Y'!B$2:B$123,"&gt;="&amp;G951*(100-$B$2)/100,   'azure-vm-prices-3Y'!D$2:D$123,K951,   'azure-vm-prices-3Y'!E$2:E$123,L951),   _xlfn.MINIFS('azure-vm-prices-3Y'!I$2:I$123,   'azure-vm-prices-3Y'!A$2:A$123,"&gt;="&amp;F951*(100-$B$2)/100,   'azure-vm-prices-3Y'!B$2:B$123,"&gt;="&amp;G951*(100-$B$2)/100,   'azure-vm-prices-3Y'!E$2:E$123,L951)),   IF(K951="YES", _xlfn.MINIFS('azure-vm-prices-3Y'!C$2:C$123,   'azure-vm-prices-3Y'!A$2:A$123,"&gt;="&amp;F951*(100-$B$2)/100,   'azure-vm-prices-3Y'!B$2:B$123,"&gt;="&amp;G951*(100-$B$2)/100,   'azure-vm-prices-3Y'!D$2:D$123,K951,   'azure-vm-prices-3Y'!E$2:E$123,L951),   _xlfn.MINIFS('azure-vm-prices-3Y'!C$2:C$123,   'azure-vm-prices-3Y'!A$2:A$123,"&gt;="&amp;F951*(100-$B$2)/100,   'azure-vm-prices-3Y'!B$2:B$123,"&gt;="&amp;G951*(100-$B$2)/100,   'azure-vm-prices-3Y'!E$2:E$123,L951))),   "")</f>
        <v>0</v>
      </c>
      <c r="AA951" s="4">
        <f>IF(Q951="YES",N951*V951*12,"")</f>
        <v>0</v>
      </c>
      <c r="AB951" s="4">
        <f>IF(Q951="YES",X951*8760,"")</f>
        <v>0</v>
      </c>
      <c r="AC951" s="4">
        <f>IF(Q951="YES",Z951*8760,"")</f>
        <v>0</v>
      </c>
      <c r="AD951" s="4">
        <f>IF(Q951="YES",IF(P951="YES", MIN(AA951:AC951), AA951),"")</f>
        <v>0</v>
      </c>
      <c r="AE951" s="4">
        <f>IF(AND(I951="STANDARD",Q951="YES",H951&lt;'azure-standard-disk-prices'!B2, H951&gt;0),1+IF(M951="YES",1),"")</f>
        <v>0</v>
      </c>
      <c r="AF951" s="4">
        <f>IF(AND(I951="STANDARD",Q951="YES",H951&gt;'azure-standard-disk-prices'!B2,H951&lt;'azure-standard-disk-prices'!B3),1+IF(M951="YES",1),"")</f>
        <v>0</v>
      </c>
      <c r="AG951" s="4">
        <f>IF(AND(I951="STANDARD",Q951="YES",H951&gt;'azure-standard-disk-prices'!B3,H951&lt;'azure-standard-disk-prices'!B4),1+IF(M951="YES",1),"")</f>
        <v>0</v>
      </c>
      <c r="AH951" s="4">
        <f>IF(AND(I951="STANDARD",Q951="YES",H951&gt;'azure-standard-disk-prices'!B4,H951&lt;'azure-standard-disk-prices'!B5),1+IF(M951="YES",1),"")</f>
        <v>0</v>
      </c>
      <c r="AI951" s="4">
        <f>IF(AND(I951="STANDARD",Q951="YES",H951&gt;'azure-standard-disk-prices'!B5,H951&lt;'azure-standard-disk-prices'!B6),1+IF(M951="YES",1),"")</f>
        <v>0</v>
      </c>
      <c r="AJ951" s="4">
        <f>IF(AND(I951="STANDARD",Q951="YES",H951&gt;'azure-standard-disk-prices'!B6,H951&lt;'azure-standard-disk-prices'!B7),1+IF(M951="YES",1),"")</f>
        <v>0</v>
      </c>
      <c r="AK951" s="4">
        <f>IF(AND(I951="STANDARD",Q951="YES",H951&gt;'azure-standard-disk-prices'!B7,H951&lt;'azure-standard-disk-prices'!B8),1+IF(M951="YES",1),"")</f>
        <v>0</v>
      </c>
      <c r="AL951" s="4">
        <f>IF(AND(I951="STANDARD",Q951="YES",H951&gt;'azure-standard-disk-prices'!B8,H951&lt;'azure-standard-disk-prices'!B9),1+IF(M951="YES",1),"")</f>
        <v>0</v>
      </c>
      <c r="AM951" s="4">
        <f>IF(AND(I950="PREMIUM",Q950="YES",H950&lt;'azure-premium-disk-prices'!B2,H950&gt;0),1+IF(M950="YES",1),"")</f>
        <v>0</v>
      </c>
      <c r="AN951" s="4">
        <f>IF(AND(I950="PREMIUM",Q950="YES",H950&gt;'azure-premium-disk-prices'!B2,H950&lt;'azure-premium-disk-prices'!B3),1+IF(M950="YES",1),"")</f>
        <v>0</v>
      </c>
      <c r="AO951" s="4">
        <f>IF(AND(I950="PREMIUM",Q950="YES",H950&gt;'azure-premium-disk-prices'!B3,H950&lt;'azure-premium-disk-prices'!B4),1+IF(M950="YES",1),"")</f>
        <v>0</v>
      </c>
      <c r="AP951" s="4">
        <f>IF(AND(I950="PREMIUM",Q950="YES",H950&gt;'azure-premium-disk-prices'!B4,H950&lt;'azure-premium-disk-prices'!B5),1+IF(M950="YES",1),"")</f>
        <v>0</v>
      </c>
      <c r="AQ951" s="4">
        <f>IF(AND(I950="PREMIUM",Q950="YES",H950&gt;'azure-premium-disk-prices'!B5,H950&lt;'azure-premium-disk-prices'!B6),1+IF(M950="YES",1),"")</f>
        <v>0</v>
      </c>
      <c r="AR951" s="4">
        <f>IF(AND(I950="PREMIUM",Q950="YES",H950&gt;'azure-premium-disk-prices'!B6,H950&lt;'azure-premium-disk-prices'!B7),1+IF(M950="YES",1),"")</f>
        <v>0</v>
      </c>
      <c r="AS951" s="4">
        <f>IF(AND(I950="PREMIUM",Q950="YES",H950&gt;'azure-premium-disk-prices'!B7,H950&lt;'azure-premium-disk-prices'!B8),1+IF(M950="YES",1),"")</f>
        <v>0</v>
      </c>
      <c r="AT951" s="4">
        <f>IF(AND(I950="PREMIUM",Q950="YES",H950&gt;'azure-premium-disk-prices'!B8,H950&lt;'azure-premium-disk-prices'!B9),1+IF(M950="YES",1),"")</f>
        <v>0</v>
      </c>
      <c r="AU951" s="4">
        <f>IF(AND(M951="YES", Q951="YES"),1,"")</f>
        <v>0</v>
      </c>
      <c r="AV951" s="4">
        <f>IF(AND(J951="STANDARD", Q951="YES"), IF(M951="YES",2,1) ,"")</f>
        <v>0</v>
      </c>
      <c r="AW951" s="4">
        <f>IF( AND(J951="PREMIUM",  Q951="YES"), IF(M951="YES",2,1) ,"")</f>
        <v>0</v>
      </c>
    </row>
    <row r="952" spans="5:49">
      <c r="E952" s="3"/>
      <c r="F952" s="3"/>
      <c r="G952" s="3"/>
      <c r="H952" s="3"/>
      <c r="I952" s="3" t="s">
        <v>9</v>
      </c>
      <c r="J952" s="3" t="s">
        <v>9</v>
      </c>
      <c r="K952" s="3" t="s">
        <v>5</v>
      </c>
      <c r="L952" s="3" t="s">
        <v>5</v>
      </c>
      <c r="M952" s="3" t="s">
        <v>5</v>
      </c>
      <c r="N952" s="3">
        <v>730</v>
      </c>
      <c r="O952" s="3" t="s">
        <v>5</v>
      </c>
      <c r="P952" s="3" t="s">
        <v>14</v>
      </c>
      <c r="Q952" s="4">
        <f>IF(AND(E952&lt;&gt;"", F952&lt;&gt;"", G952&lt;&gt;"", H952&lt;&gt;"", I952&lt;&gt;"", J952&lt;&gt;"", K952&lt;&gt;"", L952&lt;&gt;"", M952&lt;&gt;"", N952&lt;&gt;"", O952&lt;&gt;""),"YES","NO")</f>
        <v>0</v>
      </c>
      <c r="R952" s="4">
        <f>IF(AD952=AA952, U952, IF(AD952=AB952,W952,Y952))</f>
        <v>0</v>
      </c>
      <c r="S952" s="4">
        <f>AD952</f>
        <v>0</v>
      </c>
      <c r="T952" s="4">
        <f> IF(AA952="" ,"",IF(AD952=AA952, "PAYG", IF(AD952=AB952,"1Y RI","3Y RI")))</f>
        <v>0</v>
      </c>
      <c r="U952" s="4">
        <f>IF(Q952="YES", IF(K952="YES", VLOOKUP(V952 &amp; L952 &amp; K952,'azure-vm-prices-base'!G$2:H$124, 2, 0), VLOOKUP(V952 &amp; L952 &amp; "*",'azure-vm-prices-base'!G$2:H$124, 2, 0)), "")</f>
        <v>0</v>
      </c>
      <c r="V952" s="4">
        <f>IF(Q952="YES", IF(O952="NO" , IF(K952="YES", _xlfn.MINIFS('azure-vm-prices-base'!I$2:I$123, 'azure-vm-prices-base'!A$2:A$123,"&gt;="&amp;F952*(100-$B$2)/100, 'azure-vm-prices-base'!B$2:B$123,"&gt;="&amp;G952*(100-$B$2)/100, 'azure-vm-prices-base'!D$2:D$123,K952, 'azure-vm-prices-base'!E$2:E$123,L952), _xlfn.MINIFS('azure-vm-prices-base'!I$2:I$123, 'azure-vm-prices-base'!A$2:A$123,"&gt;="&amp;F952*(100-$B$2)/100, 'azure-vm-prices-base'!B$2:B$123,"&gt;="&amp;G952*(100-$B$2)/100, 'azure-vm-prices-base'!E$2:E$123,L952)), IF(K952="YES", _xlfn.MINIFS('azure-vm-prices-base'!C$2:C$123, 'azure-vm-prices-base'!A$2:A$123,"&gt;="&amp;F952*(100-$B$2)/100, 'azure-vm-prices-base'!B$2:B$123,"&gt;="&amp;G952*(100-$B$2)/100, 'azure-vm-prices-base'!D$2:D$123,K952, 'azure-vm-prices-base'!E$2:E$123,L952), _xlfn.MINIFS('azure-vm-prices-base'!C$2:C$123, 'azure-vm-prices-base'!A$2:A$123,"&gt;="&amp;F952*(100-$B$2)/100, 'azure-vm-prices-base'!B$2:B$123,"&gt;="&amp;G952*(100-$B$2)/100, 'azure-vm-prices-base'!E$2:E$123,L952))), "")</f>
        <v>0</v>
      </c>
      <c r="W952" s="4">
        <f>IF(Q952="YES", IF(K952="YES", VLOOKUP(X952 &amp; L952 &amp; K952,'azure-vm-prices-1Y'!G$2:H$124  , 2, 0), VLOOKUP(X952 &amp; L952 &amp; "*",'azure-vm-prices-1Y'!G$2:H$124, 2, 0)),   "")</f>
        <v>0</v>
      </c>
      <c r="X952" s="4">
        <f>IF(Q952="YES", IF(O952="NO" , IF(K952="YES", _xlfn.MINIFS('azure-vm-prices-1Y'!I$2:I$123,   'azure-vm-prices-1Y'!A$2:A$123,"&gt;="&amp;F952*(100-$B$2)/100,   'azure-vm-prices-1Y'!B$2:B$123,"&gt;="&amp;G952*(100-$B$2)/100,   'azure-vm-prices-1Y'!D$2:D$123,K952,   'azure-vm-prices-1Y'!E$2:E$123,L952),   _xlfn.MINIFS('azure-vm-prices-1Y'!I$2:I$123,   'azure-vm-prices-1Y'!A$2:A$123,"&gt;="&amp;F952*(100-$B$2)/100,   'azure-vm-prices-1Y'!B$2:B$123,"&gt;="&amp;G952*(100-$B$2)/100,   'azure-vm-prices-1Y'!E$2:E$123,L952)),   IF(K952="YES", _xlfn.MINIFS('azure-vm-prices-1Y'!C$2:C$123,   'azure-vm-prices-1Y'!A$2:A$123,"&gt;="&amp;F952*(100-$B$2)/100,   'azure-vm-prices-1Y'!B$2:B$123,"&gt;="&amp;G952*(100-$B$2)/100,   'azure-vm-prices-1Y'!D$2:D$123,K952,   'azure-vm-prices-1Y'!E$2:E$123,L952),   _xlfn.MINIFS('azure-vm-prices-1Y'!C$2:C$123,   'azure-vm-prices-1Y'!A$2:A$123,"&gt;="&amp;F952*(100-$B$2)/100,   'azure-vm-prices-1Y'!B$2:B$123,"&gt;="&amp;G952*(100-$B$2)/100,   'azure-vm-prices-1Y'!E$2:E$123,L952))),   "")</f>
        <v>0</v>
      </c>
      <c r="Y952" s="4">
        <f>IF(Q952="YES", IF(K952="YES", VLOOKUP(Z952 &amp; L952 &amp; K952,'azure-vm-prices-3Y'!G$2:H$124  , 2, 0), VLOOKUP(Z952 &amp; L952 &amp; "*",'azure-vm-prices-3Y'!G$2:H$124, 2, 0)),   "")</f>
        <v>0</v>
      </c>
      <c r="Z952" s="4">
        <f>IF(Q952="YES", IF(O952="NO" , IF(K952="YES", _xlfn.MINIFS('azure-vm-prices-3Y'!I$2:I$123,   'azure-vm-prices-3Y'!A$2:A$123,"&gt;="&amp;F952*(100-$B$2)/100,   'azure-vm-prices-3Y'!B$2:B$123,"&gt;="&amp;G952*(100-$B$2)/100,   'azure-vm-prices-3Y'!D$2:D$123,K952,   'azure-vm-prices-3Y'!E$2:E$123,L952),   _xlfn.MINIFS('azure-vm-prices-3Y'!I$2:I$123,   'azure-vm-prices-3Y'!A$2:A$123,"&gt;="&amp;F952*(100-$B$2)/100,   'azure-vm-prices-3Y'!B$2:B$123,"&gt;="&amp;G952*(100-$B$2)/100,   'azure-vm-prices-3Y'!E$2:E$123,L952)),   IF(K952="YES", _xlfn.MINIFS('azure-vm-prices-3Y'!C$2:C$123,   'azure-vm-prices-3Y'!A$2:A$123,"&gt;="&amp;F952*(100-$B$2)/100,   'azure-vm-prices-3Y'!B$2:B$123,"&gt;="&amp;G952*(100-$B$2)/100,   'azure-vm-prices-3Y'!D$2:D$123,K952,   'azure-vm-prices-3Y'!E$2:E$123,L952),   _xlfn.MINIFS('azure-vm-prices-3Y'!C$2:C$123,   'azure-vm-prices-3Y'!A$2:A$123,"&gt;="&amp;F952*(100-$B$2)/100,   'azure-vm-prices-3Y'!B$2:B$123,"&gt;="&amp;G952*(100-$B$2)/100,   'azure-vm-prices-3Y'!E$2:E$123,L952))),   "")</f>
        <v>0</v>
      </c>
      <c r="AA952" s="4">
        <f>IF(Q952="YES",N952*V952*12,"")</f>
        <v>0</v>
      </c>
      <c r="AB952" s="4">
        <f>IF(Q952="YES",X952*8760,"")</f>
        <v>0</v>
      </c>
      <c r="AC952" s="4">
        <f>IF(Q952="YES",Z952*8760,"")</f>
        <v>0</v>
      </c>
      <c r="AD952" s="4">
        <f>IF(Q952="YES",IF(P952="YES", MIN(AA952:AC952), AA952),"")</f>
        <v>0</v>
      </c>
      <c r="AE952" s="4">
        <f>IF(AND(I952="STANDARD",Q952="YES",H952&lt;'azure-standard-disk-prices'!B2, H952&gt;0),1+IF(M952="YES",1),"")</f>
        <v>0</v>
      </c>
      <c r="AF952" s="4">
        <f>IF(AND(I952="STANDARD",Q952="YES",H952&gt;'azure-standard-disk-prices'!B2,H952&lt;'azure-standard-disk-prices'!B3),1+IF(M952="YES",1),"")</f>
        <v>0</v>
      </c>
      <c r="AG952" s="4">
        <f>IF(AND(I952="STANDARD",Q952="YES",H952&gt;'azure-standard-disk-prices'!B3,H952&lt;'azure-standard-disk-prices'!B4),1+IF(M952="YES",1),"")</f>
        <v>0</v>
      </c>
      <c r="AH952" s="4">
        <f>IF(AND(I952="STANDARD",Q952="YES",H952&gt;'azure-standard-disk-prices'!B4,H952&lt;'azure-standard-disk-prices'!B5),1+IF(M952="YES",1),"")</f>
        <v>0</v>
      </c>
      <c r="AI952" s="4">
        <f>IF(AND(I952="STANDARD",Q952="YES",H952&gt;'azure-standard-disk-prices'!B5,H952&lt;'azure-standard-disk-prices'!B6),1+IF(M952="YES",1),"")</f>
        <v>0</v>
      </c>
      <c r="AJ952" s="4">
        <f>IF(AND(I952="STANDARD",Q952="YES",H952&gt;'azure-standard-disk-prices'!B6,H952&lt;'azure-standard-disk-prices'!B7),1+IF(M952="YES",1),"")</f>
        <v>0</v>
      </c>
      <c r="AK952" s="4">
        <f>IF(AND(I952="STANDARD",Q952="YES",H952&gt;'azure-standard-disk-prices'!B7,H952&lt;'azure-standard-disk-prices'!B8),1+IF(M952="YES",1),"")</f>
        <v>0</v>
      </c>
      <c r="AL952" s="4">
        <f>IF(AND(I952="STANDARD",Q952="YES",H952&gt;'azure-standard-disk-prices'!B8,H952&lt;'azure-standard-disk-prices'!B9),1+IF(M952="YES",1),"")</f>
        <v>0</v>
      </c>
      <c r="AM952" s="4">
        <f>IF(AND(I951="PREMIUM",Q951="YES",H951&lt;'azure-premium-disk-prices'!B2,H951&gt;0),1+IF(M951="YES",1),"")</f>
        <v>0</v>
      </c>
      <c r="AN952" s="4">
        <f>IF(AND(I951="PREMIUM",Q951="YES",H951&gt;'azure-premium-disk-prices'!B2,H951&lt;'azure-premium-disk-prices'!B3),1+IF(M951="YES",1),"")</f>
        <v>0</v>
      </c>
      <c r="AO952" s="4">
        <f>IF(AND(I951="PREMIUM",Q951="YES",H951&gt;'azure-premium-disk-prices'!B3,H951&lt;'azure-premium-disk-prices'!B4),1+IF(M951="YES",1),"")</f>
        <v>0</v>
      </c>
      <c r="AP952" s="4">
        <f>IF(AND(I951="PREMIUM",Q951="YES",H951&gt;'azure-premium-disk-prices'!B4,H951&lt;'azure-premium-disk-prices'!B5),1+IF(M951="YES",1),"")</f>
        <v>0</v>
      </c>
      <c r="AQ952" s="4">
        <f>IF(AND(I951="PREMIUM",Q951="YES",H951&gt;'azure-premium-disk-prices'!B5,H951&lt;'azure-premium-disk-prices'!B6),1+IF(M951="YES",1),"")</f>
        <v>0</v>
      </c>
      <c r="AR952" s="4">
        <f>IF(AND(I951="PREMIUM",Q951="YES",H951&gt;'azure-premium-disk-prices'!B6,H951&lt;'azure-premium-disk-prices'!B7),1+IF(M951="YES",1),"")</f>
        <v>0</v>
      </c>
      <c r="AS952" s="4">
        <f>IF(AND(I951="PREMIUM",Q951="YES",H951&gt;'azure-premium-disk-prices'!B7,H951&lt;'azure-premium-disk-prices'!B8),1+IF(M951="YES",1),"")</f>
        <v>0</v>
      </c>
      <c r="AT952" s="4">
        <f>IF(AND(I951="PREMIUM",Q951="YES",H951&gt;'azure-premium-disk-prices'!B8,H951&lt;'azure-premium-disk-prices'!B9),1+IF(M951="YES",1),"")</f>
        <v>0</v>
      </c>
      <c r="AU952" s="4">
        <f>IF(AND(M952="YES", Q952="YES"),1,"")</f>
        <v>0</v>
      </c>
      <c r="AV952" s="4">
        <f>IF(AND(J952="STANDARD", Q952="YES"), IF(M952="YES",2,1) ,"")</f>
        <v>0</v>
      </c>
      <c r="AW952" s="4">
        <f>IF( AND(J952="PREMIUM",  Q952="YES"), IF(M952="YES",2,1) ,"")</f>
        <v>0</v>
      </c>
    </row>
    <row r="953" spans="5:49">
      <c r="E953" s="3"/>
      <c r="F953" s="3"/>
      <c r="G953" s="3"/>
      <c r="H953" s="3"/>
      <c r="I953" s="3" t="s">
        <v>9</v>
      </c>
      <c r="J953" s="3" t="s">
        <v>9</v>
      </c>
      <c r="K953" s="3" t="s">
        <v>5</v>
      </c>
      <c r="L953" s="3" t="s">
        <v>5</v>
      </c>
      <c r="M953" s="3" t="s">
        <v>5</v>
      </c>
      <c r="N953" s="3">
        <v>730</v>
      </c>
      <c r="O953" s="3" t="s">
        <v>5</v>
      </c>
      <c r="P953" s="3" t="s">
        <v>14</v>
      </c>
      <c r="Q953" s="4">
        <f>IF(AND(E953&lt;&gt;"", F953&lt;&gt;"", G953&lt;&gt;"", H953&lt;&gt;"", I953&lt;&gt;"", J953&lt;&gt;"", K953&lt;&gt;"", L953&lt;&gt;"", M953&lt;&gt;"", N953&lt;&gt;"", O953&lt;&gt;""),"YES","NO")</f>
        <v>0</v>
      </c>
      <c r="R953" s="4">
        <f>IF(AD953=AA953, U953, IF(AD953=AB953,W953,Y953))</f>
        <v>0</v>
      </c>
      <c r="S953" s="4">
        <f>AD953</f>
        <v>0</v>
      </c>
      <c r="T953" s="4">
        <f> IF(AA953="" ,"",IF(AD953=AA953, "PAYG", IF(AD953=AB953,"1Y RI","3Y RI")))</f>
        <v>0</v>
      </c>
      <c r="U953" s="4">
        <f>IF(Q953="YES", IF(K953="YES", VLOOKUP(V953 &amp; L953 &amp; K953,'azure-vm-prices-base'!G$2:H$124, 2, 0), VLOOKUP(V953 &amp; L953 &amp; "*",'azure-vm-prices-base'!G$2:H$124, 2, 0)), "")</f>
        <v>0</v>
      </c>
      <c r="V953" s="4">
        <f>IF(Q953="YES", IF(O953="NO" , IF(K953="YES", _xlfn.MINIFS('azure-vm-prices-base'!I$2:I$123, 'azure-vm-prices-base'!A$2:A$123,"&gt;="&amp;F953*(100-$B$2)/100, 'azure-vm-prices-base'!B$2:B$123,"&gt;="&amp;G953*(100-$B$2)/100, 'azure-vm-prices-base'!D$2:D$123,K953, 'azure-vm-prices-base'!E$2:E$123,L953), _xlfn.MINIFS('azure-vm-prices-base'!I$2:I$123, 'azure-vm-prices-base'!A$2:A$123,"&gt;="&amp;F953*(100-$B$2)/100, 'azure-vm-prices-base'!B$2:B$123,"&gt;="&amp;G953*(100-$B$2)/100, 'azure-vm-prices-base'!E$2:E$123,L953)), IF(K953="YES", _xlfn.MINIFS('azure-vm-prices-base'!C$2:C$123, 'azure-vm-prices-base'!A$2:A$123,"&gt;="&amp;F953*(100-$B$2)/100, 'azure-vm-prices-base'!B$2:B$123,"&gt;="&amp;G953*(100-$B$2)/100, 'azure-vm-prices-base'!D$2:D$123,K953, 'azure-vm-prices-base'!E$2:E$123,L953), _xlfn.MINIFS('azure-vm-prices-base'!C$2:C$123, 'azure-vm-prices-base'!A$2:A$123,"&gt;="&amp;F953*(100-$B$2)/100, 'azure-vm-prices-base'!B$2:B$123,"&gt;="&amp;G953*(100-$B$2)/100, 'azure-vm-prices-base'!E$2:E$123,L953))), "")</f>
        <v>0</v>
      </c>
      <c r="W953" s="4">
        <f>IF(Q953="YES", IF(K953="YES", VLOOKUP(X953 &amp; L953 &amp; K953,'azure-vm-prices-1Y'!G$2:H$124  , 2, 0), VLOOKUP(X953 &amp; L953 &amp; "*",'azure-vm-prices-1Y'!G$2:H$124, 2, 0)),   "")</f>
        <v>0</v>
      </c>
      <c r="X953" s="4">
        <f>IF(Q953="YES", IF(O953="NO" , IF(K953="YES", _xlfn.MINIFS('azure-vm-prices-1Y'!I$2:I$123,   'azure-vm-prices-1Y'!A$2:A$123,"&gt;="&amp;F953*(100-$B$2)/100,   'azure-vm-prices-1Y'!B$2:B$123,"&gt;="&amp;G953*(100-$B$2)/100,   'azure-vm-prices-1Y'!D$2:D$123,K953,   'azure-vm-prices-1Y'!E$2:E$123,L953),   _xlfn.MINIFS('azure-vm-prices-1Y'!I$2:I$123,   'azure-vm-prices-1Y'!A$2:A$123,"&gt;="&amp;F953*(100-$B$2)/100,   'azure-vm-prices-1Y'!B$2:B$123,"&gt;="&amp;G953*(100-$B$2)/100,   'azure-vm-prices-1Y'!E$2:E$123,L953)),   IF(K953="YES", _xlfn.MINIFS('azure-vm-prices-1Y'!C$2:C$123,   'azure-vm-prices-1Y'!A$2:A$123,"&gt;="&amp;F953*(100-$B$2)/100,   'azure-vm-prices-1Y'!B$2:B$123,"&gt;="&amp;G953*(100-$B$2)/100,   'azure-vm-prices-1Y'!D$2:D$123,K953,   'azure-vm-prices-1Y'!E$2:E$123,L953),   _xlfn.MINIFS('azure-vm-prices-1Y'!C$2:C$123,   'azure-vm-prices-1Y'!A$2:A$123,"&gt;="&amp;F953*(100-$B$2)/100,   'azure-vm-prices-1Y'!B$2:B$123,"&gt;="&amp;G953*(100-$B$2)/100,   'azure-vm-prices-1Y'!E$2:E$123,L953))),   "")</f>
        <v>0</v>
      </c>
      <c r="Y953" s="4">
        <f>IF(Q953="YES", IF(K953="YES", VLOOKUP(Z953 &amp; L953 &amp; K953,'azure-vm-prices-3Y'!G$2:H$124  , 2, 0), VLOOKUP(Z953 &amp; L953 &amp; "*",'azure-vm-prices-3Y'!G$2:H$124, 2, 0)),   "")</f>
        <v>0</v>
      </c>
      <c r="Z953" s="4">
        <f>IF(Q953="YES", IF(O953="NO" , IF(K953="YES", _xlfn.MINIFS('azure-vm-prices-3Y'!I$2:I$123,   'azure-vm-prices-3Y'!A$2:A$123,"&gt;="&amp;F953*(100-$B$2)/100,   'azure-vm-prices-3Y'!B$2:B$123,"&gt;="&amp;G953*(100-$B$2)/100,   'azure-vm-prices-3Y'!D$2:D$123,K953,   'azure-vm-prices-3Y'!E$2:E$123,L953),   _xlfn.MINIFS('azure-vm-prices-3Y'!I$2:I$123,   'azure-vm-prices-3Y'!A$2:A$123,"&gt;="&amp;F953*(100-$B$2)/100,   'azure-vm-prices-3Y'!B$2:B$123,"&gt;="&amp;G953*(100-$B$2)/100,   'azure-vm-prices-3Y'!E$2:E$123,L953)),   IF(K953="YES", _xlfn.MINIFS('azure-vm-prices-3Y'!C$2:C$123,   'azure-vm-prices-3Y'!A$2:A$123,"&gt;="&amp;F953*(100-$B$2)/100,   'azure-vm-prices-3Y'!B$2:B$123,"&gt;="&amp;G953*(100-$B$2)/100,   'azure-vm-prices-3Y'!D$2:D$123,K953,   'azure-vm-prices-3Y'!E$2:E$123,L953),   _xlfn.MINIFS('azure-vm-prices-3Y'!C$2:C$123,   'azure-vm-prices-3Y'!A$2:A$123,"&gt;="&amp;F953*(100-$B$2)/100,   'azure-vm-prices-3Y'!B$2:B$123,"&gt;="&amp;G953*(100-$B$2)/100,   'azure-vm-prices-3Y'!E$2:E$123,L953))),   "")</f>
        <v>0</v>
      </c>
      <c r="AA953" s="4">
        <f>IF(Q953="YES",N953*V953*12,"")</f>
        <v>0</v>
      </c>
      <c r="AB953" s="4">
        <f>IF(Q953="YES",X953*8760,"")</f>
        <v>0</v>
      </c>
      <c r="AC953" s="4">
        <f>IF(Q953="YES",Z953*8760,"")</f>
        <v>0</v>
      </c>
      <c r="AD953" s="4">
        <f>IF(Q953="YES",IF(P953="YES", MIN(AA953:AC953), AA953),"")</f>
        <v>0</v>
      </c>
      <c r="AE953" s="4">
        <f>IF(AND(I953="STANDARD",Q953="YES",H953&lt;'azure-standard-disk-prices'!B2, H953&gt;0),1+IF(M953="YES",1),"")</f>
        <v>0</v>
      </c>
      <c r="AF953" s="4">
        <f>IF(AND(I953="STANDARD",Q953="YES",H953&gt;'azure-standard-disk-prices'!B2,H953&lt;'azure-standard-disk-prices'!B3),1+IF(M953="YES",1),"")</f>
        <v>0</v>
      </c>
      <c r="AG953" s="4">
        <f>IF(AND(I953="STANDARD",Q953="YES",H953&gt;'azure-standard-disk-prices'!B3,H953&lt;'azure-standard-disk-prices'!B4),1+IF(M953="YES",1),"")</f>
        <v>0</v>
      </c>
      <c r="AH953" s="4">
        <f>IF(AND(I953="STANDARD",Q953="YES",H953&gt;'azure-standard-disk-prices'!B4,H953&lt;'azure-standard-disk-prices'!B5),1+IF(M953="YES",1),"")</f>
        <v>0</v>
      </c>
      <c r="AI953" s="4">
        <f>IF(AND(I953="STANDARD",Q953="YES",H953&gt;'azure-standard-disk-prices'!B5,H953&lt;'azure-standard-disk-prices'!B6),1+IF(M953="YES",1),"")</f>
        <v>0</v>
      </c>
      <c r="AJ953" s="4">
        <f>IF(AND(I953="STANDARD",Q953="YES",H953&gt;'azure-standard-disk-prices'!B6,H953&lt;'azure-standard-disk-prices'!B7),1+IF(M953="YES",1),"")</f>
        <v>0</v>
      </c>
      <c r="AK953" s="4">
        <f>IF(AND(I953="STANDARD",Q953="YES",H953&gt;'azure-standard-disk-prices'!B7,H953&lt;'azure-standard-disk-prices'!B8),1+IF(M953="YES",1),"")</f>
        <v>0</v>
      </c>
      <c r="AL953" s="4">
        <f>IF(AND(I953="STANDARD",Q953="YES",H953&gt;'azure-standard-disk-prices'!B8,H953&lt;'azure-standard-disk-prices'!B9),1+IF(M953="YES",1),"")</f>
        <v>0</v>
      </c>
      <c r="AM953" s="4">
        <f>IF(AND(I952="PREMIUM",Q952="YES",H952&lt;'azure-premium-disk-prices'!B2,H952&gt;0),1+IF(M952="YES",1),"")</f>
        <v>0</v>
      </c>
      <c r="AN953" s="4">
        <f>IF(AND(I952="PREMIUM",Q952="YES",H952&gt;'azure-premium-disk-prices'!B2,H952&lt;'azure-premium-disk-prices'!B3),1+IF(M952="YES",1),"")</f>
        <v>0</v>
      </c>
      <c r="AO953" s="4">
        <f>IF(AND(I952="PREMIUM",Q952="YES",H952&gt;'azure-premium-disk-prices'!B3,H952&lt;'azure-premium-disk-prices'!B4),1+IF(M952="YES",1),"")</f>
        <v>0</v>
      </c>
      <c r="AP953" s="4">
        <f>IF(AND(I952="PREMIUM",Q952="YES",H952&gt;'azure-premium-disk-prices'!B4,H952&lt;'azure-premium-disk-prices'!B5),1+IF(M952="YES",1),"")</f>
        <v>0</v>
      </c>
      <c r="AQ953" s="4">
        <f>IF(AND(I952="PREMIUM",Q952="YES",H952&gt;'azure-premium-disk-prices'!B5,H952&lt;'azure-premium-disk-prices'!B6),1+IF(M952="YES",1),"")</f>
        <v>0</v>
      </c>
      <c r="AR953" s="4">
        <f>IF(AND(I952="PREMIUM",Q952="YES",H952&gt;'azure-premium-disk-prices'!B6,H952&lt;'azure-premium-disk-prices'!B7),1+IF(M952="YES",1),"")</f>
        <v>0</v>
      </c>
      <c r="AS953" s="4">
        <f>IF(AND(I952="PREMIUM",Q952="YES",H952&gt;'azure-premium-disk-prices'!B7,H952&lt;'azure-premium-disk-prices'!B8),1+IF(M952="YES",1),"")</f>
        <v>0</v>
      </c>
      <c r="AT953" s="4">
        <f>IF(AND(I952="PREMIUM",Q952="YES",H952&gt;'azure-premium-disk-prices'!B8,H952&lt;'azure-premium-disk-prices'!B9),1+IF(M952="YES",1),"")</f>
        <v>0</v>
      </c>
      <c r="AU953" s="4">
        <f>IF(AND(M953="YES", Q953="YES"),1,"")</f>
        <v>0</v>
      </c>
      <c r="AV953" s="4">
        <f>IF(AND(J953="STANDARD", Q953="YES"), IF(M953="YES",2,1) ,"")</f>
        <v>0</v>
      </c>
      <c r="AW953" s="4">
        <f>IF( AND(J953="PREMIUM",  Q953="YES"), IF(M953="YES",2,1) ,"")</f>
        <v>0</v>
      </c>
    </row>
    <row r="954" spans="5:49">
      <c r="E954" s="3"/>
      <c r="F954" s="3"/>
      <c r="G954" s="3"/>
      <c r="H954" s="3"/>
      <c r="I954" s="3" t="s">
        <v>9</v>
      </c>
      <c r="J954" s="3" t="s">
        <v>9</v>
      </c>
      <c r="K954" s="3" t="s">
        <v>5</v>
      </c>
      <c r="L954" s="3" t="s">
        <v>5</v>
      </c>
      <c r="M954" s="3" t="s">
        <v>5</v>
      </c>
      <c r="N954" s="3">
        <v>730</v>
      </c>
      <c r="O954" s="3" t="s">
        <v>5</v>
      </c>
      <c r="P954" s="3" t="s">
        <v>14</v>
      </c>
      <c r="Q954" s="4">
        <f>IF(AND(E954&lt;&gt;"", F954&lt;&gt;"", G954&lt;&gt;"", H954&lt;&gt;"", I954&lt;&gt;"", J954&lt;&gt;"", K954&lt;&gt;"", L954&lt;&gt;"", M954&lt;&gt;"", N954&lt;&gt;"", O954&lt;&gt;""),"YES","NO")</f>
        <v>0</v>
      </c>
      <c r="R954" s="4">
        <f>IF(AD954=AA954, U954, IF(AD954=AB954,W954,Y954))</f>
        <v>0</v>
      </c>
      <c r="S954" s="4">
        <f>AD954</f>
        <v>0</v>
      </c>
      <c r="T954" s="4">
        <f> IF(AA954="" ,"",IF(AD954=AA954, "PAYG", IF(AD954=AB954,"1Y RI","3Y RI")))</f>
        <v>0</v>
      </c>
      <c r="U954" s="4">
        <f>IF(Q954="YES", IF(K954="YES", VLOOKUP(V954 &amp; L954 &amp; K954,'azure-vm-prices-base'!G$2:H$124, 2, 0), VLOOKUP(V954 &amp; L954 &amp; "*",'azure-vm-prices-base'!G$2:H$124, 2, 0)), "")</f>
        <v>0</v>
      </c>
      <c r="V954" s="4">
        <f>IF(Q954="YES", IF(O954="NO" , IF(K954="YES", _xlfn.MINIFS('azure-vm-prices-base'!I$2:I$123, 'azure-vm-prices-base'!A$2:A$123,"&gt;="&amp;F954*(100-$B$2)/100, 'azure-vm-prices-base'!B$2:B$123,"&gt;="&amp;G954*(100-$B$2)/100, 'azure-vm-prices-base'!D$2:D$123,K954, 'azure-vm-prices-base'!E$2:E$123,L954), _xlfn.MINIFS('azure-vm-prices-base'!I$2:I$123, 'azure-vm-prices-base'!A$2:A$123,"&gt;="&amp;F954*(100-$B$2)/100, 'azure-vm-prices-base'!B$2:B$123,"&gt;="&amp;G954*(100-$B$2)/100, 'azure-vm-prices-base'!E$2:E$123,L954)), IF(K954="YES", _xlfn.MINIFS('azure-vm-prices-base'!C$2:C$123, 'azure-vm-prices-base'!A$2:A$123,"&gt;="&amp;F954*(100-$B$2)/100, 'azure-vm-prices-base'!B$2:B$123,"&gt;="&amp;G954*(100-$B$2)/100, 'azure-vm-prices-base'!D$2:D$123,K954, 'azure-vm-prices-base'!E$2:E$123,L954), _xlfn.MINIFS('azure-vm-prices-base'!C$2:C$123, 'azure-vm-prices-base'!A$2:A$123,"&gt;="&amp;F954*(100-$B$2)/100, 'azure-vm-prices-base'!B$2:B$123,"&gt;="&amp;G954*(100-$B$2)/100, 'azure-vm-prices-base'!E$2:E$123,L954))), "")</f>
        <v>0</v>
      </c>
      <c r="W954" s="4">
        <f>IF(Q954="YES", IF(K954="YES", VLOOKUP(X954 &amp; L954 &amp; K954,'azure-vm-prices-1Y'!G$2:H$124  , 2, 0), VLOOKUP(X954 &amp; L954 &amp; "*",'azure-vm-prices-1Y'!G$2:H$124, 2, 0)),   "")</f>
        <v>0</v>
      </c>
      <c r="X954" s="4">
        <f>IF(Q954="YES", IF(O954="NO" , IF(K954="YES", _xlfn.MINIFS('azure-vm-prices-1Y'!I$2:I$123,   'azure-vm-prices-1Y'!A$2:A$123,"&gt;="&amp;F954*(100-$B$2)/100,   'azure-vm-prices-1Y'!B$2:B$123,"&gt;="&amp;G954*(100-$B$2)/100,   'azure-vm-prices-1Y'!D$2:D$123,K954,   'azure-vm-prices-1Y'!E$2:E$123,L954),   _xlfn.MINIFS('azure-vm-prices-1Y'!I$2:I$123,   'azure-vm-prices-1Y'!A$2:A$123,"&gt;="&amp;F954*(100-$B$2)/100,   'azure-vm-prices-1Y'!B$2:B$123,"&gt;="&amp;G954*(100-$B$2)/100,   'azure-vm-prices-1Y'!E$2:E$123,L954)),   IF(K954="YES", _xlfn.MINIFS('azure-vm-prices-1Y'!C$2:C$123,   'azure-vm-prices-1Y'!A$2:A$123,"&gt;="&amp;F954*(100-$B$2)/100,   'azure-vm-prices-1Y'!B$2:B$123,"&gt;="&amp;G954*(100-$B$2)/100,   'azure-vm-prices-1Y'!D$2:D$123,K954,   'azure-vm-prices-1Y'!E$2:E$123,L954),   _xlfn.MINIFS('azure-vm-prices-1Y'!C$2:C$123,   'azure-vm-prices-1Y'!A$2:A$123,"&gt;="&amp;F954*(100-$B$2)/100,   'azure-vm-prices-1Y'!B$2:B$123,"&gt;="&amp;G954*(100-$B$2)/100,   'azure-vm-prices-1Y'!E$2:E$123,L954))),   "")</f>
        <v>0</v>
      </c>
      <c r="Y954" s="4">
        <f>IF(Q954="YES", IF(K954="YES", VLOOKUP(Z954 &amp; L954 &amp; K954,'azure-vm-prices-3Y'!G$2:H$124  , 2, 0), VLOOKUP(Z954 &amp; L954 &amp; "*",'azure-vm-prices-3Y'!G$2:H$124, 2, 0)),   "")</f>
        <v>0</v>
      </c>
      <c r="Z954" s="4">
        <f>IF(Q954="YES", IF(O954="NO" , IF(K954="YES", _xlfn.MINIFS('azure-vm-prices-3Y'!I$2:I$123,   'azure-vm-prices-3Y'!A$2:A$123,"&gt;="&amp;F954*(100-$B$2)/100,   'azure-vm-prices-3Y'!B$2:B$123,"&gt;="&amp;G954*(100-$B$2)/100,   'azure-vm-prices-3Y'!D$2:D$123,K954,   'azure-vm-prices-3Y'!E$2:E$123,L954),   _xlfn.MINIFS('azure-vm-prices-3Y'!I$2:I$123,   'azure-vm-prices-3Y'!A$2:A$123,"&gt;="&amp;F954*(100-$B$2)/100,   'azure-vm-prices-3Y'!B$2:B$123,"&gt;="&amp;G954*(100-$B$2)/100,   'azure-vm-prices-3Y'!E$2:E$123,L954)),   IF(K954="YES", _xlfn.MINIFS('azure-vm-prices-3Y'!C$2:C$123,   'azure-vm-prices-3Y'!A$2:A$123,"&gt;="&amp;F954*(100-$B$2)/100,   'azure-vm-prices-3Y'!B$2:B$123,"&gt;="&amp;G954*(100-$B$2)/100,   'azure-vm-prices-3Y'!D$2:D$123,K954,   'azure-vm-prices-3Y'!E$2:E$123,L954),   _xlfn.MINIFS('azure-vm-prices-3Y'!C$2:C$123,   'azure-vm-prices-3Y'!A$2:A$123,"&gt;="&amp;F954*(100-$B$2)/100,   'azure-vm-prices-3Y'!B$2:B$123,"&gt;="&amp;G954*(100-$B$2)/100,   'azure-vm-prices-3Y'!E$2:E$123,L954))),   "")</f>
        <v>0</v>
      </c>
      <c r="AA954" s="4">
        <f>IF(Q954="YES",N954*V954*12,"")</f>
        <v>0</v>
      </c>
      <c r="AB954" s="4">
        <f>IF(Q954="YES",X954*8760,"")</f>
        <v>0</v>
      </c>
      <c r="AC954" s="4">
        <f>IF(Q954="YES",Z954*8760,"")</f>
        <v>0</v>
      </c>
      <c r="AD954" s="4">
        <f>IF(Q954="YES",IF(P954="YES", MIN(AA954:AC954), AA954),"")</f>
        <v>0</v>
      </c>
      <c r="AE954" s="4">
        <f>IF(AND(I954="STANDARD",Q954="YES",H954&lt;'azure-standard-disk-prices'!B2, H954&gt;0),1+IF(M954="YES",1),"")</f>
        <v>0</v>
      </c>
      <c r="AF954" s="4">
        <f>IF(AND(I954="STANDARD",Q954="YES",H954&gt;'azure-standard-disk-prices'!B2,H954&lt;'azure-standard-disk-prices'!B3),1+IF(M954="YES",1),"")</f>
        <v>0</v>
      </c>
      <c r="AG954" s="4">
        <f>IF(AND(I954="STANDARD",Q954="YES",H954&gt;'azure-standard-disk-prices'!B3,H954&lt;'azure-standard-disk-prices'!B4),1+IF(M954="YES",1),"")</f>
        <v>0</v>
      </c>
      <c r="AH954" s="4">
        <f>IF(AND(I954="STANDARD",Q954="YES",H954&gt;'azure-standard-disk-prices'!B4,H954&lt;'azure-standard-disk-prices'!B5),1+IF(M954="YES",1),"")</f>
        <v>0</v>
      </c>
      <c r="AI954" s="4">
        <f>IF(AND(I954="STANDARD",Q954="YES",H954&gt;'azure-standard-disk-prices'!B5,H954&lt;'azure-standard-disk-prices'!B6),1+IF(M954="YES",1),"")</f>
        <v>0</v>
      </c>
      <c r="AJ954" s="4">
        <f>IF(AND(I954="STANDARD",Q954="YES",H954&gt;'azure-standard-disk-prices'!B6,H954&lt;'azure-standard-disk-prices'!B7),1+IF(M954="YES",1),"")</f>
        <v>0</v>
      </c>
      <c r="AK954" s="4">
        <f>IF(AND(I954="STANDARD",Q954="YES",H954&gt;'azure-standard-disk-prices'!B7,H954&lt;'azure-standard-disk-prices'!B8),1+IF(M954="YES",1),"")</f>
        <v>0</v>
      </c>
      <c r="AL954" s="4">
        <f>IF(AND(I954="STANDARD",Q954="YES",H954&gt;'azure-standard-disk-prices'!B8,H954&lt;'azure-standard-disk-prices'!B9),1+IF(M954="YES",1),"")</f>
        <v>0</v>
      </c>
      <c r="AM954" s="4">
        <f>IF(AND(I953="PREMIUM",Q953="YES",H953&lt;'azure-premium-disk-prices'!B2,H953&gt;0),1+IF(M953="YES",1),"")</f>
        <v>0</v>
      </c>
      <c r="AN954" s="4">
        <f>IF(AND(I953="PREMIUM",Q953="YES",H953&gt;'azure-premium-disk-prices'!B2,H953&lt;'azure-premium-disk-prices'!B3),1+IF(M953="YES",1),"")</f>
        <v>0</v>
      </c>
      <c r="AO954" s="4">
        <f>IF(AND(I953="PREMIUM",Q953="YES",H953&gt;'azure-premium-disk-prices'!B3,H953&lt;'azure-premium-disk-prices'!B4),1+IF(M953="YES",1),"")</f>
        <v>0</v>
      </c>
      <c r="AP954" s="4">
        <f>IF(AND(I953="PREMIUM",Q953="YES",H953&gt;'azure-premium-disk-prices'!B4,H953&lt;'azure-premium-disk-prices'!B5),1+IF(M953="YES",1),"")</f>
        <v>0</v>
      </c>
      <c r="AQ954" s="4">
        <f>IF(AND(I953="PREMIUM",Q953="YES",H953&gt;'azure-premium-disk-prices'!B5,H953&lt;'azure-premium-disk-prices'!B6),1+IF(M953="YES",1),"")</f>
        <v>0</v>
      </c>
      <c r="AR954" s="4">
        <f>IF(AND(I953="PREMIUM",Q953="YES",H953&gt;'azure-premium-disk-prices'!B6,H953&lt;'azure-premium-disk-prices'!B7),1+IF(M953="YES",1),"")</f>
        <v>0</v>
      </c>
      <c r="AS954" s="4">
        <f>IF(AND(I953="PREMIUM",Q953="YES",H953&gt;'azure-premium-disk-prices'!B7,H953&lt;'azure-premium-disk-prices'!B8),1+IF(M953="YES",1),"")</f>
        <v>0</v>
      </c>
      <c r="AT954" s="4">
        <f>IF(AND(I953="PREMIUM",Q953="YES",H953&gt;'azure-premium-disk-prices'!B8,H953&lt;'azure-premium-disk-prices'!B9),1+IF(M953="YES",1),"")</f>
        <v>0</v>
      </c>
      <c r="AU954" s="4">
        <f>IF(AND(M954="YES", Q954="YES"),1,"")</f>
        <v>0</v>
      </c>
      <c r="AV954" s="4">
        <f>IF(AND(J954="STANDARD", Q954="YES"), IF(M954="YES",2,1) ,"")</f>
        <v>0</v>
      </c>
      <c r="AW954" s="4">
        <f>IF( AND(J954="PREMIUM",  Q954="YES"), IF(M954="YES",2,1) ,"")</f>
        <v>0</v>
      </c>
    </row>
    <row r="955" spans="5:49">
      <c r="E955" s="3"/>
      <c r="F955" s="3"/>
      <c r="G955" s="3"/>
      <c r="H955" s="3"/>
      <c r="I955" s="3" t="s">
        <v>9</v>
      </c>
      <c r="J955" s="3" t="s">
        <v>9</v>
      </c>
      <c r="K955" s="3" t="s">
        <v>5</v>
      </c>
      <c r="L955" s="3" t="s">
        <v>5</v>
      </c>
      <c r="M955" s="3" t="s">
        <v>5</v>
      </c>
      <c r="N955" s="3">
        <v>730</v>
      </c>
      <c r="O955" s="3" t="s">
        <v>5</v>
      </c>
      <c r="P955" s="3" t="s">
        <v>14</v>
      </c>
      <c r="Q955" s="4">
        <f>IF(AND(E955&lt;&gt;"", F955&lt;&gt;"", G955&lt;&gt;"", H955&lt;&gt;"", I955&lt;&gt;"", J955&lt;&gt;"", K955&lt;&gt;"", L955&lt;&gt;"", M955&lt;&gt;"", N955&lt;&gt;"", O955&lt;&gt;""),"YES","NO")</f>
        <v>0</v>
      </c>
      <c r="R955" s="4">
        <f>IF(AD955=AA955, U955, IF(AD955=AB955,W955,Y955))</f>
        <v>0</v>
      </c>
      <c r="S955" s="4">
        <f>AD955</f>
        <v>0</v>
      </c>
      <c r="T955" s="4">
        <f> IF(AA955="" ,"",IF(AD955=AA955, "PAYG", IF(AD955=AB955,"1Y RI","3Y RI")))</f>
        <v>0</v>
      </c>
      <c r="U955" s="4">
        <f>IF(Q955="YES", IF(K955="YES", VLOOKUP(V955 &amp; L955 &amp; K955,'azure-vm-prices-base'!G$2:H$124, 2, 0), VLOOKUP(V955 &amp; L955 &amp; "*",'azure-vm-prices-base'!G$2:H$124, 2, 0)), "")</f>
        <v>0</v>
      </c>
      <c r="V955" s="4">
        <f>IF(Q955="YES", IF(O955="NO" , IF(K955="YES", _xlfn.MINIFS('azure-vm-prices-base'!I$2:I$123, 'azure-vm-prices-base'!A$2:A$123,"&gt;="&amp;F955*(100-$B$2)/100, 'azure-vm-prices-base'!B$2:B$123,"&gt;="&amp;G955*(100-$B$2)/100, 'azure-vm-prices-base'!D$2:D$123,K955, 'azure-vm-prices-base'!E$2:E$123,L955), _xlfn.MINIFS('azure-vm-prices-base'!I$2:I$123, 'azure-vm-prices-base'!A$2:A$123,"&gt;="&amp;F955*(100-$B$2)/100, 'azure-vm-prices-base'!B$2:B$123,"&gt;="&amp;G955*(100-$B$2)/100, 'azure-vm-prices-base'!E$2:E$123,L955)), IF(K955="YES", _xlfn.MINIFS('azure-vm-prices-base'!C$2:C$123, 'azure-vm-prices-base'!A$2:A$123,"&gt;="&amp;F955*(100-$B$2)/100, 'azure-vm-prices-base'!B$2:B$123,"&gt;="&amp;G955*(100-$B$2)/100, 'azure-vm-prices-base'!D$2:D$123,K955, 'azure-vm-prices-base'!E$2:E$123,L955), _xlfn.MINIFS('azure-vm-prices-base'!C$2:C$123, 'azure-vm-prices-base'!A$2:A$123,"&gt;="&amp;F955*(100-$B$2)/100, 'azure-vm-prices-base'!B$2:B$123,"&gt;="&amp;G955*(100-$B$2)/100, 'azure-vm-prices-base'!E$2:E$123,L955))), "")</f>
        <v>0</v>
      </c>
      <c r="W955" s="4">
        <f>IF(Q955="YES", IF(K955="YES", VLOOKUP(X955 &amp; L955 &amp; K955,'azure-vm-prices-1Y'!G$2:H$124  , 2, 0), VLOOKUP(X955 &amp; L955 &amp; "*",'azure-vm-prices-1Y'!G$2:H$124, 2, 0)),   "")</f>
        <v>0</v>
      </c>
      <c r="X955" s="4">
        <f>IF(Q955="YES", IF(O955="NO" , IF(K955="YES", _xlfn.MINIFS('azure-vm-prices-1Y'!I$2:I$123,   'azure-vm-prices-1Y'!A$2:A$123,"&gt;="&amp;F955*(100-$B$2)/100,   'azure-vm-prices-1Y'!B$2:B$123,"&gt;="&amp;G955*(100-$B$2)/100,   'azure-vm-prices-1Y'!D$2:D$123,K955,   'azure-vm-prices-1Y'!E$2:E$123,L955),   _xlfn.MINIFS('azure-vm-prices-1Y'!I$2:I$123,   'azure-vm-prices-1Y'!A$2:A$123,"&gt;="&amp;F955*(100-$B$2)/100,   'azure-vm-prices-1Y'!B$2:B$123,"&gt;="&amp;G955*(100-$B$2)/100,   'azure-vm-prices-1Y'!E$2:E$123,L955)),   IF(K955="YES", _xlfn.MINIFS('azure-vm-prices-1Y'!C$2:C$123,   'azure-vm-prices-1Y'!A$2:A$123,"&gt;="&amp;F955*(100-$B$2)/100,   'azure-vm-prices-1Y'!B$2:B$123,"&gt;="&amp;G955*(100-$B$2)/100,   'azure-vm-prices-1Y'!D$2:D$123,K955,   'azure-vm-prices-1Y'!E$2:E$123,L955),   _xlfn.MINIFS('azure-vm-prices-1Y'!C$2:C$123,   'azure-vm-prices-1Y'!A$2:A$123,"&gt;="&amp;F955*(100-$B$2)/100,   'azure-vm-prices-1Y'!B$2:B$123,"&gt;="&amp;G955*(100-$B$2)/100,   'azure-vm-prices-1Y'!E$2:E$123,L955))),   "")</f>
        <v>0</v>
      </c>
      <c r="Y955" s="4">
        <f>IF(Q955="YES", IF(K955="YES", VLOOKUP(Z955 &amp; L955 &amp; K955,'azure-vm-prices-3Y'!G$2:H$124  , 2, 0), VLOOKUP(Z955 &amp; L955 &amp; "*",'azure-vm-prices-3Y'!G$2:H$124, 2, 0)),   "")</f>
        <v>0</v>
      </c>
      <c r="Z955" s="4">
        <f>IF(Q955="YES", IF(O955="NO" , IF(K955="YES", _xlfn.MINIFS('azure-vm-prices-3Y'!I$2:I$123,   'azure-vm-prices-3Y'!A$2:A$123,"&gt;="&amp;F955*(100-$B$2)/100,   'azure-vm-prices-3Y'!B$2:B$123,"&gt;="&amp;G955*(100-$B$2)/100,   'azure-vm-prices-3Y'!D$2:D$123,K955,   'azure-vm-prices-3Y'!E$2:E$123,L955),   _xlfn.MINIFS('azure-vm-prices-3Y'!I$2:I$123,   'azure-vm-prices-3Y'!A$2:A$123,"&gt;="&amp;F955*(100-$B$2)/100,   'azure-vm-prices-3Y'!B$2:B$123,"&gt;="&amp;G955*(100-$B$2)/100,   'azure-vm-prices-3Y'!E$2:E$123,L955)),   IF(K955="YES", _xlfn.MINIFS('azure-vm-prices-3Y'!C$2:C$123,   'azure-vm-prices-3Y'!A$2:A$123,"&gt;="&amp;F955*(100-$B$2)/100,   'azure-vm-prices-3Y'!B$2:B$123,"&gt;="&amp;G955*(100-$B$2)/100,   'azure-vm-prices-3Y'!D$2:D$123,K955,   'azure-vm-prices-3Y'!E$2:E$123,L955),   _xlfn.MINIFS('azure-vm-prices-3Y'!C$2:C$123,   'azure-vm-prices-3Y'!A$2:A$123,"&gt;="&amp;F955*(100-$B$2)/100,   'azure-vm-prices-3Y'!B$2:B$123,"&gt;="&amp;G955*(100-$B$2)/100,   'azure-vm-prices-3Y'!E$2:E$123,L955))),   "")</f>
        <v>0</v>
      </c>
      <c r="AA955" s="4">
        <f>IF(Q955="YES",N955*V955*12,"")</f>
        <v>0</v>
      </c>
      <c r="AB955" s="4">
        <f>IF(Q955="YES",X955*8760,"")</f>
        <v>0</v>
      </c>
      <c r="AC955" s="4">
        <f>IF(Q955="YES",Z955*8760,"")</f>
        <v>0</v>
      </c>
      <c r="AD955" s="4">
        <f>IF(Q955="YES",IF(P955="YES", MIN(AA955:AC955), AA955),"")</f>
        <v>0</v>
      </c>
      <c r="AE955" s="4">
        <f>IF(AND(I955="STANDARD",Q955="YES",H955&lt;'azure-standard-disk-prices'!B2, H955&gt;0),1+IF(M955="YES",1),"")</f>
        <v>0</v>
      </c>
      <c r="AF955" s="4">
        <f>IF(AND(I955="STANDARD",Q955="YES",H955&gt;'azure-standard-disk-prices'!B2,H955&lt;'azure-standard-disk-prices'!B3),1+IF(M955="YES",1),"")</f>
        <v>0</v>
      </c>
      <c r="AG955" s="4">
        <f>IF(AND(I955="STANDARD",Q955="YES",H955&gt;'azure-standard-disk-prices'!B3,H955&lt;'azure-standard-disk-prices'!B4),1+IF(M955="YES",1),"")</f>
        <v>0</v>
      </c>
      <c r="AH955" s="4">
        <f>IF(AND(I955="STANDARD",Q955="YES",H955&gt;'azure-standard-disk-prices'!B4,H955&lt;'azure-standard-disk-prices'!B5),1+IF(M955="YES",1),"")</f>
        <v>0</v>
      </c>
      <c r="AI955" s="4">
        <f>IF(AND(I955="STANDARD",Q955="YES",H955&gt;'azure-standard-disk-prices'!B5,H955&lt;'azure-standard-disk-prices'!B6),1+IF(M955="YES",1),"")</f>
        <v>0</v>
      </c>
      <c r="AJ955" s="4">
        <f>IF(AND(I955="STANDARD",Q955="YES",H955&gt;'azure-standard-disk-prices'!B6,H955&lt;'azure-standard-disk-prices'!B7),1+IF(M955="YES",1),"")</f>
        <v>0</v>
      </c>
      <c r="AK955" s="4">
        <f>IF(AND(I955="STANDARD",Q955="YES",H955&gt;'azure-standard-disk-prices'!B7,H955&lt;'azure-standard-disk-prices'!B8),1+IF(M955="YES",1),"")</f>
        <v>0</v>
      </c>
      <c r="AL955" s="4">
        <f>IF(AND(I955="STANDARD",Q955="YES",H955&gt;'azure-standard-disk-prices'!B8,H955&lt;'azure-standard-disk-prices'!B9),1+IF(M955="YES",1),"")</f>
        <v>0</v>
      </c>
      <c r="AM955" s="4">
        <f>IF(AND(I954="PREMIUM",Q954="YES",H954&lt;'azure-premium-disk-prices'!B2,H954&gt;0),1+IF(M954="YES",1),"")</f>
        <v>0</v>
      </c>
      <c r="AN955" s="4">
        <f>IF(AND(I954="PREMIUM",Q954="YES",H954&gt;'azure-premium-disk-prices'!B2,H954&lt;'azure-premium-disk-prices'!B3),1+IF(M954="YES",1),"")</f>
        <v>0</v>
      </c>
      <c r="AO955" s="4">
        <f>IF(AND(I954="PREMIUM",Q954="YES",H954&gt;'azure-premium-disk-prices'!B3,H954&lt;'azure-premium-disk-prices'!B4),1+IF(M954="YES",1),"")</f>
        <v>0</v>
      </c>
      <c r="AP955" s="4">
        <f>IF(AND(I954="PREMIUM",Q954="YES",H954&gt;'azure-premium-disk-prices'!B4,H954&lt;'azure-premium-disk-prices'!B5),1+IF(M954="YES",1),"")</f>
        <v>0</v>
      </c>
      <c r="AQ955" s="4">
        <f>IF(AND(I954="PREMIUM",Q954="YES",H954&gt;'azure-premium-disk-prices'!B5,H954&lt;'azure-premium-disk-prices'!B6),1+IF(M954="YES",1),"")</f>
        <v>0</v>
      </c>
      <c r="AR955" s="4">
        <f>IF(AND(I954="PREMIUM",Q954="YES",H954&gt;'azure-premium-disk-prices'!B6,H954&lt;'azure-premium-disk-prices'!B7),1+IF(M954="YES",1),"")</f>
        <v>0</v>
      </c>
      <c r="AS955" s="4">
        <f>IF(AND(I954="PREMIUM",Q954="YES",H954&gt;'azure-premium-disk-prices'!B7,H954&lt;'azure-premium-disk-prices'!B8),1+IF(M954="YES",1),"")</f>
        <v>0</v>
      </c>
      <c r="AT955" s="4">
        <f>IF(AND(I954="PREMIUM",Q954="YES",H954&gt;'azure-premium-disk-prices'!B8,H954&lt;'azure-premium-disk-prices'!B9),1+IF(M954="YES",1),"")</f>
        <v>0</v>
      </c>
      <c r="AU955" s="4">
        <f>IF(AND(M955="YES", Q955="YES"),1,"")</f>
        <v>0</v>
      </c>
      <c r="AV955" s="4">
        <f>IF(AND(J955="STANDARD", Q955="YES"), IF(M955="YES",2,1) ,"")</f>
        <v>0</v>
      </c>
      <c r="AW955" s="4">
        <f>IF( AND(J955="PREMIUM",  Q955="YES"), IF(M955="YES",2,1) ,"")</f>
        <v>0</v>
      </c>
    </row>
    <row r="956" spans="5:49">
      <c r="E956" s="3"/>
      <c r="F956" s="3"/>
      <c r="G956" s="3"/>
      <c r="H956" s="3"/>
      <c r="I956" s="3" t="s">
        <v>9</v>
      </c>
      <c r="J956" s="3" t="s">
        <v>9</v>
      </c>
      <c r="K956" s="3" t="s">
        <v>5</v>
      </c>
      <c r="L956" s="3" t="s">
        <v>5</v>
      </c>
      <c r="M956" s="3" t="s">
        <v>5</v>
      </c>
      <c r="N956" s="3">
        <v>730</v>
      </c>
      <c r="O956" s="3" t="s">
        <v>5</v>
      </c>
      <c r="P956" s="3" t="s">
        <v>14</v>
      </c>
      <c r="Q956" s="4">
        <f>IF(AND(E956&lt;&gt;"", F956&lt;&gt;"", G956&lt;&gt;"", H956&lt;&gt;"", I956&lt;&gt;"", J956&lt;&gt;"", K956&lt;&gt;"", L956&lt;&gt;"", M956&lt;&gt;"", N956&lt;&gt;"", O956&lt;&gt;""),"YES","NO")</f>
        <v>0</v>
      </c>
      <c r="R956" s="4">
        <f>IF(AD956=AA956, U956, IF(AD956=AB956,W956,Y956))</f>
        <v>0</v>
      </c>
      <c r="S956" s="4">
        <f>AD956</f>
        <v>0</v>
      </c>
      <c r="T956" s="4">
        <f> IF(AA956="" ,"",IF(AD956=AA956, "PAYG", IF(AD956=AB956,"1Y RI","3Y RI")))</f>
        <v>0</v>
      </c>
      <c r="U956" s="4">
        <f>IF(Q956="YES", IF(K956="YES", VLOOKUP(V956 &amp; L956 &amp; K956,'azure-vm-prices-base'!G$2:H$124, 2, 0), VLOOKUP(V956 &amp; L956 &amp; "*",'azure-vm-prices-base'!G$2:H$124, 2, 0)), "")</f>
        <v>0</v>
      </c>
      <c r="V956" s="4">
        <f>IF(Q956="YES", IF(O956="NO" , IF(K956="YES", _xlfn.MINIFS('azure-vm-prices-base'!I$2:I$123, 'azure-vm-prices-base'!A$2:A$123,"&gt;="&amp;F956*(100-$B$2)/100, 'azure-vm-prices-base'!B$2:B$123,"&gt;="&amp;G956*(100-$B$2)/100, 'azure-vm-prices-base'!D$2:D$123,K956, 'azure-vm-prices-base'!E$2:E$123,L956), _xlfn.MINIFS('azure-vm-prices-base'!I$2:I$123, 'azure-vm-prices-base'!A$2:A$123,"&gt;="&amp;F956*(100-$B$2)/100, 'azure-vm-prices-base'!B$2:B$123,"&gt;="&amp;G956*(100-$B$2)/100, 'azure-vm-prices-base'!E$2:E$123,L956)), IF(K956="YES", _xlfn.MINIFS('azure-vm-prices-base'!C$2:C$123, 'azure-vm-prices-base'!A$2:A$123,"&gt;="&amp;F956*(100-$B$2)/100, 'azure-vm-prices-base'!B$2:B$123,"&gt;="&amp;G956*(100-$B$2)/100, 'azure-vm-prices-base'!D$2:D$123,K956, 'azure-vm-prices-base'!E$2:E$123,L956), _xlfn.MINIFS('azure-vm-prices-base'!C$2:C$123, 'azure-vm-prices-base'!A$2:A$123,"&gt;="&amp;F956*(100-$B$2)/100, 'azure-vm-prices-base'!B$2:B$123,"&gt;="&amp;G956*(100-$B$2)/100, 'azure-vm-prices-base'!E$2:E$123,L956))), "")</f>
        <v>0</v>
      </c>
      <c r="W956" s="4">
        <f>IF(Q956="YES", IF(K956="YES", VLOOKUP(X956 &amp; L956 &amp; K956,'azure-vm-prices-1Y'!G$2:H$124  , 2, 0), VLOOKUP(X956 &amp; L956 &amp; "*",'azure-vm-prices-1Y'!G$2:H$124, 2, 0)),   "")</f>
        <v>0</v>
      </c>
      <c r="X956" s="4">
        <f>IF(Q956="YES", IF(O956="NO" , IF(K956="YES", _xlfn.MINIFS('azure-vm-prices-1Y'!I$2:I$123,   'azure-vm-prices-1Y'!A$2:A$123,"&gt;="&amp;F956*(100-$B$2)/100,   'azure-vm-prices-1Y'!B$2:B$123,"&gt;="&amp;G956*(100-$B$2)/100,   'azure-vm-prices-1Y'!D$2:D$123,K956,   'azure-vm-prices-1Y'!E$2:E$123,L956),   _xlfn.MINIFS('azure-vm-prices-1Y'!I$2:I$123,   'azure-vm-prices-1Y'!A$2:A$123,"&gt;="&amp;F956*(100-$B$2)/100,   'azure-vm-prices-1Y'!B$2:B$123,"&gt;="&amp;G956*(100-$B$2)/100,   'azure-vm-prices-1Y'!E$2:E$123,L956)),   IF(K956="YES", _xlfn.MINIFS('azure-vm-prices-1Y'!C$2:C$123,   'azure-vm-prices-1Y'!A$2:A$123,"&gt;="&amp;F956*(100-$B$2)/100,   'azure-vm-prices-1Y'!B$2:B$123,"&gt;="&amp;G956*(100-$B$2)/100,   'azure-vm-prices-1Y'!D$2:D$123,K956,   'azure-vm-prices-1Y'!E$2:E$123,L956),   _xlfn.MINIFS('azure-vm-prices-1Y'!C$2:C$123,   'azure-vm-prices-1Y'!A$2:A$123,"&gt;="&amp;F956*(100-$B$2)/100,   'azure-vm-prices-1Y'!B$2:B$123,"&gt;="&amp;G956*(100-$B$2)/100,   'azure-vm-prices-1Y'!E$2:E$123,L956))),   "")</f>
        <v>0</v>
      </c>
      <c r="Y956" s="4">
        <f>IF(Q956="YES", IF(K956="YES", VLOOKUP(Z956 &amp; L956 &amp; K956,'azure-vm-prices-3Y'!G$2:H$124  , 2, 0), VLOOKUP(Z956 &amp; L956 &amp; "*",'azure-vm-prices-3Y'!G$2:H$124, 2, 0)),   "")</f>
        <v>0</v>
      </c>
      <c r="Z956" s="4">
        <f>IF(Q956="YES", IF(O956="NO" , IF(K956="YES", _xlfn.MINIFS('azure-vm-prices-3Y'!I$2:I$123,   'azure-vm-prices-3Y'!A$2:A$123,"&gt;="&amp;F956*(100-$B$2)/100,   'azure-vm-prices-3Y'!B$2:B$123,"&gt;="&amp;G956*(100-$B$2)/100,   'azure-vm-prices-3Y'!D$2:D$123,K956,   'azure-vm-prices-3Y'!E$2:E$123,L956),   _xlfn.MINIFS('azure-vm-prices-3Y'!I$2:I$123,   'azure-vm-prices-3Y'!A$2:A$123,"&gt;="&amp;F956*(100-$B$2)/100,   'azure-vm-prices-3Y'!B$2:B$123,"&gt;="&amp;G956*(100-$B$2)/100,   'azure-vm-prices-3Y'!E$2:E$123,L956)),   IF(K956="YES", _xlfn.MINIFS('azure-vm-prices-3Y'!C$2:C$123,   'azure-vm-prices-3Y'!A$2:A$123,"&gt;="&amp;F956*(100-$B$2)/100,   'azure-vm-prices-3Y'!B$2:B$123,"&gt;="&amp;G956*(100-$B$2)/100,   'azure-vm-prices-3Y'!D$2:D$123,K956,   'azure-vm-prices-3Y'!E$2:E$123,L956),   _xlfn.MINIFS('azure-vm-prices-3Y'!C$2:C$123,   'azure-vm-prices-3Y'!A$2:A$123,"&gt;="&amp;F956*(100-$B$2)/100,   'azure-vm-prices-3Y'!B$2:B$123,"&gt;="&amp;G956*(100-$B$2)/100,   'azure-vm-prices-3Y'!E$2:E$123,L956))),   "")</f>
        <v>0</v>
      </c>
      <c r="AA956" s="4">
        <f>IF(Q956="YES",N956*V956*12,"")</f>
        <v>0</v>
      </c>
      <c r="AB956" s="4">
        <f>IF(Q956="YES",X956*8760,"")</f>
        <v>0</v>
      </c>
      <c r="AC956" s="4">
        <f>IF(Q956="YES",Z956*8760,"")</f>
        <v>0</v>
      </c>
      <c r="AD956" s="4">
        <f>IF(Q956="YES",IF(P956="YES", MIN(AA956:AC956), AA956),"")</f>
        <v>0</v>
      </c>
      <c r="AE956" s="4">
        <f>IF(AND(I956="STANDARD",Q956="YES",H956&lt;'azure-standard-disk-prices'!B2, H956&gt;0),1+IF(M956="YES",1),"")</f>
        <v>0</v>
      </c>
      <c r="AF956" s="4">
        <f>IF(AND(I956="STANDARD",Q956="YES",H956&gt;'azure-standard-disk-prices'!B2,H956&lt;'azure-standard-disk-prices'!B3),1+IF(M956="YES",1),"")</f>
        <v>0</v>
      </c>
      <c r="AG956" s="4">
        <f>IF(AND(I956="STANDARD",Q956="YES",H956&gt;'azure-standard-disk-prices'!B3,H956&lt;'azure-standard-disk-prices'!B4),1+IF(M956="YES",1),"")</f>
        <v>0</v>
      </c>
      <c r="AH956" s="4">
        <f>IF(AND(I956="STANDARD",Q956="YES",H956&gt;'azure-standard-disk-prices'!B4,H956&lt;'azure-standard-disk-prices'!B5),1+IF(M956="YES",1),"")</f>
        <v>0</v>
      </c>
      <c r="AI956" s="4">
        <f>IF(AND(I956="STANDARD",Q956="YES",H956&gt;'azure-standard-disk-prices'!B5,H956&lt;'azure-standard-disk-prices'!B6),1+IF(M956="YES",1),"")</f>
        <v>0</v>
      </c>
      <c r="AJ956" s="4">
        <f>IF(AND(I956="STANDARD",Q956="YES",H956&gt;'azure-standard-disk-prices'!B6,H956&lt;'azure-standard-disk-prices'!B7),1+IF(M956="YES",1),"")</f>
        <v>0</v>
      </c>
      <c r="AK956" s="4">
        <f>IF(AND(I956="STANDARD",Q956="YES",H956&gt;'azure-standard-disk-prices'!B7,H956&lt;'azure-standard-disk-prices'!B8),1+IF(M956="YES",1),"")</f>
        <v>0</v>
      </c>
      <c r="AL956" s="4">
        <f>IF(AND(I956="STANDARD",Q956="YES",H956&gt;'azure-standard-disk-prices'!B8,H956&lt;'azure-standard-disk-prices'!B9),1+IF(M956="YES",1),"")</f>
        <v>0</v>
      </c>
      <c r="AM956" s="4">
        <f>IF(AND(I955="PREMIUM",Q955="YES",H955&lt;'azure-premium-disk-prices'!B2,H955&gt;0),1+IF(M955="YES",1),"")</f>
        <v>0</v>
      </c>
      <c r="AN956" s="4">
        <f>IF(AND(I955="PREMIUM",Q955="YES",H955&gt;'azure-premium-disk-prices'!B2,H955&lt;'azure-premium-disk-prices'!B3),1+IF(M955="YES",1),"")</f>
        <v>0</v>
      </c>
      <c r="AO956" s="4">
        <f>IF(AND(I955="PREMIUM",Q955="YES",H955&gt;'azure-premium-disk-prices'!B3,H955&lt;'azure-premium-disk-prices'!B4),1+IF(M955="YES",1),"")</f>
        <v>0</v>
      </c>
      <c r="AP956" s="4">
        <f>IF(AND(I955="PREMIUM",Q955="YES",H955&gt;'azure-premium-disk-prices'!B4,H955&lt;'azure-premium-disk-prices'!B5),1+IF(M955="YES",1),"")</f>
        <v>0</v>
      </c>
      <c r="AQ956" s="4">
        <f>IF(AND(I955="PREMIUM",Q955="YES",H955&gt;'azure-premium-disk-prices'!B5,H955&lt;'azure-premium-disk-prices'!B6),1+IF(M955="YES",1),"")</f>
        <v>0</v>
      </c>
      <c r="AR956" s="4">
        <f>IF(AND(I955="PREMIUM",Q955="YES",H955&gt;'azure-premium-disk-prices'!B6,H955&lt;'azure-premium-disk-prices'!B7),1+IF(M955="YES",1),"")</f>
        <v>0</v>
      </c>
      <c r="AS956" s="4">
        <f>IF(AND(I955="PREMIUM",Q955="YES",H955&gt;'azure-premium-disk-prices'!B7,H955&lt;'azure-premium-disk-prices'!B8),1+IF(M955="YES",1),"")</f>
        <v>0</v>
      </c>
      <c r="AT956" s="4">
        <f>IF(AND(I955="PREMIUM",Q955="YES",H955&gt;'azure-premium-disk-prices'!B8,H955&lt;'azure-premium-disk-prices'!B9),1+IF(M955="YES",1),"")</f>
        <v>0</v>
      </c>
      <c r="AU956" s="4">
        <f>IF(AND(M956="YES", Q956="YES"),1,"")</f>
        <v>0</v>
      </c>
      <c r="AV956" s="4">
        <f>IF(AND(J956="STANDARD", Q956="YES"), IF(M956="YES",2,1) ,"")</f>
        <v>0</v>
      </c>
      <c r="AW956" s="4">
        <f>IF( AND(J956="PREMIUM",  Q956="YES"), IF(M956="YES",2,1) ,"")</f>
        <v>0</v>
      </c>
    </row>
    <row r="957" spans="5:49">
      <c r="E957" s="3"/>
      <c r="F957" s="3"/>
      <c r="G957" s="3"/>
      <c r="H957" s="3"/>
      <c r="I957" s="3" t="s">
        <v>9</v>
      </c>
      <c r="J957" s="3" t="s">
        <v>9</v>
      </c>
      <c r="K957" s="3" t="s">
        <v>5</v>
      </c>
      <c r="L957" s="3" t="s">
        <v>5</v>
      </c>
      <c r="M957" s="3" t="s">
        <v>5</v>
      </c>
      <c r="N957" s="3">
        <v>730</v>
      </c>
      <c r="O957" s="3" t="s">
        <v>5</v>
      </c>
      <c r="P957" s="3" t="s">
        <v>14</v>
      </c>
      <c r="Q957" s="4">
        <f>IF(AND(E957&lt;&gt;"", F957&lt;&gt;"", G957&lt;&gt;"", H957&lt;&gt;"", I957&lt;&gt;"", J957&lt;&gt;"", K957&lt;&gt;"", L957&lt;&gt;"", M957&lt;&gt;"", N957&lt;&gt;"", O957&lt;&gt;""),"YES","NO")</f>
        <v>0</v>
      </c>
      <c r="R957" s="4">
        <f>IF(AD957=AA957, U957, IF(AD957=AB957,W957,Y957))</f>
        <v>0</v>
      </c>
      <c r="S957" s="4">
        <f>AD957</f>
        <v>0</v>
      </c>
      <c r="T957" s="4">
        <f> IF(AA957="" ,"",IF(AD957=AA957, "PAYG", IF(AD957=AB957,"1Y RI","3Y RI")))</f>
        <v>0</v>
      </c>
      <c r="U957" s="4">
        <f>IF(Q957="YES", IF(K957="YES", VLOOKUP(V957 &amp; L957 &amp; K957,'azure-vm-prices-base'!G$2:H$124, 2, 0), VLOOKUP(V957 &amp; L957 &amp; "*",'azure-vm-prices-base'!G$2:H$124, 2, 0)), "")</f>
        <v>0</v>
      </c>
      <c r="V957" s="4">
        <f>IF(Q957="YES", IF(O957="NO" , IF(K957="YES", _xlfn.MINIFS('azure-vm-prices-base'!I$2:I$123, 'azure-vm-prices-base'!A$2:A$123,"&gt;="&amp;F957*(100-$B$2)/100, 'azure-vm-prices-base'!B$2:B$123,"&gt;="&amp;G957*(100-$B$2)/100, 'azure-vm-prices-base'!D$2:D$123,K957, 'azure-vm-prices-base'!E$2:E$123,L957), _xlfn.MINIFS('azure-vm-prices-base'!I$2:I$123, 'azure-vm-prices-base'!A$2:A$123,"&gt;="&amp;F957*(100-$B$2)/100, 'azure-vm-prices-base'!B$2:B$123,"&gt;="&amp;G957*(100-$B$2)/100, 'azure-vm-prices-base'!E$2:E$123,L957)), IF(K957="YES", _xlfn.MINIFS('azure-vm-prices-base'!C$2:C$123, 'azure-vm-prices-base'!A$2:A$123,"&gt;="&amp;F957*(100-$B$2)/100, 'azure-vm-prices-base'!B$2:B$123,"&gt;="&amp;G957*(100-$B$2)/100, 'azure-vm-prices-base'!D$2:D$123,K957, 'azure-vm-prices-base'!E$2:E$123,L957), _xlfn.MINIFS('azure-vm-prices-base'!C$2:C$123, 'azure-vm-prices-base'!A$2:A$123,"&gt;="&amp;F957*(100-$B$2)/100, 'azure-vm-prices-base'!B$2:B$123,"&gt;="&amp;G957*(100-$B$2)/100, 'azure-vm-prices-base'!E$2:E$123,L957))), "")</f>
        <v>0</v>
      </c>
      <c r="W957" s="4">
        <f>IF(Q957="YES", IF(K957="YES", VLOOKUP(X957 &amp; L957 &amp; K957,'azure-vm-prices-1Y'!G$2:H$124  , 2, 0), VLOOKUP(X957 &amp; L957 &amp; "*",'azure-vm-prices-1Y'!G$2:H$124, 2, 0)),   "")</f>
        <v>0</v>
      </c>
      <c r="X957" s="4">
        <f>IF(Q957="YES", IF(O957="NO" , IF(K957="YES", _xlfn.MINIFS('azure-vm-prices-1Y'!I$2:I$123,   'azure-vm-prices-1Y'!A$2:A$123,"&gt;="&amp;F957*(100-$B$2)/100,   'azure-vm-prices-1Y'!B$2:B$123,"&gt;="&amp;G957*(100-$B$2)/100,   'azure-vm-prices-1Y'!D$2:D$123,K957,   'azure-vm-prices-1Y'!E$2:E$123,L957),   _xlfn.MINIFS('azure-vm-prices-1Y'!I$2:I$123,   'azure-vm-prices-1Y'!A$2:A$123,"&gt;="&amp;F957*(100-$B$2)/100,   'azure-vm-prices-1Y'!B$2:B$123,"&gt;="&amp;G957*(100-$B$2)/100,   'azure-vm-prices-1Y'!E$2:E$123,L957)),   IF(K957="YES", _xlfn.MINIFS('azure-vm-prices-1Y'!C$2:C$123,   'azure-vm-prices-1Y'!A$2:A$123,"&gt;="&amp;F957*(100-$B$2)/100,   'azure-vm-prices-1Y'!B$2:B$123,"&gt;="&amp;G957*(100-$B$2)/100,   'azure-vm-prices-1Y'!D$2:D$123,K957,   'azure-vm-prices-1Y'!E$2:E$123,L957),   _xlfn.MINIFS('azure-vm-prices-1Y'!C$2:C$123,   'azure-vm-prices-1Y'!A$2:A$123,"&gt;="&amp;F957*(100-$B$2)/100,   'azure-vm-prices-1Y'!B$2:B$123,"&gt;="&amp;G957*(100-$B$2)/100,   'azure-vm-prices-1Y'!E$2:E$123,L957))),   "")</f>
        <v>0</v>
      </c>
      <c r="Y957" s="4">
        <f>IF(Q957="YES", IF(K957="YES", VLOOKUP(Z957 &amp; L957 &amp; K957,'azure-vm-prices-3Y'!G$2:H$124  , 2, 0), VLOOKUP(Z957 &amp; L957 &amp; "*",'azure-vm-prices-3Y'!G$2:H$124, 2, 0)),   "")</f>
        <v>0</v>
      </c>
      <c r="Z957" s="4">
        <f>IF(Q957="YES", IF(O957="NO" , IF(K957="YES", _xlfn.MINIFS('azure-vm-prices-3Y'!I$2:I$123,   'azure-vm-prices-3Y'!A$2:A$123,"&gt;="&amp;F957*(100-$B$2)/100,   'azure-vm-prices-3Y'!B$2:B$123,"&gt;="&amp;G957*(100-$B$2)/100,   'azure-vm-prices-3Y'!D$2:D$123,K957,   'azure-vm-prices-3Y'!E$2:E$123,L957),   _xlfn.MINIFS('azure-vm-prices-3Y'!I$2:I$123,   'azure-vm-prices-3Y'!A$2:A$123,"&gt;="&amp;F957*(100-$B$2)/100,   'azure-vm-prices-3Y'!B$2:B$123,"&gt;="&amp;G957*(100-$B$2)/100,   'azure-vm-prices-3Y'!E$2:E$123,L957)),   IF(K957="YES", _xlfn.MINIFS('azure-vm-prices-3Y'!C$2:C$123,   'azure-vm-prices-3Y'!A$2:A$123,"&gt;="&amp;F957*(100-$B$2)/100,   'azure-vm-prices-3Y'!B$2:B$123,"&gt;="&amp;G957*(100-$B$2)/100,   'azure-vm-prices-3Y'!D$2:D$123,K957,   'azure-vm-prices-3Y'!E$2:E$123,L957),   _xlfn.MINIFS('azure-vm-prices-3Y'!C$2:C$123,   'azure-vm-prices-3Y'!A$2:A$123,"&gt;="&amp;F957*(100-$B$2)/100,   'azure-vm-prices-3Y'!B$2:B$123,"&gt;="&amp;G957*(100-$B$2)/100,   'azure-vm-prices-3Y'!E$2:E$123,L957))),   "")</f>
        <v>0</v>
      </c>
      <c r="AA957" s="4">
        <f>IF(Q957="YES",N957*V957*12,"")</f>
        <v>0</v>
      </c>
      <c r="AB957" s="4">
        <f>IF(Q957="YES",X957*8760,"")</f>
        <v>0</v>
      </c>
      <c r="AC957" s="4">
        <f>IF(Q957="YES",Z957*8760,"")</f>
        <v>0</v>
      </c>
      <c r="AD957" s="4">
        <f>IF(Q957="YES",IF(P957="YES", MIN(AA957:AC957), AA957),"")</f>
        <v>0</v>
      </c>
      <c r="AE957" s="4">
        <f>IF(AND(I957="STANDARD",Q957="YES",H957&lt;'azure-standard-disk-prices'!B2, H957&gt;0),1+IF(M957="YES",1),"")</f>
        <v>0</v>
      </c>
      <c r="AF957" s="4">
        <f>IF(AND(I957="STANDARD",Q957="YES",H957&gt;'azure-standard-disk-prices'!B2,H957&lt;'azure-standard-disk-prices'!B3),1+IF(M957="YES",1),"")</f>
        <v>0</v>
      </c>
      <c r="AG957" s="4">
        <f>IF(AND(I957="STANDARD",Q957="YES",H957&gt;'azure-standard-disk-prices'!B3,H957&lt;'azure-standard-disk-prices'!B4),1+IF(M957="YES",1),"")</f>
        <v>0</v>
      </c>
      <c r="AH957" s="4">
        <f>IF(AND(I957="STANDARD",Q957="YES",H957&gt;'azure-standard-disk-prices'!B4,H957&lt;'azure-standard-disk-prices'!B5),1+IF(M957="YES",1),"")</f>
        <v>0</v>
      </c>
      <c r="AI957" s="4">
        <f>IF(AND(I957="STANDARD",Q957="YES",H957&gt;'azure-standard-disk-prices'!B5,H957&lt;'azure-standard-disk-prices'!B6),1+IF(M957="YES",1),"")</f>
        <v>0</v>
      </c>
      <c r="AJ957" s="4">
        <f>IF(AND(I957="STANDARD",Q957="YES",H957&gt;'azure-standard-disk-prices'!B6,H957&lt;'azure-standard-disk-prices'!B7),1+IF(M957="YES",1),"")</f>
        <v>0</v>
      </c>
      <c r="AK957" s="4">
        <f>IF(AND(I957="STANDARD",Q957="YES",H957&gt;'azure-standard-disk-prices'!B7,H957&lt;'azure-standard-disk-prices'!B8),1+IF(M957="YES",1),"")</f>
        <v>0</v>
      </c>
      <c r="AL957" s="4">
        <f>IF(AND(I957="STANDARD",Q957="YES",H957&gt;'azure-standard-disk-prices'!B8,H957&lt;'azure-standard-disk-prices'!B9),1+IF(M957="YES",1),"")</f>
        <v>0</v>
      </c>
      <c r="AM957" s="4">
        <f>IF(AND(I956="PREMIUM",Q956="YES",H956&lt;'azure-premium-disk-prices'!B2,H956&gt;0),1+IF(M956="YES",1),"")</f>
        <v>0</v>
      </c>
      <c r="AN957" s="4">
        <f>IF(AND(I956="PREMIUM",Q956="YES",H956&gt;'azure-premium-disk-prices'!B2,H956&lt;'azure-premium-disk-prices'!B3),1+IF(M956="YES",1),"")</f>
        <v>0</v>
      </c>
      <c r="AO957" s="4">
        <f>IF(AND(I956="PREMIUM",Q956="YES",H956&gt;'azure-premium-disk-prices'!B3,H956&lt;'azure-premium-disk-prices'!B4),1+IF(M956="YES",1),"")</f>
        <v>0</v>
      </c>
      <c r="AP957" s="4">
        <f>IF(AND(I956="PREMIUM",Q956="YES",H956&gt;'azure-premium-disk-prices'!B4,H956&lt;'azure-premium-disk-prices'!B5),1+IF(M956="YES",1),"")</f>
        <v>0</v>
      </c>
      <c r="AQ957" s="4">
        <f>IF(AND(I956="PREMIUM",Q956="YES",H956&gt;'azure-premium-disk-prices'!B5,H956&lt;'azure-premium-disk-prices'!B6),1+IF(M956="YES",1),"")</f>
        <v>0</v>
      </c>
      <c r="AR957" s="4">
        <f>IF(AND(I956="PREMIUM",Q956="YES",H956&gt;'azure-premium-disk-prices'!B6,H956&lt;'azure-premium-disk-prices'!B7),1+IF(M956="YES",1),"")</f>
        <v>0</v>
      </c>
      <c r="AS957" s="4">
        <f>IF(AND(I956="PREMIUM",Q956="YES",H956&gt;'azure-premium-disk-prices'!B7,H956&lt;'azure-premium-disk-prices'!B8),1+IF(M956="YES",1),"")</f>
        <v>0</v>
      </c>
      <c r="AT957" s="4">
        <f>IF(AND(I956="PREMIUM",Q956="YES",H956&gt;'azure-premium-disk-prices'!B8,H956&lt;'azure-premium-disk-prices'!B9),1+IF(M956="YES",1),"")</f>
        <v>0</v>
      </c>
      <c r="AU957" s="4">
        <f>IF(AND(M957="YES", Q957="YES"),1,"")</f>
        <v>0</v>
      </c>
      <c r="AV957" s="4">
        <f>IF(AND(J957="STANDARD", Q957="YES"), IF(M957="YES",2,1) ,"")</f>
        <v>0</v>
      </c>
      <c r="AW957" s="4">
        <f>IF( AND(J957="PREMIUM",  Q957="YES"), IF(M957="YES",2,1) ,"")</f>
        <v>0</v>
      </c>
    </row>
    <row r="958" spans="5:49">
      <c r="E958" s="3"/>
      <c r="F958" s="3"/>
      <c r="G958" s="3"/>
      <c r="H958" s="3"/>
      <c r="I958" s="3" t="s">
        <v>9</v>
      </c>
      <c r="J958" s="3" t="s">
        <v>9</v>
      </c>
      <c r="K958" s="3" t="s">
        <v>5</v>
      </c>
      <c r="L958" s="3" t="s">
        <v>5</v>
      </c>
      <c r="M958" s="3" t="s">
        <v>5</v>
      </c>
      <c r="N958" s="3">
        <v>730</v>
      </c>
      <c r="O958" s="3" t="s">
        <v>5</v>
      </c>
      <c r="P958" s="3" t="s">
        <v>14</v>
      </c>
      <c r="Q958" s="4">
        <f>IF(AND(E958&lt;&gt;"", F958&lt;&gt;"", G958&lt;&gt;"", H958&lt;&gt;"", I958&lt;&gt;"", J958&lt;&gt;"", K958&lt;&gt;"", L958&lt;&gt;"", M958&lt;&gt;"", N958&lt;&gt;"", O958&lt;&gt;""),"YES","NO")</f>
        <v>0</v>
      </c>
      <c r="R958" s="4">
        <f>IF(AD958=AA958, U958, IF(AD958=AB958,W958,Y958))</f>
        <v>0</v>
      </c>
      <c r="S958" s="4">
        <f>AD958</f>
        <v>0</v>
      </c>
      <c r="T958" s="4">
        <f> IF(AA958="" ,"",IF(AD958=AA958, "PAYG", IF(AD958=AB958,"1Y RI","3Y RI")))</f>
        <v>0</v>
      </c>
      <c r="U958" s="4">
        <f>IF(Q958="YES", IF(K958="YES", VLOOKUP(V958 &amp; L958 &amp; K958,'azure-vm-prices-base'!G$2:H$124, 2, 0), VLOOKUP(V958 &amp; L958 &amp; "*",'azure-vm-prices-base'!G$2:H$124, 2, 0)), "")</f>
        <v>0</v>
      </c>
      <c r="V958" s="4">
        <f>IF(Q958="YES", IF(O958="NO" , IF(K958="YES", _xlfn.MINIFS('azure-vm-prices-base'!I$2:I$123, 'azure-vm-prices-base'!A$2:A$123,"&gt;="&amp;F958*(100-$B$2)/100, 'azure-vm-prices-base'!B$2:B$123,"&gt;="&amp;G958*(100-$B$2)/100, 'azure-vm-prices-base'!D$2:D$123,K958, 'azure-vm-prices-base'!E$2:E$123,L958), _xlfn.MINIFS('azure-vm-prices-base'!I$2:I$123, 'azure-vm-prices-base'!A$2:A$123,"&gt;="&amp;F958*(100-$B$2)/100, 'azure-vm-prices-base'!B$2:B$123,"&gt;="&amp;G958*(100-$B$2)/100, 'azure-vm-prices-base'!E$2:E$123,L958)), IF(K958="YES", _xlfn.MINIFS('azure-vm-prices-base'!C$2:C$123, 'azure-vm-prices-base'!A$2:A$123,"&gt;="&amp;F958*(100-$B$2)/100, 'azure-vm-prices-base'!B$2:B$123,"&gt;="&amp;G958*(100-$B$2)/100, 'azure-vm-prices-base'!D$2:D$123,K958, 'azure-vm-prices-base'!E$2:E$123,L958), _xlfn.MINIFS('azure-vm-prices-base'!C$2:C$123, 'azure-vm-prices-base'!A$2:A$123,"&gt;="&amp;F958*(100-$B$2)/100, 'azure-vm-prices-base'!B$2:B$123,"&gt;="&amp;G958*(100-$B$2)/100, 'azure-vm-prices-base'!E$2:E$123,L958))), "")</f>
        <v>0</v>
      </c>
      <c r="W958" s="4">
        <f>IF(Q958="YES", IF(K958="YES", VLOOKUP(X958 &amp; L958 &amp; K958,'azure-vm-prices-1Y'!G$2:H$124  , 2, 0), VLOOKUP(X958 &amp; L958 &amp; "*",'azure-vm-prices-1Y'!G$2:H$124, 2, 0)),   "")</f>
        <v>0</v>
      </c>
      <c r="X958" s="4">
        <f>IF(Q958="YES", IF(O958="NO" , IF(K958="YES", _xlfn.MINIFS('azure-vm-prices-1Y'!I$2:I$123,   'azure-vm-prices-1Y'!A$2:A$123,"&gt;="&amp;F958*(100-$B$2)/100,   'azure-vm-prices-1Y'!B$2:B$123,"&gt;="&amp;G958*(100-$B$2)/100,   'azure-vm-prices-1Y'!D$2:D$123,K958,   'azure-vm-prices-1Y'!E$2:E$123,L958),   _xlfn.MINIFS('azure-vm-prices-1Y'!I$2:I$123,   'azure-vm-prices-1Y'!A$2:A$123,"&gt;="&amp;F958*(100-$B$2)/100,   'azure-vm-prices-1Y'!B$2:B$123,"&gt;="&amp;G958*(100-$B$2)/100,   'azure-vm-prices-1Y'!E$2:E$123,L958)),   IF(K958="YES", _xlfn.MINIFS('azure-vm-prices-1Y'!C$2:C$123,   'azure-vm-prices-1Y'!A$2:A$123,"&gt;="&amp;F958*(100-$B$2)/100,   'azure-vm-prices-1Y'!B$2:B$123,"&gt;="&amp;G958*(100-$B$2)/100,   'azure-vm-prices-1Y'!D$2:D$123,K958,   'azure-vm-prices-1Y'!E$2:E$123,L958),   _xlfn.MINIFS('azure-vm-prices-1Y'!C$2:C$123,   'azure-vm-prices-1Y'!A$2:A$123,"&gt;="&amp;F958*(100-$B$2)/100,   'azure-vm-prices-1Y'!B$2:B$123,"&gt;="&amp;G958*(100-$B$2)/100,   'azure-vm-prices-1Y'!E$2:E$123,L958))),   "")</f>
        <v>0</v>
      </c>
      <c r="Y958" s="4">
        <f>IF(Q958="YES", IF(K958="YES", VLOOKUP(Z958 &amp; L958 &amp; K958,'azure-vm-prices-3Y'!G$2:H$124  , 2, 0), VLOOKUP(Z958 &amp; L958 &amp; "*",'azure-vm-prices-3Y'!G$2:H$124, 2, 0)),   "")</f>
        <v>0</v>
      </c>
      <c r="Z958" s="4">
        <f>IF(Q958="YES", IF(O958="NO" , IF(K958="YES", _xlfn.MINIFS('azure-vm-prices-3Y'!I$2:I$123,   'azure-vm-prices-3Y'!A$2:A$123,"&gt;="&amp;F958*(100-$B$2)/100,   'azure-vm-prices-3Y'!B$2:B$123,"&gt;="&amp;G958*(100-$B$2)/100,   'azure-vm-prices-3Y'!D$2:D$123,K958,   'azure-vm-prices-3Y'!E$2:E$123,L958),   _xlfn.MINIFS('azure-vm-prices-3Y'!I$2:I$123,   'azure-vm-prices-3Y'!A$2:A$123,"&gt;="&amp;F958*(100-$B$2)/100,   'azure-vm-prices-3Y'!B$2:B$123,"&gt;="&amp;G958*(100-$B$2)/100,   'azure-vm-prices-3Y'!E$2:E$123,L958)),   IF(K958="YES", _xlfn.MINIFS('azure-vm-prices-3Y'!C$2:C$123,   'azure-vm-prices-3Y'!A$2:A$123,"&gt;="&amp;F958*(100-$B$2)/100,   'azure-vm-prices-3Y'!B$2:B$123,"&gt;="&amp;G958*(100-$B$2)/100,   'azure-vm-prices-3Y'!D$2:D$123,K958,   'azure-vm-prices-3Y'!E$2:E$123,L958),   _xlfn.MINIFS('azure-vm-prices-3Y'!C$2:C$123,   'azure-vm-prices-3Y'!A$2:A$123,"&gt;="&amp;F958*(100-$B$2)/100,   'azure-vm-prices-3Y'!B$2:B$123,"&gt;="&amp;G958*(100-$B$2)/100,   'azure-vm-prices-3Y'!E$2:E$123,L958))),   "")</f>
        <v>0</v>
      </c>
      <c r="AA958" s="4">
        <f>IF(Q958="YES",N958*V958*12,"")</f>
        <v>0</v>
      </c>
      <c r="AB958" s="4">
        <f>IF(Q958="YES",X958*8760,"")</f>
        <v>0</v>
      </c>
      <c r="AC958" s="4">
        <f>IF(Q958="YES",Z958*8760,"")</f>
        <v>0</v>
      </c>
      <c r="AD958" s="4">
        <f>IF(Q958="YES",IF(P958="YES", MIN(AA958:AC958), AA958),"")</f>
        <v>0</v>
      </c>
      <c r="AE958" s="4">
        <f>IF(AND(I958="STANDARD",Q958="YES",H958&lt;'azure-standard-disk-prices'!B2, H958&gt;0),1+IF(M958="YES",1),"")</f>
        <v>0</v>
      </c>
      <c r="AF958" s="4">
        <f>IF(AND(I958="STANDARD",Q958="YES",H958&gt;'azure-standard-disk-prices'!B2,H958&lt;'azure-standard-disk-prices'!B3),1+IF(M958="YES",1),"")</f>
        <v>0</v>
      </c>
      <c r="AG958" s="4">
        <f>IF(AND(I958="STANDARD",Q958="YES",H958&gt;'azure-standard-disk-prices'!B3,H958&lt;'azure-standard-disk-prices'!B4),1+IF(M958="YES",1),"")</f>
        <v>0</v>
      </c>
      <c r="AH958" s="4">
        <f>IF(AND(I958="STANDARD",Q958="YES",H958&gt;'azure-standard-disk-prices'!B4,H958&lt;'azure-standard-disk-prices'!B5),1+IF(M958="YES",1),"")</f>
        <v>0</v>
      </c>
      <c r="AI958" s="4">
        <f>IF(AND(I958="STANDARD",Q958="YES",H958&gt;'azure-standard-disk-prices'!B5,H958&lt;'azure-standard-disk-prices'!B6),1+IF(M958="YES",1),"")</f>
        <v>0</v>
      </c>
      <c r="AJ958" s="4">
        <f>IF(AND(I958="STANDARD",Q958="YES",H958&gt;'azure-standard-disk-prices'!B6,H958&lt;'azure-standard-disk-prices'!B7),1+IF(M958="YES",1),"")</f>
        <v>0</v>
      </c>
      <c r="AK958" s="4">
        <f>IF(AND(I958="STANDARD",Q958="YES",H958&gt;'azure-standard-disk-prices'!B7,H958&lt;'azure-standard-disk-prices'!B8),1+IF(M958="YES",1),"")</f>
        <v>0</v>
      </c>
      <c r="AL958" s="4">
        <f>IF(AND(I958="STANDARD",Q958="YES",H958&gt;'azure-standard-disk-prices'!B8,H958&lt;'azure-standard-disk-prices'!B9),1+IF(M958="YES",1),"")</f>
        <v>0</v>
      </c>
      <c r="AM958" s="4">
        <f>IF(AND(I957="PREMIUM",Q957="YES",H957&lt;'azure-premium-disk-prices'!B2,H957&gt;0),1+IF(M957="YES",1),"")</f>
        <v>0</v>
      </c>
      <c r="AN958" s="4">
        <f>IF(AND(I957="PREMIUM",Q957="YES",H957&gt;'azure-premium-disk-prices'!B2,H957&lt;'azure-premium-disk-prices'!B3),1+IF(M957="YES",1),"")</f>
        <v>0</v>
      </c>
      <c r="AO958" s="4">
        <f>IF(AND(I957="PREMIUM",Q957="YES",H957&gt;'azure-premium-disk-prices'!B3,H957&lt;'azure-premium-disk-prices'!B4),1+IF(M957="YES",1),"")</f>
        <v>0</v>
      </c>
      <c r="AP958" s="4">
        <f>IF(AND(I957="PREMIUM",Q957="YES",H957&gt;'azure-premium-disk-prices'!B4,H957&lt;'azure-premium-disk-prices'!B5),1+IF(M957="YES",1),"")</f>
        <v>0</v>
      </c>
      <c r="AQ958" s="4">
        <f>IF(AND(I957="PREMIUM",Q957="YES",H957&gt;'azure-premium-disk-prices'!B5,H957&lt;'azure-premium-disk-prices'!B6),1+IF(M957="YES",1),"")</f>
        <v>0</v>
      </c>
      <c r="AR958" s="4">
        <f>IF(AND(I957="PREMIUM",Q957="YES",H957&gt;'azure-premium-disk-prices'!B6,H957&lt;'azure-premium-disk-prices'!B7),1+IF(M957="YES",1),"")</f>
        <v>0</v>
      </c>
      <c r="AS958" s="4">
        <f>IF(AND(I957="PREMIUM",Q957="YES",H957&gt;'azure-premium-disk-prices'!B7,H957&lt;'azure-premium-disk-prices'!B8),1+IF(M957="YES",1),"")</f>
        <v>0</v>
      </c>
      <c r="AT958" s="4">
        <f>IF(AND(I957="PREMIUM",Q957="YES",H957&gt;'azure-premium-disk-prices'!B8,H957&lt;'azure-premium-disk-prices'!B9),1+IF(M957="YES",1),"")</f>
        <v>0</v>
      </c>
      <c r="AU958" s="4">
        <f>IF(AND(M958="YES", Q958="YES"),1,"")</f>
        <v>0</v>
      </c>
      <c r="AV958" s="4">
        <f>IF(AND(J958="STANDARD", Q958="YES"), IF(M958="YES",2,1) ,"")</f>
        <v>0</v>
      </c>
      <c r="AW958" s="4">
        <f>IF( AND(J958="PREMIUM",  Q958="YES"), IF(M958="YES",2,1) ,"")</f>
        <v>0</v>
      </c>
    </row>
    <row r="959" spans="5:49">
      <c r="E959" s="3"/>
      <c r="F959" s="3"/>
      <c r="G959" s="3"/>
      <c r="H959" s="3"/>
      <c r="I959" s="3" t="s">
        <v>9</v>
      </c>
      <c r="J959" s="3" t="s">
        <v>9</v>
      </c>
      <c r="K959" s="3" t="s">
        <v>5</v>
      </c>
      <c r="L959" s="3" t="s">
        <v>5</v>
      </c>
      <c r="M959" s="3" t="s">
        <v>5</v>
      </c>
      <c r="N959" s="3">
        <v>730</v>
      </c>
      <c r="O959" s="3" t="s">
        <v>5</v>
      </c>
      <c r="P959" s="3" t="s">
        <v>14</v>
      </c>
      <c r="Q959" s="4">
        <f>IF(AND(E959&lt;&gt;"", F959&lt;&gt;"", G959&lt;&gt;"", H959&lt;&gt;"", I959&lt;&gt;"", J959&lt;&gt;"", K959&lt;&gt;"", L959&lt;&gt;"", M959&lt;&gt;"", N959&lt;&gt;"", O959&lt;&gt;""),"YES","NO")</f>
        <v>0</v>
      </c>
      <c r="R959" s="4">
        <f>IF(AD959=AA959, U959, IF(AD959=AB959,W959,Y959))</f>
        <v>0</v>
      </c>
      <c r="S959" s="4">
        <f>AD959</f>
        <v>0</v>
      </c>
      <c r="T959" s="4">
        <f> IF(AA959="" ,"",IF(AD959=AA959, "PAYG", IF(AD959=AB959,"1Y RI","3Y RI")))</f>
        <v>0</v>
      </c>
      <c r="U959" s="4">
        <f>IF(Q959="YES", IF(K959="YES", VLOOKUP(V959 &amp; L959 &amp; K959,'azure-vm-prices-base'!G$2:H$124, 2, 0), VLOOKUP(V959 &amp; L959 &amp; "*",'azure-vm-prices-base'!G$2:H$124, 2, 0)), "")</f>
        <v>0</v>
      </c>
      <c r="V959" s="4">
        <f>IF(Q959="YES", IF(O959="NO" , IF(K959="YES", _xlfn.MINIFS('azure-vm-prices-base'!I$2:I$123, 'azure-vm-prices-base'!A$2:A$123,"&gt;="&amp;F959*(100-$B$2)/100, 'azure-vm-prices-base'!B$2:B$123,"&gt;="&amp;G959*(100-$B$2)/100, 'azure-vm-prices-base'!D$2:D$123,K959, 'azure-vm-prices-base'!E$2:E$123,L959), _xlfn.MINIFS('azure-vm-prices-base'!I$2:I$123, 'azure-vm-prices-base'!A$2:A$123,"&gt;="&amp;F959*(100-$B$2)/100, 'azure-vm-prices-base'!B$2:B$123,"&gt;="&amp;G959*(100-$B$2)/100, 'azure-vm-prices-base'!E$2:E$123,L959)), IF(K959="YES", _xlfn.MINIFS('azure-vm-prices-base'!C$2:C$123, 'azure-vm-prices-base'!A$2:A$123,"&gt;="&amp;F959*(100-$B$2)/100, 'azure-vm-prices-base'!B$2:B$123,"&gt;="&amp;G959*(100-$B$2)/100, 'azure-vm-prices-base'!D$2:D$123,K959, 'azure-vm-prices-base'!E$2:E$123,L959), _xlfn.MINIFS('azure-vm-prices-base'!C$2:C$123, 'azure-vm-prices-base'!A$2:A$123,"&gt;="&amp;F959*(100-$B$2)/100, 'azure-vm-prices-base'!B$2:B$123,"&gt;="&amp;G959*(100-$B$2)/100, 'azure-vm-prices-base'!E$2:E$123,L959))), "")</f>
        <v>0</v>
      </c>
      <c r="W959" s="4">
        <f>IF(Q959="YES", IF(K959="YES", VLOOKUP(X959 &amp; L959 &amp; K959,'azure-vm-prices-1Y'!G$2:H$124  , 2, 0), VLOOKUP(X959 &amp; L959 &amp; "*",'azure-vm-prices-1Y'!G$2:H$124, 2, 0)),   "")</f>
        <v>0</v>
      </c>
      <c r="X959" s="4">
        <f>IF(Q959="YES", IF(O959="NO" , IF(K959="YES", _xlfn.MINIFS('azure-vm-prices-1Y'!I$2:I$123,   'azure-vm-prices-1Y'!A$2:A$123,"&gt;="&amp;F959*(100-$B$2)/100,   'azure-vm-prices-1Y'!B$2:B$123,"&gt;="&amp;G959*(100-$B$2)/100,   'azure-vm-prices-1Y'!D$2:D$123,K959,   'azure-vm-prices-1Y'!E$2:E$123,L959),   _xlfn.MINIFS('azure-vm-prices-1Y'!I$2:I$123,   'azure-vm-prices-1Y'!A$2:A$123,"&gt;="&amp;F959*(100-$B$2)/100,   'azure-vm-prices-1Y'!B$2:B$123,"&gt;="&amp;G959*(100-$B$2)/100,   'azure-vm-prices-1Y'!E$2:E$123,L959)),   IF(K959="YES", _xlfn.MINIFS('azure-vm-prices-1Y'!C$2:C$123,   'azure-vm-prices-1Y'!A$2:A$123,"&gt;="&amp;F959*(100-$B$2)/100,   'azure-vm-prices-1Y'!B$2:B$123,"&gt;="&amp;G959*(100-$B$2)/100,   'azure-vm-prices-1Y'!D$2:D$123,K959,   'azure-vm-prices-1Y'!E$2:E$123,L959),   _xlfn.MINIFS('azure-vm-prices-1Y'!C$2:C$123,   'azure-vm-prices-1Y'!A$2:A$123,"&gt;="&amp;F959*(100-$B$2)/100,   'azure-vm-prices-1Y'!B$2:B$123,"&gt;="&amp;G959*(100-$B$2)/100,   'azure-vm-prices-1Y'!E$2:E$123,L959))),   "")</f>
        <v>0</v>
      </c>
      <c r="Y959" s="4">
        <f>IF(Q959="YES", IF(K959="YES", VLOOKUP(Z959 &amp; L959 &amp; K959,'azure-vm-prices-3Y'!G$2:H$124  , 2, 0), VLOOKUP(Z959 &amp; L959 &amp; "*",'azure-vm-prices-3Y'!G$2:H$124, 2, 0)),   "")</f>
        <v>0</v>
      </c>
      <c r="Z959" s="4">
        <f>IF(Q959="YES", IF(O959="NO" , IF(K959="YES", _xlfn.MINIFS('azure-vm-prices-3Y'!I$2:I$123,   'azure-vm-prices-3Y'!A$2:A$123,"&gt;="&amp;F959*(100-$B$2)/100,   'azure-vm-prices-3Y'!B$2:B$123,"&gt;="&amp;G959*(100-$B$2)/100,   'azure-vm-prices-3Y'!D$2:D$123,K959,   'azure-vm-prices-3Y'!E$2:E$123,L959),   _xlfn.MINIFS('azure-vm-prices-3Y'!I$2:I$123,   'azure-vm-prices-3Y'!A$2:A$123,"&gt;="&amp;F959*(100-$B$2)/100,   'azure-vm-prices-3Y'!B$2:B$123,"&gt;="&amp;G959*(100-$B$2)/100,   'azure-vm-prices-3Y'!E$2:E$123,L959)),   IF(K959="YES", _xlfn.MINIFS('azure-vm-prices-3Y'!C$2:C$123,   'azure-vm-prices-3Y'!A$2:A$123,"&gt;="&amp;F959*(100-$B$2)/100,   'azure-vm-prices-3Y'!B$2:B$123,"&gt;="&amp;G959*(100-$B$2)/100,   'azure-vm-prices-3Y'!D$2:D$123,K959,   'azure-vm-prices-3Y'!E$2:E$123,L959),   _xlfn.MINIFS('azure-vm-prices-3Y'!C$2:C$123,   'azure-vm-prices-3Y'!A$2:A$123,"&gt;="&amp;F959*(100-$B$2)/100,   'azure-vm-prices-3Y'!B$2:B$123,"&gt;="&amp;G959*(100-$B$2)/100,   'azure-vm-prices-3Y'!E$2:E$123,L959))),   "")</f>
        <v>0</v>
      </c>
      <c r="AA959" s="4">
        <f>IF(Q959="YES",N959*V959*12,"")</f>
        <v>0</v>
      </c>
      <c r="AB959" s="4">
        <f>IF(Q959="YES",X959*8760,"")</f>
        <v>0</v>
      </c>
      <c r="AC959" s="4">
        <f>IF(Q959="YES",Z959*8760,"")</f>
        <v>0</v>
      </c>
      <c r="AD959" s="4">
        <f>IF(Q959="YES",IF(P959="YES", MIN(AA959:AC959), AA959),"")</f>
        <v>0</v>
      </c>
      <c r="AE959" s="4">
        <f>IF(AND(I959="STANDARD",Q959="YES",H959&lt;'azure-standard-disk-prices'!B2, H959&gt;0),1+IF(M959="YES",1),"")</f>
        <v>0</v>
      </c>
      <c r="AF959" s="4">
        <f>IF(AND(I959="STANDARD",Q959="YES",H959&gt;'azure-standard-disk-prices'!B2,H959&lt;'azure-standard-disk-prices'!B3),1+IF(M959="YES",1),"")</f>
        <v>0</v>
      </c>
      <c r="AG959" s="4">
        <f>IF(AND(I959="STANDARD",Q959="YES",H959&gt;'azure-standard-disk-prices'!B3,H959&lt;'azure-standard-disk-prices'!B4),1+IF(M959="YES",1),"")</f>
        <v>0</v>
      </c>
      <c r="AH959" s="4">
        <f>IF(AND(I959="STANDARD",Q959="YES",H959&gt;'azure-standard-disk-prices'!B4,H959&lt;'azure-standard-disk-prices'!B5),1+IF(M959="YES",1),"")</f>
        <v>0</v>
      </c>
      <c r="AI959" s="4">
        <f>IF(AND(I959="STANDARD",Q959="YES",H959&gt;'azure-standard-disk-prices'!B5,H959&lt;'azure-standard-disk-prices'!B6),1+IF(M959="YES",1),"")</f>
        <v>0</v>
      </c>
      <c r="AJ959" s="4">
        <f>IF(AND(I959="STANDARD",Q959="YES",H959&gt;'azure-standard-disk-prices'!B6,H959&lt;'azure-standard-disk-prices'!B7),1+IF(M959="YES",1),"")</f>
        <v>0</v>
      </c>
      <c r="AK959" s="4">
        <f>IF(AND(I959="STANDARD",Q959="YES",H959&gt;'azure-standard-disk-prices'!B7,H959&lt;'azure-standard-disk-prices'!B8),1+IF(M959="YES",1),"")</f>
        <v>0</v>
      </c>
      <c r="AL959" s="4">
        <f>IF(AND(I959="STANDARD",Q959="YES",H959&gt;'azure-standard-disk-prices'!B8,H959&lt;'azure-standard-disk-prices'!B9),1+IF(M959="YES",1),"")</f>
        <v>0</v>
      </c>
      <c r="AM959" s="4">
        <f>IF(AND(I958="PREMIUM",Q958="YES",H958&lt;'azure-premium-disk-prices'!B2,H958&gt;0),1+IF(M958="YES",1),"")</f>
        <v>0</v>
      </c>
      <c r="AN959" s="4">
        <f>IF(AND(I958="PREMIUM",Q958="YES",H958&gt;'azure-premium-disk-prices'!B2,H958&lt;'azure-premium-disk-prices'!B3),1+IF(M958="YES",1),"")</f>
        <v>0</v>
      </c>
      <c r="AO959" s="4">
        <f>IF(AND(I958="PREMIUM",Q958="YES",H958&gt;'azure-premium-disk-prices'!B3,H958&lt;'azure-premium-disk-prices'!B4),1+IF(M958="YES",1),"")</f>
        <v>0</v>
      </c>
      <c r="AP959" s="4">
        <f>IF(AND(I958="PREMIUM",Q958="YES",H958&gt;'azure-premium-disk-prices'!B4,H958&lt;'azure-premium-disk-prices'!B5),1+IF(M958="YES",1),"")</f>
        <v>0</v>
      </c>
      <c r="AQ959" s="4">
        <f>IF(AND(I958="PREMIUM",Q958="YES",H958&gt;'azure-premium-disk-prices'!B5,H958&lt;'azure-premium-disk-prices'!B6),1+IF(M958="YES",1),"")</f>
        <v>0</v>
      </c>
      <c r="AR959" s="4">
        <f>IF(AND(I958="PREMIUM",Q958="YES",H958&gt;'azure-premium-disk-prices'!B6,H958&lt;'azure-premium-disk-prices'!B7),1+IF(M958="YES",1),"")</f>
        <v>0</v>
      </c>
      <c r="AS959" s="4">
        <f>IF(AND(I958="PREMIUM",Q958="YES",H958&gt;'azure-premium-disk-prices'!B7,H958&lt;'azure-premium-disk-prices'!B8),1+IF(M958="YES",1),"")</f>
        <v>0</v>
      </c>
      <c r="AT959" s="4">
        <f>IF(AND(I958="PREMIUM",Q958="YES",H958&gt;'azure-premium-disk-prices'!B8,H958&lt;'azure-premium-disk-prices'!B9),1+IF(M958="YES",1),"")</f>
        <v>0</v>
      </c>
      <c r="AU959" s="4">
        <f>IF(AND(M959="YES", Q959="YES"),1,"")</f>
        <v>0</v>
      </c>
      <c r="AV959" s="4">
        <f>IF(AND(J959="STANDARD", Q959="YES"), IF(M959="YES",2,1) ,"")</f>
        <v>0</v>
      </c>
      <c r="AW959" s="4">
        <f>IF( AND(J959="PREMIUM",  Q959="YES"), IF(M959="YES",2,1) ,"")</f>
        <v>0</v>
      </c>
    </row>
    <row r="960" spans="5:49">
      <c r="E960" s="3"/>
      <c r="F960" s="3"/>
      <c r="G960" s="3"/>
      <c r="H960" s="3"/>
      <c r="I960" s="3" t="s">
        <v>9</v>
      </c>
      <c r="J960" s="3" t="s">
        <v>9</v>
      </c>
      <c r="K960" s="3" t="s">
        <v>5</v>
      </c>
      <c r="L960" s="3" t="s">
        <v>5</v>
      </c>
      <c r="M960" s="3" t="s">
        <v>5</v>
      </c>
      <c r="N960" s="3">
        <v>730</v>
      </c>
      <c r="O960" s="3" t="s">
        <v>5</v>
      </c>
      <c r="P960" s="3" t="s">
        <v>14</v>
      </c>
      <c r="Q960" s="4">
        <f>IF(AND(E960&lt;&gt;"", F960&lt;&gt;"", G960&lt;&gt;"", H960&lt;&gt;"", I960&lt;&gt;"", J960&lt;&gt;"", K960&lt;&gt;"", L960&lt;&gt;"", M960&lt;&gt;"", N960&lt;&gt;"", O960&lt;&gt;""),"YES","NO")</f>
        <v>0</v>
      </c>
      <c r="R960" s="4">
        <f>IF(AD960=AA960, U960, IF(AD960=AB960,W960,Y960))</f>
        <v>0</v>
      </c>
      <c r="S960" s="4">
        <f>AD960</f>
        <v>0</v>
      </c>
      <c r="T960" s="4">
        <f> IF(AA960="" ,"",IF(AD960=AA960, "PAYG", IF(AD960=AB960,"1Y RI","3Y RI")))</f>
        <v>0</v>
      </c>
      <c r="U960" s="4">
        <f>IF(Q960="YES", IF(K960="YES", VLOOKUP(V960 &amp; L960 &amp; K960,'azure-vm-prices-base'!G$2:H$124, 2, 0), VLOOKUP(V960 &amp; L960 &amp; "*",'azure-vm-prices-base'!G$2:H$124, 2, 0)), "")</f>
        <v>0</v>
      </c>
      <c r="V960" s="4">
        <f>IF(Q960="YES", IF(O960="NO" , IF(K960="YES", _xlfn.MINIFS('azure-vm-prices-base'!I$2:I$123, 'azure-vm-prices-base'!A$2:A$123,"&gt;="&amp;F960*(100-$B$2)/100, 'azure-vm-prices-base'!B$2:B$123,"&gt;="&amp;G960*(100-$B$2)/100, 'azure-vm-prices-base'!D$2:D$123,K960, 'azure-vm-prices-base'!E$2:E$123,L960), _xlfn.MINIFS('azure-vm-prices-base'!I$2:I$123, 'azure-vm-prices-base'!A$2:A$123,"&gt;="&amp;F960*(100-$B$2)/100, 'azure-vm-prices-base'!B$2:B$123,"&gt;="&amp;G960*(100-$B$2)/100, 'azure-vm-prices-base'!E$2:E$123,L960)), IF(K960="YES", _xlfn.MINIFS('azure-vm-prices-base'!C$2:C$123, 'azure-vm-prices-base'!A$2:A$123,"&gt;="&amp;F960*(100-$B$2)/100, 'azure-vm-prices-base'!B$2:B$123,"&gt;="&amp;G960*(100-$B$2)/100, 'azure-vm-prices-base'!D$2:D$123,K960, 'azure-vm-prices-base'!E$2:E$123,L960), _xlfn.MINIFS('azure-vm-prices-base'!C$2:C$123, 'azure-vm-prices-base'!A$2:A$123,"&gt;="&amp;F960*(100-$B$2)/100, 'azure-vm-prices-base'!B$2:B$123,"&gt;="&amp;G960*(100-$B$2)/100, 'azure-vm-prices-base'!E$2:E$123,L960))), "")</f>
        <v>0</v>
      </c>
      <c r="W960" s="4">
        <f>IF(Q960="YES", IF(K960="YES", VLOOKUP(X960 &amp; L960 &amp; K960,'azure-vm-prices-1Y'!G$2:H$124  , 2, 0), VLOOKUP(X960 &amp; L960 &amp; "*",'azure-vm-prices-1Y'!G$2:H$124, 2, 0)),   "")</f>
        <v>0</v>
      </c>
      <c r="X960" s="4">
        <f>IF(Q960="YES", IF(O960="NO" , IF(K960="YES", _xlfn.MINIFS('azure-vm-prices-1Y'!I$2:I$123,   'azure-vm-prices-1Y'!A$2:A$123,"&gt;="&amp;F960*(100-$B$2)/100,   'azure-vm-prices-1Y'!B$2:B$123,"&gt;="&amp;G960*(100-$B$2)/100,   'azure-vm-prices-1Y'!D$2:D$123,K960,   'azure-vm-prices-1Y'!E$2:E$123,L960),   _xlfn.MINIFS('azure-vm-prices-1Y'!I$2:I$123,   'azure-vm-prices-1Y'!A$2:A$123,"&gt;="&amp;F960*(100-$B$2)/100,   'azure-vm-prices-1Y'!B$2:B$123,"&gt;="&amp;G960*(100-$B$2)/100,   'azure-vm-prices-1Y'!E$2:E$123,L960)),   IF(K960="YES", _xlfn.MINIFS('azure-vm-prices-1Y'!C$2:C$123,   'azure-vm-prices-1Y'!A$2:A$123,"&gt;="&amp;F960*(100-$B$2)/100,   'azure-vm-prices-1Y'!B$2:B$123,"&gt;="&amp;G960*(100-$B$2)/100,   'azure-vm-prices-1Y'!D$2:D$123,K960,   'azure-vm-prices-1Y'!E$2:E$123,L960),   _xlfn.MINIFS('azure-vm-prices-1Y'!C$2:C$123,   'azure-vm-prices-1Y'!A$2:A$123,"&gt;="&amp;F960*(100-$B$2)/100,   'azure-vm-prices-1Y'!B$2:B$123,"&gt;="&amp;G960*(100-$B$2)/100,   'azure-vm-prices-1Y'!E$2:E$123,L960))),   "")</f>
        <v>0</v>
      </c>
      <c r="Y960" s="4">
        <f>IF(Q960="YES", IF(K960="YES", VLOOKUP(Z960 &amp; L960 &amp; K960,'azure-vm-prices-3Y'!G$2:H$124  , 2, 0), VLOOKUP(Z960 &amp; L960 &amp; "*",'azure-vm-prices-3Y'!G$2:H$124, 2, 0)),   "")</f>
        <v>0</v>
      </c>
      <c r="Z960" s="4">
        <f>IF(Q960="YES", IF(O960="NO" , IF(K960="YES", _xlfn.MINIFS('azure-vm-prices-3Y'!I$2:I$123,   'azure-vm-prices-3Y'!A$2:A$123,"&gt;="&amp;F960*(100-$B$2)/100,   'azure-vm-prices-3Y'!B$2:B$123,"&gt;="&amp;G960*(100-$B$2)/100,   'azure-vm-prices-3Y'!D$2:D$123,K960,   'azure-vm-prices-3Y'!E$2:E$123,L960),   _xlfn.MINIFS('azure-vm-prices-3Y'!I$2:I$123,   'azure-vm-prices-3Y'!A$2:A$123,"&gt;="&amp;F960*(100-$B$2)/100,   'azure-vm-prices-3Y'!B$2:B$123,"&gt;="&amp;G960*(100-$B$2)/100,   'azure-vm-prices-3Y'!E$2:E$123,L960)),   IF(K960="YES", _xlfn.MINIFS('azure-vm-prices-3Y'!C$2:C$123,   'azure-vm-prices-3Y'!A$2:A$123,"&gt;="&amp;F960*(100-$B$2)/100,   'azure-vm-prices-3Y'!B$2:B$123,"&gt;="&amp;G960*(100-$B$2)/100,   'azure-vm-prices-3Y'!D$2:D$123,K960,   'azure-vm-prices-3Y'!E$2:E$123,L960),   _xlfn.MINIFS('azure-vm-prices-3Y'!C$2:C$123,   'azure-vm-prices-3Y'!A$2:A$123,"&gt;="&amp;F960*(100-$B$2)/100,   'azure-vm-prices-3Y'!B$2:B$123,"&gt;="&amp;G960*(100-$B$2)/100,   'azure-vm-prices-3Y'!E$2:E$123,L960))),   "")</f>
        <v>0</v>
      </c>
      <c r="AA960" s="4">
        <f>IF(Q960="YES",N960*V960*12,"")</f>
        <v>0</v>
      </c>
      <c r="AB960" s="4">
        <f>IF(Q960="YES",X960*8760,"")</f>
        <v>0</v>
      </c>
      <c r="AC960" s="4">
        <f>IF(Q960="YES",Z960*8760,"")</f>
        <v>0</v>
      </c>
      <c r="AD960" s="4">
        <f>IF(Q960="YES",IF(P960="YES", MIN(AA960:AC960), AA960),"")</f>
        <v>0</v>
      </c>
      <c r="AE960" s="4">
        <f>IF(AND(I960="STANDARD",Q960="YES",H960&lt;'azure-standard-disk-prices'!B2, H960&gt;0),1+IF(M960="YES",1),"")</f>
        <v>0</v>
      </c>
      <c r="AF960" s="4">
        <f>IF(AND(I960="STANDARD",Q960="YES",H960&gt;'azure-standard-disk-prices'!B2,H960&lt;'azure-standard-disk-prices'!B3),1+IF(M960="YES",1),"")</f>
        <v>0</v>
      </c>
      <c r="AG960" s="4">
        <f>IF(AND(I960="STANDARD",Q960="YES",H960&gt;'azure-standard-disk-prices'!B3,H960&lt;'azure-standard-disk-prices'!B4),1+IF(M960="YES",1),"")</f>
        <v>0</v>
      </c>
      <c r="AH960" s="4">
        <f>IF(AND(I960="STANDARD",Q960="YES",H960&gt;'azure-standard-disk-prices'!B4,H960&lt;'azure-standard-disk-prices'!B5),1+IF(M960="YES",1),"")</f>
        <v>0</v>
      </c>
      <c r="AI960" s="4">
        <f>IF(AND(I960="STANDARD",Q960="YES",H960&gt;'azure-standard-disk-prices'!B5,H960&lt;'azure-standard-disk-prices'!B6),1+IF(M960="YES",1),"")</f>
        <v>0</v>
      </c>
      <c r="AJ960" s="4">
        <f>IF(AND(I960="STANDARD",Q960="YES",H960&gt;'azure-standard-disk-prices'!B6,H960&lt;'azure-standard-disk-prices'!B7),1+IF(M960="YES",1),"")</f>
        <v>0</v>
      </c>
      <c r="AK960" s="4">
        <f>IF(AND(I960="STANDARD",Q960="YES",H960&gt;'azure-standard-disk-prices'!B7,H960&lt;'azure-standard-disk-prices'!B8),1+IF(M960="YES",1),"")</f>
        <v>0</v>
      </c>
      <c r="AL960" s="4">
        <f>IF(AND(I960="STANDARD",Q960="YES",H960&gt;'azure-standard-disk-prices'!B8,H960&lt;'azure-standard-disk-prices'!B9),1+IF(M960="YES",1),"")</f>
        <v>0</v>
      </c>
      <c r="AM960" s="4">
        <f>IF(AND(I959="PREMIUM",Q959="YES",H959&lt;'azure-premium-disk-prices'!B2,H959&gt;0),1+IF(M959="YES",1),"")</f>
        <v>0</v>
      </c>
      <c r="AN960" s="4">
        <f>IF(AND(I959="PREMIUM",Q959="YES",H959&gt;'azure-premium-disk-prices'!B2,H959&lt;'azure-premium-disk-prices'!B3),1+IF(M959="YES",1),"")</f>
        <v>0</v>
      </c>
      <c r="AO960" s="4">
        <f>IF(AND(I959="PREMIUM",Q959="YES",H959&gt;'azure-premium-disk-prices'!B3,H959&lt;'azure-premium-disk-prices'!B4),1+IF(M959="YES",1),"")</f>
        <v>0</v>
      </c>
      <c r="AP960" s="4">
        <f>IF(AND(I959="PREMIUM",Q959="YES",H959&gt;'azure-premium-disk-prices'!B4,H959&lt;'azure-premium-disk-prices'!B5),1+IF(M959="YES",1),"")</f>
        <v>0</v>
      </c>
      <c r="AQ960" s="4">
        <f>IF(AND(I959="PREMIUM",Q959="YES",H959&gt;'azure-premium-disk-prices'!B5,H959&lt;'azure-premium-disk-prices'!B6),1+IF(M959="YES",1),"")</f>
        <v>0</v>
      </c>
      <c r="AR960" s="4">
        <f>IF(AND(I959="PREMIUM",Q959="YES",H959&gt;'azure-premium-disk-prices'!B6,H959&lt;'azure-premium-disk-prices'!B7),1+IF(M959="YES",1),"")</f>
        <v>0</v>
      </c>
      <c r="AS960" s="4">
        <f>IF(AND(I959="PREMIUM",Q959="YES",H959&gt;'azure-premium-disk-prices'!B7,H959&lt;'azure-premium-disk-prices'!B8),1+IF(M959="YES",1),"")</f>
        <v>0</v>
      </c>
      <c r="AT960" s="4">
        <f>IF(AND(I959="PREMIUM",Q959="YES",H959&gt;'azure-premium-disk-prices'!B8,H959&lt;'azure-premium-disk-prices'!B9),1+IF(M959="YES",1),"")</f>
        <v>0</v>
      </c>
      <c r="AU960" s="4">
        <f>IF(AND(M960="YES", Q960="YES"),1,"")</f>
        <v>0</v>
      </c>
      <c r="AV960" s="4">
        <f>IF(AND(J960="STANDARD", Q960="YES"), IF(M960="YES",2,1) ,"")</f>
        <v>0</v>
      </c>
      <c r="AW960" s="4">
        <f>IF( AND(J960="PREMIUM",  Q960="YES"), IF(M960="YES",2,1) ,"")</f>
        <v>0</v>
      </c>
    </row>
    <row r="961" spans="5:49">
      <c r="E961" s="3"/>
      <c r="F961" s="3"/>
      <c r="G961" s="3"/>
      <c r="H961" s="3"/>
      <c r="I961" s="3" t="s">
        <v>9</v>
      </c>
      <c r="J961" s="3" t="s">
        <v>9</v>
      </c>
      <c r="K961" s="3" t="s">
        <v>5</v>
      </c>
      <c r="L961" s="3" t="s">
        <v>5</v>
      </c>
      <c r="M961" s="3" t="s">
        <v>5</v>
      </c>
      <c r="N961" s="3">
        <v>730</v>
      </c>
      <c r="O961" s="3" t="s">
        <v>5</v>
      </c>
      <c r="P961" s="3" t="s">
        <v>14</v>
      </c>
      <c r="Q961" s="4">
        <f>IF(AND(E961&lt;&gt;"", F961&lt;&gt;"", G961&lt;&gt;"", H961&lt;&gt;"", I961&lt;&gt;"", J961&lt;&gt;"", K961&lt;&gt;"", L961&lt;&gt;"", M961&lt;&gt;"", N961&lt;&gt;"", O961&lt;&gt;""),"YES","NO")</f>
        <v>0</v>
      </c>
      <c r="R961" s="4">
        <f>IF(AD961=AA961, U961, IF(AD961=AB961,W961,Y961))</f>
        <v>0</v>
      </c>
      <c r="S961" s="4">
        <f>AD961</f>
        <v>0</v>
      </c>
      <c r="T961" s="4">
        <f> IF(AA961="" ,"",IF(AD961=AA961, "PAYG", IF(AD961=AB961,"1Y RI","3Y RI")))</f>
        <v>0</v>
      </c>
      <c r="U961" s="4">
        <f>IF(Q961="YES", IF(K961="YES", VLOOKUP(V961 &amp; L961 &amp; K961,'azure-vm-prices-base'!G$2:H$124, 2, 0), VLOOKUP(V961 &amp; L961 &amp; "*",'azure-vm-prices-base'!G$2:H$124, 2, 0)), "")</f>
        <v>0</v>
      </c>
      <c r="V961" s="4">
        <f>IF(Q961="YES", IF(O961="NO" , IF(K961="YES", _xlfn.MINIFS('azure-vm-prices-base'!I$2:I$123, 'azure-vm-prices-base'!A$2:A$123,"&gt;="&amp;F961*(100-$B$2)/100, 'azure-vm-prices-base'!B$2:B$123,"&gt;="&amp;G961*(100-$B$2)/100, 'azure-vm-prices-base'!D$2:D$123,K961, 'azure-vm-prices-base'!E$2:E$123,L961), _xlfn.MINIFS('azure-vm-prices-base'!I$2:I$123, 'azure-vm-prices-base'!A$2:A$123,"&gt;="&amp;F961*(100-$B$2)/100, 'azure-vm-prices-base'!B$2:B$123,"&gt;="&amp;G961*(100-$B$2)/100, 'azure-vm-prices-base'!E$2:E$123,L961)), IF(K961="YES", _xlfn.MINIFS('azure-vm-prices-base'!C$2:C$123, 'azure-vm-prices-base'!A$2:A$123,"&gt;="&amp;F961*(100-$B$2)/100, 'azure-vm-prices-base'!B$2:B$123,"&gt;="&amp;G961*(100-$B$2)/100, 'azure-vm-prices-base'!D$2:D$123,K961, 'azure-vm-prices-base'!E$2:E$123,L961), _xlfn.MINIFS('azure-vm-prices-base'!C$2:C$123, 'azure-vm-prices-base'!A$2:A$123,"&gt;="&amp;F961*(100-$B$2)/100, 'azure-vm-prices-base'!B$2:B$123,"&gt;="&amp;G961*(100-$B$2)/100, 'azure-vm-prices-base'!E$2:E$123,L961))), "")</f>
        <v>0</v>
      </c>
      <c r="W961" s="4">
        <f>IF(Q961="YES", IF(K961="YES", VLOOKUP(X961 &amp; L961 &amp; K961,'azure-vm-prices-1Y'!G$2:H$124  , 2, 0), VLOOKUP(X961 &amp; L961 &amp; "*",'azure-vm-prices-1Y'!G$2:H$124, 2, 0)),   "")</f>
        <v>0</v>
      </c>
      <c r="X961" s="4">
        <f>IF(Q961="YES", IF(O961="NO" , IF(K961="YES", _xlfn.MINIFS('azure-vm-prices-1Y'!I$2:I$123,   'azure-vm-prices-1Y'!A$2:A$123,"&gt;="&amp;F961*(100-$B$2)/100,   'azure-vm-prices-1Y'!B$2:B$123,"&gt;="&amp;G961*(100-$B$2)/100,   'azure-vm-prices-1Y'!D$2:D$123,K961,   'azure-vm-prices-1Y'!E$2:E$123,L961),   _xlfn.MINIFS('azure-vm-prices-1Y'!I$2:I$123,   'azure-vm-prices-1Y'!A$2:A$123,"&gt;="&amp;F961*(100-$B$2)/100,   'azure-vm-prices-1Y'!B$2:B$123,"&gt;="&amp;G961*(100-$B$2)/100,   'azure-vm-prices-1Y'!E$2:E$123,L961)),   IF(K961="YES", _xlfn.MINIFS('azure-vm-prices-1Y'!C$2:C$123,   'azure-vm-prices-1Y'!A$2:A$123,"&gt;="&amp;F961*(100-$B$2)/100,   'azure-vm-prices-1Y'!B$2:B$123,"&gt;="&amp;G961*(100-$B$2)/100,   'azure-vm-prices-1Y'!D$2:D$123,K961,   'azure-vm-prices-1Y'!E$2:E$123,L961),   _xlfn.MINIFS('azure-vm-prices-1Y'!C$2:C$123,   'azure-vm-prices-1Y'!A$2:A$123,"&gt;="&amp;F961*(100-$B$2)/100,   'azure-vm-prices-1Y'!B$2:B$123,"&gt;="&amp;G961*(100-$B$2)/100,   'azure-vm-prices-1Y'!E$2:E$123,L961))),   "")</f>
        <v>0</v>
      </c>
      <c r="Y961" s="4">
        <f>IF(Q961="YES", IF(K961="YES", VLOOKUP(Z961 &amp; L961 &amp; K961,'azure-vm-prices-3Y'!G$2:H$124  , 2, 0), VLOOKUP(Z961 &amp; L961 &amp; "*",'azure-vm-prices-3Y'!G$2:H$124, 2, 0)),   "")</f>
        <v>0</v>
      </c>
      <c r="Z961" s="4">
        <f>IF(Q961="YES", IF(O961="NO" , IF(K961="YES", _xlfn.MINIFS('azure-vm-prices-3Y'!I$2:I$123,   'azure-vm-prices-3Y'!A$2:A$123,"&gt;="&amp;F961*(100-$B$2)/100,   'azure-vm-prices-3Y'!B$2:B$123,"&gt;="&amp;G961*(100-$B$2)/100,   'azure-vm-prices-3Y'!D$2:D$123,K961,   'azure-vm-prices-3Y'!E$2:E$123,L961),   _xlfn.MINIFS('azure-vm-prices-3Y'!I$2:I$123,   'azure-vm-prices-3Y'!A$2:A$123,"&gt;="&amp;F961*(100-$B$2)/100,   'azure-vm-prices-3Y'!B$2:B$123,"&gt;="&amp;G961*(100-$B$2)/100,   'azure-vm-prices-3Y'!E$2:E$123,L961)),   IF(K961="YES", _xlfn.MINIFS('azure-vm-prices-3Y'!C$2:C$123,   'azure-vm-prices-3Y'!A$2:A$123,"&gt;="&amp;F961*(100-$B$2)/100,   'azure-vm-prices-3Y'!B$2:B$123,"&gt;="&amp;G961*(100-$B$2)/100,   'azure-vm-prices-3Y'!D$2:D$123,K961,   'azure-vm-prices-3Y'!E$2:E$123,L961),   _xlfn.MINIFS('azure-vm-prices-3Y'!C$2:C$123,   'azure-vm-prices-3Y'!A$2:A$123,"&gt;="&amp;F961*(100-$B$2)/100,   'azure-vm-prices-3Y'!B$2:B$123,"&gt;="&amp;G961*(100-$B$2)/100,   'azure-vm-prices-3Y'!E$2:E$123,L961))),   "")</f>
        <v>0</v>
      </c>
      <c r="AA961" s="4">
        <f>IF(Q961="YES",N961*V961*12,"")</f>
        <v>0</v>
      </c>
      <c r="AB961" s="4">
        <f>IF(Q961="YES",X961*8760,"")</f>
        <v>0</v>
      </c>
      <c r="AC961" s="4">
        <f>IF(Q961="YES",Z961*8760,"")</f>
        <v>0</v>
      </c>
      <c r="AD961" s="4">
        <f>IF(Q961="YES",IF(P961="YES", MIN(AA961:AC961), AA961),"")</f>
        <v>0</v>
      </c>
      <c r="AE961" s="4">
        <f>IF(AND(I961="STANDARD",Q961="YES",H961&lt;'azure-standard-disk-prices'!B2, H961&gt;0),1+IF(M961="YES",1),"")</f>
        <v>0</v>
      </c>
      <c r="AF961" s="4">
        <f>IF(AND(I961="STANDARD",Q961="YES",H961&gt;'azure-standard-disk-prices'!B2,H961&lt;'azure-standard-disk-prices'!B3),1+IF(M961="YES",1),"")</f>
        <v>0</v>
      </c>
      <c r="AG961" s="4">
        <f>IF(AND(I961="STANDARD",Q961="YES",H961&gt;'azure-standard-disk-prices'!B3,H961&lt;'azure-standard-disk-prices'!B4),1+IF(M961="YES",1),"")</f>
        <v>0</v>
      </c>
      <c r="AH961" s="4">
        <f>IF(AND(I961="STANDARD",Q961="YES",H961&gt;'azure-standard-disk-prices'!B4,H961&lt;'azure-standard-disk-prices'!B5),1+IF(M961="YES",1),"")</f>
        <v>0</v>
      </c>
      <c r="AI961" s="4">
        <f>IF(AND(I961="STANDARD",Q961="YES",H961&gt;'azure-standard-disk-prices'!B5,H961&lt;'azure-standard-disk-prices'!B6),1+IF(M961="YES",1),"")</f>
        <v>0</v>
      </c>
      <c r="AJ961" s="4">
        <f>IF(AND(I961="STANDARD",Q961="YES",H961&gt;'azure-standard-disk-prices'!B6,H961&lt;'azure-standard-disk-prices'!B7),1+IF(M961="YES",1),"")</f>
        <v>0</v>
      </c>
      <c r="AK961" s="4">
        <f>IF(AND(I961="STANDARD",Q961="YES",H961&gt;'azure-standard-disk-prices'!B7,H961&lt;'azure-standard-disk-prices'!B8),1+IF(M961="YES",1),"")</f>
        <v>0</v>
      </c>
      <c r="AL961" s="4">
        <f>IF(AND(I961="STANDARD",Q961="YES",H961&gt;'azure-standard-disk-prices'!B8,H961&lt;'azure-standard-disk-prices'!B9),1+IF(M961="YES",1),"")</f>
        <v>0</v>
      </c>
      <c r="AM961" s="4">
        <f>IF(AND(I960="PREMIUM",Q960="YES",H960&lt;'azure-premium-disk-prices'!B2,H960&gt;0),1+IF(M960="YES",1),"")</f>
        <v>0</v>
      </c>
      <c r="AN961" s="4">
        <f>IF(AND(I960="PREMIUM",Q960="YES",H960&gt;'azure-premium-disk-prices'!B2,H960&lt;'azure-premium-disk-prices'!B3),1+IF(M960="YES",1),"")</f>
        <v>0</v>
      </c>
      <c r="AO961" s="4">
        <f>IF(AND(I960="PREMIUM",Q960="YES",H960&gt;'azure-premium-disk-prices'!B3,H960&lt;'azure-premium-disk-prices'!B4),1+IF(M960="YES",1),"")</f>
        <v>0</v>
      </c>
      <c r="AP961" s="4">
        <f>IF(AND(I960="PREMIUM",Q960="YES",H960&gt;'azure-premium-disk-prices'!B4,H960&lt;'azure-premium-disk-prices'!B5),1+IF(M960="YES",1),"")</f>
        <v>0</v>
      </c>
      <c r="AQ961" s="4">
        <f>IF(AND(I960="PREMIUM",Q960="YES",H960&gt;'azure-premium-disk-prices'!B5,H960&lt;'azure-premium-disk-prices'!B6),1+IF(M960="YES",1),"")</f>
        <v>0</v>
      </c>
      <c r="AR961" s="4">
        <f>IF(AND(I960="PREMIUM",Q960="YES",H960&gt;'azure-premium-disk-prices'!B6,H960&lt;'azure-premium-disk-prices'!B7),1+IF(M960="YES",1),"")</f>
        <v>0</v>
      </c>
      <c r="AS961" s="4">
        <f>IF(AND(I960="PREMIUM",Q960="YES",H960&gt;'azure-premium-disk-prices'!B7,H960&lt;'azure-premium-disk-prices'!B8),1+IF(M960="YES",1),"")</f>
        <v>0</v>
      </c>
      <c r="AT961" s="4">
        <f>IF(AND(I960="PREMIUM",Q960="YES",H960&gt;'azure-premium-disk-prices'!B8,H960&lt;'azure-premium-disk-prices'!B9),1+IF(M960="YES",1),"")</f>
        <v>0</v>
      </c>
      <c r="AU961" s="4">
        <f>IF(AND(M961="YES", Q961="YES"),1,"")</f>
        <v>0</v>
      </c>
      <c r="AV961" s="4">
        <f>IF(AND(J961="STANDARD", Q961="YES"), IF(M961="YES",2,1) ,"")</f>
        <v>0</v>
      </c>
      <c r="AW961" s="4">
        <f>IF( AND(J961="PREMIUM",  Q961="YES"), IF(M961="YES",2,1) ,"")</f>
        <v>0</v>
      </c>
    </row>
    <row r="962" spans="5:49">
      <c r="E962" s="3"/>
      <c r="F962" s="3"/>
      <c r="G962" s="3"/>
      <c r="H962" s="3"/>
      <c r="I962" s="3" t="s">
        <v>9</v>
      </c>
      <c r="J962" s="3" t="s">
        <v>9</v>
      </c>
      <c r="K962" s="3" t="s">
        <v>5</v>
      </c>
      <c r="L962" s="3" t="s">
        <v>5</v>
      </c>
      <c r="M962" s="3" t="s">
        <v>5</v>
      </c>
      <c r="N962" s="3">
        <v>730</v>
      </c>
      <c r="O962" s="3" t="s">
        <v>5</v>
      </c>
      <c r="P962" s="3" t="s">
        <v>14</v>
      </c>
      <c r="Q962" s="4">
        <f>IF(AND(E962&lt;&gt;"", F962&lt;&gt;"", G962&lt;&gt;"", H962&lt;&gt;"", I962&lt;&gt;"", J962&lt;&gt;"", K962&lt;&gt;"", L962&lt;&gt;"", M962&lt;&gt;"", N962&lt;&gt;"", O962&lt;&gt;""),"YES","NO")</f>
        <v>0</v>
      </c>
      <c r="R962" s="4">
        <f>IF(AD962=AA962, U962, IF(AD962=AB962,W962,Y962))</f>
        <v>0</v>
      </c>
      <c r="S962" s="4">
        <f>AD962</f>
        <v>0</v>
      </c>
      <c r="T962" s="4">
        <f> IF(AA962="" ,"",IF(AD962=AA962, "PAYG", IF(AD962=AB962,"1Y RI","3Y RI")))</f>
        <v>0</v>
      </c>
      <c r="U962" s="4">
        <f>IF(Q962="YES", IF(K962="YES", VLOOKUP(V962 &amp; L962 &amp; K962,'azure-vm-prices-base'!G$2:H$124, 2, 0), VLOOKUP(V962 &amp; L962 &amp; "*",'azure-vm-prices-base'!G$2:H$124, 2, 0)), "")</f>
        <v>0</v>
      </c>
      <c r="V962" s="4">
        <f>IF(Q962="YES", IF(O962="NO" , IF(K962="YES", _xlfn.MINIFS('azure-vm-prices-base'!I$2:I$123, 'azure-vm-prices-base'!A$2:A$123,"&gt;="&amp;F962*(100-$B$2)/100, 'azure-vm-prices-base'!B$2:B$123,"&gt;="&amp;G962*(100-$B$2)/100, 'azure-vm-prices-base'!D$2:D$123,K962, 'azure-vm-prices-base'!E$2:E$123,L962), _xlfn.MINIFS('azure-vm-prices-base'!I$2:I$123, 'azure-vm-prices-base'!A$2:A$123,"&gt;="&amp;F962*(100-$B$2)/100, 'azure-vm-prices-base'!B$2:B$123,"&gt;="&amp;G962*(100-$B$2)/100, 'azure-vm-prices-base'!E$2:E$123,L962)), IF(K962="YES", _xlfn.MINIFS('azure-vm-prices-base'!C$2:C$123, 'azure-vm-prices-base'!A$2:A$123,"&gt;="&amp;F962*(100-$B$2)/100, 'azure-vm-prices-base'!B$2:B$123,"&gt;="&amp;G962*(100-$B$2)/100, 'azure-vm-prices-base'!D$2:D$123,K962, 'azure-vm-prices-base'!E$2:E$123,L962), _xlfn.MINIFS('azure-vm-prices-base'!C$2:C$123, 'azure-vm-prices-base'!A$2:A$123,"&gt;="&amp;F962*(100-$B$2)/100, 'azure-vm-prices-base'!B$2:B$123,"&gt;="&amp;G962*(100-$B$2)/100, 'azure-vm-prices-base'!E$2:E$123,L962))), "")</f>
        <v>0</v>
      </c>
      <c r="W962" s="4">
        <f>IF(Q962="YES", IF(K962="YES", VLOOKUP(X962 &amp; L962 &amp; K962,'azure-vm-prices-1Y'!G$2:H$124  , 2, 0), VLOOKUP(X962 &amp; L962 &amp; "*",'azure-vm-prices-1Y'!G$2:H$124, 2, 0)),   "")</f>
        <v>0</v>
      </c>
      <c r="X962" s="4">
        <f>IF(Q962="YES", IF(O962="NO" , IF(K962="YES", _xlfn.MINIFS('azure-vm-prices-1Y'!I$2:I$123,   'azure-vm-prices-1Y'!A$2:A$123,"&gt;="&amp;F962*(100-$B$2)/100,   'azure-vm-prices-1Y'!B$2:B$123,"&gt;="&amp;G962*(100-$B$2)/100,   'azure-vm-prices-1Y'!D$2:D$123,K962,   'azure-vm-prices-1Y'!E$2:E$123,L962),   _xlfn.MINIFS('azure-vm-prices-1Y'!I$2:I$123,   'azure-vm-prices-1Y'!A$2:A$123,"&gt;="&amp;F962*(100-$B$2)/100,   'azure-vm-prices-1Y'!B$2:B$123,"&gt;="&amp;G962*(100-$B$2)/100,   'azure-vm-prices-1Y'!E$2:E$123,L962)),   IF(K962="YES", _xlfn.MINIFS('azure-vm-prices-1Y'!C$2:C$123,   'azure-vm-prices-1Y'!A$2:A$123,"&gt;="&amp;F962*(100-$B$2)/100,   'azure-vm-prices-1Y'!B$2:B$123,"&gt;="&amp;G962*(100-$B$2)/100,   'azure-vm-prices-1Y'!D$2:D$123,K962,   'azure-vm-prices-1Y'!E$2:E$123,L962),   _xlfn.MINIFS('azure-vm-prices-1Y'!C$2:C$123,   'azure-vm-prices-1Y'!A$2:A$123,"&gt;="&amp;F962*(100-$B$2)/100,   'azure-vm-prices-1Y'!B$2:B$123,"&gt;="&amp;G962*(100-$B$2)/100,   'azure-vm-prices-1Y'!E$2:E$123,L962))),   "")</f>
        <v>0</v>
      </c>
      <c r="Y962" s="4">
        <f>IF(Q962="YES", IF(K962="YES", VLOOKUP(Z962 &amp; L962 &amp; K962,'azure-vm-prices-3Y'!G$2:H$124  , 2, 0), VLOOKUP(Z962 &amp; L962 &amp; "*",'azure-vm-prices-3Y'!G$2:H$124, 2, 0)),   "")</f>
        <v>0</v>
      </c>
      <c r="Z962" s="4">
        <f>IF(Q962="YES", IF(O962="NO" , IF(K962="YES", _xlfn.MINIFS('azure-vm-prices-3Y'!I$2:I$123,   'azure-vm-prices-3Y'!A$2:A$123,"&gt;="&amp;F962*(100-$B$2)/100,   'azure-vm-prices-3Y'!B$2:B$123,"&gt;="&amp;G962*(100-$B$2)/100,   'azure-vm-prices-3Y'!D$2:D$123,K962,   'azure-vm-prices-3Y'!E$2:E$123,L962),   _xlfn.MINIFS('azure-vm-prices-3Y'!I$2:I$123,   'azure-vm-prices-3Y'!A$2:A$123,"&gt;="&amp;F962*(100-$B$2)/100,   'azure-vm-prices-3Y'!B$2:B$123,"&gt;="&amp;G962*(100-$B$2)/100,   'azure-vm-prices-3Y'!E$2:E$123,L962)),   IF(K962="YES", _xlfn.MINIFS('azure-vm-prices-3Y'!C$2:C$123,   'azure-vm-prices-3Y'!A$2:A$123,"&gt;="&amp;F962*(100-$B$2)/100,   'azure-vm-prices-3Y'!B$2:B$123,"&gt;="&amp;G962*(100-$B$2)/100,   'azure-vm-prices-3Y'!D$2:D$123,K962,   'azure-vm-prices-3Y'!E$2:E$123,L962),   _xlfn.MINIFS('azure-vm-prices-3Y'!C$2:C$123,   'azure-vm-prices-3Y'!A$2:A$123,"&gt;="&amp;F962*(100-$B$2)/100,   'azure-vm-prices-3Y'!B$2:B$123,"&gt;="&amp;G962*(100-$B$2)/100,   'azure-vm-prices-3Y'!E$2:E$123,L962))),   "")</f>
        <v>0</v>
      </c>
      <c r="AA962" s="4">
        <f>IF(Q962="YES",N962*V962*12,"")</f>
        <v>0</v>
      </c>
      <c r="AB962" s="4">
        <f>IF(Q962="YES",X962*8760,"")</f>
        <v>0</v>
      </c>
      <c r="AC962" s="4">
        <f>IF(Q962="YES",Z962*8760,"")</f>
        <v>0</v>
      </c>
      <c r="AD962" s="4">
        <f>IF(Q962="YES",IF(P962="YES", MIN(AA962:AC962), AA962),"")</f>
        <v>0</v>
      </c>
      <c r="AE962" s="4">
        <f>IF(AND(I962="STANDARD",Q962="YES",H962&lt;'azure-standard-disk-prices'!B2, H962&gt;0),1+IF(M962="YES",1),"")</f>
        <v>0</v>
      </c>
      <c r="AF962" s="4">
        <f>IF(AND(I962="STANDARD",Q962="YES",H962&gt;'azure-standard-disk-prices'!B2,H962&lt;'azure-standard-disk-prices'!B3),1+IF(M962="YES",1),"")</f>
        <v>0</v>
      </c>
      <c r="AG962" s="4">
        <f>IF(AND(I962="STANDARD",Q962="YES",H962&gt;'azure-standard-disk-prices'!B3,H962&lt;'azure-standard-disk-prices'!B4),1+IF(M962="YES",1),"")</f>
        <v>0</v>
      </c>
      <c r="AH962" s="4">
        <f>IF(AND(I962="STANDARD",Q962="YES",H962&gt;'azure-standard-disk-prices'!B4,H962&lt;'azure-standard-disk-prices'!B5),1+IF(M962="YES",1),"")</f>
        <v>0</v>
      </c>
      <c r="AI962" s="4">
        <f>IF(AND(I962="STANDARD",Q962="YES",H962&gt;'azure-standard-disk-prices'!B5,H962&lt;'azure-standard-disk-prices'!B6),1+IF(M962="YES",1),"")</f>
        <v>0</v>
      </c>
      <c r="AJ962" s="4">
        <f>IF(AND(I962="STANDARD",Q962="YES",H962&gt;'azure-standard-disk-prices'!B6,H962&lt;'azure-standard-disk-prices'!B7),1+IF(M962="YES",1),"")</f>
        <v>0</v>
      </c>
      <c r="AK962" s="4">
        <f>IF(AND(I962="STANDARD",Q962="YES",H962&gt;'azure-standard-disk-prices'!B7,H962&lt;'azure-standard-disk-prices'!B8),1+IF(M962="YES",1),"")</f>
        <v>0</v>
      </c>
      <c r="AL962" s="4">
        <f>IF(AND(I962="STANDARD",Q962="YES",H962&gt;'azure-standard-disk-prices'!B8,H962&lt;'azure-standard-disk-prices'!B9),1+IF(M962="YES",1),"")</f>
        <v>0</v>
      </c>
      <c r="AM962" s="4">
        <f>IF(AND(I961="PREMIUM",Q961="YES",H961&lt;'azure-premium-disk-prices'!B2,H961&gt;0),1+IF(M961="YES",1),"")</f>
        <v>0</v>
      </c>
      <c r="AN962" s="4">
        <f>IF(AND(I961="PREMIUM",Q961="YES",H961&gt;'azure-premium-disk-prices'!B2,H961&lt;'azure-premium-disk-prices'!B3),1+IF(M961="YES",1),"")</f>
        <v>0</v>
      </c>
      <c r="AO962" s="4">
        <f>IF(AND(I961="PREMIUM",Q961="YES",H961&gt;'azure-premium-disk-prices'!B3,H961&lt;'azure-premium-disk-prices'!B4),1+IF(M961="YES",1),"")</f>
        <v>0</v>
      </c>
      <c r="AP962" s="4">
        <f>IF(AND(I961="PREMIUM",Q961="YES",H961&gt;'azure-premium-disk-prices'!B4,H961&lt;'azure-premium-disk-prices'!B5),1+IF(M961="YES",1),"")</f>
        <v>0</v>
      </c>
      <c r="AQ962" s="4">
        <f>IF(AND(I961="PREMIUM",Q961="YES",H961&gt;'azure-premium-disk-prices'!B5,H961&lt;'azure-premium-disk-prices'!B6),1+IF(M961="YES",1),"")</f>
        <v>0</v>
      </c>
      <c r="AR962" s="4">
        <f>IF(AND(I961="PREMIUM",Q961="YES",H961&gt;'azure-premium-disk-prices'!B6,H961&lt;'azure-premium-disk-prices'!B7),1+IF(M961="YES",1),"")</f>
        <v>0</v>
      </c>
      <c r="AS962" s="4">
        <f>IF(AND(I961="PREMIUM",Q961="YES",H961&gt;'azure-premium-disk-prices'!B7,H961&lt;'azure-premium-disk-prices'!B8),1+IF(M961="YES",1),"")</f>
        <v>0</v>
      </c>
      <c r="AT962" s="4">
        <f>IF(AND(I961="PREMIUM",Q961="YES",H961&gt;'azure-premium-disk-prices'!B8,H961&lt;'azure-premium-disk-prices'!B9),1+IF(M961="YES",1),"")</f>
        <v>0</v>
      </c>
      <c r="AU962" s="4">
        <f>IF(AND(M962="YES", Q962="YES"),1,"")</f>
        <v>0</v>
      </c>
      <c r="AV962" s="4">
        <f>IF(AND(J962="STANDARD", Q962="YES"), IF(M962="YES",2,1) ,"")</f>
        <v>0</v>
      </c>
      <c r="AW962" s="4">
        <f>IF( AND(J962="PREMIUM",  Q962="YES"), IF(M962="YES",2,1) ,"")</f>
        <v>0</v>
      </c>
    </row>
    <row r="963" spans="5:49">
      <c r="E963" s="3"/>
      <c r="F963" s="3"/>
      <c r="G963" s="3"/>
      <c r="H963" s="3"/>
      <c r="I963" s="3" t="s">
        <v>9</v>
      </c>
      <c r="J963" s="3" t="s">
        <v>9</v>
      </c>
      <c r="K963" s="3" t="s">
        <v>5</v>
      </c>
      <c r="L963" s="3" t="s">
        <v>5</v>
      </c>
      <c r="M963" s="3" t="s">
        <v>5</v>
      </c>
      <c r="N963" s="3">
        <v>730</v>
      </c>
      <c r="O963" s="3" t="s">
        <v>5</v>
      </c>
      <c r="P963" s="3" t="s">
        <v>14</v>
      </c>
      <c r="Q963" s="4">
        <f>IF(AND(E963&lt;&gt;"", F963&lt;&gt;"", G963&lt;&gt;"", H963&lt;&gt;"", I963&lt;&gt;"", J963&lt;&gt;"", K963&lt;&gt;"", L963&lt;&gt;"", M963&lt;&gt;"", N963&lt;&gt;"", O963&lt;&gt;""),"YES","NO")</f>
        <v>0</v>
      </c>
      <c r="R963" s="4">
        <f>IF(AD963=AA963, U963, IF(AD963=AB963,W963,Y963))</f>
        <v>0</v>
      </c>
      <c r="S963" s="4">
        <f>AD963</f>
        <v>0</v>
      </c>
      <c r="T963" s="4">
        <f> IF(AA963="" ,"",IF(AD963=AA963, "PAYG", IF(AD963=AB963,"1Y RI","3Y RI")))</f>
        <v>0</v>
      </c>
      <c r="U963" s="4">
        <f>IF(Q963="YES", IF(K963="YES", VLOOKUP(V963 &amp; L963 &amp; K963,'azure-vm-prices-base'!G$2:H$124, 2, 0), VLOOKUP(V963 &amp; L963 &amp; "*",'azure-vm-prices-base'!G$2:H$124, 2, 0)), "")</f>
        <v>0</v>
      </c>
      <c r="V963" s="4">
        <f>IF(Q963="YES", IF(O963="NO" , IF(K963="YES", _xlfn.MINIFS('azure-vm-prices-base'!I$2:I$123, 'azure-vm-prices-base'!A$2:A$123,"&gt;="&amp;F963*(100-$B$2)/100, 'azure-vm-prices-base'!B$2:B$123,"&gt;="&amp;G963*(100-$B$2)/100, 'azure-vm-prices-base'!D$2:D$123,K963, 'azure-vm-prices-base'!E$2:E$123,L963), _xlfn.MINIFS('azure-vm-prices-base'!I$2:I$123, 'azure-vm-prices-base'!A$2:A$123,"&gt;="&amp;F963*(100-$B$2)/100, 'azure-vm-prices-base'!B$2:B$123,"&gt;="&amp;G963*(100-$B$2)/100, 'azure-vm-prices-base'!E$2:E$123,L963)), IF(K963="YES", _xlfn.MINIFS('azure-vm-prices-base'!C$2:C$123, 'azure-vm-prices-base'!A$2:A$123,"&gt;="&amp;F963*(100-$B$2)/100, 'azure-vm-prices-base'!B$2:B$123,"&gt;="&amp;G963*(100-$B$2)/100, 'azure-vm-prices-base'!D$2:D$123,K963, 'azure-vm-prices-base'!E$2:E$123,L963), _xlfn.MINIFS('azure-vm-prices-base'!C$2:C$123, 'azure-vm-prices-base'!A$2:A$123,"&gt;="&amp;F963*(100-$B$2)/100, 'azure-vm-prices-base'!B$2:B$123,"&gt;="&amp;G963*(100-$B$2)/100, 'azure-vm-prices-base'!E$2:E$123,L963))), "")</f>
        <v>0</v>
      </c>
      <c r="W963" s="4">
        <f>IF(Q963="YES", IF(K963="YES", VLOOKUP(X963 &amp; L963 &amp; K963,'azure-vm-prices-1Y'!G$2:H$124  , 2, 0), VLOOKUP(X963 &amp; L963 &amp; "*",'azure-vm-prices-1Y'!G$2:H$124, 2, 0)),   "")</f>
        <v>0</v>
      </c>
      <c r="X963" s="4">
        <f>IF(Q963="YES", IF(O963="NO" , IF(K963="YES", _xlfn.MINIFS('azure-vm-prices-1Y'!I$2:I$123,   'azure-vm-prices-1Y'!A$2:A$123,"&gt;="&amp;F963*(100-$B$2)/100,   'azure-vm-prices-1Y'!B$2:B$123,"&gt;="&amp;G963*(100-$B$2)/100,   'azure-vm-prices-1Y'!D$2:D$123,K963,   'azure-vm-prices-1Y'!E$2:E$123,L963),   _xlfn.MINIFS('azure-vm-prices-1Y'!I$2:I$123,   'azure-vm-prices-1Y'!A$2:A$123,"&gt;="&amp;F963*(100-$B$2)/100,   'azure-vm-prices-1Y'!B$2:B$123,"&gt;="&amp;G963*(100-$B$2)/100,   'azure-vm-prices-1Y'!E$2:E$123,L963)),   IF(K963="YES", _xlfn.MINIFS('azure-vm-prices-1Y'!C$2:C$123,   'azure-vm-prices-1Y'!A$2:A$123,"&gt;="&amp;F963*(100-$B$2)/100,   'azure-vm-prices-1Y'!B$2:B$123,"&gt;="&amp;G963*(100-$B$2)/100,   'azure-vm-prices-1Y'!D$2:D$123,K963,   'azure-vm-prices-1Y'!E$2:E$123,L963),   _xlfn.MINIFS('azure-vm-prices-1Y'!C$2:C$123,   'azure-vm-prices-1Y'!A$2:A$123,"&gt;="&amp;F963*(100-$B$2)/100,   'azure-vm-prices-1Y'!B$2:B$123,"&gt;="&amp;G963*(100-$B$2)/100,   'azure-vm-prices-1Y'!E$2:E$123,L963))),   "")</f>
        <v>0</v>
      </c>
      <c r="Y963" s="4">
        <f>IF(Q963="YES", IF(K963="YES", VLOOKUP(Z963 &amp; L963 &amp; K963,'azure-vm-prices-3Y'!G$2:H$124  , 2, 0), VLOOKUP(Z963 &amp; L963 &amp; "*",'azure-vm-prices-3Y'!G$2:H$124, 2, 0)),   "")</f>
        <v>0</v>
      </c>
      <c r="Z963" s="4">
        <f>IF(Q963="YES", IF(O963="NO" , IF(K963="YES", _xlfn.MINIFS('azure-vm-prices-3Y'!I$2:I$123,   'azure-vm-prices-3Y'!A$2:A$123,"&gt;="&amp;F963*(100-$B$2)/100,   'azure-vm-prices-3Y'!B$2:B$123,"&gt;="&amp;G963*(100-$B$2)/100,   'azure-vm-prices-3Y'!D$2:D$123,K963,   'azure-vm-prices-3Y'!E$2:E$123,L963),   _xlfn.MINIFS('azure-vm-prices-3Y'!I$2:I$123,   'azure-vm-prices-3Y'!A$2:A$123,"&gt;="&amp;F963*(100-$B$2)/100,   'azure-vm-prices-3Y'!B$2:B$123,"&gt;="&amp;G963*(100-$B$2)/100,   'azure-vm-prices-3Y'!E$2:E$123,L963)),   IF(K963="YES", _xlfn.MINIFS('azure-vm-prices-3Y'!C$2:C$123,   'azure-vm-prices-3Y'!A$2:A$123,"&gt;="&amp;F963*(100-$B$2)/100,   'azure-vm-prices-3Y'!B$2:B$123,"&gt;="&amp;G963*(100-$B$2)/100,   'azure-vm-prices-3Y'!D$2:D$123,K963,   'azure-vm-prices-3Y'!E$2:E$123,L963),   _xlfn.MINIFS('azure-vm-prices-3Y'!C$2:C$123,   'azure-vm-prices-3Y'!A$2:A$123,"&gt;="&amp;F963*(100-$B$2)/100,   'azure-vm-prices-3Y'!B$2:B$123,"&gt;="&amp;G963*(100-$B$2)/100,   'azure-vm-prices-3Y'!E$2:E$123,L963))),   "")</f>
        <v>0</v>
      </c>
      <c r="AA963" s="4">
        <f>IF(Q963="YES",N963*V963*12,"")</f>
        <v>0</v>
      </c>
      <c r="AB963" s="4">
        <f>IF(Q963="YES",X963*8760,"")</f>
        <v>0</v>
      </c>
      <c r="AC963" s="4">
        <f>IF(Q963="YES",Z963*8760,"")</f>
        <v>0</v>
      </c>
      <c r="AD963" s="4">
        <f>IF(Q963="YES",IF(P963="YES", MIN(AA963:AC963), AA963),"")</f>
        <v>0</v>
      </c>
      <c r="AE963" s="4">
        <f>IF(AND(I963="STANDARD",Q963="YES",H963&lt;'azure-standard-disk-prices'!B2, H963&gt;0),1+IF(M963="YES",1),"")</f>
        <v>0</v>
      </c>
      <c r="AF963" s="4">
        <f>IF(AND(I963="STANDARD",Q963="YES",H963&gt;'azure-standard-disk-prices'!B2,H963&lt;'azure-standard-disk-prices'!B3),1+IF(M963="YES",1),"")</f>
        <v>0</v>
      </c>
      <c r="AG963" s="4">
        <f>IF(AND(I963="STANDARD",Q963="YES",H963&gt;'azure-standard-disk-prices'!B3,H963&lt;'azure-standard-disk-prices'!B4),1+IF(M963="YES",1),"")</f>
        <v>0</v>
      </c>
      <c r="AH963" s="4">
        <f>IF(AND(I963="STANDARD",Q963="YES",H963&gt;'azure-standard-disk-prices'!B4,H963&lt;'azure-standard-disk-prices'!B5),1+IF(M963="YES",1),"")</f>
        <v>0</v>
      </c>
      <c r="AI963" s="4">
        <f>IF(AND(I963="STANDARD",Q963="YES",H963&gt;'azure-standard-disk-prices'!B5,H963&lt;'azure-standard-disk-prices'!B6),1+IF(M963="YES",1),"")</f>
        <v>0</v>
      </c>
      <c r="AJ963" s="4">
        <f>IF(AND(I963="STANDARD",Q963="YES",H963&gt;'azure-standard-disk-prices'!B6,H963&lt;'azure-standard-disk-prices'!B7),1+IF(M963="YES",1),"")</f>
        <v>0</v>
      </c>
      <c r="AK963" s="4">
        <f>IF(AND(I963="STANDARD",Q963="YES",H963&gt;'azure-standard-disk-prices'!B7,H963&lt;'azure-standard-disk-prices'!B8),1+IF(M963="YES",1),"")</f>
        <v>0</v>
      </c>
      <c r="AL963" s="4">
        <f>IF(AND(I963="STANDARD",Q963="YES",H963&gt;'azure-standard-disk-prices'!B8,H963&lt;'azure-standard-disk-prices'!B9),1+IF(M963="YES",1),"")</f>
        <v>0</v>
      </c>
      <c r="AM963" s="4">
        <f>IF(AND(I962="PREMIUM",Q962="YES",H962&lt;'azure-premium-disk-prices'!B2,H962&gt;0),1+IF(M962="YES",1),"")</f>
        <v>0</v>
      </c>
      <c r="AN963" s="4">
        <f>IF(AND(I962="PREMIUM",Q962="YES",H962&gt;'azure-premium-disk-prices'!B2,H962&lt;'azure-premium-disk-prices'!B3),1+IF(M962="YES",1),"")</f>
        <v>0</v>
      </c>
      <c r="AO963" s="4">
        <f>IF(AND(I962="PREMIUM",Q962="YES",H962&gt;'azure-premium-disk-prices'!B3,H962&lt;'azure-premium-disk-prices'!B4),1+IF(M962="YES",1),"")</f>
        <v>0</v>
      </c>
      <c r="AP963" s="4">
        <f>IF(AND(I962="PREMIUM",Q962="YES",H962&gt;'azure-premium-disk-prices'!B4,H962&lt;'azure-premium-disk-prices'!B5),1+IF(M962="YES",1),"")</f>
        <v>0</v>
      </c>
      <c r="AQ963" s="4">
        <f>IF(AND(I962="PREMIUM",Q962="YES",H962&gt;'azure-premium-disk-prices'!B5,H962&lt;'azure-premium-disk-prices'!B6),1+IF(M962="YES",1),"")</f>
        <v>0</v>
      </c>
      <c r="AR963" s="4">
        <f>IF(AND(I962="PREMIUM",Q962="YES",H962&gt;'azure-premium-disk-prices'!B6,H962&lt;'azure-premium-disk-prices'!B7),1+IF(M962="YES",1),"")</f>
        <v>0</v>
      </c>
      <c r="AS963" s="4">
        <f>IF(AND(I962="PREMIUM",Q962="YES",H962&gt;'azure-premium-disk-prices'!B7,H962&lt;'azure-premium-disk-prices'!B8),1+IF(M962="YES",1),"")</f>
        <v>0</v>
      </c>
      <c r="AT963" s="4">
        <f>IF(AND(I962="PREMIUM",Q962="YES",H962&gt;'azure-premium-disk-prices'!B8,H962&lt;'azure-premium-disk-prices'!B9),1+IF(M962="YES",1),"")</f>
        <v>0</v>
      </c>
      <c r="AU963" s="4">
        <f>IF(AND(M963="YES", Q963="YES"),1,"")</f>
        <v>0</v>
      </c>
      <c r="AV963" s="4">
        <f>IF(AND(J963="STANDARD", Q963="YES"), IF(M963="YES",2,1) ,"")</f>
        <v>0</v>
      </c>
      <c r="AW963" s="4">
        <f>IF( AND(J963="PREMIUM",  Q963="YES"), IF(M963="YES",2,1) ,"")</f>
        <v>0</v>
      </c>
    </row>
    <row r="964" spans="5:49">
      <c r="E964" s="3"/>
      <c r="F964" s="3"/>
      <c r="G964" s="3"/>
      <c r="H964" s="3"/>
      <c r="I964" s="3" t="s">
        <v>9</v>
      </c>
      <c r="J964" s="3" t="s">
        <v>9</v>
      </c>
      <c r="K964" s="3" t="s">
        <v>5</v>
      </c>
      <c r="L964" s="3" t="s">
        <v>5</v>
      </c>
      <c r="M964" s="3" t="s">
        <v>5</v>
      </c>
      <c r="N964" s="3">
        <v>730</v>
      </c>
      <c r="O964" s="3" t="s">
        <v>5</v>
      </c>
      <c r="P964" s="3" t="s">
        <v>14</v>
      </c>
      <c r="Q964" s="4">
        <f>IF(AND(E964&lt;&gt;"", F964&lt;&gt;"", G964&lt;&gt;"", H964&lt;&gt;"", I964&lt;&gt;"", J964&lt;&gt;"", K964&lt;&gt;"", L964&lt;&gt;"", M964&lt;&gt;"", N964&lt;&gt;"", O964&lt;&gt;""),"YES","NO")</f>
        <v>0</v>
      </c>
      <c r="R964" s="4">
        <f>IF(AD964=AA964, U964, IF(AD964=AB964,W964,Y964))</f>
        <v>0</v>
      </c>
      <c r="S964" s="4">
        <f>AD964</f>
        <v>0</v>
      </c>
      <c r="T964" s="4">
        <f> IF(AA964="" ,"",IF(AD964=AA964, "PAYG", IF(AD964=AB964,"1Y RI","3Y RI")))</f>
        <v>0</v>
      </c>
      <c r="U964" s="4">
        <f>IF(Q964="YES", IF(K964="YES", VLOOKUP(V964 &amp; L964 &amp; K964,'azure-vm-prices-base'!G$2:H$124, 2, 0), VLOOKUP(V964 &amp; L964 &amp; "*",'azure-vm-prices-base'!G$2:H$124, 2, 0)), "")</f>
        <v>0</v>
      </c>
      <c r="V964" s="4">
        <f>IF(Q964="YES", IF(O964="NO" , IF(K964="YES", _xlfn.MINIFS('azure-vm-prices-base'!I$2:I$123, 'azure-vm-prices-base'!A$2:A$123,"&gt;="&amp;F964*(100-$B$2)/100, 'azure-vm-prices-base'!B$2:B$123,"&gt;="&amp;G964*(100-$B$2)/100, 'azure-vm-prices-base'!D$2:D$123,K964, 'azure-vm-prices-base'!E$2:E$123,L964), _xlfn.MINIFS('azure-vm-prices-base'!I$2:I$123, 'azure-vm-prices-base'!A$2:A$123,"&gt;="&amp;F964*(100-$B$2)/100, 'azure-vm-prices-base'!B$2:B$123,"&gt;="&amp;G964*(100-$B$2)/100, 'azure-vm-prices-base'!E$2:E$123,L964)), IF(K964="YES", _xlfn.MINIFS('azure-vm-prices-base'!C$2:C$123, 'azure-vm-prices-base'!A$2:A$123,"&gt;="&amp;F964*(100-$B$2)/100, 'azure-vm-prices-base'!B$2:B$123,"&gt;="&amp;G964*(100-$B$2)/100, 'azure-vm-prices-base'!D$2:D$123,K964, 'azure-vm-prices-base'!E$2:E$123,L964), _xlfn.MINIFS('azure-vm-prices-base'!C$2:C$123, 'azure-vm-prices-base'!A$2:A$123,"&gt;="&amp;F964*(100-$B$2)/100, 'azure-vm-prices-base'!B$2:B$123,"&gt;="&amp;G964*(100-$B$2)/100, 'azure-vm-prices-base'!E$2:E$123,L964))), "")</f>
        <v>0</v>
      </c>
      <c r="W964" s="4">
        <f>IF(Q964="YES", IF(K964="YES", VLOOKUP(X964 &amp; L964 &amp; K964,'azure-vm-prices-1Y'!G$2:H$124  , 2, 0), VLOOKUP(X964 &amp; L964 &amp; "*",'azure-vm-prices-1Y'!G$2:H$124, 2, 0)),   "")</f>
        <v>0</v>
      </c>
      <c r="X964" s="4">
        <f>IF(Q964="YES", IF(O964="NO" , IF(K964="YES", _xlfn.MINIFS('azure-vm-prices-1Y'!I$2:I$123,   'azure-vm-prices-1Y'!A$2:A$123,"&gt;="&amp;F964*(100-$B$2)/100,   'azure-vm-prices-1Y'!B$2:B$123,"&gt;="&amp;G964*(100-$B$2)/100,   'azure-vm-prices-1Y'!D$2:D$123,K964,   'azure-vm-prices-1Y'!E$2:E$123,L964),   _xlfn.MINIFS('azure-vm-prices-1Y'!I$2:I$123,   'azure-vm-prices-1Y'!A$2:A$123,"&gt;="&amp;F964*(100-$B$2)/100,   'azure-vm-prices-1Y'!B$2:B$123,"&gt;="&amp;G964*(100-$B$2)/100,   'azure-vm-prices-1Y'!E$2:E$123,L964)),   IF(K964="YES", _xlfn.MINIFS('azure-vm-prices-1Y'!C$2:C$123,   'azure-vm-prices-1Y'!A$2:A$123,"&gt;="&amp;F964*(100-$B$2)/100,   'azure-vm-prices-1Y'!B$2:B$123,"&gt;="&amp;G964*(100-$B$2)/100,   'azure-vm-prices-1Y'!D$2:D$123,K964,   'azure-vm-prices-1Y'!E$2:E$123,L964),   _xlfn.MINIFS('azure-vm-prices-1Y'!C$2:C$123,   'azure-vm-prices-1Y'!A$2:A$123,"&gt;="&amp;F964*(100-$B$2)/100,   'azure-vm-prices-1Y'!B$2:B$123,"&gt;="&amp;G964*(100-$B$2)/100,   'azure-vm-prices-1Y'!E$2:E$123,L964))),   "")</f>
        <v>0</v>
      </c>
      <c r="Y964" s="4">
        <f>IF(Q964="YES", IF(K964="YES", VLOOKUP(Z964 &amp; L964 &amp; K964,'azure-vm-prices-3Y'!G$2:H$124  , 2, 0), VLOOKUP(Z964 &amp; L964 &amp; "*",'azure-vm-prices-3Y'!G$2:H$124, 2, 0)),   "")</f>
        <v>0</v>
      </c>
      <c r="Z964" s="4">
        <f>IF(Q964="YES", IF(O964="NO" , IF(K964="YES", _xlfn.MINIFS('azure-vm-prices-3Y'!I$2:I$123,   'azure-vm-prices-3Y'!A$2:A$123,"&gt;="&amp;F964*(100-$B$2)/100,   'azure-vm-prices-3Y'!B$2:B$123,"&gt;="&amp;G964*(100-$B$2)/100,   'azure-vm-prices-3Y'!D$2:D$123,K964,   'azure-vm-prices-3Y'!E$2:E$123,L964),   _xlfn.MINIFS('azure-vm-prices-3Y'!I$2:I$123,   'azure-vm-prices-3Y'!A$2:A$123,"&gt;="&amp;F964*(100-$B$2)/100,   'azure-vm-prices-3Y'!B$2:B$123,"&gt;="&amp;G964*(100-$B$2)/100,   'azure-vm-prices-3Y'!E$2:E$123,L964)),   IF(K964="YES", _xlfn.MINIFS('azure-vm-prices-3Y'!C$2:C$123,   'azure-vm-prices-3Y'!A$2:A$123,"&gt;="&amp;F964*(100-$B$2)/100,   'azure-vm-prices-3Y'!B$2:B$123,"&gt;="&amp;G964*(100-$B$2)/100,   'azure-vm-prices-3Y'!D$2:D$123,K964,   'azure-vm-prices-3Y'!E$2:E$123,L964),   _xlfn.MINIFS('azure-vm-prices-3Y'!C$2:C$123,   'azure-vm-prices-3Y'!A$2:A$123,"&gt;="&amp;F964*(100-$B$2)/100,   'azure-vm-prices-3Y'!B$2:B$123,"&gt;="&amp;G964*(100-$B$2)/100,   'azure-vm-prices-3Y'!E$2:E$123,L964))),   "")</f>
        <v>0</v>
      </c>
      <c r="AA964" s="4">
        <f>IF(Q964="YES",N964*V964*12,"")</f>
        <v>0</v>
      </c>
      <c r="AB964" s="4">
        <f>IF(Q964="YES",X964*8760,"")</f>
        <v>0</v>
      </c>
      <c r="AC964" s="4">
        <f>IF(Q964="YES",Z964*8760,"")</f>
        <v>0</v>
      </c>
      <c r="AD964" s="4">
        <f>IF(Q964="YES",IF(P964="YES", MIN(AA964:AC964), AA964),"")</f>
        <v>0</v>
      </c>
      <c r="AE964" s="4">
        <f>IF(AND(I964="STANDARD",Q964="YES",H964&lt;'azure-standard-disk-prices'!B2, H964&gt;0),1+IF(M964="YES",1),"")</f>
        <v>0</v>
      </c>
      <c r="AF964" s="4">
        <f>IF(AND(I964="STANDARD",Q964="YES",H964&gt;'azure-standard-disk-prices'!B2,H964&lt;'azure-standard-disk-prices'!B3),1+IF(M964="YES",1),"")</f>
        <v>0</v>
      </c>
      <c r="AG964" s="4">
        <f>IF(AND(I964="STANDARD",Q964="YES",H964&gt;'azure-standard-disk-prices'!B3,H964&lt;'azure-standard-disk-prices'!B4),1+IF(M964="YES",1),"")</f>
        <v>0</v>
      </c>
      <c r="AH964" s="4">
        <f>IF(AND(I964="STANDARD",Q964="YES",H964&gt;'azure-standard-disk-prices'!B4,H964&lt;'azure-standard-disk-prices'!B5),1+IF(M964="YES",1),"")</f>
        <v>0</v>
      </c>
      <c r="AI964" s="4">
        <f>IF(AND(I964="STANDARD",Q964="YES",H964&gt;'azure-standard-disk-prices'!B5,H964&lt;'azure-standard-disk-prices'!B6),1+IF(M964="YES",1),"")</f>
        <v>0</v>
      </c>
      <c r="AJ964" s="4">
        <f>IF(AND(I964="STANDARD",Q964="YES",H964&gt;'azure-standard-disk-prices'!B6,H964&lt;'azure-standard-disk-prices'!B7),1+IF(M964="YES",1),"")</f>
        <v>0</v>
      </c>
      <c r="AK964" s="4">
        <f>IF(AND(I964="STANDARD",Q964="YES",H964&gt;'azure-standard-disk-prices'!B7,H964&lt;'azure-standard-disk-prices'!B8),1+IF(M964="YES",1),"")</f>
        <v>0</v>
      </c>
      <c r="AL964" s="4">
        <f>IF(AND(I964="STANDARD",Q964="YES",H964&gt;'azure-standard-disk-prices'!B8,H964&lt;'azure-standard-disk-prices'!B9),1+IF(M964="YES",1),"")</f>
        <v>0</v>
      </c>
      <c r="AM964" s="4">
        <f>IF(AND(I963="PREMIUM",Q963="YES",H963&lt;'azure-premium-disk-prices'!B2,H963&gt;0),1+IF(M963="YES",1),"")</f>
        <v>0</v>
      </c>
      <c r="AN964" s="4">
        <f>IF(AND(I963="PREMIUM",Q963="YES",H963&gt;'azure-premium-disk-prices'!B2,H963&lt;'azure-premium-disk-prices'!B3),1+IF(M963="YES",1),"")</f>
        <v>0</v>
      </c>
      <c r="AO964" s="4">
        <f>IF(AND(I963="PREMIUM",Q963="YES",H963&gt;'azure-premium-disk-prices'!B3,H963&lt;'azure-premium-disk-prices'!B4),1+IF(M963="YES",1),"")</f>
        <v>0</v>
      </c>
      <c r="AP964" s="4">
        <f>IF(AND(I963="PREMIUM",Q963="YES",H963&gt;'azure-premium-disk-prices'!B4,H963&lt;'azure-premium-disk-prices'!B5),1+IF(M963="YES",1),"")</f>
        <v>0</v>
      </c>
      <c r="AQ964" s="4">
        <f>IF(AND(I963="PREMIUM",Q963="YES",H963&gt;'azure-premium-disk-prices'!B5,H963&lt;'azure-premium-disk-prices'!B6),1+IF(M963="YES",1),"")</f>
        <v>0</v>
      </c>
      <c r="AR964" s="4">
        <f>IF(AND(I963="PREMIUM",Q963="YES",H963&gt;'azure-premium-disk-prices'!B6,H963&lt;'azure-premium-disk-prices'!B7),1+IF(M963="YES",1),"")</f>
        <v>0</v>
      </c>
      <c r="AS964" s="4">
        <f>IF(AND(I963="PREMIUM",Q963="YES",H963&gt;'azure-premium-disk-prices'!B7,H963&lt;'azure-premium-disk-prices'!B8),1+IF(M963="YES",1),"")</f>
        <v>0</v>
      </c>
      <c r="AT964" s="4">
        <f>IF(AND(I963="PREMIUM",Q963="YES",H963&gt;'azure-premium-disk-prices'!B8,H963&lt;'azure-premium-disk-prices'!B9),1+IF(M963="YES",1),"")</f>
        <v>0</v>
      </c>
      <c r="AU964" s="4">
        <f>IF(AND(M964="YES", Q964="YES"),1,"")</f>
        <v>0</v>
      </c>
      <c r="AV964" s="4">
        <f>IF(AND(J964="STANDARD", Q964="YES"), IF(M964="YES",2,1) ,"")</f>
        <v>0</v>
      </c>
      <c r="AW964" s="4">
        <f>IF( AND(J964="PREMIUM",  Q964="YES"), IF(M964="YES",2,1) ,"")</f>
        <v>0</v>
      </c>
    </row>
    <row r="965" spans="5:49">
      <c r="E965" s="3"/>
      <c r="F965" s="3"/>
      <c r="G965" s="3"/>
      <c r="H965" s="3"/>
      <c r="I965" s="3" t="s">
        <v>9</v>
      </c>
      <c r="J965" s="3" t="s">
        <v>9</v>
      </c>
      <c r="K965" s="3" t="s">
        <v>5</v>
      </c>
      <c r="L965" s="3" t="s">
        <v>5</v>
      </c>
      <c r="M965" s="3" t="s">
        <v>5</v>
      </c>
      <c r="N965" s="3">
        <v>730</v>
      </c>
      <c r="O965" s="3" t="s">
        <v>5</v>
      </c>
      <c r="P965" s="3" t="s">
        <v>14</v>
      </c>
      <c r="Q965" s="4">
        <f>IF(AND(E965&lt;&gt;"", F965&lt;&gt;"", G965&lt;&gt;"", H965&lt;&gt;"", I965&lt;&gt;"", J965&lt;&gt;"", K965&lt;&gt;"", L965&lt;&gt;"", M965&lt;&gt;"", N965&lt;&gt;"", O965&lt;&gt;""),"YES","NO")</f>
        <v>0</v>
      </c>
      <c r="R965" s="4">
        <f>IF(AD965=AA965, U965, IF(AD965=AB965,W965,Y965))</f>
        <v>0</v>
      </c>
      <c r="S965" s="4">
        <f>AD965</f>
        <v>0</v>
      </c>
      <c r="T965" s="4">
        <f> IF(AA965="" ,"",IF(AD965=AA965, "PAYG", IF(AD965=AB965,"1Y RI","3Y RI")))</f>
        <v>0</v>
      </c>
      <c r="U965" s="4">
        <f>IF(Q965="YES", IF(K965="YES", VLOOKUP(V965 &amp; L965 &amp; K965,'azure-vm-prices-base'!G$2:H$124, 2, 0), VLOOKUP(V965 &amp; L965 &amp; "*",'azure-vm-prices-base'!G$2:H$124, 2, 0)), "")</f>
        <v>0</v>
      </c>
      <c r="V965" s="4">
        <f>IF(Q965="YES", IF(O965="NO" , IF(K965="YES", _xlfn.MINIFS('azure-vm-prices-base'!I$2:I$123, 'azure-vm-prices-base'!A$2:A$123,"&gt;="&amp;F965*(100-$B$2)/100, 'azure-vm-prices-base'!B$2:B$123,"&gt;="&amp;G965*(100-$B$2)/100, 'azure-vm-prices-base'!D$2:D$123,K965, 'azure-vm-prices-base'!E$2:E$123,L965), _xlfn.MINIFS('azure-vm-prices-base'!I$2:I$123, 'azure-vm-prices-base'!A$2:A$123,"&gt;="&amp;F965*(100-$B$2)/100, 'azure-vm-prices-base'!B$2:B$123,"&gt;="&amp;G965*(100-$B$2)/100, 'azure-vm-prices-base'!E$2:E$123,L965)), IF(K965="YES", _xlfn.MINIFS('azure-vm-prices-base'!C$2:C$123, 'azure-vm-prices-base'!A$2:A$123,"&gt;="&amp;F965*(100-$B$2)/100, 'azure-vm-prices-base'!B$2:B$123,"&gt;="&amp;G965*(100-$B$2)/100, 'azure-vm-prices-base'!D$2:D$123,K965, 'azure-vm-prices-base'!E$2:E$123,L965), _xlfn.MINIFS('azure-vm-prices-base'!C$2:C$123, 'azure-vm-prices-base'!A$2:A$123,"&gt;="&amp;F965*(100-$B$2)/100, 'azure-vm-prices-base'!B$2:B$123,"&gt;="&amp;G965*(100-$B$2)/100, 'azure-vm-prices-base'!E$2:E$123,L965))), "")</f>
        <v>0</v>
      </c>
      <c r="W965" s="4">
        <f>IF(Q965="YES", IF(K965="YES", VLOOKUP(X965 &amp; L965 &amp; K965,'azure-vm-prices-1Y'!G$2:H$124  , 2, 0), VLOOKUP(X965 &amp; L965 &amp; "*",'azure-vm-prices-1Y'!G$2:H$124, 2, 0)),   "")</f>
        <v>0</v>
      </c>
      <c r="X965" s="4">
        <f>IF(Q965="YES", IF(O965="NO" , IF(K965="YES", _xlfn.MINIFS('azure-vm-prices-1Y'!I$2:I$123,   'azure-vm-prices-1Y'!A$2:A$123,"&gt;="&amp;F965*(100-$B$2)/100,   'azure-vm-prices-1Y'!B$2:B$123,"&gt;="&amp;G965*(100-$B$2)/100,   'azure-vm-prices-1Y'!D$2:D$123,K965,   'azure-vm-prices-1Y'!E$2:E$123,L965),   _xlfn.MINIFS('azure-vm-prices-1Y'!I$2:I$123,   'azure-vm-prices-1Y'!A$2:A$123,"&gt;="&amp;F965*(100-$B$2)/100,   'azure-vm-prices-1Y'!B$2:B$123,"&gt;="&amp;G965*(100-$B$2)/100,   'azure-vm-prices-1Y'!E$2:E$123,L965)),   IF(K965="YES", _xlfn.MINIFS('azure-vm-prices-1Y'!C$2:C$123,   'azure-vm-prices-1Y'!A$2:A$123,"&gt;="&amp;F965*(100-$B$2)/100,   'azure-vm-prices-1Y'!B$2:B$123,"&gt;="&amp;G965*(100-$B$2)/100,   'azure-vm-prices-1Y'!D$2:D$123,K965,   'azure-vm-prices-1Y'!E$2:E$123,L965),   _xlfn.MINIFS('azure-vm-prices-1Y'!C$2:C$123,   'azure-vm-prices-1Y'!A$2:A$123,"&gt;="&amp;F965*(100-$B$2)/100,   'azure-vm-prices-1Y'!B$2:B$123,"&gt;="&amp;G965*(100-$B$2)/100,   'azure-vm-prices-1Y'!E$2:E$123,L965))),   "")</f>
        <v>0</v>
      </c>
      <c r="Y965" s="4">
        <f>IF(Q965="YES", IF(K965="YES", VLOOKUP(Z965 &amp; L965 &amp; K965,'azure-vm-prices-3Y'!G$2:H$124  , 2, 0), VLOOKUP(Z965 &amp; L965 &amp; "*",'azure-vm-prices-3Y'!G$2:H$124, 2, 0)),   "")</f>
        <v>0</v>
      </c>
      <c r="Z965" s="4">
        <f>IF(Q965="YES", IF(O965="NO" , IF(K965="YES", _xlfn.MINIFS('azure-vm-prices-3Y'!I$2:I$123,   'azure-vm-prices-3Y'!A$2:A$123,"&gt;="&amp;F965*(100-$B$2)/100,   'azure-vm-prices-3Y'!B$2:B$123,"&gt;="&amp;G965*(100-$B$2)/100,   'azure-vm-prices-3Y'!D$2:D$123,K965,   'azure-vm-prices-3Y'!E$2:E$123,L965),   _xlfn.MINIFS('azure-vm-prices-3Y'!I$2:I$123,   'azure-vm-prices-3Y'!A$2:A$123,"&gt;="&amp;F965*(100-$B$2)/100,   'azure-vm-prices-3Y'!B$2:B$123,"&gt;="&amp;G965*(100-$B$2)/100,   'azure-vm-prices-3Y'!E$2:E$123,L965)),   IF(K965="YES", _xlfn.MINIFS('azure-vm-prices-3Y'!C$2:C$123,   'azure-vm-prices-3Y'!A$2:A$123,"&gt;="&amp;F965*(100-$B$2)/100,   'azure-vm-prices-3Y'!B$2:B$123,"&gt;="&amp;G965*(100-$B$2)/100,   'azure-vm-prices-3Y'!D$2:D$123,K965,   'azure-vm-prices-3Y'!E$2:E$123,L965),   _xlfn.MINIFS('azure-vm-prices-3Y'!C$2:C$123,   'azure-vm-prices-3Y'!A$2:A$123,"&gt;="&amp;F965*(100-$B$2)/100,   'azure-vm-prices-3Y'!B$2:B$123,"&gt;="&amp;G965*(100-$B$2)/100,   'azure-vm-prices-3Y'!E$2:E$123,L965))),   "")</f>
        <v>0</v>
      </c>
      <c r="AA965" s="4">
        <f>IF(Q965="YES",N965*V965*12,"")</f>
        <v>0</v>
      </c>
      <c r="AB965" s="4">
        <f>IF(Q965="YES",X965*8760,"")</f>
        <v>0</v>
      </c>
      <c r="AC965" s="4">
        <f>IF(Q965="YES",Z965*8760,"")</f>
        <v>0</v>
      </c>
      <c r="AD965" s="4">
        <f>IF(Q965="YES",IF(P965="YES", MIN(AA965:AC965), AA965),"")</f>
        <v>0</v>
      </c>
      <c r="AE965" s="4">
        <f>IF(AND(I965="STANDARD",Q965="YES",H965&lt;'azure-standard-disk-prices'!B2, H965&gt;0),1+IF(M965="YES",1),"")</f>
        <v>0</v>
      </c>
      <c r="AF965" s="4">
        <f>IF(AND(I965="STANDARD",Q965="YES",H965&gt;'azure-standard-disk-prices'!B2,H965&lt;'azure-standard-disk-prices'!B3),1+IF(M965="YES",1),"")</f>
        <v>0</v>
      </c>
      <c r="AG965" s="4">
        <f>IF(AND(I965="STANDARD",Q965="YES",H965&gt;'azure-standard-disk-prices'!B3,H965&lt;'azure-standard-disk-prices'!B4),1+IF(M965="YES",1),"")</f>
        <v>0</v>
      </c>
      <c r="AH965" s="4">
        <f>IF(AND(I965="STANDARD",Q965="YES",H965&gt;'azure-standard-disk-prices'!B4,H965&lt;'azure-standard-disk-prices'!B5),1+IF(M965="YES",1),"")</f>
        <v>0</v>
      </c>
      <c r="AI965" s="4">
        <f>IF(AND(I965="STANDARD",Q965="YES",H965&gt;'azure-standard-disk-prices'!B5,H965&lt;'azure-standard-disk-prices'!B6),1+IF(M965="YES",1),"")</f>
        <v>0</v>
      </c>
      <c r="AJ965" s="4">
        <f>IF(AND(I965="STANDARD",Q965="YES",H965&gt;'azure-standard-disk-prices'!B6,H965&lt;'azure-standard-disk-prices'!B7),1+IF(M965="YES",1),"")</f>
        <v>0</v>
      </c>
      <c r="AK965" s="4">
        <f>IF(AND(I965="STANDARD",Q965="YES",H965&gt;'azure-standard-disk-prices'!B7,H965&lt;'azure-standard-disk-prices'!B8),1+IF(M965="YES",1),"")</f>
        <v>0</v>
      </c>
      <c r="AL965" s="4">
        <f>IF(AND(I965="STANDARD",Q965="YES",H965&gt;'azure-standard-disk-prices'!B8,H965&lt;'azure-standard-disk-prices'!B9),1+IF(M965="YES",1),"")</f>
        <v>0</v>
      </c>
      <c r="AM965" s="4">
        <f>IF(AND(I964="PREMIUM",Q964="YES",H964&lt;'azure-premium-disk-prices'!B2,H964&gt;0),1+IF(M964="YES",1),"")</f>
        <v>0</v>
      </c>
      <c r="AN965" s="4">
        <f>IF(AND(I964="PREMIUM",Q964="YES",H964&gt;'azure-premium-disk-prices'!B2,H964&lt;'azure-premium-disk-prices'!B3),1+IF(M964="YES",1),"")</f>
        <v>0</v>
      </c>
      <c r="AO965" s="4">
        <f>IF(AND(I964="PREMIUM",Q964="YES",H964&gt;'azure-premium-disk-prices'!B3,H964&lt;'azure-premium-disk-prices'!B4),1+IF(M964="YES",1),"")</f>
        <v>0</v>
      </c>
      <c r="AP965" s="4">
        <f>IF(AND(I964="PREMIUM",Q964="YES",H964&gt;'azure-premium-disk-prices'!B4,H964&lt;'azure-premium-disk-prices'!B5),1+IF(M964="YES",1),"")</f>
        <v>0</v>
      </c>
      <c r="AQ965" s="4">
        <f>IF(AND(I964="PREMIUM",Q964="YES",H964&gt;'azure-premium-disk-prices'!B5,H964&lt;'azure-premium-disk-prices'!B6),1+IF(M964="YES",1),"")</f>
        <v>0</v>
      </c>
      <c r="AR965" s="4">
        <f>IF(AND(I964="PREMIUM",Q964="YES",H964&gt;'azure-premium-disk-prices'!B6,H964&lt;'azure-premium-disk-prices'!B7),1+IF(M964="YES",1),"")</f>
        <v>0</v>
      </c>
      <c r="AS965" s="4">
        <f>IF(AND(I964="PREMIUM",Q964="YES",H964&gt;'azure-premium-disk-prices'!B7,H964&lt;'azure-premium-disk-prices'!B8),1+IF(M964="YES",1),"")</f>
        <v>0</v>
      </c>
      <c r="AT965" s="4">
        <f>IF(AND(I964="PREMIUM",Q964="YES",H964&gt;'azure-premium-disk-prices'!B8,H964&lt;'azure-premium-disk-prices'!B9),1+IF(M964="YES",1),"")</f>
        <v>0</v>
      </c>
      <c r="AU965" s="4">
        <f>IF(AND(M965="YES", Q965="YES"),1,"")</f>
        <v>0</v>
      </c>
      <c r="AV965" s="4">
        <f>IF(AND(J965="STANDARD", Q965="YES"), IF(M965="YES",2,1) ,"")</f>
        <v>0</v>
      </c>
      <c r="AW965" s="4">
        <f>IF( AND(J965="PREMIUM",  Q965="YES"), IF(M965="YES",2,1) ,"")</f>
        <v>0</v>
      </c>
    </row>
    <row r="966" spans="5:49">
      <c r="E966" s="3"/>
      <c r="F966" s="3"/>
      <c r="G966" s="3"/>
      <c r="H966" s="3"/>
      <c r="I966" s="3" t="s">
        <v>9</v>
      </c>
      <c r="J966" s="3" t="s">
        <v>9</v>
      </c>
      <c r="K966" s="3" t="s">
        <v>5</v>
      </c>
      <c r="L966" s="3" t="s">
        <v>5</v>
      </c>
      <c r="M966" s="3" t="s">
        <v>5</v>
      </c>
      <c r="N966" s="3">
        <v>730</v>
      </c>
      <c r="O966" s="3" t="s">
        <v>5</v>
      </c>
      <c r="P966" s="3" t="s">
        <v>14</v>
      </c>
      <c r="Q966" s="4">
        <f>IF(AND(E966&lt;&gt;"", F966&lt;&gt;"", G966&lt;&gt;"", H966&lt;&gt;"", I966&lt;&gt;"", J966&lt;&gt;"", K966&lt;&gt;"", L966&lt;&gt;"", M966&lt;&gt;"", N966&lt;&gt;"", O966&lt;&gt;""),"YES","NO")</f>
        <v>0</v>
      </c>
      <c r="R966" s="4">
        <f>IF(AD966=AA966, U966, IF(AD966=AB966,W966,Y966))</f>
        <v>0</v>
      </c>
      <c r="S966" s="4">
        <f>AD966</f>
        <v>0</v>
      </c>
      <c r="T966" s="4">
        <f> IF(AA966="" ,"",IF(AD966=AA966, "PAYG", IF(AD966=AB966,"1Y RI","3Y RI")))</f>
        <v>0</v>
      </c>
      <c r="U966" s="4">
        <f>IF(Q966="YES", IF(K966="YES", VLOOKUP(V966 &amp; L966 &amp; K966,'azure-vm-prices-base'!G$2:H$124, 2, 0), VLOOKUP(V966 &amp; L966 &amp; "*",'azure-vm-prices-base'!G$2:H$124, 2, 0)), "")</f>
        <v>0</v>
      </c>
      <c r="V966" s="4">
        <f>IF(Q966="YES", IF(O966="NO" , IF(K966="YES", _xlfn.MINIFS('azure-vm-prices-base'!I$2:I$123, 'azure-vm-prices-base'!A$2:A$123,"&gt;="&amp;F966*(100-$B$2)/100, 'azure-vm-prices-base'!B$2:B$123,"&gt;="&amp;G966*(100-$B$2)/100, 'azure-vm-prices-base'!D$2:D$123,K966, 'azure-vm-prices-base'!E$2:E$123,L966), _xlfn.MINIFS('azure-vm-prices-base'!I$2:I$123, 'azure-vm-prices-base'!A$2:A$123,"&gt;="&amp;F966*(100-$B$2)/100, 'azure-vm-prices-base'!B$2:B$123,"&gt;="&amp;G966*(100-$B$2)/100, 'azure-vm-prices-base'!E$2:E$123,L966)), IF(K966="YES", _xlfn.MINIFS('azure-vm-prices-base'!C$2:C$123, 'azure-vm-prices-base'!A$2:A$123,"&gt;="&amp;F966*(100-$B$2)/100, 'azure-vm-prices-base'!B$2:B$123,"&gt;="&amp;G966*(100-$B$2)/100, 'azure-vm-prices-base'!D$2:D$123,K966, 'azure-vm-prices-base'!E$2:E$123,L966), _xlfn.MINIFS('azure-vm-prices-base'!C$2:C$123, 'azure-vm-prices-base'!A$2:A$123,"&gt;="&amp;F966*(100-$B$2)/100, 'azure-vm-prices-base'!B$2:B$123,"&gt;="&amp;G966*(100-$B$2)/100, 'azure-vm-prices-base'!E$2:E$123,L966))), "")</f>
        <v>0</v>
      </c>
      <c r="W966" s="4">
        <f>IF(Q966="YES", IF(K966="YES", VLOOKUP(X966 &amp; L966 &amp; K966,'azure-vm-prices-1Y'!G$2:H$124  , 2, 0), VLOOKUP(X966 &amp; L966 &amp; "*",'azure-vm-prices-1Y'!G$2:H$124, 2, 0)),   "")</f>
        <v>0</v>
      </c>
      <c r="X966" s="4">
        <f>IF(Q966="YES", IF(O966="NO" , IF(K966="YES", _xlfn.MINIFS('azure-vm-prices-1Y'!I$2:I$123,   'azure-vm-prices-1Y'!A$2:A$123,"&gt;="&amp;F966*(100-$B$2)/100,   'azure-vm-prices-1Y'!B$2:B$123,"&gt;="&amp;G966*(100-$B$2)/100,   'azure-vm-prices-1Y'!D$2:D$123,K966,   'azure-vm-prices-1Y'!E$2:E$123,L966),   _xlfn.MINIFS('azure-vm-prices-1Y'!I$2:I$123,   'azure-vm-prices-1Y'!A$2:A$123,"&gt;="&amp;F966*(100-$B$2)/100,   'azure-vm-prices-1Y'!B$2:B$123,"&gt;="&amp;G966*(100-$B$2)/100,   'azure-vm-prices-1Y'!E$2:E$123,L966)),   IF(K966="YES", _xlfn.MINIFS('azure-vm-prices-1Y'!C$2:C$123,   'azure-vm-prices-1Y'!A$2:A$123,"&gt;="&amp;F966*(100-$B$2)/100,   'azure-vm-prices-1Y'!B$2:B$123,"&gt;="&amp;G966*(100-$B$2)/100,   'azure-vm-prices-1Y'!D$2:D$123,K966,   'azure-vm-prices-1Y'!E$2:E$123,L966),   _xlfn.MINIFS('azure-vm-prices-1Y'!C$2:C$123,   'azure-vm-prices-1Y'!A$2:A$123,"&gt;="&amp;F966*(100-$B$2)/100,   'azure-vm-prices-1Y'!B$2:B$123,"&gt;="&amp;G966*(100-$B$2)/100,   'azure-vm-prices-1Y'!E$2:E$123,L966))),   "")</f>
        <v>0</v>
      </c>
      <c r="Y966" s="4">
        <f>IF(Q966="YES", IF(K966="YES", VLOOKUP(Z966 &amp; L966 &amp; K966,'azure-vm-prices-3Y'!G$2:H$124  , 2, 0), VLOOKUP(Z966 &amp; L966 &amp; "*",'azure-vm-prices-3Y'!G$2:H$124, 2, 0)),   "")</f>
        <v>0</v>
      </c>
      <c r="Z966" s="4">
        <f>IF(Q966="YES", IF(O966="NO" , IF(K966="YES", _xlfn.MINIFS('azure-vm-prices-3Y'!I$2:I$123,   'azure-vm-prices-3Y'!A$2:A$123,"&gt;="&amp;F966*(100-$B$2)/100,   'azure-vm-prices-3Y'!B$2:B$123,"&gt;="&amp;G966*(100-$B$2)/100,   'azure-vm-prices-3Y'!D$2:D$123,K966,   'azure-vm-prices-3Y'!E$2:E$123,L966),   _xlfn.MINIFS('azure-vm-prices-3Y'!I$2:I$123,   'azure-vm-prices-3Y'!A$2:A$123,"&gt;="&amp;F966*(100-$B$2)/100,   'azure-vm-prices-3Y'!B$2:B$123,"&gt;="&amp;G966*(100-$B$2)/100,   'azure-vm-prices-3Y'!E$2:E$123,L966)),   IF(K966="YES", _xlfn.MINIFS('azure-vm-prices-3Y'!C$2:C$123,   'azure-vm-prices-3Y'!A$2:A$123,"&gt;="&amp;F966*(100-$B$2)/100,   'azure-vm-prices-3Y'!B$2:B$123,"&gt;="&amp;G966*(100-$B$2)/100,   'azure-vm-prices-3Y'!D$2:D$123,K966,   'azure-vm-prices-3Y'!E$2:E$123,L966),   _xlfn.MINIFS('azure-vm-prices-3Y'!C$2:C$123,   'azure-vm-prices-3Y'!A$2:A$123,"&gt;="&amp;F966*(100-$B$2)/100,   'azure-vm-prices-3Y'!B$2:B$123,"&gt;="&amp;G966*(100-$B$2)/100,   'azure-vm-prices-3Y'!E$2:E$123,L966))),   "")</f>
        <v>0</v>
      </c>
      <c r="AA966" s="4">
        <f>IF(Q966="YES",N966*V966*12,"")</f>
        <v>0</v>
      </c>
      <c r="AB966" s="4">
        <f>IF(Q966="YES",X966*8760,"")</f>
        <v>0</v>
      </c>
      <c r="AC966" s="4">
        <f>IF(Q966="YES",Z966*8760,"")</f>
        <v>0</v>
      </c>
      <c r="AD966" s="4">
        <f>IF(Q966="YES",IF(P966="YES", MIN(AA966:AC966), AA966),"")</f>
        <v>0</v>
      </c>
      <c r="AE966" s="4">
        <f>IF(AND(I966="STANDARD",Q966="YES",H966&lt;'azure-standard-disk-prices'!B2, H966&gt;0),1+IF(M966="YES",1),"")</f>
        <v>0</v>
      </c>
      <c r="AF966" s="4">
        <f>IF(AND(I966="STANDARD",Q966="YES",H966&gt;'azure-standard-disk-prices'!B2,H966&lt;'azure-standard-disk-prices'!B3),1+IF(M966="YES",1),"")</f>
        <v>0</v>
      </c>
      <c r="AG966" s="4">
        <f>IF(AND(I966="STANDARD",Q966="YES",H966&gt;'azure-standard-disk-prices'!B3,H966&lt;'azure-standard-disk-prices'!B4),1+IF(M966="YES",1),"")</f>
        <v>0</v>
      </c>
      <c r="AH966" s="4">
        <f>IF(AND(I966="STANDARD",Q966="YES",H966&gt;'azure-standard-disk-prices'!B4,H966&lt;'azure-standard-disk-prices'!B5),1+IF(M966="YES",1),"")</f>
        <v>0</v>
      </c>
      <c r="AI966" s="4">
        <f>IF(AND(I966="STANDARD",Q966="YES",H966&gt;'azure-standard-disk-prices'!B5,H966&lt;'azure-standard-disk-prices'!B6),1+IF(M966="YES",1),"")</f>
        <v>0</v>
      </c>
      <c r="AJ966" s="4">
        <f>IF(AND(I966="STANDARD",Q966="YES",H966&gt;'azure-standard-disk-prices'!B6,H966&lt;'azure-standard-disk-prices'!B7),1+IF(M966="YES",1),"")</f>
        <v>0</v>
      </c>
      <c r="AK966" s="4">
        <f>IF(AND(I966="STANDARD",Q966="YES",H966&gt;'azure-standard-disk-prices'!B7,H966&lt;'azure-standard-disk-prices'!B8),1+IF(M966="YES",1),"")</f>
        <v>0</v>
      </c>
      <c r="AL966" s="4">
        <f>IF(AND(I966="STANDARD",Q966="YES",H966&gt;'azure-standard-disk-prices'!B8,H966&lt;'azure-standard-disk-prices'!B9),1+IF(M966="YES",1),"")</f>
        <v>0</v>
      </c>
      <c r="AM966" s="4">
        <f>IF(AND(I965="PREMIUM",Q965="YES",H965&lt;'azure-premium-disk-prices'!B2,H965&gt;0),1+IF(M965="YES",1),"")</f>
        <v>0</v>
      </c>
      <c r="AN966" s="4">
        <f>IF(AND(I965="PREMIUM",Q965="YES",H965&gt;'azure-premium-disk-prices'!B2,H965&lt;'azure-premium-disk-prices'!B3),1+IF(M965="YES",1),"")</f>
        <v>0</v>
      </c>
      <c r="AO966" s="4">
        <f>IF(AND(I965="PREMIUM",Q965="YES",H965&gt;'azure-premium-disk-prices'!B3,H965&lt;'azure-premium-disk-prices'!B4),1+IF(M965="YES",1),"")</f>
        <v>0</v>
      </c>
      <c r="AP966" s="4">
        <f>IF(AND(I965="PREMIUM",Q965="YES",H965&gt;'azure-premium-disk-prices'!B4,H965&lt;'azure-premium-disk-prices'!B5),1+IF(M965="YES",1),"")</f>
        <v>0</v>
      </c>
      <c r="AQ966" s="4">
        <f>IF(AND(I965="PREMIUM",Q965="YES",H965&gt;'azure-premium-disk-prices'!B5,H965&lt;'azure-premium-disk-prices'!B6),1+IF(M965="YES",1),"")</f>
        <v>0</v>
      </c>
      <c r="AR966" s="4">
        <f>IF(AND(I965="PREMIUM",Q965="YES",H965&gt;'azure-premium-disk-prices'!B6,H965&lt;'azure-premium-disk-prices'!B7),1+IF(M965="YES",1),"")</f>
        <v>0</v>
      </c>
      <c r="AS966" s="4">
        <f>IF(AND(I965="PREMIUM",Q965="YES",H965&gt;'azure-premium-disk-prices'!B7,H965&lt;'azure-premium-disk-prices'!B8),1+IF(M965="YES",1),"")</f>
        <v>0</v>
      </c>
      <c r="AT966" s="4">
        <f>IF(AND(I965="PREMIUM",Q965="YES",H965&gt;'azure-premium-disk-prices'!B8,H965&lt;'azure-premium-disk-prices'!B9),1+IF(M965="YES",1),"")</f>
        <v>0</v>
      </c>
      <c r="AU966" s="4">
        <f>IF(AND(M966="YES", Q966="YES"),1,"")</f>
        <v>0</v>
      </c>
      <c r="AV966" s="4">
        <f>IF(AND(J966="STANDARD", Q966="YES"), IF(M966="YES",2,1) ,"")</f>
        <v>0</v>
      </c>
      <c r="AW966" s="4">
        <f>IF( AND(J966="PREMIUM",  Q966="YES"), IF(M966="YES",2,1) ,"")</f>
        <v>0</v>
      </c>
    </row>
    <row r="967" spans="5:49">
      <c r="E967" s="3"/>
      <c r="F967" s="3"/>
      <c r="G967" s="3"/>
      <c r="H967" s="3"/>
      <c r="I967" s="3" t="s">
        <v>9</v>
      </c>
      <c r="J967" s="3" t="s">
        <v>9</v>
      </c>
      <c r="K967" s="3" t="s">
        <v>5</v>
      </c>
      <c r="L967" s="3" t="s">
        <v>5</v>
      </c>
      <c r="M967" s="3" t="s">
        <v>5</v>
      </c>
      <c r="N967" s="3">
        <v>730</v>
      </c>
      <c r="O967" s="3" t="s">
        <v>5</v>
      </c>
      <c r="P967" s="3" t="s">
        <v>14</v>
      </c>
      <c r="Q967" s="4">
        <f>IF(AND(E967&lt;&gt;"", F967&lt;&gt;"", G967&lt;&gt;"", H967&lt;&gt;"", I967&lt;&gt;"", J967&lt;&gt;"", K967&lt;&gt;"", L967&lt;&gt;"", M967&lt;&gt;"", N967&lt;&gt;"", O967&lt;&gt;""),"YES","NO")</f>
        <v>0</v>
      </c>
      <c r="R967" s="4">
        <f>IF(AD967=AA967, U967, IF(AD967=AB967,W967,Y967))</f>
        <v>0</v>
      </c>
      <c r="S967" s="4">
        <f>AD967</f>
        <v>0</v>
      </c>
      <c r="T967" s="4">
        <f> IF(AA967="" ,"",IF(AD967=AA967, "PAYG", IF(AD967=AB967,"1Y RI","3Y RI")))</f>
        <v>0</v>
      </c>
      <c r="U967" s="4">
        <f>IF(Q967="YES", IF(K967="YES", VLOOKUP(V967 &amp; L967 &amp; K967,'azure-vm-prices-base'!G$2:H$124, 2, 0), VLOOKUP(V967 &amp; L967 &amp; "*",'azure-vm-prices-base'!G$2:H$124, 2, 0)), "")</f>
        <v>0</v>
      </c>
      <c r="V967" s="4">
        <f>IF(Q967="YES", IF(O967="NO" , IF(K967="YES", _xlfn.MINIFS('azure-vm-prices-base'!I$2:I$123, 'azure-vm-prices-base'!A$2:A$123,"&gt;="&amp;F967*(100-$B$2)/100, 'azure-vm-prices-base'!B$2:B$123,"&gt;="&amp;G967*(100-$B$2)/100, 'azure-vm-prices-base'!D$2:D$123,K967, 'azure-vm-prices-base'!E$2:E$123,L967), _xlfn.MINIFS('azure-vm-prices-base'!I$2:I$123, 'azure-vm-prices-base'!A$2:A$123,"&gt;="&amp;F967*(100-$B$2)/100, 'azure-vm-prices-base'!B$2:B$123,"&gt;="&amp;G967*(100-$B$2)/100, 'azure-vm-prices-base'!E$2:E$123,L967)), IF(K967="YES", _xlfn.MINIFS('azure-vm-prices-base'!C$2:C$123, 'azure-vm-prices-base'!A$2:A$123,"&gt;="&amp;F967*(100-$B$2)/100, 'azure-vm-prices-base'!B$2:B$123,"&gt;="&amp;G967*(100-$B$2)/100, 'azure-vm-prices-base'!D$2:D$123,K967, 'azure-vm-prices-base'!E$2:E$123,L967), _xlfn.MINIFS('azure-vm-prices-base'!C$2:C$123, 'azure-vm-prices-base'!A$2:A$123,"&gt;="&amp;F967*(100-$B$2)/100, 'azure-vm-prices-base'!B$2:B$123,"&gt;="&amp;G967*(100-$B$2)/100, 'azure-vm-prices-base'!E$2:E$123,L967))), "")</f>
        <v>0</v>
      </c>
      <c r="W967" s="4">
        <f>IF(Q967="YES", IF(K967="YES", VLOOKUP(X967 &amp; L967 &amp; K967,'azure-vm-prices-1Y'!G$2:H$124  , 2, 0), VLOOKUP(X967 &amp; L967 &amp; "*",'azure-vm-prices-1Y'!G$2:H$124, 2, 0)),   "")</f>
        <v>0</v>
      </c>
      <c r="X967" s="4">
        <f>IF(Q967="YES", IF(O967="NO" , IF(K967="YES", _xlfn.MINIFS('azure-vm-prices-1Y'!I$2:I$123,   'azure-vm-prices-1Y'!A$2:A$123,"&gt;="&amp;F967*(100-$B$2)/100,   'azure-vm-prices-1Y'!B$2:B$123,"&gt;="&amp;G967*(100-$B$2)/100,   'azure-vm-prices-1Y'!D$2:D$123,K967,   'azure-vm-prices-1Y'!E$2:E$123,L967),   _xlfn.MINIFS('azure-vm-prices-1Y'!I$2:I$123,   'azure-vm-prices-1Y'!A$2:A$123,"&gt;="&amp;F967*(100-$B$2)/100,   'azure-vm-prices-1Y'!B$2:B$123,"&gt;="&amp;G967*(100-$B$2)/100,   'azure-vm-prices-1Y'!E$2:E$123,L967)),   IF(K967="YES", _xlfn.MINIFS('azure-vm-prices-1Y'!C$2:C$123,   'azure-vm-prices-1Y'!A$2:A$123,"&gt;="&amp;F967*(100-$B$2)/100,   'azure-vm-prices-1Y'!B$2:B$123,"&gt;="&amp;G967*(100-$B$2)/100,   'azure-vm-prices-1Y'!D$2:D$123,K967,   'azure-vm-prices-1Y'!E$2:E$123,L967),   _xlfn.MINIFS('azure-vm-prices-1Y'!C$2:C$123,   'azure-vm-prices-1Y'!A$2:A$123,"&gt;="&amp;F967*(100-$B$2)/100,   'azure-vm-prices-1Y'!B$2:B$123,"&gt;="&amp;G967*(100-$B$2)/100,   'azure-vm-prices-1Y'!E$2:E$123,L967))),   "")</f>
        <v>0</v>
      </c>
      <c r="Y967" s="4">
        <f>IF(Q967="YES", IF(K967="YES", VLOOKUP(Z967 &amp; L967 &amp; K967,'azure-vm-prices-3Y'!G$2:H$124  , 2, 0), VLOOKUP(Z967 &amp; L967 &amp; "*",'azure-vm-prices-3Y'!G$2:H$124, 2, 0)),   "")</f>
        <v>0</v>
      </c>
      <c r="Z967" s="4">
        <f>IF(Q967="YES", IF(O967="NO" , IF(K967="YES", _xlfn.MINIFS('azure-vm-prices-3Y'!I$2:I$123,   'azure-vm-prices-3Y'!A$2:A$123,"&gt;="&amp;F967*(100-$B$2)/100,   'azure-vm-prices-3Y'!B$2:B$123,"&gt;="&amp;G967*(100-$B$2)/100,   'azure-vm-prices-3Y'!D$2:D$123,K967,   'azure-vm-prices-3Y'!E$2:E$123,L967),   _xlfn.MINIFS('azure-vm-prices-3Y'!I$2:I$123,   'azure-vm-prices-3Y'!A$2:A$123,"&gt;="&amp;F967*(100-$B$2)/100,   'azure-vm-prices-3Y'!B$2:B$123,"&gt;="&amp;G967*(100-$B$2)/100,   'azure-vm-prices-3Y'!E$2:E$123,L967)),   IF(K967="YES", _xlfn.MINIFS('azure-vm-prices-3Y'!C$2:C$123,   'azure-vm-prices-3Y'!A$2:A$123,"&gt;="&amp;F967*(100-$B$2)/100,   'azure-vm-prices-3Y'!B$2:B$123,"&gt;="&amp;G967*(100-$B$2)/100,   'azure-vm-prices-3Y'!D$2:D$123,K967,   'azure-vm-prices-3Y'!E$2:E$123,L967),   _xlfn.MINIFS('azure-vm-prices-3Y'!C$2:C$123,   'azure-vm-prices-3Y'!A$2:A$123,"&gt;="&amp;F967*(100-$B$2)/100,   'azure-vm-prices-3Y'!B$2:B$123,"&gt;="&amp;G967*(100-$B$2)/100,   'azure-vm-prices-3Y'!E$2:E$123,L967))),   "")</f>
        <v>0</v>
      </c>
      <c r="AA967" s="4">
        <f>IF(Q967="YES",N967*V967*12,"")</f>
        <v>0</v>
      </c>
      <c r="AB967" s="4">
        <f>IF(Q967="YES",X967*8760,"")</f>
        <v>0</v>
      </c>
      <c r="AC967" s="4">
        <f>IF(Q967="YES",Z967*8760,"")</f>
        <v>0</v>
      </c>
      <c r="AD967" s="4">
        <f>IF(Q967="YES",IF(P967="YES", MIN(AA967:AC967), AA967),"")</f>
        <v>0</v>
      </c>
      <c r="AE967" s="4">
        <f>IF(AND(I967="STANDARD",Q967="YES",H967&lt;'azure-standard-disk-prices'!B2, H967&gt;0),1+IF(M967="YES",1),"")</f>
        <v>0</v>
      </c>
      <c r="AF967" s="4">
        <f>IF(AND(I967="STANDARD",Q967="YES",H967&gt;'azure-standard-disk-prices'!B2,H967&lt;'azure-standard-disk-prices'!B3),1+IF(M967="YES",1),"")</f>
        <v>0</v>
      </c>
      <c r="AG967" s="4">
        <f>IF(AND(I967="STANDARD",Q967="YES",H967&gt;'azure-standard-disk-prices'!B3,H967&lt;'azure-standard-disk-prices'!B4),1+IF(M967="YES",1),"")</f>
        <v>0</v>
      </c>
      <c r="AH967" s="4">
        <f>IF(AND(I967="STANDARD",Q967="YES",H967&gt;'azure-standard-disk-prices'!B4,H967&lt;'azure-standard-disk-prices'!B5),1+IF(M967="YES",1),"")</f>
        <v>0</v>
      </c>
      <c r="AI967" s="4">
        <f>IF(AND(I967="STANDARD",Q967="YES",H967&gt;'azure-standard-disk-prices'!B5,H967&lt;'azure-standard-disk-prices'!B6),1+IF(M967="YES",1),"")</f>
        <v>0</v>
      </c>
      <c r="AJ967" s="4">
        <f>IF(AND(I967="STANDARD",Q967="YES",H967&gt;'azure-standard-disk-prices'!B6,H967&lt;'azure-standard-disk-prices'!B7),1+IF(M967="YES",1),"")</f>
        <v>0</v>
      </c>
      <c r="AK967" s="4">
        <f>IF(AND(I967="STANDARD",Q967="YES",H967&gt;'azure-standard-disk-prices'!B7,H967&lt;'azure-standard-disk-prices'!B8),1+IF(M967="YES",1),"")</f>
        <v>0</v>
      </c>
      <c r="AL967" s="4">
        <f>IF(AND(I967="STANDARD",Q967="YES",H967&gt;'azure-standard-disk-prices'!B8,H967&lt;'azure-standard-disk-prices'!B9),1+IF(M967="YES",1),"")</f>
        <v>0</v>
      </c>
      <c r="AM967" s="4">
        <f>IF(AND(I966="PREMIUM",Q966="YES",H966&lt;'azure-premium-disk-prices'!B2,H966&gt;0),1+IF(M966="YES",1),"")</f>
        <v>0</v>
      </c>
      <c r="AN967" s="4">
        <f>IF(AND(I966="PREMIUM",Q966="YES",H966&gt;'azure-premium-disk-prices'!B2,H966&lt;'azure-premium-disk-prices'!B3),1+IF(M966="YES",1),"")</f>
        <v>0</v>
      </c>
      <c r="AO967" s="4">
        <f>IF(AND(I966="PREMIUM",Q966="YES",H966&gt;'azure-premium-disk-prices'!B3,H966&lt;'azure-premium-disk-prices'!B4),1+IF(M966="YES",1),"")</f>
        <v>0</v>
      </c>
      <c r="AP967" s="4">
        <f>IF(AND(I966="PREMIUM",Q966="YES",H966&gt;'azure-premium-disk-prices'!B4,H966&lt;'azure-premium-disk-prices'!B5),1+IF(M966="YES",1),"")</f>
        <v>0</v>
      </c>
      <c r="AQ967" s="4">
        <f>IF(AND(I966="PREMIUM",Q966="YES",H966&gt;'azure-premium-disk-prices'!B5,H966&lt;'azure-premium-disk-prices'!B6),1+IF(M966="YES",1),"")</f>
        <v>0</v>
      </c>
      <c r="AR967" s="4">
        <f>IF(AND(I966="PREMIUM",Q966="YES",H966&gt;'azure-premium-disk-prices'!B6,H966&lt;'azure-premium-disk-prices'!B7),1+IF(M966="YES",1),"")</f>
        <v>0</v>
      </c>
      <c r="AS967" s="4">
        <f>IF(AND(I966="PREMIUM",Q966="YES",H966&gt;'azure-premium-disk-prices'!B7,H966&lt;'azure-premium-disk-prices'!B8),1+IF(M966="YES",1),"")</f>
        <v>0</v>
      </c>
      <c r="AT967" s="4">
        <f>IF(AND(I966="PREMIUM",Q966="YES",H966&gt;'azure-premium-disk-prices'!B8,H966&lt;'azure-premium-disk-prices'!B9),1+IF(M966="YES",1),"")</f>
        <v>0</v>
      </c>
      <c r="AU967" s="4">
        <f>IF(AND(M967="YES", Q967="YES"),1,"")</f>
        <v>0</v>
      </c>
      <c r="AV967" s="4">
        <f>IF(AND(J967="STANDARD", Q967="YES"), IF(M967="YES",2,1) ,"")</f>
        <v>0</v>
      </c>
      <c r="AW967" s="4">
        <f>IF( AND(J967="PREMIUM",  Q967="YES"), IF(M967="YES",2,1) ,"")</f>
        <v>0</v>
      </c>
    </row>
    <row r="968" spans="5:49">
      <c r="E968" s="3"/>
      <c r="F968" s="3"/>
      <c r="G968" s="3"/>
      <c r="H968" s="3"/>
      <c r="I968" s="3" t="s">
        <v>9</v>
      </c>
      <c r="J968" s="3" t="s">
        <v>9</v>
      </c>
      <c r="K968" s="3" t="s">
        <v>5</v>
      </c>
      <c r="L968" s="3" t="s">
        <v>5</v>
      </c>
      <c r="M968" s="3" t="s">
        <v>5</v>
      </c>
      <c r="N968" s="3">
        <v>730</v>
      </c>
      <c r="O968" s="3" t="s">
        <v>5</v>
      </c>
      <c r="P968" s="3" t="s">
        <v>14</v>
      </c>
      <c r="Q968" s="4">
        <f>IF(AND(E968&lt;&gt;"", F968&lt;&gt;"", G968&lt;&gt;"", H968&lt;&gt;"", I968&lt;&gt;"", J968&lt;&gt;"", K968&lt;&gt;"", L968&lt;&gt;"", M968&lt;&gt;"", N968&lt;&gt;"", O968&lt;&gt;""),"YES","NO")</f>
        <v>0</v>
      </c>
      <c r="R968" s="4">
        <f>IF(AD968=AA968, U968, IF(AD968=AB968,W968,Y968))</f>
        <v>0</v>
      </c>
      <c r="S968" s="4">
        <f>AD968</f>
        <v>0</v>
      </c>
      <c r="T968" s="4">
        <f> IF(AA968="" ,"",IF(AD968=AA968, "PAYG", IF(AD968=AB968,"1Y RI","3Y RI")))</f>
        <v>0</v>
      </c>
      <c r="U968" s="4">
        <f>IF(Q968="YES", IF(K968="YES", VLOOKUP(V968 &amp; L968 &amp; K968,'azure-vm-prices-base'!G$2:H$124, 2, 0), VLOOKUP(V968 &amp; L968 &amp; "*",'azure-vm-prices-base'!G$2:H$124, 2, 0)), "")</f>
        <v>0</v>
      </c>
      <c r="V968" s="4">
        <f>IF(Q968="YES", IF(O968="NO" , IF(K968="YES", _xlfn.MINIFS('azure-vm-prices-base'!I$2:I$123, 'azure-vm-prices-base'!A$2:A$123,"&gt;="&amp;F968*(100-$B$2)/100, 'azure-vm-prices-base'!B$2:B$123,"&gt;="&amp;G968*(100-$B$2)/100, 'azure-vm-prices-base'!D$2:D$123,K968, 'azure-vm-prices-base'!E$2:E$123,L968), _xlfn.MINIFS('azure-vm-prices-base'!I$2:I$123, 'azure-vm-prices-base'!A$2:A$123,"&gt;="&amp;F968*(100-$B$2)/100, 'azure-vm-prices-base'!B$2:B$123,"&gt;="&amp;G968*(100-$B$2)/100, 'azure-vm-prices-base'!E$2:E$123,L968)), IF(K968="YES", _xlfn.MINIFS('azure-vm-prices-base'!C$2:C$123, 'azure-vm-prices-base'!A$2:A$123,"&gt;="&amp;F968*(100-$B$2)/100, 'azure-vm-prices-base'!B$2:B$123,"&gt;="&amp;G968*(100-$B$2)/100, 'azure-vm-prices-base'!D$2:D$123,K968, 'azure-vm-prices-base'!E$2:E$123,L968), _xlfn.MINIFS('azure-vm-prices-base'!C$2:C$123, 'azure-vm-prices-base'!A$2:A$123,"&gt;="&amp;F968*(100-$B$2)/100, 'azure-vm-prices-base'!B$2:B$123,"&gt;="&amp;G968*(100-$B$2)/100, 'azure-vm-prices-base'!E$2:E$123,L968))), "")</f>
        <v>0</v>
      </c>
      <c r="W968" s="4">
        <f>IF(Q968="YES", IF(K968="YES", VLOOKUP(X968 &amp; L968 &amp; K968,'azure-vm-prices-1Y'!G$2:H$124  , 2, 0), VLOOKUP(X968 &amp; L968 &amp; "*",'azure-vm-prices-1Y'!G$2:H$124, 2, 0)),   "")</f>
        <v>0</v>
      </c>
      <c r="X968" s="4">
        <f>IF(Q968="YES", IF(O968="NO" , IF(K968="YES", _xlfn.MINIFS('azure-vm-prices-1Y'!I$2:I$123,   'azure-vm-prices-1Y'!A$2:A$123,"&gt;="&amp;F968*(100-$B$2)/100,   'azure-vm-prices-1Y'!B$2:B$123,"&gt;="&amp;G968*(100-$B$2)/100,   'azure-vm-prices-1Y'!D$2:D$123,K968,   'azure-vm-prices-1Y'!E$2:E$123,L968),   _xlfn.MINIFS('azure-vm-prices-1Y'!I$2:I$123,   'azure-vm-prices-1Y'!A$2:A$123,"&gt;="&amp;F968*(100-$B$2)/100,   'azure-vm-prices-1Y'!B$2:B$123,"&gt;="&amp;G968*(100-$B$2)/100,   'azure-vm-prices-1Y'!E$2:E$123,L968)),   IF(K968="YES", _xlfn.MINIFS('azure-vm-prices-1Y'!C$2:C$123,   'azure-vm-prices-1Y'!A$2:A$123,"&gt;="&amp;F968*(100-$B$2)/100,   'azure-vm-prices-1Y'!B$2:B$123,"&gt;="&amp;G968*(100-$B$2)/100,   'azure-vm-prices-1Y'!D$2:D$123,K968,   'azure-vm-prices-1Y'!E$2:E$123,L968),   _xlfn.MINIFS('azure-vm-prices-1Y'!C$2:C$123,   'azure-vm-prices-1Y'!A$2:A$123,"&gt;="&amp;F968*(100-$B$2)/100,   'azure-vm-prices-1Y'!B$2:B$123,"&gt;="&amp;G968*(100-$B$2)/100,   'azure-vm-prices-1Y'!E$2:E$123,L968))),   "")</f>
        <v>0</v>
      </c>
      <c r="Y968" s="4">
        <f>IF(Q968="YES", IF(K968="YES", VLOOKUP(Z968 &amp; L968 &amp; K968,'azure-vm-prices-3Y'!G$2:H$124  , 2, 0), VLOOKUP(Z968 &amp; L968 &amp; "*",'azure-vm-prices-3Y'!G$2:H$124, 2, 0)),   "")</f>
        <v>0</v>
      </c>
      <c r="Z968" s="4">
        <f>IF(Q968="YES", IF(O968="NO" , IF(K968="YES", _xlfn.MINIFS('azure-vm-prices-3Y'!I$2:I$123,   'azure-vm-prices-3Y'!A$2:A$123,"&gt;="&amp;F968*(100-$B$2)/100,   'azure-vm-prices-3Y'!B$2:B$123,"&gt;="&amp;G968*(100-$B$2)/100,   'azure-vm-prices-3Y'!D$2:D$123,K968,   'azure-vm-prices-3Y'!E$2:E$123,L968),   _xlfn.MINIFS('azure-vm-prices-3Y'!I$2:I$123,   'azure-vm-prices-3Y'!A$2:A$123,"&gt;="&amp;F968*(100-$B$2)/100,   'azure-vm-prices-3Y'!B$2:B$123,"&gt;="&amp;G968*(100-$B$2)/100,   'azure-vm-prices-3Y'!E$2:E$123,L968)),   IF(K968="YES", _xlfn.MINIFS('azure-vm-prices-3Y'!C$2:C$123,   'azure-vm-prices-3Y'!A$2:A$123,"&gt;="&amp;F968*(100-$B$2)/100,   'azure-vm-prices-3Y'!B$2:B$123,"&gt;="&amp;G968*(100-$B$2)/100,   'azure-vm-prices-3Y'!D$2:D$123,K968,   'azure-vm-prices-3Y'!E$2:E$123,L968),   _xlfn.MINIFS('azure-vm-prices-3Y'!C$2:C$123,   'azure-vm-prices-3Y'!A$2:A$123,"&gt;="&amp;F968*(100-$B$2)/100,   'azure-vm-prices-3Y'!B$2:B$123,"&gt;="&amp;G968*(100-$B$2)/100,   'azure-vm-prices-3Y'!E$2:E$123,L968))),   "")</f>
        <v>0</v>
      </c>
      <c r="AA968" s="4">
        <f>IF(Q968="YES",N968*V968*12,"")</f>
        <v>0</v>
      </c>
      <c r="AB968" s="4">
        <f>IF(Q968="YES",X968*8760,"")</f>
        <v>0</v>
      </c>
      <c r="AC968" s="4">
        <f>IF(Q968="YES",Z968*8760,"")</f>
        <v>0</v>
      </c>
      <c r="AD968" s="4">
        <f>IF(Q968="YES",IF(P968="YES", MIN(AA968:AC968), AA968),"")</f>
        <v>0</v>
      </c>
      <c r="AE968" s="4">
        <f>IF(AND(I968="STANDARD",Q968="YES",H968&lt;'azure-standard-disk-prices'!B2, H968&gt;0),1+IF(M968="YES",1),"")</f>
        <v>0</v>
      </c>
      <c r="AF968" s="4">
        <f>IF(AND(I968="STANDARD",Q968="YES",H968&gt;'azure-standard-disk-prices'!B2,H968&lt;'azure-standard-disk-prices'!B3),1+IF(M968="YES",1),"")</f>
        <v>0</v>
      </c>
      <c r="AG968" s="4">
        <f>IF(AND(I968="STANDARD",Q968="YES",H968&gt;'azure-standard-disk-prices'!B3,H968&lt;'azure-standard-disk-prices'!B4),1+IF(M968="YES",1),"")</f>
        <v>0</v>
      </c>
      <c r="AH968" s="4">
        <f>IF(AND(I968="STANDARD",Q968="YES",H968&gt;'azure-standard-disk-prices'!B4,H968&lt;'azure-standard-disk-prices'!B5),1+IF(M968="YES",1),"")</f>
        <v>0</v>
      </c>
      <c r="AI968" s="4">
        <f>IF(AND(I968="STANDARD",Q968="YES",H968&gt;'azure-standard-disk-prices'!B5,H968&lt;'azure-standard-disk-prices'!B6),1+IF(M968="YES",1),"")</f>
        <v>0</v>
      </c>
      <c r="AJ968" s="4">
        <f>IF(AND(I968="STANDARD",Q968="YES",H968&gt;'azure-standard-disk-prices'!B6,H968&lt;'azure-standard-disk-prices'!B7),1+IF(M968="YES",1),"")</f>
        <v>0</v>
      </c>
      <c r="AK968" s="4">
        <f>IF(AND(I968="STANDARD",Q968="YES",H968&gt;'azure-standard-disk-prices'!B7,H968&lt;'azure-standard-disk-prices'!B8),1+IF(M968="YES",1),"")</f>
        <v>0</v>
      </c>
      <c r="AL968" s="4">
        <f>IF(AND(I968="STANDARD",Q968="YES",H968&gt;'azure-standard-disk-prices'!B8,H968&lt;'azure-standard-disk-prices'!B9),1+IF(M968="YES",1),"")</f>
        <v>0</v>
      </c>
      <c r="AM968" s="4">
        <f>IF(AND(I967="PREMIUM",Q967="YES",H967&lt;'azure-premium-disk-prices'!B2,H967&gt;0),1+IF(M967="YES",1),"")</f>
        <v>0</v>
      </c>
      <c r="AN968" s="4">
        <f>IF(AND(I967="PREMIUM",Q967="YES",H967&gt;'azure-premium-disk-prices'!B2,H967&lt;'azure-premium-disk-prices'!B3),1+IF(M967="YES",1),"")</f>
        <v>0</v>
      </c>
      <c r="AO968" s="4">
        <f>IF(AND(I967="PREMIUM",Q967="YES",H967&gt;'azure-premium-disk-prices'!B3,H967&lt;'azure-premium-disk-prices'!B4),1+IF(M967="YES",1),"")</f>
        <v>0</v>
      </c>
      <c r="AP968" s="4">
        <f>IF(AND(I967="PREMIUM",Q967="YES",H967&gt;'azure-premium-disk-prices'!B4,H967&lt;'azure-premium-disk-prices'!B5),1+IF(M967="YES",1),"")</f>
        <v>0</v>
      </c>
      <c r="AQ968" s="4">
        <f>IF(AND(I967="PREMIUM",Q967="YES",H967&gt;'azure-premium-disk-prices'!B5,H967&lt;'azure-premium-disk-prices'!B6),1+IF(M967="YES",1),"")</f>
        <v>0</v>
      </c>
      <c r="AR968" s="4">
        <f>IF(AND(I967="PREMIUM",Q967="YES",H967&gt;'azure-premium-disk-prices'!B6,H967&lt;'azure-premium-disk-prices'!B7),1+IF(M967="YES",1),"")</f>
        <v>0</v>
      </c>
      <c r="AS968" s="4">
        <f>IF(AND(I967="PREMIUM",Q967="YES",H967&gt;'azure-premium-disk-prices'!B7,H967&lt;'azure-premium-disk-prices'!B8),1+IF(M967="YES",1),"")</f>
        <v>0</v>
      </c>
      <c r="AT968" s="4">
        <f>IF(AND(I967="PREMIUM",Q967="YES",H967&gt;'azure-premium-disk-prices'!B8,H967&lt;'azure-premium-disk-prices'!B9),1+IF(M967="YES",1),"")</f>
        <v>0</v>
      </c>
      <c r="AU968" s="4">
        <f>IF(AND(M968="YES", Q968="YES"),1,"")</f>
        <v>0</v>
      </c>
      <c r="AV968" s="4">
        <f>IF(AND(J968="STANDARD", Q968="YES"), IF(M968="YES",2,1) ,"")</f>
        <v>0</v>
      </c>
      <c r="AW968" s="4">
        <f>IF( AND(J968="PREMIUM",  Q968="YES"), IF(M968="YES",2,1) ,"")</f>
        <v>0</v>
      </c>
    </row>
    <row r="969" spans="5:49">
      <c r="E969" s="3"/>
      <c r="F969" s="3"/>
      <c r="G969" s="3"/>
      <c r="H969" s="3"/>
      <c r="I969" s="3" t="s">
        <v>9</v>
      </c>
      <c r="J969" s="3" t="s">
        <v>9</v>
      </c>
      <c r="K969" s="3" t="s">
        <v>5</v>
      </c>
      <c r="L969" s="3" t="s">
        <v>5</v>
      </c>
      <c r="M969" s="3" t="s">
        <v>5</v>
      </c>
      <c r="N969" s="3">
        <v>730</v>
      </c>
      <c r="O969" s="3" t="s">
        <v>5</v>
      </c>
      <c r="P969" s="3" t="s">
        <v>14</v>
      </c>
      <c r="Q969" s="4">
        <f>IF(AND(E969&lt;&gt;"", F969&lt;&gt;"", G969&lt;&gt;"", H969&lt;&gt;"", I969&lt;&gt;"", J969&lt;&gt;"", K969&lt;&gt;"", L969&lt;&gt;"", M969&lt;&gt;"", N969&lt;&gt;"", O969&lt;&gt;""),"YES","NO")</f>
        <v>0</v>
      </c>
      <c r="R969" s="4">
        <f>IF(AD969=AA969, U969, IF(AD969=AB969,W969,Y969))</f>
        <v>0</v>
      </c>
      <c r="S969" s="4">
        <f>AD969</f>
        <v>0</v>
      </c>
      <c r="T969" s="4">
        <f> IF(AA969="" ,"",IF(AD969=AA969, "PAYG", IF(AD969=AB969,"1Y RI","3Y RI")))</f>
        <v>0</v>
      </c>
      <c r="U969" s="4">
        <f>IF(Q969="YES", IF(K969="YES", VLOOKUP(V969 &amp; L969 &amp; K969,'azure-vm-prices-base'!G$2:H$124, 2, 0), VLOOKUP(V969 &amp; L969 &amp; "*",'azure-vm-prices-base'!G$2:H$124, 2, 0)), "")</f>
        <v>0</v>
      </c>
      <c r="V969" s="4">
        <f>IF(Q969="YES", IF(O969="NO" , IF(K969="YES", _xlfn.MINIFS('azure-vm-prices-base'!I$2:I$123, 'azure-vm-prices-base'!A$2:A$123,"&gt;="&amp;F969*(100-$B$2)/100, 'azure-vm-prices-base'!B$2:B$123,"&gt;="&amp;G969*(100-$B$2)/100, 'azure-vm-prices-base'!D$2:D$123,K969, 'azure-vm-prices-base'!E$2:E$123,L969), _xlfn.MINIFS('azure-vm-prices-base'!I$2:I$123, 'azure-vm-prices-base'!A$2:A$123,"&gt;="&amp;F969*(100-$B$2)/100, 'azure-vm-prices-base'!B$2:B$123,"&gt;="&amp;G969*(100-$B$2)/100, 'azure-vm-prices-base'!E$2:E$123,L969)), IF(K969="YES", _xlfn.MINIFS('azure-vm-prices-base'!C$2:C$123, 'azure-vm-prices-base'!A$2:A$123,"&gt;="&amp;F969*(100-$B$2)/100, 'azure-vm-prices-base'!B$2:B$123,"&gt;="&amp;G969*(100-$B$2)/100, 'azure-vm-prices-base'!D$2:D$123,K969, 'azure-vm-prices-base'!E$2:E$123,L969), _xlfn.MINIFS('azure-vm-prices-base'!C$2:C$123, 'azure-vm-prices-base'!A$2:A$123,"&gt;="&amp;F969*(100-$B$2)/100, 'azure-vm-prices-base'!B$2:B$123,"&gt;="&amp;G969*(100-$B$2)/100, 'azure-vm-prices-base'!E$2:E$123,L969))), "")</f>
        <v>0</v>
      </c>
      <c r="W969" s="4">
        <f>IF(Q969="YES", IF(K969="YES", VLOOKUP(X969 &amp; L969 &amp; K969,'azure-vm-prices-1Y'!G$2:H$124  , 2, 0), VLOOKUP(X969 &amp; L969 &amp; "*",'azure-vm-prices-1Y'!G$2:H$124, 2, 0)),   "")</f>
        <v>0</v>
      </c>
      <c r="X969" s="4">
        <f>IF(Q969="YES", IF(O969="NO" , IF(K969="YES", _xlfn.MINIFS('azure-vm-prices-1Y'!I$2:I$123,   'azure-vm-prices-1Y'!A$2:A$123,"&gt;="&amp;F969*(100-$B$2)/100,   'azure-vm-prices-1Y'!B$2:B$123,"&gt;="&amp;G969*(100-$B$2)/100,   'azure-vm-prices-1Y'!D$2:D$123,K969,   'azure-vm-prices-1Y'!E$2:E$123,L969),   _xlfn.MINIFS('azure-vm-prices-1Y'!I$2:I$123,   'azure-vm-prices-1Y'!A$2:A$123,"&gt;="&amp;F969*(100-$B$2)/100,   'azure-vm-prices-1Y'!B$2:B$123,"&gt;="&amp;G969*(100-$B$2)/100,   'azure-vm-prices-1Y'!E$2:E$123,L969)),   IF(K969="YES", _xlfn.MINIFS('azure-vm-prices-1Y'!C$2:C$123,   'azure-vm-prices-1Y'!A$2:A$123,"&gt;="&amp;F969*(100-$B$2)/100,   'azure-vm-prices-1Y'!B$2:B$123,"&gt;="&amp;G969*(100-$B$2)/100,   'azure-vm-prices-1Y'!D$2:D$123,K969,   'azure-vm-prices-1Y'!E$2:E$123,L969),   _xlfn.MINIFS('azure-vm-prices-1Y'!C$2:C$123,   'azure-vm-prices-1Y'!A$2:A$123,"&gt;="&amp;F969*(100-$B$2)/100,   'azure-vm-prices-1Y'!B$2:B$123,"&gt;="&amp;G969*(100-$B$2)/100,   'azure-vm-prices-1Y'!E$2:E$123,L969))),   "")</f>
        <v>0</v>
      </c>
      <c r="Y969" s="4">
        <f>IF(Q969="YES", IF(K969="YES", VLOOKUP(Z969 &amp; L969 &amp; K969,'azure-vm-prices-3Y'!G$2:H$124  , 2, 0), VLOOKUP(Z969 &amp; L969 &amp; "*",'azure-vm-prices-3Y'!G$2:H$124, 2, 0)),   "")</f>
        <v>0</v>
      </c>
      <c r="Z969" s="4">
        <f>IF(Q969="YES", IF(O969="NO" , IF(K969="YES", _xlfn.MINIFS('azure-vm-prices-3Y'!I$2:I$123,   'azure-vm-prices-3Y'!A$2:A$123,"&gt;="&amp;F969*(100-$B$2)/100,   'azure-vm-prices-3Y'!B$2:B$123,"&gt;="&amp;G969*(100-$B$2)/100,   'azure-vm-prices-3Y'!D$2:D$123,K969,   'azure-vm-prices-3Y'!E$2:E$123,L969),   _xlfn.MINIFS('azure-vm-prices-3Y'!I$2:I$123,   'azure-vm-prices-3Y'!A$2:A$123,"&gt;="&amp;F969*(100-$B$2)/100,   'azure-vm-prices-3Y'!B$2:B$123,"&gt;="&amp;G969*(100-$B$2)/100,   'azure-vm-prices-3Y'!E$2:E$123,L969)),   IF(K969="YES", _xlfn.MINIFS('azure-vm-prices-3Y'!C$2:C$123,   'azure-vm-prices-3Y'!A$2:A$123,"&gt;="&amp;F969*(100-$B$2)/100,   'azure-vm-prices-3Y'!B$2:B$123,"&gt;="&amp;G969*(100-$B$2)/100,   'azure-vm-prices-3Y'!D$2:D$123,K969,   'azure-vm-prices-3Y'!E$2:E$123,L969),   _xlfn.MINIFS('azure-vm-prices-3Y'!C$2:C$123,   'azure-vm-prices-3Y'!A$2:A$123,"&gt;="&amp;F969*(100-$B$2)/100,   'azure-vm-prices-3Y'!B$2:B$123,"&gt;="&amp;G969*(100-$B$2)/100,   'azure-vm-prices-3Y'!E$2:E$123,L969))),   "")</f>
        <v>0</v>
      </c>
      <c r="AA969" s="4">
        <f>IF(Q969="YES",N969*V969*12,"")</f>
        <v>0</v>
      </c>
      <c r="AB969" s="4">
        <f>IF(Q969="YES",X969*8760,"")</f>
        <v>0</v>
      </c>
      <c r="AC969" s="4">
        <f>IF(Q969="YES",Z969*8760,"")</f>
        <v>0</v>
      </c>
      <c r="AD969" s="4">
        <f>IF(Q969="YES",IF(P969="YES", MIN(AA969:AC969), AA969),"")</f>
        <v>0</v>
      </c>
      <c r="AE969" s="4">
        <f>IF(AND(I969="STANDARD",Q969="YES",H969&lt;'azure-standard-disk-prices'!B2, H969&gt;0),1+IF(M969="YES",1),"")</f>
        <v>0</v>
      </c>
      <c r="AF969" s="4">
        <f>IF(AND(I969="STANDARD",Q969="YES",H969&gt;'azure-standard-disk-prices'!B2,H969&lt;'azure-standard-disk-prices'!B3),1+IF(M969="YES",1),"")</f>
        <v>0</v>
      </c>
      <c r="AG969" s="4">
        <f>IF(AND(I969="STANDARD",Q969="YES",H969&gt;'azure-standard-disk-prices'!B3,H969&lt;'azure-standard-disk-prices'!B4),1+IF(M969="YES",1),"")</f>
        <v>0</v>
      </c>
      <c r="AH969" s="4">
        <f>IF(AND(I969="STANDARD",Q969="YES",H969&gt;'azure-standard-disk-prices'!B4,H969&lt;'azure-standard-disk-prices'!B5),1+IF(M969="YES",1),"")</f>
        <v>0</v>
      </c>
      <c r="AI969" s="4">
        <f>IF(AND(I969="STANDARD",Q969="YES",H969&gt;'azure-standard-disk-prices'!B5,H969&lt;'azure-standard-disk-prices'!B6),1+IF(M969="YES",1),"")</f>
        <v>0</v>
      </c>
      <c r="AJ969" s="4">
        <f>IF(AND(I969="STANDARD",Q969="YES",H969&gt;'azure-standard-disk-prices'!B6,H969&lt;'azure-standard-disk-prices'!B7),1+IF(M969="YES",1),"")</f>
        <v>0</v>
      </c>
      <c r="AK969" s="4">
        <f>IF(AND(I969="STANDARD",Q969="YES",H969&gt;'azure-standard-disk-prices'!B7,H969&lt;'azure-standard-disk-prices'!B8),1+IF(M969="YES",1),"")</f>
        <v>0</v>
      </c>
      <c r="AL969" s="4">
        <f>IF(AND(I969="STANDARD",Q969="YES",H969&gt;'azure-standard-disk-prices'!B8,H969&lt;'azure-standard-disk-prices'!B9),1+IF(M969="YES",1),"")</f>
        <v>0</v>
      </c>
      <c r="AM969" s="4">
        <f>IF(AND(I968="PREMIUM",Q968="YES",H968&lt;'azure-premium-disk-prices'!B2,H968&gt;0),1+IF(M968="YES",1),"")</f>
        <v>0</v>
      </c>
      <c r="AN969" s="4">
        <f>IF(AND(I968="PREMIUM",Q968="YES",H968&gt;'azure-premium-disk-prices'!B2,H968&lt;'azure-premium-disk-prices'!B3),1+IF(M968="YES",1),"")</f>
        <v>0</v>
      </c>
      <c r="AO969" s="4">
        <f>IF(AND(I968="PREMIUM",Q968="YES",H968&gt;'azure-premium-disk-prices'!B3,H968&lt;'azure-premium-disk-prices'!B4),1+IF(M968="YES",1),"")</f>
        <v>0</v>
      </c>
      <c r="AP969" s="4">
        <f>IF(AND(I968="PREMIUM",Q968="YES",H968&gt;'azure-premium-disk-prices'!B4,H968&lt;'azure-premium-disk-prices'!B5),1+IF(M968="YES",1),"")</f>
        <v>0</v>
      </c>
      <c r="AQ969" s="4">
        <f>IF(AND(I968="PREMIUM",Q968="YES",H968&gt;'azure-premium-disk-prices'!B5,H968&lt;'azure-premium-disk-prices'!B6),1+IF(M968="YES",1),"")</f>
        <v>0</v>
      </c>
      <c r="AR969" s="4">
        <f>IF(AND(I968="PREMIUM",Q968="YES",H968&gt;'azure-premium-disk-prices'!B6,H968&lt;'azure-premium-disk-prices'!B7),1+IF(M968="YES",1),"")</f>
        <v>0</v>
      </c>
      <c r="AS969" s="4">
        <f>IF(AND(I968="PREMIUM",Q968="YES",H968&gt;'azure-premium-disk-prices'!B7,H968&lt;'azure-premium-disk-prices'!B8),1+IF(M968="YES",1),"")</f>
        <v>0</v>
      </c>
      <c r="AT969" s="4">
        <f>IF(AND(I968="PREMIUM",Q968="YES",H968&gt;'azure-premium-disk-prices'!B8,H968&lt;'azure-premium-disk-prices'!B9),1+IF(M968="YES",1),"")</f>
        <v>0</v>
      </c>
      <c r="AU969" s="4">
        <f>IF(AND(M969="YES", Q969="YES"),1,"")</f>
        <v>0</v>
      </c>
      <c r="AV969" s="4">
        <f>IF(AND(J969="STANDARD", Q969="YES"), IF(M969="YES",2,1) ,"")</f>
        <v>0</v>
      </c>
      <c r="AW969" s="4">
        <f>IF( AND(J969="PREMIUM",  Q969="YES"), IF(M969="YES",2,1) ,"")</f>
        <v>0</v>
      </c>
    </row>
    <row r="970" spans="5:49">
      <c r="E970" s="3"/>
      <c r="F970" s="3"/>
      <c r="G970" s="3"/>
      <c r="H970" s="3"/>
      <c r="I970" s="3" t="s">
        <v>9</v>
      </c>
      <c r="J970" s="3" t="s">
        <v>9</v>
      </c>
      <c r="K970" s="3" t="s">
        <v>5</v>
      </c>
      <c r="L970" s="3" t="s">
        <v>5</v>
      </c>
      <c r="M970" s="3" t="s">
        <v>5</v>
      </c>
      <c r="N970" s="3">
        <v>730</v>
      </c>
      <c r="O970" s="3" t="s">
        <v>5</v>
      </c>
      <c r="P970" s="3" t="s">
        <v>14</v>
      </c>
      <c r="Q970" s="4">
        <f>IF(AND(E970&lt;&gt;"", F970&lt;&gt;"", G970&lt;&gt;"", H970&lt;&gt;"", I970&lt;&gt;"", J970&lt;&gt;"", K970&lt;&gt;"", L970&lt;&gt;"", M970&lt;&gt;"", N970&lt;&gt;"", O970&lt;&gt;""),"YES","NO")</f>
        <v>0</v>
      </c>
      <c r="R970" s="4">
        <f>IF(AD970=AA970, U970, IF(AD970=AB970,W970,Y970))</f>
        <v>0</v>
      </c>
      <c r="S970" s="4">
        <f>AD970</f>
        <v>0</v>
      </c>
      <c r="T970" s="4">
        <f> IF(AA970="" ,"",IF(AD970=AA970, "PAYG", IF(AD970=AB970,"1Y RI","3Y RI")))</f>
        <v>0</v>
      </c>
      <c r="U970" s="4">
        <f>IF(Q970="YES", IF(K970="YES", VLOOKUP(V970 &amp; L970 &amp; K970,'azure-vm-prices-base'!G$2:H$124, 2, 0), VLOOKUP(V970 &amp; L970 &amp; "*",'azure-vm-prices-base'!G$2:H$124, 2, 0)), "")</f>
        <v>0</v>
      </c>
      <c r="V970" s="4">
        <f>IF(Q970="YES", IF(O970="NO" , IF(K970="YES", _xlfn.MINIFS('azure-vm-prices-base'!I$2:I$123, 'azure-vm-prices-base'!A$2:A$123,"&gt;="&amp;F970*(100-$B$2)/100, 'azure-vm-prices-base'!B$2:B$123,"&gt;="&amp;G970*(100-$B$2)/100, 'azure-vm-prices-base'!D$2:D$123,K970, 'azure-vm-prices-base'!E$2:E$123,L970), _xlfn.MINIFS('azure-vm-prices-base'!I$2:I$123, 'azure-vm-prices-base'!A$2:A$123,"&gt;="&amp;F970*(100-$B$2)/100, 'azure-vm-prices-base'!B$2:B$123,"&gt;="&amp;G970*(100-$B$2)/100, 'azure-vm-prices-base'!E$2:E$123,L970)), IF(K970="YES", _xlfn.MINIFS('azure-vm-prices-base'!C$2:C$123, 'azure-vm-prices-base'!A$2:A$123,"&gt;="&amp;F970*(100-$B$2)/100, 'azure-vm-prices-base'!B$2:B$123,"&gt;="&amp;G970*(100-$B$2)/100, 'azure-vm-prices-base'!D$2:D$123,K970, 'azure-vm-prices-base'!E$2:E$123,L970), _xlfn.MINIFS('azure-vm-prices-base'!C$2:C$123, 'azure-vm-prices-base'!A$2:A$123,"&gt;="&amp;F970*(100-$B$2)/100, 'azure-vm-prices-base'!B$2:B$123,"&gt;="&amp;G970*(100-$B$2)/100, 'azure-vm-prices-base'!E$2:E$123,L970))), "")</f>
        <v>0</v>
      </c>
      <c r="W970" s="4">
        <f>IF(Q970="YES", IF(K970="YES", VLOOKUP(X970 &amp; L970 &amp; K970,'azure-vm-prices-1Y'!G$2:H$124  , 2, 0), VLOOKUP(X970 &amp; L970 &amp; "*",'azure-vm-prices-1Y'!G$2:H$124, 2, 0)),   "")</f>
        <v>0</v>
      </c>
      <c r="X970" s="4">
        <f>IF(Q970="YES", IF(O970="NO" , IF(K970="YES", _xlfn.MINIFS('azure-vm-prices-1Y'!I$2:I$123,   'azure-vm-prices-1Y'!A$2:A$123,"&gt;="&amp;F970*(100-$B$2)/100,   'azure-vm-prices-1Y'!B$2:B$123,"&gt;="&amp;G970*(100-$B$2)/100,   'azure-vm-prices-1Y'!D$2:D$123,K970,   'azure-vm-prices-1Y'!E$2:E$123,L970),   _xlfn.MINIFS('azure-vm-prices-1Y'!I$2:I$123,   'azure-vm-prices-1Y'!A$2:A$123,"&gt;="&amp;F970*(100-$B$2)/100,   'azure-vm-prices-1Y'!B$2:B$123,"&gt;="&amp;G970*(100-$B$2)/100,   'azure-vm-prices-1Y'!E$2:E$123,L970)),   IF(K970="YES", _xlfn.MINIFS('azure-vm-prices-1Y'!C$2:C$123,   'azure-vm-prices-1Y'!A$2:A$123,"&gt;="&amp;F970*(100-$B$2)/100,   'azure-vm-prices-1Y'!B$2:B$123,"&gt;="&amp;G970*(100-$B$2)/100,   'azure-vm-prices-1Y'!D$2:D$123,K970,   'azure-vm-prices-1Y'!E$2:E$123,L970),   _xlfn.MINIFS('azure-vm-prices-1Y'!C$2:C$123,   'azure-vm-prices-1Y'!A$2:A$123,"&gt;="&amp;F970*(100-$B$2)/100,   'azure-vm-prices-1Y'!B$2:B$123,"&gt;="&amp;G970*(100-$B$2)/100,   'azure-vm-prices-1Y'!E$2:E$123,L970))),   "")</f>
        <v>0</v>
      </c>
      <c r="Y970" s="4">
        <f>IF(Q970="YES", IF(K970="YES", VLOOKUP(Z970 &amp; L970 &amp; K970,'azure-vm-prices-3Y'!G$2:H$124  , 2, 0), VLOOKUP(Z970 &amp; L970 &amp; "*",'azure-vm-prices-3Y'!G$2:H$124, 2, 0)),   "")</f>
        <v>0</v>
      </c>
      <c r="Z970" s="4">
        <f>IF(Q970="YES", IF(O970="NO" , IF(K970="YES", _xlfn.MINIFS('azure-vm-prices-3Y'!I$2:I$123,   'azure-vm-prices-3Y'!A$2:A$123,"&gt;="&amp;F970*(100-$B$2)/100,   'azure-vm-prices-3Y'!B$2:B$123,"&gt;="&amp;G970*(100-$B$2)/100,   'azure-vm-prices-3Y'!D$2:D$123,K970,   'azure-vm-prices-3Y'!E$2:E$123,L970),   _xlfn.MINIFS('azure-vm-prices-3Y'!I$2:I$123,   'azure-vm-prices-3Y'!A$2:A$123,"&gt;="&amp;F970*(100-$B$2)/100,   'azure-vm-prices-3Y'!B$2:B$123,"&gt;="&amp;G970*(100-$B$2)/100,   'azure-vm-prices-3Y'!E$2:E$123,L970)),   IF(K970="YES", _xlfn.MINIFS('azure-vm-prices-3Y'!C$2:C$123,   'azure-vm-prices-3Y'!A$2:A$123,"&gt;="&amp;F970*(100-$B$2)/100,   'azure-vm-prices-3Y'!B$2:B$123,"&gt;="&amp;G970*(100-$B$2)/100,   'azure-vm-prices-3Y'!D$2:D$123,K970,   'azure-vm-prices-3Y'!E$2:E$123,L970),   _xlfn.MINIFS('azure-vm-prices-3Y'!C$2:C$123,   'azure-vm-prices-3Y'!A$2:A$123,"&gt;="&amp;F970*(100-$B$2)/100,   'azure-vm-prices-3Y'!B$2:B$123,"&gt;="&amp;G970*(100-$B$2)/100,   'azure-vm-prices-3Y'!E$2:E$123,L970))),   "")</f>
        <v>0</v>
      </c>
      <c r="AA970" s="4">
        <f>IF(Q970="YES",N970*V970*12,"")</f>
        <v>0</v>
      </c>
      <c r="AB970" s="4">
        <f>IF(Q970="YES",X970*8760,"")</f>
        <v>0</v>
      </c>
      <c r="AC970" s="4">
        <f>IF(Q970="YES",Z970*8760,"")</f>
        <v>0</v>
      </c>
      <c r="AD970" s="4">
        <f>IF(Q970="YES",IF(P970="YES", MIN(AA970:AC970), AA970),"")</f>
        <v>0</v>
      </c>
      <c r="AE970" s="4">
        <f>IF(AND(I970="STANDARD",Q970="YES",H970&lt;'azure-standard-disk-prices'!B2, H970&gt;0),1+IF(M970="YES",1),"")</f>
        <v>0</v>
      </c>
      <c r="AF970" s="4">
        <f>IF(AND(I970="STANDARD",Q970="YES",H970&gt;'azure-standard-disk-prices'!B2,H970&lt;'azure-standard-disk-prices'!B3),1+IF(M970="YES",1),"")</f>
        <v>0</v>
      </c>
      <c r="AG970" s="4">
        <f>IF(AND(I970="STANDARD",Q970="YES",H970&gt;'azure-standard-disk-prices'!B3,H970&lt;'azure-standard-disk-prices'!B4),1+IF(M970="YES",1),"")</f>
        <v>0</v>
      </c>
      <c r="AH970" s="4">
        <f>IF(AND(I970="STANDARD",Q970="YES",H970&gt;'azure-standard-disk-prices'!B4,H970&lt;'azure-standard-disk-prices'!B5),1+IF(M970="YES",1),"")</f>
        <v>0</v>
      </c>
      <c r="AI970" s="4">
        <f>IF(AND(I970="STANDARD",Q970="YES",H970&gt;'azure-standard-disk-prices'!B5,H970&lt;'azure-standard-disk-prices'!B6),1+IF(M970="YES",1),"")</f>
        <v>0</v>
      </c>
      <c r="AJ970" s="4">
        <f>IF(AND(I970="STANDARD",Q970="YES",H970&gt;'azure-standard-disk-prices'!B6,H970&lt;'azure-standard-disk-prices'!B7),1+IF(M970="YES",1),"")</f>
        <v>0</v>
      </c>
      <c r="AK970" s="4">
        <f>IF(AND(I970="STANDARD",Q970="YES",H970&gt;'azure-standard-disk-prices'!B7,H970&lt;'azure-standard-disk-prices'!B8),1+IF(M970="YES",1),"")</f>
        <v>0</v>
      </c>
      <c r="AL970" s="4">
        <f>IF(AND(I970="STANDARD",Q970="YES",H970&gt;'azure-standard-disk-prices'!B8,H970&lt;'azure-standard-disk-prices'!B9),1+IF(M970="YES",1),"")</f>
        <v>0</v>
      </c>
      <c r="AM970" s="4">
        <f>IF(AND(I969="PREMIUM",Q969="YES",H969&lt;'azure-premium-disk-prices'!B2,H969&gt;0),1+IF(M969="YES",1),"")</f>
        <v>0</v>
      </c>
      <c r="AN970" s="4">
        <f>IF(AND(I969="PREMIUM",Q969="YES",H969&gt;'azure-premium-disk-prices'!B2,H969&lt;'azure-premium-disk-prices'!B3),1+IF(M969="YES",1),"")</f>
        <v>0</v>
      </c>
      <c r="AO970" s="4">
        <f>IF(AND(I969="PREMIUM",Q969="YES",H969&gt;'azure-premium-disk-prices'!B3,H969&lt;'azure-premium-disk-prices'!B4),1+IF(M969="YES",1),"")</f>
        <v>0</v>
      </c>
      <c r="AP970" s="4">
        <f>IF(AND(I969="PREMIUM",Q969="YES",H969&gt;'azure-premium-disk-prices'!B4,H969&lt;'azure-premium-disk-prices'!B5),1+IF(M969="YES",1),"")</f>
        <v>0</v>
      </c>
      <c r="AQ970" s="4">
        <f>IF(AND(I969="PREMIUM",Q969="YES",H969&gt;'azure-premium-disk-prices'!B5,H969&lt;'azure-premium-disk-prices'!B6),1+IF(M969="YES",1),"")</f>
        <v>0</v>
      </c>
      <c r="AR970" s="4">
        <f>IF(AND(I969="PREMIUM",Q969="YES",H969&gt;'azure-premium-disk-prices'!B6,H969&lt;'azure-premium-disk-prices'!B7),1+IF(M969="YES",1),"")</f>
        <v>0</v>
      </c>
      <c r="AS970" s="4">
        <f>IF(AND(I969="PREMIUM",Q969="YES",H969&gt;'azure-premium-disk-prices'!B7,H969&lt;'azure-premium-disk-prices'!B8),1+IF(M969="YES",1),"")</f>
        <v>0</v>
      </c>
      <c r="AT970" s="4">
        <f>IF(AND(I969="PREMIUM",Q969="YES",H969&gt;'azure-premium-disk-prices'!B8,H969&lt;'azure-premium-disk-prices'!B9),1+IF(M969="YES",1),"")</f>
        <v>0</v>
      </c>
      <c r="AU970" s="4">
        <f>IF(AND(M970="YES", Q970="YES"),1,"")</f>
        <v>0</v>
      </c>
      <c r="AV970" s="4">
        <f>IF(AND(J970="STANDARD", Q970="YES"), IF(M970="YES",2,1) ,"")</f>
        <v>0</v>
      </c>
      <c r="AW970" s="4">
        <f>IF( AND(J970="PREMIUM",  Q970="YES"), IF(M970="YES",2,1) ,"")</f>
        <v>0</v>
      </c>
    </row>
    <row r="971" spans="5:49">
      <c r="E971" s="3"/>
      <c r="F971" s="3"/>
      <c r="G971" s="3"/>
      <c r="H971" s="3"/>
      <c r="I971" s="3" t="s">
        <v>9</v>
      </c>
      <c r="J971" s="3" t="s">
        <v>9</v>
      </c>
      <c r="K971" s="3" t="s">
        <v>5</v>
      </c>
      <c r="L971" s="3" t="s">
        <v>5</v>
      </c>
      <c r="M971" s="3" t="s">
        <v>5</v>
      </c>
      <c r="N971" s="3">
        <v>730</v>
      </c>
      <c r="O971" s="3" t="s">
        <v>5</v>
      </c>
      <c r="P971" s="3" t="s">
        <v>14</v>
      </c>
      <c r="Q971" s="4">
        <f>IF(AND(E971&lt;&gt;"", F971&lt;&gt;"", G971&lt;&gt;"", H971&lt;&gt;"", I971&lt;&gt;"", J971&lt;&gt;"", K971&lt;&gt;"", L971&lt;&gt;"", M971&lt;&gt;"", N971&lt;&gt;"", O971&lt;&gt;""),"YES","NO")</f>
        <v>0</v>
      </c>
      <c r="R971" s="4">
        <f>IF(AD971=AA971, U971, IF(AD971=AB971,W971,Y971))</f>
        <v>0</v>
      </c>
      <c r="S971" s="4">
        <f>AD971</f>
        <v>0</v>
      </c>
      <c r="T971" s="4">
        <f> IF(AA971="" ,"",IF(AD971=AA971, "PAYG", IF(AD971=AB971,"1Y RI","3Y RI")))</f>
        <v>0</v>
      </c>
      <c r="U971" s="4">
        <f>IF(Q971="YES", IF(K971="YES", VLOOKUP(V971 &amp; L971 &amp; K971,'azure-vm-prices-base'!G$2:H$124, 2, 0), VLOOKUP(V971 &amp; L971 &amp; "*",'azure-vm-prices-base'!G$2:H$124, 2, 0)), "")</f>
        <v>0</v>
      </c>
      <c r="V971" s="4">
        <f>IF(Q971="YES", IF(O971="NO" , IF(K971="YES", _xlfn.MINIFS('azure-vm-prices-base'!I$2:I$123, 'azure-vm-prices-base'!A$2:A$123,"&gt;="&amp;F971*(100-$B$2)/100, 'azure-vm-prices-base'!B$2:B$123,"&gt;="&amp;G971*(100-$B$2)/100, 'azure-vm-prices-base'!D$2:D$123,K971, 'azure-vm-prices-base'!E$2:E$123,L971), _xlfn.MINIFS('azure-vm-prices-base'!I$2:I$123, 'azure-vm-prices-base'!A$2:A$123,"&gt;="&amp;F971*(100-$B$2)/100, 'azure-vm-prices-base'!B$2:B$123,"&gt;="&amp;G971*(100-$B$2)/100, 'azure-vm-prices-base'!E$2:E$123,L971)), IF(K971="YES", _xlfn.MINIFS('azure-vm-prices-base'!C$2:C$123, 'azure-vm-prices-base'!A$2:A$123,"&gt;="&amp;F971*(100-$B$2)/100, 'azure-vm-prices-base'!B$2:B$123,"&gt;="&amp;G971*(100-$B$2)/100, 'azure-vm-prices-base'!D$2:D$123,K971, 'azure-vm-prices-base'!E$2:E$123,L971), _xlfn.MINIFS('azure-vm-prices-base'!C$2:C$123, 'azure-vm-prices-base'!A$2:A$123,"&gt;="&amp;F971*(100-$B$2)/100, 'azure-vm-prices-base'!B$2:B$123,"&gt;="&amp;G971*(100-$B$2)/100, 'azure-vm-prices-base'!E$2:E$123,L971))), "")</f>
        <v>0</v>
      </c>
      <c r="W971" s="4">
        <f>IF(Q971="YES", IF(K971="YES", VLOOKUP(X971 &amp; L971 &amp; K971,'azure-vm-prices-1Y'!G$2:H$124  , 2, 0), VLOOKUP(X971 &amp; L971 &amp; "*",'azure-vm-prices-1Y'!G$2:H$124, 2, 0)),   "")</f>
        <v>0</v>
      </c>
      <c r="X971" s="4">
        <f>IF(Q971="YES", IF(O971="NO" , IF(K971="YES", _xlfn.MINIFS('azure-vm-prices-1Y'!I$2:I$123,   'azure-vm-prices-1Y'!A$2:A$123,"&gt;="&amp;F971*(100-$B$2)/100,   'azure-vm-prices-1Y'!B$2:B$123,"&gt;="&amp;G971*(100-$B$2)/100,   'azure-vm-prices-1Y'!D$2:D$123,K971,   'azure-vm-prices-1Y'!E$2:E$123,L971),   _xlfn.MINIFS('azure-vm-prices-1Y'!I$2:I$123,   'azure-vm-prices-1Y'!A$2:A$123,"&gt;="&amp;F971*(100-$B$2)/100,   'azure-vm-prices-1Y'!B$2:B$123,"&gt;="&amp;G971*(100-$B$2)/100,   'azure-vm-prices-1Y'!E$2:E$123,L971)),   IF(K971="YES", _xlfn.MINIFS('azure-vm-prices-1Y'!C$2:C$123,   'azure-vm-prices-1Y'!A$2:A$123,"&gt;="&amp;F971*(100-$B$2)/100,   'azure-vm-prices-1Y'!B$2:B$123,"&gt;="&amp;G971*(100-$B$2)/100,   'azure-vm-prices-1Y'!D$2:D$123,K971,   'azure-vm-prices-1Y'!E$2:E$123,L971),   _xlfn.MINIFS('azure-vm-prices-1Y'!C$2:C$123,   'azure-vm-prices-1Y'!A$2:A$123,"&gt;="&amp;F971*(100-$B$2)/100,   'azure-vm-prices-1Y'!B$2:B$123,"&gt;="&amp;G971*(100-$B$2)/100,   'azure-vm-prices-1Y'!E$2:E$123,L971))),   "")</f>
        <v>0</v>
      </c>
      <c r="Y971" s="4">
        <f>IF(Q971="YES", IF(K971="YES", VLOOKUP(Z971 &amp; L971 &amp; K971,'azure-vm-prices-3Y'!G$2:H$124  , 2, 0), VLOOKUP(Z971 &amp; L971 &amp; "*",'azure-vm-prices-3Y'!G$2:H$124, 2, 0)),   "")</f>
        <v>0</v>
      </c>
      <c r="Z971" s="4">
        <f>IF(Q971="YES", IF(O971="NO" , IF(K971="YES", _xlfn.MINIFS('azure-vm-prices-3Y'!I$2:I$123,   'azure-vm-prices-3Y'!A$2:A$123,"&gt;="&amp;F971*(100-$B$2)/100,   'azure-vm-prices-3Y'!B$2:B$123,"&gt;="&amp;G971*(100-$B$2)/100,   'azure-vm-prices-3Y'!D$2:D$123,K971,   'azure-vm-prices-3Y'!E$2:E$123,L971),   _xlfn.MINIFS('azure-vm-prices-3Y'!I$2:I$123,   'azure-vm-prices-3Y'!A$2:A$123,"&gt;="&amp;F971*(100-$B$2)/100,   'azure-vm-prices-3Y'!B$2:B$123,"&gt;="&amp;G971*(100-$B$2)/100,   'azure-vm-prices-3Y'!E$2:E$123,L971)),   IF(K971="YES", _xlfn.MINIFS('azure-vm-prices-3Y'!C$2:C$123,   'azure-vm-prices-3Y'!A$2:A$123,"&gt;="&amp;F971*(100-$B$2)/100,   'azure-vm-prices-3Y'!B$2:B$123,"&gt;="&amp;G971*(100-$B$2)/100,   'azure-vm-prices-3Y'!D$2:D$123,K971,   'azure-vm-prices-3Y'!E$2:E$123,L971),   _xlfn.MINIFS('azure-vm-prices-3Y'!C$2:C$123,   'azure-vm-prices-3Y'!A$2:A$123,"&gt;="&amp;F971*(100-$B$2)/100,   'azure-vm-prices-3Y'!B$2:B$123,"&gt;="&amp;G971*(100-$B$2)/100,   'azure-vm-prices-3Y'!E$2:E$123,L971))),   "")</f>
        <v>0</v>
      </c>
      <c r="AA971" s="4">
        <f>IF(Q971="YES",N971*V971*12,"")</f>
        <v>0</v>
      </c>
      <c r="AB971" s="4">
        <f>IF(Q971="YES",X971*8760,"")</f>
        <v>0</v>
      </c>
      <c r="AC971" s="4">
        <f>IF(Q971="YES",Z971*8760,"")</f>
        <v>0</v>
      </c>
      <c r="AD971" s="4">
        <f>IF(Q971="YES",IF(P971="YES", MIN(AA971:AC971), AA971),"")</f>
        <v>0</v>
      </c>
      <c r="AE971" s="4">
        <f>IF(AND(I971="STANDARD",Q971="YES",H971&lt;'azure-standard-disk-prices'!B2, H971&gt;0),1+IF(M971="YES",1),"")</f>
        <v>0</v>
      </c>
      <c r="AF971" s="4">
        <f>IF(AND(I971="STANDARD",Q971="YES",H971&gt;'azure-standard-disk-prices'!B2,H971&lt;'azure-standard-disk-prices'!B3),1+IF(M971="YES",1),"")</f>
        <v>0</v>
      </c>
      <c r="AG971" s="4">
        <f>IF(AND(I971="STANDARD",Q971="YES",H971&gt;'azure-standard-disk-prices'!B3,H971&lt;'azure-standard-disk-prices'!B4),1+IF(M971="YES",1),"")</f>
        <v>0</v>
      </c>
      <c r="AH971" s="4">
        <f>IF(AND(I971="STANDARD",Q971="YES",H971&gt;'azure-standard-disk-prices'!B4,H971&lt;'azure-standard-disk-prices'!B5),1+IF(M971="YES",1),"")</f>
        <v>0</v>
      </c>
      <c r="AI971" s="4">
        <f>IF(AND(I971="STANDARD",Q971="YES",H971&gt;'azure-standard-disk-prices'!B5,H971&lt;'azure-standard-disk-prices'!B6),1+IF(M971="YES",1),"")</f>
        <v>0</v>
      </c>
      <c r="AJ971" s="4">
        <f>IF(AND(I971="STANDARD",Q971="YES",H971&gt;'azure-standard-disk-prices'!B6,H971&lt;'azure-standard-disk-prices'!B7),1+IF(M971="YES",1),"")</f>
        <v>0</v>
      </c>
      <c r="AK971" s="4">
        <f>IF(AND(I971="STANDARD",Q971="YES",H971&gt;'azure-standard-disk-prices'!B7,H971&lt;'azure-standard-disk-prices'!B8),1+IF(M971="YES",1),"")</f>
        <v>0</v>
      </c>
      <c r="AL971" s="4">
        <f>IF(AND(I971="STANDARD",Q971="YES",H971&gt;'azure-standard-disk-prices'!B8,H971&lt;'azure-standard-disk-prices'!B9),1+IF(M971="YES",1),"")</f>
        <v>0</v>
      </c>
      <c r="AM971" s="4">
        <f>IF(AND(I970="PREMIUM",Q970="YES",H970&lt;'azure-premium-disk-prices'!B2,H970&gt;0),1+IF(M970="YES",1),"")</f>
        <v>0</v>
      </c>
      <c r="AN971" s="4">
        <f>IF(AND(I970="PREMIUM",Q970="YES",H970&gt;'azure-premium-disk-prices'!B2,H970&lt;'azure-premium-disk-prices'!B3),1+IF(M970="YES",1),"")</f>
        <v>0</v>
      </c>
      <c r="AO971" s="4">
        <f>IF(AND(I970="PREMIUM",Q970="YES",H970&gt;'azure-premium-disk-prices'!B3,H970&lt;'azure-premium-disk-prices'!B4),1+IF(M970="YES",1),"")</f>
        <v>0</v>
      </c>
      <c r="AP971" s="4">
        <f>IF(AND(I970="PREMIUM",Q970="YES",H970&gt;'azure-premium-disk-prices'!B4,H970&lt;'azure-premium-disk-prices'!B5),1+IF(M970="YES",1),"")</f>
        <v>0</v>
      </c>
      <c r="AQ971" s="4">
        <f>IF(AND(I970="PREMIUM",Q970="YES",H970&gt;'azure-premium-disk-prices'!B5,H970&lt;'azure-premium-disk-prices'!B6),1+IF(M970="YES",1),"")</f>
        <v>0</v>
      </c>
      <c r="AR971" s="4">
        <f>IF(AND(I970="PREMIUM",Q970="YES",H970&gt;'azure-premium-disk-prices'!B6,H970&lt;'azure-premium-disk-prices'!B7),1+IF(M970="YES",1),"")</f>
        <v>0</v>
      </c>
      <c r="AS971" s="4">
        <f>IF(AND(I970="PREMIUM",Q970="YES",H970&gt;'azure-premium-disk-prices'!B7,H970&lt;'azure-premium-disk-prices'!B8),1+IF(M970="YES",1),"")</f>
        <v>0</v>
      </c>
      <c r="AT971" s="4">
        <f>IF(AND(I970="PREMIUM",Q970="YES",H970&gt;'azure-premium-disk-prices'!B8,H970&lt;'azure-premium-disk-prices'!B9),1+IF(M970="YES",1),"")</f>
        <v>0</v>
      </c>
      <c r="AU971" s="4">
        <f>IF(AND(M971="YES", Q971="YES"),1,"")</f>
        <v>0</v>
      </c>
      <c r="AV971" s="4">
        <f>IF(AND(J971="STANDARD", Q971="YES"), IF(M971="YES",2,1) ,"")</f>
        <v>0</v>
      </c>
      <c r="AW971" s="4">
        <f>IF( AND(J971="PREMIUM",  Q971="YES"), IF(M971="YES",2,1) ,"")</f>
        <v>0</v>
      </c>
    </row>
    <row r="972" spans="5:49">
      <c r="E972" s="3"/>
      <c r="F972" s="3"/>
      <c r="G972" s="3"/>
      <c r="H972" s="3"/>
      <c r="I972" s="3" t="s">
        <v>9</v>
      </c>
      <c r="J972" s="3" t="s">
        <v>9</v>
      </c>
      <c r="K972" s="3" t="s">
        <v>5</v>
      </c>
      <c r="L972" s="3" t="s">
        <v>5</v>
      </c>
      <c r="M972" s="3" t="s">
        <v>5</v>
      </c>
      <c r="N972" s="3">
        <v>730</v>
      </c>
      <c r="O972" s="3" t="s">
        <v>5</v>
      </c>
      <c r="P972" s="3" t="s">
        <v>14</v>
      </c>
      <c r="Q972" s="4">
        <f>IF(AND(E972&lt;&gt;"", F972&lt;&gt;"", G972&lt;&gt;"", H972&lt;&gt;"", I972&lt;&gt;"", J972&lt;&gt;"", K972&lt;&gt;"", L972&lt;&gt;"", M972&lt;&gt;"", N972&lt;&gt;"", O972&lt;&gt;""),"YES","NO")</f>
        <v>0</v>
      </c>
      <c r="R972" s="4">
        <f>IF(AD972=AA972, U972, IF(AD972=AB972,W972,Y972))</f>
        <v>0</v>
      </c>
      <c r="S972" s="4">
        <f>AD972</f>
        <v>0</v>
      </c>
      <c r="T972" s="4">
        <f> IF(AA972="" ,"",IF(AD972=AA972, "PAYG", IF(AD972=AB972,"1Y RI","3Y RI")))</f>
        <v>0</v>
      </c>
      <c r="U972" s="4">
        <f>IF(Q972="YES", IF(K972="YES", VLOOKUP(V972 &amp; L972 &amp; K972,'azure-vm-prices-base'!G$2:H$124, 2, 0), VLOOKUP(V972 &amp; L972 &amp; "*",'azure-vm-prices-base'!G$2:H$124, 2, 0)), "")</f>
        <v>0</v>
      </c>
      <c r="V972" s="4">
        <f>IF(Q972="YES", IF(O972="NO" , IF(K972="YES", _xlfn.MINIFS('azure-vm-prices-base'!I$2:I$123, 'azure-vm-prices-base'!A$2:A$123,"&gt;="&amp;F972*(100-$B$2)/100, 'azure-vm-prices-base'!B$2:B$123,"&gt;="&amp;G972*(100-$B$2)/100, 'azure-vm-prices-base'!D$2:D$123,K972, 'azure-vm-prices-base'!E$2:E$123,L972), _xlfn.MINIFS('azure-vm-prices-base'!I$2:I$123, 'azure-vm-prices-base'!A$2:A$123,"&gt;="&amp;F972*(100-$B$2)/100, 'azure-vm-prices-base'!B$2:B$123,"&gt;="&amp;G972*(100-$B$2)/100, 'azure-vm-prices-base'!E$2:E$123,L972)), IF(K972="YES", _xlfn.MINIFS('azure-vm-prices-base'!C$2:C$123, 'azure-vm-prices-base'!A$2:A$123,"&gt;="&amp;F972*(100-$B$2)/100, 'azure-vm-prices-base'!B$2:B$123,"&gt;="&amp;G972*(100-$B$2)/100, 'azure-vm-prices-base'!D$2:D$123,K972, 'azure-vm-prices-base'!E$2:E$123,L972), _xlfn.MINIFS('azure-vm-prices-base'!C$2:C$123, 'azure-vm-prices-base'!A$2:A$123,"&gt;="&amp;F972*(100-$B$2)/100, 'azure-vm-prices-base'!B$2:B$123,"&gt;="&amp;G972*(100-$B$2)/100, 'azure-vm-prices-base'!E$2:E$123,L972))), "")</f>
        <v>0</v>
      </c>
      <c r="W972" s="4">
        <f>IF(Q972="YES", IF(K972="YES", VLOOKUP(X972 &amp; L972 &amp; K972,'azure-vm-prices-1Y'!G$2:H$124  , 2, 0), VLOOKUP(X972 &amp; L972 &amp; "*",'azure-vm-prices-1Y'!G$2:H$124, 2, 0)),   "")</f>
        <v>0</v>
      </c>
      <c r="X972" s="4">
        <f>IF(Q972="YES", IF(O972="NO" , IF(K972="YES", _xlfn.MINIFS('azure-vm-prices-1Y'!I$2:I$123,   'azure-vm-prices-1Y'!A$2:A$123,"&gt;="&amp;F972*(100-$B$2)/100,   'azure-vm-prices-1Y'!B$2:B$123,"&gt;="&amp;G972*(100-$B$2)/100,   'azure-vm-prices-1Y'!D$2:D$123,K972,   'azure-vm-prices-1Y'!E$2:E$123,L972),   _xlfn.MINIFS('azure-vm-prices-1Y'!I$2:I$123,   'azure-vm-prices-1Y'!A$2:A$123,"&gt;="&amp;F972*(100-$B$2)/100,   'azure-vm-prices-1Y'!B$2:B$123,"&gt;="&amp;G972*(100-$B$2)/100,   'azure-vm-prices-1Y'!E$2:E$123,L972)),   IF(K972="YES", _xlfn.MINIFS('azure-vm-prices-1Y'!C$2:C$123,   'azure-vm-prices-1Y'!A$2:A$123,"&gt;="&amp;F972*(100-$B$2)/100,   'azure-vm-prices-1Y'!B$2:B$123,"&gt;="&amp;G972*(100-$B$2)/100,   'azure-vm-prices-1Y'!D$2:D$123,K972,   'azure-vm-prices-1Y'!E$2:E$123,L972),   _xlfn.MINIFS('azure-vm-prices-1Y'!C$2:C$123,   'azure-vm-prices-1Y'!A$2:A$123,"&gt;="&amp;F972*(100-$B$2)/100,   'azure-vm-prices-1Y'!B$2:B$123,"&gt;="&amp;G972*(100-$B$2)/100,   'azure-vm-prices-1Y'!E$2:E$123,L972))),   "")</f>
        <v>0</v>
      </c>
      <c r="Y972" s="4">
        <f>IF(Q972="YES", IF(K972="YES", VLOOKUP(Z972 &amp; L972 &amp; K972,'azure-vm-prices-3Y'!G$2:H$124  , 2, 0), VLOOKUP(Z972 &amp; L972 &amp; "*",'azure-vm-prices-3Y'!G$2:H$124, 2, 0)),   "")</f>
        <v>0</v>
      </c>
      <c r="Z972" s="4">
        <f>IF(Q972="YES", IF(O972="NO" , IF(K972="YES", _xlfn.MINIFS('azure-vm-prices-3Y'!I$2:I$123,   'azure-vm-prices-3Y'!A$2:A$123,"&gt;="&amp;F972*(100-$B$2)/100,   'azure-vm-prices-3Y'!B$2:B$123,"&gt;="&amp;G972*(100-$B$2)/100,   'azure-vm-prices-3Y'!D$2:D$123,K972,   'azure-vm-prices-3Y'!E$2:E$123,L972),   _xlfn.MINIFS('azure-vm-prices-3Y'!I$2:I$123,   'azure-vm-prices-3Y'!A$2:A$123,"&gt;="&amp;F972*(100-$B$2)/100,   'azure-vm-prices-3Y'!B$2:B$123,"&gt;="&amp;G972*(100-$B$2)/100,   'azure-vm-prices-3Y'!E$2:E$123,L972)),   IF(K972="YES", _xlfn.MINIFS('azure-vm-prices-3Y'!C$2:C$123,   'azure-vm-prices-3Y'!A$2:A$123,"&gt;="&amp;F972*(100-$B$2)/100,   'azure-vm-prices-3Y'!B$2:B$123,"&gt;="&amp;G972*(100-$B$2)/100,   'azure-vm-prices-3Y'!D$2:D$123,K972,   'azure-vm-prices-3Y'!E$2:E$123,L972),   _xlfn.MINIFS('azure-vm-prices-3Y'!C$2:C$123,   'azure-vm-prices-3Y'!A$2:A$123,"&gt;="&amp;F972*(100-$B$2)/100,   'azure-vm-prices-3Y'!B$2:B$123,"&gt;="&amp;G972*(100-$B$2)/100,   'azure-vm-prices-3Y'!E$2:E$123,L972))),   "")</f>
        <v>0</v>
      </c>
      <c r="AA972" s="4">
        <f>IF(Q972="YES",N972*V972*12,"")</f>
        <v>0</v>
      </c>
      <c r="AB972" s="4">
        <f>IF(Q972="YES",X972*8760,"")</f>
        <v>0</v>
      </c>
      <c r="AC972" s="4">
        <f>IF(Q972="YES",Z972*8760,"")</f>
        <v>0</v>
      </c>
      <c r="AD972" s="4">
        <f>IF(Q972="YES",IF(P972="YES", MIN(AA972:AC972), AA972),"")</f>
        <v>0</v>
      </c>
      <c r="AE972" s="4">
        <f>IF(AND(I972="STANDARD",Q972="YES",H972&lt;'azure-standard-disk-prices'!B2, H972&gt;0),1+IF(M972="YES",1),"")</f>
        <v>0</v>
      </c>
      <c r="AF972" s="4">
        <f>IF(AND(I972="STANDARD",Q972="YES",H972&gt;'azure-standard-disk-prices'!B2,H972&lt;'azure-standard-disk-prices'!B3),1+IF(M972="YES",1),"")</f>
        <v>0</v>
      </c>
      <c r="AG972" s="4">
        <f>IF(AND(I972="STANDARD",Q972="YES",H972&gt;'azure-standard-disk-prices'!B3,H972&lt;'azure-standard-disk-prices'!B4),1+IF(M972="YES",1),"")</f>
        <v>0</v>
      </c>
      <c r="AH972" s="4">
        <f>IF(AND(I972="STANDARD",Q972="YES",H972&gt;'azure-standard-disk-prices'!B4,H972&lt;'azure-standard-disk-prices'!B5),1+IF(M972="YES",1),"")</f>
        <v>0</v>
      </c>
      <c r="AI972" s="4">
        <f>IF(AND(I972="STANDARD",Q972="YES",H972&gt;'azure-standard-disk-prices'!B5,H972&lt;'azure-standard-disk-prices'!B6),1+IF(M972="YES",1),"")</f>
        <v>0</v>
      </c>
      <c r="AJ972" s="4">
        <f>IF(AND(I972="STANDARD",Q972="YES",H972&gt;'azure-standard-disk-prices'!B6,H972&lt;'azure-standard-disk-prices'!B7),1+IF(M972="YES",1),"")</f>
        <v>0</v>
      </c>
      <c r="AK972" s="4">
        <f>IF(AND(I972="STANDARD",Q972="YES",H972&gt;'azure-standard-disk-prices'!B7,H972&lt;'azure-standard-disk-prices'!B8),1+IF(M972="YES",1),"")</f>
        <v>0</v>
      </c>
      <c r="AL972" s="4">
        <f>IF(AND(I972="STANDARD",Q972="YES",H972&gt;'azure-standard-disk-prices'!B8,H972&lt;'azure-standard-disk-prices'!B9),1+IF(M972="YES",1),"")</f>
        <v>0</v>
      </c>
      <c r="AM972" s="4">
        <f>IF(AND(I971="PREMIUM",Q971="YES",H971&lt;'azure-premium-disk-prices'!B2,H971&gt;0),1+IF(M971="YES",1),"")</f>
        <v>0</v>
      </c>
      <c r="AN972" s="4">
        <f>IF(AND(I971="PREMIUM",Q971="YES",H971&gt;'azure-premium-disk-prices'!B2,H971&lt;'azure-premium-disk-prices'!B3),1+IF(M971="YES",1),"")</f>
        <v>0</v>
      </c>
      <c r="AO972" s="4">
        <f>IF(AND(I971="PREMIUM",Q971="YES",H971&gt;'azure-premium-disk-prices'!B3,H971&lt;'azure-premium-disk-prices'!B4),1+IF(M971="YES",1),"")</f>
        <v>0</v>
      </c>
      <c r="AP972" s="4">
        <f>IF(AND(I971="PREMIUM",Q971="YES",H971&gt;'azure-premium-disk-prices'!B4,H971&lt;'azure-premium-disk-prices'!B5),1+IF(M971="YES",1),"")</f>
        <v>0</v>
      </c>
      <c r="AQ972" s="4">
        <f>IF(AND(I971="PREMIUM",Q971="YES",H971&gt;'azure-premium-disk-prices'!B5,H971&lt;'azure-premium-disk-prices'!B6),1+IF(M971="YES",1),"")</f>
        <v>0</v>
      </c>
      <c r="AR972" s="4">
        <f>IF(AND(I971="PREMIUM",Q971="YES",H971&gt;'azure-premium-disk-prices'!B6,H971&lt;'azure-premium-disk-prices'!B7),1+IF(M971="YES",1),"")</f>
        <v>0</v>
      </c>
      <c r="AS972" s="4">
        <f>IF(AND(I971="PREMIUM",Q971="YES",H971&gt;'azure-premium-disk-prices'!B7,H971&lt;'azure-premium-disk-prices'!B8),1+IF(M971="YES",1),"")</f>
        <v>0</v>
      </c>
      <c r="AT972" s="4">
        <f>IF(AND(I971="PREMIUM",Q971="YES",H971&gt;'azure-premium-disk-prices'!B8,H971&lt;'azure-premium-disk-prices'!B9),1+IF(M971="YES",1),"")</f>
        <v>0</v>
      </c>
      <c r="AU972" s="4">
        <f>IF(AND(M972="YES", Q972="YES"),1,"")</f>
        <v>0</v>
      </c>
      <c r="AV972" s="4">
        <f>IF(AND(J972="STANDARD", Q972="YES"), IF(M972="YES",2,1) ,"")</f>
        <v>0</v>
      </c>
      <c r="AW972" s="4">
        <f>IF( AND(J972="PREMIUM",  Q972="YES"), IF(M972="YES",2,1) ,"")</f>
        <v>0</v>
      </c>
    </row>
    <row r="973" spans="5:49">
      <c r="E973" s="3"/>
      <c r="F973" s="3"/>
      <c r="G973" s="3"/>
      <c r="H973" s="3"/>
      <c r="I973" s="3" t="s">
        <v>9</v>
      </c>
      <c r="J973" s="3" t="s">
        <v>9</v>
      </c>
      <c r="K973" s="3" t="s">
        <v>5</v>
      </c>
      <c r="L973" s="3" t="s">
        <v>5</v>
      </c>
      <c r="M973" s="3" t="s">
        <v>5</v>
      </c>
      <c r="N973" s="3">
        <v>730</v>
      </c>
      <c r="O973" s="3" t="s">
        <v>5</v>
      </c>
      <c r="P973" s="3" t="s">
        <v>14</v>
      </c>
      <c r="Q973" s="4">
        <f>IF(AND(E973&lt;&gt;"", F973&lt;&gt;"", G973&lt;&gt;"", H973&lt;&gt;"", I973&lt;&gt;"", J973&lt;&gt;"", K973&lt;&gt;"", L973&lt;&gt;"", M973&lt;&gt;"", N973&lt;&gt;"", O973&lt;&gt;""),"YES","NO")</f>
        <v>0</v>
      </c>
      <c r="R973" s="4">
        <f>IF(AD973=AA973, U973, IF(AD973=AB973,W973,Y973))</f>
        <v>0</v>
      </c>
      <c r="S973" s="4">
        <f>AD973</f>
        <v>0</v>
      </c>
      <c r="T973" s="4">
        <f> IF(AA973="" ,"",IF(AD973=AA973, "PAYG", IF(AD973=AB973,"1Y RI","3Y RI")))</f>
        <v>0</v>
      </c>
      <c r="U973" s="4">
        <f>IF(Q973="YES", IF(K973="YES", VLOOKUP(V973 &amp; L973 &amp; K973,'azure-vm-prices-base'!G$2:H$124, 2, 0), VLOOKUP(V973 &amp; L973 &amp; "*",'azure-vm-prices-base'!G$2:H$124, 2, 0)), "")</f>
        <v>0</v>
      </c>
      <c r="V973" s="4">
        <f>IF(Q973="YES", IF(O973="NO" , IF(K973="YES", _xlfn.MINIFS('azure-vm-prices-base'!I$2:I$123, 'azure-vm-prices-base'!A$2:A$123,"&gt;="&amp;F973*(100-$B$2)/100, 'azure-vm-prices-base'!B$2:B$123,"&gt;="&amp;G973*(100-$B$2)/100, 'azure-vm-prices-base'!D$2:D$123,K973, 'azure-vm-prices-base'!E$2:E$123,L973), _xlfn.MINIFS('azure-vm-prices-base'!I$2:I$123, 'azure-vm-prices-base'!A$2:A$123,"&gt;="&amp;F973*(100-$B$2)/100, 'azure-vm-prices-base'!B$2:B$123,"&gt;="&amp;G973*(100-$B$2)/100, 'azure-vm-prices-base'!E$2:E$123,L973)), IF(K973="YES", _xlfn.MINIFS('azure-vm-prices-base'!C$2:C$123, 'azure-vm-prices-base'!A$2:A$123,"&gt;="&amp;F973*(100-$B$2)/100, 'azure-vm-prices-base'!B$2:B$123,"&gt;="&amp;G973*(100-$B$2)/100, 'azure-vm-prices-base'!D$2:D$123,K973, 'azure-vm-prices-base'!E$2:E$123,L973), _xlfn.MINIFS('azure-vm-prices-base'!C$2:C$123, 'azure-vm-prices-base'!A$2:A$123,"&gt;="&amp;F973*(100-$B$2)/100, 'azure-vm-prices-base'!B$2:B$123,"&gt;="&amp;G973*(100-$B$2)/100, 'azure-vm-prices-base'!E$2:E$123,L973))), "")</f>
        <v>0</v>
      </c>
      <c r="W973" s="4">
        <f>IF(Q973="YES", IF(K973="YES", VLOOKUP(X973 &amp; L973 &amp; K973,'azure-vm-prices-1Y'!G$2:H$124  , 2, 0), VLOOKUP(X973 &amp; L973 &amp; "*",'azure-vm-prices-1Y'!G$2:H$124, 2, 0)),   "")</f>
        <v>0</v>
      </c>
      <c r="X973" s="4">
        <f>IF(Q973="YES", IF(O973="NO" , IF(K973="YES", _xlfn.MINIFS('azure-vm-prices-1Y'!I$2:I$123,   'azure-vm-prices-1Y'!A$2:A$123,"&gt;="&amp;F973*(100-$B$2)/100,   'azure-vm-prices-1Y'!B$2:B$123,"&gt;="&amp;G973*(100-$B$2)/100,   'azure-vm-prices-1Y'!D$2:D$123,K973,   'azure-vm-prices-1Y'!E$2:E$123,L973),   _xlfn.MINIFS('azure-vm-prices-1Y'!I$2:I$123,   'azure-vm-prices-1Y'!A$2:A$123,"&gt;="&amp;F973*(100-$B$2)/100,   'azure-vm-prices-1Y'!B$2:B$123,"&gt;="&amp;G973*(100-$B$2)/100,   'azure-vm-prices-1Y'!E$2:E$123,L973)),   IF(K973="YES", _xlfn.MINIFS('azure-vm-prices-1Y'!C$2:C$123,   'azure-vm-prices-1Y'!A$2:A$123,"&gt;="&amp;F973*(100-$B$2)/100,   'azure-vm-prices-1Y'!B$2:B$123,"&gt;="&amp;G973*(100-$B$2)/100,   'azure-vm-prices-1Y'!D$2:D$123,K973,   'azure-vm-prices-1Y'!E$2:E$123,L973),   _xlfn.MINIFS('azure-vm-prices-1Y'!C$2:C$123,   'azure-vm-prices-1Y'!A$2:A$123,"&gt;="&amp;F973*(100-$B$2)/100,   'azure-vm-prices-1Y'!B$2:B$123,"&gt;="&amp;G973*(100-$B$2)/100,   'azure-vm-prices-1Y'!E$2:E$123,L973))),   "")</f>
        <v>0</v>
      </c>
      <c r="Y973" s="4">
        <f>IF(Q973="YES", IF(K973="YES", VLOOKUP(Z973 &amp; L973 &amp; K973,'azure-vm-prices-3Y'!G$2:H$124  , 2, 0), VLOOKUP(Z973 &amp; L973 &amp; "*",'azure-vm-prices-3Y'!G$2:H$124, 2, 0)),   "")</f>
        <v>0</v>
      </c>
      <c r="Z973" s="4">
        <f>IF(Q973="YES", IF(O973="NO" , IF(K973="YES", _xlfn.MINIFS('azure-vm-prices-3Y'!I$2:I$123,   'azure-vm-prices-3Y'!A$2:A$123,"&gt;="&amp;F973*(100-$B$2)/100,   'azure-vm-prices-3Y'!B$2:B$123,"&gt;="&amp;G973*(100-$B$2)/100,   'azure-vm-prices-3Y'!D$2:D$123,K973,   'azure-vm-prices-3Y'!E$2:E$123,L973),   _xlfn.MINIFS('azure-vm-prices-3Y'!I$2:I$123,   'azure-vm-prices-3Y'!A$2:A$123,"&gt;="&amp;F973*(100-$B$2)/100,   'azure-vm-prices-3Y'!B$2:B$123,"&gt;="&amp;G973*(100-$B$2)/100,   'azure-vm-prices-3Y'!E$2:E$123,L973)),   IF(K973="YES", _xlfn.MINIFS('azure-vm-prices-3Y'!C$2:C$123,   'azure-vm-prices-3Y'!A$2:A$123,"&gt;="&amp;F973*(100-$B$2)/100,   'azure-vm-prices-3Y'!B$2:B$123,"&gt;="&amp;G973*(100-$B$2)/100,   'azure-vm-prices-3Y'!D$2:D$123,K973,   'azure-vm-prices-3Y'!E$2:E$123,L973),   _xlfn.MINIFS('azure-vm-prices-3Y'!C$2:C$123,   'azure-vm-prices-3Y'!A$2:A$123,"&gt;="&amp;F973*(100-$B$2)/100,   'azure-vm-prices-3Y'!B$2:B$123,"&gt;="&amp;G973*(100-$B$2)/100,   'azure-vm-prices-3Y'!E$2:E$123,L973))),   "")</f>
        <v>0</v>
      </c>
      <c r="AA973" s="4">
        <f>IF(Q973="YES",N973*V973*12,"")</f>
        <v>0</v>
      </c>
      <c r="AB973" s="4">
        <f>IF(Q973="YES",X973*8760,"")</f>
        <v>0</v>
      </c>
      <c r="AC973" s="4">
        <f>IF(Q973="YES",Z973*8760,"")</f>
        <v>0</v>
      </c>
      <c r="AD973" s="4">
        <f>IF(Q973="YES",IF(P973="YES", MIN(AA973:AC973), AA973),"")</f>
        <v>0</v>
      </c>
      <c r="AE973" s="4">
        <f>IF(AND(I973="STANDARD",Q973="YES",H973&lt;'azure-standard-disk-prices'!B2, H973&gt;0),1+IF(M973="YES",1),"")</f>
        <v>0</v>
      </c>
      <c r="AF973" s="4">
        <f>IF(AND(I973="STANDARD",Q973="YES",H973&gt;'azure-standard-disk-prices'!B2,H973&lt;'azure-standard-disk-prices'!B3),1+IF(M973="YES",1),"")</f>
        <v>0</v>
      </c>
      <c r="AG973" s="4">
        <f>IF(AND(I973="STANDARD",Q973="YES",H973&gt;'azure-standard-disk-prices'!B3,H973&lt;'azure-standard-disk-prices'!B4),1+IF(M973="YES",1),"")</f>
        <v>0</v>
      </c>
      <c r="AH973" s="4">
        <f>IF(AND(I973="STANDARD",Q973="YES",H973&gt;'azure-standard-disk-prices'!B4,H973&lt;'azure-standard-disk-prices'!B5),1+IF(M973="YES",1),"")</f>
        <v>0</v>
      </c>
      <c r="AI973" s="4">
        <f>IF(AND(I973="STANDARD",Q973="YES",H973&gt;'azure-standard-disk-prices'!B5,H973&lt;'azure-standard-disk-prices'!B6),1+IF(M973="YES",1),"")</f>
        <v>0</v>
      </c>
      <c r="AJ973" s="4">
        <f>IF(AND(I973="STANDARD",Q973="YES",H973&gt;'azure-standard-disk-prices'!B6,H973&lt;'azure-standard-disk-prices'!B7),1+IF(M973="YES",1),"")</f>
        <v>0</v>
      </c>
      <c r="AK973" s="4">
        <f>IF(AND(I973="STANDARD",Q973="YES",H973&gt;'azure-standard-disk-prices'!B7,H973&lt;'azure-standard-disk-prices'!B8),1+IF(M973="YES",1),"")</f>
        <v>0</v>
      </c>
      <c r="AL973" s="4">
        <f>IF(AND(I973="STANDARD",Q973="YES",H973&gt;'azure-standard-disk-prices'!B8,H973&lt;'azure-standard-disk-prices'!B9),1+IF(M973="YES",1),"")</f>
        <v>0</v>
      </c>
      <c r="AM973" s="4">
        <f>IF(AND(I972="PREMIUM",Q972="YES",H972&lt;'azure-premium-disk-prices'!B2,H972&gt;0),1+IF(M972="YES",1),"")</f>
        <v>0</v>
      </c>
      <c r="AN973" s="4">
        <f>IF(AND(I972="PREMIUM",Q972="YES",H972&gt;'azure-premium-disk-prices'!B2,H972&lt;'azure-premium-disk-prices'!B3),1+IF(M972="YES",1),"")</f>
        <v>0</v>
      </c>
      <c r="AO973" s="4">
        <f>IF(AND(I972="PREMIUM",Q972="YES",H972&gt;'azure-premium-disk-prices'!B3,H972&lt;'azure-premium-disk-prices'!B4),1+IF(M972="YES",1),"")</f>
        <v>0</v>
      </c>
      <c r="AP973" s="4">
        <f>IF(AND(I972="PREMIUM",Q972="YES",H972&gt;'azure-premium-disk-prices'!B4,H972&lt;'azure-premium-disk-prices'!B5),1+IF(M972="YES",1),"")</f>
        <v>0</v>
      </c>
      <c r="AQ973" s="4">
        <f>IF(AND(I972="PREMIUM",Q972="YES",H972&gt;'azure-premium-disk-prices'!B5,H972&lt;'azure-premium-disk-prices'!B6),1+IF(M972="YES",1),"")</f>
        <v>0</v>
      </c>
      <c r="AR973" s="4">
        <f>IF(AND(I972="PREMIUM",Q972="YES",H972&gt;'azure-premium-disk-prices'!B6,H972&lt;'azure-premium-disk-prices'!B7),1+IF(M972="YES",1),"")</f>
        <v>0</v>
      </c>
      <c r="AS973" s="4">
        <f>IF(AND(I972="PREMIUM",Q972="YES",H972&gt;'azure-premium-disk-prices'!B7,H972&lt;'azure-premium-disk-prices'!B8),1+IF(M972="YES",1),"")</f>
        <v>0</v>
      </c>
      <c r="AT973" s="4">
        <f>IF(AND(I972="PREMIUM",Q972="YES",H972&gt;'azure-premium-disk-prices'!B8,H972&lt;'azure-premium-disk-prices'!B9),1+IF(M972="YES",1),"")</f>
        <v>0</v>
      </c>
      <c r="AU973" s="4">
        <f>IF(AND(M973="YES", Q973="YES"),1,"")</f>
        <v>0</v>
      </c>
      <c r="AV973" s="4">
        <f>IF(AND(J973="STANDARD", Q973="YES"), IF(M973="YES",2,1) ,"")</f>
        <v>0</v>
      </c>
      <c r="AW973" s="4">
        <f>IF( AND(J973="PREMIUM",  Q973="YES"), IF(M973="YES",2,1) ,"")</f>
        <v>0</v>
      </c>
    </row>
    <row r="974" spans="5:49">
      <c r="E974" s="3"/>
      <c r="F974" s="3"/>
      <c r="G974" s="3"/>
      <c r="H974" s="3"/>
      <c r="I974" s="3" t="s">
        <v>9</v>
      </c>
      <c r="J974" s="3" t="s">
        <v>9</v>
      </c>
      <c r="K974" s="3" t="s">
        <v>5</v>
      </c>
      <c r="L974" s="3" t="s">
        <v>5</v>
      </c>
      <c r="M974" s="3" t="s">
        <v>5</v>
      </c>
      <c r="N974" s="3">
        <v>730</v>
      </c>
      <c r="O974" s="3" t="s">
        <v>5</v>
      </c>
      <c r="P974" s="3" t="s">
        <v>14</v>
      </c>
      <c r="Q974" s="4">
        <f>IF(AND(E974&lt;&gt;"", F974&lt;&gt;"", G974&lt;&gt;"", H974&lt;&gt;"", I974&lt;&gt;"", J974&lt;&gt;"", K974&lt;&gt;"", L974&lt;&gt;"", M974&lt;&gt;"", N974&lt;&gt;"", O974&lt;&gt;""),"YES","NO")</f>
        <v>0</v>
      </c>
      <c r="R974" s="4">
        <f>IF(AD974=AA974, U974, IF(AD974=AB974,W974,Y974))</f>
        <v>0</v>
      </c>
      <c r="S974" s="4">
        <f>AD974</f>
        <v>0</v>
      </c>
      <c r="T974" s="4">
        <f> IF(AA974="" ,"",IF(AD974=AA974, "PAYG", IF(AD974=AB974,"1Y RI","3Y RI")))</f>
        <v>0</v>
      </c>
      <c r="U974" s="4">
        <f>IF(Q974="YES", IF(K974="YES", VLOOKUP(V974 &amp; L974 &amp; K974,'azure-vm-prices-base'!G$2:H$124, 2, 0), VLOOKUP(V974 &amp; L974 &amp; "*",'azure-vm-prices-base'!G$2:H$124, 2, 0)), "")</f>
        <v>0</v>
      </c>
      <c r="V974" s="4">
        <f>IF(Q974="YES", IF(O974="NO" , IF(K974="YES", _xlfn.MINIFS('azure-vm-prices-base'!I$2:I$123, 'azure-vm-prices-base'!A$2:A$123,"&gt;="&amp;F974*(100-$B$2)/100, 'azure-vm-prices-base'!B$2:B$123,"&gt;="&amp;G974*(100-$B$2)/100, 'azure-vm-prices-base'!D$2:D$123,K974, 'azure-vm-prices-base'!E$2:E$123,L974), _xlfn.MINIFS('azure-vm-prices-base'!I$2:I$123, 'azure-vm-prices-base'!A$2:A$123,"&gt;="&amp;F974*(100-$B$2)/100, 'azure-vm-prices-base'!B$2:B$123,"&gt;="&amp;G974*(100-$B$2)/100, 'azure-vm-prices-base'!E$2:E$123,L974)), IF(K974="YES", _xlfn.MINIFS('azure-vm-prices-base'!C$2:C$123, 'azure-vm-prices-base'!A$2:A$123,"&gt;="&amp;F974*(100-$B$2)/100, 'azure-vm-prices-base'!B$2:B$123,"&gt;="&amp;G974*(100-$B$2)/100, 'azure-vm-prices-base'!D$2:D$123,K974, 'azure-vm-prices-base'!E$2:E$123,L974), _xlfn.MINIFS('azure-vm-prices-base'!C$2:C$123, 'azure-vm-prices-base'!A$2:A$123,"&gt;="&amp;F974*(100-$B$2)/100, 'azure-vm-prices-base'!B$2:B$123,"&gt;="&amp;G974*(100-$B$2)/100, 'azure-vm-prices-base'!E$2:E$123,L974))), "")</f>
        <v>0</v>
      </c>
      <c r="W974" s="4">
        <f>IF(Q974="YES", IF(K974="YES", VLOOKUP(X974 &amp; L974 &amp; K974,'azure-vm-prices-1Y'!G$2:H$124  , 2, 0), VLOOKUP(X974 &amp; L974 &amp; "*",'azure-vm-prices-1Y'!G$2:H$124, 2, 0)),   "")</f>
        <v>0</v>
      </c>
      <c r="X974" s="4">
        <f>IF(Q974="YES", IF(O974="NO" , IF(K974="YES", _xlfn.MINIFS('azure-vm-prices-1Y'!I$2:I$123,   'azure-vm-prices-1Y'!A$2:A$123,"&gt;="&amp;F974*(100-$B$2)/100,   'azure-vm-prices-1Y'!B$2:B$123,"&gt;="&amp;G974*(100-$B$2)/100,   'azure-vm-prices-1Y'!D$2:D$123,K974,   'azure-vm-prices-1Y'!E$2:E$123,L974),   _xlfn.MINIFS('azure-vm-prices-1Y'!I$2:I$123,   'azure-vm-prices-1Y'!A$2:A$123,"&gt;="&amp;F974*(100-$B$2)/100,   'azure-vm-prices-1Y'!B$2:B$123,"&gt;="&amp;G974*(100-$B$2)/100,   'azure-vm-prices-1Y'!E$2:E$123,L974)),   IF(K974="YES", _xlfn.MINIFS('azure-vm-prices-1Y'!C$2:C$123,   'azure-vm-prices-1Y'!A$2:A$123,"&gt;="&amp;F974*(100-$B$2)/100,   'azure-vm-prices-1Y'!B$2:B$123,"&gt;="&amp;G974*(100-$B$2)/100,   'azure-vm-prices-1Y'!D$2:D$123,K974,   'azure-vm-prices-1Y'!E$2:E$123,L974),   _xlfn.MINIFS('azure-vm-prices-1Y'!C$2:C$123,   'azure-vm-prices-1Y'!A$2:A$123,"&gt;="&amp;F974*(100-$B$2)/100,   'azure-vm-prices-1Y'!B$2:B$123,"&gt;="&amp;G974*(100-$B$2)/100,   'azure-vm-prices-1Y'!E$2:E$123,L974))),   "")</f>
        <v>0</v>
      </c>
      <c r="Y974" s="4">
        <f>IF(Q974="YES", IF(K974="YES", VLOOKUP(Z974 &amp; L974 &amp; K974,'azure-vm-prices-3Y'!G$2:H$124  , 2, 0), VLOOKUP(Z974 &amp; L974 &amp; "*",'azure-vm-prices-3Y'!G$2:H$124, 2, 0)),   "")</f>
        <v>0</v>
      </c>
      <c r="Z974" s="4">
        <f>IF(Q974="YES", IF(O974="NO" , IF(K974="YES", _xlfn.MINIFS('azure-vm-prices-3Y'!I$2:I$123,   'azure-vm-prices-3Y'!A$2:A$123,"&gt;="&amp;F974*(100-$B$2)/100,   'azure-vm-prices-3Y'!B$2:B$123,"&gt;="&amp;G974*(100-$B$2)/100,   'azure-vm-prices-3Y'!D$2:D$123,K974,   'azure-vm-prices-3Y'!E$2:E$123,L974),   _xlfn.MINIFS('azure-vm-prices-3Y'!I$2:I$123,   'azure-vm-prices-3Y'!A$2:A$123,"&gt;="&amp;F974*(100-$B$2)/100,   'azure-vm-prices-3Y'!B$2:B$123,"&gt;="&amp;G974*(100-$B$2)/100,   'azure-vm-prices-3Y'!E$2:E$123,L974)),   IF(K974="YES", _xlfn.MINIFS('azure-vm-prices-3Y'!C$2:C$123,   'azure-vm-prices-3Y'!A$2:A$123,"&gt;="&amp;F974*(100-$B$2)/100,   'azure-vm-prices-3Y'!B$2:B$123,"&gt;="&amp;G974*(100-$B$2)/100,   'azure-vm-prices-3Y'!D$2:D$123,K974,   'azure-vm-prices-3Y'!E$2:E$123,L974),   _xlfn.MINIFS('azure-vm-prices-3Y'!C$2:C$123,   'azure-vm-prices-3Y'!A$2:A$123,"&gt;="&amp;F974*(100-$B$2)/100,   'azure-vm-prices-3Y'!B$2:B$123,"&gt;="&amp;G974*(100-$B$2)/100,   'azure-vm-prices-3Y'!E$2:E$123,L974))),   "")</f>
        <v>0</v>
      </c>
      <c r="AA974" s="4">
        <f>IF(Q974="YES",N974*V974*12,"")</f>
        <v>0</v>
      </c>
      <c r="AB974" s="4">
        <f>IF(Q974="YES",X974*8760,"")</f>
        <v>0</v>
      </c>
      <c r="AC974" s="4">
        <f>IF(Q974="YES",Z974*8760,"")</f>
        <v>0</v>
      </c>
      <c r="AD974" s="4">
        <f>IF(Q974="YES",IF(P974="YES", MIN(AA974:AC974), AA974),"")</f>
        <v>0</v>
      </c>
      <c r="AE974" s="4">
        <f>IF(AND(I974="STANDARD",Q974="YES",H974&lt;'azure-standard-disk-prices'!B2, H974&gt;0),1+IF(M974="YES",1),"")</f>
        <v>0</v>
      </c>
      <c r="AF974" s="4">
        <f>IF(AND(I974="STANDARD",Q974="YES",H974&gt;'azure-standard-disk-prices'!B2,H974&lt;'azure-standard-disk-prices'!B3),1+IF(M974="YES",1),"")</f>
        <v>0</v>
      </c>
      <c r="AG974" s="4">
        <f>IF(AND(I974="STANDARD",Q974="YES",H974&gt;'azure-standard-disk-prices'!B3,H974&lt;'azure-standard-disk-prices'!B4),1+IF(M974="YES",1),"")</f>
        <v>0</v>
      </c>
      <c r="AH974" s="4">
        <f>IF(AND(I974="STANDARD",Q974="YES",H974&gt;'azure-standard-disk-prices'!B4,H974&lt;'azure-standard-disk-prices'!B5),1+IF(M974="YES",1),"")</f>
        <v>0</v>
      </c>
      <c r="AI974" s="4">
        <f>IF(AND(I974="STANDARD",Q974="YES",H974&gt;'azure-standard-disk-prices'!B5,H974&lt;'azure-standard-disk-prices'!B6),1+IF(M974="YES",1),"")</f>
        <v>0</v>
      </c>
      <c r="AJ974" s="4">
        <f>IF(AND(I974="STANDARD",Q974="YES",H974&gt;'azure-standard-disk-prices'!B6,H974&lt;'azure-standard-disk-prices'!B7),1+IF(M974="YES",1),"")</f>
        <v>0</v>
      </c>
      <c r="AK974" s="4">
        <f>IF(AND(I974="STANDARD",Q974="YES",H974&gt;'azure-standard-disk-prices'!B7,H974&lt;'azure-standard-disk-prices'!B8),1+IF(M974="YES",1),"")</f>
        <v>0</v>
      </c>
      <c r="AL974" s="4">
        <f>IF(AND(I974="STANDARD",Q974="YES",H974&gt;'azure-standard-disk-prices'!B8,H974&lt;'azure-standard-disk-prices'!B9),1+IF(M974="YES",1),"")</f>
        <v>0</v>
      </c>
      <c r="AM974" s="4">
        <f>IF(AND(I973="PREMIUM",Q973="YES",H973&lt;'azure-premium-disk-prices'!B2,H973&gt;0),1+IF(M973="YES",1),"")</f>
        <v>0</v>
      </c>
      <c r="AN974" s="4">
        <f>IF(AND(I973="PREMIUM",Q973="YES",H973&gt;'azure-premium-disk-prices'!B2,H973&lt;'azure-premium-disk-prices'!B3),1+IF(M973="YES",1),"")</f>
        <v>0</v>
      </c>
      <c r="AO974" s="4">
        <f>IF(AND(I973="PREMIUM",Q973="YES",H973&gt;'azure-premium-disk-prices'!B3,H973&lt;'azure-premium-disk-prices'!B4),1+IF(M973="YES",1),"")</f>
        <v>0</v>
      </c>
      <c r="AP974" s="4">
        <f>IF(AND(I973="PREMIUM",Q973="YES",H973&gt;'azure-premium-disk-prices'!B4,H973&lt;'azure-premium-disk-prices'!B5),1+IF(M973="YES",1),"")</f>
        <v>0</v>
      </c>
      <c r="AQ974" s="4">
        <f>IF(AND(I973="PREMIUM",Q973="YES",H973&gt;'azure-premium-disk-prices'!B5,H973&lt;'azure-premium-disk-prices'!B6),1+IF(M973="YES",1),"")</f>
        <v>0</v>
      </c>
      <c r="AR974" s="4">
        <f>IF(AND(I973="PREMIUM",Q973="YES",H973&gt;'azure-premium-disk-prices'!B6,H973&lt;'azure-premium-disk-prices'!B7),1+IF(M973="YES",1),"")</f>
        <v>0</v>
      </c>
      <c r="AS974" s="4">
        <f>IF(AND(I973="PREMIUM",Q973="YES",H973&gt;'azure-premium-disk-prices'!B7,H973&lt;'azure-premium-disk-prices'!B8),1+IF(M973="YES",1),"")</f>
        <v>0</v>
      </c>
      <c r="AT974" s="4">
        <f>IF(AND(I973="PREMIUM",Q973="YES",H973&gt;'azure-premium-disk-prices'!B8,H973&lt;'azure-premium-disk-prices'!B9),1+IF(M973="YES",1),"")</f>
        <v>0</v>
      </c>
      <c r="AU974" s="4">
        <f>IF(AND(M974="YES", Q974="YES"),1,"")</f>
        <v>0</v>
      </c>
      <c r="AV974" s="4">
        <f>IF(AND(J974="STANDARD", Q974="YES"), IF(M974="YES",2,1) ,"")</f>
        <v>0</v>
      </c>
      <c r="AW974" s="4">
        <f>IF( AND(J974="PREMIUM",  Q974="YES"), IF(M974="YES",2,1) ,"")</f>
        <v>0</v>
      </c>
    </row>
    <row r="975" spans="5:49">
      <c r="E975" s="3"/>
      <c r="F975" s="3"/>
      <c r="G975" s="3"/>
      <c r="H975" s="3"/>
      <c r="I975" s="3" t="s">
        <v>9</v>
      </c>
      <c r="J975" s="3" t="s">
        <v>9</v>
      </c>
      <c r="K975" s="3" t="s">
        <v>5</v>
      </c>
      <c r="L975" s="3" t="s">
        <v>5</v>
      </c>
      <c r="M975" s="3" t="s">
        <v>5</v>
      </c>
      <c r="N975" s="3">
        <v>730</v>
      </c>
      <c r="O975" s="3" t="s">
        <v>5</v>
      </c>
      <c r="P975" s="3" t="s">
        <v>14</v>
      </c>
      <c r="Q975" s="4">
        <f>IF(AND(E975&lt;&gt;"", F975&lt;&gt;"", G975&lt;&gt;"", H975&lt;&gt;"", I975&lt;&gt;"", J975&lt;&gt;"", K975&lt;&gt;"", L975&lt;&gt;"", M975&lt;&gt;"", N975&lt;&gt;"", O975&lt;&gt;""),"YES","NO")</f>
        <v>0</v>
      </c>
      <c r="R975" s="4">
        <f>IF(AD975=AA975, U975, IF(AD975=AB975,W975,Y975))</f>
        <v>0</v>
      </c>
      <c r="S975" s="4">
        <f>AD975</f>
        <v>0</v>
      </c>
      <c r="T975" s="4">
        <f> IF(AA975="" ,"",IF(AD975=AA975, "PAYG", IF(AD975=AB975,"1Y RI","3Y RI")))</f>
        <v>0</v>
      </c>
      <c r="U975" s="4">
        <f>IF(Q975="YES", IF(K975="YES", VLOOKUP(V975 &amp; L975 &amp; K975,'azure-vm-prices-base'!G$2:H$124, 2, 0), VLOOKUP(V975 &amp; L975 &amp; "*",'azure-vm-prices-base'!G$2:H$124, 2, 0)), "")</f>
        <v>0</v>
      </c>
      <c r="V975" s="4">
        <f>IF(Q975="YES", IF(O975="NO" , IF(K975="YES", _xlfn.MINIFS('azure-vm-prices-base'!I$2:I$123, 'azure-vm-prices-base'!A$2:A$123,"&gt;="&amp;F975*(100-$B$2)/100, 'azure-vm-prices-base'!B$2:B$123,"&gt;="&amp;G975*(100-$B$2)/100, 'azure-vm-prices-base'!D$2:D$123,K975, 'azure-vm-prices-base'!E$2:E$123,L975), _xlfn.MINIFS('azure-vm-prices-base'!I$2:I$123, 'azure-vm-prices-base'!A$2:A$123,"&gt;="&amp;F975*(100-$B$2)/100, 'azure-vm-prices-base'!B$2:B$123,"&gt;="&amp;G975*(100-$B$2)/100, 'azure-vm-prices-base'!E$2:E$123,L975)), IF(K975="YES", _xlfn.MINIFS('azure-vm-prices-base'!C$2:C$123, 'azure-vm-prices-base'!A$2:A$123,"&gt;="&amp;F975*(100-$B$2)/100, 'azure-vm-prices-base'!B$2:B$123,"&gt;="&amp;G975*(100-$B$2)/100, 'azure-vm-prices-base'!D$2:D$123,K975, 'azure-vm-prices-base'!E$2:E$123,L975), _xlfn.MINIFS('azure-vm-prices-base'!C$2:C$123, 'azure-vm-prices-base'!A$2:A$123,"&gt;="&amp;F975*(100-$B$2)/100, 'azure-vm-prices-base'!B$2:B$123,"&gt;="&amp;G975*(100-$B$2)/100, 'azure-vm-prices-base'!E$2:E$123,L975))), "")</f>
        <v>0</v>
      </c>
      <c r="W975" s="4">
        <f>IF(Q975="YES", IF(K975="YES", VLOOKUP(X975 &amp; L975 &amp; K975,'azure-vm-prices-1Y'!G$2:H$124  , 2, 0), VLOOKUP(X975 &amp; L975 &amp; "*",'azure-vm-prices-1Y'!G$2:H$124, 2, 0)),   "")</f>
        <v>0</v>
      </c>
      <c r="X975" s="4">
        <f>IF(Q975="YES", IF(O975="NO" , IF(K975="YES", _xlfn.MINIFS('azure-vm-prices-1Y'!I$2:I$123,   'azure-vm-prices-1Y'!A$2:A$123,"&gt;="&amp;F975*(100-$B$2)/100,   'azure-vm-prices-1Y'!B$2:B$123,"&gt;="&amp;G975*(100-$B$2)/100,   'azure-vm-prices-1Y'!D$2:D$123,K975,   'azure-vm-prices-1Y'!E$2:E$123,L975),   _xlfn.MINIFS('azure-vm-prices-1Y'!I$2:I$123,   'azure-vm-prices-1Y'!A$2:A$123,"&gt;="&amp;F975*(100-$B$2)/100,   'azure-vm-prices-1Y'!B$2:B$123,"&gt;="&amp;G975*(100-$B$2)/100,   'azure-vm-prices-1Y'!E$2:E$123,L975)),   IF(K975="YES", _xlfn.MINIFS('azure-vm-prices-1Y'!C$2:C$123,   'azure-vm-prices-1Y'!A$2:A$123,"&gt;="&amp;F975*(100-$B$2)/100,   'azure-vm-prices-1Y'!B$2:B$123,"&gt;="&amp;G975*(100-$B$2)/100,   'azure-vm-prices-1Y'!D$2:D$123,K975,   'azure-vm-prices-1Y'!E$2:E$123,L975),   _xlfn.MINIFS('azure-vm-prices-1Y'!C$2:C$123,   'azure-vm-prices-1Y'!A$2:A$123,"&gt;="&amp;F975*(100-$B$2)/100,   'azure-vm-prices-1Y'!B$2:B$123,"&gt;="&amp;G975*(100-$B$2)/100,   'azure-vm-prices-1Y'!E$2:E$123,L975))),   "")</f>
        <v>0</v>
      </c>
      <c r="Y975" s="4">
        <f>IF(Q975="YES", IF(K975="YES", VLOOKUP(Z975 &amp; L975 &amp; K975,'azure-vm-prices-3Y'!G$2:H$124  , 2, 0), VLOOKUP(Z975 &amp; L975 &amp; "*",'azure-vm-prices-3Y'!G$2:H$124, 2, 0)),   "")</f>
        <v>0</v>
      </c>
      <c r="Z975" s="4">
        <f>IF(Q975="YES", IF(O975="NO" , IF(K975="YES", _xlfn.MINIFS('azure-vm-prices-3Y'!I$2:I$123,   'azure-vm-prices-3Y'!A$2:A$123,"&gt;="&amp;F975*(100-$B$2)/100,   'azure-vm-prices-3Y'!B$2:B$123,"&gt;="&amp;G975*(100-$B$2)/100,   'azure-vm-prices-3Y'!D$2:D$123,K975,   'azure-vm-prices-3Y'!E$2:E$123,L975),   _xlfn.MINIFS('azure-vm-prices-3Y'!I$2:I$123,   'azure-vm-prices-3Y'!A$2:A$123,"&gt;="&amp;F975*(100-$B$2)/100,   'azure-vm-prices-3Y'!B$2:B$123,"&gt;="&amp;G975*(100-$B$2)/100,   'azure-vm-prices-3Y'!E$2:E$123,L975)),   IF(K975="YES", _xlfn.MINIFS('azure-vm-prices-3Y'!C$2:C$123,   'azure-vm-prices-3Y'!A$2:A$123,"&gt;="&amp;F975*(100-$B$2)/100,   'azure-vm-prices-3Y'!B$2:B$123,"&gt;="&amp;G975*(100-$B$2)/100,   'azure-vm-prices-3Y'!D$2:D$123,K975,   'azure-vm-prices-3Y'!E$2:E$123,L975),   _xlfn.MINIFS('azure-vm-prices-3Y'!C$2:C$123,   'azure-vm-prices-3Y'!A$2:A$123,"&gt;="&amp;F975*(100-$B$2)/100,   'azure-vm-prices-3Y'!B$2:B$123,"&gt;="&amp;G975*(100-$B$2)/100,   'azure-vm-prices-3Y'!E$2:E$123,L975))),   "")</f>
        <v>0</v>
      </c>
      <c r="AA975" s="4">
        <f>IF(Q975="YES",N975*V975*12,"")</f>
        <v>0</v>
      </c>
      <c r="AB975" s="4">
        <f>IF(Q975="YES",X975*8760,"")</f>
        <v>0</v>
      </c>
      <c r="AC975" s="4">
        <f>IF(Q975="YES",Z975*8760,"")</f>
        <v>0</v>
      </c>
      <c r="AD975" s="4">
        <f>IF(Q975="YES",IF(P975="YES", MIN(AA975:AC975), AA975),"")</f>
        <v>0</v>
      </c>
      <c r="AE975" s="4">
        <f>IF(AND(I975="STANDARD",Q975="YES",H975&lt;'azure-standard-disk-prices'!B2, H975&gt;0),1+IF(M975="YES",1),"")</f>
        <v>0</v>
      </c>
      <c r="AF975" s="4">
        <f>IF(AND(I975="STANDARD",Q975="YES",H975&gt;'azure-standard-disk-prices'!B2,H975&lt;'azure-standard-disk-prices'!B3),1+IF(M975="YES",1),"")</f>
        <v>0</v>
      </c>
      <c r="AG975" s="4">
        <f>IF(AND(I975="STANDARD",Q975="YES",H975&gt;'azure-standard-disk-prices'!B3,H975&lt;'azure-standard-disk-prices'!B4),1+IF(M975="YES",1),"")</f>
        <v>0</v>
      </c>
      <c r="AH975" s="4">
        <f>IF(AND(I975="STANDARD",Q975="YES",H975&gt;'azure-standard-disk-prices'!B4,H975&lt;'azure-standard-disk-prices'!B5),1+IF(M975="YES",1),"")</f>
        <v>0</v>
      </c>
      <c r="AI975" s="4">
        <f>IF(AND(I975="STANDARD",Q975="YES",H975&gt;'azure-standard-disk-prices'!B5,H975&lt;'azure-standard-disk-prices'!B6),1+IF(M975="YES",1),"")</f>
        <v>0</v>
      </c>
      <c r="AJ975" s="4">
        <f>IF(AND(I975="STANDARD",Q975="YES",H975&gt;'azure-standard-disk-prices'!B6,H975&lt;'azure-standard-disk-prices'!B7),1+IF(M975="YES",1),"")</f>
        <v>0</v>
      </c>
      <c r="AK975" s="4">
        <f>IF(AND(I975="STANDARD",Q975="YES",H975&gt;'azure-standard-disk-prices'!B7,H975&lt;'azure-standard-disk-prices'!B8),1+IF(M975="YES",1),"")</f>
        <v>0</v>
      </c>
      <c r="AL975" s="4">
        <f>IF(AND(I975="STANDARD",Q975="YES",H975&gt;'azure-standard-disk-prices'!B8,H975&lt;'azure-standard-disk-prices'!B9),1+IF(M975="YES",1),"")</f>
        <v>0</v>
      </c>
      <c r="AM975" s="4">
        <f>IF(AND(I974="PREMIUM",Q974="YES",H974&lt;'azure-premium-disk-prices'!B2,H974&gt;0),1+IF(M974="YES",1),"")</f>
        <v>0</v>
      </c>
      <c r="AN975" s="4">
        <f>IF(AND(I974="PREMIUM",Q974="YES",H974&gt;'azure-premium-disk-prices'!B2,H974&lt;'azure-premium-disk-prices'!B3),1+IF(M974="YES",1),"")</f>
        <v>0</v>
      </c>
      <c r="AO975" s="4">
        <f>IF(AND(I974="PREMIUM",Q974="YES",H974&gt;'azure-premium-disk-prices'!B3,H974&lt;'azure-premium-disk-prices'!B4),1+IF(M974="YES",1),"")</f>
        <v>0</v>
      </c>
      <c r="AP975" s="4">
        <f>IF(AND(I974="PREMIUM",Q974="YES",H974&gt;'azure-premium-disk-prices'!B4,H974&lt;'azure-premium-disk-prices'!B5),1+IF(M974="YES",1),"")</f>
        <v>0</v>
      </c>
      <c r="AQ975" s="4">
        <f>IF(AND(I974="PREMIUM",Q974="YES",H974&gt;'azure-premium-disk-prices'!B5,H974&lt;'azure-premium-disk-prices'!B6),1+IF(M974="YES",1),"")</f>
        <v>0</v>
      </c>
      <c r="AR975" s="4">
        <f>IF(AND(I974="PREMIUM",Q974="YES",H974&gt;'azure-premium-disk-prices'!B6,H974&lt;'azure-premium-disk-prices'!B7),1+IF(M974="YES",1),"")</f>
        <v>0</v>
      </c>
      <c r="AS975" s="4">
        <f>IF(AND(I974="PREMIUM",Q974="YES",H974&gt;'azure-premium-disk-prices'!B7,H974&lt;'azure-premium-disk-prices'!B8),1+IF(M974="YES",1),"")</f>
        <v>0</v>
      </c>
      <c r="AT975" s="4">
        <f>IF(AND(I974="PREMIUM",Q974="YES",H974&gt;'azure-premium-disk-prices'!B8,H974&lt;'azure-premium-disk-prices'!B9),1+IF(M974="YES",1),"")</f>
        <v>0</v>
      </c>
      <c r="AU975" s="4">
        <f>IF(AND(M975="YES", Q975="YES"),1,"")</f>
        <v>0</v>
      </c>
      <c r="AV975" s="4">
        <f>IF(AND(J975="STANDARD", Q975="YES"), IF(M975="YES",2,1) ,"")</f>
        <v>0</v>
      </c>
      <c r="AW975" s="4">
        <f>IF( AND(J975="PREMIUM",  Q975="YES"), IF(M975="YES",2,1) ,"")</f>
        <v>0</v>
      </c>
    </row>
    <row r="976" spans="5:49">
      <c r="E976" s="3"/>
      <c r="F976" s="3"/>
      <c r="G976" s="3"/>
      <c r="H976" s="3"/>
      <c r="I976" s="3" t="s">
        <v>9</v>
      </c>
      <c r="J976" s="3" t="s">
        <v>9</v>
      </c>
      <c r="K976" s="3" t="s">
        <v>5</v>
      </c>
      <c r="L976" s="3" t="s">
        <v>5</v>
      </c>
      <c r="M976" s="3" t="s">
        <v>5</v>
      </c>
      <c r="N976" s="3">
        <v>730</v>
      </c>
      <c r="O976" s="3" t="s">
        <v>5</v>
      </c>
      <c r="P976" s="3" t="s">
        <v>14</v>
      </c>
      <c r="Q976" s="4">
        <f>IF(AND(E976&lt;&gt;"", F976&lt;&gt;"", G976&lt;&gt;"", H976&lt;&gt;"", I976&lt;&gt;"", J976&lt;&gt;"", K976&lt;&gt;"", L976&lt;&gt;"", M976&lt;&gt;"", N976&lt;&gt;"", O976&lt;&gt;""),"YES","NO")</f>
        <v>0</v>
      </c>
      <c r="R976" s="4">
        <f>IF(AD976=AA976, U976, IF(AD976=AB976,W976,Y976))</f>
        <v>0</v>
      </c>
      <c r="S976" s="4">
        <f>AD976</f>
        <v>0</v>
      </c>
      <c r="T976" s="4">
        <f> IF(AA976="" ,"",IF(AD976=AA976, "PAYG", IF(AD976=AB976,"1Y RI","3Y RI")))</f>
        <v>0</v>
      </c>
      <c r="U976" s="4">
        <f>IF(Q976="YES", IF(K976="YES", VLOOKUP(V976 &amp; L976 &amp; K976,'azure-vm-prices-base'!G$2:H$124, 2, 0), VLOOKUP(V976 &amp; L976 &amp; "*",'azure-vm-prices-base'!G$2:H$124, 2, 0)), "")</f>
        <v>0</v>
      </c>
      <c r="V976" s="4">
        <f>IF(Q976="YES", IF(O976="NO" , IF(K976="YES", _xlfn.MINIFS('azure-vm-prices-base'!I$2:I$123, 'azure-vm-prices-base'!A$2:A$123,"&gt;="&amp;F976*(100-$B$2)/100, 'azure-vm-prices-base'!B$2:B$123,"&gt;="&amp;G976*(100-$B$2)/100, 'azure-vm-prices-base'!D$2:D$123,K976, 'azure-vm-prices-base'!E$2:E$123,L976), _xlfn.MINIFS('azure-vm-prices-base'!I$2:I$123, 'azure-vm-prices-base'!A$2:A$123,"&gt;="&amp;F976*(100-$B$2)/100, 'azure-vm-prices-base'!B$2:B$123,"&gt;="&amp;G976*(100-$B$2)/100, 'azure-vm-prices-base'!E$2:E$123,L976)), IF(K976="YES", _xlfn.MINIFS('azure-vm-prices-base'!C$2:C$123, 'azure-vm-prices-base'!A$2:A$123,"&gt;="&amp;F976*(100-$B$2)/100, 'azure-vm-prices-base'!B$2:B$123,"&gt;="&amp;G976*(100-$B$2)/100, 'azure-vm-prices-base'!D$2:D$123,K976, 'azure-vm-prices-base'!E$2:E$123,L976), _xlfn.MINIFS('azure-vm-prices-base'!C$2:C$123, 'azure-vm-prices-base'!A$2:A$123,"&gt;="&amp;F976*(100-$B$2)/100, 'azure-vm-prices-base'!B$2:B$123,"&gt;="&amp;G976*(100-$B$2)/100, 'azure-vm-prices-base'!E$2:E$123,L976))), "")</f>
        <v>0</v>
      </c>
      <c r="W976" s="4">
        <f>IF(Q976="YES", IF(K976="YES", VLOOKUP(X976 &amp; L976 &amp; K976,'azure-vm-prices-1Y'!G$2:H$124  , 2, 0), VLOOKUP(X976 &amp; L976 &amp; "*",'azure-vm-prices-1Y'!G$2:H$124, 2, 0)),   "")</f>
        <v>0</v>
      </c>
      <c r="X976" s="4">
        <f>IF(Q976="YES", IF(O976="NO" , IF(K976="YES", _xlfn.MINIFS('azure-vm-prices-1Y'!I$2:I$123,   'azure-vm-prices-1Y'!A$2:A$123,"&gt;="&amp;F976*(100-$B$2)/100,   'azure-vm-prices-1Y'!B$2:B$123,"&gt;="&amp;G976*(100-$B$2)/100,   'azure-vm-prices-1Y'!D$2:D$123,K976,   'azure-vm-prices-1Y'!E$2:E$123,L976),   _xlfn.MINIFS('azure-vm-prices-1Y'!I$2:I$123,   'azure-vm-prices-1Y'!A$2:A$123,"&gt;="&amp;F976*(100-$B$2)/100,   'azure-vm-prices-1Y'!B$2:B$123,"&gt;="&amp;G976*(100-$B$2)/100,   'azure-vm-prices-1Y'!E$2:E$123,L976)),   IF(K976="YES", _xlfn.MINIFS('azure-vm-prices-1Y'!C$2:C$123,   'azure-vm-prices-1Y'!A$2:A$123,"&gt;="&amp;F976*(100-$B$2)/100,   'azure-vm-prices-1Y'!B$2:B$123,"&gt;="&amp;G976*(100-$B$2)/100,   'azure-vm-prices-1Y'!D$2:D$123,K976,   'azure-vm-prices-1Y'!E$2:E$123,L976),   _xlfn.MINIFS('azure-vm-prices-1Y'!C$2:C$123,   'azure-vm-prices-1Y'!A$2:A$123,"&gt;="&amp;F976*(100-$B$2)/100,   'azure-vm-prices-1Y'!B$2:B$123,"&gt;="&amp;G976*(100-$B$2)/100,   'azure-vm-prices-1Y'!E$2:E$123,L976))),   "")</f>
        <v>0</v>
      </c>
      <c r="Y976" s="4">
        <f>IF(Q976="YES", IF(K976="YES", VLOOKUP(Z976 &amp; L976 &amp; K976,'azure-vm-prices-3Y'!G$2:H$124  , 2, 0), VLOOKUP(Z976 &amp; L976 &amp; "*",'azure-vm-prices-3Y'!G$2:H$124, 2, 0)),   "")</f>
        <v>0</v>
      </c>
      <c r="Z976" s="4">
        <f>IF(Q976="YES", IF(O976="NO" , IF(K976="YES", _xlfn.MINIFS('azure-vm-prices-3Y'!I$2:I$123,   'azure-vm-prices-3Y'!A$2:A$123,"&gt;="&amp;F976*(100-$B$2)/100,   'azure-vm-prices-3Y'!B$2:B$123,"&gt;="&amp;G976*(100-$B$2)/100,   'azure-vm-prices-3Y'!D$2:D$123,K976,   'azure-vm-prices-3Y'!E$2:E$123,L976),   _xlfn.MINIFS('azure-vm-prices-3Y'!I$2:I$123,   'azure-vm-prices-3Y'!A$2:A$123,"&gt;="&amp;F976*(100-$B$2)/100,   'azure-vm-prices-3Y'!B$2:B$123,"&gt;="&amp;G976*(100-$B$2)/100,   'azure-vm-prices-3Y'!E$2:E$123,L976)),   IF(K976="YES", _xlfn.MINIFS('azure-vm-prices-3Y'!C$2:C$123,   'azure-vm-prices-3Y'!A$2:A$123,"&gt;="&amp;F976*(100-$B$2)/100,   'azure-vm-prices-3Y'!B$2:B$123,"&gt;="&amp;G976*(100-$B$2)/100,   'azure-vm-prices-3Y'!D$2:D$123,K976,   'azure-vm-prices-3Y'!E$2:E$123,L976),   _xlfn.MINIFS('azure-vm-prices-3Y'!C$2:C$123,   'azure-vm-prices-3Y'!A$2:A$123,"&gt;="&amp;F976*(100-$B$2)/100,   'azure-vm-prices-3Y'!B$2:B$123,"&gt;="&amp;G976*(100-$B$2)/100,   'azure-vm-prices-3Y'!E$2:E$123,L976))),   "")</f>
        <v>0</v>
      </c>
      <c r="AA976" s="4">
        <f>IF(Q976="YES",N976*V976*12,"")</f>
        <v>0</v>
      </c>
      <c r="AB976" s="4">
        <f>IF(Q976="YES",X976*8760,"")</f>
        <v>0</v>
      </c>
      <c r="AC976" s="4">
        <f>IF(Q976="YES",Z976*8760,"")</f>
        <v>0</v>
      </c>
      <c r="AD976" s="4">
        <f>IF(Q976="YES",IF(P976="YES", MIN(AA976:AC976), AA976),"")</f>
        <v>0</v>
      </c>
      <c r="AE976" s="4">
        <f>IF(AND(I976="STANDARD",Q976="YES",H976&lt;'azure-standard-disk-prices'!B2, H976&gt;0),1+IF(M976="YES",1),"")</f>
        <v>0</v>
      </c>
      <c r="AF976" s="4">
        <f>IF(AND(I976="STANDARD",Q976="YES",H976&gt;'azure-standard-disk-prices'!B2,H976&lt;'azure-standard-disk-prices'!B3),1+IF(M976="YES",1),"")</f>
        <v>0</v>
      </c>
      <c r="AG976" s="4">
        <f>IF(AND(I976="STANDARD",Q976="YES",H976&gt;'azure-standard-disk-prices'!B3,H976&lt;'azure-standard-disk-prices'!B4),1+IF(M976="YES",1),"")</f>
        <v>0</v>
      </c>
      <c r="AH976" s="4">
        <f>IF(AND(I976="STANDARD",Q976="YES",H976&gt;'azure-standard-disk-prices'!B4,H976&lt;'azure-standard-disk-prices'!B5),1+IF(M976="YES",1),"")</f>
        <v>0</v>
      </c>
      <c r="AI976" s="4">
        <f>IF(AND(I976="STANDARD",Q976="YES",H976&gt;'azure-standard-disk-prices'!B5,H976&lt;'azure-standard-disk-prices'!B6),1+IF(M976="YES",1),"")</f>
        <v>0</v>
      </c>
      <c r="AJ976" s="4">
        <f>IF(AND(I976="STANDARD",Q976="YES",H976&gt;'azure-standard-disk-prices'!B6,H976&lt;'azure-standard-disk-prices'!B7),1+IF(M976="YES",1),"")</f>
        <v>0</v>
      </c>
      <c r="AK976" s="4">
        <f>IF(AND(I976="STANDARD",Q976="YES",H976&gt;'azure-standard-disk-prices'!B7,H976&lt;'azure-standard-disk-prices'!B8),1+IF(M976="YES",1),"")</f>
        <v>0</v>
      </c>
      <c r="AL976" s="4">
        <f>IF(AND(I976="STANDARD",Q976="YES",H976&gt;'azure-standard-disk-prices'!B8,H976&lt;'azure-standard-disk-prices'!B9),1+IF(M976="YES",1),"")</f>
        <v>0</v>
      </c>
      <c r="AM976" s="4">
        <f>IF(AND(I975="PREMIUM",Q975="YES",H975&lt;'azure-premium-disk-prices'!B2,H975&gt;0),1+IF(M975="YES",1),"")</f>
        <v>0</v>
      </c>
      <c r="AN976" s="4">
        <f>IF(AND(I975="PREMIUM",Q975="YES",H975&gt;'azure-premium-disk-prices'!B2,H975&lt;'azure-premium-disk-prices'!B3),1+IF(M975="YES",1),"")</f>
        <v>0</v>
      </c>
      <c r="AO976" s="4">
        <f>IF(AND(I975="PREMIUM",Q975="YES",H975&gt;'azure-premium-disk-prices'!B3,H975&lt;'azure-premium-disk-prices'!B4),1+IF(M975="YES",1),"")</f>
        <v>0</v>
      </c>
      <c r="AP976" s="4">
        <f>IF(AND(I975="PREMIUM",Q975="YES",H975&gt;'azure-premium-disk-prices'!B4,H975&lt;'azure-premium-disk-prices'!B5),1+IF(M975="YES",1),"")</f>
        <v>0</v>
      </c>
      <c r="AQ976" s="4">
        <f>IF(AND(I975="PREMIUM",Q975="YES",H975&gt;'azure-premium-disk-prices'!B5,H975&lt;'azure-premium-disk-prices'!B6),1+IF(M975="YES",1),"")</f>
        <v>0</v>
      </c>
      <c r="AR976" s="4">
        <f>IF(AND(I975="PREMIUM",Q975="YES",H975&gt;'azure-premium-disk-prices'!B6,H975&lt;'azure-premium-disk-prices'!B7),1+IF(M975="YES",1),"")</f>
        <v>0</v>
      </c>
      <c r="AS976" s="4">
        <f>IF(AND(I975="PREMIUM",Q975="YES",H975&gt;'azure-premium-disk-prices'!B7,H975&lt;'azure-premium-disk-prices'!B8),1+IF(M975="YES",1),"")</f>
        <v>0</v>
      </c>
      <c r="AT976" s="4">
        <f>IF(AND(I975="PREMIUM",Q975="YES",H975&gt;'azure-premium-disk-prices'!B8,H975&lt;'azure-premium-disk-prices'!B9),1+IF(M975="YES",1),"")</f>
        <v>0</v>
      </c>
      <c r="AU976" s="4">
        <f>IF(AND(M976="YES", Q976="YES"),1,"")</f>
        <v>0</v>
      </c>
      <c r="AV976" s="4">
        <f>IF(AND(J976="STANDARD", Q976="YES"), IF(M976="YES",2,1) ,"")</f>
        <v>0</v>
      </c>
      <c r="AW976" s="4">
        <f>IF( AND(J976="PREMIUM",  Q976="YES"), IF(M976="YES",2,1) ,"")</f>
        <v>0</v>
      </c>
    </row>
    <row r="977" spans="5:49">
      <c r="E977" s="3"/>
      <c r="F977" s="3"/>
      <c r="G977" s="3"/>
      <c r="H977" s="3"/>
      <c r="I977" s="3" t="s">
        <v>9</v>
      </c>
      <c r="J977" s="3" t="s">
        <v>9</v>
      </c>
      <c r="K977" s="3" t="s">
        <v>5</v>
      </c>
      <c r="L977" s="3" t="s">
        <v>5</v>
      </c>
      <c r="M977" s="3" t="s">
        <v>5</v>
      </c>
      <c r="N977" s="3">
        <v>730</v>
      </c>
      <c r="O977" s="3" t="s">
        <v>5</v>
      </c>
      <c r="P977" s="3" t="s">
        <v>14</v>
      </c>
      <c r="Q977" s="4">
        <f>IF(AND(E977&lt;&gt;"", F977&lt;&gt;"", G977&lt;&gt;"", H977&lt;&gt;"", I977&lt;&gt;"", J977&lt;&gt;"", K977&lt;&gt;"", L977&lt;&gt;"", M977&lt;&gt;"", N977&lt;&gt;"", O977&lt;&gt;""),"YES","NO")</f>
        <v>0</v>
      </c>
      <c r="R977" s="4">
        <f>IF(AD977=AA977, U977, IF(AD977=AB977,W977,Y977))</f>
        <v>0</v>
      </c>
      <c r="S977" s="4">
        <f>AD977</f>
        <v>0</v>
      </c>
      <c r="T977" s="4">
        <f> IF(AA977="" ,"",IF(AD977=AA977, "PAYG", IF(AD977=AB977,"1Y RI","3Y RI")))</f>
        <v>0</v>
      </c>
      <c r="U977" s="4">
        <f>IF(Q977="YES", IF(K977="YES", VLOOKUP(V977 &amp; L977 &amp; K977,'azure-vm-prices-base'!G$2:H$124, 2, 0), VLOOKUP(V977 &amp; L977 &amp; "*",'azure-vm-prices-base'!G$2:H$124, 2, 0)), "")</f>
        <v>0</v>
      </c>
      <c r="V977" s="4">
        <f>IF(Q977="YES", IF(O977="NO" , IF(K977="YES", _xlfn.MINIFS('azure-vm-prices-base'!I$2:I$123, 'azure-vm-prices-base'!A$2:A$123,"&gt;="&amp;F977*(100-$B$2)/100, 'azure-vm-prices-base'!B$2:B$123,"&gt;="&amp;G977*(100-$B$2)/100, 'azure-vm-prices-base'!D$2:D$123,K977, 'azure-vm-prices-base'!E$2:E$123,L977), _xlfn.MINIFS('azure-vm-prices-base'!I$2:I$123, 'azure-vm-prices-base'!A$2:A$123,"&gt;="&amp;F977*(100-$B$2)/100, 'azure-vm-prices-base'!B$2:B$123,"&gt;="&amp;G977*(100-$B$2)/100, 'azure-vm-prices-base'!E$2:E$123,L977)), IF(K977="YES", _xlfn.MINIFS('azure-vm-prices-base'!C$2:C$123, 'azure-vm-prices-base'!A$2:A$123,"&gt;="&amp;F977*(100-$B$2)/100, 'azure-vm-prices-base'!B$2:B$123,"&gt;="&amp;G977*(100-$B$2)/100, 'azure-vm-prices-base'!D$2:D$123,K977, 'azure-vm-prices-base'!E$2:E$123,L977), _xlfn.MINIFS('azure-vm-prices-base'!C$2:C$123, 'azure-vm-prices-base'!A$2:A$123,"&gt;="&amp;F977*(100-$B$2)/100, 'azure-vm-prices-base'!B$2:B$123,"&gt;="&amp;G977*(100-$B$2)/100, 'azure-vm-prices-base'!E$2:E$123,L977))), "")</f>
        <v>0</v>
      </c>
      <c r="W977" s="4">
        <f>IF(Q977="YES", IF(K977="YES", VLOOKUP(X977 &amp; L977 &amp; K977,'azure-vm-prices-1Y'!G$2:H$124  , 2, 0), VLOOKUP(X977 &amp; L977 &amp; "*",'azure-vm-prices-1Y'!G$2:H$124, 2, 0)),   "")</f>
        <v>0</v>
      </c>
      <c r="X977" s="4">
        <f>IF(Q977="YES", IF(O977="NO" , IF(K977="YES", _xlfn.MINIFS('azure-vm-prices-1Y'!I$2:I$123,   'azure-vm-prices-1Y'!A$2:A$123,"&gt;="&amp;F977*(100-$B$2)/100,   'azure-vm-prices-1Y'!B$2:B$123,"&gt;="&amp;G977*(100-$B$2)/100,   'azure-vm-prices-1Y'!D$2:D$123,K977,   'azure-vm-prices-1Y'!E$2:E$123,L977),   _xlfn.MINIFS('azure-vm-prices-1Y'!I$2:I$123,   'azure-vm-prices-1Y'!A$2:A$123,"&gt;="&amp;F977*(100-$B$2)/100,   'azure-vm-prices-1Y'!B$2:B$123,"&gt;="&amp;G977*(100-$B$2)/100,   'azure-vm-prices-1Y'!E$2:E$123,L977)),   IF(K977="YES", _xlfn.MINIFS('azure-vm-prices-1Y'!C$2:C$123,   'azure-vm-prices-1Y'!A$2:A$123,"&gt;="&amp;F977*(100-$B$2)/100,   'azure-vm-prices-1Y'!B$2:B$123,"&gt;="&amp;G977*(100-$B$2)/100,   'azure-vm-prices-1Y'!D$2:D$123,K977,   'azure-vm-prices-1Y'!E$2:E$123,L977),   _xlfn.MINIFS('azure-vm-prices-1Y'!C$2:C$123,   'azure-vm-prices-1Y'!A$2:A$123,"&gt;="&amp;F977*(100-$B$2)/100,   'azure-vm-prices-1Y'!B$2:B$123,"&gt;="&amp;G977*(100-$B$2)/100,   'azure-vm-prices-1Y'!E$2:E$123,L977))),   "")</f>
        <v>0</v>
      </c>
      <c r="Y977" s="4">
        <f>IF(Q977="YES", IF(K977="YES", VLOOKUP(Z977 &amp; L977 &amp; K977,'azure-vm-prices-3Y'!G$2:H$124  , 2, 0), VLOOKUP(Z977 &amp; L977 &amp; "*",'azure-vm-prices-3Y'!G$2:H$124, 2, 0)),   "")</f>
        <v>0</v>
      </c>
      <c r="Z977" s="4">
        <f>IF(Q977="YES", IF(O977="NO" , IF(K977="YES", _xlfn.MINIFS('azure-vm-prices-3Y'!I$2:I$123,   'azure-vm-prices-3Y'!A$2:A$123,"&gt;="&amp;F977*(100-$B$2)/100,   'azure-vm-prices-3Y'!B$2:B$123,"&gt;="&amp;G977*(100-$B$2)/100,   'azure-vm-prices-3Y'!D$2:D$123,K977,   'azure-vm-prices-3Y'!E$2:E$123,L977),   _xlfn.MINIFS('azure-vm-prices-3Y'!I$2:I$123,   'azure-vm-prices-3Y'!A$2:A$123,"&gt;="&amp;F977*(100-$B$2)/100,   'azure-vm-prices-3Y'!B$2:B$123,"&gt;="&amp;G977*(100-$B$2)/100,   'azure-vm-prices-3Y'!E$2:E$123,L977)),   IF(K977="YES", _xlfn.MINIFS('azure-vm-prices-3Y'!C$2:C$123,   'azure-vm-prices-3Y'!A$2:A$123,"&gt;="&amp;F977*(100-$B$2)/100,   'azure-vm-prices-3Y'!B$2:B$123,"&gt;="&amp;G977*(100-$B$2)/100,   'azure-vm-prices-3Y'!D$2:D$123,K977,   'azure-vm-prices-3Y'!E$2:E$123,L977),   _xlfn.MINIFS('azure-vm-prices-3Y'!C$2:C$123,   'azure-vm-prices-3Y'!A$2:A$123,"&gt;="&amp;F977*(100-$B$2)/100,   'azure-vm-prices-3Y'!B$2:B$123,"&gt;="&amp;G977*(100-$B$2)/100,   'azure-vm-prices-3Y'!E$2:E$123,L977))),   "")</f>
        <v>0</v>
      </c>
      <c r="AA977" s="4">
        <f>IF(Q977="YES",N977*V977*12,"")</f>
        <v>0</v>
      </c>
      <c r="AB977" s="4">
        <f>IF(Q977="YES",X977*8760,"")</f>
        <v>0</v>
      </c>
      <c r="AC977" s="4">
        <f>IF(Q977="YES",Z977*8760,"")</f>
        <v>0</v>
      </c>
      <c r="AD977" s="4">
        <f>IF(Q977="YES",IF(P977="YES", MIN(AA977:AC977), AA977),"")</f>
        <v>0</v>
      </c>
      <c r="AE977" s="4">
        <f>IF(AND(I977="STANDARD",Q977="YES",H977&lt;'azure-standard-disk-prices'!B2, H977&gt;0),1+IF(M977="YES",1),"")</f>
        <v>0</v>
      </c>
      <c r="AF977" s="4">
        <f>IF(AND(I977="STANDARD",Q977="YES",H977&gt;'azure-standard-disk-prices'!B2,H977&lt;'azure-standard-disk-prices'!B3),1+IF(M977="YES",1),"")</f>
        <v>0</v>
      </c>
      <c r="AG977" s="4">
        <f>IF(AND(I977="STANDARD",Q977="YES",H977&gt;'azure-standard-disk-prices'!B3,H977&lt;'azure-standard-disk-prices'!B4),1+IF(M977="YES",1),"")</f>
        <v>0</v>
      </c>
      <c r="AH977" s="4">
        <f>IF(AND(I977="STANDARD",Q977="YES",H977&gt;'azure-standard-disk-prices'!B4,H977&lt;'azure-standard-disk-prices'!B5),1+IF(M977="YES",1),"")</f>
        <v>0</v>
      </c>
      <c r="AI977" s="4">
        <f>IF(AND(I977="STANDARD",Q977="YES",H977&gt;'azure-standard-disk-prices'!B5,H977&lt;'azure-standard-disk-prices'!B6),1+IF(M977="YES",1),"")</f>
        <v>0</v>
      </c>
      <c r="AJ977" s="4">
        <f>IF(AND(I977="STANDARD",Q977="YES",H977&gt;'azure-standard-disk-prices'!B6,H977&lt;'azure-standard-disk-prices'!B7),1+IF(M977="YES",1),"")</f>
        <v>0</v>
      </c>
      <c r="AK977" s="4">
        <f>IF(AND(I977="STANDARD",Q977="YES",H977&gt;'azure-standard-disk-prices'!B7,H977&lt;'azure-standard-disk-prices'!B8),1+IF(M977="YES",1),"")</f>
        <v>0</v>
      </c>
      <c r="AL977" s="4">
        <f>IF(AND(I977="STANDARD",Q977="YES",H977&gt;'azure-standard-disk-prices'!B8,H977&lt;'azure-standard-disk-prices'!B9),1+IF(M977="YES",1),"")</f>
        <v>0</v>
      </c>
      <c r="AM977" s="4">
        <f>IF(AND(I976="PREMIUM",Q976="YES",H976&lt;'azure-premium-disk-prices'!B2,H976&gt;0),1+IF(M976="YES",1),"")</f>
        <v>0</v>
      </c>
      <c r="AN977" s="4">
        <f>IF(AND(I976="PREMIUM",Q976="YES",H976&gt;'azure-premium-disk-prices'!B2,H976&lt;'azure-premium-disk-prices'!B3),1+IF(M976="YES",1),"")</f>
        <v>0</v>
      </c>
      <c r="AO977" s="4">
        <f>IF(AND(I976="PREMIUM",Q976="YES",H976&gt;'azure-premium-disk-prices'!B3,H976&lt;'azure-premium-disk-prices'!B4),1+IF(M976="YES",1),"")</f>
        <v>0</v>
      </c>
      <c r="AP977" s="4">
        <f>IF(AND(I976="PREMIUM",Q976="YES",H976&gt;'azure-premium-disk-prices'!B4,H976&lt;'azure-premium-disk-prices'!B5),1+IF(M976="YES",1),"")</f>
        <v>0</v>
      </c>
      <c r="AQ977" s="4">
        <f>IF(AND(I976="PREMIUM",Q976="YES",H976&gt;'azure-premium-disk-prices'!B5,H976&lt;'azure-premium-disk-prices'!B6),1+IF(M976="YES",1),"")</f>
        <v>0</v>
      </c>
      <c r="AR977" s="4">
        <f>IF(AND(I976="PREMIUM",Q976="YES",H976&gt;'azure-premium-disk-prices'!B6,H976&lt;'azure-premium-disk-prices'!B7),1+IF(M976="YES",1),"")</f>
        <v>0</v>
      </c>
      <c r="AS977" s="4">
        <f>IF(AND(I976="PREMIUM",Q976="YES",H976&gt;'azure-premium-disk-prices'!B7,H976&lt;'azure-premium-disk-prices'!B8),1+IF(M976="YES",1),"")</f>
        <v>0</v>
      </c>
      <c r="AT977" s="4">
        <f>IF(AND(I976="PREMIUM",Q976="YES",H976&gt;'azure-premium-disk-prices'!B8,H976&lt;'azure-premium-disk-prices'!B9),1+IF(M976="YES",1),"")</f>
        <v>0</v>
      </c>
      <c r="AU977" s="4">
        <f>IF(AND(M977="YES", Q977="YES"),1,"")</f>
        <v>0</v>
      </c>
      <c r="AV977" s="4">
        <f>IF(AND(J977="STANDARD", Q977="YES"), IF(M977="YES",2,1) ,"")</f>
        <v>0</v>
      </c>
      <c r="AW977" s="4">
        <f>IF( AND(J977="PREMIUM",  Q977="YES"), IF(M977="YES",2,1) ,"")</f>
        <v>0</v>
      </c>
    </row>
    <row r="978" spans="5:49">
      <c r="E978" s="3"/>
      <c r="F978" s="3"/>
      <c r="G978" s="3"/>
      <c r="H978" s="3"/>
      <c r="I978" s="3" t="s">
        <v>9</v>
      </c>
      <c r="J978" s="3" t="s">
        <v>9</v>
      </c>
      <c r="K978" s="3" t="s">
        <v>5</v>
      </c>
      <c r="L978" s="3" t="s">
        <v>5</v>
      </c>
      <c r="M978" s="3" t="s">
        <v>5</v>
      </c>
      <c r="N978" s="3">
        <v>730</v>
      </c>
      <c r="O978" s="3" t="s">
        <v>5</v>
      </c>
      <c r="P978" s="3" t="s">
        <v>14</v>
      </c>
      <c r="Q978" s="4">
        <f>IF(AND(E978&lt;&gt;"", F978&lt;&gt;"", G978&lt;&gt;"", H978&lt;&gt;"", I978&lt;&gt;"", J978&lt;&gt;"", K978&lt;&gt;"", L978&lt;&gt;"", M978&lt;&gt;"", N978&lt;&gt;"", O978&lt;&gt;""),"YES","NO")</f>
        <v>0</v>
      </c>
      <c r="R978" s="4">
        <f>IF(AD978=AA978, U978, IF(AD978=AB978,W978,Y978))</f>
        <v>0</v>
      </c>
      <c r="S978" s="4">
        <f>AD978</f>
        <v>0</v>
      </c>
      <c r="T978" s="4">
        <f> IF(AA978="" ,"",IF(AD978=AA978, "PAYG", IF(AD978=AB978,"1Y RI","3Y RI")))</f>
        <v>0</v>
      </c>
      <c r="U978" s="4">
        <f>IF(Q978="YES", IF(K978="YES", VLOOKUP(V978 &amp; L978 &amp; K978,'azure-vm-prices-base'!G$2:H$124, 2, 0), VLOOKUP(V978 &amp; L978 &amp; "*",'azure-vm-prices-base'!G$2:H$124, 2, 0)), "")</f>
        <v>0</v>
      </c>
      <c r="V978" s="4">
        <f>IF(Q978="YES", IF(O978="NO" , IF(K978="YES", _xlfn.MINIFS('azure-vm-prices-base'!I$2:I$123, 'azure-vm-prices-base'!A$2:A$123,"&gt;="&amp;F978*(100-$B$2)/100, 'azure-vm-prices-base'!B$2:B$123,"&gt;="&amp;G978*(100-$B$2)/100, 'azure-vm-prices-base'!D$2:D$123,K978, 'azure-vm-prices-base'!E$2:E$123,L978), _xlfn.MINIFS('azure-vm-prices-base'!I$2:I$123, 'azure-vm-prices-base'!A$2:A$123,"&gt;="&amp;F978*(100-$B$2)/100, 'azure-vm-prices-base'!B$2:B$123,"&gt;="&amp;G978*(100-$B$2)/100, 'azure-vm-prices-base'!E$2:E$123,L978)), IF(K978="YES", _xlfn.MINIFS('azure-vm-prices-base'!C$2:C$123, 'azure-vm-prices-base'!A$2:A$123,"&gt;="&amp;F978*(100-$B$2)/100, 'azure-vm-prices-base'!B$2:B$123,"&gt;="&amp;G978*(100-$B$2)/100, 'azure-vm-prices-base'!D$2:D$123,K978, 'azure-vm-prices-base'!E$2:E$123,L978), _xlfn.MINIFS('azure-vm-prices-base'!C$2:C$123, 'azure-vm-prices-base'!A$2:A$123,"&gt;="&amp;F978*(100-$B$2)/100, 'azure-vm-prices-base'!B$2:B$123,"&gt;="&amp;G978*(100-$B$2)/100, 'azure-vm-prices-base'!E$2:E$123,L978))), "")</f>
        <v>0</v>
      </c>
      <c r="W978" s="4">
        <f>IF(Q978="YES", IF(K978="YES", VLOOKUP(X978 &amp; L978 &amp; K978,'azure-vm-prices-1Y'!G$2:H$124  , 2, 0), VLOOKUP(X978 &amp; L978 &amp; "*",'azure-vm-prices-1Y'!G$2:H$124, 2, 0)),   "")</f>
        <v>0</v>
      </c>
      <c r="X978" s="4">
        <f>IF(Q978="YES", IF(O978="NO" , IF(K978="YES", _xlfn.MINIFS('azure-vm-prices-1Y'!I$2:I$123,   'azure-vm-prices-1Y'!A$2:A$123,"&gt;="&amp;F978*(100-$B$2)/100,   'azure-vm-prices-1Y'!B$2:B$123,"&gt;="&amp;G978*(100-$B$2)/100,   'azure-vm-prices-1Y'!D$2:D$123,K978,   'azure-vm-prices-1Y'!E$2:E$123,L978),   _xlfn.MINIFS('azure-vm-prices-1Y'!I$2:I$123,   'azure-vm-prices-1Y'!A$2:A$123,"&gt;="&amp;F978*(100-$B$2)/100,   'azure-vm-prices-1Y'!B$2:B$123,"&gt;="&amp;G978*(100-$B$2)/100,   'azure-vm-prices-1Y'!E$2:E$123,L978)),   IF(K978="YES", _xlfn.MINIFS('azure-vm-prices-1Y'!C$2:C$123,   'azure-vm-prices-1Y'!A$2:A$123,"&gt;="&amp;F978*(100-$B$2)/100,   'azure-vm-prices-1Y'!B$2:B$123,"&gt;="&amp;G978*(100-$B$2)/100,   'azure-vm-prices-1Y'!D$2:D$123,K978,   'azure-vm-prices-1Y'!E$2:E$123,L978),   _xlfn.MINIFS('azure-vm-prices-1Y'!C$2:C$123,   'azure-vm-prices-1Y'!A$2:A$123,"&gt;="&amp;F978*(100-$B$2)/100,   'azure-vm-prices-1Y'!B$2:B$123,"&gt;="&amp;G978*(100-$B$2)/100,   'azure-vm-prices-1Y'!E$2:E$123,L978))),   "")</f>
        <v>0</v>
      </c>
      <c r="Y978" s="4">
        <f>IF(Q978="YES", IF(K978="YES", VLOOKUP(Z978 &amp; L978 &amp; K978,'azure-vm-prices-3Y'!G$2:H$124  , 2, 0), VLOOKUP(Z978 &amp; L978 &amp; "*",'azure-vm-prices-3Y'!G$2:H$124, 2, 0)),   "")</f>
        <v>0</v>
      </c>
      <c r="Z978" s="4">
        <f>IF(Q978="YES", IF(O978="NO" , IF(K978="YES", _xlfn.MINIFS('azure-vm-prices-3Y'!I$2:I$123,   'azure-vm-prices-3Y'!A$2:A$123,"&gt;="&amp;F978*(100-$B$2)/100,   'azure-vm-prices-3Y'!B$2:B$123,"&gt;="&amp;G978*(100-$B$2)/100,   'azure-vm-prices-3Y'!D$2:D$123,K978,   'azure-vm-prices-3Y'!E$2:E$123,L978),   _xlfn.MINIFS('azure-vm-prices-3Y'!I$2:I$123,   'azure-vm-prices-3Y'!A$2:A$123,"&gt;="&amp;F978*(100-$B$2)/100,   'azure-vm-prices-3Y'!B$2:B$123,"&gt;="&amp;G978*(100-$B$2)/100,   'azure-vm-prices-3Y'!E$2:E$123,L978)),   IF(K978="YES", _xlfn.MINIFS('azure-vm-prices-3Y'!C$2:C$123,   'azure-vm-prices-3Y'!A$2:A$123,"&gt;="&amp;F978*(100-$B$2)/100,   'azure-vm-prices-3Y'!B$2:B$123,"&gt;="&amp;G978*(100-$B$2)/100,   'azure-vm-prices-3Y'!D$2:D$123,K978,   'azure-vm-prices-3Y'!E$2:E$123,L978),   _xlfn.MINIFS('azure-vm-prices-3Y'!C$2:C$123,   'azure-vm-prices-3Y'!A$2:A$123,"&gt;="&amp;F978*(100-$B$2)/100,   'azure-vm-prices-3Y'!B$2:B$123,"&gt;="&amp;G978*(100-$B$2)/100,   'azure-vm-prices-3Y'!E$2:E$123,L978))),   "")</f>
        <v>0</v>
      </c>
      <c r="AA978" s="4">
        <f>IF(Q978="YES",N978*V978*12,"")</f>
        <v>0</v>
      </c>
      <c r="AB978" s="4">
        <f>IF(Q978="YES",X978*8760,"")</f>
        <v>0</v>
      </c>
      <c r="AC978" s="4">
        <f>IF(Q978="YES",Z978*8760,"")</f>
        <v>0</v>
      </c>
      <c r="AD978" s="4">
        <f>IF(Q978="YES",IF(P978="YES", MIN(AA978:AC978), AA978),"")</f>
        <v>0</v>
      </c>
      <c r="AE978" s="4">
        <f>IF(AND(I978="STANDARD",Q978="YES",H978&lt;'azure-standard-disk-prices'!B2, H978&gt;0),1+IF(M978="YES",1),"")</f>
        <v>0</v>
      </c>
      <c r="AF978" s="4">
        <f>IF(AND(I978="STANDARD",Q978="YES",H978&gt;'azure-standard-disk-prices'!B2,H978&lt;'azure-standard-disk-prices'!B3),1+IF(M978="YES",1),"")</f>
        <v>0</v>
      </c>
      <c r="AG978" s="4">
        <f>IF(AND(I978="STANDARD",Q978="YES",H978&gt;'azure-standard-disk-prices'!B3,H978&lt;'azure-standard-disk-prices'!B4),1+IF(M978="YES",1),"")</f>
        <v>0</v>
      </c>
      <c r="AH978" s="4">
        <f>IF(AND(I978="STANDARD",Q978="YES",H978&gt;'azure-standard-disk-prices'!B4,H978&lt;'azure-standard-disk-prices'!B5),1+IF(M978="YES",1),"")</f>
        <v>0</v>
      </c>
      <c r="AI978" s="4">
        <f>IF(AND(I978="STANDARD",Q978="YES",H978&gt;'azure-standard-disk-prices'!B5,H978&lt;'azure-standard-disk-prices'!B6),1+IF(M978="YES",1),"")</f>
        <v>0</v>
      </c>
      <c r="AJ978" s="4">
        <f>IF(AND(I978="STANDARD",Q978="YES",H978&gt;'azure-standard-disk-prices'!B6,H978&lt;'azure-standard-disk-prices'!B7),1+IF(M978="YES",1),"")</f>
        <v>0</v>
      </c>
      <c r="AK978" s="4">
        <f>IF(AND(I978="STANDARD",Q978="YES",H978&gt;'azure-standard-disk-prices'!B7,H978&lt;'azure-standard-disk-prices'!B8),1+IF(M978="YES",1),"")</f>
        <v>0</v>
      </c>
      <c r="AL978" s="4">
        <f>IF(AND(I978="STANDARD",Q978="YES",H978&gt;'azure-standard-disk-prices'!B8,H978&lt;'azure-standard-disk-prices'!B9),1+IF(M978="YES",1),"")</f>
        <v>0</v>
      </c>
      <c r="AM978" s="4">
        <f>IF(AND(I977="PREMIUM",Q977="YES",H977&lt;'azure-premium-disk-prices'!B2,H977&gt;0),1+IF(M977="YES",1),"")</f>
        <v>0</v>
      </c>
      <c r="AN978" s="4">
        <f>IF(AND(I977="PREMIUM",Q977="YES",H977&gt;'azure-premium-disk-prices'!B2,H977&lt;'azure-premium-disk-prices'!B3),1+IF(M977="YES",1),"")</f>
        <v>0</v>
      </c>
      <c r="AO978" s="4">
        <f>IF(AND(I977="PREMIUM",Q977="YES",H977&gt;'azure-premium-disk-prices'!B3,H977&lt;'azure-premium-disk-prices'!B4),1+IF(M977="YES",1),"")</f>
        <v>0</v>
      </c>
      <c r="AP978" s="4">
        <f>IF(AND(I977="PREMIUM",Q977="YES",H977&gt;'azure-premium-disk-prices'!B4,H977&lt;'azure-premium-disk-prices'!B5),1+IF(M977="YES",1),"")</f>
        <v>0</v>
      </c>
      <c r="AQ978" s="4">
        <f>IF(AND(I977="PREMIUM",Q977="YES",H977&gt;'azure-premium-disk-prices'!B5,H977&lt;'azure-premium-disk-prices'!B6),1+IF(M977="YES",1),"")</f>
        <v>0</v>
      </c>
      <c r="AR978" s="4">
        <f>IF(AND(I977="PREMIUM",Q977="YES",H977&gt;'azure-premium-disk-prices'!B6,H977&lt;'azure-premium-disk-prices'!B7),1+IF(M977="YES",1),"")</f>
        <v>0</v>
      </c>
      <c r="AS978" s="4">
        <f>IF(AND(I977="PREMIUM",Q977="YES",H977&gt;'azure-premium-disk-prices'!B7,H977&lt;'azure-premium-disk-prices'!B8),1+IF(M977="YES",1),"")</f>
        <v>0</v>
      </c>
      <c r="AT978" s="4">
        <f>IF(AND(I977="PREMIUM",Q977="YES",H977&gt;'azure-premium-disk-prices'!B8,H977&lt;'azure-premium-disk-prices'!B9),1+IF(M977="YES",1),"")</f>
        <v>0</v>
      </c>
      <c r="AU978" s="4">
        <f>IF(AND(M978="YES", Q978="YES"),1,"")</f>
        <v>0</v>
      </c>
      <c r="AV978" s="4">
        <f>IF(AND(J978="STANDARD", Q978="YES"), IF(M978="YES",2,1) ,"")</f>
        <v>0</v>
      </c>
      <c r="AW978" s="4">
        <f>IF( AND(J978="PREMIUM",  Q978="YES"), IF(M978="YES",2,1) ,"")</f>
        <v>0</v>
      </c>
    </row>
    <row r="979" spans="5:49">
      <c r="E979" s="3"/>
      <c r="F979" s="3"/>
      <c r="G979" s="3"/>
      <c r="H979" s="3"/>
      <c r="I979" s="3" t="s">
        <v>9</v>
      </c>
      <c r="J979" s="3" t="s">
        <v>9</v>
      </c>
      <c r="K979" s="3" t="s">
        <v>5</v>
      </c>
      <c r="L979" s="3" t="s">
        <v>5</v>
      </c>
      <c r="M979" s="3" t="s">
        <v>5</v>
      </c>
      <c r="N979" s="3">
        <v>730</v>
      </c>
      <c r="O979" s="3" t="s">
        <v>5</v>
      </c>
      <c r="P979" s="3" t="s">
        <v>14</v>
      </c>
      <c r="Q979" s="4">
        <f>IF(AND(E979&lt;&gt;"", F979&lt;&gt;"", G979&lt;&gt;"", H979&lt;&gt;"", I979&lt;&gt;"", J979&lt;&gt;"", K979&lt;&gt;"", L979&lt;&gt;"", M979&lt;&gt;"", N979&lt;&gt;"", O979&lt;&gt;""),"YES","NO")</f>
        <v>0</v>
      </c>
      <c r="R979" s="4">
        <f>IF(AD979=AA979, U979, IF(AD979=AB979,W979,Y979))</f>
        <v>0</v>
      </c>
      <c r="S979" s="4">
        <f>AD979</f>
        <v>0</v>
      </c>
      <c r="T979" s="4">
        <f> IF(AA979="" ,"",IF(AD979=AA979, "PAYG", IF(AD979=AB979,"1Y RI","3Y RI")))</f>
        <v>0</v>
      </c>
      <c r="U979" s="4">
        <f>IF(Q979="YES", IF(K979="YES", VLOOKUP(V979 &amp; L979 &amp; K979,'azure-vm-prices-base'!G$2:H$124, 2, 0), VLOOKUP(V979 &amp; L979 &amp; "*",'azure-vm-prices-base'!G$2:H$124, 2, 0)), "")</f>
        <v>0</v>
      </c>
      <c r="V979" s="4">
        <f>IF(Q979="YES", IF(O979="NO" , IF(K979="YES", _xlfn.MINIFS('azure-vm-prices-base'!I$2:I$123, 'azure-vm-prices-base'!A$2:A$123,"&gt;="&amp;F979*(100-$B$2)/100, 'azure-vm-prices-base'!B$2:B$123,"&gt;="&amp;G979*(100-$B$2)/100, 'azure-vm-prices-base'!D$2:D$123,K979, 'azure-vm-prices-base'!E$2:E$123,L979), _xlfn.MINIFS('azure-vm-prices-base'!I$2:I$123, 'azure-vm-prices-base'!A$2:A$123,"&gt;="&amp;F979*(100-$B$2)/100, 'azure-vm-prices-base'!B$2:B$123,"&gt;="&amp;G979*(100-$B$2)/100, 'azure-vm-prices-base'!E$2:E$123,L979)), IF(K979="YES", _xlfn.MINIFS('azure-vm-prices-base'!C$2:C$123, 'azure-vm-prices-base'!A$2:A$123,"&gt;="&amp;F979*(100-$B$2)/100, 'azure-vm-prices-base'!B$2:B$123,"&gt;="&amp;G979*(100-$B$2)/100, 'azure-vm-prices-base'!D$2:D$123,K979, 'azure-vm-prices-base'!E$2:E$123,L979), _xlfn.MINIFS('azure-vm-prices-base'!C$2:C$123, 'azure-vm-prices-base'!A$2:A$123,"&gt;="&amp;F979*(100-$B$2)/100, 'azure-vm-prices-base'!B$2:B$123,"&gt;="&amp;G979*(100-$B$2)/100, 'azure-vm-prices-base'!E$2:E$123,L979))), "")</f>
        <v>0</v>
      </c>
      <c r="W979" s="4">
        <f>IF(Q979="YES", IF(K979="YES", VLOOKUP(X979 &amp; L979 &amp; K979,'azure-vm-prices-1Y'!G$2:H$124  , 2, 0), VLOOKUP(X979 &amp; L979 &amp; "*",'azure-vm-prices-1Y'!G$2:H$124, 2, 0)),   "")</f>
        <v>0</v>
      </c>
      <c r="X979" s="4">
        <f>IF(Q979="YES", IF(O979="NO" , IF(K979="YES", _xlfn.MINIFS('azure-vm-prices-1Y'!I$2:I$123,   'azure-vm-prices-1Y'!A$2:A$123,"&gt;="&amp;F979*(100-$B$2)/100,   'azure-vm-prices-1Y'!B$2:B$123,"&gt;="&amp;G979*(100-$B$2)/100,   'azure-vm-prices-1Y'!D$2:D$123,K979,   'azure-vm-prices-1Y'!E$2:E$123,L979),   _xlfn.MINIFS('azure-vm-prices-1Y'!I$2:I$123,   'azure-vm-prices-1Y'!A$2:A$123,"&gt;="&amp;F979*(100-$B$2)/100,   'azure-vm-prices-1Y'!B$2:B$123,"&gt;="&amp;G979*(100-$B$2)/100,   'azure-vm-prices-1Y'!E$2:E$123,L979)),   IF(K979="YES", _xlfn.MINIFS('azure-vm-prices-1Y'!C$2:C$123,   'azure-vm-prices-1Y'!A$2:A$123,"&gt;="&amp;F979*(100-$B$2)/100,   'azure-vm-prices-1Y'!B$2:B$123,"&gt;="&amp;G979*(100-$B$2)/100,   'azure-vm-prices-1Y'!D$2:D$123,K979,   'azure-vm-prices-1Y'!E$2:E$123,L979),   _xlfn.MINIFS('azure-vm-prices-1Y'!C$2:C$123,   'azure-vm-prices-1Y'!A$2:A$123,"&gt;="&amp;F979*(100-$B$2)/100,   'azure-vm-prices-1Y'!B$2:B$123,"&gt;="&amp;G979*(100-$B$2)/100,   'azure-vm-prices-1Y'!E$2:E$123,L979))),   "")</f>
        <v>0</v>
      </c>
      <c r="Y979" s="4">
        <f>IF(Q979="YES", IF(K979="YES", VLOOKUP(Z979 &amp; L979 &amp; K979,'azure-vm-prices-3Y'!G$2:H$124  , 2, 0), VLOOKUP(Z979 &amp; L979 &amp; "*",'azure-vm-prices-3Y'!G$2:H$124, 2, 0)),   "")</f>
        <v>0</v>
      </c>
      <c r="Z979" s="4">
        <f>IF(Q979="YES", IF(O979="NO" , IF(K979="YES", _xlfn.MINIFS('azure-vm-prices-3Y'!I$2:I$123,   'azure-vm-prices-3Y'!A$2:A$123,"&gt;="&amp;F979*(100-$B$2)/100,   'azure-vm-prices-3Y'!B$2:B$123,"&gt;="&amp;G979*(100-$B$2)/100,   'azure-vm-prices-3Y'!D$2:D$123,K979,   'azure-vm-prices-3Y'!E$2:E$123,L979),   _xlfn.MINIFS('azure-vm-prices-3Y'!I$2:I$123,   'azure-vm-prices-3Y'!A$2:A$123,"&gt;="&amp;F979*(100-$B$2)/100,   'azure-vm-prices-3Y'!B$2:B$123,"&gt;="&amp;G979*(100-$B$2)/100,   'azure-vm-prices-3Y'!E$2:E$123,L979)),   IF(K979="YES", _xlfn.MINIFS('azure-vm-prices-3Y'!C$2:C$123,   'azure-vm-prices-3Y'!A$2:A$123,"&gt;="&amp;F979*(100-$B$2)/100,   'azure-vm-prices-3Y'!B$2:B$123,"&gt;="&amp;G979*(100-$B$2)/100,   'azure-vm-prices-3Y'!D$2:D$123,K979,   'azure-vm-prices-3Y'!E$2:E$123,L979),   _xlfn.MINIFS('azure-vm-prices-3Y'!C$2:C$123,   'azure-vm-prices-3Y'!A$2:A$123,"&gt;="&amp;F979*(100-$B$2)/100,   'azure-vm-prices-3Y'!B$2:B$123,"&gt;="&amp;G979*(100-$B$2)/100,   'azure-vm-prices-3Y'!E$2:E$123,L979))),   "")</f>
        <v>0</v>
      </c>
      <c r="AA979" s="4">
        <f>IF(Q979="YES",N979*V979*12,"")</f>
        <v>0</v>
      </c>
      <c r="AB979" s="4">
        <f>IF(Q979="YES",X979*8760,"")</f>
        <v>0</v>
      </c>
      <c r="AC979" s="4">
        <f>IF(Q979="YES",Z979*8760,"")</f>
        <v>0</v>
      </c>
      <c r="AD979" s="4">
        <f>IF(Q979="YES",IF(P979="YES", MIN(AA979:AC979), AA979),"")</f>
        <v>0</v>
      </c>
      <c r="AE979" s="4">
        <f>IF(AND(I979="STANDARD",Q979="YES",H979&lt;'azure-standard-disk-prices'!B2, H979&gt;0),1+IF(M979="YES",1),"")</f>
        <v>0</v>
      </c>
      <c r="AF979" s="4">
        <f>IF(AND(I979="STANDARD",Q979="YES",H979&gt;'azure-standard-disk-prices'!B2,H979&lt;'azure-standard-disk-prices'!B3),1+IF(M979="YES",1),"")</f>
        <v>0</v>
      </c>
      <c r="AG979" s="4">
        <f>IF(AND(I979="STANDARD",Q979="YES",H979&gt;'azure-standard-disk-prices'!B3,H979&lt;'azure-standard-disk-prices'!B4),1+IF(M979="YES",1),"")</f>
        <v>0</v>
      </c>
      <c r="AH979" s="4">
        <f>IF(AND(I979="STANDARD",Q979="YES",H979&gt;'azure-standard-disk-prices'!B4,H979&lt;'azure-standard-disk-prices'!B5),1+IF(M979="YES",1),"")</f>
        <v>0</v>
      </c>
      <c r="AI979" s="4">
        <f>IF(AND(I979="STANDARD",Q979="YES",H979&gt;'azure-standard-disk-prices'!B5,H979&lt;'azure-standard-disk-prices'!B6),1+IF(M979="YES",1),"")</f>
        <v>0</v>
      </c>
      <c r="AJ979" s="4">
        <f>IF(AND(I979="STANDARD",Q979="YES",H979&gt;'azure-standard-disk-prices'!B6,H979&lt;'azure-standard-disk-prices'!B7),1+IF(M979="YES",1),"")</f>
        <v>0</v>
      </c>
      <c r="AK979" s="4">
        <f>IF(AND(I979="STANDARD",Q979="YES",H979&gt;'azure-standard-disk-prices'!B7,H979&lt;'azure-standard-disk-prices'!B8),1+IF(M979="YES",1),"")</f>
        <v>0</v>
      </c>
      <c r="AL979" s="4">
        <f>IF(AND(I979="STANDARD",Q979="YES",H979&gt;'azure-standard-disk-prices'!B8,H979&lt;'azure-standard-disk-prices'!B9),1+IF(M979="YES",1),"")</f>
        <v>0</v>
      </c>
      <c r="AM979" s="4">
        <f>IF(AND(I978="PREMIUM",Q978="YES",H978&lt;'azure-premium-disk-prices'!B2,H978&gt;0),1+IF(M978="YES",1),"")</f>
        <v>0</v>
      </c>
      <c r="AN979" s="4">
        <f>IF(AND(I978="PREMIUM",Q978="YES",H978&gt;'azure-premium-disk-prices'!B2,H978&lt;'azure-premium-disk-prices'!B3),1+IF(M978="YES",1),"")</f>
        <v>0</v>
      </c>
      <c r="AO979" s="4">
        <f>IF(AND(I978="PREMIUM",Q978="YES",H978&gt;'azure-premium-disk-prices'!B3,H978&lt;'azure-premium-disk-prices'!B4),1+IF(M978="YES",1),"")</f>
        <v>0</v>
      </c>
      <c r="AP979" s="4">
        <f>IF(AND(I978="PREMIUM",Q978="YES",H978&gt;'azure-premium-disk-prices'!B4,H978&lt;'azure-premium-disk-prices'!B5),1+IF(M978="YES",1),"")</f>
        <v>0</v>
      </c>
      <c r="AQ979" s="4">
        <f>IF(AND(I978="PREMIUM",Q978="YES",H978&gt;'azure-premium-disk-prices'!B5,H978&lt;'azure-premium-disk-prices'!B6),1+IF(M978="YES",1),"")</f>
        <v>0</v>
      </c>
      <c r="AR979" s="4">
        <f>IF(AND(I978="PREMIUM",Q978="YES",H978&gt;'azure-premium-disk-prices'!B6,H978&lt;'azure-premium-disk-prices'!B7),1+IF(M978="YES",1),"")</f>
        <v>0</v>
      </c>
      <c r="AS979" s="4">
        <f>IF(AND(I978="PREMIUM",Q978="YES",H978&gt;'azure-premium-disk-prices'!B7,H978&lt;'azure-premium-disk-prices'!B8),1+IF(M978="YES",1),"")</f>
        <v>0</v>
      </c>
      <c r="AT979" s="4">
        <f>IF(AND(I978="PREMIUM",Q978="YES",H978&gt;'azure-premium-disk-prices'!B8,H978&lt;'azure-premium-disk-prices'!B9),1+IF(M978="YES",1),"")</f>
        <v>0</v>
      </c>
      <c r="AU979" s="4">
        <f>IF(AND(M979="YES", Q979="YES"),1,"")</f>
        <v>0</v>
      </c>
      <c r="AV979" s="4">
        <f>IF(AND(J979="STANDARD", Q979="YES"), IF(M979="YES",2,1) ,"")</f>
        <v>0</v>
      </c>
      <c r="AW979" s="4">
        <f>IF( AND(J979="PREMIUM",  Q979="YES"), IF(M979="YES",2,1) ,"")</f>
        <v>0</v>
      </c>
    </row>
    <row r="980" spans="5:49">
      <c r="E980" s="3"/>
      <c r="F980" s="3"/>
      <c r="G980" s="3"/>
      <c r="H980" s="3"/>
      <c r="I980" s="3" t="s">
        <v>9</v>
      </c>
      <c r="J980" s="3" t="s">
        <v>9</v>
      </c>
      <c r="K980" s="3" t="s">
        <v>5</v>
      </c>
      <c r="L980" s="3" t="s">
        <v>5</v>
      </c>
      <c r="M980" s="3" t="s">
        <v>5</v>
      </c>
      <c r="N980" s="3">
        <v>730</v>
      </c>
      <c r="O980" s="3" t="s">
        <v>5</v>
      </c>
      <c r="P980" s="3" t="s">
        <v>14</v>
      </c>
      <c r="Q980" s="4">
        <f>IF(AND(E980&lt;&gt;"", F980&lt;&gt;"", G980&lt;&gt;"", H980&lt;&gt;"", I980&lt;&gt;"", J980&lt;&gt;"", K980&lt;&gt;"", L980&lt;&gt;"", M980&lt;&gt;"", N980&lt;&gt;"", O980&lt;&gt;""),"YES","NO")</f>
        <v>0</v>
      </c>
      <c r="R980" s="4">
        <f>IF(AD980=AA980, U980, IF(AD980=AB980,W980,Y980))</f>
        <v>0</v>
      </c>
      <c r="S980" s="4">
        <f>AD980</f>
        <v>0</v>
      </c>
      <c r="T980" s="4">
        <f> IF(AA980="" ,"",IF(AD980=AA980, "PAYG", IF(AD980=AB980,"1Y RI","3Y RI")))</f>
        <v>0</v>
      </c>
      <c r="U980" s="4">
        <f>IF(Q980="YES", IF(K980="YES", VLOOKUP(V980 &amp; L980 &amp; K980,'azure-vm-prices-base'!G$2:H$124, 2, 0), VLOOKUP(V980 &amp; L980 &amp; "*",'azure-vm-prices-base'!G$2:H$124, 2, 0)), "")</f>
        <v>0</v>
      </c>
      <c r="V980" s="4">
        <f>IF(Q980="YES", IF(O980="NO" , IF(K980="YES", _xlfn.MINIFS('azure-vm-prices-base'!I$2:I$123, 'azure-vm-prices-base'!A$2:A$123,"&gt;="&amp;F980*(100-$B$2)/100, 'azure-vm-prices-base'!B$2:B$123,"&gt;="&amp;G980*(100-$B$2)/100, 'azure-vm-prices-base'!D$2:D$123,K980, 'azure-vm-prices-base'!E$2:E$123,L980), _xlfn.MINIFS('azure-vm-prices-base'!I$2:I$123, 'azure-vm-prices-base'!A$2:A$123,"&gt;="&amp;F980*(100-$B$2)/100, 'azure-vm-prices-base'!B$2:B$123,"&gt;="&amp;G980*(100-$B$2)/100, 'azure-vm-prices-base'!E$2:E$123,L980)), IF(K980="YES", _xlfn.MINIFS('azure-vm-prices-base'!C$2:C$123, 'azure-vm-prices-base'!A$2:A$123,"&gt;="&amp;F980*(100-$B$2)/100, 'azure-vm-prices-base'!B$2:B$123,"&gt;="&amp;G980*(100-$B$2)/100, 'azure-vm-prices-base'!D$2:D$123,K980, 'azure-vm-prices-base'!E$2:E$123,L980), _xlfn.MINIFS('azure-vm-prices-base'!C$2:C$123, 'azure-vm-prices-base'!A$2:A$123,"&gt;="&amp;F980*(100-$B$2)/100, 'azure-vm-prices-base'!B$2:B$123,"&gt;="&amp;G980*(100-$B$2)/100, 'azure-vm-prices-base'!E$2:E$123,L980))), "")</f>
        <v>0</v>
      </c>
      <c r="W980" s="4">
        <f>IF(Q980="YES", IF(K980="YES", VLOOKUP(X980 &amp; L980 &amp; K980,'azure-vm-prices-1Y'!G$2:H$124  , 2, 0), VLOOKUP(X980 &amp; L980 &amp; "*",'azure-vm-prices-1Y'!G$2:H$124, 2, 0)),   "")</f>
        <v>0</v>
      </c>
      <c r="X980" s="4">
        <f>IF(Q980="YES", IF(O980="NO" , IF(K980="YES", _xlfn.MINIFS('azure-vm-prices-1Y'!I$2:I$123,   'azure-vm-prices-1Y'!A$2:A$123,"&gt;="&amp;F980*(100-$B$2)/100,   'azure-vm-prices-1Y'!B$2:B$123,"&gt;="&amp;G980*(100-$B$2)/100,   'azure-vm-prices-1Y'!D$2:D$123,K980,   'azure-vm-prices-1Y'!E$2:E$123,L980),   _xlfn.MINIFS('azure-vm-prices-1Y'!I$2:I$123,   'azure-vm-prices-1Y'!A$2:A$123,"&gt;="&amp;F980*(100-$B$2)/100,   'azure-vm-prices-1Y'!B$2:B$123,"&gt;="&amp;G980*(100-$B$2)/100,   'azure-vm-prices-1Y'!E$2:E$123,L980)),   IF(K980="YES", _xlfn.MINIFS('azure-vm-prices-1Y'!C$2:C$123,   'azure-vm-prices-1Y'!A$2:A$123,"&gt;="&amp;F980*(100-$B$2)/100,   'azure-vm-prices-1Y'!B$2:B$123,"&gt;="&amp;G980*(100-$B$2)/100,   'azure-vm-prices-1Y'!D$2:D$123,K980,   'azure-vm-prices-1Y'!E$2:E$123,L980),   _xlfn.MINIFS('azure-vm-prices-1Y'!C$2:C$123,   'azure-vm-prices-1Y'!A$2:A$123,"&gt;="&amp;F980*(100-$B$2)/100,   'azure-vm-prices-1Y'!B$2:B$123,"&gt;="&amp;G980*(100-$B$2)/100,   'azure-vm-prices-1Y'!E$2:E$123,L980))),   "")</f>
        <v>0</v>
      </c>
      <c r="Y980" s="4">
        <f>IF(Q980="YES", IF(K980="YES", VLOOKUP(Z980 &amp; L980 &amp; K980,'azure-vm-prices-3Y'!G$2:H$124  , 2, 0), VLOOKUP(Z980 &amp; L980 &amp; "*",'azure-vm-prices-3Y'!G$2:H$124, 2, 0)),   "")</f>
        <v>0</v>
      </c>
      <c r="Z980" s="4">
        <f>IF(Q980="YES", IF(O980="NO" , IF(K980="YES", _xlfn.MINIFS('azure-vm-prices-3Y'!I$2:I$123,   'azure-vm-prices-3Y'!A$2:A$123,"&gt;="&amp;F980*(100-$B$2)/100,   'azure-vm-prices-3Y'!B$2:B$123,"&gt;="&amp;G980*(100-$B$2)/100,   'azure-vm-prices-3Y'!D$2:D$123,K980,   'azure-vm-prices-3Y'!E$2:E$123,L980),   _xlfn.MINIFS('azure-vm-prices-3Y'!I$2:I$123,   'azure-vm-prices-3Y'!A$2:A$123,"&gt;="&amp;F980*(100-$B$2)/100,   'azure-vm-prices-3Y'!B$2:B$123,"&gt;="&amp;G980*(100-$B$2)/100,   'azure-vm-prices-3Y'!E$2:E$123,L980)),   IF(K980="YES", _xlfn.MINIFS('azure-vm-prices-3Y'!C$2:C$123,   'azure-vm-prices-3Y'!A$2:A$123,"&gt;="&amp;F980*(100-$B$2)/100,   'azure-vm-prices-3Y'!B$2:B$123,"&gt;="&amp;G980*(100-$B$2)/100,   'azure-vm-prices-3Y'!D$2:D$123,K980,   'azure-vm-prices-3Y'!E$2:E$123,L980),   _xlfn.MINIFS('azure-vm-prices-3Y'!C$2:C$123,   'azure-vm-prices-3Y'!A$2:A$123,"&gt;="&amp;F980*(100-$B$2)/100,   'azure-vm-prices-3Y'!B$2:B$123,"&gt;="&amp;G980*(100-$B$2)/100,   'azure-vm-prices-3Y'!E$2:E$123,L980))),   "")</f>
        <v>0</v>
      </c>
      <c r="AA980" s="4">
        <f>IF(Q980="YES",N980*V980*12,"")</f>
        <v>0</v>
      </c>
      <c r="AB980" s="4">
        <f>IF(Q980="YES",X980*8760,"")</f>
        <v>0</v>
      </c>
      <c r="AC980" s="4">
        <f>IF(Q980="YES",Z980*8760,"")</f>
        <v>0</v>
      </c>
      <c r="AD980" s="4">
        <f>IF(Q980="YES",IF(P980="YES", MIN(AA980:AC980), AA980),"")</f>
        <v>0</v>
      </c>
      <c r="AE980" s="4">
        <f>IF(AND(I980="STANDARD",Q980="YES",H980&lt;'azure-standard-disk-prices'!B2, H980&gt;0),1+IF(M980="YES",1),"")</f>
        <v>0</v>
      </c>
      <c r="AF980" s="4">
        <f>IF(AND(I980="STANDARD",Q980="YES",H980&gt;'azure-standard-disk-prices'!B2,H980&lt;'azure-standard-disk-prices'!B3),1+IF(M980="YES",1),"")</f>
        <v>0</v>
      </c>
      <c r="AG980" s="4">
        <f>IF(AND(I980="STANDARD",Q980="YES",H980&gt;'azure-standard-disk-prices'!B3,H980&lt;'azure-standard-disk-prices'!B4),1+IF(M980="YES",1),"")</f>
        <v>0</v>
      </c>
      <c r="AH980" s="4">
        <f>IF(AND(I980="STANDARD",Q980="YES",H980&gt;'azure-standard-disk-prices'!B4,H980&lt;'azure-standard-disk-prices'!B5),1+IF(M980="YES",1),"")</f>
        <v>0</v>
      </c>
      <c r="AI980" s="4">
        <f>IF(AND(I980="STANDARD",Q980="YES",H980&gt;'azure-standard-disk-prices'!B5,H980&lt;'azure-standard-disk-prices'!B6),1+IF(M980="YES",1),"")</f>
        <v>0</v>
      </c>
      <c r="AJ980" s="4">
        <f>IF(AND(I980="STANDARD",Q980="YES",H980&gt;'azure-standard-disk-prices'!B6,H980&lt;'azure-standard-disk-prices'!B7),1+IF(M980="YES",1),"")</f>
        <v>0</v>
      </c>
      <c r="AK980" s="4">
        <f>IF(AND(I980="STANDARD",Q980="YES",H980&gt;'azure-standard-disk-prices'!B7,H980&lt;'azure-standard-disk-prices'!B8),1+IF(M980="YES",1),"")</f>
        <v>0</v>
      </c>
      <c r="AL980" s="4">
        <f>IF(AND(I980="STANDARD",Q980="YES",H980&gt;'azure-standard-disk-prices'!B8,H980&lt;'azure-standard-disk-prices'!B9),1+IF(M980="YES",1),"")</f>
        <v>0</v>
      </c>
      <c r="AM980" s="4">
        <f>IF(AND(I979="PREMIUM",Q979="YES",H979&lt;'azure-premium-disk-prices'!B2,H979&gt;0),1+IF(M979="YES",1),"")</f>
        <v>0</v>
      </c>
      <c r="AN980" s="4">
        <f>IF(AND(I979="PREMIUM",Q979="YES",H979&gt;'azure-premium-disk-prices'!B2,H979&lt;'azure-premium-disk-prices'!B3),1+IF(M979="YES",1),"")</f>
        <v>0</v>
      </c>
      <c r="AO980" s="4">
        <f>IF(AND(I979="PREMIUM",Q979="YES",H979&gt;'azure-premium-disk-prices'!B3,H979&lt;'azure-premium-disk-prices'!B4),1+IF(M979="YES",1),"")</f>
        <v>0</v>
      </c>
      <c r="AP980" s="4">
        <f>IF(AND(I979="PREMIUM",Q979="YES",H979&gt;'azure-premium-disk-prices'!B4,H979&lt;'azure-premium-disk-prices'!B5),1+IF(M979="YES",1),"")</f>
        <v>0</v>
      </c>
      <c r="AQ980" s="4">
        <f>IF(AND(I979="PREMIUM",Q979="YES",H979&gt;'azure-premium-disk-prices'!B5,H979&lt;'azure-premium-disk-prices'!B6),1+IF(M979="YES",1),"")</f>
        <v>0</v>
      </c>
      <c r="AR980" s="4">
        <f>IF(AND(I979="PREMIUM",Q979="YES",H979&gt;'azure-premium-disk-prices'!B6,H979&lt;'azure-premium-disk-prices'!B7),1+IF(M979="YES",1),"")</f>
        <v>0</v>
      </c>
      <c r="AS980" s="4">
        <f>IF(AND(I979="PREMIUM",Q979="YES",H979&gt;'azure-premium-disk-prices'!B7,H979&lt;'azure-premium-disk-prices'!B8),1+IF(M979="YES",1),"")</f>
        <v>0</v>
      </c>
      <c r="AT980" s="4">
        <f>IF(AND(I979="PREMIUM",Q979="YES",H979&gt;'azure-premium-disk-prices'!B8,H979&lt;'azure-premium-disk-prices'!B9),1+IF(M979="YES",1),"")</f>
        <v>0</v>
      </c>
      <c r="AU980" s="4">
        <f>IF(AND(M980="YES", Q980="YES"),1,"")</f>
        <v>0</v>
      </c>
      <c r="AV980" s="4">
        <f>IF(AND(J980="STANDARD", Q980="YES"), IF(M980="YES",2,1) ,"")</f>
        <v>0</v>
      </c>
      <c r="AW980" s="4">
        <f>IF( AND(J980="PREMIUM",  Q980="YES"), IF(M980="YES",2,1) ,"")</f>
        <v>0</v>
      </c>
    </row>
    <row r="981" spans="5:49">
      <c r="E981" s="3"/>
      <c r="F981" s="3"/>
      <c r="G981" s="3"/>
      <c r="H981" s="3"/>
      <c r="I981" s="3" t="s">
        <v>9</v>
      </c>
      <c r="J981" s="3" t="s">
        <v>9</v>
      </c>
      <c r="K981" s="3" t="s">
        <v>5</v>
      </c>
      <c r="L981" s="3" t="s">
        <v>5</v>
      </c>
      <c r="M981" s="3" t="s">
        <v>5</v>
      </c>
      <c r="N981" s="3">
        <v>730</v>
      </c>
      <c r="O981" s="3" t="s">
        <v>5</v>
      </c>
      <c r="P981" s="3" t="s">
        <v>14</v>
      </c>
      <c r="Q981" s="4">
        <f>IF(AND(E981&lt;&gt;"", F981&lt;&gt;"", G981&lt;&gt;"", H981&lt;&gt;"", I981&lt;&gt;"", J981&lt;&gt;"", K981&lt;&gt;"", L981&lt;&gt;"", M981&lt;&gt;"", N981&lt;&gt;"", O981&lt;&gt;""),"YES","NO")</f>
        <v>0</v>
      </c>
      <c r="R981" s="4">
        <f>IF(AD981=AA981, U981, IF(AD981=AB981,W981,Y981))</f>
        <v>0</v>
      </c>
      <c r="S981" s="4">
        <f>AD981</f>
        <v>0</v>
      </c>
      <c r="T981" s="4">
        <f> IF(AA981="" ,"",IF(AD981=AA981, "PAYG", IF(AD981=AB981,"1Y RI","3Y RI")))</f>
        <v>0</v>
      </c>
      <c r="U981" s="4">
        <f>IF(Q981="YES", IF(K981="YES", VLOOKUP(V981 &amp; L981 &amp; K981,'azure-vm-prices-base'!G$2:H$124, 2, 0), VLOOKUP(V981 &amp; L981 &amp; "*",'azure-vm-prices-base'!G$2:H$124, 2, 0)), "")</f>
        <v>0</v>
      </c>
      <c r="V981" s="4">
        <f>IF(Q981="YES", IF(O981="NO" , IF(K981="YES", _xlfn.MINIFS('azure-vm-prices-base'!I$2:I$123, 'azure-vm-prices-base'!A$2:A$123,"&gt;="&amp;F981*(100-$B$2)/100, 'azure-vm-prices-base'!B$2:B$123,"&gt;="&amp;G981*(100-$B$2)/100, 'azure-vm-prices-base'!D$2:D$123,K981, 'azure-vm-prices-base'!E$2:E$123,L981), _xlfn.MINIFS('azure-vm-prices-base'!I$2:I$123, 'azure-vm-prices-base'!A$2:A$123,"&gt;="&amp;F981*(100-$B$2)/100, 'azure-vm-prices-base'!B$2:B$123,"&gt;="&amp;G981*(100-$B$2)/100, 'azure-vm-prices-base'!E$2:E$123,L981)), IF(K981="YES", _xlfn.MINIFS('azure-vm-prices-base'!C$2:C$123, 'azure-vm-prices-base'!A$2:A$123,"&gt;="&amp;F981*(100-$B$2)/100, 'azure-vm-prices-base'!B$2:B$123,"&gt;="&amp;G981*(100-$B$2)/100, 'azure-vm-prices-base'!D$2:D$123,K981, 'azure-vm-prices-base'!E$2:E$123,L981), _xlfn.MINIFS('azure-vm-prices-base'!C$2:C$123, 'azure-vm-prices-base'!A$2:A$123,"&gt;="&amp;F981*(100-$B$2)/100, 'azure-vm-prices-base'!B$2:B$123,"&gt;="&amp;G981*(100-$B$2)/100, 'azure-vm-prices-base'!E$2:E$123,L981))), "")</f>
        <v>0</v>
      </c>
      <c r="W981" s="4">
        <f>IF(Q981="YES", IF(K981="YES", VLOOKUP(X981 &amp; L981 &amp; K981,'azure-vm-prices-1Y'!G$2:H$124  , 2, 0), VLOOKUP(X981 &amp; L981 &amp; "*",'azure-vm-prices-1Y'!G$2:H$124, 2, 0)),   "")</f>
        <v>0</v>
      </c>
      <c r="X981" s="4">
        <f>IF(Q981="YES", IF(O981="NO" , IF(K981="YES", _xlfn.MINIFS('azure-vm-prices-1Y'!I$2:I$123,   'azure-vm-prices-1Y'!A$2:A$123,"&gt;="&amp;F981*(100-$B$2)/100,   'azure-vm-prices-1Y'!B$2:B$123,"&gt;="&amp;G981*(100-$B$2)/100,   'azure-vm-prices-1Y'!D$2:D$123,K981,   'azure-vm-prices-1Y'!E$2:E$123,L981),   _xlfn.MINIFS('azure-vm-prices-1Y'!I$2:I$123,   'azure-vm-prices-1Y'!A$2:A$123,"&gt;="&amp;F981*(100-$B$2)/100,   'azure-vm-prices-1Y'!B$2:B$123,"&gt;="&amp;G981*(100-$B$2)/100,   'azure-vm-prices-1Y'!E$2:E$123,L981)),   IF(K981="YES", _xlfn.MINIFS('azure-vm-prices-1Y'!C$2:C$123,   'azure-vm-prices-1Y'!A$2:A$123,"&gt;="&amp;F981*(100-$B$2)/100,   'azure-vm-prices-1Y'!B$2:B$123,"&gt;="&amp;G981*(100-$B$2)/100,   'azure-vm-prices-1Y'!D$2:D$123,K981,   'azure-vm-prices-1Y'!E$2:E$123,L981),   _xlfn.MINIFS('azure-vm-prices-1Y'!C$2:C$123,   'azure-vm-prices-1Y'!A$2:A$123,"&gt;="&amp;F981*(100-$B$2)/100,   'azure-vm-prices-1Y'!B$2:B$123,"&gt;="&amp;G981*(100-$B$2)/100,   'azure-vm-prices-1Y'!E$2:E$123,L981))),   "")</f>
        <v>0</v>
      </c>
      <c r="Y981" s="4">
        <f>IF(Q981="YES", IF(K981="YES", VLOOKUP(Z981 &amp; L981 &amp; K981,'azure-vm-prices-3Y'!G$2:H$124  , 2, 0), VLOOKUP(Z981 &amp; L981 &amp; "*",'azure-vm-prices-3Y'!G$2:H$124, 2, 0)),   "")</f>
        <v>0</v>
      </c>
      <c r="Z981" s="4">
        <f>IF(Q981="YES", IF(O981="NO" , IF(K981="YES", _xlfn.MINIFS('azure-vm-prices-3Y'!I$2:I$123,   'azure-vm-prices-3Y'!A$2:A$123,"&gt;="&amp;F981*(100-$B$2)/100,   'azure-vm-prices-3Y'!B$2:B$123,"&gt;="&amp;G981*(100-$B$2)/100,   'azure-vm-prices-3Y'!D$2:D$123,K981,   'azure-vm-prices-3Y'!E$2:E$123,L981),   _xlfn.MINIFS('azure-vm-prices-3Y'!I$2:I$123,   'azure-vm-prices-3Y'!A$2:A$123,"&gt;="&amp;F981*(100-$B$2)/100,   'azure-vm-prices-3Y'!B$2:B$123,"&gt;="&amp;G981*(100-$B$2)/100,   'azure-vm-prices-3Y'!E$2:E$123,L981)),   IF(K981="YES", _xlfn.MINIFS('azure-vm-prices-3Y'!C$2:C$123,   'azure-vm-prices-3Y'!A$2:A$123,"&gt;="&amp;F981*(100-$B$2)/100,   'azure-vm-prices-3Y'!B$2:B$123,"&gt;="&amp;G981*(100-$B$2)/100,   'azure-vm-prices-3Y'!D$2:D$123,K981,   'azure-vm-prices-3Y'!E$2:E$123,L981),   _xlfn.MINIFS('azure-vm-prices-3Y'!C$2:C$123,   'azure-vm-prices-3Y'!A$2:A$123,"&gt;="&amp;F981*(100-$B$2)/100,   'azure-vm-prices-3Y'!B$2:B$123,"&gt;="&amp;G981*(100-$B$2)/100,   'azure-vm-prices-3Y'!E$2:E$123,L981))),   "")</f>
        <v>0</v>
      </c>
      <c r="AA981" s="4">
        <f>IF(Q981="YES",N981*V981*12,"")</f>
        <v>0</v>
      </c>
      <c r="AB981" s="4">
        <f>IF(Q981="YES",X981*8760,"")</f>
        <v>0</v>
      </c>
      <c r="AC981" s="4">
        <f>IF(Q981="YES",Z981*8760,"")</f>
        <v>0</v>
      </c>
      <c r="AD981" s="4">
        <f>IF(Q981="YES",IF(P981="YES", MIN(AA981:AC981), AA981),"")</f>
        <v>0</v>
      </c>
      <c r="AE981" s="4">
        <f>IF(AND(I981="STANDARD",Q981="YES",H981&lt;'azure-standard-disk-prices'!B2, H981&gt;0),1+IF(M981="YES",1),"")</f>
        <v>0</v>
      </c>
      <c r="AF981" s="4">
        <f>IF(AND(I981="STANDARD",Q981="YES",H981&gt;'azure-standard-disk-prices'!B2,H981&lt;'azure-standard-disk-prices'!B3),1+IF(M981="YES",1),"")</f>
        <v>0</v>
      </c>
      <c r="AG981" s="4">
        <f>IF(AND(I981="STANDARD",Q981="YES",H981&gt;'azure-standard-disk-prices'!B3,H981&lt;'azure-standard-disk-prices'!B4),1+IF(M981="YES",1),"")</f>
        <v>0</v>
      </c>
      <c r="AH981" s="4">
        <f>IF(AND(I981="STANDARD",Q981="YES",H981&gt;'azure-standard-disk-prices'!B4,H981&lt;'azure-standard-disk-prices'!B5),1+IF(M981="YES",1),"")</f>
        <v>0</v>
      </c>
      <c r="AI981" s="4">
        <f>IF(AND(I981="STANDARD",Q981="YES",H981&gt;'azure-standard-disk-prices'!B5,H981&lt;'azure-standard-disk-prices'!B6),1+IF(M981="YES",1),"")</f>
        <v>0</v>
      </c>
      <c r="AJ981" s="4">
        <f>IF(AND(I981="STANDARD",Q981="YES",H981&gt;'azure-standard-disk-prices'!B6,H981&lt;'azure-standard-disk-prices'!B7),1+IF(M981="YES",1),"")</f>
        <v>0</v>
      </c>
      <c r="AK981" s="4">
        <f>IF(AND(I981="STANDARD",Q981="YES",H981&gt;'azure-standard-disk-prices'!B7,H981&lt;'azure-standard-disk-prices'!B8),1+IF(M981="YES",1),"")</f>
        <v>0</v>
      </c>
      <c r="AL981" s="4">
        <f>IF(AND(I981="STANDARD",Q981="YES",H981&gt;'azure-standard-disk-prices'!B8,H981&lt;'azure-standard-disk-prices'!B9),1+IF(M981="YES",1),"")</f>
        <v>0</v>
      </c>
      <c r="AM981" s="4">
        <f>IF(AND(I980="PREMIUM",Q980="YES",H980&lt;'azure-premium-disk-prices'!B2,H980&gt;0),1+IF(M980="YES",1),"")</f>
        <v>0</v>
      </c>
      <c r="AN981" s="4">
        <f>IF(AND(I980="PREMIUM",Q980="YES",H980&gt;'azure-premium-disk-prices'!B2,H980&lt;'azure-premium-disk-prices'!B3),1+IF(M980="YES",1),"")</f>
        <v>0</v>
      </c>
      <c r="AO981" s="4">
        <f>IF(AND(I980="PREMIUM",Q980="YES",H980&gt;'azure-premium-disk-prices'!B3,H980&lt;'azure-premium-disk-prices'!B4),1+IF(M980="YES",1),"")</f>
        <v>0</v>
      </c>
      <c r="AP981" s="4">
        <f>IF(AND(I980="PREMIUM",Q980="YES",H980&gt;'azure-premium-disk-prices'!B4,H980&lt;'azure-premium-disk-prices'!B5),1+IF(M980="YES",1),"")</f>
        <v>0</v>
      </c>
      <c r="AQ981" s="4">
        <f>IF(AND(I980="PREMIUM",Q980="YES",H980&gt;'azure-premium-disk-prices'!B5,H980&lt;'azure-premium-disk-prices'!B6),1+IF(M980="YES",1),"")</f>
        <v>0</v>
      </c>
      <c r="AR981" s="4">
        <f>IF(AND(I980="PREMIUM",Q980="YES",H980&gt;'azure-premium-disk-prices'!B6,H980&lt;'azure-premium-disk-prices'!B7),1+IF(M980="YES",1),"")</f>
        <v>0</v>
      </c>
      <c r="AS981" s="4">
        <f>IF(AND(I980="PREMIUM",Q980="YES",H980&gt;'azure-premium-disk-prices'!B7,H980&lt;'azure-premium-disk-prices'!B8),1+IF(M980="YES",1),"")</f>
        <v>0</v>
      </c>
      <c r="AT981" s="4">
        <f>IF(AND(I980="PREMIUM",Q980="YES",H980&gt;'azure-premium-disk-prices'!B8,H980&lt;'azure-premium-disk-prices'!B9),1+IF(M980="YES",1),"")</f>
        <v>0</v>
      </c>
      <c r="AU981" s="4">
        <f>IF(AND(M981="YES", Q981="YES"),1,"")</f>
        <v>0</v>
      </c>
      <c r="AV981" s="4">
        <f>IF(AND(J981="STANDARD", Q981="YES"), IF(M981="YES",2,1) ,"")</f>
        <v>0</v>
      </c>
      <c r="AW981" s="4">
        <f>IF( AND(J981="PREMIUM",  Q981="YES"), IF(M981="YES",2,1) ,"")</f>
        <v>0</v>
      </c>
    </row>
    <row r="982" spans="5:49">
      <c r="E982" s="3"/>
      <c r="F982" s="3"/>
      <c r="G982" s="3"/>
      <c r="H982" s="3"/>
      <c r="I982" s="3" t="s">
        <v>9</v>
      </c>
      <c r="J982" s="3" t="s">
        <v>9</v>
      </c>
      <c r="K982" s="3" t="s">
        <v>5</v>
      </c>
      <c r="L982" s="3" t="s">
        <v>5</v>
      </c>
      <c r="M982" s="3" t="s">
        <v>5</v>
      </c>
      <c r="N982" s="3">
        <v>730</v>
      </c>
      <c r="O982" s="3" t="s">
        <v>5</v>
      </c>
      <c r="P982" s="3" t="s">
        <v>14</v>
      </c>
      <c r="Q982" s="4">
        <f>IF(AND(E982&lt;&gt;"", F982&lt;&gt;"", G982&lt;&gt;"", H982&lt;&gt;"", I982&lt;&gt;"", J982&lt;&gt;"", K982&lt;&gt;"", L982&lt;&gt;"", M982&lt;&gt;"", N982&lt;&gt;"", O982&lt;&gt;""),"YES","NO")</f>
        <v>0</v>
      </c>
      <c r="R982" s="4">
        <f>IF(AD982=AA982, U982, IF(AD982=AB982,W982,Y982))</f>
        <v>0</v>
      </c>
      <c r="S982" s="4">
        <f>AD982</f>
        <v>0</v>
      </c>
      <c r="T982" s="4">
        <f> IF(AA982="" ,"",IF(AD982=AA982, "PAYG", IF(AD982=AB982,"1Y RI","3Y RI")))</f>
        <v>0</v>
      </c>
      <c r="U982" s="4">
        <f>IF(Q982="YES", IF(K982="YES", VLOOKUP(V982 &amp; L982 &amp; K982,'azure-vm-prices-base'!G$2:H$124, 2, 0), VLOOKUP(V982 &amp; L982 &amp; "*",'azure-vm-prices-base'!G$2:H$124, 2, 0)), "")</f>
        <v>0</v>
      </c>
      <c r="V982" s="4">
        <f>IF(Q982="YES", IF(O982="NO" , IF(K982="YES", _xlfn.MINIFS('azure-vm-prices-base'!I$2:I$123, 'azure-vm-prices-base'!A$2:A$123,"&gt;="&amp;F982*(100-$B$2)/100, 'azure-vm-prices-base'!B$2:B$123,"&gt;="&amp;G982*(100-$B$2)/100, 'azure-vm-prices-base'!D$2:D$123,K982, 'azure-vm-prices-base'!E$2:E$123,L982), _xlfn.MINIFS('azure-vm-prices-base'!I$2:I$123, 'azure-vm-prices-base'!A$2:A$123,"&gt;="&amp;F982*(100-$B$2)/100, 'azure-vm-prices-base'!B$2:B$123,"&gt;="&amp;G982*(100-$B$2)/100, 'azure-vm-prices-base'!E$2:E$123,L982)), IF(K982="YES", _xlfn.MINIFS('azure-vm-prices-base'!C$2:C$123, 'azure-vm-prices-base'!A$2:A$123,"&gt;="&amp;F982*(100-$B$2)/100, 'azure-vm-prices-base'!B$2:B$123,"&gt;="&amp;G982*(100-$B$2)/100, 'azure-vm-prices-base'!D$2:D$123,K982, 'azure-vm-prices-base'!E$2:E$123,L982), _xlfn.MINIFS('azure-vm-prices-base'!C$2:C$123, 'azure-vm-prices-base'!A$2:A$123,"&gt;="&amp;F982*(100-$B$2)/100, 'azure-vm-prices-base'!B$2:B$123,"&gt;="&amp;G982*(100-$B$2)/100, 'azure-vm-prices-base'!E$2:E$123,L982))), "")</f>
        <v>0</v>
      </c>
      <c r="W982" s="4">
        <f>IF(Q982="YES", IF(K982="YES", VLOOKUP(X982 &amp; L982 &amp; K982,'azure-vm-prices-1Y'!G$2:H$124  , 2, 0), VLOOKUP(X982 &amp; L982 &amp; "*",'azure-vm-prices-1Y'!G$2:H$124, 2, 0)),   "")</f>
        <v>0</v>
      </c>
      <c r="X982" s="4">
        <f>IF(Q982="YES", IF(O982="NO" , IF(K982="YES", _xlfn.MINIFS('azure-vm-prices-1Y'!I$2:I$123,   'azure-vm-prices-1Y'!A$2:A$123,"&gt;="&amp;F982*(100-$B$2)/100,   'azure-vm-prices-1Y'!B$2:B$123,"&gt;="&amp;G982*(100-$B$2)/100,   'azure-vm-prices-1Y'!D$2:D$123,K982,   'azure-vm-prices-1Y'!E$2:E$123,L982),   _xlfn.MINIFS('azure-vm-prices-1Y'!I$2:I$123,   'azure-vm-prices-1Y'!A$2:A$123,"&gt;="&amp;F982*(100-$B$2)/100,   'azure-vm-prices-1Y'!B$2:B$123,"&gt;="&amp;G982*(100-$B$2)/100,   'azure-vm-prices-1Y'!E$2:E$123,L982)),   IF(K982="YES", _xlfn.MINIFS('azure-vm-prices-1Y'!C$2:C$123,   'azure-vm-prices-1Y'!A$2:A$123,"&gt;="&amp;F982*(100-$B$2)/100,   'azure-vm-prices-1Y'!B$2:B$123,"&gt;="&amp;G982*(100-$B$2)/100,   'azure-vm-prices-1Y'!D$2:D$123,K982,   'azure-vm-prices-1Y'!E$2:E$123,L982),   _xlfn.MINIFS('azure-vm-prices-1Y'!C$2:C$123,   'azure-vm-prices-1Y'!A$2:A$123,"&gt;="&amp;F982*(100-$B$2)/100,   'azure-vm-prices-1Y'!B$2:B$123,"&gt;="&amp;G982*(100-$B$2)/100,   'azure-vm-prices-1Y'!E$2:E$123,L982))),   "")</f>
        <v>0</v>
      </c>
      <c r="Y982" s="4">
        <f>IF(Q982="YES", IF(K982="YES", VLOOKUP(Z982 &amp; L982 &amp; K982,'azure-vm-prices-3Y'!G$2:H$124  , 2, 0), VLOOKUP(Z982 &amp; L982 &amp; "*",'azure-vm-prices-3Y'!G$2:H$124, 2, 0)),   "")</f>
        <v>0</v>
      </c>
      <c r="Z982" s="4">
        <f>IF(Q982="YES", IF(O982="NO" , IF(K982="YES", _xlfn.MINIFS('azure-vm-prices-3Y'!I$2:I$123,   'azure-vm-prices-3Y'!A$2:A$123,"&gt;="&amp;F982*(100-$B$2)/100,   'azure-vm-prices-3Y'!B$2:B$123,"&gt;="&amp;G982*(100-$B$2)/100,   'azure-vm-prices-3Y'!D$2:D$123,K982,   'azure-vm-prices-3Y'!E$2:E$123,L982),   _xlfn.MINIFS('azure-vm-prices-3Y'!I$2:I$123,   'azure-vm-prices-3Y'!A$2:A$123,"&gt;="&amp;F982*(100-$B$2)/100,   'azure-vm-prices-3Y'!B$2:B$123,"&gt;="&amp;G982*(100-$B$2)/100,   'azure-vm-prices-3Y'!E$2:E$123,L982)),   IF(K982="YES", _xlfn.MINIFS('azure-vm-prices-3Y'!C$2:C$123,   'azure-vm-prices-3Y'!A$2:A$123,"&gt;="&amp;F982*(100-$B$2)/100,   'azure-vm-prices-3Y'!B$2:B$123,"&gt;="&amp;G982*(100-$B$2)/100,   'azure-vm-prices-3Y'!D$2:D$123,K982,   'azure-vm-prices-3Y'!E$2:E$123,L982),   _xlfn.MINIFS('azure-vm-prices-3Y'!C$2:C$123,   'azure-vm-prices-3Y'!A$2:A$123,"&gt;="&amp;F982*(100-$B$2)/100,   'azure-vm-prices-3Y'!B$2:B$123,"&gt;="&amp;G982*(100-$B$2)/100,   'azure-vm-prices-3Y'!E$2:E$123,L982))),   "")</f>
        <v>0</v>
      </c>
      <c r="AA982" s="4">
        <f>IF(Q982="YES",N982*V982*12,"")</f>
        <v>0</v>
      </c>
      <c r="AB982" s="4">
        <f>IF(Q982="YES",X982*8760,"")</f>
        <v>0</v>
      </c>
      <c r="AC982" s="4">
        <f>IF(Q982="YES",Z982*8760,"")</f>
        <v>0</v>
      </c>
      <c r="AD982" s="4">
        <f>IF(Q982="YES",IF(P982="YES", MIN(AA982:AC982), AA982),"")</f>
        <v>0</v>
      </c>
      <c r="AE982" s="4">
        <f>IF(AND(I982="STANDARD",Q982="YES",H982&lt;'azure-standard-disk-prices'!B2, H982&gt;0),1+IF(M982="YES",1),"")</f>
        <v>0</v>
      </c>
      <c r="AF982" s="4">
        <f>IF(AND(I982="STANDARD",Q982="YES",H982&gt;'azure-standard-disk-prices'!B2,H982&lt;'azure-standard-disk-prices'!B3),1+IF(M982="YES",1),"")</f>
        <v>0</v>
      </c>
      <c r="AG982" s="4">
        <f>IF(AND(I982="STANDARD",Q982="YES",H982&gt;'azure-standard-disk-prices'!B3,H982&lt;'azure-standard-disk-prices'!B4),1+IF(M982="YES",1),"")</f>
        <v>0</v>
      </c>
      <c r="AH982" s="4">
        <f>IF(AND(I982="STANDARD",Q982="YES",H982&gt;'azure-standard-disk-prices'!B4,H982&lt;'azure-standard-disk-prices'!B5),1+IF(M982="YES",1),"")</f>
        <v>0</v>
      </c>
      <c r="AI982" s="4">
        <f>IF(AND(I982="STANDARD",Q982="YES",H982&gt;'azure-standard-disk-prices'!B5,H982&lt;'azure-standard-disk-prices'!B6),1+IF(M982="YES",1),"")</f>
        <v>0</v>
      </c>
      <c r="AJ982" s="4">
        <f>IF(AND(I982="STANDARD",Q982="YES",H982&gt;'azure-standard-disk-prices'!B6,H982&lt;'azure-standard-disk-prices'!B7),1+IF(M982="YES",1),"")</f>
        <v>0</v>
      </c>
      <c r="AK982" s="4">
        <f>IF(AND(I982="STANDARD",Q982="YES",H982&gt;'azure-standard-disk-prices'!B7,H982&lt;'azure-standard-disk-prices'!B8),1+IF(M982="YES",1),"")</f>
        <v>0</v>
      </c>
      <c r="AL982" s="4">
        <f>IF(AND(I982="STANDARD",Q982="YES",H982&gt;'azure-standard-disk-prices'!B8,H982&lt;'azure-standard-disk-prices'!B9),1+IF(M982="YES",1),"")</f>
        <v>0</v>
      </c>
      <c r="AM982" s="4">
        <f>IF(AND(I981="PREMIUM",Q981="YES",H981&lt;'azure-premium-disk-prices'!B2,H981&gt;0),1+IF(M981="YES",1),"")</f>
        <v>0</v>
      </c>
      <c r="AN982" s="4">
        <f>IF(AND(I981="PREMIUM",Q981="YES",H981&gt;'azure-premium-disk-prices'!B2,H981&lt;'azure-premium-disk-prices'!B3),1+IF(M981="YES",1),"")</f>
        <v>0</v>
      </c>
      <c r="AO982" s="4">
        <f>IF(AND(I981="PREMIUM",Q981="YES",H981&gt;'azure-premium-disk-prices'!B3,H981&lt;'azure-premium-disk-prices'!B4),1+IF(M981="YES",1),"")</f>
        <v>0</v>
      </c>
      <c r="AP982" s="4">
        <f>IF(AND(I981="PREMIUM",Q981="YES",H981&gt;'azure-premium-disk-prices'!B4,H981&lt;'azure-premium-disk-prices'!B5),1+IF(M981="YES",1),"")</f>
        <v>0</v>
      </c>
      <c r="AQ982" s="4">
        <f>IF(AND(I981="PREMIUM",Q981="YES",H981&gt;'azure-premium-disk-prices'!B5,H981&lt;'azure-premium-disk-prices'!B6),1+IF(M981="YES",1),"")</f>
        <v>0</v>
      </c>
      <c r="AR982" s="4">
        <f>IF(AND(I981="PREMIUM",Q981="YES",H981&gt;'azure-premium-disk-prices'!B6,H981&lt;'azure-premium-disk-prices'!B7),1+IF(M981="YES",1),"")</f>
        <v>0</v>
      </c>
      <c r="AS982" s="4">
        <f>IF(AND(I981="PREMIUM",Q981="YES",H981&gt;'azure-premium-disk-prices'!B7,H981&lt;'azure-premium-disk-prices'!B8),1+IF(M981="YES",1),"")</f>
        <v>0</v>
      </c>
      <c r="AT982" s="4">
        <f>IF(AND(I981="PREMIUM",Q981="YES",H981&gt;'azure-premium-disk-prices'!B8,H981&lt;'azure-premium-disk-prices'!B9),1+IF(M981="YES",1),"")</f>
        <v>0</v>
      </c>
      <c r="AU982" s="4">
        <f>IF(AND(M982="YES", Q982="YES"),1,"")</f>
        <v>0</v>
      </c>
      <c r="AV982" s="4">
        <f>IF(AND(J982="STANDARD", Q982="YES"), IF(M982="YES",2,1) ,"")</f>
        <v>0</v>
      </c>
      <c r="AW982" s="4">
        <f>IF( AND(J982="PREMIUM",  Q982="YES"), IF(M982="YES",2,1) ,"")</f>
        <v>0</v>
      </c>
    </row>
    <row r="983" spans="5:49">
      <c r="E983" s="3"/>
      <c r="F983" s="3"/>
      <c r="G983" s="3"/>
      <c r="H983" s="3"/>
      <c r="I983" s="3" t="s">
        <v>9</v>
      </c>
      <c r="J983" s="3" t="s">
        <v>9</v>
      </c>
      <c r="K983" s="3" t="s">
        <v>5</v>
      </c>
      <c r="L983" s="3" t="s">
        <v>5</v>
      </c>
      <c r="M983" s="3" t="s">
        <v>5</v>
      </c>
      <c r="N983" s="3">
        <v>730</v>
      </c>
      <c r="O983" s="3" t="s">
        <v>5</v>
      </c>
      <c r="P983" s="3" t="s">
        <v>14</v>
      </c>
      <c r="Q983" s="4">
        <f>IF(AND(E983&lt;&gt;"", F983&lt;&gt;"", G983&lt;&gt;"", H983&lt;&gt;"", I983&lt;&gt;"", J983&lt;&gt;"", K983&lt;&gt;"", L983&lt;&gt;"", M983&lt;&gt;"", N983&lt;&gt;"", O983&lt;&gt;""),"YES","NO")</f>
        <v>0</v>
      </c>
      <c r="R983" s="4">
        <f>IF(AD983=AA983, U983, IF(AD983=AB983,W983,Y983))</f>
        <v>0</v>
      </c>
      <c r="S983" s="4">
        <f>AD983</f>
        <v>0</v>
      </c>
      <c r="T983" s="4">
        <f> IF(AA983="" ,"",IF(AD983=AA983, "PAYG", IF(AD983=AB983,"1Y RI","3Y RI")))</f>
        <v>0</v>
      </c>
      <c r="U983" s="4">
        <f>IF(Q983="YES", IF(K983="YES", VLOOKUP(V983 &amp; L983 &amp; K983,'azure-vm-prices-base'!G$2:H$124, 2, 0), VLOOKUP(V983 &amp; L983 &amp; "*",'azure-vm-prices-base'!G$2:H$124, 2, 0)), "")</f>
        <v>0</v>
      </c>
      <c r="V983" s="4">
        <f>IF(Q983="YES", IF(O983="NO" , IF(K983="YES", _xlfn.MINIFS('azure-vm-prices-base'!I$2:I$123, 'azure-vm-prices-base'!A$2:A$123,"&gt;="&amp;F983*(100-$B$2)/100, 'azure-vm-prices-base'!B$2:B$123,"&gt;="&amp;G983*(100-$B$2)/100, 'azure-vm-prices-base'!D$2:D$123,K983, 'azure-vm-prices-base'!E$2:E$123,L983), _xlfn.MINIFS('azure-vm-prices-base'!I$2:I$123, 'azure-vm-prices-base'!A$2:A$123,"&gt;="&amp;F983*(100-$B$2)/100, 'azure-vm-prices-base'!B$2:B$123,"&gt;="&amp;G983*(100-$B$2)/100, 'azure-vm-prices-base'!E$2:E$123,L983)), IF(K983="YES", _xlfn.MINIFS('azure-vm-prices-base'!C$2:C$123, 'azure-vm-prices-base'!A$2:A$123,"&gt;="&amp;F983*(100-$B$2)/100, 'azure-vm-prices-base'!B$2:B$123,"&gt;="&amp;G983*(100-$B$2)/100, 'azure-vm-prices-base'!D$2:D$123,K983, 'azure-vm-prices-base'!E$2:E$123,L983), _xlfn.MINIFS('azure-vm-prices-base'!C$2:C$123, 'azure-vm-prices-base'!A$2:A$123,"&gt;="&amp;F983*(100-$B$2)/100, 'azure-vm-prices-base'!B$2:B$123,"&gt;="&amp;G983*(100-$B$2)/100, 'azure-vm-prices-base'!E$2:E$123,L983))), "")</f>
        <v>0</v>
      </c>
      <c r="W983" s="4">
        <f>IF(Q983="YES", IF(K983="YES", VLOOKUP(X983 &amp; L983 &amp; K983,'azure-vm-prices-1Y'!G$2:H$124  , 2, 0), VLOOKUP(X983 &amp; L983 &amp; "*",'azure-vm-prices-1Y'!G$2:H$124, 2, 0)),   "")</f>
        <v>0</v>
      </c>
      <c r="X983" s="4">
        <f>IF(Q983="YES", IF(O983="NO" , IF(K983="YES", _xlfn.MINIFS('azure-vm-prices-1Y'!I$2:I$123,   'azure-vm-prices-1Y'!A$2:A$123,"&gt;="&amp;F983*(100-$B$2)/100,   'azure-vm-prices-1Y'!B$2:B$123,"&gt;="&amp;G983*(100-$B$2)/100,   'azure-vm-prices-1Y'!D$2:D$123,K983,   'azure-vm-prices-1Y'!E$2:E$123,L983),   _xlfn.MINIFS('azure-vm-prices-1Y'!I$2:I$123,   'azure-vm-prices-1Y'!A$2:A$123,"&gt;="&amp;F983*(100-$B$2)/100,   'azure-vm-prices-1Y'!B$2:B$123,"&gt;="&amp;G983*(100-$B$2)/100,   'azure-vm-prices-1Y'!E$2:E$123,L983)),   IF(K983="YES", _xlfn.MINIFS('azure-vm-prices-1Y'!C$2:C$123,   'azure-vm-prices-1Y'!A$2:A$123,"&gt;="&amp;F983*(100-$B$2)/100,   'azure-vm-prices-1Y'!B$2:B$123,"&gt;="&amp;G983*(100-$B$2)/100,   'azure-vm-prices-1Y'!D$2:D$123,K983,   'azure-vm-prices-1Y'!E$2:E$123,L983),   _xlfn.MINIFS('azure-vm-prices-1Y'!C$2:C$123,   'azure-vm-prices-1Y'!A$2:A$123,"&gt;="&amp;F983*(100-$B$2)/100,   'azure-vm-prices-1Y'!B$2:B$123,"&gt;="&amp;G983*(100-$B$2)/100,   'azure-vm-prices-1Y'!E$2:E$123,L983))),   "")</f>
        <v>0</v>
      </c>
      <c r="Y983" s="4">
        <f>IF(Q983="YES", IF(K983="YES", VLOOKUP(Z983 &amp; L983 &amp; K983,'azure-vm-prices-3Y'!G$2:H$124  , 2, 0), VLOOKUP(Z983 &amp; L983 &amp; "*",'azure-vm-prices-3Y'!G$2:H$124, 2, 0)),   "")</f>
        <v>0</v>
      </c>
      <c r="Z983" s="4">
        <f>IF(Q983="YES", IF(O983="NO" , IF(K983="YES", _xlfn.MINIFS('azure-vm-prices-3Y'!I$2:I$123,   'azure-vm-prices-3Y'!A$2:A$123,"&gt;="&amp;F983*(100-$B$2)/100,   'azure-vm-prices-3Y'!B$2:B$123,"&gt;="&amp;G983*(100-$B$2)/100,   'azure-vm-prices-3Y'!D$2:D$123,K983,   'azure-vm-prices-3Y'!E$2:E$123,L983),   _xlfn.MINIFS('azure-vm-prices-3Y'!I$2:I$123,   'azure-vm-prices-3Y'!A$2:A$123,"&gt;="&amp;F983*(100-$B$2)/100,   'azure-vm-prices-3Y'!B$2:B$123,"&gt;="&amp;G983*(100-$B$2)/100,   'azure-vm-prices-3Y'!E$2:E$123,L983)),   IF(K983="YES", _xlfn.MINIFS('azure-vm-prices-3Y'!C$2:C$123,   'azure-vm-prices-3Y'!A$2:A$123,"&gt;="&amp;F983*(100-$B$2)/100,   'azure-vm-prices-3Y'!B$2:B$123,"&gt;="&amp;G983*(100-$B$2)/100,   'azure-vm-prices-3Y'!D$2:D$123,K983,   'azure-vm-prices-3Y'!E$2:E$123,L983),   _xlfn.MINIFS('azure-vm-prices-3Y'!C$2:C$123,   'azure-vm-prices-3Y'!A$2:A$123,"&gt;="&amp;F983*(100-$B$2)/100,   'azure-vm-prices-3Y'!B$2:B$123,"&gt;="&amp;G983*(100-$B$2)/100,   'azure-vm-prices-3Y'!E$2:E$123,L983))),   "")</f>
        <v>0</v>
      </c>
      <c r="AA983" s="4">
        <f>IF(Q983="YES",N983*V983*12,"")</f>
        <v>0</v>
      </c>
      <c r="AB983" s="4">
        <f>IF(Q983="YES",X983*8760,"")</f>
        <v>0</v>
      </c>
      <c r="AC983" s="4">
        <f>IF(Q983="YES",Z983*8760,"")</f>
        <v>0</v>
      </c>
      <c r="AD983" s="4">
        <f>IF(Q983="YES",IF(P983="YES", MIN(AA983:AC983), AA983),"")</f>
        <v>0</v>
      </c>
      <c r="AE983" s="4">
        <f>IF(AND(I983="STANDARD",Q983="YES",H983&lt;'azure-standard-disk-prices'!B2, H983&gt;0),1+IF(M983="YES",1),"")</f>
        <v>0</v>
      </c>
      <c r="AF983" s="4">
        <f>IF(AND(I983="STANDARD",Q983="YES",H983&gt;'azure-standard-disk-prices'!B2,H983&lt;'azure-standard-disk-prices'!B3),1+IF(M983="YES",1),"")</f>
        <v>0</v>
      </c>
      <c r="AG983" s="4">
        <f>IF(AND(I983="STANDARD",Q983="YES",H983&gt;'azure-standard-disk-prices'!B3,H983&lt;'azure-standard-disk-prices'!B4),1+IF(M983="YES",1),"")</f>
        <v>0</v>
      </c>
      <c r="AH983" s="4">
        <f>IF(AND(I983="STANDARD",Q983="YES",H983&gt;'azure-standard-disk-prices'!B4,H983&lt;'azure-standard-disk-prices'!B5),1+IF(M983="YES",1),"")</f>
        <v>0</v>
      </c>
      <c r="AI983" s="4">
        <f>IF(AND(I983="STANDARD",Q983="YES",H983&gt;'azure-standard-disk-prices'!B5,H983&lt;'azure-standard-disk-prices'!B6),1+IF(M983="YES",1),"")</f>
        <v>0</v>
      </c>
      <c r="AJ983" s="4">
        <f>IF(AND(I983="STANDARD",Q983="YES",H983&gt;'azure-standard-disk-prices'!B6,H983&lt;'azure-standard-disk-prices'!B7),1+IF(M983="YES",1),"")</f>
        <v>0</v>
      </c>
      <c r="AK983" s="4">
        <f>IF(AND(I983="STANDARD",Q983="YES",H983&gt;'azure-standard-disk-prices'!B7,H983&lt;'azure-standard-disk-prices'!B8),1+IF(M983="YES",1),"")</f>
        <v>0</v>
      </c>
      <c r="AL983" s="4">
        <f>IF(AND(I983="STANDARD",Q983="YES",H983&gt;'azure-standard-disk-prices'!B8,H983&lt;'azure-standard-disk-prices'!B9),1+IF(M983="YES",1),"")</f>
        <v>0</v>
      </c>
      <c r="AM983" s="4">
        <f>IF(AND(I982="PREMIUM",Q982="YES",H982&lt;'azure-premium-disk-prices'!B2,H982&gt;0),1+IF(M982="YES",1),"")</f>
        <v>0</v>
      </c>
      <c r="AN983" s="4">
        <f>IF(AND(I982="PREMIUM",Q982="YES",H982&gt;'azure-premium-disk-prices'!B2,H982&lt;'azure-premium-disk-prices'!B3),1+IF(M982="YES",1),"")</f>
        <v>0</v>
      </c>
      <c r="AO983" s="4">
        <f>IF(AND(I982="PREMIUM",Q982="YES",H982&gt;'azure-premium-disk-prices'!B3,H982&lt;'azure-premium-disk-prices'!B4),1+IF(M982="YES",1),"")</f>
        <v>0</v>
      </c>
      <c r="AP983" s="4">
        <f>IF(AND(I982="PREMIUM",Q982="YES",H982&gt;'azure-premium-disk-prices'!B4,H982&lt;'azure-premium-disk-prices'!B5),1+IF(M982="YES",1),"")</f>
        <v>0</v>
      </c>
      <c r="AQ983" s="4">
        <f>IF(AND(I982="PREMIUM",Q982="YES",H982&gt;'azure-premium-disk-prices'!B5,H982&lt;'azure-premium-disk-prices'!B6),1+IF(M982="YES",1),"")</f>
        <v>0</v>
      </c>
      <c r="AR983" s="4">
        <f>IF(AND(I982="PREMIUM",Q982="YES",H982&gt;'azure-premium-disk-prices'!B6,H982&lt;'azure-premium-disk-prices'!B7),1+IF(M982="YES",1),"")</f>
        <v>0</v>
      </c>
      <c r="AS983" s="4">
        <f>IF(AND(I982="PREMIUM",Q982="YES",H982&gt;'azure-premium-disk-prices'!B7,H982&lt;'azure-premium-disk-prices'!B8),1+IF(M982="YES",1),"")</f>
        <v>0</v>
      </c>
      <c r="AT983" s="4">
        <f>IF(AND(I982="PREMIUM",Q982="YES",H982&gt;'azure-premium-disk-prices'!B8,H982&lt;'azure-premium-disk-prices'!B9),1+IF(M982="YES",1),"")</f>
        <v>0</v>
      </c>
      <c r="AU983" s="4">
        <f>IF(AND(M983="YES", Q983="YES"),1,"")</f>
        <v>0</v>
      </c>
      <c r="AV983" s="4">
        <f>IF(AND(J983="STANDARD", Q983="YES"), IF(M983="YES",2,1) ,"")</f>
        <v>0</v>
      </c>
      <c r="AW983" s="4">
        <f>IF( AND(J983="PREMIUM",  Q983="YES"), IF(M983="YES",2,1) ,"")</f>
        <v>0</v>
      </c>
    </row>
    <row r="984" spans="5:49">
      <c r="E984" s="3"/>
      <c r="F984" s="3"/>
      <c r="G984" s="3"/>
      <c r="H984" s="3"/>
      <c r="I984" s="3" t="s">
        <v>9</v>
      </c>
      <c r="J984" s="3" t="s">
        <v>9</v>
      </c>
      <c r="K984" s="3" t="s">
        <v>5</v>
      </c>
      <c r="L984" s="3" t="s">
        <v>5</v>
      </c>
      <c r="M984" s="3" t="s">
        <v>5</v>
      </c>
      <c r="N984" s="3">
        <v>730</v>
      </c>
      <c r="O984" s="3" t="s">
        <v>5</v>
      </c>
      <c r="P984" s="3" t="s">
        <v>14</v>
      </c>
      <c r="Q984" s="4">
        <f>IF(AND(E984&lt;&gt;"", F984&lt;&gt;"", G984&lt;&gt;"", H984&lt;&gt;"", I984&lt;&gt;"", J984&lt;&gt;"", K984&lt;&gt;"", L984&lt;&gt;"", M984&lt;&gt;"", N984&lt;&gt;"", O984&lt;&gt;""),"YES","NO")</f>
        <v>0</v>
      </c>
      <c r="R984" s="4">
        <f>IF(AD984=AA984, U984, IF(AD984=AB984,W984,Y984))</f>
        <v>0</v>
      </c>
      <c r="S984" s="4">
        <f>AD984</f>
        <v>0</v>
      </c>
      <c r="T984" s="4">
        <f> IF(AA984="" ,"",IF(AD984=AA984, "PAYG", IF(AD984=AB984,"1Y RI","3Y RI")))</f>
        <v>0</v>
      </c>
      <c r="U984" s="4">
        <f>IF(Q984="YES", IF(K984="YES", VLOOKUP(V984 &amp; L984 &amp; K984,'azure-vm-prices-base'!G$2:H$124, 2, 0), VLOOKUP(V984 &amp; L984 &amp; "*",'azure-vm-prices-base'!G$2:H$124, 2, 0)), "")</f>
        <v>0</v>
      </c>
      <c r="V984" s="4">
        <f>IF(Q984="YES", IF(O984="NO" , IF(K984="YES", _xlfn.MINIFS('azure-vm-prices-base'!I$2:I$123, 'azure-vm-prices-base'!A$2:A$123,"&gt;="&amp;F984*(100-$B$2)/100, 'azure-vm-prices-base'!B$2:B$123,"&gt;="&amp;G984*(100-$B$2)/100, 'azure-vm-prices-base'!D$2:D$123,K984, 'azure-vm-prices-base'!E$2:E$123,L984), _xlfn.MINIFS('azure-vm-prices-base'!I$2:I$123, 'azure-vm-prices-base'!A$2:A$123,"&gt;="&amp;F984*(100-$B$2)/100, 'azure-vm-prices-base'!B$2:B$123,"&gt;="&amp;G984*(100-$B$2)/100, 'azure-vm-prices-base'!E$2:E$123,L984)), IF(K984="YES", _xlfn.MINIFS('azure-vm-prices-base'!C$2:C$123, 'azure-vm-prices-base'!A$2:A$123,"&gt;="&amp;F984*(100-$B$2)/100, 'azure-vm-prices-base'!B$2:B$123,"&gt;="&amp;G984*(100-$B$2)/100, 'azure-vm-prices-base'!D$2:D$123,K984, 'azure-vm-prices-base'!E$2:E$123,L984), _xlfn.MINIFS('azure-vm-prices-base'!C$2:C$123, 'azure-vm-prices-base'!A$2:A$123,"&gt;="&amp;F984*(100-$B$2)/100, 'azure-vm-prices-base'!B$2:B$123,"&gt;="&amp;G984*(100-$B$2)/100, 'azure-vm-prices-base'!E$2:E$123,L984))), "")</f>
        <v>0</v>
      </c>
      <c r="W984" s="4">
        <f>IF(Q984="YES", IF(K984="YES", VLOOKUP(X984 &amp; L984 &amp; K984,'azure-vm-prices-1Y'!G$2:H$124  , 2, 0), VLOOKUP(X984 &amp; L984 &amp; "*",'azure-vm-prices-1Y'!G$2:H$124, 2, 0)),   "")</f>
        <v>0</v>
      </c>
      <c r="X984" s="4">
        <f>IF(Q984="YES", IF(O984="NO" , IF(K984="YES", _xlfn.MINIFS('azure-vm-prices-1Y'!I$2:I$123,   'azure-vm-prices-1Y'!A$2:A$123,"&gt;="&amp;F984*(100-$B$2)/100,   'azure-vm-prices-1Y'!B$2:B$123,"&gt;="&amp;G984*(100-$B$2)/100,   'azure-vm-prices-1Y'!D$2:D$123,K984,   'azure-vm-prices-1Y'!E$2:E$123,L984),   _xlfn.MINIFS('azure-vm-prices-1Y'!I$2:I$123,   'azure-vm-prices-1Y'!A$2:A$123,"&gt;="&amp;F984*(100-$B$2)/100,   'azure-vm-prices-1Y'!B$2:B$123,"&gt;="&amp;G984*(100-$B$2)/100,   'azure-vm-prices-1Y'!E$2:E$123,L984)),   IF(K984="YES", _xlfn.MINIFS('azure-vm-prices-1Y'!C$2:C$123,   'azure-vm-prices-1Y'!A$2:A$123,"&gt;="&amp;F984*(100-$B$2)/100,   'azure-vm-prices-1Y'!B$2:B$123,"&gt;="&amp;G984*(100-$B$2)/100,   'azure-vm-prices-1Y'!D$2:D$123,K984,   'azure-vm-prices-1Y'!E$2:E$123,L984),   _xlfn.MINIFS('azure-vm-prices-1Y'!C$2:C$123,   'azure-vm-prices-1Y'!A$2:A$123,"&gt;="&amp;F984*(100-$B$2)/100,   'azure-vm-prices-1Y'!B$2:B$123,"&gt;="&amp;G984*(100-$B$2)/100,   'azure-vm-prices-1Y'!E$2:E$123,L984))),   "")</f>
        <v>0</v>
      </c>
      <c r="Y984" s="4">
        <f>IF(Q984="YES", IF(K984="YES", VLOOKUP(Z984 &amp; L984 &amp; K984,'azure-vm-prices-3Y'!G$2:H$124  , 2, 0), VLOOKUP(Z984 &amp; L984 &amp; "*",'azure-vm-prices-3Y'!G$2:H$124, 2, 0)),   "")</f>
        <v>0</v>
      </c>
      <c r="Z984" s="4">
        <f>IF(Q984="YES", IF(O984="NO" , IF(K984="YES", _xlfn.MINIFS('azure-vm-prices-3Y'!I$2:I$123,   'azure-vm-prices-3Y'!A$2:A$123,"&gt;="&amp;F984*(100-$B$2)/100,   'azure-vm-prices-3Y'!B$2:B$123,"&gt;="&amp;G984*(100-$B$2)/100,   'azure-vm-prices-3Y'!D$2:D$123,K984,   'azure-vm-prices-3Y'!E$2:E$123,L984),   _xlfn.MINIFS('azure-vm-prices-3Y'!I$2:I$123,   'azure-vm-prices-3Y'!A$2:A$123,"&gt;="&amp;F984*(100-$B$2)/100,   'azure-vm-prices-3Y'!B$2:B$123,"&gt;="&amp;G984*(100-$B$2)/100,   'azure-vm-prices-3Y'!E$2:E$123,L984)),   IF(K984="YES", _xlfn.MINIFS('azure-vm-prices-3Y'!C$2:C$123,   'azure-vm-prices-3Y'!A$2:A$123,"&gt;="&amp;F984*(100-$B$2)/100,   'azure-vm-prices-3Y'!B$2:B$123,"&gt;="&amp;G984*(100-$B$2)/100,   'azure-vm-prices-3Y'!D$2:D$123,K984,   'azure-vm-prices-3Y'!E$2:E$123,L984),   _xlfn.MINIFS('azure-vm-prices-3Y'!C$2:C$123,   'azure-vm-prices-3Y'!A$2:A$123,"&gt;="&amp;F984*(100-$B$2)/100,   'azure-vm-prices-3Y'!B$2:B$123,"&gt;="&amp;G984*(100-$B$2)/100,   'azure-vm-prices-3Y'!E$2:E$123,L984))),   "")</f>
        <v>0</v>
      </c>
      <c r="AA984" s="4">
        <f>IF(Q984="YES",N984*V984*12,"")</f>
        <v>0</v>
      </c>
      <c r="AB984" s="4">
        <f>IF(Q984="YES",X984*8760,"")</f>
        <v>0</v>
      </c>
      <c r="AC984" s="4">
        <f>IF(Q984="YES",Z984*8760,"")</f>
        <v>0</v>
      </c>
      <c r="AD984" s="4">
        <f>IF(Q984="YES",IF(P984="YES", MIN(AA984:AC984), AA984),"")</f>
        <v>0</v>
      </c>
      <c r="AE984" s="4">
        <f>IF(AND(I984="STANDARD",Q984="YES",H984&lt;'azure-standard-disk-prices'!B2, H984&gt;0),1+IF(M984="YES",1),"")</f>
        <v>0</v>
      </c>
      <c r="AF984" s="4">
        <f>IF(AND(I984="STANDARD",Q984="YES",H984&gt;'azure-standard-disk-prices'!B2,H984&lt;'azure-standard-disk-prices'!B3),1+IF(M984="YES",1),"")</f>
        <v>0</v>
      </c>
      <c r="AG984" s="4">
        <f>IF(AND(I984="STANDARD",Q984="YES",H984&gt;'azure-standard-disk-prices'!B3,H984&lt;'azure-standard-disk-prices'!B4),1+IF(M984="YES",1),"")</f>
        <v>0</v>
      </c>
      <c r="AH984" s="4">
        <f>IF(AND(I984="STANDARD",Q984="YES",H984&gt;'azure-standard-disk-prices'!B4,H984&lt;'azure-standard-disk-prices'!B5),1+IF(M984="YES",1),"")</f>
        <v>0</v>
      </c>
      <c r="AI984" s="4">
        <f>IF(AND(I984="STANDARD",Q984="YES",H984&gt;'azure-standard-disk-prices'!B5,H984&lt;'azure-standard-disk-prices'!B6),1+IF(M984="YES",1),"")</f>
        <v>0</v>
      </c>
      <c r="AJ984" s="4">
        <f>IF(AND(I984="STANDARD",Q984="YES",H984&gt;'azure-standard-disk-prices'!B6,H984&lt;'azure-standard-disk-prices'!B7),1+IF(M984="YES",1),"")</f>
        <v>0</v>
      </c>
      <c r="AK984" s="4">
        <f>IF(AND(I984="STANDARD",Q984="YES",H984&gt;'azure-standard-disk-prices'!B7,H984&lt;'azure-standard-disk-prices'!B8),1+IF(M984="YES",1),"")</f>
        <v>0</v>
      </c>
      <c r="AL984" s="4">
        <f>IF(AND(I984="STANDARD",Q984="YES",H984&gt;'azure-standard-disk-prices'!B8,H984&lt;'azure-standard-disk-prices'!B9),1+IF(M984="YES",1),"")</f>
        <v>0</v>
      </c>
      <c r="AM984" s="4">
        <f>IF(AND(I983="PREMIUM",Q983="YES",H983&lt;'azure-premium-disk-prices'!B2,H983&gt;0),1+IF(M983="YES",1),"")</f>
        <v>0</v>
      </c>
      <c r="AN984" s="4">
        <f>IF(AND(I983="PREMIUM",Q983="YES",H983&gt;'azure-premium-disk-prices'!B2,H983&lt;'azure-premium-disk-prices'!B3),1+IF(M983="YES",1),"")</f>
        <v>0</v>
      </c>
      <c r="AO984" s="4">
        <f>IF(AND(I983="PREMIUM",Q983="YES",H983&gt;'azure-premium-disk-prices'!B3,H983&lt;'azure-premium-disk-prices'!B4),1+IF(M983="YES",1),"")</f>
        <v>0</v>
      </c>
      <c r="AP984" s="4">
        <f>IF(AND(I983="PREMIUM",Q983="YES",H983&gt;'azure-premium-disk-prices'!B4,H983&lt;'azure-premium-disk-prices'!B5),1+IF(M983="YES",1),"")</f>
        <v>0</v>
      </c>
      <c r="AQ984" s="4">
        <f>IF(AND(I983="PREMIUM",Q983="YES",H983&gt;'azure-premium-disk-prices'!B5,H983&lt;'azure-premium-disk-prices'!B6),1+IF(M983="YES",1),"")</f>
        <v>0</v>
      </c>
      <c r="AR984" s="4">
        <f>IF(AND(I983="PREMIUM",Q983="YES",H983&gt;'azure-premium-disk-prices'!B6,H983&lt;'azure-premium-disk-prices'!B7),1+IF(M983="YES",1),"")</f>
        <v>0</v>
      </c>
      <c r="AS984" s="4">
        <f>IF(AND(I983="PREMIUM",Q983="YES",H983&gt;'azure-premium-disk-prices'!B7,H983&lt;'azure-premium-disk-prices'!B8),1+IF(M983="YES",1),"")</f>
        <v>0</v>
      </c>
      <c r="AT984" s="4">
        <f>IF(AND(I983="PREMIUM",Q983="YES",H983&gt;'azure-premium-disk-prices'!B8,H983&lt;'azure-premium-disk-prices'!B9),1+IF(M983="YES",1),"")</f>
        <v>0</v>
      </c>
      <c r="AU984" s="4">
        <f>IF(AND(M984="YES", Q984="YES"),1,"")</f>
        <v>0</v>
      </c>
      <c r="AV984" s="4">
        <f>IF(AND(J984="STANDARD", Q984="YES"), IF(M984="YES",2,1) ,"")</f>
        <v>0</v>
      </c>
      <c r="AW984" s="4">
        <f>IF( AND(J984="PREMIUM",  Q984="YES"), IF(M984="YES",2,1) ,"")</f>
        <v>0</v>
      </c>
    </row>
    <row r="985" spans="5:49">
      <c r="E985" s="3"/>
      <c r="F985" s="3"/>
      <c r="G985" s="3"/>
      <c r="H985" s="3"/>
      <c r="I985" s="3" t="s">
        <v>9</v>
      </c>
      <c r="J985" s="3" t="s">
        <v>9</v>
      </c>
      <c r="K985" s="3" t="s">
        <v>5</v>
      </c>
      <c r="L985" s="3" t="s">
        <v>5</v>
      </c>
      <c r="M985" s="3" t="s">
        <v>5</v>
      </c>
      <c r="N985" s="3">
        <v>730</v>
      </c>
      <c r="O985" s="3" t="s">
        <v>5</v>
      </c>
      <c r="P985" s="3" t="s">
        <v>14</v>
      </c>
      <c r="Q985" s="4">
        <f>IF(AND(E985&lt;&gt;"", F985&lt;&gt;"", G985&lt;&gt;"", H985&lt;&gt;"", I985&lt;&gt;"", J985&lt;&gt;"", K985&lt;&gt;"", L985&lt;&gt;"", M985&lt;&gt;"", N985&lt;&gt;"", O985&lt;&gt;""),"YES","NO")</f>
        <v>0</v>
      </c>
      <c r="R985" s="4">
        <f>IF(AD985=AA985, U985, IF(AD985=AB985,W985,Y985))</f>
        <v>0</v>
      </c>
      <c r="S985" s="4">
        <f>AD985</f>
        <v>0</v>
      </c>
      <c r="T985" s="4">
        <f> IF(AA985="" ,"",IF(AD985=AA985, "PAYG", IF(AD985=AB985,"1Y RI","3Y RI")))</f>
        <v>0</v>
      </c>
      <c r="U985" s="4">
        <f>IF(Q985="YES", IF(K985="YES", VLOOKUP(V985 &amp; L985 &amp; K985,'azure-vm-prices-base'!G$2:H$124, 2, 0), VLOOKUP(V985 &amp; L985 &amp; "*",'azure-vm-prices-base'!G$2:H$124, 2, 0)), "")</f>
        <v>0</v>
      </c>
      <c r="V985" s="4">
        <f>IF(Q985="YES", IF(O985="NO" , IF(K985="YES", _xlfn.MINIFS('azure-vm-prices-base'!I$2:I$123, 'azure-vm-prices-base'!A$2:A$123,"&gt;="&amp;F985*(100-$B$2)/100, 'azure-vm-prices-base'!B$2:B$123,"&gt;="&amp;G985*(100-$B$2)/100, 'azure-vm-prices-base'!D$2:D$123,K985, 'azure-vm-prices-base'!E$2:E$123,L985), _xlfn.MINIFS('azure-vm-prices-base'!I$2:I$123, 'azure-vm-prices-base'!A$2:A$123,"&gt;="&amp;F985*(100-$B$2)/100, 'azure-vm-prices-base'!B$2:B$123,"&gt;="&amp;G985*(100-$B$2)/100, 'azure-vm-prices-base'!E$2:E$123,L985)), IF(K985="YES", _xlfn.MINIFS('azure-vm-prices-base'!C$2:C$123, 'azure-vm-prices-base'!A$2:A$123,"&gt;="&amp;F985*(100-$B$2)/100, 'azure-vm-prices-base'!B$2:B$123,"&gt;="&amp;G985*(100-$B$2)/100, 'azure-vm-prices-base'!D$2:D$123,K985, 'azure-vm-prices-base'!E$2:E$123,L985), _xlfn.MINIFS('azure-vm-prices-base'!C$2:C$123, 'azure-vm-prices-base'!A$2:A$123,"&gt;="&amp;F985*(100-$B$2)/100, 'azure-vm-prices-base'!B$2:B$123,"&gt;="&amp;G985*(100-$B$2)/100, 'azure-vm-prices-base'!E$2:E$123,L985))), "")</f>
        <v>0</v>
      </c>
      <c r="W985" s="4">
        <f>IF(Q985="YES", IF(K985="YES", VLOOKUP(X985 &amp; L985 &amp; K985,'azure-vm-prices-1Y'!G$2:H$124  , 2, 0), VLOOKUP(X985 &amp; L985 &amp; "*",'azure-vm-prices-1Y'!G$2:H$124, 2, 0)),   "")</f>
        <v>0</v>
      </c>
      <c r="X985" s="4">
        <f>IF(Q985="YES", IF(O985="NO" , IF(K985="YES", _xlfn.MINIFS('azure-vm-prices-1Y'!I$2:I$123,   'azure-vm-prices-1Y'!A$2:A$123,"&gt;="&amp;F985*(100-$B$2)/100,   'azure-vm-prices-1Y'!B$2:B$123,"&gt;="&amp;G985*(100-$B$2)/100,   'azure-vm-prices-1Y'!D$2:D$123,K985,   'azure-vm-prices-1Y'!E$2:E$123,L985),   _xlfn.MINIFS('azure-vm-prices-1Y'!I$2:I$123,   'azure-vm-prices-1Y'!A$2:A$123,"&gt;="&amp;F985*(100-$B$2)/100,   'azure-vm-prices-1Y'!B$2:B$123,"&gt;="&amp;G985*(100-$B$2)/100,   'azure-vm-prices-1Y'!E$2:E$123,L985)),   IF(K985="YES", _xlfn.MINIFS('azure-vm-prices-1Y'!C$2:C$123,   'azure-vm-prices-1Y'!A$2:A$123,"&gt;="&amp;F985*(100-$B$2)/100,   'azure-vm-prices-1Y'!B$2:B$123,"&gt;="&amp;G985*(100-$B$2)/100,   'azure-vm-prices-1Y'!D$2:D$123,K985,   'azure-vm-prices-1Y'!E$2:E$123,L985),   _xlfn.MINIFS('azure-vm-prices-1Y'!C$2:C$123,   'azure-vm-prices-1Y'!A$2:A$123,"&gt;="&amp;F985*(100-$B$2)/100,   'azure-vm-prices-1Y'!B$2:B$123,"&gt;="&amp;G985*(100-$B$2)/100,   'azure-vm-prices-1Y'!E$2:E$123,L985))),   "")</f>
        <v>0</v>
      </c>
      <c r="Y985" s="4">
        <f>IF(Q985="YES", IF(K985="YES", VLOOKUP(Z985 &amp; L985 &amp; K985,'azure-vm-prices-3Y'!G$2:H$124  , 2, 0), VLOOKUP(Z985 &amp; L985 &amp; "*",'azure-vm-prices-3Y'!G$2:H$124, 2, 0)),   "")</f>
        <v>0</v>
      </c>
      <c r="Z985" s="4">
        <f>IF(Q985="YES", IF(O985="NO" , IF(K985="YES", _xlfn.MINIFS('azure-vm-prices-3Y'!I$2:I$123,   'azure-vm-prices-3Y'!A$2:A$123,"&gt;="&amp;F985*(100-$B$2)/100,   'azure-vm-prices-3Y'!B$2:B$123,"&gt;="&amp;G985*(100-$B$2)/100,   'azure-vm-prices-3Y'!D$2:D$123,K985,   'azure-vm-prices-3Y'!E$2:E$123,L985),   _xlfn.MINIFS('azure-vm-prices-3Y'!I$2:I$123,   'azure-vm-prices-3Y'!A$2:A$123,"&gt;="&amp;F985*(100-$B$2)/100,   'azure-vm-prices-3Y'!B$2:B$123,"&gt;="&amp;G985*(100-$B$2)/100,   'azure-vm-prices-3Y'!E$2:E$123,L985)),   IF(K985="YES", _xlfn.MINIFS('azure-vm-prices-3Y'!C$2:C$123,   'azure-vm-prices-3Y'!A$2:A$123,"&gt;="&amp;F985*(100-$B$2)/100,   'azure-vm-prices-3Y'!B$2:B$123,"&gt;="&amp;G985*(100-$B$2)/100,   'azure-vm-prices-3Y'!D$2:D$123,K985,   'azure-vm-prices-3Y'!E$2:E$123,L985),   _xlfn.MINIFS('azure-vm-prices-3Y'!C$2:C$123,   'azure-vm-prices-3Y'!A$2:A$123,"&gt;="&amp;F985*(100-$B$2)/100,   'azure-vm-prices-3Y'!B$2:B$123,"&gt;="&amp;G985*(100-$B$2)/100,   'azure-vm-prices-3Y'!E$2:E$123,L985))),   "")</f>
        <v>0</v>
      </c>
      <c r="AA985" s="4">
        <f>IF(Q985="YES",N985*V985*12,"")</f>
        <v>0</v>
      </c>
      <c r="AB985" s="4">
        <f>IF(Q985="YES",X985*8760,"")</f>
        <v>0</v>
      </c>
      <c r="AC985" s="4">
        <f>IF(Q985="YES",Z985*8760,"")</f>
        <v>0</v>
      </c>
      <c r="AD985" s="4">
        <f>IF(Q985="YES",IF(P985="YES", MIN(AA985:AC985), AA985),"")</f>
        <v>0</v>
      </c>
      <c r="AE985" s="4">
        <f>IF(AND(I985="STANDARD",Q985="YES",H985&lt;'azure-standard-disk-prices'!B2, H985&gt;0),1+IF(M985="YES",1),"")</f>
        <v>0</v>
      </c>
      <c r="AF985" s="4">
        <f>IF(AND(I985="STANDARD",Q985="YES",H985&gt;'azure-standard-disk-prices'!B2,H985&lt;'azure-standard-disk-prices'!B3),1+IF(M985="YES",1),"")</f>
        <v>0</v>
      </c>
      <c r="AG985" s="4">
        <f>IF(AND(I985="STANDARD",Q985="YES",H985&gt;'azure-standard-disk-prices'!B3,H985&lt;'azure-standard-disk-prices'!B4),1+IF(M985="YES",1),"")</f>
        <v>0</v>
      </c>
      <c r="AH985" s="4">
        <f>IF(AND(I985="STANDARD",Q985="YES",H985&gt;'azure-standard-disk-prices'!B4,H985&lt;'azure-standard-disk-prices'!B5),1+IF(M985="YES",1),"")</f>
        <v>0</v>
      </c>
      <c r="AI985" s="4">
        <f>IF(AND(I985="STANDARD",Q985="YES",H985&gt;'azure-standard-disk-prices'!B5,H985&lt;'azure-standard-disk-prices'!B6),1+IF(M985="YES",1),"")</f>
        <v>0</v>
      </c>
      <c r="AJ985" s="4">
        <f>IF(AND(I985="STANDARD",Q985="YES",H985&gt;'azure-standard-disk-prices'!B6,H985&lt;'azure-standard-disk-prices'!B7),1+IF(M985="YES",1),"")</f>
        <v>0</v>
      </c>
      <c r="AK985" s="4">
        <f>IF(AND(I985="STANDARD",Q985="YES",H985&gt;'azure-standard-disk-prices'!B7,H985&lt;'azure-standard-disk-prices'!B8),1+IF(M985="YES",1),"")</f>
        <v>0</v>
      </c>
      <c r="AL985" s="4">
        <f>IF(AND(I985="STANDARD",Q985="YES",H985&gt;'azure-standard-disk-prices'!B8,H985&lt;'azure-standard-disk-prices'!B9),1+IF(M985="YES",1),"")</f>
        <v>0</v>
      </c>
      <c r="AM985" s="4">
        <f>IF(AND(I984="PREMIUM",Q984="YES",H984&lt;'azure-premium-disk-prices'!B2,H984&gt;0),1+IF(M984="YES",1),"")</f>
        <v>0</v>
      </c>
      <c r="AN985" s="4">
        <f>IF(AND(I984="PREMIUM",Q984="YES",H984&gt;'azure-premium-disk-prices'!B2,H984&lt;'azure-premium-disk-prices'!B3),1+IF(M984="YES",1),"")</f>
        <v>0</v>
      </c>
      <c r="AO985" s="4">
        <f>IF(AND(I984="PREMIUM",Q984="YES",H984&gt;'azure-premium-disk-prices'!B3,H984&lt;'azure-premium-disk-prices'!B4),1+IF(M984="YES",1),"")</f>
        <v>0</v>
      </c>
      <c r="AP985" s="4">
        <f>IF(AND(I984="PREMIUM",Q984="YES",H984&gt;'azure-premium-disk-prices'!B4,H984&lt;'azure-premium-disk-prices'!B5),1+IF(M984="YES",1),"")</f>
        <v>0</v>
      </c>
      <c r="AQ985" s="4">
        <f>IF(AND(I984="PREMIUM",Q984="YES",H984&gt;'azure-premium-disk-prices'!B5,H984&lt;'azure-premium-disk-prices'!B6),1+IF(M984="YES",1),"")</f>
        <v>0</v>
      </c>
      <c r="AR985" s="4">
        <f>IF(AND(I984="PREMIUM",Q984="YES",H984&gt;'azure-premium-disk-prices'!B6,H984&lt;'azure-premium-disk-prices'!B7),1+IF(M984="YES",1),"")</f>
        <v>0</v>
      </c>
      <c r="AS985" s="4">
        <f>IF(AND(I984="PREMIUM",Q984="YES",H984&gt;'azure-premium-disk-prices'!B7,H984&lt;'azure-premium-disk-prices'!B8),1+IF(M984="YES",1),"")</f>
        <v>0</v>
      </c>
      <c r="AT985" s="4">
        <f>IF(AND(I984="PREMIUM",Q984="YES",H984&gt;'azure-premium-disk-prices'!B8,H984&lt;'azure-premium-disk-prices'!B9),1+IF(M984="YES",1),"")</f>
        <v>0</v>
      </c>
      <c r="AU985" s="4">
        <f>IF(AND(M985="YES", Q985="YES"),1,"")</f>
        <v>0</v>
      </c>
      <c r="AV985" s="4">
        <f>IF(AND(J985="STANDARD", Q985="YES"), IF(M985="YES",2,1) ,"")</f>
        <v>0</v>
      </c>
      <c r="AW985" s="4">
        <f>IF( AND(J985="PREMIUM",  Q985="YES"), IF(M985="YES",2,1) ,"")</f>
        <v>0</v>
      </c>
    </row>
    <row r="986" spans="5:49">
      <c r="E986" s="3"/>
      <c r="F986" s="3"/>
      <c r="G986" s="3"/>
      <c r="H986" s="3"/>
      <c r="I986" s="3" t="s">
        <v>9</v>
      </c>
      <c r="J986" s="3" t="s">
        <v>9</v>
      </c>
      <c r="K986" s="3" t="s">
        <v>5</v>
      </c>
      <c r="L986" s="3" t="s">
        <v>5</v>
      </c>
      <c r="M986" s="3" t="s">
        <v>5</v>
      </c>
      <c r="N986" s="3">
        <v>730</v>
      </c>
      <c r="O986" s="3" t="s">
        <v>5</v>
      </c>
      <c r="P986" s="3" t="s">
        <v>14</v>
      </c>
      <c r="Q986" s="4">
        <f>IF(AND(E986&lt;&gt;"", F986&lt;&gt;"", G986&lt;&gt;"", H986&lt;&gt;"", I986&lt;&gt;"", J986&lt;&gt;"", K986&lt;&gt;"", L986&lt;&gt;"", M986&lt;&gt;"", N986&lt;&gt;"", O986&lt;&gt;""),"YES","NO")</f>
        <v>0</v>
      </c>
      <c r="R986" s="4">
        <f>IF(AD986=AA986, U986, IF(AD986=AB986,W986,Y986))</f>
        <v>0</v>
      </c>
      <c r="S986" s="4">
        <f>AD986</f>
        <v>0</v>
      </c>
      <c r="T986" s="4">
        <f> IF(AA986="" ,"",IF(AD986=AA986, "PAYG", IF(AD986=AB986,"1Y RI","3Y RI")))</f>
        <v>0</v>
      </c>
      <c r="U986" s="4">
        <f>IF(Q986="YES", IF(K986="YES", VLOOKUP(V986 &amp; L986 &amp; K986,'azure-vm-prices-base'!G$2:H$124, 2, 0), VLOOKUP(V986 &amp; L986 &amp; "*",'azure-vm-prices-base'!G$2:H$124, 2, 0)), "")</f>
        <v>0</v>
      </c>
      <c r="V986" s="4">
        <f>IF(Q986="YES", IF(O986="NO" , IF(K986="YES", _xlfn.MINIFS('azure-vm-prices-base'!I$2:I$123, 'azure-vm-prices-base'!A$2:A$123,"&gt;="&amp;F986*(100-$B$2)/100, 'azure-vm-prices-base'!B$2:B$123,"&gt;="&amp;G986*(100-$B$2)/100, 'azure-vm-prices-base'!D$2:D$123,K986, 'azure-vm-prices-base'!E$2:E$123,L986), _xlfn.MINIFS('azure-vm-prices-base'!I$2:I$123, 'azure-vm-prices-base'!A$2:A$123,"&gt;="&amp;F986*(100-$B$2)/100, 'azure-vm-prices-base'!B$2:B$123,"&gt;="&amp;G986*(100-$B$2)/100, 'azure-vm-prices-base'!E$2:E$123,L986)), IF(K986="YES", _xlfn.MINIFS('azure-vm-prices-base'!C$2:C$123, 'azure-vm-prices-base'!A$2:A$123,"&gt;="&amp;F986*(100-$B$2)/100, 'azure-vm-prices-base'!B$2:B$123,"&gt;="&amp;G986*(100-$B$2)/100, 'azure-vm-prices-base'!D$2:D$123,K986, 'azure-vm-prices-base'!E$2:E$123,L986), _xlfn.MINIFS('azure-vm-prices-base'!C$2:C$123, 'azure-vm-prices-base'!A$2:A$123,"&gt;="&amp;F986*(100-$B$2)/100, 'azure-vm-prices-base'!B$2:B$123,"&gt;="&amp;G986*(100-$B$2)/100, 'azure-vm-prices-base'!E$2:E$123,L986))), "")</f>
        <v>0</v>
      </c>
      <c r="W986" s="4">
        <f>IF(Q986="YES", IF(K986="YES", VLOOKUP(X986 &amp; L986 &amp; K986,'azure-vm-prices-1Y'!G$2:H$124  , 2, 0), VLOOKUP(X986 &amp; L986 &amp; "*",'azure-vm-prices-1Y'!G$2:H$124, 2, 0)),   "")</f>
        <v>0</v>
      </c>
      <c r="X986" s="4">
        <f>IF(Q986="YES", IF(O986="NO" , IF(K986="YES", _xlfn.MINIFS('azure-vm-prices-1Y'!I$2:I$123,   'azure-vm-prices-1Y'!A$2:A$123,"&gt;="&amp;F986*(100-$B$2)/100,   'azure-vm-prices-1Y'!B$2:B$123,"&gt;="&amp;G986*(100-$B$2)/100,   'azure-vm-prices-1Y'!D$2:D$123,K986,   'azure-vm-prices-1Y'!E$2:E$123,L986),   _xlfn.MINIFS('azure-vm-prices-1Y'!I$2:I$123,   'azure-vm-prices-1Y'!A$2:A$123,"&gt;="&amp;F986*(100-$B$2)/100,   'azure-vm-prices-1Y'!B$2:B$123,"&gt;="&amp;G986*(100-$B$2)/100,   'azure-vm-prices-1Y'!E$2:E$123,L986)),   IF(K986="YES", _xlfn.MINIFS('azure-vm-prices-1Y'!C$2:C$123,   'azure-vm-prices-1Y'!A$2:A$123,"&gt;="&amp;F986*(100-$B$2)/100,   'azure-vm-prices-1Y'!B$2:B$123,"&gt;="&amp;G986*(100-$B$2)/100,   'azure-vm-prices-1Y'!D$2:D$123,K986,   'azure-vm-prices-1Y'!E$2:E$123,L986),   _xlfn.MINIFS('azure-vm-prices-1Y'!C$2:C$123,   'azure-vm-prices-1Y'!A$2:A$123,"&gt;="&amp;F986*(100-$B$2)/100,   'azure-vm-prices-1Y'!B$2:B$123,"&gt;="&amp;G986*(100-$B$2)/100,   'azure-vm-prices-1Y'!E$2:E$123,L986))),   "")</f>
        <v>0</v>
      </c>
      <c r="Y986" s="4">
        <f>IF(Q986="YES", IF(K986="YES", VLOOKUP(Z986 &amp; L986 &amp; K986,'azure-vm-prices-3Y'!G$2:H$124  , 2, 0), VLOOKUP(Z986 &amp; L986 &amp; "*",'azure-vm-prices-3Y'!G$2:H$124, 2, 0)),   "")</f>
        <v>0</v>
      </c>
      <c r="Z986" s="4">
        <f>IF(Q986="YES", IF(O986="NO" , IF(K986="YES", _xlfn.MINIFS('azure-vm-prices-3Y'!I$2:I$123,   'azure-vm-prices-3Y'!A$2:A$123,"&gt;="&amp;F986*(100-$B$2)/100,   'azure-vm-prices-3Y'!B$2:B$123,"&gt;="&amp;G986*(100-$B$2)/100,   'azure-vm-prices-3Y'!D$2:D$123,K986,   'azure-vm-prices-3Y'!E$2:E$123,L986),   _xlfn.MINIFS('azure-vm-prices-3Y'!I$2:I$123,   'azure-vm-prices-3Y'!A$2:A$123,"&gt;="&amp;F986*(100-$B$2)/100,   'azure-vm-prices-3Y'!B$2:B$123,"&gt;="&amp;G986*(100-$B$2)/100,   'azure-vm-prices-3Y'!E$2:E$123,L986)),   IF(K986="YES", _xlfn.MINIFS('azure-vm-prices-3Y'!C$2:C$123,   'azure-vm-prices-3Y'!A$2:A$123,"&gt;="&amp;F986*(100-$B$2)/100,   'azure-vm-prices-3Y'!B$2:B$123,"&gt;="&amp;G986*(100-$B$2)/100,   'azure-vm-prices-3Y'!D$2:D$123,K986,   'azure-vm-prices-3Y'!E$2:E$123,L986),   _xlfn.MINIFS('azure-vm-prices-3Y'!C$2:C$123,   'azure-vm-prices-3Y'!A$2:A$123,"&gt;="&amp;F986*(100-$B$2)/100,   'azure-vm-prices-3Y'!B$2:B$123,"&gt;="&amp;G986*(100-$B$2)/100,   'azure-vm-prices-3Y'!E$2:E$123,L986))),   "")</f>
        <v>0</v>
      </c>
      <c r="AA986" s="4">
        <f>IF(Q986="YES",N986*V986*12,"")</f>
        <v>0</v>
      </c>
      <c r="AB986" s="4">
        <f>IF(Q986="YES",X986*8760,"")</f>
        <v>0</v>
      </c>
      <c r="AC986" s="4">
        <f>IF(Q986="YES",Z986*8760,"")</f>
        <v>0</v>
      </c>
      <c r="AD986" s="4">
        <f>IF(Q986="YES",IF(P986="YES", MIN(AA986:AC986), AA986),"")</f>
        <v>0</v>
      </c>
      <c r="AE986" s="4">
        <f>IF(AND(I986="STANDARD",Q986="YES",H986&lt;'azure-standard-disk-prices'!B2, H986&gt;0),1+IF(M986="YES",1),"")</f>
        <v>0</v>
      </c>
      <c r="AF986" s="4">
        <f>IF(AND(I986="STANDARD",Q986="YES",H986&gt;'azure-standard-disk-prices'!B2,H986&lt;'azure-standard-disk-prices'!B3),1+IF(M986="YES",1),"")</f>
        <v>0</v>
      </c>
      <c r="AG986" s="4">
        <f>IF(AND(I986="STANDARD",Q986="YES",H986&gt;'azure-standard-disk-prices'!B3,H986&lt;'azure-standard-disk-prices'!B4),1+IF(M986="YES",1),"")</f>
        <v>0</v>
      </c>
      <c r="AH986" s="4">
        <f>IF(AND(I986="STANDARD",Q986="YES",H986&gt;'azure-standard-disk-prices'!B4,H986&lt;'azure-standard-disk-prices'!B5),1+IF(M986="YES",1),"")</f>
        <v>0</v>
      </c>
      <c r="AI986" s="4">
        <f>IF(AND(I986="STANDARD",Q986="YES",H986&gt;'azure-standard-disk-prices'!B5,H986&lt;'azure-standard-disk-prices'!B6),1+IF(M986="YES",1),"")</f>
        <v>0</v>
      </c>
      <c r="AJ986" s="4">
        <f>IF(AND(I986="STANDARD",Q986="YES",H986&gt;'azure-standard-disk-prices'!B6,H986&lt;'azure-standard-disk-prices'!B7),1+IF(M986="YES",1),"")</f>
        <v>0</v>
      </c>
      <c r="AK986" s="4">
        <f>IF(AND(I986="STANDARD",Q986="YES",H986&gt;'azure-standard-disk-prices'!B7,H986&lt;'azure-standard-disk-prices'!B8),1+IF(M986="YES",1),"")</f>
        <v>0</v>
      </c>
      <c r="AL986" s="4">
        <f>IF(AND(I986="STANDARD",Q986="YES",H986&gt;'azure-standard-disk-prices'!B8,H986&lt;'azure-standard-disk-prices'!B9),1+IF(M986="YES",1),"")</f>
        <v>0</v>
      </c>
      <c r="AM986" s="4">
        <f>IF(AND(I985="PREMIUM",Q985="YES",H985&lt;'azure-premium-disk-prices'!B2,H985&gt;0),1+IF(M985="YES",1),"")</f>
        <v>0</v>
      </c>
      <c r="AN986" s="4">
        <f>IF(AND(I985="PREMIUM",Q985="YES",H985&gt;'azure-premium-disk-prices'!B2,H985&lt;'azure-premium-disk-prices'!B3),1+IF(M985="YES",1),"")</f>
        <v>0</v>
      </c>
      <c r="AO986" s="4">
        <f>IF(AND(I985="PREMIUM",Q985="YES",H985&gt;'azure-premium-disk-prices'!B3,H985&lt;'azure-premium-disk-prices'!B4),1+IF(M985="YES",1),"")</f>
        <v>0</v>
      </c>
      <c r="AP986" s="4">
        <f>IF(AND(I985="PREMIUM",Q985="YES",H985&gt;'azure-premium-disk-prices'!B4,H985&lt;'azure-premium-disk-prices'!B5),1+IF(M985="YES",1),"")</f>
        <v>0</v>
      </c>
      <c r="AQ986" s="4">
        <f>IF(AND(I985="PREMIUM",Q985="YES",H985&gt;'azure-premium-disk-prices'!B5,H985&lt;'azure-premium-disk-prices'!B6),1+IF(M985="YES",1),"")</f>
        <v>0</v>
      </c>
      <c r="AR986" s="4">
        <f>IF(AND(I985="PREMIUM",Q985="YES",H985&gt;'azure-premium-disk-prices'!B6,H985&lt;'azure-premium-disk-prices'!B7),1+IF(M985="YES",1),"")</f>
        <v>0</v>
      </c>
      <c r="AS986" s="4">
        <f>IF(AND(I985="PREMIUM",Q985="YES",H985&gt;'azure-premium-disk-prices'!B7,H985&lt;'azure-premium-disk-prices'!B8),1+IF(M985="YES",1),"")</f>
        <v>0</v>
      </c>
      <c r="AT986" s="4">
        <f>IF(AND(I985="PREMIUM",Q985="YES",H985&gt;'azure-premium-disk-prices'!B8,H985&lt;'azure-premium-disk-prices'!B9),1+IF(M985="YES",1),"")</f>
        <v>0</v>
      </c>
      <c r="AU986" s="4">
        <f>IF(AND(M986="YES", Q986="YES"),1,"")</f>
        <v>0</v>
      </c>
      <c r="AV986" s="4">
        <f>IF(AND(J986="STANDARD", Q986="YES"), IF(M986="YES",2,1) ,"")</f>
        <v>0</v>
      </c>
      <c r="AW986" s="4">
        <f>IF( AND(J986="PREMIUM",  Q986="YES"), IF(M986="YES",2,1) ,"")</f>
        <v>0</v>
      </c>
    </row>
    <row r="987" spans="5:49">
      <c r="E987" s="3"/>
      <c r="F987" s="3"/>
      <c r="G987" s="3"/>
      <c r="H987" s="3"/>
      <c r="I987" s="3" t="s">
        <v>9</v>
      </c>
      <c r="J987" s="3" t="s">
        <v>9</v>
      </c>
      <c r="K987" s="3" t="s">
        <v>5</v>
      </c>
      <c r="L987" s="3" t="s">
        <v>5</v>
      </c>
      <c r="M987" s="3" t="s">
        <v>5</v>
      </c>
      <c r="N987" s="3">
        <v>730</v>
      </c>
      <c r="O987" s="3" t="s">
        <v>5</v>
      </c>
      <c r="P987" s="3" t="s">
        <v>14</v>
      </c>
      <c r="Q987" s="4">
        <f>IF(AND(E987&lt;&gt;"", F987&lt;&gt;"", G987&lt;&gt;"", H987&lt;&gt;"", I987&lt;&gt;"", J987&lt;&gt;"", K987&lt;&gt;"", L987&lt;&gt;"", M987&lt;&gt;"", N987&lt;&gt;"", O987&lt;&gt;""),"YES","NO")</f>
        <v>0</v>
      </c>
      <c r="R987" s="4">
        <f>IF(AD987=AA987, U987, IF(AD987=AB987,W987,Y987))</f>
        <v>0</v>
      </c>
      <c r="S987" s="4">
        <f>AD987</f>
        <v>0</v>
      </c>
      <c r="T987" s="4">
        <f> IF(AA987="" ,"",IF(AD987=AA987, "PAYG", IF(AD987=AB987,"1Y RI","3Y RI")))</f>
        <v>0</v>
      </c>
      <c r="U987" s="4">
        <f>IF(Q987="YES", IF(K987="YES", VLOOKUP(V987 &amp; L987 &amp; K987,'azure-vm-prices-base'!G$2:H$124, 2, 0), VLOOKUP(V987 &amp; L987 &amp; "*",'azure-vm-prices-base'!G$2:H$124, 2, 0)), "")</f>
        <v>0</v>
      </c>
      <c r="V987" s="4">
        <f>IF(Q987="YES", IF(O987="NO" , IF(K987="YES", _xlfn.MINIFS('azure-vm-prices-base'!I$2:I$123, 'azure-vm-prices-base'!A$2:A$123,"&gt;="&amp;F987*(100-$B$2)/100, 'azure-vm-prices-base'!B$2:B$123,"&gt;="&amp;G987*(100-$B$2)/100, 'azure-vm-prices-base'!D$2:D$123,K987, 'azure-vm-prices-base'!E$2:E$123,L987), _xlfn.MINIFS('azure-vm-prices-base'!I$2:I$123, 'azure-vm-prices-base'!A$2:A$123,"&gt;="&amp;F987*(100-$B$2)/100, 'azure-vm-prices-base'!B$2:B$123,"&gt;="&amp;G987*(100-$B$2)/100, 'azure-vm-prices-base'!E$2:E$123,L987)), IF(K987="YES", _xlfn.MINIFS('azure-vm-prices-base'!C$2:C$123, 'azure-vm-prices-base'!A$2:A$123,"&gt;="&amp;F987*(100-$B$2)/100, 'azure-vm-prices-base'!B$2:B$123,"&gt;="&amp;G987*(100-$B$2)/100, 'azure-vm-prices-base'!D$2:D$123,K987, 'azure-vm-prices-base'!E$2:E$123,L987), _xlfn.MINIFS('azure-vm-prices-base'!C$2:C$123, 'azure-vm-prices-base'!A$2:A$123,"&gt;="&amp;F987*(100-$B$2)/100, 'azure-vm-prices-base'!B$2:B$123,"&gt;="&amp;G987*(100-$B$2)/100, 'azure-vm-prices-base'!E$2:E$123,L987))), "")</f>
        <v>0</v>
      </c>
      <c r="W987" s="4">
        <f>IF(Q987="YES", IF(K987="YES", VLOOKUP(X987 &amp; L987 &amp; K987,'azure-vm-prices-1Y'!G$2:H$124  , 2, 0), VLOOKUP(X987 &amp; L987 &amp; "*",'azure-vm-prices-1Y'!G$2:H$124, 2, 0)),   "")</f>
        <v>0</v>
      </c>
      <c r="X987" s="4">
        <f>IF(Q987="YES", IF(O987="NO" , IF(K987="YES", _xlfn.MINIFS('azure-vm-prices-1Y'!I$2:I$123,   'azure-vm-prices-1Y'!A$2:A$123,"&gt;="&amp;F987*(100-$B$2)/100,   'azure-vm-prices-1Y'!B$2:B$123,"&gt;="&amp;G987*(100-$B$2)/100,   'azure-vm-prices-1Y'!D$2:D$123,K987,   'azure-vm-prices-1Y'!E$2:E$123,L987),   _xlfn.MINIFS('azure-vm-prices-1Y'!I$2:I$123,   'azure-vm-prices-1Y'!A$2:A$123,"&gt;="&amp;F987*(100-$B$2)/100,   'azure-vm-prices-1Y'!B$2:B$123,"&gt;="&amp;G987*(100-$B$2)/100,   'azure-vm-prices-1Y'!E$2:E$123,L987)),   IF(K987="YES", _xlfn.MINIFS('azure-vm-prices-1Y'!C$2:C$123,   'azure-vm-prices-1Y'!A$2:A$123,"&gt;="&amp;F987*(100-$B$2)/100,   'azure-vm-prices-1Y'!B$2:B$123,"&gt;="&amp;G987*(100-$B$2)/100,   'azure-vm-prices-1Y'!D$2:D$123,K987,   'azure-vm-prices-1Y'!E$2:E$123,L987),   _xlfn.MINIFS('azure-vm-prices-1Y'!C$2:C$123,   'azure-vm-prices-1Y'!A$2:A$123,"&gt;="&amp;F987*(100-$B$2)/100,   'azure-vm-prices-1Y'!B$2:B$123,"&gt;="&amp;G987*(100-$B$2)/100,   'azure-vm-prices-1Y'!E$2:E$123,L987))),   "")</f>
        <v>0</v>
      </c>
      <c r="Y987" s="4">
        <f>IF(Q987="YES", IF(K987="YES", VLOOKUP(Z987 &amp; L987 &amp; K987,'azure-vm-prices-3Y'!G$2:H$124  , 2, 0), VLOOKUP(Z987 &amp; L987 &amp; "*",'azure-vm-prices-3Y'!G$2:H$124, 2, 0)),   "")</f>
        <v>0</v>
      </c>
      <c r="Z987" s="4">
        <f>IF(Q987="YES", IF(O987="NO" , IF(K987="YES", _xlfn.MINIFS('azure-vm-prices-3Y'!I$2:I$123,   'azure-vm-prices-3Y'!A$2:A$123,"&gt;="&amp;F987*(100-$B$2)/100,   'azure-vm-prices-3Y'!B$2:B$123,"&gt;="&amp;G987*(100-$B$2)/100,   'azure-vm-prices-3Y'!D$2:D$123,K987,   'azure-vm-prices-3Y'!E$2:E$123,L987),   _xlfn.MINIFS('azure-vm-prices-3Y'!I$2:I$123,   'azure-vm-prices-3Y'!A$2:A$123,"&gt;="&amp;F987*(100-$B$2)/100,   'azure-vm-prices-3Y'!B$2:B$123,"&gt;="&amp;G987*(100-$B$2)/100,   'azure-vm-prices-3Y'!E$2:E$123,L987)),   IF(K987="YES", _xlfn.MINIFS('azure-vm-prices-3Y'!C$2:C$123,   'azure-vm-prices-3Y'!A$2:A$123,"&gt;="&amp;F987*(100-$B$2)/100,   'azure-vm-prices-3Y'!B$2:B$123,"&gt;="&amp;G987*(100-$B$2)/100,   'azure-vm-prices-3Y'!D$2:D$123,K987,   'azure-vm-prices-3Y'!E$2:E$123,L987),   _xlfn.MINIFS('azure-vm-prices-3Y'!C$2:C$123,   'azure-vm-prices-3Y'!A$2:A$123,"&gt;="&amp;F987*(100-$B$2)/100,   'azure-vm-prices-3Y'!B$2:B$123,"&gt;="&amp;G987*(100-$B$2)/100,   'azure-vm-prices-3Y'!E$2:E$123,L987))),   "")</f>
        <v>0</v>
      </c>
      <c r="AA987" s="4">
        <f>IF(Q987="YES",N987*V987*12,"")</f>
        <v>0</v>
      </c>
      <c r="AB987" s="4">
        <f>IF(Q987="YES",X987*8760,"")</f>
        <v>0</v>
      </c>
      <c r="AC987" s="4">
        <f>IF(Q987="YES",Z987*8760,"")</f>
        <v>0</v>
      </c>
      <c r="AD987" s="4">
        <f>IF(Q987="YES",IF(P987="YES", MIN(AA987:AC987), AA987),"")</f>
        <v>0</v>
      </c>
      <c r="AE987" s="4">
        <f>IF(AND(I987="STANDARD",Q987="YES",H987&lt;'azure-standard-disk-prices'!B2, H987&gt;0),1+IF(M987="YES",1),"")</f>
        <v>0</v>
      </c>
      <c r="AF987" s="4">
        <f>IF(AND(I987="STANDARD",Q987="YES",H987&gt;'azure-standard-disk-prices'!B2,H987&lt;'azure-standard-disk-prices'!B3),1+IF(M987="YES",1),"")</f>
        <v>0</v>
      </c>
      <c r="AG987" s="4">
        <f>IF(AND(I987="STANDARD",Q987="YES",H987&gt;'azure-standard-disk-prices'!B3,H987&lt;'azure-standard-disk-prices'!B4),1+IF(M987="YES",1),"")</f>
        <v>0</v>
      </c>
      <c r="AH987" s="4">
        <f>IF(AND(I987="STANDARD",Q987="YES",H987&gt;'azure-standard-disk-prices'!B4,H987&lt;'azure-standard-disk-prices'!B5),1+IF(M987="YES",1),"")</f>
        <v>0</v>
      </c>
      <c r="AI987" s="4">
        <f>IF(AND(I987="STANDARD",Q987="YES",H987&gt;'azure-standard-disk-prices'!B5,H987&lt;'azure-standard-disk-prices'!B6),1+IF(M987="YES",1),"")</f>
        <v>0</v>
      </c>
      <c r="AJ987" s="4">
        <f>IF(AND(I987="STANDARD",Q987="YES",H987&gt;'azure-standard-disk-prices'!B6,H987&lt;'azure-standard-disk-prices'!B7),1+IF(M987="YES",1),"")</f>
        <v>0</v>
      </c>
      <c r="AK987" s="4">
        <f>IF(AND(I987="STANDARD",Q987="YES",H987&gt;'azure-standard-disk-prices'!B7,H987&lt;'azure-standard-disk-prices'!B8),1+IF(M987="YES",1),"")</f>
        <v>0</v>
      </c>
      <c r="AL987" s="4">
        <f>IF(AND(I987="STANDARD",Q987="YES",H987&gt;'azure-standard-disk-prices'!B8,H987&lt;'azure-standard-disk-prices'!B9),1+IF(M987="YES",1),"")</f>
        <v>0</v>
      </c>
      <c r="AM987" s="4">
        <f>IF(AND(I986="PREMIUM",Q986="YES",H986&lt;'azure-premium-disk-prices'!B2,H986&gt;0),1+IF(M986="YES",1),"")</f>
        <v>0</v>
      </c>
      <c r="AN987" s="4">
        <f>IF(AND(I986="PREMIUM",Q986="YES",H986&gt;'azure-premium-disk-prices'!B2,H986&lt;'azure-premium-disk-prices'!B3),1+IF(M986="YES",1),"")</f>
        <v>0</v>
      </c>
      <c r="AO987" s="4">
        <f>IF(AND(I986="PREMIUM",Q986="YES",H986&gt;'azure-premium-disk-prices'!B3,H986&lt;'azure-premium-disk-prices'!B4),1+IF(M986="YES",1),"")</f>
        <v>0</v>
      </c>
      <c r="AP987" s="4">
        <f>IF(AND(I986="PREMIUM",Q986="YES",H986&gt;'azure-premium-disk-prices'!B4,H986&lt;'azure-premium-disk-prices'!B5),1+IF(M986="YES",1),"")</f>
        <v>0</v>
      </c>
      <c r="AQ987" s="4">
        <f>IF(AND(I986="PREMIUM",Q986="YES",H986&gt;'azure-premium-disk-prices'!B5,H986&lt;'azure-premium-disk-prices'!B6),1+IF(M986="YES",1),"")</f>
        <v>0</v>
      </c>
      <c r="AR987" s="4">
        <f>IF(AND(I986="PREMIUM",Q986="YES",H986&gt;'azure-premium-disk-prices'!B6,H986&lt;'azure-premium-disk-prices'!B7),1+IF(M986="YES",1),"")</f>
        <v>0</v>
      </c>
      <c r="AS987" s="4">
        <f>IF(AND(I986="PREMIUM",Q986="YES",H986&gt;'azure-premium-disk-prices'!B7,H986&lt;'azure-premium-disk-prices'!B8),1+IF(M986="YES",1),"")</f>
        <v>0</v>
      </c>
      <c r="AT987" s="4">
        <f>IF(AND(I986="PREMIUM",Q986="YES",H986&gt;'azure-premium-disk-prices'!B8,H986&lt;'azure-premium-disk-prices'!B9),1+IF(M986="YES",1),"")</f>
        <v>0</v>
      </c>
      <c r="AU987" s="4">
        <f>IF(AND(M987="YES", Q987="YES"),1,"")</f>
        <v>0</v>
      </c>
      <c r="AV987" s="4">
        <f>IF(AND(J987="STANDARD", Q987="YES"), IF(M987="YES",2,1) ,"")</f>
        <v>0</v>
      </c>
      <c r="AW987" s="4">
        <f>IF( AND(J987="PREMIUM",  Q987="YES"), IF(M987="YES",2,1) ,"")</f>
        <v>0</v>
      </c>
    </row>
    <row r="988" spans="5:49">
      <c r="E988" s="3"/>
      <c r="F988" s="3"/>
      <c r="G988" s="3"/>
      <c r="H988" s="3"/>
      <c r="I988" s="3" t="s">
        <v>9</v>
      </c>
      <c r="J988" s="3" t="s">
        <v>9</v>
      </c>
      <c r="K988" s="3" t="s">
        <v>5</v>
      </c>
      <c r="L988" s="3" t="s">
        <v>5</v>
      </c>
      <c r="M988" s="3" t="s">
        <v>5</v>
      </c>
      <c r="N988" s="3">
        <v>730</v>
      </c>
      <c r="O988" s="3" t="s">
        <v>5</v>
      </c>
      <c r="P988" s="3" t="s">
        <v>14</v>
      </c>
      <c r="Q988" s="4">
        <f>IF(AND(E988&lt;&gt;"", F988&lt;&gt;"", G988&lt;&gt;"", H988&lt;&gt;"", I988&lt;&gt;"", J988&lt;&gt;"", K988&lt;&gt;"", L988&lt;&gt;"", M988&lt;&gt;"", N988&lt;&gt;"", O988&lt;&gt;""),"YES","NO")</f>
        <v>0</v>
      </c>
      <c r="R988" s="4">
        <f>IF(AD988=AA988, U988, IF(AD988=AB988,W988,Y988))</f>
        <v>0</v>
      </c>
      <c r="S988" s="4">
        <f>AD988</f>
        <v>0</v>
      </c>
      <c r="T988" s="4">
        <f> IF(AA988="" ,"",IF(AD988=AA988, "PAYG", IF(AD988=AB988,"1Y RI","3Y RI")))</f>
        <v>0</v>
      </c>
      <c r="U988" s="4">
        <f>IF(Q988="YES", IF(K988="YES", VLOOKUP(V988 &amp; L988 &amp; K988,'azure-vm-prices-base'!G$2:H$124, 2, 0), VLOOKUP(V988 &amp; L988 &amp; "*",'azure-vm-prices-base'!G$2:H$124, 2, 0)), "")</f>
        <v>0</v>
      </c>
      <c r="V988" s="4">
        <f>IF(Q988="YES", IF(O988="NO" , IF(K988="YES", _xlfn.MINIFS('azure-vm-prices-base'!I$2:I$123, 'azure-vm-prices-base'!A$2:A$123,"&gt;="&amp;F988*(100-$B$2)/100, 'azure-vm-prices-base'!B$2:B$123,"&gt;="&amp;G988*(100-$B$2)/100, 'azure-vm-prices-base'!D$2:D$123,K988, 'azure-vm-prices-base'!E$2:E$123,L988), _xlfn.MINIFS('azure-vm-prices-base'!I$2:I$123, 'azure-vm-prices-base'!A$2:A$123,"&gt;="&amp;F988*(100-$B$2)/100, 'azure-vm-prices-base'!B$2:B$123,"&gt;="&amp;G988*(100-$B$2)/100, 'azure-vm-prices-base'!E$2:E$123,L988)), IF(K988="YES", _xlfn.MINIFS('azure-vm-prices-base'!C$2:C$123, 'azure-vm-prices-base'!A$2:A$123,"&gt;="&amp;F988*(100-$B$2)/100, 'azure-vm-prices-base'!B$2:B$123,"&gt;="&amp;G988*(100-$B$2)/100, 'azure-vm-prices-base'!D$2:D$123,K988, 'azure-vm-prices-base'!E$2:E$123,L988), _xlfn.MINIFS('azure-vm-prices-base'!C$2:C$123, 'azure-vm-prices-base'!A$2:A$123,"&gt;="&amp;F988*(100-$B$2)/100, 'azure-vm-prices-base'!B$2:B$123,"&gt;="&amp;G988*(100-$B$2)/100, 'azure-vm-prices-base'!E$2:E$123,L988))), "")</f>
        <v>0</v>
      </c>
      <c r="W988" s="4">
        <f>IF(Q988="YES", IF(K988="YES", VLOOKUP(X988 &amp; L988 &amp; K988,'azure-vm-prices-1Y'!G$2:H$124  , 2, 0), VLOOKUP(X988 &amp; L988 &amp; "*",'azure-vm-prices-1Y'!G$2:H$124, 2, 0)),   "")</f>
        <v>0</v>
      </c>
      <c r="X988" s="4">
        <f>IF(Q988="YES", IF(O988="NO" , IF(K988="YES", _xlfn.MINIFS('azure-vm-prices-1Y'!I$2:I$123,   'azure-vm-prices-1Y'!A$2:A$123,"&gt;="&amp;F988*(100-$B$2)/100,   'azure-vm-prices-1Y'!B$2:B$123,"&gt;="&amp;G988*(100-$B$2)/100,   'azure-vm-prices-1Y'!D$2:D$123,K988,   'azure-vm-prices-1Y'!E$2:E$123,L988),   _xlfn.MINIFS('azure-vm-prices-1Y'!I$2:I$123,   'azure-vm-prices-1Y'!A$2:A$123,"&gt;="&amp;F988*(100-$B$2)/100,   'azure-vm-prices-1Y'!B$2:B$123,"&gt;="&amp;G988*(100-$B$2)/100,   'azure-vm-prices-1Y'!E$2:E$123,L988)),   IF(K988="YES", _xlfn.MINIFS('azure-vm-prices-1Y'!C$2:C$123,   'azure-vm-prices-1Y'!A$2:A$123,"&gt;="&amp;F988*(100-$B$2)/100,   'azure-vm-prices-1Y'!B$2:B$123,"&gt;="&amp;G988*(100-$B$2)/100,   'azure-vm-prices-1Y'!D$2:D$123,K988,   'azure-vm-prices-1Y'!E$2:E$123,L988),   _xlfn.MINIFS('azure-vm-prices-1Y'!C$2:C$123,   'azure-vm-prices-1Y'!A$2:A$123,"&gt;="&amp;F988*(100-$B$2)/100,   'azure-vm-prices-1Y'!B$2:B$123,"&gt;="&amp;G988*(100-$B$2)/100,   'azure-vm-prices-1Y'!E$2:E$123,L988))),   "")</f>
        <v>0</v>
      </c>
      <c r="Y988" s="4">
        <f>IF(Q988="YES", IF(K988="YES", VLOOKUP(Z988 &amp; L988 &amp; K988,'azure-vm-prices-3Y'!G$2:H$124  , 2, 0), VLOOKUP(Z988 &amp; L988 &amp; "*",'azure-vm-prices-3Y'!G$2:H$124, 2, 0)),   "")</f>
        <v>0</v>
      </c>
      <c r="Z988" s="4">
        <f>IF(Q988="YES", IF(O988="NO" , IF(K988="YES", _xlfn.MINIFS('azure-vm-prices-3Y'!I$2:I$123,   'azure-vm-prices-3Y'!A$2:A$123,"&gt;="&amp;F988*(100-$B$2)/100,   'azure-vm-prices-3Y'!B$2:B$123,"&gt;="&amp;G988*(100-$B$2)/100,   'azure-vm-prices-3Y'!D$2:D$123,K988,   'azure-vm-prices-3Y'!E$2:E$123,L988),   _xlfn.MINIFS('azure-vm-prices-3Y'!I$2:I$123,   'azure-vm-prices-3Y'!A$2:A$123,"&gt;="&amp;F988*(100-$B$2)/100,   'azure-vm-prices-3Y'!B$2:B$123,"&gt;="&amp;G988*(100-$B$2)/100,   'azure-vm-prices-3Y'!E$2:E$123,L988)),   IF(K988="YES", _xlfn.MINIFS('azure-vm-prices-3Y'!C$2:C$123,   'azure-vm-prices-3Y'!A$2:A$123,"&gt;="&amp;F988*(100-$B$2)/100,   'azure-vm-prices-3Y'!B$2:B$123,"&gt;="&amp;G988*(100-$B$2)/100,   'azure-vm-prices-3Y'!D$2:D$123,K988,   'azure-vm-prices-3Y'!E$2:E$123,L988),   _xlfn.MINIFS('azure-vm-prices-3Y'!C$2:C$123,   'azure-vm-prices-3Y'!A$2:A$123,"&gt;="&amp;F988*(100-$B$2)/100,   'azure-vm-prices-3Y'!B$2:B$123,"&gt;="&amp;G988*(100-$B$2)/100,   'azure-vm-prices-3Y'!E$2:E$123,L988))),   "")</f>
        <v>0</v>
      </c>
      <c r="AA988" s="4">
        <f>IF(Q988="YES",N988*V988*12,"")</f>
        <v>0</v>
      </c>
      <c r="AB988" s="4">
        <f>IF(Q988="YES",X988*8760,"")</f>
        <v>0</v>
      </c>
      <c r="AC988" s="4">
        <f>IF(Q988="YES",Z988*8760,"")</f>
        <v>0</v>
      </c>
      <c r="AD988" s="4">
        <f>IF(Q988="YES",IF(P988="YES", MIN(AA988:AC988), AA988),"")</f>
        <v>0</v>
      </c>
      <c r="AE988" s="4">
        <f>IF(AND(I988="STANDARD",Q988="YES",H988&lt;'azure-standard-disk-prices'!B2, H988&gt;0),1+IF(M988="YES",1),"")</f>
        <v>0</v>
      </c>
      <c r="AF988" s="4">
        <f>IF(AND(I988="STANDARD",Q988="YES",H988&gt;'azure-standard-disk-prices'!B2,H988&lt;'azure-standard-disk-prices'!B3),1+IF(M988="YES",1),"")</f>
        <v>0</v>
      </c>
      <c r="AG988" s="4">
        <f>IF(AND(I988="STANDARD",Q988="YES",H988&gt;'azure-standard-disk-prices'!B3,H988&lt;'azure-standard-disk-prices'!B4),1+IF(M988="YES",1),"")</f>
        <v>0</v>
      </c>
      <c r="AH988" s="4">
        <f>IF(AND(I988="STANDARD",Q988="YES",H988&gt;'azure-standard-disk-prices'!B4,H988&lt;'azure-standard-disk-prices'!B5),1+IF(M988="YES",1),"")</f>
        <v>0</v>
      </c>
      <c r="AI988" s="4">
        <f>IF(AND(I988="STANDARD",Q988="YES",H988&gt;'azure-standard-disk-prices'!B5,H988&lt;'azure-standard-disk-prices'!B6),1+IF(M988="YES",1),"")</f>
        <v>0</v>
      </c>
      <c r="AJ988" s="4">
        <f>IF(AND(I988="STANDARD",Q988="YES",H988&gt;'azure-standard-disk-prices'!B6,H988&lt;'azure-standard-disk-prices'!B7),1+IF(M988="YES",1),"")</f>
        <v>0</v>
      </c>
      <c r="AK988" s="4">
        <f>IF(AND(I988="STANDARD",Q988="YES",H988&gt;'azure-standard-disk-prices'!B7,H988&lt;'azure-standard-disk-prices'!B8),1+IF(M988="YES",1),"")</f>
        <v>0</v>
      </c>
      <c r="AL988" s="4">
        <f>IF(AND(I988="STANDARD",Q988="YES",H988&gt;'azure-standard-disk-prices'!B8,H988&lt;'azure-standard-disk-prices'!B9),1+IF(M988="YES",1),"")</f>
        <v>0</v>
      </c>
      <c r="AM988" s="4">
        <f>IF(AND(I987="PREMIUM",Q987="YES",H987&lt;'azure-premium-disk-prices'!B2,H987&gt;0),1+IF(M987="YES",1),"")</f>
        <v>0</v>
      </c>
      <c r="AN988" s="4">
        <f>IF(AND(I987="PREMIUM",Q987="YES",H987&gt;'azure-premium-disk-prices'!B2,H987&lt;'azure-premium-disk-prices'!B3),1+IF(M987="YES",1),"")</f>
        <v>0</v>
      </c>
      <c r="AO988" s="4">
        <f>IF(AND(I987="PREMIUM",Q987="YES",H987&gt;'azure-premium-disk-prices'!B3,H987&lt;'azure-premium-disk-prices'!B4),1+IF(M987="YES",1),"")</f>
        <v>0</v>
      </c>
      <c r="AP988" s="4">
        <f>IF(AND(I987="PREMIUM",Q987="YES",H987&gt;'azure-premium-disk-prices'!B4,H987&lt;'azure-premium-disk-prices'!B5),1+IF(M987="YES",1),"")</f>
        <v>0</v>
      </c>
      <c r="AQ988" s="4">
        <f>IF(AND(I987="PREMIUM",Q987="YES",H987&gt;'azure-premium-disk-prices'!B5,H987&lt;'azure-premium-disk-prices'!B6),1+IF(M987="YES",1),"")</f>
        <v>0</v>
      </c>
      <c r="AR988" s="4">
        <f>IF(AND(I987="PREMIUM",Q987="YES",H987&gt;'azure-premium-disk-prices'!B6,H987&lt;'azure-premium-disk-prices'!B7),1+IF(M987="YES",1),"")</f>
        <v>0</v>
      </c>
      <c r="AS988" s="4">
        <f>IF(AND(I987="PREMIUM",Q987="YES",H987&gt;'azure-premium-disk-prices'!B7,H987&lt;'azure-premium-disk-prices'!B8),1+IF(M987="YES",1),"")</f>
        <v>0</v>
      </c>
      <c r="AT988" s="4">
        <f>IF(AND(I987="PREMIUM",Q987="YES",H987&gt;'azure-premium-disk-prices'!B8,H987&lt;'azure-premium-disk-prices'!B9),1+IF(M987="YES",1),"")</f>
        <v>0</v>
      </c>
      <c r="AU988" s="4">
        <f>IF(AND(M988="YES", Q988="YES"),1,"")</f>
        <v>0</v>
      </c>
      <c r="AV988" s="4">
        <f>IF(AND(J988="STANDARD", Q988="YES"), IF(M988="YES",2,1) ,"")</f>
        <v>0</v>
      </c>
      <c r="AW988" s="4">
        <f>IF( AND(J988="PREMIUM",  Q988="YES"), IF(M988="YES",2,1) ,"")</f>
        <v>0</v>
      </c>
    </row>
    <row r="989" spans="5:49">
      <c r="E989" s="3"/>
      <c r="F989" s="3"/>
      <c r="G989" s="3"/>
      <c r="H989" s="3"/>
      <c r="I989" s="3" t="s">
        <v>9</v>
      </c>
      <c r="J989" s="3" t="s">
        <v>9</v>
      </c>
      <c r="K989" s="3" t="s">
        <v>5</v>
      </c>
      <c r="L989" s="3" t="s">
        <v>5</v>
      </c>
      <c r="M989" s="3" t="s">
        <v>5</v>
      </c>
      <c r="N989" s="3">
        <v>730</v>
      </c>
      <c r="O989" s="3" t="s">
        <v>5</v>
      </c>
      <c r="P989" s="3" t="s">
        <v>14</v>
      </c>
      <c r="Q989" s="4">
        <f>IF(AND(E989&lt;&gt;"", F989&lt;&gt;"", G989&lt;&gt;"", H989&lt;&gt;"", I989&lt;&gt;"", J989&lt;&gt;"", K989&lt;&gt;"", L989&lt;&gt;"", M989&lt;&gt;"", N989&lt;&gt;"", O989&lt;&gt;""),"YES","NO")</f>
        <v>0</v>
      </c>
      <c r="R989" s="4">
        <f>IF(AD989=AA989, U989, IF(AD989=AB989,W989,Y989))</f>
        <v>0</v>
      </c>
      <c r="S989" s="4">
        <f>AD989</f>
        <v>0</v>
      </c>
      <c r="T989" s="4">
        <f> IF(AA989="" ,"",IF(AD989=AA989, "PAYG", IF(AD989=AB989,"1Y RI","3Y RI")))</f>
        <v>0</v>
      </c>
      <c r="U989" s="4">
        <f>IF(Q989="YES", IF(K989="YES", VLOOKUP(V989 &amp; L989 &amp; K989,'azure-vm-prices-base'!G$2:H$124, 2, 0), VLOOKUP(V989 &amp; L989 &amp; "*",'azure-vm-prices-base'!G$2:H$124, 2, 0)), "")</f>
        <v>0</v>
      </c>
      <c r="V989" s="4">
        <f>IF(Q989="YES", IF(O989="NO" , IF(K989="YES", _xlfn.MINIFS('azure-vm-prices-base'!I$2:I$123, 'azure-vm-prices-base'!A$2:A$123,"&gt;="&amp;F989*(100-$B$2)/100, 'azure-vm-prices-base'!B$2:B$123,"&gt;="&amp;G989*(100-$B$2)/100, 'azure-vm-prices-base'!D$2:D$123,K989, 'azure-vm-prices-base'!E$2:E$123,L989), _xlfn.MINIFS('azure-vm-prices-base'!I$2:I$123, 'azure-vm-prices-base'!A$2:A$123,"&gt;="&amp;F989*(100-$B$2)/100, 'azure-vm-prices-base'!B$2:B$123,"&gt;="&amp;G989*(100-$B$2)/100, 'azure-vm-prices-base'!E$2:E$123,L989)), IF(K989="YES", _xlfn.MINIFS('azure-vm-prices-base'!C$2:C$123, 'azure-vm-prices-base'!A$2:A$123,"&gt;="&amp;F989*(100-$B$2)/100, 'azure-vm-prices-base'!B$2:B$123,"&gt;="&amp;G989*(100-$B$2)/100, 'azure-vm-prices-base'!D$2:D$123,K989, 'azure-vm-prices-base'!E$2:E$123,L989), _xlfn.MINIFS('azure-vm-prices-base'!C$2:C$123, 'azure-vm-prices-base'!A$2:A$123,"&gt;="&amp;F989*(100-$B$2)/100, 'azure-vm-prices-base'!B$2:B$123,"&gt;="&amp;G989*(100-$B$2)/100, 'azure-vm-prices-base'!E$2:E$123,L989))), "")</f>
        <v>0</v>
      </c>
      <c r="W989" s="4">
        <f>IF(Q989="YES", IF(K989="YES", VLOOKUP(X989 &amp; L989 &amp; K989,'azure-vm-prices-1Y'!G$2:H$124  , 2, 0), VLOOKUP(X989 &amp; L989 &amp; "*",'azure-vm-prices-1Y'!G$2:H$124, 2, 0)),   "")</f>
        <v>0</v>
      </c>
      <c r="X989" s="4">
        <f>IF(Q989="YES", IF(O989="NO" , IF(K989="YES", _xlfn.MINIFS('azure-vm-prices-1Y'!I$2:I$123,   'azure-vm-prices-1Y'!A$2:A$123,"&gt;="&amp;F989*(100-$B$2)/100,   'azure-vm-prices-1Y'!B$2:B$123,"&gt;="&amp;G989*(100-$B$2)/100,   'azure-vm-prices-1Y'!D$2:D$123,K989,   'azure-vm-prices-1Y'!E$2:E$123,L989),   _xlfn.MINIFS('azure-vm-prices-1Y'!I$2:I$123,   'azure-vm-prices-1Y'!A$2:A$123,"&gt;="&amp;F989*(100-$B$2)/100,   'azure-vm-prices-1Y'!B$2:B$123,"&gt;="&amp;G989*(100-$B$2)/100,   'azure-vm-prices-1Y'!E$2:E$123,L989)),   IF(K989="YES", _xlfn.MINIFS('azure-vm-prices-1Y'!C$2:C$123,   'azure-vm-prices-1Y'!A$2:A$123,"&gt;="&amp;F989*(100-$B$2)/100,   'azure-vm-prices-1Y'!B$2:B$123,"&gt;="&amp;G989*(100-$B$2)/100,   'azure-vm-prices-1Y'!D$2:D$123,K989,   'azure-vm-prices-1Y'!E$2:E$123,L989),   _xlfn.MINIFS('azure-vm-prices-1Y'!C$2:C$123,   'azure-vm-prices-1Y'!A$2:A$123,"&gt;="&amp;F989*(100-$B$2)/100,   'azure-vm-prices-1Y'!B$2:B$123,"&gt;="&amp;G989*(100-$B$2)/100,   'azure-vm-prices-1Y'!E$2:E$123,L989))),   "")</f>
        <v>0</v>
      </c>
      <c r="Y989" s="4">
        <f>IF(Q989="YES", IF(K989="YES", VLOOKUP(Z989 &amp; L989 &amp; K989,'azure-vm-prices-3Y'!G$2:H$124  , 2, 0), VLOOKUP(Z989 &amp; L989 &amp; "*",'azure-vm-prices-3Y'!G$2:H$124, 2, 0)),   "")</f>
        <v>0</v>
      </c>
      <c r="Z989" s="4">
        <f>IF(Q989="YES", IF(O989="NO" , IF(K989="YES", _xlfn.MINIFS('azure-vm-prices-3Y'!I$2:I$123,   'azure-vm-prices-3Y'!A$2:A$123,"&gt;="&amp;F989*(100-$B$2)/100,   'azure-vm-prices-3Y'!B$2:B$123,"&gt;="&amp;G989*(100-$B$2)/100,   'azure-vm-prices-3Y'!D$2:D$123,K989,   'azure-vm-prices-3Y'!E$2:E$123,L989),   _xlfn.MINIFS('azure-vm-prices-3Y'!I$2:I$123,   'azure-vm-prices-3Y'!A$2:A$123,"&gt;="&amp;F989*(100-$B$2)/100,   'azure-vm-prices-3Y'!B$2:B$123,"&gt;="&amp;G989*(100-$B$2)/100,   'azure-vm-prices-3Y'!E$2:E$123,L989)),   IF(K989="YES", _xlfn.MINIFS('azure-vm-prices-3Y'!C$2:C$123,   'azure-vm-prices-3Y'!A$2:A$123,"&gt;="&amp;F989*(100-$B$2)/100,   'azure-vm-prices-3Y'!B$2:B$123,"&gt;="&amp;G989*(100-$B$2)/100,   'azure-vm-prices-3Y'!D$2:D$123,K989,   'azure-vm-prices-3Y'!E$2:E$123,L989),   _xlfn.MINIFS('azure-vm-prices-3Y'!C$2:C$123,   'azure-vm-prices-3Y'!A$2:A$123,"&gt;="&amp;F989*(100-$B$2)/100,   'azure-vm-prices-3Y'!B$2:B$123,"&gt;="&amp;G989*(100-$B$2)/100,   'azure-vm-prices-3Y'!E$2:E$123,L989))),   "")</f>
        <v>0</v>
      </c>
      <c r="AA989" s="4">
        <f>IF(Q989="YES",N989*V989*12,"")</f>
        <v>0</v>
      </c>
      <c r="AB989" s="4">
        <f>IF(Q989="YES",X989*8760,"")</f>
        <v>0</v>
      </c>
      <c r="AC989" s="4">
        <f>IF(Q989="YES",Z989*8760,"")</f>
        <v>0</v>
      </c>
      <c r="AD989" s="4">
        <f>IF(Q989="YES",IF(P989="YES", MIN(AA989:AC989), AA989),"")</f>
        <v>0</v>
      </c>
      <c r="AE989" s="4">
        <f>IF(AND(I989="STANDARD",Q989="YES",H989&lt;'azure-standard-disk-prices'!B2, H989&gt;0),1+IF(M989="YES",1),"")</f>
        <v>0</v>
      </c>
      <c r="AF989" s="4">
        <f>IF(AND(I989="STANDARD",Q989="YES",H989&gt;'azure-standard-disk-prices'!B2,H989&lt;'azure-standard-disk-prices'!B3),1+IF(M989="YES",1),"")</f>
        <v>0</v>
      </c>
      <c r="AG989" s="4">
        <f>IF(AND(I989="STANDARD",Q989="YES",H989&gt;'azure-standard-disk-prices'!B3,H989&lt;'azure-standard-disk-prices'!B4),1+IF(M989="YES",1),"")</f>
        <v>0</v>
      </c>
      <c r="AH989" s="4">
        <f>IF(AND(I989="STANDARD",Q989="YES",H989&gt;'azure-standard-disk-prices'!B4,H989&lt;'azure-standard-disk-prices'!B5),1+IF(M989="YES",1),"")</f>
        <v>0</v>
      </c>
      <c r="AI989" s="4">
        <f>IF(AND(I989="STANDARD",Q989="YES",H989&gt;'azure-standard-disk-prices'!B5,H989&lt;'azure-standard-disk-prices'!B6),1+IF(M989="YES",1),"")</f>
        <v>0</v>
      </c>
      <c r="AJ989" s="4">
        <f>IF(AND(I989="STANDARD",Q989="YES",H989&gt;'azure-standard-disk-prices'!B6,H989&lt;'azure-standard-disk-prices'!B7),1+IF(M989="YES",1),"")</f>
        <v>0</v>
      </c>
      <c r="AK989" s="4">
        <f>IF(AND(I989="STANDARD",Q989="YES",H989&gt;'azure-standard-disk-prices'!B7,H989&lt;'azure-standard-disk-prices'!B8),1+IF(M989="YES",1),"")</f>
        <v>0</v>
      </c>
      <c r="AL989" s="4">
        <f>IF(AND(I989="STANDARD",Q989="YES",H989&gt;'azure-standard-disk-prices'!B8,H989&lt;'azure-standard-disk-prices'!B9),1+IF(M989="YES",1),"")</f>
        <v>0</v>
      </c>
      <c r="AM989" s="4">
        <f>IF(AND(I988="PREMIUM",Q988="YES",H988&lt;'azure-premium-disk-prices'!B2,H988&gt;0),1+IF(M988="YES",1),"")</f>
        <v>0</v>
      </c>
      <c r="AN989" s="4">
        <f>IF(AND(I988="PREMIUM",Q988="YES",H988&gt;'azure-premium-disk-prices'!B2,H988&lt;'azure-premium-disk-prices'!B3),1+IF(M988="YES",1),"")</f>
        <v>0</v>
      </c>
      <c r="AO989" s="4">
        <f>IF(AND(I988="PREMIUM",Q988="YES",H988&gt;'azure-premium-disk-prices'!B3,H988&lt;'azure-premium-disk-prices'!B4),1+IF(M988="YES",1),"")</f>
        <v>0</v>
      </c>
      <c r="AP989" s="4">
        <f>IF(AND(I988="PREMIUM",Q988="YES",H988&gt;'azure-premium-disk-prices'!B4,H988&lt;'azure-premium-disk-prices'!B5),1+IF(M988="YES",1),"")</f>
        <v>0</v>
      </c>
      <c r="AQ989" s="4">
        <f>IF(AND(I988="PREMIUM",Q988="YES",H988&gt;'azure-premium-disk-prices'!B5,H988&lt;'azure-premium-disk-prices'!B6),1+IF(M988="YES",1),"")</f>
        <v>0</v>
      </c>
      <c r="AR989" s="4">
        <f>IF(AND(I988="PREMIUM",Q988="YES",H988&gt;'azure-premium-disk-prices'!B6,H988&lt;'azure-premium-disk-prices'!B7),1+IF(M988="YES",1),"")</f>
        <v>0</v>
      </c>
      <c r="AS989" s="4">
        <f>IF(AND(I988="PREMIUM",Q988="YES",H988&gt;'azure-premium-disk-prices'!B7,H988&lt;'azure-premium-disk-prices'!B8),1+IF(M988="YES",1),"")</f>
        <v>0</v>
      </c>
      <c r="AT989" s="4">
        <f>IF(AND(I988="PREMIUM",Q988="YES",H988&gt;'azure-premium-disk-prices'!B8,H988&lt;'azure-premium-disk-prices'!B9),1+IF(M988="YES",1),"")</f>
        <v>0</v>
      </c>
      <c r="AU989" s="4">
        <f>IF(AND(M989="YES", Q989="YES"),1,"")</f>
        <v>0</v>
      </c>
      <c r="AV989" s="4">
        <f>IF(AND(J989="STANDARD", Q989="YES"), IF(M989="YES",2,1) ,"")</f>
        <v>0</v>
      </c>
      <c r="AW989" s="4">
        <f>IF( AND(J989="PREMIUM",  Q989="YES"), IF(M989="YES",2,1) ,"")</f>
        <v>0</v>
      </c>
    </row>
    <row r="990" spans="5:49">
      <c r="E990" s="3"/>
      <c r="F990" s="3"/>
      <c r="G990" s="3"/>
      <c r="H990" s="3"/>
      <c r="I990" s="3" t="s">
        <v>9</v>
      </c>
      <c r="J990" s="3" t="s">
        <v>9</v>
      </c>
      <c r="K990" s="3" t="s">
        <v>5</v>
      </c>
      <c r="L990" s="3" t="s">
        <v>5</v>
      </c>
      <c r="M990" s="3" t="s">
        <v>5</v>
      </c>
      <c r="N990" s="3">
        <v>730</v>
      </c>
      <c r="O990" s="3" t="s">
        <v>5</v>
      </c>
      <c r="P990" s="3" t="s">
        <v>14</v>
      </c>
      <c r="Q990" s="4">
        <f>IF(AND(E990&lt;&gt;"", F990&lt;&gt;"", G990&lt;&gt;"", H990&lt;&gt;"", I990&lt;&gt;"", J990&lt;&gt;"", K990&lt;&gt;"", L990&lt;&gt;"", M990&lt;&gt;"", N990&lt;&gt;"", O990&lt;&gt;""),"YES","NO")</f>
        <v>0</v>
      </c>
      <c r="R990" s="4">
        <f>IF(AD990=AA990, U990, IF(AD990=AB990,W990,Y990))</f>
        <v>0</v>
      </c>
      <c r="S990" s="4">
        <f>AD990</f>
        <v>0</v>
      </c>
      <c r="T990" s="4">
        <f> IF(AA990="" ,"",IF(AD990=AA990, "PAYG", IF(AD990=AB990,"1Y RI","3Y RI")))</f>
        <v>0</v>
      </c>
      <c r="U990" s="4">
        <f>IF(Q990="YES", IF(K990="YES", VLOOKUP(V990 &amp; L990 &amp; K990,'azure-vm-prices-base'!G$2:H$124, 2, 0), VLOOKUP(V990 &amp; L990 &amp; "*",'azure-vm-prices-base'!G$2:H$124, 2, 0)), "")</f>
        <v>0</v>
      </c>
      <c r="V990" s="4">
        <f>IF(Q990="YES", IF(O990="NO" , IF(K990="YES", _xlfn.MINIFS('azure-vm-prices-base'!I$2:I$123, 'azure-vm-prices-base'!A$2:A$123,"&gt;="&amp;F990*(100-$B$2)/100, 'azure-vm-prices-base'!B$2:B$123,"&gt;="&amp;G990*(100-$B$2)/100, 'azure-vm-prices-base'!D$2:D$123,K990, 'azure-vm-prices-base'!E$2:E$123,L990), _xlfn.MINIFS('azure-vm-prices-base'!I$2:I$123, 'azure-vm-prices-base'!A$2:A$123,"&gt;="&amp;F990*(100-$B$2)/100, 'azure-vm-prices-base'!B$2:B$123,"&gt;="&amp;G990*(100-$B$2)/100, 'azure-vm-prices-base'!E$2:E$123,L990)), IF(K990="YES", _xlfn.MINIFS('azure-vm-prices-base'!C$2:C$123, 'azure-vm-prices-base'!A$2:A$123,"&gt;="&amp;F990*(100-$B$2)/100, 'azure-vm-prices-base'!B$2:B$123,"&gt;="&amp;G990*(100-$B$2)/100, 'azure-vm-prices-base'!D$2:D$123,K990, 'azure-vm-prices-base'!E$2:E$123,L990), _xlfn.MINIFS('azure-vm-prices-base'!C$2:C$123, 'azure-vm-prices-base'!A$2:A$123,"&gt;="&amp;F990*(100-$B$2)/100, 'azure-vm-prices-base'!B$2:B$123,"&gt;="&amp;G990*(100-$B$2)/100, 'azure-vm-prices-base'!E$2:E$123,L990))), "")</f>
        <v>0</v>
      </c>
      <c r="W990" s="4">
        <f>IF(Q990="YES", IF(K990="YES", VLOOKUP(X990 &amp; L990 &amp; K990,'azure-vm-prices-1Y'!G$2:H$124  , 2, 0), VLOOKUP(X990 &amp; L990 &amp; "*",'azure-vm-prices-1Y'!G$2:H$124, 2, 0)),   "")</f>
        <v>0</v>
      </c>
      <c r="X990" s="4">
        <f>IF(Q990="YES", IF(O990="NO" , IF(K990="YES", _xlfn.MINIFS('azure-vm-prices-1Y'!I$2:I$123,   'azure-vm-prices-1Y'!A$2:A$123,"&gt;="&amp;F990*(100-$B$2)/100,   'azure-vm-prices-1Y'!B$2:B$123,"&gt;="&amp;G990*(100-$B$2)/100,   'azure-vm-prices-1Y'!D$2:D$123,K990,   'azure-vm-prices-1Y'!E$2:E$123,L990),   _xlfn.MINIFS('azure-vm-prices-1Y'!I$2:I$123,   'azure-vm-prices-1Y'!A$2:A$123,"&gt;="&amp;F990*(100-$B$2)/100,   'azure-vm-prices-1Y'!B$2:B$123,"&gt;="&amp;G990*(100-$B$2)/100,   'azure-vm-prices-1Y'!E$2:E$123,L990)),   IF(K990="YES", _xlfn.MINIFS('azure-vm-prices-1Y'!C$2:C$123,   'azure-vm-prices-1Y'!A$2:A$123,"&gt;="&amp;F990*(100-$B$2)/100,   'azure-vm-prices-1Y'!B$2:B$123,"&gt;="&amp;G990*(100-$B$2)/100,   'azure-vm-prices-1Y'!D$2:D$123,K990,   'azure-vm-prices-1Y'!E$2:E$123,L990),   _xlfn.MINIFS('azure-vm-prices-1Y'!C$2:C$123,   'azure-vm-prices-1Y'!A$2:A$123,"&gt;="&amp;F990*(100-$B$2)/100,   'azure-vm-prices-1Y'!B$2:B$123,"&gt;="&amp;G990*(100-$B$2)/100,   'azure-vm-prices-1Y'!E$2:E$123,L990))),   "")</f>
        <v>0</v>
      </c>
      <c r="Y990" s="4">
        <f>IF(Q990="YES", IF(K990="YES", VLOOKUP(Z990 &amp; L990 &amp; K990,'azure-vm-prices-3Y'!G$2:H$124  , 2, 0), VLOOKUP(Z990 &amp; L990 &amp; "*",'azure-vm-prices-3Y'!G$2:H$124, 2, 0)),   "")</f>
        <v>0</v>
      </c>
      <c r="Z990" s="4">
        <f>IF(Q990="YES", IF(O990="NO" , IF(K990="YES", _xlfn.MINIFS('azure-vm-prices-3Y'!I$2:I$123,   'azure-vm-prices-3Y'!A$2:A$123,"&gt;="&amp;F990*(100-$B$2)/100,   'azure-vm-prices-3Y'!B$2:B$123,"&gt;="&amp;G990*(100-$B$2)/100,   'azure-vm-prices-3Y'!D$2:D$123,K990,   'azure-vm-prices-3Y'!E$2:E$123,L990),   _xlfn.MINIFS('azure-vm-prices-3Y'!I$2:I$123,   'azure-vm-prices-3Y'!A$2:A$123,"&gt;="&amp;F990*(100-$B$2)/100,   'azure-vm-prices-3Y'!B$2:B$123,"&gt;="&amp;G990*(100-$B$2)/100,   'azure-vm-prices-3Y'!E$2:E$123,L990)),   IF(K990="YES", _xlfn.MINIFS('azure-vm-prices-3Y'!C$2:C$123,   'azure-vm-prices-3Y'!A$2:A$123,"&gt;="&amp;F990*(100-$B$2)/100,   'azure-vm-prices-3Y'!B$2:B$123,"&gt;="&amp;G990*(100-$B$2)/100,   'azure-vm-prices-3Y'!D$2:D$123,K990,   'azure-vm-prices-3Y'!E$2:E$123,L990),   _xlfn.MINIFS('azure-vm-prices-3Y'!C$2:C$123,   'azure-vm-prices-3Y'!A$2:A$123,"&gt;="&amp;F990*(100-$B$2)/100,   'azure-vm-prices-3Y'!B$2:B$123,"&gt;="&amp;G990*(100-$B$2)/100,   'azure-vm-prices-3Y'!E$2:E$123,L990))),   "")</f>
        <v>0</v>
      </c>
      <c r="AA990" s="4">
        <f>IF(Q990="YES",N990*V990*12,"")</f>
        <v>0</v>
      </c>
      <c r="AB990" s="4">
        <f>IF(Q990="YES",X990*8760,"")</f>
        <v>0</v>
      </c>
      <c r="AC990" s="4">
        <f>IF(Q990="YES",Z990*8760,"")</f>
        <v>0</v>
      </c>
      <c r="AD990" s="4">
        <f>IF(Q990="YES",IF(P990="YES", MIN(AA990:AC990), AA990),"")</f>
        <v>0</v>
      </c>
      <c r="AE990" s="4">
        <f>IF(AND(I990="STANDARD",Q990="YES",H990&lt;'azure-standard-disk-prices'!B2, H990&gt;0),1+IF(M990="YES",1),"")</f>
        <v>0</v>
      </c>
      <c r="AF990" s="4">
        <f>IF(AND(I990="STANDARD",Q990="YES",H990&gt;'azure-standard-disk-prices'!B2,H990&lt;'azure-standard-disk-prices'!B3),1+IF(M990="YES",1),"")</f>
        <v>0</v>
      </c>
      <c r="AG990" s="4">
        <f>IF(AND(I990="STANDARD",Q990="YES",H990&gt;'azure-standard-disk-prices'!B3,H990&lt;'azure-standard-disk-prices'!B4),1+IF(M990="YES",1),"")</f>
        <v>0</v>
      </c>
      <c r="AH990" s="4">
        <f>IF(AND(I990="STANDARD",Q990="YES",H990&gt;'azure-standard-disk-prices'!B4,H990&lt;'azure-standard-disk-prices'!B5),1+IF(M990="YES",1),"")</f>
        <v>0</v>
      </c>
      <c r="AI990" s="4">
        <f>IF(AND(I990="STANDARD",Q990="YES",H990&gt;'azure-standard-disk-prices'!B5,H990&lt;'azure-standard-disk-prices'!B6),1+IF(M990="YES",1),"")</f>
        <v>0</v>
      </c>
      <c r="AJ990" s="4">
        <f>IF(AND(I990="STANDARD",Q990="YES",H990&gt;'azure-standard-disk-prices'!B6,H990&lt;'azure-standard-disk-prices'!B7),1+IF(M990="YES",1),"")</f>
        <v>0</v>
      </c>
      <c r="AK990" s="4">
        <f>IF(AND(I990="STANDARD",Q990="YES",H990&gt;'azure-standard-disk-prices'!B7,H990&lt;'azure-standard-disk-prices'!B8),1+IF(M990="YES",1),"")</f>
        <v>0</v>
      </c>
      <c r="AL990" s="4">
        <f>IF(AND(I990="STANDARD",Q990="YES",H990&gt;'azure-standard-disk-prices'!B8,H990&lt;'azure-standard-disk-prices'!B9),1+IF(M990="YES",1),"")</f>
        <v>0</v>
      </c>
      <c r="AM990" s="4">
        <f>IF(AND(I989="PREMIUM",Q989="YES",H989&lt;'azure-premium-disk-prices'!B2,H989&gt;0),1+IF(M989="YES",1),"")</f>
        <v>0</v>
      </c>
      <c r="AN990" s="4">
        <f>IF(AND(I989="PREMIUM",Q989="YES",H989&gt;'azure-premium-disk-prices'!B2,H989&lt;'azure-premium-disk-prices'!B3),1+IF(M989="YES",1),"")</f>
        <v>0</v>
      </c>
      <c r="AO990" s="4">
        <f>IF(AND(I989="PREMIUM",Q989="YES",H989&gt;'azure-premium-disk-prices'!B3,H989&lt;'azure-premium-disk-prices'!B4),1+IF(M989="YES",1),"")</f>
        <v>0</v>
      </c>
      <c r="AP990" s="4">
        <f>IF(AND(I989="PREMIUM",Q989="YES",H989&gt;'azure-premium-disk-prices'!B4,H989&lt;'azure-premium-disk-prices'!B5),1+IF(M989="YES",1),"")</f>
        <v>0</v>
      </c>
      <c r="AQ990" s="4">
        <f>IF(AND(I989="PREMIUM",Q989="YES",H989&gt;'azure-premium-disk-prices'!B5,H989&lt;'azure-premium-disk-prices'!B6),1+IF(M989="YES",1),"")</f>
        <v>0</v>
      </c>
      <c r="AR990" s="4">
        <f>IF(AND(I989="PREMIUM",Q989="YES",H989&gt;'azure-premium-disk-prices'!B6,H989&lt;'azure-premium-disk-prices'!B7),1+IF(M989="YES",1),"")</f>
        <v>0</v>
      </c>
      <c r="AS990" s="4">
        <f>IF(AND(I989="PREMIUM",Q989="YES",H989&gt;'azure-premium-disk-prices'!B7,H989&lt;'azure-premium-disk-prices'!B8),1+IF(M989="YES",1),"")</f>
        <v>0</v>
      </c>
      <c r="AT990" s="4">
        <f>IF(AND(I989="PREMIUM",Q989="YES",H989&gt;'azure-premium-disk-prices'!B8,H989&lt;'azure-premium-disk-prices'!B9),1+IF(M989="YES",1),"")</f>
        <v>0</v>
      </c>
      <c r="AU990" s="4">
        <f>IF(AND(M990="YES", Q990="YES"),1,"")</f>
        <v>0</v>
      </c>
      <c r="AV990" s="4">
        <f>IF(AND(J990="STANDARD", Q990="YES"), IF(M990="YES",2,1) ,"")</f>
        <v>0</v>
      </c>
      <c r="AW990" s="4">
        <f>IF( AND(J990="PREMIUM",  Q990="YES"), IF(M990="YES",2,1) ,"")</f>
        <v>0</v>
      </c>
    </row>
    <row r="991" spans="5:49">
      <c r="E991" s="3"/>
      <c r="F991" s="3"/>
      <c r="G991" s="3"/>
      <c r="H991" s="3"/>
      <c r="I991" s="3" t="s">
        <v>9</v>
      </c>
      <c r="J991" s="3" t="s">
        <v>9</v>
      </c>
      <c r="K991" s="3" t="s">
        <v>5</v>
      </c>
      <c r="L991" s="3" t="s">
        <v>5</v>
      </c>
      <c r="M991" s="3" t="s">
        <v>5</v>
      </c>
      <c r="N991" s="3">
        <v>730</v>
      </c>
      <c r="O991" s="3" t="s">
        <v>5</v>
      </c>
      <c r="P991" s="3" t="s">
        <v>14</v>
      </c>
      <c r="Q991" s="4">
        <f>IF(AND(E991&lt;&gt;"", F991&lt;&gt;"", G991&lt;&gt;"", H991&lt;&gt;"", I991&lt;&gt;"", J991&lt;&gt;"", K991&lt;&gt;"", L991&lt;&gt;"", M991&lt;&gt;"", N991&lt;&gt;"", O991&lt;&gt;""),"YES","NO")</f>
        <v>0</v>
      </c>
      <c r="R991" s="4">
        <f>IF(AD991=AA991, U991, IF(AD991=AB991,W991,Y991))</f>
        <v>0</v>
      </c>
      <c r="S991" s="4">
        <f>AD991</f>
        <v>0</v>
      </c>
      <c r="T991" s="4">
        <f> IF(AA991="" ,"",IF(AD991=AA991, "PAYG", IF(AD991=AB991,"1Y RI","3Y RI")))</f>
        <v>0</v>
      </c>
      <c r="U991" s="4">
        <f>IF(Q991="YES", IF(K991="YES", VLOOKUP(V991 &amp; L991 &amp; K991,'azure-vm-prices-base'!G$2:H$124, 2, 0), VLOOKUP(V991 &amp; L991 &amp; "*",'azure-vm-prices-base'!G$2:H$124, 2, 0)), "")</f>
        <v>0</v>
      </c>
      <c r="V991" s="4">
        <f>IF(Q991="YES", IF(O991="NO" , IF(K991="YES", _xlfn.MINIFS('azure-vm-prices-base'!I$2:I$123, 'azure-vm-prices-base'!A$2:A$123,"&gt;="&amp;F991*(100-$B$2)/100, 'azure-vm-prices-base'!B$2:B$123,"&gt;="&amp;G991*(100-$B$2)/100, 'azure-vm-prices-base'!D$2:D$123,K991, 'azure-vm-prices-base'!E$2:E$123,L991), _xlfn.MINIFS('azure-vm-prices-base'!I$2:I$123, 'azure-vm-prices-base'!A$2:A$123,"&gt;="&amp;F991*(100-$B$2)/100, 'azure-vm-prices-base'!B$2:B$123,"&gt;="&amp;G991*(100-$B$2)/100, 'azure-vm-prices-base'!E$2:E$123,L991)), IF(K991="YES", _xlfn.MINIFS('azure-vm-prices-base'!C$2:C$123, 'azure-vm-prices-base'!A$2:A$123,"&gt;="&amp;F991*(100-$B$2)/100, 'azure-vm-prices-base'!B$2:B$123,"&gt;="&amp;G991*(100-$B$2)/100, 'azure-vm-prices-base'!D$2:D$123,K991, 'azure-vm-prices-base'!E$2:E$123,L991), _xlfn.MINIFS('azure-vm-prices-base'!C$2:C$123, 'azure-vm-prices-base'!A$2:A$123,"&gt;="&amp;F991*(100-$B$2)/100, 'azure-vm-prices-base'!B$2:B$123,"&gt;="&amp;G991*(100-$B$2)/100, 'azure-vm-prices-base'!E$2:E$123,L991))), "")</f>
        <v>0</v>
      </c>
      <c r="W991" s="4">
        <f>IF(Q991="YES", IF(K991="YES", VLOOKUP(X991 &amp; L991 &amp; K991,'azure-vm-prices-1Y'!G$2:H$124  , 2, 0), VLOOKUP(X991 &amp; L991 &amp; "*",'azure-vm-prices-1Y'!G$2:H$124, 2, 0)),   "")</f>
        <v>0</v>
      </c>
      <c r="X991" s="4">
        <f>IF(Q991="YES", IF(O991="NO" , IF(K991="YES", _xlfn.MINIFS('azure-vm-prices-1Y'!I$2:I$123,   'azure-vm-prices-1Y'!A$2:A$123,"&gt;="&amp;F991*(100-$B$2)/100,   'azure-vm-prices-1Y'!B$2:B$123,"&gt;="&amp;G991*(100-$B$2)/100,   'azure-vm-prices-1Y'!D$2:D$123,K991,   'azure-vm-prices-1Y'!E$2:E$123,L991),   _xlfn.MINIFS('azure-vm-prices-1Y'!I$2:I$123,   'azure-vm-prices-1Y'!A$2:A$123,"&gt;="&amp;F991*(100-$B$2)/100,   'azure-vm-prices-1Y'!B$2:B$123,"&gt;="&amp;G991*(100-$B$2)/100,   'azure-vm-prices-1Y'!E$2:E$123,L991)),   IF(K991="YES", _xlfn.MINIFS('azure-vm-prices-1Y'!C$2:C$123,   'azure-vm-prices-1Y'!A$2:A$123,"&gt;="&amp;F991*(100-$B$2)/100,   'azure-vm-prices-1Y'!B$2:B$123,"&gt;="&amp;G991*(100-$B$2)/100,   'azure-vm-prices-1Y'!D$2:D$123,K991,   'azure-vm-prices-1Y'!E$2:E$123,L991),   _xlfn.MINIFS('azure-vm-prices-1Y'!C$2:C$123,   'azure-vm-prices-1Y'!A$2:A$123,"&gt;="&amp;F991*(100-$B$2)/100,   'azure-vm-prices-1Y'!B$2:B$123,"&gt;="&amp;G991*(100-$B$2)/100,   'azure-vm-prices-1Y'!E$2:E$123,L991))),   "")</f>
        <v>0</v>
      </c>
      <c r="Y991" s="4">
        <f>IF(Q991="YES", IF(K991="YES", VLOOKUP(Z991 &amp; L991 &amp; K991,'azure-vm-prices-3Y'!G$2:H$124  , 2, 0), VLOOKUP(Z991 &amp; L991 &amp; "*",'azure-vm-prices-3Y'!G$2:H$124, 2, 0)),   "")</f>
        <v>0</v>
      </c>
      <c r="Z991" s="4">
        <f>IF(Q991="YES", IF(O991="NO" , IF(K991="YES", _xlfn.MINIFS('azure-vm-prices-3Y'!I$2:I$123,   'azure-vm-prices-3Y'!A$2:A$123,"&gt;="&amp;F991*(100-$B$2)/100,   'azure-vm-prices-3Y'!B$2:B$123,"&gt;="&amp;G991*(100-$B$2)/100,   'azure-vm-prices-3Y'!D$2:D$123,K991,   'azure-vm-prices-3Y'!E$2:E$123,L991),   _xlfn.MINIFS('azure-vm-prices-3Y'!I$2:I$123,   'azure-vm-prices-3Y'!A$2:A$123,"&gt;="&amp;F991*(100-$B$2)/100,   'azure-vm-prices-3Y'!B$2:B$123,"&gt;="&amp;G991*(100-$B$2)/100,   'azure-vm-prices-3Y'!E$2:E$123,L991)),   IF(K991="YES", _xlfn.MINIFS('azure-vm-prices-3Y'!C$2:C$123,   'azure-vm-prices-3Y'!A$2:A$123,"&gt;="&amp;F991*(100-$B$2)/100,   'azure-vm-prices-3Y'!B$2:B$123,"&gt;="&amp;G991*(100-$B$2)/100,   'azure-vm-prices-3Y'!D$2:D$123,K991,   'azure-vm-prices-3Y'!E$2:E$123,L991),   _xlfn.MINIFS('azure-vm-prices-3Y'!C$2:C$123,   'azure-vm-prices-3Y'!A$2:A$123,"&gt;="&amp;F991*(100-$B$2)/100,   'azure-vm-prices-3Y'!B$2:B$123,"&gt;="&amp;G991*(100-$B$2)/100,   'azure-vm-prices-3Y'!E$2:E$123,L991))),   "")</f>
        <v>0</v>
      </c>
      <c r="AA991" s="4">
        <f>IF(Q991="YES",N991*V991*12,"")</f>
        <v>0</v>
      </c>
      <c r="AB991" s="4">
        <f>IF(Q991="YES",X991*8760,"")</f>
        <v>0</v>
      </c>
      <c r="AC991" s="4">
        <f>IF(Q991="YES",Z991*8760,"")</f>
        <v>0</v>
      </c>
      <c r="AD991" s="4">
        <f>IF(Q991="YES",IF(P991="YES", MIN(AA991:AC991), AA991),"")</f>
        <v>0</v>
      </c>
      <c r="AE991" s="4">
        <f>IF(AND(I991="STANDARD",Q991="YES",H991&lt;'azure-standard-disk-prices'!B2, H991&gt;0),1+IF(M991="YES",1),"")</f>
        <v>0</v>
      </c>
      <c r="AF991" s="4">
        <f>IF(AND(I991="STANDARD",Q991="YES",H991&gt;'azure-standard-disk-prices'!B2,H991&lt;'azure-standard-disk-prices'!B3),1+IF(M991="YES",1),"")</f>
        <v>0</v>
      </c>
      <c r="AG991" s="4">
        <f>IF(AND(I991="STANDARD",Q991="YES",H991&gt;'azure-standard-disk-prices'!B3,H991&lt;'azure-standard-disk-prices'!B4),1+IF(M991="YES",1),"")</f>
        <v>0</v>
      </c>
      <c r="AH991" s="4">
        <f>IF(AND(I991="STANDARD",Q991="YES",H991&gt;'azure-standard-disk-prices'!B4,H991&lt;'azure-standard-disk-prices'!B5),1+IF(M991="YES",1),"")</f>
        <v>0</v>
      </c>
      <c r="AI991" s="4">
        <f>IF(AND(I991="STANDARD",Q991="YES",H991&gt;'azure-standard-disk-prices'!B5,H991&lt;'azure-standard-disk-prices'!B6),1+IF(M991="YES",1),"")</f>
        <v>0</v>
      </c>
      <c r="AJ991" s="4">
        <f>IF(AND(I991="STANDARD",Q991="YES",H991&gt;'azure-standard-disk-prices'!B6,H991&lt;'azure-standard-disk-prices'!B7),1+IF(M991="YES",1),"")</f>
        <v>0</v>
      </c>
      <c r="AK991" s="4">
        <f>IF(AND(I991="STANDARD",Q991="YES",H991&gt;'azure-standard-disk-prices'!B7,H991&lt;'azure-standard-disk-prices'!B8),1+IF(M991="YES",1),"")</f>
        <v>0</v>
      </c>
      <c r="AL991" s="4">
        <f>IF(AND(I991="STANDARD",Q991="YES",H991&gt;'azure-standard-disk-prices'!B8,H991&lt;'azure-standard-disk-prices'!B9),1+IF(M991="YES",1),"")</f>
        <v>0</v>
      </c>
      <c r="AM991" s="4">
        <f>IF(AND(I990="PREMIUM",Q990="YES",H990&lt;'azure-premium-disk-prices'!B2,H990&gt;0),1+IF(M990="YES",1),"")</f>
        <v>0</v>
      </c>
      <c r="AN991" s="4">
        <f>IF(AND(I990="PREMIUM",Q990="YES",H990&gt;'azure-premium-disk-prices'!B2,H990&lt;'azure-premium-disk-prices'!B3),1+IF(M990="YES",1),"")</f>
        <v>0</v>
      </c>
      <c r="AO991" s="4">
        <f>IF(AND(I990="PREMIUM",Q990="YES",H990&gt;'azure-premium-disk-prices'!B3,H990&lt;'azure-premium-disk-prices'!B4),1+IF(M990="YES",1),"")</f>
        <v>0</v>
      </c>
      <c r="AP991" s="4">
        <f>IF(AND(I990="PREMIUM",Q990="YES",H990&gt;'azure-premium-disk-prices'!B4,H990&lt;'azure-premium-disk-prices'!B5),1+IF(M990="YES",1),"")</f>
        <v>0</v>
      </c>
      <c r="AQ991" s="4">
        <f>IF(AND(I990="PREMIUM",Q990="YES",H990&gt;'azure-premium-disk-prices'!B5,H990&lt;'azure-premium-disk-prices'!B6),1+IF(M990="YES",1),"")</f>
        <v>0</v>
      </c>
      <c r="AR991" s="4">
        <f>IF(AND(I990="PREMIUM",Q990="YES",H990&gt;'azure-premium-disk-prices'!B6,H990&lt;'azure-premium-disk-prices'!B7),1+IF(M990="YES",1),"")</f>
        <v>0</v>
      </c>
      <c r="AS991" s="4">
        <f>IF(AND(I990="PREMIUM",Q990="YES",H990&gt;'azure-premium-disk-prices'!B7,H990&lt;'azure-premium-disk-prices'!B8),1+IF(M990="YES",1),"")</f>
        <v>0</v>
      </c>
      <c r="AT991" s="4">
        <f>IF(AND(I990="PREMIUM",Q990="YES",H990&gt;'azure-premium-disk-prices'!B8,H990&lt;'azure-premium-disk-prices'!B9),1+IF(M990="YES",1),"")</f>
        <v>0</v>
      </c>
      <c r="AU991" s="4">
        <f>IF(AND(M991="YES", Q991="YES"),1,"")</f>
        <v>0</v>
      </c>
      <c r="AV991" s="4">
        <f>IF(AND(J991="STANDARD", Q991="YES"), IF(M991="YES",2,1) ,"")</f>
        <v>0</v>
      </c>
      <c r="AW991" s="4">
        <f>IF( AND(J991="PREMIUM",  Q991="YES"), IF(M991="YES",2,1) ,"")</f>
        <v>0</v>
      </c>
    </row>
    <row r="992" spans="5:49">
      <c r="E992" s="3"/>
      <c r="F992" s="3"/>
      <c r="G992" s="3"/>
      <c r="H992" s="3"/>
      <c r="I992" s="3" t="s">
        <v>9</v>
      </c>
      <c r="J992" s="3" t="s">
        <v>9</v>
      </c>
      <c r="K992" s="3" t="s">
        <v>5</v>
      </c>
      <c r="L992" s="3" t="s">
        <v>5</v>
      </c>
      <c r="M992" s="3" t="s">
        <v>5</v>
      </c>
      <c r="N992" s="3">
        <v>730</v>
      </c>
      <c r="O992" s="3" t="s">
        <v>5</v>
      </c>
      <c r="P992" s="3" t="s">
        <v>14</v>
      </c>
      <c r="Q992" s="4">
        <f>IF(AND(E992&lt;&gt;"", F992&lt;&gt;"", G992&lt;&gt;"", H992&lt;&gt;"", I992&lt;&gt;"", J992&lt;&gt;"", K992&lt;&gt;"", L992&lt;&gt;"", M992&lt;&gt;"", N992&lt;&gt;"", O992&lt;&gt;""),"YES","NO")</f>
        <v>0</v>
      </c>
      <c r="R992" s="4">
        <f>IF(AD992=AA992, U992, IF(AD992=AB992,W992,Y992))</f>
        <v>0</v>
      </c>
      <c r="S992" s="4">
        <f>AD992</f>
        <v>0</v>
      </c>
      <c r="T992" s="4">
        <f> IF(AA992="" ,"",IF(AD992=AA992, "PAYG", IF(AD992=AB992,"1Y RI","3Y RI")))</f>
        <v>0</v>
      </c>
      <c r="U992" s="4">
        <f>IF(Q992="YES", IF(K992="YES", VLOOKUP(V992 &amp; L992 &amp; K992,'azure-vm-prices-base'!G$2:H$124, 2, 0), VLOOKUP(V992 &amp; L992 &amp; "*",'azure-vm-prices-base'!G$2:H$124, 2, 0)), "")</f>
        <v>0</v>
      </c>
      <c r="V992" s="4">
        <f>IF(Q992="YES", IF(O992="NO" , IF(K992="YES", _xlfn.MINIFS('azure-vm-prices-base'!I$2:I$123, 'azure-vm-prices-base'!A$2:A$123,"&gt;="&amp;F992*(100-$B$2)/100, 'azure-vm-prices-base'!B$2:B$123,"&gt;="&amp;G992*(100-$B$2)/100, 'azure-vm-prices-base'!D$2:D$123,K992, 'azure-vm-prices-base'!E$2:E$123,L992), _xlfn.MINIFS('azure-vm-prices-base'!I$2:I$123, 'azure-vm-prices-base'!A$2:A$123,"&gt;="&amp;F992*(100-$B$2)/100, 'azure-vm-prices-base'!B$2:B$123,"&gt;="&amp;G992*(100-$B$2)/100, 'azure-vm-prices-base'!E$2:E$123,L992)), IF(K992="YES", _xlfn.MINIFS('azure-vm-prices-base'!C$2:C$123, 'azure-vm-prices-base'!A$2:A$123,"&gt;="&amp;F992*(100-$B$2)/100, 'azure-vm-prices-base'!B$2:B$123,"&gt;="&amp;G992*(100-$B$2)/100, 'azure-vm-prices-base'!D$2:D$123,K992, 'azure-vm-prices-base'!E$2:E$123,L992), _xlfn.MINIFS('azure-vm-prices-base'!C$2:C$123, 'azure-vm-prices-base'!A$2:A$123,"&gt;="&amp;F992*(100-$B$2)/100, 'azure-vm-prices-base'!B$2:B$123,"&gt;="&amp;G992*(100-$B$2)/100, 'azure-vm-prices-base'!E$2:E$123,L992))), "")</f>
        <v>0</v>
      </c>
      <c r="W992" s="4">
        <f>IF(Q992="YES", IF(K992="YES", VLOOKUP(X992 &amp; L992 &amp; K992,'azure-vm-prices-1Y'!G$2:H$124  , 2, 0), VLOOKUP(X992 &amp; L992 &amp; "*",'azure-vm-prices-1Y'!G$2:H$124, 2, 0)),   "")</f>
        <v>0</v>
      </c>
      <c r="X992" s="4">
        <f>IF(Q992="YES", IF(O992="NO" , IF(K992="YES", _xlfn.MINIFS('azure-vm-prices-1Y'!I$2:I$123,   'azure-vm-prices-1Y'!A$2:A$123,"&gt;="&amp;F992*(100-$B$2)/100,   'azure-vm-prices-1Y'!B$2:B$123,"&gt;="&amp;G992*(100-$B$2)/100,   'azure-vm-prices-1Y'!D$2:D$123,K992,   'azure-vm-prices-1Y'!E$2:E$123,L992),   _xlfn.MINIFS('azure-vm-prices-1Y'!I$2:I$123,   'azure-vm-prices-1Y'!A$2:A$123,"&gt;="&amp;F992*(100-$B$2)/100,   'azure-vm-prices-1Y'!B$2:B$123,"&gt;="&amp;G992*(100-$B$2)/100,   'azure-vm-prices-1Y'!E$2:E$123,L992)),   IF(K992="YES", _xlfn.MINIFS('azure-vm-prices-1Y'!C$2:C$123,   'azure-vm-prices-1Y'!A$2:A$123,"&gt;="&amp;F992*(100-$B$2)/100,   'azure-vm-prices-1Y'!B$2:B$123,"&gt;="&amp;G992*(100-$B$2)/100,   'azure-vm-prices-1Y'!D$2:D$123,K992,   'azure-vm-prices-1Y'!E$2:E$123,L992),   _xlfn.MINIFS('azure-vm-prices-1Y'!C$2:C$123,   'azure-vm-prices-1Y'!A$2:A$123,"&gt;="&amp;F992*(100-$B$2)/100,   'azure-vm-prices-1Y'!B$2:B$123,"&gt;="&amp;G992*(100-$B$2)/100,   'azure-vm-prices-1Y'!E$2:E$123,L992))),   "")</f>
        <v>0</v>
      </c>
      <c r="Y992" s="4">
        <f>IF(Q992="YES", IF(K992="YES", VLOOKUP(Z992 &amp; L992 &amp; K992,'azure-vm-prices-3Y'!G$2:H$124  , 2, 0), VLOOKUP(Z992 &amp; L992 &amp; "*",'azure-vm-prices-3Y'!G$2:H$124, 2, 0)),   "")</f>
        <v>0</v>
      </c>
      <c r="Z992" s="4">
        <f>IF(Q992="YES", IF(O992="NO" , IF(K992="YES", _xlfn.MINIFS('azure-vm-prices-3Y'!I$2:I$123,   'azure-vm-prices-3Y'!A$2:A$123,"&gt;="&amp;F992*(100-$B$2)/100,   'azure-vm-prices-3Y'!B$2:B$123,"&gt;="&amp;G992*(100-$B$2)/100,   'azure-vm-prices-3Y'!D$2:D$123,K992,   'azure-vm-prices-3Y'!E$2:E$123,L992),   _xlfn.MINIFS('azure-vm-prices-3Y'!I$2:I$123,   'azure-vm-prices-3Y'!A$2:A$123,"&gt;="&amp;F992*(100-$B$2)/100,   'azure-vm-prices-3Y'!B$2:B$123,"&gt;="&amp;G992*(100-$B$2)/100,   'azure-vm-prices-3Y'!E$2:E$123,L992)),   IF(K992="YES", _xlfn.MINIFS('azure-vm-prices-3Y'!C$2:C$123,   'azure-vm-prices-3Y'!A$2:A$123,"&gt;="&amp;F992*(100-$B$2)/100,   'azure-vm-prices-3Y'!B$2:B$123,"&gt;="&amp;G992*(100-$B$2)/100,   'azure-vm-prices-3Y'!D$2:D$123,K992,   'azure-vm-prices-3Y'!E$2:E$123,L992),   _xlfn.MINIFS('azure-vm-prices-3Y'!C$2:C$123,   'azure-vm-prices-3Y'!A$2:A$123,"&gt;="&amp;F992*(100-$B$2)/100,   'azure-vm-prices-3Y'!B$2:B$123,"&gt;="&amp;G992*(100-$B$2)/100,   'azure-vm-prices-3Y'!E$2:E$123,L992))),   "")</f>
        <v>0</v>
      </c>
      <c r="AA992" s="4">
        <f>IF(Q992="YES",N992*V992*12,"")</f>
        <v>0</v>
      </c>
      <c r="AB992" s="4">
        <f>IF(Q992="YES",X992*8760,"")</f>
        <v>0</v>
      </c>
      <c r="AC992" s="4">
        <f>IF(Q992="YES",Z992*8760,"")</f>
        <v>0</v>
      </c>
      <c r="AD992" s="4">
        <f>IF(Q992="YES",IF(P992="YES", MIN(AA992:AC992), AA992),"")</f>
        <v>0</v>
      </c>
      <c r="AE992" s="4">
        <f>IF(AND(I992="STANDARD",Q992="YES",H992&lt;'azure-standard-disk-prices'!B2, H992&gt;0),1+IF(M992="YES",1),"")</f>
        <v>0</v>
      </c>
      <c r="AF992" s="4">
        <f>IF(AND(I992="STANDARD",Q992="YES",H992&gt;'azure-standard-disk-prices'!B2,H992&lt;'azure-standard-disk-prices'!B3),1+IF(M992="YES",1),"")</f>
        <v>0</v>
      </c>
      <c r="AG992" s="4">
        <f>IF(AND(I992="STANDARD",Q992="YES",H992&gt;'azure-standard-disk-prices'!B3,H992&lt;'azure-standard-disk-prices'!B4),1+IF(M992="YES",1),"")</f>
        <v>0</v>
      </c>
      <c r="AH992" s="4">
        <f>IF(AND(I992="STANDARD",Q992="YES",H992&gt;'azure-standard-disk-prices'!B4,H992&lt;'azure-standard-disk-prices'!B5),1+IF(M992="YES",1),"")</f>
        <v>0</v>
      </c>
      <c r="AI992" s="4">
        <f>IF(AND(I992="STANDARD",Q992="YES",H992&gt;'azure-standard-disk-prices'!B5,H992&lt;'azure-standard-disk-prices'!B6),1+IF(M992="YES",1),"")</f>
        <v>0</v>
      </c>
      <c r="AJ992" s="4">
        <f>IF(AND(I992="STANDARD",Q992="YES",H992&gt;'azure-standard-disk-prices'!B6,H992&lt;'azure-standard-disk-prices'!B7),1+IF(M992="YES",1),"")</f>
        <v>0</v>
      </c>
      <c r="AK992" s="4">
        <f>IF(AND(I992="STANDARD",Q992="YES",H992&gt;'azure-standard-disk-prices'!B7,H992&lt;'azure-standard-disk-prices'!B8),1+IF(M992="YES",1),"")</f>
        <v>0</v>
      </c>
      <c r="AL992" s="4">
        <f>IF(AND(I992="STANDARD",Q992="YES",H992&gt;'azure-standard-disk-prices'!B8,H992&lt;'azure-standard-disk-prices'!B9),1+IF(M992="YES",1),"")</f>
        <v>0</v>
      </c>
      <c r="AM992" s="4">
        <f>IF(AND(I991="PREMIUM",Q991="YES",H991&lt;'azure-premium-disk-prices'!B2,H991&gt;0),1+IF(M991="YES",1),"")</f>
        <v>0</v>
      </c>
      <c r="AN992" s="4">
        <f>IF(AND(I991="PREMIUM",Q991="YES",H991&gt;'azure-premium-disk-prices'!B2,H991&lt;'azure-premium-disk-prices'!B3),1+IF(M991="YES",1),"")</f>
        <v>0</v>
      </c>
      <c r="AO992" s="4">
        <f>IF(AND(I991="PREMIUM",Q991="YES",H991&gt;'azure-premium-disk-prices'!B3,H991&lt;'azure-premium-disk-prices'!B4),1+IF(M991="YES",1),"")</f>
        <v>0</v>
      </c>
      <c r="AP992" s="4">
        <f>IF(AND(I991="PREMIUM",Q991="YES",H991&gt;'azure-premium-disk-prices'!B4,H991&lt;'azure-premium-disk-prices'!B5),1+IF(M991="YES",1),"")</f>
        <v>0</v>
      </c>
      <c r="AQ992" s="4">
        <f>IF(AND(I991="PREMIUM",Q991="YES",H991&gt;'azure-premium-disk-prices'!B5,H991&lt;'azure-premium-disk-prices'!B6),1+IF(M991="YES",1),"")</f>
        <v>0</v>
      </c>
      <c r="AR992" s="4">
        <f>IF(AND(I991="PREMIUM",Q991="YES",H991&gt;'azure-premium-disk-prices'!B6,H991&lt;'azure-premium-disk-prices'!B7),1+IF(M991="YES",1),"")</f>
        <v>0</v>
      </c>
      <c r="AS992" s="4">
        <f>IF(AND(I991="PREMIUM",Q991="YES",H991&gt;'azure-premium-disk-prices'!B7,H991&lt;'azure-premium-disk-prices'!B8),1+IF(M991="YES",1),"")</f>
        <v>0</v>
      </c>
      <c r="AT992" s="4">
        <f>IF(AND(I991="PREMIUM",Q991="YES",H991&gt;'azure-premium-disk-prices'!B8,H991&lt;'azure-premium-disk-prices'!B9),1+IF(M991="YES",1),"")</f>
        <v>0</v>
      </c>
      <c r="AU992" s="4">
        <f>IF(AND(M992="YES", Q992="YES"),1,"")</f>
        <v>0</v>
      </c>
      <c r="AV992" s="4">
        <f>IF(AND(J992="STANDARD", Q992="YES"), IF(M992="YES",2,1) ,"")</f>
        <v>0</v>
      </c>
      <c r="AW992" s="4">
        <f>IF( AND(J992="PREMIUM",  Q992="YES"), IF(M992="YES",2,1) ,"")</f>
        <v>0</v>
      </c>
    </row>
    <row r="993" spans="5:49">
      <c r="E993" s="3"/>
      <c r="F993" s="3"/>
      <c r="G993" s="3"/>
      <c r="H993" s="3"/>
      <c r="I993" s="3" t="s">
        <v>9</v>
      </c>
      <c r="J993" s="3" t="s">
        <v>9</v>
      </c>
      <c r="K993" s="3" t="s">
        <v>5</v>
      </c>
      <c r="L993" s="3" t="s">
        <v>5</v>
      </c>
      <c r="M993" s="3" t="s">
        <v>5</v>
      </c>
      <c r="N993" s="3">
        <v>730</v>
      </c>
      <c r="O993" s="3" t="s">
        <v>5</v>
      </c>
      <c r="P993" s="3" t="s">
        <v>14</v>
      </c>
      <c r="Q993" s="4">
        <f>IF(AND(E993&lt;&gt;"", F993&lt;&gt;"", G993&lt;&gt;"", H993&lt;&gt;"", I993&lt;&gt;"", J993&lt;&gt;"", K993&lt;&gt;"", L993&lt;&gt;"", M993&lt;&gt;"", N993&lt;&gt;"", O993&lt;&gt;""),"YES","NO")</f>
        <v>0</v>
      </c>
      <c r="R993" s="4">
        <f>IF(AD993=AA993, U993, IF(AD993=AB993,W993,Y993))</f>
        <v>0</v>
      </c>
      <c r="S993" s="4">
        <f>AD993</f>
        <v>0</v>
      </c>
      <c r="T993" s="4">
        <f> IF(AA993="" ,"",IF(AD993=AA993, "PAYG", IF(AD993=AB993,"1Y RI","3Y RI")))</f>
        <v>0</v>
      </c>
      <c r="U993" s="4">
        <f>IF(Q993="YES", IF(K993="YES", VLOOKUP(V993 &amp; L993 &amp; K993,'azure-vm-prices-base'!G$2:H$124, 2, 0), VLOOKUP(V993 &amp; L993 &amp; "*",'azure-vm-prices-base'!G$2:H$124, 2, 0)), "")</f>
        <v>0</v>
      </c>
      <c r="V993" s="4">
        <f>IF(Q993="YES", IF(O993="NO" , IF(K993="YES", _xlfn.MINIFS('azure-vm-prices-base'!I$2:I$123, 'azure-vm-prices-base'!A$2:A$123,"&gt;="&amp;F993*(100-$B$2)/100, 'azure-vm-prices-base'!B$2:B$123,"&gt;="&amp;G993*(100-$B$2)/100, 'azure-vm-prices-base'!D$2:D$123,K993, 'azure-vm-prices-base'!E$2:E$123,L993), _xlfn.MINIFS('azure-vm-prices-base'!I$2:I$123, 'azure-vm-prices-base'!A$2:A$123,"&gt;="&amp;F993*(100-$B$2)/100, 'azure-vm-prices-base'!B$2:B$123,"&gt;="&amp;G993*(100-$B$2)/100, 'azure-vm-prices-base'!E$2:E$123,L993)), IF(K993="YES", _xlfn.MINIFS('azure-vm-prices-base'!C$2:C$123, 'azure-vm-prices-base'!A$2:A$123,"&gt;="&amp;F993*(100-$B$2)/100, 'azure-vm-prices-base'!B$2:B$123,"&gt;="&amp;G993*(100-$B$2)/100, 'azure-vm-prices-base'!D$2:D$123,K993, 'azure-vm-prices-base'!E$2:E$123,L993), _xlfn.MINIFS('azure-vm-prices-base'!C$2:C$123, 'azure-vm-prices-base'!A$2:A$123,"&gt;="&amp;F993*(100-$B$2)/100, 'azure-vm-prices-base'!B$2:B$123,"&gt;="&amp;G993*(100-$B$2)/100, 'azure-vm-prices-base'!E$2:E$123,L993))), "")</f>
        <v>0</v>
      </c>
      <c r="W993" s="4">
        <f>IF(Q993="YES", IF(K993="YES", VLOOKUP(X993 &amp; L993 &amp; K993,'azure-vm-prices-1Y'!G$2:H$124  , 2, 0), VLOOKUP(X993 &amp; L993 &amp; "*",'azure-vm-prices-1Y'!G$2:H$124, 2, 0)),   "")</f>
        <v>0</v>
      </c>
      <c r="X993" s="4">
        <f>IF(Q993="YES", IF(O993="NO" , IF(K993="YES", _xlfn.MINIFS('azure-vm-prices-1Y'!I$2:I$123,   'azure-vm-prices-1Y'!A$2:A$123,"&gt;="&amp;F993*(100-$B$2)/100,   'azure-vm-prices-1Y'!B$2:B$123,"&gt;="&amp;G993*(100-$B$2)/100,   'azure-vm-prices-1Y'!D$2:D$123,K993,   'azure-vm-prices-1Y'!E$2:E$123,L993),   _xlfn.MINIFS('azure-vm-prices-1Y'!I$2:I$123,   'azure-vm-prices-1Y'!A$2:A$123,"&gt;="&amp;F993*(100-$B$2)/100,   'azure-vm-prices-1Y'!B$2:B$123,"&gt;="&amp;G993*(100-$B$2)/100,   'azure-vm-prices-1Y'!E$2:E$123,L993)),   IF(K993="YES", _xlfn.MINIFS('azure-vm-prices-1Y'!C$2:C$123,   'azure-vm-prices-1Y'!A$2:A$123,"&gt;="&amp;F993*(100-$B$2)/100,   'azure-vm-prices-1Y'!B$2:B$123,"&gt;="&amp;G993*(100-$B$2)/100,   'azure-vm-prices-1Y'!D$2:D$123,K993,   'azure-vm-prices-1Y'!E$2:E$123,L993),   _xlfn.MINIFS('azure-vm-prices-1Y'!C$2:C$123,   'azure-vm-prices-1Y'!A$2:A$123,"&gt;="&amp;F993*(100-$B$2)/100,   'azure-vm-prices-1Y'!B$2:B$123,"&gt;="&amp;G993*(100-$B$2)/100,   'azure-vm-prices-1Y'!E$2:E$123,L993))),   "")</f>
        <v>0</v>
      </c>
      <c r="Y993" s="4">
        <f>IF(Q993="YES", IF(K993="YES", VLOOKUP(Z993 &amp; L993 &amp; K993,'azure-vm-prices-3Y'!G$2:H$124  , 2, 0), VLOOKUP(Z993 &amp; L993 &amp; "*",'azure-vm-prices-3Y'!G$2:H$124, 2, 0)),   "")</f>
        <v>0</v>
      </c>
      <c r="Z993" s="4">
        <f>IF(Q993="YES", IF(O993="NO" , IF(K993="YES", _xlfn.MINIFS('azure-vm-prices-3Y'!I$2:I$123,   'azure-vm-prices-3Y'!A$2:A$123,"&gt;="&amp;F993*(100-$B$2)/100,   'azure-vm-prices-3Y'!B$2:B$123,"&gt;="&amp;G993*(100-$B$2)/100,   'azure-vm-prices-3Y'!D$2:D$123,K993,   'azure-vm-prices-3Y'!E$2:E$123,L993),   _xlfn.MINIFS('azure-vm-prices-3Y'!I$2:I$123,   'azure-vm-prices-3Y'!A$2:A$123,"&gt;="&amp;F993*(100-$B$2)/100,   'azure-vm-prices-3Y'!B$2:B$123,"&gt;="&amp;G993*(100-$B$2)/100,   'azure-vm-prices-3Y'!E$2:E$123,L993)),   IF(K993="YES", _xlfn.MINIFS('azure-vm-prices-3Y'!C$2:C$123,   'azure-vm-prices-3Y'!A$2:A$123,"&gt;="&amp;F993*(100-$B$2)/100,   'azure-vm-prices-3Y'!B$2:B$123,"&gt;="&amp;G993*(100-$B$2)/100,   'azure-vm-prices-3Y'!D$2:D$123,K993,   'azure-vm-prices-3Y'!E$2:E$123,L993),   _xlfn.MINIFS('azure-vm-prices-3Y'!C$2:C$123,   'azure-vm-prices-3Y'!A$2:A$123,"&gt;="&amp;F993*(100-$B$2)/100,   'azure-vm-prices-3Y'!B$2:B$123,"&gt;="&amp;G993*(100-$B$2)/100,   'azure-vm-prices-3Y'!E$2:E$123,L993))),   "")</f>
        <v>0</v>
      </c>
      <c r="AA993" s="4">
        <f>IF(Q993="YES",N993*V993*12,"")</f>
        <v>0</v>
      </c>
      <c r="AB993" s="4">
        <f>IF(Q993="YES",X993*8760,"")</f>
        <v>0</v>
      </c>
      <c r="AC993" s="4">
        <f>IF(Q993="YES",Z993*8760,"")</f>
        <v>0</v>
      </c>
      <c r="AD993" s="4">
        <f>IF(Q993="YES",IF(P993="YES", MIN(AA993:AC993), AA993),"")</f>
        <v>0</v>
      </c>
      <c r="AE993" s="4">
        <f>IF(AND(I993="STANDARD",Q993="YES",H993&lt;'azure-standard-disk-prices'!B2, H993&gt;0),1+IF(M993="YES",1),"")</f>
        <v>0</v>
      </c>
      <c r="AF993" s="4">
        <f>IF(AND(I993="STANDARD",Q993="YES",H993&gt;'azure-standard-disk-prices'!B2,H993&lt;'azure-standard-disk-prices'!B3),1+IF(M993="YES",1),"")</f>
        <v>0</v>
      </c>
      <c r="AG993" s="4">
        <f>IF(AND(I993="STANDARD",Q993="YES",H993&gt;'azure-standard-disk-prices'!B3,H993&lt;'azure-standard-disk-prices'!B4),1+IF(M993="YES",1),"")</f>
        <v>0</v>
      </c>
      <c r="AH993" s="4">
        <f>IF(AND(I993="STANDARD",Q993="YES",H993&gt;'azure-standard-disk-prices'!B4,H993&lt;'azure-standard-disk-prices'!B5),1+IF(M993="YES",1),"")</f>
        <v>0</v>
      </c>
      <c r="AI993" s="4">
        <f>IF(AND(I993="STANDARD",Q993="YES",H993&gt;'azure-standard-disk-prices'!B5,H993&lt;'azure-standard-disk-prices'!B6),1+IF(M993="YES",1),"")</f>
        <v>0</v>
      </c>
      <c r="AJ993" s="4">
        <f>IF(AND(I993="STANDARD",Q993="YES",H993&gt;'azure-standard-disk-prices'!B6,H993&lt;'azure-standard-disk-prices'!B7),1+IF(M993="YES",1),"")</f>
        <v>0</v>
      </c>
      <c r="AK993" s="4">
        <f>IF(AND(I993="STANDARD",Q993="YES",H993&gt;'azure-standard-disk-prices'!B7,H993&lt;'azure-standard-disk-prices'!B8),1+IF(M993="YES",1),"")</f>
        <v>0</v>
      </c>
      <c r="AL993" s="4">
        <f>IF(AND(I993="STANDARD",Q993="YES",H993&gt;'azure-standard-disk-prices'!B8,H993&lt;'azure-standard-disk-prices'!B9),1+IF(M993="YES",1),"")</f>
        <v>0</v>
      </c>
      <c r="AM993" s="4">
        <f>IF(AND(I992="PREMIUM",Q992="YES",H992&lt;'azure-premium-disk-prices'!B2,H992&gt;0),1+IF(M992="YES",1),"")</f>
        <v>0</v>
      </c>
      <c r="AN993" s="4">
        <f>IF(AND(I992="PREMIUM",Q992="YES",H992&gt;'azure-premium-disk-prices'!B2,H992&lt;'azure-premium-disk-prices'!B3),1+IF(M992="YES",1),"")</f>
        <v>0</v>
      </c>
      <c r="AO993" s="4">
        <f>IF(AND(I992="PREMIUM",Q992="YES",H992&gt;'azure-premium-disk-prices'!B3,H992&lt;'azure-premium-disk-prices'!B4),1+IF(M992="YES",1),"")</f>
        <v>0</v>
      </c>
      <c r="AP993" s="4">
        <f>IF(AND(I992="PREMIUM",Q992="YES",H992&gt;'azure-premium-disk-prices'!B4,H992&lt;'azure-premium-disk-prices'!B5),1+IF(M992="YES",1),"")</f>
        <v>0</v>
      </c>
      <c r="AQ993" s="4">
        <f>IF(AND(I992="PREMIUM",Q992="YES",H992&gt;'azure-premium-disk-prices'!B5,H992&lt;'azure-premium-disk-prices'!B6),1+IF(M992="YES",1),"")</f>
        <v>0</v>
      </c>
      <c r="AR993" s="4">
        <f>IF(AND(I992="PREMIUM",Q992="YES",H992&gt;'azure-premium-disk-prices'!B6,H992&lt;'azure-premium-disk-prices'!B7),1+IF(M992="YES",1),"")</f>
        <v>0</v>
      </c>
      <c r="AS993" s="4">
        <f>IF(AND(I992="PREMIUM",Q992="YES",H992&gt;'azure-premium-disk-prices'!B7,H992&lt;'azure-premium-disk-prices'!B8),1+IF(M992="YES",1),"")</f>
        <v>0</v>
      </c>
      <c r="AT993" s="4">
        <f>IF(AND(I992="PREMIUM",Q992="YES",H992&gt;'azure-premium-disk-prices'!B8,H992&lt;'azure-premium-disk-prices'!B9),1+IF(M992="YES",1),"")</f>
        <v>0</v>
      </c>
      <c r="AU993" s="4">
        <f>IF(AND(M993="YES", Q993="YES"),1,"")</f>
        <v>0</v>
      </c>
      <c r="AV993" s="4">
        <f>IF(AND(J993="STANDARD", Q993="YES"), IF(M993="YES",2,1) ,"")</f>
        <v>0</v>
      </c>
      <c r="AW993" s="4">
        <f>IF( AND(J993="PREMIUM",  Q993="YES"), IF(M993="YES",2,1) ,"")</f>
        <v>0</v>
      </c>
    </row>
    <row r="994" spans="5:49">
      <c r="E994" s="3"/>
      <c r="F994" s="3"/>
      <c r="G994" s="3"/>
      <c r="H994" s="3"/>
      <c r="I994" s="3" t="s">
        <v>9</v>
      </c>
      <c r="J994" s="3" t="s">
        <v>9</v>
      </c>
      <c r="K994" s="3" t="s">
        <v>5</v>
      </c>
      <c r="L994" s="3" t="s">
        <v>5</v>
      </c>
      <c r="M994" s="3" t="s">
        <v>5</v>
      </c>
      <c r="N994" s="3">
        <v>730</v>
      </c>
      <c r="O994" s="3" t="s">
        <v>5</v>
      </c>
      <c r="P994" s="3" t="s">
        <v>14</v>
      </c>
      <c r="Q994" s="4">
        <f>IF(AND(E994&lt;&gt;"", F994&lt;&gt;"", G994&lt;&gt;"", H994&lt;&gt;"", I994&lt;&gt;"", J994&lt;&gt;"", K994&lt;&gt;"", L994&lt;&gt;"", M994&lt;&gt;"", N994&lt;&gt;"", O994&lt;&gt;""),"YES","NO")</f>
        <v>0</v>
      </c>
      <c r="R994" s="4">
        <f>IF(AD994=AA994, U994, IF(AD994=AB994,W994,Y994))</f>
        <v>0</v>
      </c>
      <c r="S994" s="4">
        <f>AD994</f>
        <v>0</v>
      </c>
      <c r="T994" s="4">
        <f> IF(AA994="" ,"",IF(AD994=AA994, "PAYG", IF(AD994=AB994,"1Y RI","3Y RI")))</f>
        <v>0</v>
      </c>
      <c r="U994" s="4">
        <f>IF(Q994="YES", IF(K994="YES", VLOOKUP(V994 &amp; L994 &amp; K994,'azure-vm-prices-base'!G$2:H$124, 2, 0), VLOOKUP(V994 &amp; L994 &amp; "*",'azure-vm-prices-base'!G$2:H$124, 2, 0)), "")</f>
        <v>0</v>
      </c>
      <c r="V994" s="4">
        <f>IF(Q994="YES", IF(O994="NO" , IF(K994="YES", _xlfn.MINIFS('azure-vm-prices-base'!I$2:I$123, 'azure-vm-prices-base'!A$2:A$123,"&gt;="&amp;F994*(100-$B$2)/100, 'azure-vm-prices-base'!B$2:B$123,"&gt;="&amp;G994*(100-$B$2)/100, 'azure-vm-prices-base'!D$2:D$123,K994, 'azure-vm-prices-base'!E$2:E$123,L994), _xlfn.MINIFS('azure-vm-prices-base'!I$2:I$123, 'azure-vm-prices-base'!A$2:A$123,"&gt;="&amp;F994*(100-$B$2)/100, 'azure-vm-prices-base'!B$2:B$123,"&gt;="&amp;G994*(100-$B$2)/100, 'azure-vm-prices-base'!E$2:E$123,L994)), IF(K994="YES", _xlfn.MINIFS('azure-vm-prices-base'!C$2:C$123, 'azure-vm-prices-base'!A$2:A$123,"&gt;="&amp;F994*(100-$B$2)/100, 'azure-vm-prices-base'!B$2:B$123,"&gt;="&amp;G994*(100-$B$2)/100, 'azure-vm-prices-base'!D$2:D$123,K994, 'azure-vm-prices-base'!E$2:E$123,L994), _xlfn.MINIFS('azure-vm-prices-base'!C$2:C$123, 'azure-vm-prices-base'!A$2:A$123,"&gt;="&amp;F994*(100-$B$2)/100, 'azure-vm-prices-base'!B$2:B$123,"&gt;="&amp;G994*(100-$B$2)/100, 'azure-vm-prices-base'!E$2:E$123,L994))), "")</f>
        <v>0</v>
      </c>
      <c r="W994" s="4">
        <f>IF(Q994="YES", IF(K994="YES", VLOOKUP(X994 &amp; L994 &amp; K994,'azure-vm-prices-1Y'!G$2:H$124  , 2, 0), VLOOKUP(X994 &amp; L994 &amp; "*",'azure-vm-prices-1Y'!G$2:H$124, 2, 0)),   "")</f>
        <v>0</v>
      </c>
      <c r="X994" s="4">
        <f>IF(Q994="YES", IF(O994="NO" , IF(K994="YES", _xlfn.MINIFS('azure-vm-prices-1Y'!I$2:I$123,   'azure-vm-prices-1Y'!A$2:A$123,"&gt;="&amp;F994*(100-$B$2)/100,   'azure-vm-prices-1Y'!B$2:B$123,"&gt;="&amp;G994*(100-$B$2)/100,   'azure-vm-prices-1Y'!D$2:D$123,K994,   'azure-vm-prices-1Y'!E$2:E$123,L994),   _xlfn.MINIFS('azure-vm-prices-1Y'!I$2:I$123,   'azure-vm-prices-1Y'!A$2:A$123,"&gt;="&amp;F994*(100-$B$2)/100,   'azure-vm-prices-1Y'!B$2:B$123,"&gt;="&amp;G994*(100-$B$2)/100,   'azure-vm-prices-1Y'!E$2:E$123,L994)),   IF(K994="YES", _xlfn.MINIFS('azure-vm-prices-1Y'!C$2:C$123,   'azure-vm-prices-1Y'!A$2:A$123,"&gt;="&amp;F994*(100-$B$2)/100,   'azure-vm-prices-1Y'!B$2:B$123,"&gt;="&amp;G994*(100-$B$2)/100,   'azure-vm-prices-1Y'!D$2:D$123,K994,   'azure-vm-prices-1Y'!E$2:E$123,L994),   _xlfn.MINIFS('azure-vm-prices-1Y'!C$2:C$123,   'azure-vm-prices-1Y'!A$2:A$123,"&gt;="&amp;F994*(100-$B$2)/100,   'azure-vm-prices-1Y'!B$2:B$123,"&gt;="&amp;G994*(100-$B$2)/100,   'azure-vm-prices-1Y'!E$2:E$123,L994))),   "")</f>
        <v>0</v>
      </c>
      <c r="Y994" s="4">
        <f>IF(Q994="YES", IF(K994="YES", VLOOKUP(Z994 &amp; L994 &amp; K994,'azure-vm-prices-3Y'!G$2:H$124  , 2, 0), VLOOKUP(Z994 &amp; L994 &amp; "*",'azure-vm-prices-3Y'!G$2:H$124, 2, 0)),   "")</f>
        <v>0</v>
      </c>
      <c r="Z994" s="4">
        <f>IF(Q994="YES", IF(O994="NO" , IF(K994="YES", _xlfn.MINIFS('azure-vm-prices-3Y'!I$2:I$123,   'azure-vm-prices-3Y'!A$2:A$123,"&gt;="&amp;F994*(100-$B$2)/100,   'azure-vm-prices-3Y'!B$2:B$123,"&gt;="&amp;G994*(100-$B$2)/100,   'azure-vm-prices-3Y'!D$2:D$123,K994,   'azure-vm-prices-3Y'!E$2:E$123,L994),   _xlfn.MINIFS('azure-vm-prices-3Y'!I$2:I$123,   'azure-vm-prices-3Y'!A$2:A$123,"&gt;="&amp;F994*(100-$B$2)/100,   'azure-vm-prices-3Y'!B$2:B$123,"&gt;="&amp;G994*(100-$B$2)/100,   'azure-vm-prices-3Y'!E$2:E$123,L994)),   IF(K994="YES", _xlfn.MINIFS('azure-vm-prices-3Y'!C$2:C$123,   'azure-vm-prices-3Y'!A$2:A$123,"&gt;="&amp;F994*(100-$B$2)/100,   'azure-vm-prices-3Y'!B$2:B$123,"&gt;="&amp;G994*(100-$B$2)/100,   'azure-vm-prices-3Y'!D$2:D$123,K994,   'azure-vm-prices-3Y'!E$2:E$123,L994),   _xlfn.MINIFS('azure-vm-prices-3Y'!C$2:C$123,   'azure-vm-prices-3Y'!A$2:A$123,"&gt;="&amp;F994*(100-$B$2)/100,   'azure-vm-prices-3Y'!B$2:B$123,"&gt;="&amp;G994*(100-$B$2)/100,   'azure-vm-prices-3Y'!E$2:E$123,L994))),   "")</f>
        <v>0</v>
      </c>
      <c r="AA994" s="4">
        <f>IF(Q994="YES",N994*V994*12,"")</f>
        <v>0</v>
      </c>
      <c r="AB994" s="4">
        <f>IF(Q994="YES",X994*8760,"")</f>
        <v>0</v>
      </c>
      <c r="AC994" s="4">
        <f>IF(Q994="YES",Z994*8760,"")</f>
        <v>0</v>
      </c>
      <c r="AD994" s="4">
        <f>IF(Q994="YES",IF(P994="YES", MIN(AA994:AC994), AA994),"")</f>
        <v>0</v>
      </c>
      <c r="AE994" s="4">
        <f>IF(AND(I994="STANDARD",Q994="YES",H994&lt;'azure-standard-disk-prices'!B2, H994&gt;0),1+IF(M994="YES",1),"")</f>
        <v>0</v>
      </c>
      <c r="AF994" s="4">
        <f>IF(AND(I994="STANDARD",Q994="YES",H994&gt;'azure-standard-disk-prices'!B2,H994&lt;'azure-standard-disk-prices'!B3),1+IF(M994="YES",1),"")</f>
        <v>0</v>
      </c>
      <c r="AG994" s="4">
        <f>IF(AND(I994="STANDARD",Q994="YES",H994&gt;'azure-standard-disk-prices'!B3,H994&lt;'azure-standard-disk-prices'!B4),1+IF(M994="YES",1),"")</f>
        <v>0</v>
      </c>
      <c r="AH994" s="4">
        <f>IF(AND(I994="STANDARD",Q994="YES",H994&gt;'azure-standard-disk-prices'!B4,H994&lt;'azure-standard-disk-prices'!B5),1+IF(M994="YES",1),"")</f>
        <v>0</v>
      </c>
      <c r="AI994" s="4">
        <f>IF(AND(I994="STANDARD",Q994="YES",H994&gt;'azure-standard-disk-prices'!B5,H994&lt;'azure-standard-disk-prices'!B6),1+IF(M994="YES",1),"")</f>
        <v>0</v>
      </c>
      <c r="AJ994" s="4">
        <f>IF(AND(I994="STANDARD",Q994="YES",H994&gt;'azure-standard-disk-prices'!B6,H994&lt;'azure-standard-disk-prices'!B7),1+IF(M994="YES",1),"")</f>
        <v>0</v>
      </c>
      <c r="AK994" s="4">
        <f>IF(AND(I994="STANDARD",Q994="YES",H994&gt;'azure-standard-disk-prices'!B7,H994&lt;'azure-standard-disk-prices'!B8),1+IF(M994="YES",1),"")</f>
        <v>0</v>
      </c>
      <c r="AL994" s="4">
        <f>IF(AND(I994="STANDARD",Q994="YES",H994&gt;'azure-standard-disk-prices'!B8,H994&lt;'azure-standard-disk-prices'!B9),1+IF(M994="YES",1),"")</f>
        <v>0</v>
      </c>
      <c r="AM994" s="4">
        <f>IF(AND(I993="PREMIUM",Q993="YES",H993&lt;'azure-premium-disk-prices'!B2,H993&gt;0),1+IF(M993="YES",1),"")</f>
        <v>0</v>
      </c>
      <c r="AN994" s="4">
        <f>IF(AND(I993="PREMIUM",Q993="YES",H993&gt;'azure-premium-disk-prices'!B2,H993&lt;'azure-premium-disk-prices'!B3),1+IF(M993="YES",1),"")</f>
        <v>0</v>
      </c>
      <c r="AO994" s="4">
        <f>IF(AND(I993="PREMIUM",Q993="YES",H993&gt;'azure-premium-disk-prices'!B3,H993&lt;'azure-premium-disk-prices'!B4),1+IF(M993="YES",1),"")</f>
        <v>0</v>
      </c>
      <c r="AP994" s="4">
        <f>IF(AND(I993="PREMIUM",Q993="YES",H993&gt;'azure-premium-disk-prices'!B4,H993&lt;'azure-premium-disk-prices'!B5),1+IF(M993="YES",1),"")</f>
        <v>0</v>
      </c>
      <c r="AQ994" s="4">
        <f>IF(AND(I993="PREMIUM",Q993="YES",H993&gt;'azure-premium-disk-prices'!B5,H993&lt;'azure-premium-disk-prices'!B6),1+IF(M993="YES",1),"")</f>
        <v>0</v>
      </c>
      <c r="AR994" s="4">
        <f>IF(AND(I993="PREMIUM",Q993="YES",H993&gt;'azure-premium-disk-prices'!B6,H993&lt;'azure-premium-disk-prices'!B7),1+IF(M993="YES",1),"")</f>
        <v>0</v>
      </c>
      <c r="AS994" s="4">
        <f>IF(AND(I993="PREMIUM",Q993="YES",H993&gt;'azure-premium-disk-prices'!B7,H993&lt;'azure-premium-disk-prices'!B8),1+IF(M993="YES",1),"")</f>
        <v>0</v>
      </c>
      <c r="AT994" s="4">
        <f>IF(AND(I993="PREMIUM",Q993="YES",H993&gt;'azure-premium-disk-prices'!B8,H993&lt;'azure-premium-disk-prices'!B9),1+IF(M993="YES",1),"")</f>
        <v>0</v>
      </c>
      <c r="AU994" s="4">
        <f>IF(AND(M994="YES", Q994="YES"),1,"")</f>
        <v>0</v>
      </c>
      <c r="AV994" s="4">
        <f>IF(AND(J994="STANDARD", Q994="YES"), IF(M994="YES",2,1) ,"")</f>
        <v>0</v>
      </c>
      <c r="AW994" s="4">
        <f>IF( AND(J994="PREMIUM",  Q994="YES"), IF(M994="YES",2,1) ,"")</f>
        <v>0</v>
      </c>
    </row>
    <row r="995" spans="5:49">
      <c r="E995" s="3"/>
      <c r="F995" s="3"/>
      <c r="G995" s="3"/>
      <c r="H995" s="3"/>
      <c r="I995" s="3" t="s">
        <v>9</v>
      </c>
      <c r="J995" s="3" t="s">
        <v>9</v>
      </c>
      <c r="K995" s="3" t="s">
        <v>5</v>
      </c>
      <c r="L995" s="3" t="s">
        <v>5</v>
      </c>
      <c r="M995" s="3" t="s">
        <v>5</v>
      </c>
      <c r="N995" s="3">
        <v>730</v>
      </c>
      <c r="O995" s="3" t="s">
        <v>5</v>
      </c>
      <c r="P995" s="3" t="s">
        <v>14</v>
      </c>
      <c r="Q995" s="4">
        <f>IF(AND(E995&lt;&gt;"", F995&lt;&gt;"", G995&lt;&gt;"", H995&lt;&gt;"", I995&lt;&gt;"", J995&lt;&gt;"", K995&lt;&gt;"", L995&lt;&gt;"", M995&lt;&gt;"", N995&lt;&gt;"", O995&lt;&gt;""),"YES","NO")</f>
        <v>0</v>
      </c>
      <c r="R995" s="4">
        <f>IF(AD995=AA995, U995, IF(AD995=AB995,W995,Y995))</f>
        <v>0</v>
      </c>
      <c r="S995" s="4">
        <f>AD995</f>
        <v>0</v>
      </c>
      <c r="T995" s="4">
        <f> IF(AA995="" ,"",IF(AD995=AA995, "PAYG", IF(AD995=AB995,"1Y RI","3Y RI")))</f>
        <v>0</v>
      </c>
      <c r="U995" s="4">
        <f>IF(Q995="YES", IF(K995="YES", VLOOKUP(V995 &amp; L995 &amp; K995,'azure-vm-prices-base'!G$2:H$124, 2, 0), VLOOKUP(V995 &amp; L995 &amp; "*",'azure-vm-prices-base'!G$2:H$124, 2, 0)), "")</f>
        <v>0</v>
      </c>
      <c r="V995" s="4">
        <f>IF(Q995="YES", IF(O995="NO" , IF(K995="YES", _xlfn.MINIFS('azure-vm-prices-base'!I$2:I$123, 'azure-vm-prices-base'!A$2:A$123,"&gt;="&amp;F995*(100-$B$2)/100, 'azure-vm-prices-base'!B$2:B$123,"&gt;="&amp;G995*(100-$B$2)/100, 'azure-vm-prices-base'!D$2:D$123,K995, 'azure-vm-prices-base'!E$2:E$123,L995), _xlfn.MINIFS('azure-vm-prices-base'!I$2:I$123, 'azure-vm-prices-base'!A$2:A$123,"&gt;="&amp;F995*(100-$B$2)/100, 'azure-vm-prices-base'!B$2:B$123,"&gt;="&amp;G995*(100-$B$2)/100, 'azure-vm-prices-base'!E$2:E$123,L995)), IF(K995="YES", _xlfn.MINIFS('azure-vm-prices-base'!C$2:C$123, 'azure-vm-prices-base'!A$2:A$123,"&gt;="&amp;F995*(100-$B$2)/100, 'azure-vm-prices-base'!B$2:B$123,"&gt;="&amp;G995*(100-$B$2)/100, 'azure-vm-prices-base'!D$2:D$123,K995, 'azure-vm-prices-base'!E$2:E$123,L995), _xlfn.MINIFS('azure-vm-prices-base'!C$2:C$123, 'azure-vm-prices-base'!A$2:A$123,"&gt;="&amp;F995*(100-$B$2)/100, 'azure-vm-prices-base'!B$2:B$123,"&gt;="&amp;G995*(100-$B$2)/100, 'azure-vm-prices-base'!E$2:E$123,L995))), "")</f>
        <v>0</v>
      </c>
      <c r="W995" s="4">
        <f>IF(Q995="YES", IF(K995="YES", VLOOKUP(X995 &amp; L995 &amp; K995,'azure-vm-prices-1Y'!G$2:H$124  , 2, 0), VLOOKUP(X995 &amp; L995 &amp; "*",'azure-vm-prices-1Y'!G$2:H$124, 2, 0)),   "")</f>
        <v>0</v>
      </c>
      <c r="X995" s="4">
        <f>IF(Q995="YES", IF(O995="NO" , IF(K995="YES", _xlfn.MINIFS('azure-vm-prices-1Y'!I$2:I$123,   'azure-vm-prices-1Y'!A$2:A$123,"&gt;="&amp;F995*(100-$B$2)/100,   'azure-vm-prices-1Y'!B$2:B$123,"&gt;="&amp;G995*(100-$B$2)/100,   'azure-vm-prices-1Y'!D$2:D$123,K995,   'azure-vm-prices-1Y'!E$2:E$123,L995),   _xlfn.MINIFS('azure-vm-prices-1Y'!I$2:I$123,   'azure-vm-prices-1Y'!A$2:A$123,"&gt;="&amp;F995*(100-$B$2)/100,   'azure-vm-prices-1Y'!B$2:B$123,"&gt;="&amp;G995*(100-$B$2)/100,   'azure-vm-prices-1Y'!E$2:E$123,L995)),   IF(K995="YES", _xlfn.MINIFS('azure-vm-prices-1Y'!C$2:C$123,   'azure-vm-prices-1Y'!A$2:A$123,"&gt;="&amp;F995*(100-$B$2)/100,   'azure-vm-prices-1Y'!B$2:B$123,"&gt;="&amp;G995*(100-$B$2)/100,   'azure-vm-prices-1Y'!D$2:D$123,K995,   'azure-vm-prices-1Y'!E$2:E$123,L995),   _xlfn.MINIFS('azure-vm-prices-1Y'!C$2:C$123,   'azure-vm-prices-1Y'!A$2:A$123,"&gt;="&amp;F995*(100-$B$2)/100,   'azure-vm-prices-1Y'!B$2:B$123,"&gt;="&amp;G995*(100-$B$2)/100,   'azure-vm-prices-1Y'!E$2:E$123,L995))),   "")</f>
        <v>0</v>
      </c>
      <c r="Y995" s="4">
        <f>IF(Q995="YES", IF(K995="YES", VLOOKUP(Z995 &amp; L995 &amp; K995,'azure-vm-prices-3Y'!G$2:H$124  , 2, 0), VLOOKUP(Z995 &amp; L995 &amp; "*",'azure-vm-prices-3Y'!G$2:H$124, 2, 0)),   "")</f>
        <v>0</v>
      </c>
      <c r="Z995" s="4">
        <f>IF(Q995="YES", IF(O995="NO" , IF(K995="YES", _xlfn.MINIFS('azure-vm-prices-3Y'!I$2:I$123,   'azure-vm-prices-3Y'!A$2:A$123,"&gt;="&amp;F995*(100-$B$2)/100,   'azure-vm-prices-3Y'!B$2:B$123,"&gt;="&amp;G995*(100-$B$2)/100,   'azure-vm-prices-3Y'!D$2:D$123,K995,   'azure-vm-prices-3Y'!E$2:E$123,L995),   _xlfn.MINIFS('azure-vm-prices-3Y'!I$2:I$123,   'azure-vm-prices-3Y'!A$2:A$123,"&gt;="&amp;F995*(100-$B$2)/100,   'azure-vm-prices-3Y'!B$2:B$123,"&gt;="&amp;G995*(100-$B$2)/100,   'azure-vm-prices-3Y'!E$2:E$123,L995)),   IF(K995="YES", _xlfn.MINIFS('azure-vm-prices-3Y'!C$2:C$123,   'azure-vm-prices-3Y'!A$2:A$123,"&gt;="&amp;F995*(100-$B$2)/100,   'azure-vm-prices-3Y'!B$2:B$123,"&gt;="&amp;G995*(100-$B$2)/100,   'azure-vm-prices-3Y'!D$2:D$123,K995,   'azure-vm-prices-3Y'!E$2:E$123,L995),   _xlfn.MINIFS('azure-vm-prices-3Y'!C$2:C$123,   'azure-vm-prices-3Y'!A$2:A$123,"&gt;="&amp;F995*(100-$B$2)/100,   'azure-vm-prices-3Y'!B$2:B$123,"&gt;="&amp;G995*(100-$B$2)/100,   'azure-vm-prices-3Y'!E$2:E$123,L995))),   "")</f>
        <v>0</v>
      </c>
      <c r="AA995" s="4">
        <f>IF(Q995="YES",N995*V995*12,"")</f>
        <v>0</v>
      </c>
      <c r="AB995" s="4">
        <f>IF(Q995="YES",X995*8760,"")</f>
        <v>0</v>
      </c>
      <c r="AC995" s="4">
        <f>IF(Q995="YES",Z995*8760,"")</f>
        <v>0</v>
      </c>
      <c r="AD995" s="4">
        <f>IF(Q995="YES",IF(P995="YES", MIN(AA995:AC995), AA995),"")</f>
        <v>0</v>
      </c>
      <c r="AE995" s="4">
        <f>IF(AND(I995="STANDARD",Q995="YES",H995&lt;'azure-standard-disk-prices'!B2, H995&gt;0),1+IF(M995="YES",1),"")</f>
        <v>0</v>
      </c>
      <c r="AF995" s="4">
        <f>IF(AND(I995="STANDARD",Q995="YES",H995&gt;'azure-standard-disk-prices'!B2,H995&lt;'azure-standard-disk-prices'!B3),1+IF(M995="YES",1),"")</f>
        <v>0</v>
      </c>
      <c r="AG995" s="4">
        <f>IF(AND(I995="STANDARD",Q995="YES",H995&gt;'azure-standard-disk-prices'!B3,H995&lt;'azure-standard-disk-prices'!B4),1+IF(M995="YES",1),"")</f>
        <v>0</v>
      </c>
      <c r="AH995" s="4">
        <f>IF(AND(I995="STANDARD",Q995="YES",H995&gt;'azure-standard-disk-prices'!B4,H995&lt;'azure-standard-disk-prices'!B5),1+IF(M995="YES",1),"")</f>
        <v>0</v>
      </c>
      <c r="AI995" s="4">
        <f>IF(AND(I995="STANDARD",Q995="YES",H995&gt;'azure-standard-disk-prices'!B5,H995&lt;'azure-standard-disk-prices'!B6),1+IF(M995="YES",1),"")</f>
        <v>0</v>
      </c>
      <c r="AJ995" s="4">
        <f>IF(AND(I995="STANDARD",Q995="YES",H995&gt;'azure-standard-disk-prices'!B6,H995&lt;'azure-standard-disk-prices'!B7),1+IF(M995="YES",1),"")</f>
        <v>0</v>
      </c>
      <c r="AK995" s="4">
        <f>IF(AND(I995="STANDARD",Q995="YES",H995&gt;'azure-standard-disk-prices'!B7,H995&lt;'azure-standard-disk-prices'!B8),1+IF(M995="YES",1),"")</f>
        <v>0</v>
      </c>
      <c r="AL995" s="4">
        <f>IF(AND(I995="STANDARD",Q995="YES",H995&gt;'azure-standard-disk-prices'!B8,H995&lt;'azure-standard-disk-prices'!B9),1+IF(M995="YES",1),"")</f>
        <v>0</v>
      </c>
      <c r="AM995" s="4">
        <f>IF(AND(I994="PREMIUM",Q994="YES",H994&lt;'azure-premium-disk-prices'!B2,H994&gt;0),1+IF(M994="YES",1),"")</f>
        <v>0</v>
      </c>
      <c r="AN995" s="4">
        <f>IF(AND(I994="PREMIUM",Q994="YES",H994&gt;'azure-premium-disk-prices'!B2,H994&lt;'azure-premium-disk-prices'!B3),1+IF(M994="YES",1),"")</f>
        <v>0</v>
      </c>
      <c r="AO995" s="4">
        <f>IF(AND(I994="PREMIUM",Q994="YES",H994&gt;'azure-premium-disk-prices'!B3,H994&lt;'azure-premium-disk-prices'!B4),1+IF(M994="YES",1),"")</f>
        <v>0</v>
      </c>
      <c r="AP995" s="4">
        <f>IF(AND(I994="PREMIUM",Q994="YES",H994&gt;'azure-premium-disk-prices'!B4,H994&lt;'azure-premium-disk-prices'!B5),1+IF(M994="YES",1),"")</f>
        <v>0</v>
      </c>
      <c r="AQ995" s="4">
        <f>IF(AND(I994="PREMIUM",Q994="YES",H994&gt;'azure-premium-disk-prices'!B5,H994&lt;'azure-premium-disk-prices'!B6),1+IF(M994="YES",1),"")</f>
        <v>0</v>
      </c>
      <c r="AR995" s="4">
        <f>IF(AND(I994="PREMIUM",Q994="YES",H994&gt;'azure-premium-disk-prices'!B6,H994&lt;'azure-premium-disk-prices'!B7),1+IF(M994="YES",1),"")</f>
        <v>0</v>
      </c>
      <c r="AS995" s="4">
        <f>IF(AND(I994="PREMIUM",Q994="YES",H994&gt;'azure-premium-disk-prices'!B7,H994&lt;'azure-premium-disk-prices'!B8),1+IF(M994="YES",1),"")</f>
        <v>0</v>
      </c>
      <c r="AT995" s="4">
        <f>IF(AND(I994="PREMIUM",Q994="YES",H994&gt;'azure-premium-disk-prices'!B8,H994&lt;'azure-premium-disk-prices'!B9),1+IF(M994="YES",1),"")</f>
        <v>0</v>
      </c>
      <c r="AU995" s="4">
        <f>IF(AND(M995="YES", Q995="YES"),1,"")</f>
        <v>0</v>
      </c>
      <c r="AV995" s="4">
        <f>IF(AND(J995="STANDARD", Q995="YES"), IF(M995="YES",2,1) ,"")</f>
        <v>0</v>
      </c>
      <c r="AW995" s="4">
        <f>IF( AND(J995="PREMIUM",  Q995="YES"), IF(M995="YES",2,1) ,"")</f>
        <v>0</v>
      </c>
    </row>
    <row r="996" spans="5:49">
      <c r="E996" s="3"/>
      <c r="F996" s="3"/>
      <c r="G996" s="3"/>
      <c r="H996" s="3"/>
      <c r="I996" s="3" t="s">
        <v>9</v>
      </c>
      <c r="J996" s="3" t="s">
        <v>9</v>
      </c>
      <c r="K996" s="3" t="s">
        <v>5</v>
      </c>
      <c r="L996" s="3" t="s">
        <v>5</v>
      </c>
      <c r="M996" s="3" t="s">
        <v>5</v>
      </c>
      <c r="N996" s="3">
        <v>730</v>
      </c>
      <c r="O996" s="3" t="s">
        <v>5</v>
      </c>
      <c r="P996" s="3" t="s">
        <v>14</v>
      </c>
      <c r="Q996" s="4">
        <f>IF(AND(E996&lt;&gt;"", F996&lt;&gt;"", G996&lt;&gt;"", H996&lt;&gt;"", I996&lt;&gt;"", J996&lt;&gt;"", K996&lt;&gt;"", L996&lt;&gt;"", M996&lt;&gt;"", N996&lt;&gt;"", O996&lt;&gt;""),"YES","NO")</f>
        <v>0</v>
      </c>
      <c r="R996" s="4">
        <f>IF(AD996=AA996, U996, IF(AD996=AB996,W996,Y996))</f>
        <v>0</v>
      </c>
      <c r="S996" s="4">
        <f>AD996</f>
        <v>0</v>
      </c>
      <c r="T996" s="4">
        <f> IF(AA996="" ,"",IF(AD996=AA996, "PAYG", IF(AD996=AB996,"1Y RI","3Y RI")))</f>
        <v>0</v>
      </c>
      <c r="U996" s="4">
        <f>IF(Q996="YES", IF(K996="YES", VLOOKUP(V996 &amp; L996 &amp; K996,'azure-vm-prices-base'!G$2:H$124, 2, 0), VLOOKUP(V996 &amp; L996 &amp; "*",'azure-vm-prices-base'!G$2:H$124, 2, 0)), "")</f>
        <v>0</v>
      </c>
      <c r="V996" s="4">
        <f>IF(Q996="YES", IF(O996="NO" , IF(K996="YES", _xlfn.MINIFS('azure-vm-prices-base'!I$2:I$123, 'azure-vm-prices-base'!A$2:A$123,"&gt;="&amp;F996*(100-$B$2)/100, 'azure-vm-prices-base'!B$2:B$123,"&gt;="&amp;G996*(100-$B$2)/100, 'azure-vm-prices-base'!D$2:D$123,K996, 'azure-vm-prices-base'!E$2:E$123,L996), _xlfn.MINIFS('azure-vm-prices-base'!I$2:I$123, 'azure-vm-prices-base'!A$2:A$123,"&gt;="&amp;F996*(100-$B$2)/100, 'azure-vm-prices-base'!B$2:B$123,"&gt;="&amp;G996*(100-$B$2)/100, 'azure-vm-prices-base'!E$2:E$123,L996)), IF(K996="YES", _xlfn.MINIFS('azure-vm-prices-base'!C$2:C$123, 'azure-vm-prices-base'!A$2:A$123,"&gt;="&amp;F996*(100-$B$2)/100, 'azure-vm-prices-base'!B$2:B$123,"&gt;="&amp;G996*(100-$B$2)/100, 'azure-vm-prices-base'!D$2:D$123,K996, 'azure-vm-prices-base'!E$2:E$123,L996), _xlfn.MINIFS('azure-vm-prices-base'!C$2:C$123, 'azure-vm-prices-base'!A$2:A$123,"&gt;="&amp;F996*(100-$B$2)/100, 'azure-vm-prices-base'!B$2:B$123,"&gt;="&amp;G996*(100-$B$2)/100, 'azure-vm-prices-base'!E$2:E$123,L996))), "")</f>
        <v>0</v>
      </c>
      <c r="W996" s="4">
        <f>IF(Q996="YES", IF(K996="YES", VLOOKUP(X996 &amp; L996 &amp; K996,'azure-vm-prices-1Y'!G$2:H$124  , 2, 0), VLOOKUP(X996 &amp; L996 &amp; "*",'azure-vm-prices-1Y'!G$2:H$124, 2, 0)),   "")</f>
        <v>0</v>
      </c>
      <c r="X996" s="4">
        <f>IF(Q996="YES", IF(O996="NO" , IF(K996="YES", _xlfn.MINIFS('azure-vm-prices-1Y'!I$2:I$123,   'azure-vm-prices-1Y'!A$2:A$123,"&gt;="&amp;F996*(100-$B$2)/100,   'azure-vm-prices-1Y'!B$2:B$123,"&gt;="&amp;G996*(100-$B$2)/100,   'azure-vm-prices-1Y'!D$2:D$123,K996,   'azure-vm-prices-1Y'!E$2:E$123,L996),   _xlfn.MINIFS('azure-vm-prices-1Y'!I$2:I$123,   'azure-vm-prices-1Y'!A$2:A$123,"&gt;="&amp;F996*(100-$B$2)/100,   'azure-vm-prices-1Y'!B$2:B$123,"&gt;="&amp;G996*(100-$B$2)/100,   'azure-vm-prices-1Y'!E$2:E$123,L996)),   IF(K996="YES", _xlfn.MINIFS('azure-vm-prices-1Y'!C$2:C$123,   'azure-vm-prices-1Y'!A$2:A$123,"&gt;="&amp;F996*(100-$B$2)/100,   'azure-vm-prices-1Y'!B$2:B$123,"&gt;="&amp;G996*(100-$B$2)/100,   'azure-vm-prices-1Y'!D$2:D$123,K996,   'azure-vm-prices-1Y'!E$2:E$123,L996),   _xlfn.MINIFS('azure-vm-prices-1Y'!C$2:C$123,   'azure-vm-prices-1Y'!A$2:A$123,"&gt;="&amp;F996*(100-$B$2)/100,   'azure-vm-prices-1Y'!B$2:B$123,"&gt;="&amp;G996*(100-$B$2)/100,   'azure-vm-prices-1Y'!E$2:E$123,L996))),   "")</f>
        <v>0</v>
      </c>
      <c r="Y996" s="4">
        <f>IF(Q996="YES", IF(K996="YES", VLOOKUP(Z996 &amp; L996 &amp; K996,'azure-vm-prices-3Y'!G$2:H$124  , 2, 0), VLOOKUP(Z996 &amp; L996 &amp; "*",'azure-vm-prices-3Y'!G$2:H$124, 2, 0)),   "")</f>
        <v>0</v>
      </c>
      <c r="Z996" s="4">
        <f>IF(Q996="YES", IF(O996="NO" , IF(K996="YES", _xlfn.MINIFS('azure-vm-prices-3Y'!I$2:I$123,   'azure-vm-prices-3Y'!A$2:A$123,"&gt;="&amp;F996*(100-$B$2)/100,   'azure-vm-prices-3Y'!B$2:B$123,"&gt;="&amp;G996*(100-$B$2)/100,   'azure-vm-prices-3Y'!D$2:D$123,K996,   'azure-vm-prices-3Y'!E$2:E$123,L996),   _xlfn.MINIFS('azure-vm-prices-3Y'!I$2:I$123,   'azure-vm-prices-3Y'!A$2:A$123,"&gt;="&amp;F996*(100-$B$2)/100,   'azure-vm-prices-3Y'!B$2:B$123,"&gt;="&amp;G996*(100-$B$2)/100,   'azure-vm-prices-3Y'!E$2:E$123,L996)),   IF(K996="YES", _xlfn.MINIFS('azure-vm-prices-3Y'!C$2:C$123,   'azure-vm-prices-3Y'!A$2:A$123,"&gt;="&amp;F996*(100-$B$2)/100,   'azure-vm-prices-3Y'!B$2:B$123,"&gt;="&amp;G996*(100-$B$2)/100,   'azure-vm-prices-3Y'!D$2:D$123,K996,   'azure-vm-prices-3Y'!E$2:E$123,L996),   _xlfn.MINIFS('azure-vm-prices-3Y'!C$2:C$123,   'azure-vm-prices-3Y'!A$2:A$123,"&gt;="&amp;F996*(100-$B$2)/100,   'azure-vm-prices-3Y'!B$2:B$123,"&gt;="&amp;G996*(100-$B$2)/100,   'azure-vm-prices-3Y'!E$2:E$123,L996))),   "")</f>
        <v>0</v>
      </c>
      <c r="AA996" s="4">
        <f>IF(Q996="YES",N996*V996*12,"")</f>
        <v>0</v>
      </c>
      <c r="AB996" s="4">
        <f>IF(Q996="YES",X996*8760,"")</f>
        <v>0</v>
      </c>
      <c r="AC996" s="4">
        <f>IF(Q996="YES",Z996*8760,"")</f>
        <v>0</v>
      </c>
      <c r="AD996" s="4">
        <f>IF(Q996="YES",IF(P996="YES", MIN(AA996:AC996), AA996),"")</f>
        <v>0</v>
      </c>
      <c r="AE996" s="4">
        <f>IF(AND(I996="STANDARD",Q996="YES",H996&lt;'azure-standard-disk-prices'!B2, H996&gt;0),1+IF(M996="YES",1),"")</f>
        <v>0</v>
      </c>
      <c r="AF996" s="4">
        <f>IF(AND(I996="STANDARD",Q996="YES",H996&gt;'azure-standard-disk-prices'!B2,H996&lt;'azure-standard-disk-prices'!B3),1+IF(M996="YES",1),"")</f>
        <v>0</v>
      </c>
      <c r="AG996" s="4">
        <f>IF(AND(I996="STANDARD",Q996="YES",H996&gt;'azure-standard-disk-prices'!B3,H996&lt;'azure-standard-disk-prices'!B4),1+IF(M996="YES",1),"")</f>
        <v>0</v>
      </c>
      <c r="AH996" s="4">
        <f>IF(AND(I996="STANDARD",Q996="YES",H996&gt;'azure-standard-disk-prices'!B4,H996&lt;'azure-standard-disk-prices'!B5),1+IF(M996="YES",1),"")</f>
        <v>0</v>
      </c>
      <c r="AI996" s="4">
        <f>IF(AND(I996="STANDARD",Q996="YES",H996&gt;'azure-standard-disk-prices'!B5,H996&lt;'azure-standard-disk-prices'!B6),1+IF(M996="YES",1),"")</f>
        <v>0</v>
      </c>
      <c r="AJ996" s="4">
        <f>IF(AND(I996="STANDARD",Q996="YES",H996&gt;'azure-standard-disk-prices'!B6,H996&lt;'azure-standard-disk-prices'!B7),1+IF(M996="YES",1),"")</f>
        <v>0</v>
      </c>
      <c r="AK996" s="4">
        <f>IF(AND(I996="STANDARD",Q996="YES",H996&gt;'azure-standard-disk-prices'!B7,H996&lt;'azure-standard-disk-prices'!B8),1+IF(M996="YES",1),"")</f>
        <v>0</v>
      </c>
      <c r="AL996" s="4">
        <f>IF(AND(I996="STANDARD",Q996="YES",H996&gt;'azure-standard-disk-prices'!B8,H996&lt;'azure-standard-disk-prices'!B9),1+IF(M996="YES",1),"")</f>
        <v>0</v>
      </c>
      <c r="AM996" s="4">
        <f>IF(AND(I995="PREMIUM",Q995="YES",H995&lt;'azure-premium-disk-prices'!B2,H995&gt;0),1+IF(M995="YES",1),"")</f>
        <v>0</v>
      </c>
      <c r="AN996" s="4">
        <f>IF(AND(I995="PREMIUM",Q995="YES",H995&gt;'azure-premium-disk-prices'!B2,H995&lt;'azure-premium-disk-prices'!B3),1+IF(M995="YES",1),"")</f>
        <v>0</v>
      </c>
      <c r="AO996" s="4">
        <f>IF(AND(I995="PREMIUM",Q995="YES",H995&gt;'azure-premium-disk-prices'!B3,H995&lt;'azure-premium-disk-prices'!B4),1+IF(M995="YES",1),"")</f>
        <v>0</v>
      </c>
      <c r="AP996" s="4">
        <f>IF(AND(I995="PREMIUM",Q995="YES",H995&gt;'azure-premium-disk-prices'!B4,H995&lt;'azure-premium-disk-prices'!B5),1+IF(M995="YES",1),"")</f>
        <v>0</v>
      </c>
      <c r="AQ996" s="4">
        <f>IF(AND(I995="PREMIUM",Q995="YES",H995&gt;'azure-premium-disk-prices'!B5,H995&lt;'azure-premium-disk-prices'!B6),1+IF(M995="YES",1),"")</f>
        <v>0</v>
      </c>
      <c r="AR996" s="4">
        <f>IF(AND(I995="PREMIUM",Q995="YES",H995&gt;'azure-premium-disk-prices'!B6,H995&lt;'azure-premium-disk-prices'!B7),1+IF(M995="YES",1),"")</f>
        <v>0</v>
      </c>
      <c r="AS996" s="4">
        <f>IF(AND(I995="PREMIUM",Q995="YES",H995&gt;'azure-premium-disk-prices'!B7,H995&lt;'azure-premium-disk-prices'!B8),1+IF(M995="YES",1),"")</f>
        <v>0</v>
      </c>
      <c r="AT996" s="4">
        <f>IF(AND(I995="PREMIUM",Q995="YES",H995&gt;'azure-premium-disk-prices'!B8,H995&lt;'azure-premium-disk-prices'!B9),1+IF(M995="YES",1),"")</f>
        <v>0</v>
      </c>
      <c r="AU996" s="4">
        <f>IF(AND(M996="YES", Q996="YES"),1,"")</f>
        <v>0</v>
      </c>
      <c r="AV996" s="4">
        <f>IF(AND(J996="STANDARD", Q996="YES"), IF(M996="YES",2,1) ,"")</f>
        <v>0</v>
      </c>
      <c r="AW996" s="4">
        <f>IF( AND(J996="PREMIUM",  Q996="YES"), IF(M996="YES",2,1) ,"")</f>
        <v>0</v>
      </c>
    </row>
    <row r="997" spans="5:49">
      <c r="E997" s="3"/>
      <c r="F997" s="3"/>
      <c r="G997" s="3"/>
      <c r="H997" s="3"/>
      <c r="I997" s="3" t="s">
        <v>9</v>
      </c>
      <c r="J997" s="3" t="s">
        <v>9</v>
      </c>
      <c r="K997" s="3" t="s">
        <v>5</v>
      </c>
      <c r="L997" s="3" t="s">
        <v>5</v>
      </c>
      <c r="M997" s="3" t="s">
        <v>5</v>
      </c>
      <c r="N997" s="3">
        <v>730</v>
      </c>
      <c r="O997" s="3" t="s">
        <v>5</v>
      </c>
      <c r="P997" s="3" t="s">
        <v>14</v>
      </c>
      <c r="Q997" s="4">
        <f>IF(AND(E997&lt;&gt;"", F997&lt;&gt;"", G997&lt;&gt;"", H997&lt;&gt;"", I997&lt;&gt;"", J997&lt;&gt;"", K997&lt;&gt;"", L997&lt;&gt;"", M997&lt;&gt;"", N997&lt;&gt;"", O997&lt;&gt;""),"YES","NO")</f>
        <v>0</v>
      </c>
      <c r="R997" s="4">
        <f>IF(AD997=AA997, U997, IF(AD997=AB997,W997,Y997))</f>
        <v>0</v>
      </c>
      <c r="S997" s="4">
        <f>AD997</f>
        <v>0</v>
      </c>
      <c r="T997" s="4">
        <f> IF(AA997="" ,"",IF(AD997=AA997, "PAYG", IF(AD997=AB997,"1Y RI","3Y RI")))</f>
        <v>0</v>
      </c>
      <c r="U997" s="4">
        <f>IF(Q997="YES", IF(K997="YES", VLOOKUP(V997 &amp; L997 &amp; K997,'azure-vm-prices-base'!G$2:H$124, 2, 0), VLOOKUP(V997 &amp; L997 &amp; "*",'azure-vm-prices-base'!G$2:H$124, 2, 0)), "")</f>
        <v>0</v>
      </c>
      <c r="V997" s="4">
        <f>IF(Q997="YES", IF(O997="NO" , IF(K997="YES", _xlfn.MINIFS('azure-vm-prices-base'!I$2:I$123, 'azure-vm-prices-base'!A$2:A$123,"&gt;="&amp;F997*(100-$B$2)/100, 'azure-vm-prices-base'!B$2:B$123,"&gt;="&amp;G997*(100-$B$2)/100, 'azure-vm-prices-base'!D$2:D$123,K997, 'azure-vm-prices-base'!E$2:E$123,L997), _xlfn.MINIFS('azure-vm-prices-base'!I$2:I$123, 'azure-vm-prices-base'!A$2:A$123,"&gt;="&amp;F997*(100-$B$2)/100, 'azure-vm-prices-base'!B$2:B$123,"&gt;="&amp;G997*(100-$B$2)/100, 'azure-vm-prices-base'!E$2:E$123,L997)), IF(K997="YES", _xlfn.MINIFS('azure-vm-prices-base'!C$2:C$123, 'azure-vm-prices-base'!A$2:A$123,"&gt;="&amp;F997*(100-$B$2)/100, 'azure-vm-prices-base'!B$2:B$123,"&gt;="&amp;G997*(100-$B$2)/100, 'azure-vm-prices-base'!D$2:D$123,K997, 'azure-vm-prices-base'!E$2:E$123,L997), _xlfn.MINIFS('azure-vm-prices-base'!C$2:C$123, 'azure-vm-prices-base'!A$2:A$123,"&gt;="&amp;F997*(100-$B$2)/100, 'azure-vm-prices-base'!B$2:B$123,"&gt;="&amp;G997*(100-$B$2)/100, 'azure-vm-prices-base'!E$2:E$123,L997))), "")</f>
        <v>0</v>
      </c>
      <c r="W997" s="4">
        <f>IF(Q997="YES", IF(K997="YES", VLOOKUP(X997 &amp; L997 &amp; K997,'azure-vm-prices-1Y'!G$2:H$124  , 2, 0), VLOOKUP(X997 &amp; L997 &amp; "*",'azure-vm-prices-1Y'!G$2:H$124, 2, 0)),   "")</f>
        <v>0</v>
      </c>
      <c r="X997" s="4">
        <f>IF(Q997="YES", IF(O997="NO" , IF(K997="YES", _xlfn.MINIFS('azure-vm-prices-1Y'!I$2:I$123,   'azure-vm-prices-1Y'!A$2:A$123,"&gt;="&amp;F997*(100-$B$2)/100,   'azure-vm-prices-1Y'!B$2:B$123,"&gt;="&amp;G997*(100-$B$2)/100,   'azure-vm-prices-1Y'!D$2:D$123,K997,   'azure-vm-prices-1Y'!E$2:E$123,L997),   _xlfn.MINIFS('azure-vm-prices-1Y'!I$2:I$123,   'azure-vm-prices-1Y'!A$2:A$123,"&gt;="&amp;F997*(100-$B$2)/100,   'azure-vm-prices-1Y'!B$2:B$123,"&gt;="&amp;G997*(100-$B$2)/100,   'azure-vm-prices-1Y'!E$2:E$123,L997)),   IF(K997="YES", _xlfn.MINIFS('azure-vm-prices-1Y'!C$2:C$123,   'azure-vm-prices-1Y'!A$2:A$123,"&gt;="&amp;F997*(100-$B$2)/100,   'azure-vm-prices-1Y'!B$2:B$123,"&gt;="&amp;G997*(100-$B$2)/100,   'azure-vm-prices-1Y'!D$2:D$123,K997,   'azure-vm-prices-1Y'!E$2:E$123,L997),   _xlfn.MINIFS('azure-vm-prices-1Y'!C$2:C$123,   'azure-vm-prices-1Y'!A$2:A$123,"&gt;="&amp;F997*(100-$B$2)/100,   'azure-vm-prices-1Y'!B$2:B$123,"&gt;="&amp;G997*(100-$B$2)/100,   'azure-vm-prices-1Y'!E$2:E$123,L997))),   "")</f>
        <v>0</v>
      </c>
      <c r="Y997" s="4">
        <f>IF(Q997="YES", IF(K997="YES", VLOOKUP(Z997 &amp; L997 &amp; K997,'azure-vm-prices-3Y'!G$2:H$124  , 2, 0), VLOOKUP(Z997 &amp; L997 &amp; "*",'azure-vm-prices-3Y'!G$2:H$124, 2, 0)),   "")</f>
        <v>0</v>
      </c>
      <c r="Z997" s="4">
        <f>IF(Q997="YES", IF(O997="NO" , IF(K997="YES", _xlfn.MINIFS('azure-vm-prices-3Y'!I$2:I$123,   'azure-vm-prices-3Y'!A$2:A$123,"&gt;="&amp;F997*(100-$B$2)/100,   'azure-vm-prices-3Y'!B$2:B$123,"&gt;="&amp;G997*(100-$B$2)/100,   'azure-vm-prices-3Y'!D$2:D$123,K997,   'azure-vm-prices-3Y'!E$2:E$123,L997),   _xlfn.MINIFS('azure-vm-prices-3Y'!I$2:I$123,   'azure-vm-prices-3Y'!A$2:A$123,"&gt;="&amp;F997*(100-$B$2)/100,   'azure-vm-prices-3Y'!B$2:B$123,"&gt;="&amp;G997*(100-$B$2)/100,   'azure-vm-prices-3Y'!E$2:E$123,L997)),   IF(K997="YES", _xlfn.MINIFS('azure-vm-prices-3Y'!C$2:C$123,   'azure-vm-prices-3Y'!A$2:A$123,"&gt;="&amp;F997*(100-$B$2)/100,   'azure-vm-prices-3Y'!B$2:B$123,"&gt;="&amp;G997*(100-$B$2)/100,   'azure-vm-prices-3Y'!D$2:D$123,K997,   'azure-vm-prices-3Y'!E$2:E$123,L997),   _xlfn.MINIFS('azure-vm-prices-3Y'!C$2:C$123,   'azure-vm-prices-3Y'!A$2:A$123,"&gt;="&amp;F997*(100-$B$2)/100,   'azure-vm-prices-3Y'!B$2:B$123,"&gt;="&amp;G997*(100-$B$2)/100,   'azure-vm-prices-3Y'!E$2:E$123,L997))),   "")</f>
        <v>0</v>
      </c>
      <c r="AA997" s="4">
        <f>IF(Q997="YES",N997*V997*12,"")</f>
        <v>0</v>
      </c>
      <c r="AB997" s="4">
        <f>IF(Q997="YES",X997*8760,"")</f>
        <v>0</v>
      </c>
      <c r="AC997" s="4">
        <f>IF(Q997="YES",Z997*8760,"")</f>
        <v>0</v>
      </c>
      <c r="AD997" s="4">
        <f>IF(Q997="YES",IF(P997="YES", MIN(AA997:AC997), AA997),"")</f>
        <v>0</v>
      </c>
      <c r="AE997" s="4">
        <f>IF(AND(I997="STANDARD",Q997="YES",H997&lt;'azure-standard-disk-prices'!B2, H997&gt;0),1+IF(M997="YES",1),"")</f>
        <v>0</v>
      </c>
      <c r="AF997" s="4">
        <f>IF(AND(I997="STANDARD",Q997="YES",H997&gt;'azure-standard-disk-prices'!B2,H997&lt;'azure-standard-disk-prices'!B3),1+IF(M997="YES",1),"")</f>
        <v>0</v>
      </c>
      <c r="AG997" s="4">
        <f>IF(AND(I997="STANDARD",Q997="YES",H997&gt;'azure-standard-disk-prices'!B3,H997&lt;'azure-standard-disk-prices'!B4),1+IF(M997="YES",1),"")</f>
        <v>0</v>
      </c>
      <c r="AH997" s="4">
        <f>IF(AND(I997="STANDARD",Q997="YES",H997&gt;'azure-standard-disk-prices'!B4,H997&lt;'azure-standard-disk-prices'!B5),1+IF(M997="YES",1),"")</f>
        <v>0</v>
      </c>
      <c r="AI997" s="4">
        <f>IF(AND(I997="STANDARD",Q997="YES",H997&gt;'azure-standard-disk-prices'!B5,H997&lt;'azure-standard-disk-prices'!B6),1+IF(M997="YES",1),"")</f>
        <v>0</v>
      </c>
      <c r="AJ997" s="4">
        <f>IF(AND(I997="STANDARD",Q997="YES",H997&gt;'azure-standard-disk-prices'!B6,H997&lt;'azure-standard-disk-prices'!B7),1+IF(M997="YES",1),"")</f>
        <v>0</v>
      </c>
      <c r="AK997" s="4">
        <f>IF(AND(I997="STANDARD",Q997="YES",H997&gt;'azure-standard-disk-prices'!B7,H997&lt;'azure-standard-disk-prices'!B8),1+IF(M997="YES",1),"")</f>
        <v>0</v>
      </c>
      <c r="AL997" s="4">
        <f>IF(AND(I997="STANDARD",Q997="YES",H997&gt;'azure-standard-disk-prices'!B8,H997&lt;'azure-standard-disk-prices'!B9),1+IF(M997="YES",1),"")</f>
        <v>0</v>
      </c>
      <c r="AM997" s="4">
        <f>IF(AND(I996="PREMIUM",Q996="YES",H996&lt;'azure-premium-disk-prices'!B2,H996&gt;0),1+IF(M996="YES",1),"")</f>
        <v>0</v>
      </c>
      <c r="AN997" s="4">
        <f>IF(AND(I996="PREMIUM",Q996="YES",H996&gt;'azure-premium-disk-prices'!B2,H996&lt;'azure-premium-disk-prices'!B3),1+IF(M996="YES",1),"")</f>
        <v>0</v>
      </c>
      <c r="AO997" s="4">
        <f>IF(AND(I996="PREMIUM",Q996="YES",H996&gt;'azure-premium-disk-prices'!B3,H996&lt;'azure-premium-disk-prices'!B4),1+IF(M996="YES",1),"")</f>
        <v>0</v>
      </c>
      <c r="AP997" s="4">
        <f>IF(AND(I996="PREMIUM",Q996="YES",H996&gt;'azure-premium-disk-prices'!B4,H996&lt;'azure-premium-disk-prices'!B5),1+IF(M996="YES",1),"")</f>
        <v>0</v>
      </c>
      <c r="AQ997" s="4">
        <f>IF(AND(I996="PREMIUM",Q996="YES",H996&gt;'azure-premium-disk-prices'!B5,H996&lt;'azure-premium-disk-prices'!B6),1+IF(M996="YES",1),"")</f>
        <v>0</v>
      </c>
      <c r="AR997" s="4">
        <f>IF(AND(I996="PREMIUM",Q996="YES",H996&gt;'azure-premium-disk-prices'!B6,H996&lt;'azure-premium-disk-prices'!B7),1+IF(M996="YES",1),"")</f>
        <v>0</v>
      </c>
      <c r="AS997" s="4">
        <f>IF(AND(I996="PREMIUM",Q996="YES",H996&gt;'azure-premium-disk-prices'!B7,H996&lt;'azure-premium-disk-prices'!B8),1+IF(M996="YES",1),"")</f>
        <v>0</v>
      </c>
      <c r="AT997" s="4">
        <f>IF(AND(I996="PREMIUM",Q996="YES",H996&gt;'azure-premium-disk-prices'!B8,H996&lt;'azure-premium-disk-prices'!B9),1+IF(M996="YES",1),"")</f>
        <v>0</v>
      </c>
      <c r="AU997" s="4">
        <f>IF(AND(M997="YES", Q997="YES"),1,"")</f>
        <v>0</v>
      </c>
      <c r="AV997" s="4">
        <f>IF(AND(J997="STANDARD", Q997="YES"), IF(M997="YES",2,1) ,"")</f>
        <v>0</v>
      </c>
      <c r="AW997" s="4">
        <f>IF( AND(J997="PREMIUM",  Q997="YES"), IF(M997="YES",2,1) ,"")</f>
        <v>0</v>
      </c>
    </row>
    <row r="998" spans="5:49">
      <c r="E998" s="3"/>
      <c r="F998" s="3"/>
      <c r="G998" s="3"/>
      <c r="H998" s="3"/>
      <c r="I998" s="3" t="s">
        <v>9</v>
      </c>
      <c r="J998" s="3" t="s">
        <v>9</v>
      </c>
      <c r="K998" s="3" t="s">
        <v>5</v>
      </c>
      <c r="L998" s="3" t="s">
        <v>5</v>
      </c>
      <c r="M998" s="3" t="s">
        <v>5</v>
      </c>
      <c r="N998" s="3">
        <v>730</v>
      </c>
      <c r="O998" s="3" t="s">
        <v>5</v>
      </c>
      <c r="P998" s="3" t="s">
        <v>14</v>
      </c>
      <c r="Q998" s="4">
        <f>IF(AND(E998&lt;&gt;"", F998&lt;&gt;"", G998&lt;&gt;"", H998&lt;&gt;"", I998&lt;&gt;"", J998&lt;&gt;"", K998&lt;&gt;"", L998&lt;&gt;"", M998&lt;&gt;"", N998&lt;&gt;"", O998&lt;&gt;""),"YES","NO")</f>
        <v>0</v>
      </c>
      <c r="R998" s="4">
        <f>IF(AD998=AA998, U998, IF(AD998=AB998,W998,Y998))</f>
        <v>0</v>
      </c>
      <c r="S998" s="4">
        <f>AD998</f>
        <v>0</v>
      </c>
      <c r="T998" s="4">
        <f> IF(AA998="" ,"",IF(AD998=AA998, "PAYG", IF(AD998=AB998,"1Y RI","3Y RI")))</f>
        <v>0</v>
      </c>
      <c r="U998" s="4">
        <f>IF(Q998="YES", IF(K998="YES", VLOOKUP(V998 &amp; L998 &amp; K998,'azure-vm-prices-base'!G$2:H$124, 2, 0), VLOOKUP(V998 &amp; L998 &amp; "*",'azure-vm-prices-base'!G$2:H$124, 2, 0)), "")</f>
        <v>0</v>
      </c>
      <c r="V998" s="4">
        <f>IF(Q998="YES", IF(O998="NO" , IF(K998="YES", _xlfn.MINIFS('azure-vm-prices-base'!I$2:I$123, 'azure-vm-prices-base'!A$2:A$123,"&gt;="&amp;F998*(100-$B$2)/100, 'azure-vm-prices-base'!B$2:B$123,"&gt;="&amp;G998*(100-$B$2)/100, 'azure-vm-prices-base'!D$2:D$123,K998, 'azure-vm-prices-base'!E$2:E$123,L998), _xlfn.MINIFS('azure-vm-prices-base'!I$2:I$123, 'azure-vm-prices-base'!A$2:A$123,"&gt;="&amp;F998*(100-$B$2)/100, 'azure-vm-prices-base'!B$2:B$123,"&gt;="&amp;G998*(100-$B$2)/100, 'azure-vm-prices-base'!E$2:E$123,L998)), IF(K998="YES", _xlfn.MINIFS('azure-vm-prices-base'!C$2:C$123, 'azure-vm-prices-base'!A$2:A$123,"&gt;="&amp;F998*(100-$B$2)/100, 'azure-vm-prices-base'!B$2:B$123,"&gt;="&amp;G998*(100-$B$2)/100, 'azure-vm-prices-base'!D$2:D$123,K998, 'azure-vm-prices-base'!E$2:E$123,L998), _xlfn.MINIFS('azure-vm-prices-base'!C$2:C$123, 'azure-vm-prices-base'!A$2:A$123,"&gt;="&amp;F998*(100-$B$2)/100, 'azure-vm-prices-base'!B$2:B$123,"&gt;="&amp;G998*(100-$B$2)/100, 'azure-vm-prices-base'!E$2:E$123,L998))), "")</f>
        <v>0</v>
      </c>
      <c r="W998" s="4">
        <f>IF(Q998="YES", IF(K998="YES", VLOOKUP(X998 &amp; L998 &amp; K998,'azure-vm-prices-1Y'!G$2:H$124  , 2, 0), VLOOKUP(X998 &amp; L998 &amp; "*",'azure-vm-prices-1Y'!G$2:H$124, 2, 0)),   "")</f>
        <v>0</v>
      </c>
      <c r="X998" s="4">
        <f>IF(Q998="YES", IF(O998="NO" , IF(K998="YES", _xlfn.MINIFS('azure-vm-prices-1Y'!I$2:I$123,   'azure-vm-prices-1Y'!A$2:A$123,"&gt;="&amp;F998*(100-$B$2)/100,   'azure-vm-prices-1Y'!B$2:B$123,"&gt;="&amp;G998*(100-$B$2)/100,   'azure-vm-prices-1Y'!D$2:D$123,K998,   'azure-vm-prices-1Y'!E$2:E$123,L998),   _xlfn.MINIFS('azure-vm-prices-1Y'!I$2:I$123,   'azure-vm-prices-1Y'!A$2:A$123,"&gt;="&amp;F998*(100-$B$2)/100,   'azure-vm-prices-1Y'!B$2:B$123,"&gt;="&amp;G998*(100-$B$2)/100,   'azure-vm-prices-1Y'!E$2:E$123,L998)),   IF(K998="YES", _xlfn.MINIFS('azure-vm-prices-1Y'!C$2:C$123,   'azure-vm-prices-1Y'!A$2:A$123,"&gt;="&amp;F998*(100-$B$2)/100,   'azure-vm-prices-1Y'!B$2:B$123,"&gt;="&amp;G998*(100-$B$2)/100,   'azure-vm-prices-1Y'!D$2:D$123,K998,   'azure-vm-prices-1Y'!E$2:E$123,L998),   _xlfn.MINIFS('azure-vm-prices-1Y'!C$2:C$123,   'azure-vm-prices-1Y'!A$2:A$123,"&gt;="&amp;F998*(100-$B$2)/100,   'azure-vm-prices-1Y'!B$2:B$123,"&gt;="&amp;G998*(100-$B$2)/100,   'azure-vm-prices-1Y'!E$2:E$123,L998))),   "")</f>
        <v>0</v>
      </c>
      <c r="Y998" s="4">
        <f>IF(Q998="YES", IF(K998="YES", VLOOKUP(Z998 &amp; L998 &amp; K998,'azure-vm-prices-3Y'!G$2:H$124  , 2, 0), VLOOKUP(Z998 &amp; L998 &amp; "*",'azure-vm-prices-3Y'!G$2:H$124, 2, 0)),   "")</f>
        <v>0</v>
      </c>
      <c r="Z998" s="4">
        <f>IF(Q998="YES", IF(O998="NO" , IF(K998="YES", _xlfn.MINIFS('azure-vm-prices-3Y'!I$2:I$123,   'azure-vm-prices-3Y'!A$2:A$123,"&gt;="&amp;F998*(100-$B$2)/100,   'azure-vm-prices-3Y'!B$2:B$123,"&gt;="&amp;G998*(100-$B$2)/100,   'azure-vm-prices-3Y'!D$2:D$123,K998,   'azure-vm-prices-3Y'!E$2:E$123,L998),   _xlfn.MINIFS('azure-vm-prices-3Y'!I$2:I$123,   'azure-vm-prices-3Y'!A$2:A$123,"&gt;="&amp;F998*(100-$B$2)/100,   'azure-vm-prices-3Y'!B$2:B$123,"&gt;="&amp;G998*(100-$B$2)/100,   'azure-vm-prices-3Y'!E$2:E$123,L998)),   IF(K998="YES", _xlfn.MINIFS('azure-vm-prices-3Y'!C$2:C$123,   'azure-vm-prices-3Y'!A$2:A$123,"&gt;="&amp;F998*(100-$B$2)/100,   'azure-vm-prices-3Y'!B$2:B$123,"&gt;="&amp;G998*(100-$B$2)/100,   'azure-vm-prices-3Y'!D$2:D$123,K998,   'azure-vm-prices-3Y'!E$2:E$123,L998),   _xlfn.MINIFS('azure-vm-prices-3Y'!C$2:C$123,   'azure-vm-prices-3Y'!A$2:A$123,"&gt;="&amp;F998*(100-$B$2)/100,   'azure-vm-prices-3Y'!B$2:B$123,"&gt;="&amp;G998*(100-$B$2)/100,   'azure-vm-prices-3Y'!E$2:E$123,L998))),   "")</f>
        <v>0</v>
      </c>
      <c r="AA998" s="4">
        <f>IF(Q998="YES",N998*V998*12,"")</f>
        <v>0</v>
      </c>
      <c r="AB998" s="4">
        <f>IF(Q998="YES",X998*8760,"")</f>
        <v>0</v>
      </c>
      <c r="AC998" s="4">
        <f>IF(Q998="YES",Z998*8760,"")</f>
        <v>0</v>
      </c>
      <c r="AD998" s="4">
        <f>IF(Q998="YES",IF(P998="YES", MIN(AA998:AC998), AA998),"")</f>
        <v>0</v>
      </c>
      <c r="AE998" s="4">
        <f>IF(AND(I998="STANDARD",Q998="YES",H998&lt;'azure-standard-disk-prices'!B2, H998&gt;0),1+IF(M998="YES",1),"")</f>
        <v>0</v>
      </c>
      <c r="AF998" s="4">
        <f>IF(AND(I998="STANDARD",Q998="YES",H998&gt;'azure-standard-disk-prices'!B2,H998&lt;'azure-standard-disk-prices'!B3),1+IF(M998="YES",1),"")</f>
        <v>0</v>
      </c>
      <c r="AG998" s="4">
        <f>IF(AND(I998="STANDARD",Q998="YES",H998&gt;'azure-standard-disk-prices'!B3,H998&lt;'azure-standard-disk-prices'!B4),1+IF(M998="YES",1),"")</f>
        <v>0</v>
      </c>
      <c r="AH998" s="4">
        <f>IF(AND(I998="STANDARD",Q998="YES",H998&gt;'azure-standard-disk-prices'!B4,H998&lt;'azure-standard-disk-prices'!B5),1+IF(M998="YES",1),"")</f>
        <v>0</v>
      </c>
      <c r="AI998" s="4">
        <f>IF(AND(I998="STANDARD",Q998="YES",H998&gt;'azure-standard-disk-prices'!B5,H998&lt;'azure-standard-disk-prices'!B6),1+IF(M998="YES",1),"")</f>
        <v>0</v>
      </c>
      <c r="AJ998" s="4">
        <f>IF(AND(I998="STANDARD",Q998="YES",H998&gt;'azure-standard-disk-prices'!B6,H998&lt;'azure-standard-disk-prices'!B7),1+IF(M998="YES",1),"")</f>
        <v>0</v>
      </c>
      <c r="AK998" s="4">
        <f>IF(AND(I998="STANDARD",Q998="YES",H998&gt;'azure-standard-disk-prices'!B7,H998&lt;'azure-standard-disk-prices'!B8),1+IF(M998="YES",1),"")</f>
        <v>0</v>
      </c>
      <c r="AL998" s="4">
        <f>IF(AND(I998="STANDARD",Q998="YES",H998&gt;'azure-standard-disk-prices'!B8,H998&lt;'azure-standard-disk-prices'!B9),1+IF(M998="YES",1),"")</f>
        <v>0</v>
      </c>
      <c r="AM998" s="4">
        <f>IF(AND(I997="PREMIUM",Q997="YES",H997&lt;'azure-premium-disk-prices'!B2,H997&gt;0),1+IF(M997="YES",1),"")</f>
        <v>0</v>
      </c>
      <c r="AN998" s="4">
        <f>IF(AND(I997="PREMIUM",Q997="YES",H997&gt;'azure-premium-disk-prices'!B2,H997&lt;'azure-premium-disk-prices'!B3),1+IF(M997="YES",1),"")</f>
        <v>0</v>
      </c>
      <c r="AO998" s="4">
        <f>IF(AND(I997="PREMIUM",Q997="YES",H997&gt;'azure-premium-disk-prices'!B3,H997&lt;'azure-premium-disk-prices'!B4),1+IF(M997="YES",1),"")</f>
        <v>0</v>
      </c>
      <c r="AP998" s="4">
        <f>IF(AND(I997="PREMIUM",Q997="YES",H997&gt;'azure-premium-disk-prices'!B4,H997&lt;'azure-premium-disk-prices'!B5),1+IF(M997="YES",1),"")</f>
        <v>0</v>
      </c>
      <c r="AQ998" s="4">
        <f>IF(AND(I997="PREMIUM",Q997="YES",H997&gt;'azure-premium-disk-prices'!B5,H997&lt;'azure-premium-disk-prices'!B6),1+IF(M997="YES",1),"")</f>
        <v>0</v>
      </c>
      <c r="AR998" s="4">
        <f>IF(AND(I997="PREMIUM",Q997="YES",H997&gt;'azure-premium-disk-prices'!B6,H997&lt;'azure-premium-disk-prices'!B7),1+IF(M997="YES",1),"")</f>
        <v>0</v>
      </c>
      <c r="AS998" s="4">
        <f>IF(AND(I997="PREMIUM",Q997="YES",H997&gt;'azure-premium-disk-prices'!B7,H997&lt;'azure-premium-disk-prices'!B8),1+IF(M997="YES",1),"")</f>
        <v>0</v>
      </c>
      <c r="AT998" s="4">
        <f>IF(AND(I997="PREMIUM",Q997="YES",H997&gt;'azure-premium-disk-prices'!B8,H997&lt;'azure-premium-disk-prices'!B9),1+IF(M997="YES",1),"")</f>
        <v>0</v>
      </c>
      <c r="AU998" s="4">
        <f>IF(AND(M998="YES", Q998="YES"),1,"")</f>
        <v>0</v>
      </c>
      <c r="AV998" s="4">
        <f>IF(AND(J998="STANDARD", Q998="YES"), IF(M998="YES",2,1) ,"")</f>
        <v>0</v>
      </c>
      <c r="AW998" s="4">
        <f>IF( AND(J998="PREMIUM",  Q998="YES"), IF(M998="YES",2,1) ,"")</f>
        <v>0</v>
      </c>
    </row>
    <row r="999" spans="5:49">
      <c r="E999" s="3"/>
      <c r="F999" s="3"/>
      <c r="G999" s="3"/>
      <c r="H999" s="3"/>
      <c r="I999" s="3" t="s">
        <v>9</v>
      </c>
      <c r="J999" s="3" t="s">
        <v>9</v>
      </c>
      <c r="K999" s="3" t="s">
        <v>5</v>
      </c>
      <c r="L999" s="3" t="s">
        <v>5</v>
      </c>
      <c r="M999" s="3" t="s">
        <v>5</v>
      </c>
      <c r="N999" s="3">
        <v>730</v>
      </c>
      <c r="O999" s="3" t="s">
        <v>5</v>
      </c>
      <c r="P999" s="3" t="s">
        <v>14</v>
      </c>
      <c r="Q999" s="4">
        <f>IF(AND(E999&lt;&gt;"", F999&lt;&gt;"", G999&lt;&gt;"", H999&lt;&gt;"", I999&lt;&gt;"", J999&lt;&gt;"", K999&lt;&gt;"", L999&lt;&gt;"", M999&lt;&gt;"", N999&lt;&gt;"", O999&lt;&gt;""),"YES","NO")</f>
        <v>0</v>
      </c>
      <c r="R999" s="4">
        <f>IF(AD999=AA999, U999, IF(AD999=AB999,W999,Y999))</f>
        <v>0</v>
      </c>
      <c r="S999" s="4">
        <f>AD999</f>
        <v>0</v>
      </c>
      <c r="T999" s="4">
        <f> IF(AA999="" ,"",IF(AD999=AA999, "PAYG", IF(AD999=AB999,"1Y RI","3Y RI")))</f>
        <v>0</v>
      </c>
      <c r="U999" s="4">
        <f>IF(Q999="YES", IF(K999="YES", VLOOKUP(V999 &amp; L999 &amp; K999,'azure-vm-prices-base'!G$2:H$124, 2, 0), VLOOKUP(V999 &amp; L999 &amp; "*",'azure-vm-prices-base'!G$2:H$124, 2, 0)), "")</f>
        <v>0</v>
      </c>
      <c r="V999" s="4">
        <f>IF(Q999="YES", IF(O999="NO" , IF(K999="YES", _xlfn.MINIFS('azure-vm-prices-base'!I$2:I$123, 'azure-vm-prices-base'!A$2:A$123,"&gt;="&amp;F999*(100-$B$2)/100, 'azure-vm-prices-base'!B$2:B$123,"&gt;="&amp;G999*(100-$B$2)/100, 'azure-vm-prices-base'!D$2:D$123,K999, 'azure-vm-prices-base'!E$2:E$123,L999), _xlfn.MINIFS('azure-vm-prices-base'!I$2:I$123, 'azure-vm-prices-base'!A$2:A$123,"&gt;="&amp;F999*(100-$B$2)/100, 'azure-vm-prices-base'!B$2:B$123,"&gt;="&amp;G999*(100-$B$2)/100, 'azure-vm-prices-base'!E$2:E$123,L999)), IF(K999="YES", _xlfn.MINIFS('azure-vm-prices-base'!C$2:C$123, 'azure-vm-prices-base'!A$2:A$123,"&gt;="&amp;F999*(100-$B$2)/100, 'azure-vm-prices-base'!B$2:B$123,"&gt;="&amp;G999*(100-$B$2)/100, 'azure-vm-prices-base'!D$2:D$123,K999, 'azure-vm-prices-base'!E$2:E$123,L999), _xlfn.MINIFS('azure-vm-prices-base'!C$2:C$123, 'azure-vm-prices-base'!A$2:A$123,"&gt;="&amp;F999*(100-$B$2)/100, 'azure-vm-prices-base'!B$2:B$123,"&gt;="&amp;G999*(100-$B$2)/100, 'azure-vm-prices-base'!E$2:E$123,L999))), "")</f>
        <v>0</v>
      </c>
      <c r="W999" s="4">
        <f>IF(Q999="YES", IF(K999="YES", VLOOKUP(X999 &amp; L999 &amp; K999,'azure-vm-prices-1Y'!G$2:H$124  , 2, 0), VLOOKUP(X999 &amp; L999 &amp; "*",'azure-vm-prices-1Y'!G$2:H$124, 2, 0)),   "")</f>
        <v>0</v>
      </c>
      <c r="X999" s="4">
        <f>IF(Q999="YES", IF(O999="NO" , IF(K999="YES", _xlfn.MINIFS('azure-vm-prices-1Y'!I$2:I$123,   'azure-vm-prices-1Y'!A$2:A$123,"&gt;="&amp;F999*(100-$B$2)/100,   'azure-vm-prices-1Y'!B$2:B$123,"&gt;="&amp;G999*(100-$B$2)/100,   'azure-vm-prices-1Y'!D$2:D$123,K999,   'azure-vm-prices-1Y'!E$2:E$123,L999),   _xlfn.MINIFS('azure-vm-prices-1Y'!I$2:I$123,   'azure-vm-prices-1Y'!A$2:A$123,"&gt;="&amp;F999*(100-$B$2)/100,   'azure-vm-prices-1Y'!B$2:B$123,"&gt;="&amp;G999*(100-$B$2)/100,   'azure-vm-prices-1Y'!E$2:E$123,L999)),   IF(K999="YES", _xlfn.MINIFS('azure-vm-prices-1Y'!C$2:C$123,   'azure-vm-prices-1Y'!A$2:A$123,"&gt;="&amp;F999*(100-$B$2)/100,   'azure-vm-prices-1Y'!B$2:B$123,"&gt;="&amp;G999*(100-$B$2)/100,   'azure-vm-prices-1Y'!D$2:D$123,K999,   'azure-vm-prices-1Y'!E$2:E$123,L999),   _xlfn.MINIFS('azure-vm-prices-1Y'!C$2:C$123,   'azure-vm-prices-1Y'!A$2:A$123,"&gt;="&amp;F999*(100-$B$2)/100,   'azure-vm-prices-1Y'!B$2:B$123,"&gt;="&amp;G999*(100-$B$2)/100,   'azure-vm-prices-1Y'!E$2:E$123,L999))),   "")</f>
        <v>0</v>
      </c>
      <c r="Y999" s="4">
        <f>IF(Q999="YES", IF(K999="YES", VLOOKUP(Z999 &amp; L999 &amp; K999,'azure-vm-prices-3Y'!G$2:H$124  , 2, 0), VLOOKUP(Z999 &amp; L999 &amp; "*",'azure-vm-prices-3Y'!G$2:H$124, 2, 0)),   "")</f>
        <v>0</v>
      </c>
      <c r="Z999" s="4">
        <f>IF(Q999="YES", IF(O999="NO" , IF(K999="YES", _xlfn.MINIFS('azure-vm-prices-3Y'!I$2:I$123,   'azure-vm-prices-3Y'!A$2:A$123,"&gt;="&amp;F999*(100-$B$2)/100,   'azure-vm-prices-3Y'!B$2:B$123,"&gt;="&amp;G999*(100-$B$2)/100,   'azure-vm-prices-3Y'!D$2:D$123,K999,   'azure-vm-prices-3Y'!E$2:E$123,L999),   _xlfn.MINIFS('azure-vm-prices-3Y'!I$2:I$123,   'azure-vm-prices-3Y'!A$2:A$123,"&gt;="&amp;F999*(100-$B$2)/100,   'azure-vm-prices-3Y'!B$2:B$123,"&gt;="&amp;G999*(100-$B$2)/100,   'azure-vm-prices-3Y'!E$2:E$123,L999)),   IF(K999="YES", _xlfn.MINIFS('azure-vm-prices-3Y'!C$2:C$123,   'azure-vm-prices-3Y'!A$2:A$123,"&gt;="&amp;F999*(100-$B$2)/100,   'azure-vm-prices-3Y'!B$2:B$123,"&gt;="&amp;G999*(100-$B$2)/100,   'azure-vm-prices-3Y'!D$2:D$123,K999,   'azure-vm-prices-3Y'!E$2:E$123,L999),   _xlfn.MINIFS('azure-vm-prices-3Y'!C$2:C$123,   'azure-vm-prices-3Y'!A$2:A$123,"&gt;="&amp;F999*(100-$B$2)/100,   'azure-vm-prices-3Y'!B$2:B$123,"&gt;="&amp;G999*(100-$B$2)/100,   'azure-vm-prices-3Y'!E$2:E$123,L999))),   "")</f>
        <v>0</v>
      </c>
      <c r="AA999" s="4">
        <f>IF(Q999="YES",N999*V999*12,"")</f>
        <v>0</v>
      </c>
      <c r="AB999" s="4">
        <f>IF(Q999="YES",X999*8760,"")</f>
        <v>0</v>
      </c>
      <c r="AC999" s="4">
        <f>IF(Q999="YES",Z999*8760,"")</f>
        <v>0</v>
      </c>
      <c r="AD999" s="4">
        <f>IF(Q999="YES",IF(P999="YES", MIN(AA999:AC999), AA999),"")</f>
        <v>0</v>
      </c>
      <c r="AE999" s="4">
        <f>IF(AND(I999="STANDARD",Q999="YES",H999&lt;'azure-standard-disk-prices'!B2, H999&gt;0),1+IF(M999="YES",1),"")</f>
        <v>0</v>
      </c>
      <c r="AF999" s="4">
        <f>IF(AND(I999="STANDARD",Q999="YES",H999&gt;'azure-standard-disk-prices'!B2,H999&lt;'azure-standard-disk-prices'!B3),1+IF(M999="YES",1),"")</f>
        <v>0</v>
      </c>
      <c r="AG999" s="4">
        <f>IF(AND(I999="STANDARD",Q999="YES",H999&gt;'azure-standard-disk-prices'!B3,H999&lt;'azure-standard-disk-prices'!B4),1+IF(M999="YES",1),"")</f>
        <v>0</v>
      </c>
      <c r="AH999" s="4">
        <f>IF(AND(I999="STANDARD",Q999="YES",H999&gt;'azure-standard-disk-prices'!B4,H999&lt;'azure-standard-disk-prices'!B5),1+IF(M999="YES",1),"")</f>
        <v>0</v>
      </c>
      <c r="AI999" s="4">
        <f>IF(AND(I999="STANDARD",Q999="YES",H999&gt;'azure-standard-disk-prices'!B5,H999&lt;'azure-standard-disk-prices'!B6),1+IF(M999="YES",1),"")</f>
        <v>0</v>
      </c>
      <c r="AJ999" s="4">
        <f>IF(AND(I999="STANDARD",Q999="YES",H999&gt;'azure-standard-disk-prices'!B6,H999&lt;'azure-standard-disk-prices'!B7),1+IF(M999="YES",1),"")</f>
        <v>0</v>
      </c>
      <c r="AK999" s="4">
        <f>IF(AND(I999="STANDARD",Q999="YES",H999&gt;'azure-standard-disk-prices'!B7,H999&lt;'azure-standard-disk-prices'!B8),1+IF(M999="YES",1),"")</f>
        <v>0</v>
      </c>
      <c r="AL999" s="4">
        <f>IF(AND(I999="STANDARD",Q999="YES",H999&gt;'azure-standard-disk-prices'!B8,H999&lt;'azure-standard-disk-prices'!B9),1+IF(M999="YES",1),"")</f>
        <v>0</v>
      </c>
      <c r="AM999" s="4">
        <f>IF(AND(I998="PREMIUM",Q998="YES",H998&lt;'azure-premium-disk-prices'!B2,H998&gt;0),1+IF(M998="YES",1),"")</f>
        <v>0</v>
      </c>
      <c r="AN999" s="4">
        <f>IF(AND(I998="PREMIUM",Q998="YES",H998&gt;'azure-premium-disk-prices'!B2,H998&lt;'azure-premium-disk-prices'!B3),1+IF(M998="YES",1),"")</f>
        <v>0</v>
      </c>
      <c r="AO999" s="4">
        <f>IF(AND(I998="PREMIUM",Q998="YES",H998&gt;'azure-premium-disk-prices'!B3,H998&lt;'azure-premium-disk-prices'!B4),1+IF(M998="YES",1),"")</f>
        <v>0</v>
      </c>
      <c r="AP999" s="4">
        <f>IF(AND(I998="PREMIUM",Q998="YES",H998&gt;'azure-premium-disk-prices'!B4,H998&lt;'azure-premium-disk-prices'!B5),1+IF(M998="YES",1),"")</f>
        <v>0</v>
      </c>
      <c r="AQ999" s="4">
        <f>IF(AND(I998="PREMIUM",Q998="YES",H998&gt;'azure-premium-disk-prices'!B5,H998&lt;'azure-premium-disk-prices'!B6),1+IF(M998="YES",1),"")</f>
        <v>0</v>
      </c>
      <c r="AR999" s="4">
        <f>IF(AND(I998="PREMIUM",Q998="YES",H998&gt;'azure-premium-disk-prices'!B6,H998&lt;'azure-premium-disk-prices'!B7),1+IF(M998="YES",1),"")</f>
        <v>0</v>
      </c>
      <c r="AS999" s="4">
        <f>IF(AND(I998="PREMIUM",Q998="YES",H998&gt;'azure-premium-disk-prices'!B7,H998&lt;'azure-premium-disk-prices'!B8),1+IF(M998="YES",1),"")</f>
        <v>0</v>
      </c>
      <c r="AT999" s="4">
        <f>IF(AND(I998="PREMIUM",Q998="YES",H998&gt;'azure-premium-disk-prices'!B8,H998&lt;'azure-premium-disk-prices'!B9),1+IF(M998="YES",1),"")</f>
        <v>0</v>
      </c>
      <c r="AU999" s="4">
        <f>IF(AND(M999="YES", Q999="YES"),1,"")</f>
        <v>0</v>
      </c>
      <c r="AV999" s="4">
        <f>IF(AND(J999="STANDARD", Q999="YES"), IF(M999="YES",2,1) ,"")</f>
        <v>0</v>
      </c>
      <c r="AW999" s="4">
        <f>IF( AND(J999="PREMIUM",  Q999="YES"), IF(M999="YES",2,1) ,"")</f>
        <v>0</v>
      </c>
    </row>
    <row r="1000" spans="5:49">
      <c r="E1000" s="3"/>
      <c r="F1000" s="3"/>
      <c r="G1000" s="3"/>
      <c r="H1000" s="3"/>
      <c r="I1000" s="3" t="s">
        <v>9</v>
      </c>
      <c r="J1000" s="3" t="s">
        <v>9</v>
      </c>
      <c r="K1000" s="3" t="s">
        <v>5</v>
      </c>
      <c r="L1000" s="3" t="s">
        <v>5</v>
      </c>
      <c r="M1000" s="3" t="s">
        <v>5</v>
      </c>
      <c r="N1000" s="3">
        <v>730</v>
      </c>
      <c r="O1000" s="3" t="s">
        <v>5</v>
      </c>
      <c r="P1000" s="3" t="s">
        <v>14</v>
      </c>
      <c r="Q1000" s="4">
        <f>IF(AND(E1000&lt;&gt;"", F1000&lt;&gt;"", G1000&lt;&gt;"", H1000&lt;&gt;"", I1000&lt;&gt;"", J1000&lt;&gt;"", K1000&lt;&gt;"", L1000&lt;&gt;"", M1000&lt;&gt;"", N1000&lt;&gt;"", O1000&lt;&gt;""),"YES","NO")</f>
        <v>0</v>
      </c>
      <c r="R1000" s="4">
        <f>IF(AD1000=AA1000, U1000, IF(AD1000=AB1000,W1000,Y1000))</f>
        <v>0</v>
      </c>
      <c r="S1000" s="4">
        <f>AD1000</f>
        <v>0</v>
      </c>
      <c r="T1000" s="4">
        <f> IF(AA1000="" ,"",IF(AD1000=AA1000, "PAYG", IF(AD1000=AB1000,"1Y RI","3Y RI")))</f>
        <v>0</v>
      </c>
      <c r="U1000" s="4">
        <f>IF(Q1000="YES", IF(K1000="YES", VLOOKUP(V1000 &amp; L1000 &amp; K1000,'azure-vm-prices-base'!G$2:H$124, 2, 0), VLOOKUP(V1000 &amp; L1000 &amp; "*",'azure-vm-prices-base'!G$2:H$124, 2, 0)), "")</f>
        <v>0</v>
      </c>
      <c r="V1000" s="4">
        <f>IF(Q1000="YES", IF(O1000="NO" , IF(K1000="YES", _xlfn.MINIFS('azure-vm-prices-base'!I$2:I$123, 'azure-vm-prices-base'!A$2:A$123,"&gt;="&amp;F1000*(100-$B$2)/100, 'azure-vm-prices-base'!B$2:B$123,"&gt;="&amp;G1000*(100-$B$2)/100, 'azure-vm-prices-base'!D$2:D$123,K1000, 'azure-vm-prices-base'!E$2:E$123,L1000), _xlfn.MINIFS('azure-vm-prices-base'!I$2:I$123, 'azure-vm-prices-base'!A$2:A$123,"&gt;="&amp;F1000*(100-$B$2)/100, 'azure-vm-prices-base'!B$2:B$123,"&gt;="&amp;G1000*(100-$B$2)/100, 'azure-vm-prices-base'!E$2:E$123,L1000)), IF(K1000="YES", _xlfn.MINIFS('azure-vm-prices-base'!C$2:C$123, 'azure-vm-prices-base'!A$2:A$123,"&gt;="&amp;F1000*(100-$B$2)/100, 'azure-vm-prices-base'!B$2:B$123,"&gt;="&amp;G1000*(100-$B$2)/100, 'azure-vm-prices-base'!D$2:D$123,K1000, 'azure-vm-prices-base'!E$2:E$123,L1000), _xlfn.MINIFS('azure-vm-prices-base'!C$2:C$123, 'azure-vm-prices-base'!A$2:A$123,"&gt;="&amp;F1000*(100-$B$2)/100, 'azure-vm-prices-base'!B$2:B$123,"&gt;="&amp;G1000*(100-$B$2)/100, 'azure-vm-prices-base'!E$2:E$123,L1000))), "")</f>
        <v>0</v>
      </c>
      <c r="W1000" s="4">
        <f>IF(Q1000="YES", IF(K1000="YES", VLOOKUP(X1000 &amp; L1000 &amp; K1000,'azure-vm-prices-1Y'!G$2:H$124  , 2, 0), VLOOKUP(X1000 &amp; L1000 &amp; "*",'azure-vm-prices-1Y'!G$2:H$124, 2, 0)),   "")</f>
        <v>0</v>
      </c>
      <c r="X1000" s="4">
        <f>IF(Q1000="YES", IF(O1000="NO" , IF(K1000="YES", _xlfn.MINIFS('azure-vm-prices-1Y'!I$2:I$123,   'azure-vm-prices-1Y'!A$2:A$123,"&gt;="&amp;F1000*(100-$B$2)/100,   'azure-vm-prices-1Y'!B$2:B$123,"&gt;="&amp;G1000*(100-$B$2)/100,   'azure-vm-prices-1Y'!D$2:D$123,K1000,   'azure-vm-prices-1Y'!E$2:E$123,L1000),   _xlfn.MINIFS('azure-vm-prices-1Y'!I$2:I$123,   'azure-vm-prices-1Y'!A$2:A$123,"&gt;="&amp;F1000*(100-$B$2)/100,   'azure-vm-prices-1Y'!B$2:B$123,"&gt;="&amp;G1000*(100-$B$2)/100,   'azure-vm-prices-1Y'!E$2:E$123,L1000)),   IF(K1000="YES", _xlfn.MINIFS('azure-vm-prices-1Y'!C$2:C$123,   'azure-vm-prices-1Y'!A$2:A$123,"&gt;="&amp;F1000*(100-$B$2)/100,   'azure-vm-prices-1Y'!B$2:B$123,"&gt;="&amp;G1000*(100-$B$2)/100,   'azure-vm-prices-1Y'!D$2:D$123,K1000,   'azure-vm-prices-1Y'!E$2:E$123,L1000),   _xlfn.MINIFS('azure-vm-prices-1Y'!C$2:C$123,   'azure-vm-prices-1Y'!A$2:A$123,"&gt;="&amp;F1000*(100-$B$2)/100,   'azure-vm-prices-1Y'!B$2:B$123,"&gt;="&amp;G1000*(100-$B$2)/100,   'azure-vm-prices-1Y'!E$2:E$123,L1000))),   "")</f>
        <v>0</v>
      </c>
      <c r="Y1000" s="4">
        <f>IF(Q1000="YES", IF(K1000="YES", VLOOKUP(Z1000 &amp; L1000 &amp; K1000,'azure-vm-prices-3Y'!G$2:H$124  , 2, 0), VLOOKUP(Z1000 &amp; L1000 &amp; "*",'azure-vm-prices-3Y'!G$2:H$124, 2, 0)),   "")</f>
        <v>0</v>
      </c>
      <c r="Z1000" s="4">
        <f>IF(Q1000="YES", IF(O1000="NO" , IF(K1000="YES", _xlfn.MINIFS('azure-vm-prices-3Y'!I$2:I$123,   'azure-vm-prices-3Y'!A$2:A$123,"&gt;="&amp;F1000*(100-$B$2)/100,   'azure-vm-prices-3Y'!B$2:B$123,"&gt;="&amp;G1000*(100-$B$2)/100,   'azure-vm-prices-3Y'!D$2:D$123,K1000,   'azure-vm-prices-3Y'!E$2:E$123,L1000),   _xlfn.MINIFS('azure-vm-prices-3Y'!I$2:I$123,   'azure-vm-prices-3Y'!A$2:A$123,"&gt;="&amp;F1000*(100-$B$2)/100,   'azure-vm-prices-3Y'!B$2:B$123,"&gt;="&amp;G1000*(100-$B$2)/100,   'azure-vm-prices-3Y'!E$2:E$123,L1000)),   IF(K1000="YES", _xlfn.MINIFS('azure-vm-prices-3Y'!C$2:C$123,   'azure-vm-prices-3Y'!A$2:A$123,"&gt;="&amp;F1000*(100-$B$2)/100,   'azure-vm-prices-3Y'!B$2:B$123,"&gt;="&amp;G1000*(100-$B$2)/100,   'azure-vm-prices-3Y'!D$2:D$123,K1000,   'azure-vm-prices-3Y'!E$2:E$123,L1000),   _xlfn.MINIFS('azure-vm-prices-3Y'!C$2:C$123,   'azure-vm-prices-3Y'!A$2:A$123,"&gt;="&amp;F1000*(100-$B$2)/100,   'azure-vm-prices-3Y'!B$2:B$123,"&gt;="&amp;G1000*(100-$B$2)/100,   'azure-vm-prices-3Y'!E$2:E$123,L1000))),   "")</f>
        <v>0</v>
      </c>
      <c r="AA1000" s="4">
        <f>IF(Q1000="YES",N1000*V1000*12,"")</f>
        <v>0</v>
      </c>
      <c r="AB1000" s="4">
        <f>IF(Q1000="YES",X1000*8760,"")</f>
        <v>0</v>
      </c>
      <c r="AC1000" s="4">
        <f>IF(Q1000="YES",Z1000*8760,"")</f>
        <v>0</v>
      </c>
      <c r="AD1000" s="4">
        <f>IF(Q1000="YES",IF(P1000="YES", MIN(AA1000:AC1000), AA1000),"")</f>
        <v>0</v>
      </c>
      <c r="AE1000" s="4">
        <f>IF(AND(I1000="STANDARD",Q1000="YES",H1000&lt;'azure-standard-disk-prices'!B2, H1000&gt;0),1+IF(M1000="YES",1),"")</f>
        <v>0</v>
      </c>
      <c r="AF1000" s="4">
        <f>IF(AND(I1000="STANDARD",Q1000="YES",H1000&gt;'azure-standard-disk-prices'!B2,H1000&lt;'azure-standard-disk-prices'!B3),1+IF(M1000="YES",1),"")</f>
        <v>0</v>
      </c>
      <c r="AG1000" s="4">
        <f>IF(AND(I1000="STANDARD",Q1000="YES",H1000&gt;'azure-standard-disk-prices'!B3,H1000&lt;'azure-standard-disk-prices'!B4),1+IF(M1000="YES",1),"")</f>
        <v>0</v>
      </c>
      <c r="AH1000" s="4">
        <f>IF(AND(I1000="STANDARD",Q1000="YES",H1000&gt;'azure-standard-disk-prices'!B4,H1000&lt;'azure-standard-disk-prices'!B5),1+IF(M1000="YES",1),"")</f>
        <v>0</v>
      </c>
      <c r="AI1000" s="4">
        <f>IF(AND(I1000="STANDARD",Q1000="YES",H1000&gt;'azure-standard-disk-prices'!B5,H1000&lt;'azure-standard-disk-prices'!B6),1+IF(M1000="YES",1),"")</f>
        <v>0</v>
      </c>
      <c r="AJ1000" s="4">
        <f>IF(AND(I1000="STANDARD",Q1000="YES",H1000&gt;'azure-standard-disk-prices'!B6,H1000&lt;'azure-standard-disk-prices'!B7),1+IF(M1000="YES",1),"")</f>
        <v>0</v>
      </c>
      <c r="AK1000" s="4">
        <f>IF(AND(I1000="STANDARD",Q1000="YES",H1000&gt;'azure-standard-disk-prices'!B7,H1000&lt;'azure-standard-disk-prices'!B8),1+IF(M1000="YES",1),"")</f>
        <v>0</v>
      </c>
      <c r="AL1000" s="4">
        <f>IF(AND(I1000="STANDARD",Q1000="YES",H1000&gt;'azure-standard-disk-prices'!B8,H1000&lt;'azure-standard-disk-prices'!B9),1+IF(M1000="YES",1),"")</f>
        <v>0</v>
      </c>
      <c r="AM1000" s="4">
        <f>IF(AND(I999="PREMIUM",Q999="YES",H999&lt;'azure-premium-disk-prices'!B2,H999&gt;0),1+IF(M999="YES",1),"")</f>
        <v>0</v>
      </c>
      <c r="AN1000" s="4">
        <f>IF(AND(I999="PREMIUM",Q999="YES",H999&gt;'azure-premium-disk-prices'!B2,H999&lt;'azure-premium-disk-prices'!B3),1+IF(M999="YES",1),"")</f>
        <v>0</v>
      </c>
      <c r="AO1000" s="4">
        <f>IF(AND(I999="PREMIUM",Q999="YES",H999&gt;'azure-premium-disk-prices'!B3,H999&lt;'azure-premium-disk-prices'!B4),1+IF(M999="YES",1),"")</f>
        <v>0</v>
      </c>
      <c r="AP1000" s="4">
        <f>IF(AND(I999="PREMIUM",Q999="YES",H999&gt;'azure-premium-disk-prices'!B4,H999&lt;'azure-premium-disk-prices'!B5),1+IF(M999="YES",1),"")</f>
        <v>0</v>
      </c>
      <c r="AQ1000" s="4">
        <f>IF(AND(I999="PREMIUM",Q999="YES",H999&gt;'azure-premium-disk-prices'!B5,H999&lt;'azure-premium-disk-prices'!B6),1+IF(M999="YES",1),"")</f>
        <v>0</v>
      </c>
      <c r="AR1000" s="4">
        <f>IF(AND(I999="PREMIUM",Q999="YES",H999&gt;'azure-premium-disk-prices'!B6,H999&lt;'azure-premium-disk-prices'!B7),1+IF(M999="YES",1),"")</f>
        <v>0</v>
      </c>
      <c r="AS1000" s="4">
        <f>IF(AND(I999="PREMIUM",Q999="YES",H999&gt;'azure-premium-disk-prices'!B7,H999&lt;'azure-premium-disk-prices'!B8),1+IF(M999="YES",1),"")</f>
        <v>0</v>
      </c>
      <c r="AT1000" s="4">
        <f>IF(AND(I999="PREMIUM",Q999="YES",H999&gt;'azure-premium-disk-prices'!B8,H999&lt;'azure-premium-disk-prices'!B9),1+IF(M999="YES",1),"")</f>
        <v>0</v>
      </c>
      <c r="AU1000" s="4">
        <f>IF(AND(M1000="YES", Q1000="YES"),1,"")</f>
        <v>0</v>
      </c>
      <c r="AV1000" s="4">
        <f>IF(AND(J1000="STANDARD", Q1000="YES"), IF(M1000="YES",2,1) ,"")</f>
        <v>0</v>
      </c>
      <c r="AW1000" s="4">
        <f>IF( AND(J1000="PREMIUM",  Q1000="YES"), IF(M1000="YES",2,1) ,"")</f>
        <v>0</v>
      </c>
    </row>
  </sheetData>
  <mergeCells count="4">
    <mergeCell ref="A1:B1"/>
    <mergeCell ref="A10:C10"/>
    <mergeCell ref="A29:C29"/>
    <mergeCell ref="A4:B4"/>
  </mergeCells>
  <conditionalFormatting sqref="Q1:Q1001">
    <cfRule type="cellIs" dxfId="0" priority="1" operator="equal">
      <formula>"YES"</formula>
    </cfRule>
  </conditionalFormatting>
  <dataValidations count="8">
    <dataValidation type="whole" allowBlank="1" showInputMessage="1" showErrorMessage="1" promptTitle="Enter an integer:" prompt="between 0 and 100 on how better % Azure perf is" sqref="B2">
      <formula1>0</formula1>
      <formula2>100</formula2>
    </dataValidation>
    <dataValidation type="list" allowBlank="1" showInputMessage="1" showErrorMessage="1" sqref="L2:L1001">
      <formula1>"YES,NO"</formula1>
    </dataValidation>
    <dataValidation type="list" allowBlank="1" showInputMessage="1" showErrorMessage="1" sqref="M2:M1001">
      <formula1>"YES,NO"</formula1>
    </dataValidation>
    <dataValidation type="list" allowBlank="1" showInputMessage="1" showErrorMessage="1" sqref="K2:K1001">
      <formula1>"YES,NO"</formula1>
    </dataValidation>
    <dataValidation type="list" allowBlank="1" showInputMessage="1" showErrorMessage="1" sqref="I2:I1001">
      <formula1>"STANDARD,PREMIUM"</formula1>
    </dataValidation>
    <dataValidation type="list" allowBlank="1" showInputMessage="1" showErrorMessage="1" sqref="J2:J1001">
      <formula1>"STANDARD,PREMIUM"</formula1>
    </dataValidation>
    <dataValidation type="list" allowBlank="1" showInputMessage="1" showErrorMessage="1" sqref="P2:P1001">
      <formula1>"YES,NO"</formula1>
    </dataValidation>
    <dataValidation type="list" allowBlank="1" showInputMessage="1" showErrorMessage="1" sqref="O2:O100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cols>
    <col min="3" max="3" width="12.7109375" customWidth="1"/>
    <col min="4" max="6" width="9.7109375" customWidth="1"/>
    <col min="7" max="7" width="0" customWidth="1"/>
    <col min="8" max="8" width="20.7109375" customWidth="1"/>
    <col min="9" max="9" width="0" customWidth="1"/>
  </cols>
  <sheetData>
    <row r="1" spans="1:9">
      <c r="A1" s="1" t="s">
        <v>3</v>
      </c>
      <c r="B1" s="1" t="s">
        <v>2</v>
      </c>
      <c r="C1" s="1" t="s">
        <v>74</v>
      </c>
      <c r="D1" s="1" t="s">
        <v>7</v>
      </c>
      <c r="E1" s="1" t="s">
        <v>4</v>
      </c>
      <c r="F1" s="1" t="s">
        <v>75</v>
      </c>
      <c r="H1" s="1" t="s">
        <v>76</v>
      </c>
    </row>
    <row r="2" spans="1:9">
      <c r="A2" s="3">
        <v>1</v>
      </c>
      <c r="B2" s="3">
        <v>0.75</v>
      </c>
      <c r="C2" s="3">
        <v>0.016866</v>
      </c>
      <c r="D2" s="3" t="s">
        <v>5</v>
      </c>
      <c r="E2" s="3" t="s">
        <v>5</v>
      </c>
      <c r="F2" s="3" t="s">
        <v>5</v>
      </c>
      <c r="G2" s="3">
        <f>CONCATENATE(C2,E2,D2)</f>
        <v>0</v>
      </c>
      <c r="H2" s="3" t="s">
        <v>77</v>
      </c>
      <c r="I2" s="3">
        <v>0.016866</v>
      </c>
    </row>
    <row r="3" spans="1:9">
      <c r="A3" s="3">
        <v>1</v>
      </c>
      <c r="B3" s="3">
        <v>1.75</v>
      </c>
      <c r="C3" s="3">
        <v>0.050598</v>
      </c>
      <c r="D3" s="3" t="s">
        <v>5</v>
      </c>
      <c r="E3" s="3" t="s">
        <v>5</v>
      </c>
      <c r="F3" s="3" t="s">
        <v>5</v>
      </c>
      <c r="G3" s="3">
        <f>CONCATENATE(C3,E3,D3)</f>
        <v>0</v>
      </c>
      <c r="H3" s="3" t="s">
        <v>78</v>
      </c>
      <c r="I3" s="3">
        <v>0.050598</v>
      </c>
    </row>
    <row r="4" spans="1:9">
      <c r="A4" s="3">
        <v>8</v>
      </c>
      <c r="B4" s="3">
        <v>56</v>
      </c>
      <c r="C4" s="3">
        <v>0.7564400999999999</v>
      </c>
      <c r="D4" s="3" t="s">
        <v>14</v>
      </c>
      <c r="E4" s="3" t="s">
        <v>5</v>
      </c>
      <c r="F4" s="3" t="s">
        <v>5</v>
      </c>
      <c r="G4" s="3">
        <f>CONCATENATE(C4,E4,D4)</f>
        <v>0</v>
      </c>
      <c r="H4" s="3" t="s">
        <v>79</v>
      </c>
      <c r="I4" s="3">
        <v>0.7564400999999999</v>
      </c>
    </row>
    <row r="5" spans="1:9">
      <c r="A5" s="3">
        <v>16</v>
      </c>
      <c r="B5" s="3">
        <v>112</v>
      </c>
      <c r="C5" s="3">
        <v>1.5128802</v>
      </c>
      <c r="D5" s="3" t="s">
        <v>14</v>
      </c>
      <c r="E5" s="3" t="s">
        <v>5</v>
      </c>
      <c r="F5" s="3" t="s">
        <v>5</v>
      </c>
      <c r="G5" s="3">
        <f>CONCATENATE(C5,E5,D5)</f>
        <v>0</v>
      </c>
      <c r="H5" s="3" t="s">
        <v>80</v>
      </c>
      <c r="I5" s="3">
        <v>1.5128802</v>
      </c>
    </row>
    <row r="6" spans="1:9">
      <c r="A6" s="3">
        <v>1</v>
      </c>
      <c r="B6" s="3">
        <v>2</v>
      </c>
      <c r="C6" s="3">
        <v>0.0345753</v>
      </c>
      <c r="D6" s="3" t="s">
        <v>5</v>
      </c>
      <c r="E6" s="3" t="s">
        <v>5</v>
      </c>
      <c r="F6" s="3" t="s">
        <v>5</v>
      </c>
      <c r="G6" s="3">
        <f>CONCATENATE(C6,E6,D6)</f>
        <v>0</v>
      </c>
      <c r="H6" s="3" t="s">
        <v>81</v>
      </c>
      <c r="I6" s="3">
        <v>0.0345753</v>
      </c>
    </row>
    <row r="7" spans="1:9">
      <c r="A7" s="3">
        <v>2</v>
      </c>
      <c r="B7" s="3">
        <v>3.5</v>
      </c>
      <c r="C7" s="3">
        <v>0.101196</v>
      </c>
      <c r="D7" s="3" t="s">
        <v>5</v>
      </c>
      <c r="E7" s="3" t="s">
        <v>5</v>
      </c>
      <c r="F7" s="3" t="s">
        <v>5</v>
      </c>
      <c r="G7" s="3">
        <f>CONCATENATE(C7,E7,D7)</f>
        <v>0</v>
      </c>
      <c r="H7" s="3" t="s">
        <v>82</v>
      </c>
      <c r="I7" s="3">
        <v>0.101196</v>
      </c>
    </row>
    <row r="8" spans="1:9">
      <c r="A8" s="3">
        <v>2</v>
      </c>
      <c r="B8" s="3">
        <v>16</v>
      </c>
      <c r="C8" s="3">
        <v>0.1045692</v>
      </c>
      <c r="D8" s="3" t="s">
        <v>5</v>
      </c>
      <c r="E8" s="3" t="s">
        <v>5</v>
      </c>
      <c r="F8" s="3" t="s">
        <v>5</v>
      </c>
      <c r="G8" s="3">
        <f>CONCATENATE(C8,E8,D8)</f>
        <v>0</v>
      </c>
      <c r="H8" s="3" t="s">
        <v>83</v>
      </c>
      <c r="I8" s="3">
        <v>0.1045692</v>
      </c>
    </row>
    <row r="9" spans="1:9">
      <c r="A9" s="3">
        <v>2</v>
      </c>
      <c r="B9" s="3">
        <v>4</v>
      </c>
      <c r="C9" s="3">
        <v>0.0733671</v>
      </c>
      <c r="D9" s="3" t="s">
        <v>5</v>
      </c>
      <c r="E9" s="3" t="s">
        <v>5</v>
      </c>
      <c r="F9" s="3" t="s">
        <v>5</v>
      </c>
      <c r="G9" s="3">
        <f>CONCATENATE(C9,E9,D9)</f>
        <v>0</v>
      </c>
      <c r="H9" s="3" t="s">
        <v>84</v>
      </c>
      <c r="I9" s="3">
        <v>0.0733671</v>
      </c>
    </row>
    <row r="10" spans="1:9">
      <c r="A10" s="3">
        <v>4</v>
      </c>
      <c r="B10" s="3">
        <v>7</v>
      </c>
      <c r="C10" s="3">
        <v>0.202392</v>
      </c>
      <c r="D10" s="3" t="s">
        <v>5</v>
      </c>
      <c r="E10" s="3" t="s">
        <v>5</v>
      </c>
      <c r="F10" s="3" t="s">
        <v>5</v>
      </c>
      <c r="G10" s="3">
        <f>CONCATENATE(C10,E10,D10)</f>
        <v>0</v>
      </c>
      <c r="H10" s="3" t="s">
        <v>85</v>
      </c>
      <c r="I10" s="3">
        <v>0.202392</v>
      </c>
    </row>
    <row r="11" spans="1:9">
      <c r="A11" s="3">
        <v>8</v>
      </c>
      <c r="B11" s="3">
        <v>14</v>
      </c>
      <c r="C11" s="3">
        <v>0.404784</v>
      </c>
      <c r="D11" s="3" t="s">
        <v>5</v>
      </c>
      <c r="E11" s="3" t="s">
        <v>5</v>
      </c>
      <c r="F11" s="3" t="s">
        <v>5</v>
      </c>
      <c r="G11" s="3">
        <f>CONCATENATE(C11,E11,D11)</f>
        <v>0</v>
      </c>
      <c r="H11" s="3" t="s">
        <v>86</v>
      </c>
      <c r="I11" s="3">
        <v>0.404784</v>
      </c>
    </row>
    <row r="12" spans="1:9">
      <c r="A12" s="3">
        <v>4</v>
      </c>
      <c r="B12" s="3">
        <v>32</v>
      </c>
      <c r="C12" s="3">
        <v>0.219258</v>
      </c>
      <c r="D12" s="3" t="s">
        <v>5</v>
      </c>
      <c r="E12" s="3" t="s">
        <v>5</v>
      </c>
      <c r="F12" s="3" t="s">
        <v>5</v>
      </c>
      <c r="G12" s="3">
        <f>CONCATENATE(C12,E12,D12)</f>
        <v>0</v>
      </c>
      <c r="H12" s="3" t="s">
        <v>87</v>
      </c>
      <c r="I12" s="3">
        <v>0.219258</v>
      </c>
    </row>
    <row r="13" spans="1:9">
      <c r="A13" s="3">
        <v>4</v>
      </c>
      <c r="B13" s="3">
        <v>8</v>
      </c>
      <c r="C13" s="3">
        <v>0.1543239</v>
      </c>
      <c r="D13" s="3" t="s">
        <v>5</v>
      </c>
      <c r="E13" s="3" t="s">
        <v>5</v>
      </c>
      <c r="F13" s="3" t="s">
        <v>5</v>
      </c>
      <c r="G13" s="3">
        <f>CONCATENATE(C13,E13,D13)</f>
        <v>0</v>
      </c>
      <c r="H13" s="3" t="s">
        <v>88</v>
      </c>
      <c r="I13" s="3">
        <v>0.1543239</v>
      </c>
    </row>
    <row r="14" spans="1:9">
      <c r="A14" s="3">
        <v>2</v>
      </c>
      <c r="B14" s="3">
        <v>14</v>
      </c>
      <c r="C14" s="3">
        <v>0.227691</v>
      </c>
      <c r="D14" s="3" t="s">
        <v>14</v>
      </c>
      <c r="E14" s="3" t="s">
        <v>5</v>
      </c>
      <c r="F14" s="3" t="s">
        <v>5</v>
      </c>
      <c r="G14" s="3">
        <f>CONCATENATE(C14,E14,D14)</f>
        <v>0</v>
      </c>
      <c r="H14" s="3" t="s">
        <v>89</v>
      </c>
      <c r="I14" s="3">
        <v>0.227691</v>
      </c>
    </row>
    <row r="15" spans="1:9">
      <c r="A15" s="3">
        <v>4</v>
      </c>
      <c r="B15" s="3">
        <v>28</v>
      </c>
      <c r="C15" s="3">
        <v>0.455382</v>
      </c>
      <c r="D15" s="3" t="s">
        <v>14</v>
      </c>
      <c r="E15" s="3" t="s">
        <v>5</v>
      </c>
      <c r="F15" s="3" t="s">
        <v>5</v>
      </c>
      <c r="G15" s="3">
        <f>CONCATENATE(C15,E15,D15)</f>
        <v>0</v>
      </c>
      <c r="H15" s="3" t="s">
        <v>90</v>
      </c>
      <c r="I15" s="3">
        <v>0.455382</v>
      </c>
    </row>
    <row r="16" spans="1:9">
      <c r="A16" s="3">
        <v>8</v>
      </c>
      <c r="B16" s="3">
        <v>56</v>
      </c>
      <c r="C16" s="3">
        <v>0.910764</v>
      </c>
      <c r="D16" s="3" t="s">
        <v>14</v>
      </c>
      <c r="E16" s="3" t="s">
        <v>5</v>
      </c>
      <c r="F16" s="3" t="s">
        <v>5</v>
      </c>
      <c r="G16" s="3">
        <f>CONCATENATE(C16,E16,D16)</f>
        <v>0</v>
      </c>
      <c r="H16" s="3" t="s">
        <v>91</v>
      </c>
      <c r="I16" s="3">
        <v>0.910764</v>
      </c>
    </row>
    <row r="17" spans="1:9">
      <c r="A17" s="3">
        <v>8</v>
      </c>
      <c r="B17" s="3">
        <v>56</v>
      </c>
      <c r="C17" s="3">
        <v>0.9453393</v>
      </c>
      <c r="D17" s="3" t="s">
        <v>14</v>
      </c>
      <c r="E17" s="3" t="s">
        <v>5</v>
      </c>
      <c r="F17" s="3" t="s">
        <v>5</v>
      </c>
      <c r="G17" s="3">
        <f>CONCATENATE(C17,E17,D17)</f>
        <v>0</v>
      </c>
      <c r="H17" s="3" t="s">
        <v>92</v>
      </c>
      <c r="I17" s="3">
        <v>0.9453393</v>
      </c>
    </row>
    <row r="18" spans="1:9">
      <c r="A18" s="3">
        <v>8</v>
      </c>
      <c r="B18" s="3">
        <v>64</v>
      </c>
      <c r="C18" s="3">
        <v>0.4604418</v>
      </c>
      <c r="D18" s="3" t="s">
        <v>5</v>
      </c>
      <c r="E18" s="3" t="s">
        <v>5</v>
      </c>
      <c r="F18" s="3" t="s">
        <v>5</v>
      </c>
      <c r="G18" s="3">
        <f>CONCATENATE(C18,E18,D18)</f>
        <v>0</v>
      </c>
      <c r="H18" s="3" t="s">
        <v>93</v>
      </c>
      <c r="I18" s="3">
        <v>0.4604418</v>
      </c>
    </row>
    <row r="19" spans="1:9">
      <c r="A19" s="3">
        <v>8</v>
      </c>
      <c r="B19" s="3">
        <v>16</v>
      </c>
      <c r="C19" s="3">
        <v>0.3229839</v>
      </c>
      <c r="D19" s="3" t="s">
        <v>5</v>
      </c>
      <c r="E19" s="3" t="s">
        <v>5</v>
      </c>
      <c r="F19" s="3" t="s">
        <v>5</v>
      </c>
      <c r="G19" s="3">
        <f>CONCATENATE(C19,E19,D19)</f>
        <v>0</v>
      </c>
      <c r="H19" s="3" t="s">
        <v>94</v>
      </c>
      <c r="I19" s="3">
        <v>0.3229839</v>
      </c>
    </row>
    <row r="20" spans="1:9">
      <c r="A20" s="3">
        <v>16</v>
      </c>
      <c r="B20" s="3">
        <v>112</v>
      </c>
      <c r="C20" s="3">
        <v>1.8915219</v>
      </c>
      <c r="D20" s="3" t="s">
        <v>14</v>
      </c>
      <c r="E20" s="3" t="s">
        <v>5</v>
      </c>
      <c r="F20" s="3" t="s">
        <v>5</v>
      </c>
      <c r="G20" s="3">
        <f>CONCATENATE(C20,E20,D20)</f>
        <v>0</v>
      </c>
      <c r="H20" s="3" t="s">
        <v>95</v>
      </c>
      <c r="I20" s="3">
        <v>1.8915219</v>
      </c>
    </row>
    <row r="21" spans="1:9">
      <c r="A21" s="3">
        <v>1</v>
      </c>
      <c r="B21" s="3">
        <v>2</v>
      </c>
      <c r="C21" s="3">
        <v>0.02049219</v>
      </c>
      <c r="D21" s="3" t="s">
        <v>5</v>
      </c>
      <c r="E21" s="3" t="s">
        <v>5</v>
      </c>
      <c r="F21" s="3" t="s">
        <v>14</v>
      </c>
      <c r="G21" s="3">
        <f>CONCATENATE(C21,E21,D21)</f>
        <v>0</v>
      </c>
      <c r="H21" s="3" t="s">
        <v>96</v>
      </c>
      <c r="I21" s="3">
        <v>10000.02049219</v>
      </c>
    </row>
    <row r="22" spans="1:9">
      <c r="A22" s="3">
        <v>1</v>
      </c>
      <c r="B22" s="3">
        <v>1</v>
      </c>
      <c r="C22" s="3">
        <v>0.01062558</v>
      </c>
      <c r="D22" s="3" t="s">
        <v>5</v>
      </c>
      <c r="E22" s="3" t="s">
        <v>5</v>
      </c>
      <c r="F22" s="3" t="s">
        <v>14</v>
      </c>
      <c r="G22" s="3">
        <f>CONCATENATE(C22,E22,D22)</f>
        <v>0</v>
      </c>
      <c r="H22" s="3" t="s">
        <v>97</v>
      </c>
      <c r="I22" s="3">
        <v>10000.01062558</v>
      </c>
    </row>
    <row r="23" spans="1:9">
      <c r="A23" s="3">
        <v>2</v>
      </c>
      <c r="B23" s="3">
        <v>8</v>
      </c>
      <c r="C23" s="3">
        <v>0.08196876</v>
      </c>
      <c r="D23" s="3" t="s">
        <v>5</v>
      </c>
      <c r="E23" s="3" t="s">
        <v>5</v>
      </c>
      <c r="F23" s="3" t="s">
        <v>14</v>
      </c>
      <c r="G23" s="3">
        <f>CONCATENATE(C23,E23,D23)</f>
        <v>0</v>
      </c>
      <c r="H23" s="3" t="s">
        <v>98</v>
      </c>
      <c r="I23" s="3">
        <v>10000.08196876</v>
      </c>
    </row>
    <row r="24" spans="1:9">
      <c r="A24" s="3">
        <v>2</v>
      </c>
      <c r="B24" s="3">
        <v>4</v>
      </c>
      <c r="C24" s="3">
        <v>0.04098438</v>
      </c>
      <c r="D24" s="3" t="s">
        <v>5</v>
      </c>
      <c r="E24" s="3" t="s">
        <v>5</v>
      </c>
      <c r="F24" s="3" t="s">
        <v>14</v>
      </c>
      <c r="G24" s="3">
        <f>CONCATENATE(C24,E24,D24)</f>
        <v>0</v>
      </c>
      <c r="H24" s="3" t="s">
        <v>99</v>
      </c>
      <c r="I24" s="3">
        <v>10000.04098438</v>
      </c>
    </row>
    <row r="25" spans="1:9">
      <c r="A25" s="3">
        <v>4</v>
      </c>
      <c r="B25" s="3">
        <v>16</v>
      </c>
      <c r="C25" s="3">
        <v>0.16393752</v>
      </c>
      <c r="D25" s="3" t="s">
        <v>5</v>
      </c>
      <c r="E25" s="3" t="s">
        <v>5</v>
      </c>
      <c r="F25" s="3" t="s">
        <v>14</v>
      </c>
      <c r="G25" s="3">
        <f>CONCATENATE(C25,E25,D25)</f>
        <v>0</v>
      </c>
      <c r="H25" s="3" t="s">
        <v>100</v>
      </c>
      <c r="I25" s="3">
        <v>10000.16393752</v>
      </c>
    </row>
    <row r="26" spans="1:9">
      <c r="A26" s="3">
        <v>8</v>
      </c>
      <c r="B26" s="3">
        <v>32</v>
      </c>
      <c r="C26" s="3">
        <v>0.32787504</v>
      </c>
      <c r="D26" s="3" t="s">
        <v>5</v>
      </c>
      <c r="E26" s="3" t="s">
        <v>5</v>
      </c>
      <c r="F26" s="3" t="s">
        <v>14</v>
      </c>
      <c r="G26" s="3">
        <f>CONCATENATE(C26,E26,D26)</f>
        <v>0</v>
      </c>
      <c r="H26" s="3" t="s">
        <v>101</v>
      </c>
      <c r="I26" s="3">
        <v>10000.32787504</v>
      </c>
    </row>
    <row r="27" spans="1:9">
      <c r="A27" s="3">
        <v>1</v>
      </c>
      <c r="B27" s="3">
        <v>3.5</v>
      </c>
      <c r="C27" s="3">
        <v>0.0708372</v>
      </c>
      <c r="D27" s="3" t="s">
        <v>5</v>
      </c>
      <c r="E27" s="3" t="s">
        <v>5</v>
      </c>
      <c r="F27" s="3" t="s">
        <v>5</v>
      </c>
      <c r="G27" s="3">
        <f>CONCATENATE(C27,E27,D27)</f>
        <v>0</v>
      </c>
      <c r="H27" s="3" t="s">
        <v>102</v>
      </c>
      <c r="I27" s="3">
        <v>0.0708372</v>
      </c>
    </row>
    <row r="28" spans="1:9">
      <c r="A28" s="3">
        <v>2</v>
      </c>
      <c r="B28" s="3">
        <v>14</v>
      </c>
      <c r="C28" s="3">
        <v>0.1888992</v>
      </c>
      <c r="D28" s="3" t="s">
        <v>14</v>
      </c>
      <c r="E28" s="3" t="s">
        <v>5</v>
      </c>
      <c r="F28" s="3" t="s">
        <v>5</v>
      </c>
      <c r="G28" s="3">
        <f>CONCATENATE(C28,E28,D28)</f>
        <v>0</v>
      </c>
      <c r="H28" s="3" t="s">
        <v>103</v>
      </c>
      <c r="I28" s="3">
        <v>0.1888992</v>
      </c>
    </row>
    <row r="29" spans="1:9">
      <c r="A29" s="3">
        <v>2</v>
      </c>
      <c r="B29" s="3">
        <v>14</v>
      </c>
      <c r="C29" s="3">
        <v>0.160227</v>
      </c>
      <c r="D29" s="3" t="s">
        <v>5</v>
      </c>
      <c r="E29" s="3" t="s">
        <v>5</v>
      </c>
      <c r="F29" s="3" t="s">
        <v>5</v>
      </c>
      <c r="G29" s="3">
        <f>CONCATENATE(C29,E29,D29)</f>
        <v>0</v>
      </c>
      <c r="H29" s="3" t="s">
        <v>104</v>
      </c>
      <c r="I29" s="3">
        <v>0.160227</v>
      </c>
    </row>
    <row r="30" spans="1:9">
      <c r="A30" s="3">
        <v>4</v>
      </c>
      <c r="B30" s="3">
        <v>28</v>
      </c>
      <c r="C30" s="3">
        <v>0.3786417</v>
      </c>
      <c r="D30" s="3" t="s">
        <v>14</v>
      </c>
      <c r="E30" s="3" t="s">
        <v>5</v>
      </c>
      <c r="F30" s="3" t="s">
        <v>5</v>
      </c>
      <c r="G30" s="3">
        <f>CONCATENATE(C30,E30,D30)</f>
        <v>0</v>
      </c>
      <c r="H30" s="3" t="s">
        <v>105</v>
      </c>
      <c r="I30" s="3">
        <v>0.3786417</v>
      </c>
    </row>
    <row r="31" spans="1:9">
      <c r="A31" s="3">
        <v>4</v>
      </c>
      <c r="B31" s="3">
        <v>28</v>
      </c>
      <c r="C31" s="3">
        <v>0.3196107</v>
      </c>
      <c r="D31" s="3" t="s">
        <v>5</v>
      </c>
      <c r="E31" s="3" t="s">
        <v>5</v>
      </c>
      <c r="F31" s="3" t="s">
        <v>5</v>
      </c>
      <c r="G31" s="3">
        <f>CONCATENATE(C31,E31,D31)</f>
        <v>0</v>
      </c>
      <c r="H31" s="3" t="s">
        <v>106</v>
      </c>
      <c r="I31" s="3">
        <v>0.3196107</v>
      </c>
    </row>
    <row r="32" spans="1:9">
      <c r="A32" s="3">
        <v>8</v>
      </c>
      <c r="B32" s="3">
        <v>56</v>
      </c>
      <c r="C32" s="3">
        <v>0.7564400999999999</v>
      </c>
      <c r="D32" s="3" t="s">
        <v>14</v>
      </c>
      <c r="E32" s="3" t="s">
        <v>5</v>
      </c>
      <c r="F32" s="3" t="s">
        <v>5</v>
      </c>
      <c r="G32" s="3">
        <f>CONCATENATE(C32,E32,D32)</f>
        <v>0</v>
      </c>
      <c r="H32" s="3" t="s">
        <v>107</v>
      </c>
      <c r="I32" s="3">
        <v>0.7564400999999999</v>
      </c>
    </row>
    <row r="33" spans="1:9">
      <c r="A33" s="3">
        <v>8</v>
      </c>
      <c r="B33" s="3">
        <v>56</v>
      </c>
      <c r="C33" s="3">
        <v>0.6400647</v>
      </c>
      <c r="D33" s="3" t="s">
        <v>5</v>
      </c>
      <c r="E33" s="3" t="s">
        <v>5</v>
      </c>
      <c r="F33" s="3" t="s">
        <v>5</v>
      </c>
      <c r="G33" s="3">
        <f>CONCATENATE(C33,E33,D33)</f>
        <v>0</v>
      </c>
      <c r="H33" s="3" t="s">
        <v>108</v>
      </c>
      <c r="I33" s="3">
        <v>0.6400647</v>
      </c>
    </row>
    <row r="34" spans="1:9">
      <c r="A34" s="3">
        <v>16</v>
      </c>
      <c r="B34" s="3">
        <v>112</v>
      </c>
      <c r="C34" s="3">
        <v>1.4917977</v>
      </c>
      <c r="D34" s="3" t="s">
        <v>14</v>
      </c>
      <c r="E34" s="3" t="s">
        <v>5</v>
      </c>
      <c r="F34" s="3" t="s">
        <v>5</v>
      </c>
      <c r="G34" s="3">
        <f>CONCATENATE(C34,E34,D34)</f>
        <v>0</v>
      </c>
      <c r="H34" s="3" t="s">
        <v>109</v>
      </c>
      <c r="I34" s="3">
        <v>1.4917977</v>
      </c>
    </row>
    <row r="35" spans="1:9">
      <c r="A35" s="3">
        <v>16</v>
      </c>
      <c r="B35" s="3">
        <v>112</v>
      </c>
      <c r="C35" s="3">
        <v>1.2801294</v>
      </c>
      <c r="D35" s="3" t="s">
        <v>5</v>
      </c>
      <c r="E35" s="3" t="s">
        <v>5</v>
      </c>
      <c r="F35" s="3" t="s">
        <v>5</v>
      </c>
      <c r="G35" s="3">
        <f>CONCATENATE(C35,E35,D35)</f>
        <v>0</v>
      </c>
      <c r="H35" s="3" t="s">
        <v>110</v>
      </c>
      <c r="I35" s="3">
        <v>1.2801294</v>
      </c>
    </row>
    <row r="36" spans="1:9">
      <c r="A36" s="3">
        <v>20</v>
      </c>
      <c r="B36" s="3">
        <v>140</v>
      </c>
      <c r="C36" s="3">
        <v>1.5997401</v>
      </c>
      <c r="D36" s="3" t="s">
        <v>5</v>
      </c>
      <c r="E36" s="3" t="s">
        <v>5</v>
      </c>
      <c r="F36" s="3" t="s">
        <v>5</v>
      </c>
      <c r="G36" s="3">
        <f>CONCATENATE(C36,E36,D36)</f>
        <v>0</v>
      </c>
      <c r="H36" s="3" t="s">
        <v>111</v>
      </c>
      <c r="I36" s="3">
        <v>1.5997401</v>
      </c>
    </row>
    <row r="37" spans="1:9">
      <c r="A37" s="3">
        <v>16</v>
      </c>
      <c r="B37" s="3">
        <v>64</v>
      </c>
      <c r="C37" s="3">
        <v>0.809568</v>
      </c>
      <c r="D37" s="3" t="s">
        <v>5</v>
      </c>
      <c r="E37" s="3" t="s">
        <v>5</v>
      </c>
      <c r="F37" s="3" t="s">
        <v>5</v>
      </c>
      <c r="G37" s="3">
        <f>CONCATENATE(C37,E37,D37)</f>
        <v>0</v>
      </c>
      <c r="H37" s="3" t="s">
        <v>112</v>
      </c>
      <c r="I37" s="3">
        <v>0.809568</v>
      </c>
    </row>
    <row r="38" spans="1:9">
      <c r="A38" s="3">
        <v>16</v>
      </c>
      <c r="B38" s="3">
        <v>64</v>
      </c>
      <c r="C38" s="3">
        <v>0.809568</v>
      </c>
      <c r="D38" s="3" t="s">
        <v>5</v>
      </c>
      <c r="E38" s="3" t="s">
        <v>5</v>
      </c>
      <c r="F38" s="3" t="s">
        <v>5</v>
      </c>
      <c r="G38" s="3">
        <f>CONCATENATE(C38,E38,D38)</f>
        <v>0</v>
      </c>
      <c r="H38" s="3" t="s">
        <v>113</v>
      </c>
      <c r="I38" s="3">
        <v>0.809568</v>
      </c>
    </row>
    <row r="39" spans="1:9">
      <c r="A39" s="3">
        <v>1</v>
      </c>
      <c r="B39" s="3">
        <v>3.5</v>
      </c>
      <c r="C39" s="3">
        <v>0.0573444</v>
      </c>
      <c r="D39" s="3" t="s">
        <v>5</v>
      </c>
      <c r="E39" s="3" t="s">
        <v>5</v>
      </c>
      <c r="F39" s="3" t="s">
        <v>5</v>
      </c>
      <c r="G39" s="3">
        <f>CONCATENATE(C39,E39,D39)</f>
        <v>0</v>
      </c>
      <c r="H39" s="3" t="s">
        <v>114</v>
      </c>
      <c r="I39" s="3">
        <v>0.0573444</v>
      </c>
    </row>
    <row r="40" spans="1:9">
      <c r="A40" s="3">
        <v>2</v>
      </c>
      <c r="B40" s="3">
        <v>7</v>
      </c>
      <c r="C40" s="3">
        <v>0.1416744</v>
      </c>
      <c r="D40" s="3" t="s">
        <v>5</v>
      </c>
      <c r="E40" s="3" t="s">
        <v>5</v>
      </c>
      <c r="F40" s="3" t="s">
        <v>5</v>
      </c>
      <c r="G40" s="3">
        <f>CONCATENATE(C40,E40,D40)</f>
        <v>0</v>
      </c>
      <c r="H40" s="3" t="s">
        <v>115</v>
      </c>
      <c r="I40" s="3">
        <v>0.1416744</v>
      </c>
    </row>
    <row r="41" spans="1:9">
      <c r="A41" s="3">
        <v>2</v>
      </c>
      <c r="B41" s="3">
        <v>8</v>
      </c>
      <c r="C41" s="3">
        <v>0.101196</v>
      </c>
      <c r="D41" s="3" t="s">
        <v>5</v>
      </c>
      <c r="E41" s="3" t="s">
        <v>5</v>
      </c>
      <c r="F41" s="3" t="s">
        <v>5</v>
      </c>
      <c r="G41" s="3">
        <f>CONCATENATE(C41,E41,D41)</f>
        <v>0</v>
      </c>
      <c r="H41" s="3" t="s">
        <v>116</v>
      </c>
      <c r="I41" s="3">
        <v>0.101196</v>
      </c>
    </row>
    <row r="42" spans="1:9">
      <c r="A42" s="3">
        <v>2</v>
      </c>
      <c r="B42" s="3">
        <v>7</v>
      </c>
      <c r="C42" s="3">
        <v>0.1146888</v>
      </c>
      <c r="D42" s="3" t="s">
        <v>5</v>
      </c>
      <c r="E42" s="3" t="s">
        <v>5</v>
      </c>
      <c r="F42" s="3" t="s">
        <v>5</v>
      </c>
      <c r="G42" s="3">
        <f>CONCATENATE(C42,E42,D42)</f>
        <v>0</v>
      </c>
      <c r="H42" s="3" t="s">
        <v>117</v>
      </c>
      <c r="I42" s="3">
        <v>0.1146888</v>
      </c>
    </row>
    <row r="43" spans="1:9">
      <c r="A43" s="3">
        <v>2</v>
      </c>
      <c r="B43" s="3">
        <v>8</v>
      </c>
      <c r="C43" s="3">
        <v>0.101196</v>
      </c>
      <c r="D43" s="3" t="s">
        <v>5</v>
      </c>
      <c r="E43" s="3" t="s">
        <v>5</v>
      </c>
      <c r="F43" s="3" t="s">
        <v>5</v>
      </c>
      <c r="G43" s="3">
        <f>CONCATENATE(C43,E43,D43)</f>
        <v>0</v>
      </c>
      <c r="H43" s="3" t="s">
        <v>118</v>
      </c>
      <c r="I43" s="3">
        <v>0.101196</v>
      </c>
    </row>
    <row r="44" spans="1:9">
      <c r="A44" s="3">
        <v>4</v>
      </c>
      <c r="B44" s="3">
        <v>14</v>
      </c>
      <c r="C44" s="3">
        <v>0.2833488</v>
      </c>
      <c r="D44" s="3" t="s">
        <v>5</v>
      </c>
      <c r="E44" s="3" t="s">
        <v>5</v>
      </c>
      <c r="F44" s="3" t="s">
        <v>5</v>
      </c>
      <c r="G44" s="3">
        <f>CONCATENATE(C44,E44,D44)</f>
        <v>0</v>
      </c>
      <c r="H44" s="3" t="s">
        <v>119</v>
      </c>
      <c r="I44" s="3">
        <v>0.2833488</v>
      </c>
    </row>
    <row r="45" spans="1:9">
      <c r="A45" s="3">
        <v>32</v>
      </c>
      <c r="B45" s="3">
        <v>128</v>
      </c>
      <c r="C45" s="3">
        <v>1.619136</v>
      </c>
      <c r="D45" s="3" t="s">
        <v>5</v>
      </c>
      <c r="E45" s="3" t="s">
        <v>5</v>
      </c>
      <c r="F45" s="3" t="s">
        <v>5</v>
      </c>
      <c r="G45" s="3">
        <f>CONCATENATE(C45,E45,D45)</f>
        <v>0</v>
      </c>
      <c r="H45" s="3" t="s">
        <v>120</v>
      </c>
      <c r="I45" s="3">
        <v>1.619136</v>
      </c>
    </row>
    <row r="46" spans="1:9">
      <c r="A46" s="3">
        <v>32</v>
      </c>
      <c r="B46" s="3">
        <v>128</v>
      </c>
      <c r="C46" s="3">
        <v>1.619136</v>
      </c>
      <c r="D46" s="3" t="s">
        <v>5</v>
      </c>
      <c r="E46" s="3" t="s">
        <v>5</v>
      </c>
      <c r="F46" s="3" t="s">
        <v>5</v>
      </c>
      <c r="G46" s="3">
        <f>CONCATENATE(C46,E46,D46)</f>
        <v>0</v>
      </c>
      <c r="H46" s="3" t="s">
        <v>121</v>
      </c>
      <c r="I46" s="3">
        <v>1.619136</v>
      </c>
    </row>
    <row r="47" spans="1:9">
      <c r="A47" s="3">
        <v>4</v>
      </c>
      <c r="B47" s="3">
        <v>14</v>
      </c>
      <c r="C47" s="3">
        <v>0.2293776</v>
      </c>
      <c r="D47" s="3" t="s">
        <v>5</v>
      </c>
      <c r="E47" s="3" t="s">
        <v>5</v>
      </c>
      <c r="F47" s="3" t="s">
        <v>5</v>
      </c>
      <c r="G47" s="3">
        <f>CONCATENATE(C47,E47,D47)</f>
        <v>0</v>
      </c>
      <c r="H47" s="3" t="s">
        <v>122</v>
      </c>
      <c r="I47" s="3">
        <v>0.2293776</v>
      </c>
    </row>
    <row r="48" spans="1:9">
      <c r="A48" s="3">
        <v>8</v>
      </c>
      <c r="B48" s="3">
        <v>28</v>
      </c>
      <c r="C48" s="3">
        <v>0.5666976</v>
      </c>
      <c r="D48" s="3" t="s">
        <v>5</v>
      </c>
      <c r="E48" s="3" t="s">
        <v>5</v>
      </c>
      <c r="F48" s="3" t="s">
        <v>5</v>
      </c>
      <c r="G48" s="3">
        <f>CONCATENATE(C48,E48,D48)</f>
        <v>0</v>
      </c>
      <c r="H48" s="3" t="s">
        <v>123</v>
      </c>
      <c r="I48" s="3">
        <v>0.5666976</v>
      </c>
    </row>
    <row r="49" spans="1:9">
      <c r="A49" s="3">
        <v>4</v>
      </c>
      <c r="B49" s="3">
        <v>16</v>
      </c>
      <c r="C49" s="3">
        <v>0.202392</v>
      </c>
      <c r="D49" s="3" t="s">
        <v>5</v>
      </c>
      <c r="E49" s="3" t="s">
        <v>5</v>
      </c>
      <c r="F49" s="3" t="s">
        <v>5</v>
      </c>
      <c r="G49" s="3">
        <f>CONCATENATE(C49,E49,D49)</f>
        <v>0</v>
      </c>
      <c r="H49" s="3" t="s">
        <v>124</v>
      </c>
      <c r="I49" s="3">
        <v>0.202392</v>
      </c>
    </row>
    <row r="50" spans="1:9">
      <c r="A50" s="3">
        <v>8</v>
      </c>
      <c r="B50" s="3">
        <v>28</v>
      </c>
      <c r="C50" s="3">
        <v>0.4587552</v>
      </c>
      <c r="D50" s="3" t="s">
        <v>5</v>
      </c>
      <c r="E50" s="3" t="s">
        <v>5</v>
      </c>
      <c r="F50" s="3" t="s">
        <v>5</v>
      </c>
      <c r="G50" s="3">
        <f>CONCATENATE(C50,E50,D50)</f>
        <v>0</v>
      </c>
      <c r="H50" s="3" t="s">
        <v>125</v>
      </c>
      <c r="I50" s="3">
        <v>0.4587552</v>
      </c>
    </row>
    <row r="51" spans="1:9">
      <c r="A51" s="3">
        <v>4</v>
      </c>
      <c r="B51" s="3">
        <v>16</v>
      </c>
      <c r="C51" s="3">
        <v>0.202392</v>
      </c>
      <c r="D51" s="3" t="s">
        <v>5</v>
      </c>
      <c r="E51" s="3" t="s">
        <v>5</v>
      </c>
      <c r="F51" s="3" t="s">
        <v>5</v>
      </c>
      <c r="G51" s="3">
        <f>CONCATENATE(C51,E51,D51)</f>
        <v>0</v>
      </c>
      <c r="H51" s="3" t="s">
        <v>126</v>
      </c>
      <c r="I51" s="3">
        <v>0.202392</v>
      </c>
    </row>
    <row r="52" spans="1:9">
      <c r="A52" s="3">
        <v>16</v>
      </c>
      <c r="B52" s="3">
        <v>56</v>
      </c>
      <c r="C52" s="3">
        <v>0.9166671</v>
      </c>
      <c r="D52" s="3" t="s">
        <v>5</v>
      </c>
      <c r="E52" s="3" t="s">
        <v>5</v>
      </c>
      <c r="F52" s="3" t="s">
        <v>5</v>
      </c>
      <c r="G52" s="3">
        <f>CONCATENATE(C52,E52,D52)</f>
        <v>0</v>
      </c>
      <c r="H52" s="3" t="s">
        <v>127</v>
      </c>
      <c r="I52" s="3">
        <v>0.9166671</v>
      </c>
    </row>
    <row r="53" spans="1:9">
      <c r="A53" s="3">
        <v>64</v>
      </c>
      <c r="B53" s="3">
        <v>256</v>
      </c>
      <c r="C53" s="3">
        <v>3.238272</v>
      </c>
      <c r="D53" s="3" t="s">
        <v>5</v>
      </c>
      <c r="E53" s="3" t="s">
        <v>5</v>
      </c>
      <c r="F53" s="3" t="s">
        <v>5</v>
      </c>
      <c r="G53" s="3">
        <f>CONCATENATE(C53,E53,D53)</f>
        <v>0</v>
      </c>
      <c r="H53" s="3" t="s">
        <v>128</v>
      </c>
      <c r="I53" s="3">
        <v>3.238272</v>
      </c>
    </row>
    <row r="54" spans="1:9">
      <c r="A54" s="3">
        <v>64</v>
      </c>
      <c r="B54" s="3">
        <v>256</v>
      </c>
      <c r="C54" s="3">
        <v>3.238272</v>
      </c>
      <c r="D54" s="3" t="s">
        <v>5</v>
      </c>
      <c r="E54" s="3" t="s">
        <v>5</v>
      </c>
      <c r="F54" s="3" t="s">
        <v>5</v>
      </c>
      <c r="G54" s="3">
        <f>CONCATENATE(C54,E54,D54)</f>
        <v>0</v>
      </c>
      <c r="H54" s="3" t="s">
        <v>129</v>
      </c>
      <c r="I54" s="3">
        <v>3.238272</v>
      </c>
    </row>
    <row r="55" spans="1:9">
      <c r="A55" s="3">
        <v>8</v>
      </c>
      <c r="B55" s="3">
        <v>32</v>
      </c>
      <c r="C55" s="3">
        <v>0.404784</v>
      </c>
      <c r="D55" s="3" t="s">
        <v>5</v>
      </c>
      <c r="E55" s="3" t="s">
        <v>5</v>
      </c>
      <c r="F55" s="3" t="s">
        <v>5</v>
      </c>
      <c r="G55" s="3">
        <f>CONCATENATE(C55,E55,D55)</f>
        <v>0</v>
      </c>
      <c r="H55" s="3" t="s">
        <v>130</v>
      </c>
      <c r="I55" s="3">
        <v>0.404784</v>
      </c>
    </row>
    <row r="56" spans="1:9">
      <c r="A56" s="3">
        <v>8</v>
      </c>
      <c r="B56" s="3">
        <v>32</v>
      </c>
      <c r="C56" s="3">
        <v>0.404784</v>
      </c>
      <c r="D56" s="3" t="s">
        <v>5</v>
      </c>
      <c r="E56" s="3" t="s">
        <v>5</v>
      </c>
      <c r="F56" s="3" t="s">
        <v>5</v>
      </c>
      <c r="G56" s="3">
        <f>CONCATENATE(C56,E56,D56)</f>
        <v>0</v>
      </c>
      <c r="H56" s="3" t="s">
        <v>131</v>
      </c>
      <c r="I56" s="3">
        <v>0.404784</v>
      </c>
    </row>
    <row r="57" spans="1:9">
      <c r="A57" s="3">
        <v>2</v>
      </c>
      <c r="B57" s="3">
        <v>14</v>
      </c>
      <c r="C57" s="3">
        <v>0.160227</v>
      </c>
      <c r="D57" s="3" t="s">
        <v>14</v>
      </c>
      <c r="E57" s="3" t="s">
        <v>5</v>
      </c>
      <c r="F57" s="3" t="s">
        <v>5</v>
      </c>
      <c r="G57" s="3">
        <f>CONCATENATE(C57,E57,D57)</f>
        <v>0</v>
      </c>
      <c r="H57" s="3" t="s">
        <v>132</v>
      </c>
      <c r="I57" s="3">
        <v>0.160227</v>
      </c>
    </row>
    <row r="58" spans="1:9">
      <c r="A58" s="3">
        <v>4</v>
      </c>
      <c r="B58" s="3">
        <v>28</v>
      </c>
      <c r="C58" s="3">
        <v>0.3196107</v>
      </c>
      <c r="D58" s="3" t="s">
        <v>14</v>
      </c>
      <c r="E58" s="3" t="s">
        <v>5</v>
      </c>
      <c r="F58" s="3" t="s">
        <v>5</v>
      </c>
      <c r="G58" s="3">
        <f>CONCATENATE(C58,E58,D58)</f>
        <v>0</v>
      </c>
      <c r="H58" s="3" t="s">
        <v>133</v>
      </c>
      <c r="I58" s="3">
        <v>0.3196107</v>
      </c>
    </row>
    <row r="59" spans="1:9">
      <c r="A59" s="3">
        <v>8</v>
      </c>
      <c r="B59" s="3">
        <v>56</v>
      </c>
      <c r="C59" s="3">
        <v>0.6400647</v>
      </c>
      <c r="D59" s="3" t="s">
        <v>14</v>
      </c>
      <c r="E59" s="3" t="s">
        <v>5</v>
      </c>
      <c r="F59" s="3" t="s">
        <v>5</v>
      </c>
      <c r="G59" s="3">
        <f>CONCATENATE(C59,E59,D59)</f>
        <v>0</v>
      </c>
      <c r="H59" s="3" t="s">
        <v>134</v>
      </c>
      <c r="I59" s="3">
        <v>0.6400647</v>
      </c>
    </row>
    <row r="60" spans="1:9">
      <c r="A60" s="3">
        <v>16</v>
      </c>
      <c r="B60" s="3">
        <v>112</v>
      </c>
      <c r="C60" s="3">
        <v>1.2801294</v>
      </c>
      <c r="D60" s="3" t="s">
        <v>14</v>
      </c>
      <c r="E60" s="3" t="s">
        <v>5</v>
      </c>
      <c r="F60" s="3" t="s">
        <v>5</v>
      </c>
      <c r="G60" s="3">
        <f>CONCATENATE(C60,E60,D60)</f>
        <v>0</v>
      </c>
      <c r="H60" s="3" t="s">
        <v>135</v>
      </c>
      <c r="I60" s="3">
        <v>1.2801294</v>
      </c>
    </row>
    <row r="61" spans="1:9">
      <c r="A61" s="3">
        <v>20</v>
      </c>
      <c r="B61" s="3">
        <v>140</v>
      </c>
      <c r="C61" s="3">
        <v>1.5997401</v>
      </c>
      <c r="D61" s="3" t="s">
        <v>14</v>
      </c>
      <c r="E61" s="3" t="s">
        <v>5</v>
      </c>
      <c r="F61" s="3" t="s">
        <v>5</v>
      </c>
      <c r="G61" s="3">
        <f>CONCATENATE(C61,E61,D61)</f>
        <v>0</v>
      </c>
      <c r="H61" s="3" t="s">
        <v>136</v>
      </c>
      <c r="I61" s="3">
        <v>1.5997401</v>
      </c>
    </row>
    <row r="62" spans="1:9">
      <c r="A62" s="3">
        <v>1</v>
      </c>
      <c r="B62" s="3">
        <v>3.5</v>
      </c>
      <c r="C62" s="3">
        <v>0.0573444</v>
      </c>
      <c r="D62" s="3" t="s">
        <v>5</v>
      </c>
      <c r="E62" s="3" t="s">
        <v>5</v>
      </c>
      <c r="F62" s="3" t="s">
        <v>5</v>
      </c>
      <c r="G62" s="3">
        <f>CONCATENATE(C62,E62,D62)</f>
        <v>0</v>
      </c>
      <c r="H62" s="3" t="s">
        <v>137</v>
      </c>
      <c r="I62" s="3">
        <v>0.0573444</v>
      </c>
    </row>
    <row r="63" spans="1:9">
      <c r="A63" s="3">
        <v>2</v>
      </c>
      <c r="B63" s="3">
        <v>7</v>
      </c>
      <c r="C63" s="3">
        <v>0.1146888</v>
      </c>
      <c r="D63" s="3" t="s">
        <v>5</v>
      </c>
      <c r="E63" s="3" t="s">
        <v>5</v>
      </c>
      <c r="F63" s="3" t="s">
        <v>5</v>
      </c>
      <c r="G63" s="3">
        <f>CONCATENATE(C63,E63,D63)</f>
        <v>0</v>
      </c>
      <c r="H63" s="3" t="s">
        <v>138</v>
      </c>
      <c r="I63" s="3">
        <v>0.1146888</v>
      </c>
    </row>
    <row r="64" spans="1:9">
      <c r="A64" s="3">
        <v>4</v>
      </c>
      <c r="B64" s="3">
        <v>14</v>
      </c>
      <c r="C64" s="3">
        <v>0.2293776</v>
      </c>
      <c r="D64" s="3" t="s">
        <v>5</v>
      </c>
      <c r="E64" s="3" t="s">
        <v>5</v>
      </c>
      <c r="F64" s="3" t="s">
        <v>5</v>
      </c>
      <c r="G64" s="3">
        <f>CONCATENATE(C64,E64,D64)</f>
        <v>0</v>
      </c>
      <c r="H64" s="3" t="s">
        <v>139</v>
      </c>
      <c r="I64" s="3">
        <v>0.2293776</v>
      </c>
    </row>
    <row r="65" spans="1:9">
      <c r="A65" s="3">
        <v>8</v>
      </c>
      <c r="B65" s="3">
        <v>28</v>
      </c>
      <c r="C65" s="3">
        <v>0.4587552</v>
      </c>
      <c r="D65" s="3" t="s">
        <v>5</v>
      </c>
      <c r="E65" s="3" t="s">
        <v>5</v>
      </c>
      <c r="F65" s="3" t="s">
        <v>5</v>
      </c>
      <c r="G65" s="3">
        <f>CONCATENATE(C65,E65,D65)</f>
        <v>0</v>
      </c>
      <c r="H65" s="3" t="s">
        <v>140</v>
      </c>
      <c r="I65" s="3">
        <v>0.4587552</v>
      </c>
    </row>
    <row r="66" spans="1:9">
      <c r="A66" s="3">
        <v>16</v>
      </c>
      <c r="B66" s="3">
        <v>56</v>
      </c>
      <c r="C66" s="3">
        <v>0.9166671</v>
      </c>
      <c r="D66" s="3" t="s">
        <v>5</v>
      </c>
      <c r="E66" s="3" t="s">
        <v>5</v>
      </c>
      <c r="F66" s="3" t="s">
        <v>5</v>
      </c>
      <c r="G66" s="3">
        <f>CONCATENATE(C66,E66,D66)</f>
        <v>0</v>
      </c>
      <c r="H66" s="3" t="s">
        <v>141</v>
      </c>
      <c r="I66" s="3">
        <v>0.9166671</v>
      </c>
    </row>
    <row r="67" spans="1:9">
      <c r="A67" s="3">
        <v>16</v>
      </c>
      <c r="B67" s="3">
        <v>128</v>
      </c>
      <c r="C67" s="3">
        <v>1.079424</v>
      </c>
      <c r="D67" s="3" t="s">
        <v>5</v>
      </c>
      <c r="E67" s="3" t="s">
        <v>5</v>
      </c>
      <c r="F67" s="3" t="s">
        <v>5</v>
      </c>
      <c r="G67" s="3">
        <f>CONCATENATE(C67,E67,D67)</f>
        <v>0</v>
      </c>
      <c r="H67" s="3" t="s">
        <v>142</v>
      </c>
      <c r="I67" s="3">
        <v>1.079424</v>
      </c>
    </row>
    <row r="68" spans="1:9">
      <c r="A68" s="3">
        <v>16</v>
      </c>
      <c r="B68" s="3">
        <v>128</v>
      </c>
      <c r="C68" s="3">
        <v>1.079424</v>
      </c>
      <c r="D68" s="3" t="s">
        <v>5</v>
      </c>
      <c r="E68" s="3" t="s">
        <v>5</v>
      </c>
      <c r="F68" s="3" t="s">
        <v>5</v>
      </c>
      <c r="G68" s="3">
        <f>CONCATENATE(C68,E68,D68)</f>
        <v>0</v>
      </c>
      <c r="H68" s="3" t="s">
        <v>143</v>
      </c>
      <c r="I68" s="3">
        <v>1.079424</v>
      </c>
    </row>
    <row r="69" spans="1:9">
      <c r="A69" s="3">
        <v>2</v>
      </c>
      <c r="B69" s="3">
        <v>16</v>
      </c>
      <c r="C69" s="3">
        <v>0.134928</v>
      </c>
      <c r="D69" s="3" t="s">
        <v>5</v>
      </c>
      <c r="E69" s="3" t="s">
        <v>5</v>
      </c>
      <c r="F69" s="3" t="s">
        <v>5</v>
      </c>
      <c r="G69" s="3">
        <f>CONCATENATE(C69,E69,D69)</f>
        <v>0</v>
      </c>
      <c r="H69" s="3" t="s">
        <v>144</v>
      </c>
      <c r="I69" s="3">
        <v>0.134928</v>
      </c>
    </row>
    <row r="70" spans="1:9">
      <c r="A70" s="3">
        <v>2</v>
      </c>
      <c r="B70" s="3">
        <v>16</v>
      </c>
      <c r="C70" s="3">
        <v>0.134928</v>
      </c>
      <c r="D70" s="3" t="s">
        <v>5</v>
      </c>
      <c r="E70" s="3" t="s">
        <v>5</v>
      </c>
      <c r="F70" s="3" t="s">
        <v>5</v>
      </c>
      <c r="G70" s="3">
        <f>CONCATENATE(C70,E70,D70)</f>
        <v>0</v>
      </c>
      <c r="H70" s="3" t="s">
        <v>145</v>
      </c>
      <c r="I70" s="3">
        <v>0.134928</v>
      </c>
    </row>
    <row r="71" spans="1:9">
      <c r="A71" s="3">
        <v>32</v>
      </c>
      <c r="B71" s="3">
        <v>256</v>
      </c>
      <c r="C71" s="3">
        <v>2.158848</v>
      </c>
      <c r="D71" s="3" t="s">
        <v>5</v>
      </c>
      <c r="E71" s="3" t="s">
        <v>5</v>
      </c>
      <c r="F71" s="3" t="s">
        <v>5</v>
      </c>
      <c r="G71" s="3">
        <f>CONCATENATE(C71,E71,D71)</f>
        <v>0</v>
      </c>
      <c r="H71" s="3" t="s">
        <v>146</v>
      </c>
      <c r="I71" s="3">
        <v>2.158848</v>
      </c>
    </row>
    <row r="72" spans="1:9">
      <c r="A72" s="3">
        <v>32</v>
      </c>
      <c r="B72" s="3">
        <v>256</v>
      </c>
      <c r="C72" s="3">
        <v>2.158848</v>
      </c>
      <c r="D72" s="3" t="s">
        <v>5</v>
      </c>
      <c r="E72" s="3" t="s">
        <v>5</v>
      </c>
      <c r="F72" s="3" t="s">
        <v>5</v>
      </c>
      <c r="G72" s="3">
        <f>CONCATENATE(C72,E72,D72)</f>
        <v>0</v>
      </c>
      <c r="H72" s="3" t="s">
        <v>147</v>
      </c>
      <c r="I72" s="3">
        <v>2.158848</v>
      </c>
    </row>
    <row r="73" spans="1:9">
      <c r="A73" s="3">
        <v>4</v>
      </c>
      <c r="B73" s="3">
        <v>32</v>
      </c>
      <c r="C73" s="3">
        <v>0.269856</v>
      </c>
      <c r="D73" s="3" t="s">
        <v>5</v>
      </c>
      <c r="E73" s="3" t="s">
        <v>5</v>
      </c>
      <c r="F73" s="3" t="s">
        <v>5</v>
      </c>
      <c r="G73" s="3">
        <f>CONCATENATE(C73,E73,D73)</f>
        <v>0</v>
      </c>
      <c r="H73" s="3" t="s">
        <v>148</v>
      </c>
      <c r="I73" s="3">
        <v>0.269856</v>
      </c>
    </row>
    <row r="74" spans="1:9">
      <c r="A74" s="3">
        <v>4</v>
      </c>
      <c r="B74" s="3">
        <v>32</v>
      </c>
      <c r="C74" s="3">
        <v>0.269856</v>
      </c>
      <c r="D74" s="3" t="s">
        <v>5</v>
      </c>
      <c r="E74" s="3" t="s">
        <v>5</v>
      </c>
      <c r="F74" s="3" t="s">
        <v>5</v>
      </c>
      <c r="G74" s="3">
        <f>CONCATENATE(C74,E74,D74)</f>
        <v>0</v>
      </c>
      <c r="H74" s="3" t="s">
        <v>149</v>
      </c>
      <c r="I74" s="3">
        <v>0.269856</v>
      </c>
    </row>
    <row r="75" spans="1:9">
      <c r="A75" s="3">
        <v>64</v>
      </c>
      <c r="B75" s="3">
        <v>432</v>
      </c>
      <c r="C75" s="3">
        <v>4.0697658</v>
      </c>
      <c r="D75" s="3" t="s">
        <v>5</v>
      </c>
      <c r="E75" s="3" t="s">
        <v>5</v>
      </c>
      <c r="F75" s="3" t="s">
        <v>5</v>
      </c>
      <c r="G75" s="3">
        <f>CONCATENATE(C75,E75,D75)</f>
        <v>0</v>
      </c>
      <c r="H75" s="3" t="s">
        <v>150</v>
      </c>
      <c r="I75" s="3">
        <v>4.0697658</v>
      </c>
    </row>
    <row r="76" spans="1:9">
      <c r="A76" s="3">
        <v>64</v>
      </c>
      <c r="B76" s="3">
        <v>432</v>
      </c>
      <c r="C76" s="3">
        <v>4.0697658</v>
      </c>
      <c r="D76" s="3" t="s">
        <v>5</v>
      </c>
      <c r="E76" s="3" t="s">
        <v>5</v>
      </c>
      <c r="F76" s="3" t="s">
        <v>5</v>
      </c>
      <c r="G76" s="3">
        <f>CONCATENATE(C76,E76,D76)</f>
        <v>0</v>
      </c>
      <c r="H76" s="3" t="s">
        <v>151</v>
      </c>
      <c r="I76" s="3">
        <v>4.0697658</v>
      </c>
    </row>
    <row r="77" spans="1:9">
      <c r="A77" s="3">
        <v>8</v>
      </c>
      <c r="B77" s="3">
        <v>64</v>
      </c>
      <c r="C77" s="3">
        <v>0.539712</v>
      </c>
      <c r="D77" s="3" t="s">
        <v>5</v>
      </c>
      <c r="E77" s="3" t="s">
        <v>5</v>
      </c>
      <c r="F77" s="3" t="s">
        <v>5</v>
      </c>
      <c r="G77" s="3">
        <f>CONCATENATE(C77,E77,D77)</f>
        <v>0</v>
      </c>
      <c r="H77" s="3" t="s">
        <v>152</v>
      </c>
      <c r="I77" s="3">
        <v>0.539712</v>
      </c>
    </row>
    <row r="78" spans="1:9">
      <c r="A78" s="3">
        <v>8</v>
      </c>
      <c r="B78" s="3">
        <v>64</v>
      </c>
      <c r="C78" s="3">
        <v>0.539712</v>
      </c>
      <c r="D78" s="3" t="s">
        <v>5</v>
      </c>
      <c r="E78" s="3" t="s">
        <v>5</v>
      </c>
      <c r="F78" s="3" t="s">
        <v>5</v>
      </c>
      <c r="G78" s="3">
        <f>CONCATENATE(C78,E78,D78)</f>
        <v>0</v>
      </c>
      <c r="H78" s="3" t="s">
        <v>153</v>
      </c>
      <c r="I78" s="3">
        <v>0.539712</v>
      </c>
    </row>
    <row r="79" spans="1:9">
      <c r="A79" s="3">
        <v>1</v>
      </c>
      <c r="B79" s="3">
        <v>2</v>
      </c>
      <c r="C79" s="3">
        <v>0.0480681</v>
      </c>
      <c r="D79" s="3" t="s">
        <v>5</v>
      </c>
      <c r="E79" s="3" t="s">
        <v>5</v>
      </c>
      <c r="F79" s="3" t="s">
        <v>5</v>
      </c>
      <c r="G79" s="3">
        <f>CONCATENATE(C79,E79,D79)</f>
        <v>0</v>
      </c>
      <c r="H79" s="3" t="s">
        <v>154</v>
      </c>
      <c r="I79" s="3">
        <v>0.0480681</v>
      </c>
    </row>
    <row r="80" spans="1:9">
      <c r="A80" s="3">
        <v>16</v>
      </c>
      <c r="B80" s="3">
        <v>32</v>
      </c>
      <c r="C80" s="3">
        <v>0.7665597</v>
      </c>
      <c r="D80" s="3" t="s">
        <v>5</v>
      </c>
      <c r="E80" s="3" t="s">
        <v>5</v>
      </c>
      <c r="F80" s="3" t="s">
        <v>5</v>
      </c>
      <c r="G80" s="3">
        <f>CONCATENATE(C80,E80,D80)</f>
        <v>0</v>
      </c>
      <c r="H80" s="3" t="s">
        <v>155</v>
      </c>
      <c r="I80" s="3">
        <v>0.7665597</v>
      </c>
    </row>
    <row r="81" spans="1:9">
      <c r="A81" s="3">
        <v>16</v>
      </c>
      <c r="B81" s="3">
        <v>32</v>
      </c>
      <c r="C81" s="3">
        <v>0.6898194</v>
      </c>
      <c r="D81" s="3" t="s">
        <v>5</v>
      </c>
      <c r="E81" s="3" t="s">
        <v>5</v>
      </c>
      <c r="F81" s="3" t="s">
        <v>5</v>
      </c>
      <c r="G81" s="3">
        <f>CONCATENATE(C81,E81,D81)</f>
        <v>0</v>
      </c>
      <c r="H81" s="3" t="s">
        <v>156</v>
      </c>
      <c r="I81" s="3">
        <v>0.6898194</v>
      </c>
    </row>
    <row r="82" spans="1:9">
      <c r="A82" s="3">
        <v>2</v>
      </c>
      <c r="B82" s="3">
        <v>4</v>
      </c>
      <c r="C82" s="3">
        <v>0.0961362</v>
      </c>
      <c r="D82" s="3" t="s">
        <v>5</v>
      </c>
      <c r="E82" s="3" t="s">
        <v>5</v>
      </c>
      <c r="F82" s="3" t="s">
        <v>5</v>
      </c>
      <c r="G82" s="3">
        <f>CONCATENATE(C82,E82,D82)</f>
        <v>0</v>
      </c>
      <c r="H82" s="3" t="s">
        <v>157</v>
      </c>
      <c r="I82" s="3">
        <v>0.0961362</v>
      </c>
    </row>
    <row r="83" spans="1:9">
      <c r="A83" s="3">
        <v>2</v>
      </c>
      <c r="B83" s="3">
        <v>4</v>
      </c>
      <c r="C83" s="3">
        <v>0.0868599</v>
      </c>
      <c r="D83" s="3" t="s">
        <v>5</v>
      </c>
      <c r="E83" s="3" t="s">
        <v>5</v>
      </c>
      <c r="F83" s="3" t="s">
        <v>5</v>
      </c>
      <c r="G83" s="3">
        <f>CONCATENATE(C83,E83,D83)</f>
        <v>0</v>
      </c>
      <c r="H83" s="3" t="s">
        <v>158</v>
      </c>
      <c r="I83" s="3">
        <v>0.0868599</v>
      </c>
    </row>
    <row r="84" spans="1:9">
      <c r="A84" s="3">
        <v>32</v>
      </c>
      <c r="B84" s="3">
        <v>64</v>
      </c>
      <c r="C84" s="3">
        <v>1.3796388</v>
      </c>
      <c r="D84" s="3" t="s">
        <v>5</v>
      </c>
      <c r="E84" s="3" t="s">
        <v>5</v>
      </c>
      <c r="F84" s="3" t="s">
        <v>5</v>
      </c>
      <c r="G84" s="3">
        <f>CONCATENATE(C84,E84,D84)</f>
        <v>0</v>
      </c>
      <c r="H84" s="3" t="s">
        <v>159</v>
      </c>
      <c r="I84" s="3">
        <v>1.3796388</v>
      </c>
    </row>
    <row r="85" spans="1:9">
      <c r="A85" s="3">
        <v>4</v>
      </c>
      <c r="B85" s="3">
        <v>8</v>
      </c>
      <c r="C85" s="3">
        <v>0.1914291</v>
      </c>
      <c r="D85" s="3" t="s">
        <v>5</v>
      </c>
      <c r="E85" s="3" t="s">
        <v>5</v>
      </c>
      <c r="F85" s="3" t="s">
        <v>5</v>
      </c>
      <c r="G85" s="3">
        <f>CONCATENATE(C85,E85,D85)</f>
        <v>0</v>
      </c>
      <c r="H85" s="3" t="s">
        <v>160</v>
      </c>
      <c r="I85" s="3">
        <v>0.1914291</v>
      </c>
    </row>
    <row r="86" spans="1:9">
      <c r="A86" s="3">
        <v>4</v>
      </c>
      <c r="B86" s="3">
        <v>8</v>
      </c>
      <c r="C86" s="3">
        <v>0.1720332</v>
      </c>
      <c r="D86" s="3" t="s">
        <v>5</v>
      </c>
      <c r="E86" s="3" t="s">
        <v>5</v>
      </c>
      <c r="F86" s="3" t="s">
        <v>5</v>
      </c>
      <c r="G86" s="3">
        <f>CONCATENATE(C86,E86,D86)</f>
        <v>0</v>
      </c>
      <c r="H86" s="3" t="s">
        <v>161</v>
      </c>
      <c r="I86" s="3">
        <v>0.1720332</v>
      </c>
    </row>
    <row r="87" spans="1:9">
      <c r="A87" s="3">
        <v>64</v>
      </c>
      <c r="B87" s="3">
        <v>128</v>
      </c>
      <c r="C87" s="3">
        <v>2.7592776</v>
      </c>
      <c r="D87" s="3" t="s">
        <v>5</v>
      </c>
      <c r="E87" s="3" t="s">
        <v>5</v>
      </c>
      <c r="F87" s="3" t="s">
        <v>5</v>
      </c>
      <c r="G87" s="3">
        <f>CONCATENATE(C87,E87,D87)</f>
        <v>0</v>
      </c>
      <c r="H87" s="3" t="s">
        <v>162</v>
      </c>
      <c r="I87" s="3">
        <v>2.7592776</v>
      </c>
    </row>
    <row r="88" spans="1:9">
      <c r="A88" s="3">
        <v>72</v>
      </c>
      <c r="B88" s="3">
        <v>144</v>
      </c>
      <c r="C88" s="3">
        <v>3.1041873</v>
      </c>
      <c r="D88" s="3" t="s">
        <v>5</v>
      </c>
      <c r="E88" s="3" t="s">
        <v>5</v>
      </c>
      <c r="F88" s="3" t="s">
        <v>5</v>
      </c>
      <c r="G88" s="3">
        <f>CONCATENATE(C88,E88,D88)</f>
        <v>0</v>
      </c>
      <c r="H88" s="3" t="s">
        <v>163</v>
      </c>
      <c r="I88" s="3">
        <v>3.1041873</v>
      </c>
    </row>
    <row r="89" spans="1:9">
      <c r="A89" s="3">
        <v>8</v>
      </c>
      <c r="B89" s="3">
        <v>16</v>
      </c>
      <c r="C89" s="3">
        <v>0.3828582</v>
      </c>
      <c r="D89" s="3" t="s">
        <v>5</v>
      </c>
      <c r="E89" s="3" t="s">
        <v>5</v>
      </c>
      <c r="F89" s="3" t="s">
        <v>5</v>
      </c>
      <c r="G89" s="3">
        <f>CONCATENATE(C89,E89,D89)</f>
        <v>0</v>
      </c>
      <c r="H89" s="3" t="s">
        <v>164</v>
      </c>
      <c r="I89" s="3">
        <v>0.3828582</v>
      </c>
    </row>
    <row r="90" spans="1:9">
      <c r="A90" s="3">
        <v>8</v>
      </c>
      <c r="B90" s="3">
        <v>16</v>
      </c>
      <c r="C90" s="3">
        <v>0.3449097</v>
      </c>
      <c r="D90" s="3" t="s">
        <v>5</v>
      </c>
      <c r="E90" s="3" t="s">
        <v>5</v>
      </c>
      <c r="F90" s="3" t="s">
        <v>5</v>
      </c>
      <c r="G90" s="3">
        <f>CONCATENATE(C90,E90,D90)</f>
        <v>0</v>
      </c>
      <c r="H90" s="3" t="s">
        <v>165</v>
      </c>
      <c r="I90" s="3">
        <v>0.3449097</v>
      </c>
    </row>
    <row r="91" spans="1:9">
      <c r="A91" s="3">
        <v>2</v>
      </c>
      <c r="B91" s="3">
        <v>28</v>
      </c>
      <c r="C91" s="3">
        <v>0.59031</v>
      </c>
      <c r="D91" s="3" t="s">
        <v>5</v>
      </c>
      <c r="E91" s="3" t="s">
        <v>5</v>
      </c>
      <c r="F91" s="3" t="s">
        <v>5</v>
      </c>
      <c r="G91" s="3">
        <f>CONCATENATE(C91,E91,D91)</f>
        <v>0</v>
      </c>
      <c r="H91" s="3" t="s">
        <v>166</v>
      </c>
      <c r="I91" s="3">
        <v>0.59031</v>
      </c>
    </row>
    <row r="92" spans="1:9">
      <c r="A92" s="3">
        <v>4</v>
      </c>
      <c r="B92" s="3">
        <v>56</v>
      </c>
      <c r="C92" s="3">
        <v>1.18062</v>
      </c>
      <c r="D92" s="3" t="s">
        <v>5</v>
      </c>
      <c r="E92" s="3" t="s">
        <v>5</v>
      </c>
      <c r="F92" s="3" t="s">
        <v>5</v>
      </c>
      <c r="G92" s="3">
        <f>CONCATENATE(C92,E92,D92)</f>
        <v>0</v>
      </c>
      <c r="H92" s="3" t="s">
        <v>167</v>
      </c>
      <c r="I92" s="3">
        <v>1.18062</v>
      </c>
    </row>
    <row r="93" spans="1:9">
      <c r="A93" s="3">
        <v>8</v>
      </c>
      <c r="B93" s="3">
        <v>112</v>
      </c>
      <c r="C93" s="3">
        <v>2.36124</v>
      </c>
      <c r="D93" s="3" t="s">
        <v>5</v>
      </c>
      <c r="E93" s="3" t="s">
        <v>5</v>
      </c>
      <c r="F93" s="3" t="s">
        <v>5</v>
      </c>
      <c r="G93" s="3">
        <f>CONCATENATE(C93,E93,D93)</f>
        <v>0</v>
      </c>
      <c r="H93" s="3" t="s">
        <v>168</v>
      </c>
      <c r="I93" s="3">
        <v>2.36124</v>
      </c>
    </row>
    <row r="94" spans="1:9">
      <c r="A94" s="3">
        <v>16</v>
      </c>
      <c r="B94" s="3">
        <v>224</v>
      </c>
      <c r="C94" s="3">
        <v>4.72248</v>
      </c>
      <c r="D94" s="3" t="s">
        <v>5</v>
      </c>
      <c r="E94" s="3" t="s">
        <v>5</v>
      </c>
      <c r="F94" s="3" t="s">
        <v>5</v>
      </c>
      <c r="G94" s="3">
        <f>CONCATENATE(C94,E94,D94)</f>
        <v>0</v>
      </c>
      <c r="H94" s="3" t="s">
        <v>169</v>
      </c>
      <c r="I94" s="3">
        <v>4.72248</v>
      </c>
    </row>
    <row r="95" spans="1:9">
      <c r="A95" s="3">
        <v>32</v>
      </c>
      <c r="B95" s="3">
        <v>448</v>
      </c>
      <c r="C95" s="3">
        <v>8.424567</v>
      </c>
      <c r="D95" s="3" t="s">
        <v>5</v>
      </c>
      <c r="E95" s="3" t="s">
        <v>5</v>
      </c>
      <c r="F95" s="3" t="s">
        <v>5</v>
      </c>
      <c r="G95" s="3">
        <f>CONCATENATE(C95,E95,D95)</f>
        <v>0</v>
      </c>
      <c r="H95" s="3" t="s">
        <v>170</v>
      </c>
      <c r="I95" s="3">
        <v>8.424567</v>
      </c>
    </row>
    <row r="96" spans="1:9">
      <c r="A96" s="3">
        <v>16</v>
      </c>
      <c r="B96" s="3">
        <v>112</v>
      </c>
      <c r="C96" s="3">
        <v>1.7414145</v>
      </c>
      <c r="D96" s="3" t="s">
        <v>5</v>
      </c>
      <c r="E96" s="3" t="s">
        <v>5</v>
      </c>
      <c r="F96" s="3" t="s">
        <v>5</v>
      </c>
      <c r="G96" s="3">
        <f>CONCATENATE(C96,E96,D96)</f>
        <v>0</v>
      </c>
      <c r="H96" s="3" t="s">
        <v>171</v>
      </c>
      <c r="I96" s="3">
        <v>1.7414145</v>
      </c>
    </row>
    <row r="97" spans="1:9">
      <c r="A97" s="3">
        <v>16</v>
      </c>
      <c r="B97" s="3">
        <v>224</v>
      </c>
      <c r="C97" s="3">
        <v>2.3334111</v>
      </c>
      <c r="D97" s="3" t="s">
        <v>5</v>
      </c>
      <c r="E97" s="3" t="s">
        <v>5</v>
      </c>
      <c r="F97" s="3" t="s">
        <v>5</v>
      </c>
      <c r="G97" s="3">
        <f>CONCATENATE(C97,E97,D97)</f>
        <v>0</v>
      </c>
      <c r="H97" s="3" t="s">
        <v>172</v>
      </c>
      <c r="I97" s="3">
        <v>2.3334111</v>
      </c>
    </row>
    <row r="98" spans="1:9">
      <c r="A98" s="3">
        <v>16</v>
      </c>
      <c r="B98" s="3">
        <v>224</v>
      </c>
      <c r="C98" s="3">
        <v>2.5661619</v>
      </c>
      <c r="D98" s="3" t="s">
        <v>5</v>
      </c>
      <c r="E98" s="3" t="s">
        <v>5</v>
      </c>
      <c r="F98" s="3" t="s">
        <v>5</v>
      </c>
      <c r="G98" s="3">
        <f>CONCATENATE(C98,E98,D98)</f>
        <v>0</v>
      </c>
      <c r="H98" s="3" t="s">
        <v>173</v>
      </c>
      <c r="I98" s="3">
        <v>2.5661619</v>
      </c>
    </row>
    <row r="99" spans="1:9">
      <c r="A99" s="3">
        <v>16</v>
      </c>
      <c r="B99" s="3">
        <v>112</v>
      </c>
      <c r="C99" s="3">
        <v>1.9151343</v>
      </c>
      <c r="D99" s="3" t="s">
        <v>5</v>
      </c>
      <c r="E99" s="3" t="s">
        <v>5</v>
      </c>
      <c r="F99" s="3" t="s">
        <v>5</v>
      </c>
      <c r="G99" s="3">
        <f>CONCATENATE(C99,E99,D99)</f>
        <v>0</v>
      </c>
      <c r="H99" s="3" t="s">
        <v>174</v>
      </c>
      <c r="I99" s="3">
        <v>1.9151343</v>
      </c>
    </row>
    <row r="100" spans="1:9">
      <c r="A100" s="3">
        <v>8</v>
      </c>
      <c r="B100" s="3">
        <v>56</v>
      </c>
      <c r="C100" s="3">
        <v>0.8702856</v>
      </c>
      <c r="D100" s="3" t="s">
        <v>5</v>
      </c>
      <c r="E100" s="3" t="s">
        <v>5</v>
      </c>
      <c r="F100" s="3" t="s">
        <v>5</v>
      </c>
      <c r="G100" s="3">
        <f>CONCATENATE(C100,E100,D100)</f>
        <v>0</v>
      </c>
      <c r="H100" s="3" t="s">
        <v>175</v>
      </c>
      <c r="I100" s="3">
        <v>0.8702856</v>
      </c>
    </row>
    <row r="101" spans="1:9">
      <c r="A101" s="3">
        <v>8</v>
      </c>
      <c r="B101" s="3">
        <v>112</v>
      </c>
      <c r="C101" s="3">
        <v>1.1662839</v>
      </c>
      <c r="D101" s="3" t="s">
        <v>5</v>
      </c>
      <c r="E101" s="3" t="s">
        <v>5</v>
      </c>
      <c r="F101" s="3" t="s">
        <v>5</v>
      </c>
      <c r="G101" s="3">
        <f>CONCATENATE(C101,E101,D101)</f>
        <v>0</v>
      </c>
      <c r="H101" s="3" t="s">
        <v>176</v>
      </c>
      <c r="I101" s="3">
        <v>1.1662839</v>
      </c>
    </row>
    <row r="102" spans="1:9">
      <c r="A102" s="3">
        <v>16</v>
      </c>
      <c r="B102" s="3">
        <v>128</v>
      </c>
      <c r="C102" s="3">
        <v>1.2548304</v>
      </c>
      <c r="D102" s="3" t="s">
        <v>5</v>
      </c>
      <c r="E102" s="3" t="s">
        <v>5</v>
      </c>
      <c r="F102" s="3" t="s">
        <v>5</v>
      </c>
      <c r="G102" s="3">
        <f>CONCATENATE(C102,E102,D102)</f>
        <v>0</v>
      </c>
      <c r="H102" s="3" t="s">
        <v>177</v>
      </c>
      <c r="I102" s="3">
        <v>1.2548304</v>
      </c>
    </row>
    <row r="103" spans="1:9">
      <c r="A103" s="3">
        <v>32</v>
      </c>
      <c r="B103" s="3">
        <v>256</v>
      </c>
      <c r="C103" s="3">
        <v>2.5096608</v>
      </c>
      <c r="D103" s="3" t="s">
        <v>5</v>
      </c>
      <c r="E103" s="3" t="s">
        <v>5</v>
      </c>
      <c r="F103" s="3" t="s">
        <v>5</v>
      </c>
      <c r="G103" s="3">
        <f>CONCATENATE(C103,E103,D103)</f>
        <v>0</v>
      </c>
      <c r="H103" s="3" t="s">
        <v>178</v>
      </c>
      <c r="I103" s="3">
        <v>2.5096608</v>
      </c>
    </row>
    <row r="104" spans="1:9">
      <c r="A104" s="3">
        <v>4</v>
      </c>
      <c r="B104" s="3">
        <v>32</v>
      </c>
      <c r="C104" s="3">
        <v>0.3137076</v>
      </c>
      <c r="D104" s="3" t="s">
        <v>5</v>
      </c>
      <c r="E104" s="3" t="s">
        <v>5</v>
      </c>
      <c r="F104" s="3" t="s">
        <v>5</v>
      </c>
      <c r="G104" s="3">
        <f>CONCATENATE(C104,E104,D104)</f>
        <v>0</v>
      </c>
      <c r="H104" s="3" t="s">
        <v>179</v>
      </c>
      <c r="I104" s="3">
        <v>0.3137076</v>
      </c>
    </row>
    <row r="105" spans="1:9">
      <c r="A105" s="3">
        <v>8</v>
      </c>
      <c r="B105" s="3">
        <v>64</v>
      </c>
      <c r="C105" s="3">
        <v>0.6274152</v>
      </c>
      <c r="D105" s="3" t="s">
        <v>5</v>
      </c>
      <c r="E105" s="3" t="s">
        <v>5</v>
      </c>
      <c r="F105" s="3" t="s">
        <v>5</v>
      </c>
      <c r="G105" s="3">
        <f>CONCATENATE(C105,E105,D105)</f>
        <v>0</v>
      </c>
      <c r="H105" s="3" t="s">
        <v>180</v>
      </c>
      <c r="I105" s="3">
        <v>0.6274152</v>
      </c>
    </row>
    <row r="106" spans="1:9">
      <c r="A106" s="3">
        <v>128</v>
      </c>
      <c r="B106" s="3">
        <v>3800</v>
      </c>
      <c r="C106" s="3">
        <v>31.50838656</v>
      </c>
      <c r="D106" s="3" t="s">
        <v>14</v>
      </c>
      <c r="E106" s="3" t="s">
        <v>5</v>
      </c>
      <c r="F106" s="3" t="s">
        <v>5</v>
      </c>
      <c r="G106" s="3">
        <f>CONCATENATE(C106,E106,D106)</f>
        <v>0</v>
      </c>
      <c r="H106" s="3" t="s">
        <v>181</v>
      </c>
      <c r="I106" s="3">
        <v>31.50838656</v>
      </c>
    </row>
    <row r="107" spans="1:9">
      <c r="A107" s="3">
        <v>128</v>
      </c>
      <c r="B107" s="3">
        <v>2000</v>
      </c>
      <c r="C107" s="3">
        <v>15.7477842</v>
      </c>
      <c r="D107" s="3" t="s">
        <v>14</v>
      </c>
      <c r="E107" s="3" t="s">
        <v>5</v>
      </c>
      <c r="F107" s="3" t="s">
        <v>5</v>
      </c>
      <c r="G107" s="3">
        <f>CONCATENATE(C107,E107,D107)</f>
        <v>0</v>
      </c>
      <c r="H107" s="3" t="s">
        <v>182</v>
      </c>
      <c r="I107" s="3">
        <v>15.7477842</v>
      </c>
    </row>
    <row r="108" spans="1:9">
      <c r="A108" s="3">
        <v>64</v>
      </c>
      <c r="B108" s="3">
        <v>1750</v>
      </c>
      <c r="C108" s="3">
        <v>12.2042376</v>
      </c>
      <c r="D108" s="3" t="s">
        <v>14</v>
      </c>
      <c r="E108" s="3" t="s">
        <v>5</v>
      </c>
      <c r="F108" s="3" t="s">
        <v>5</v>
      </c>
      <c r="G108" s="3">
        <f>CONCATENATE(C108,E108,D108)</f>
        <v>0</v>
      </c>
      <c r="H108" s="3" t="s">
        <v>183</v>
      </c>
      <c r="I108" s="3">
        <v>12.2042376</v>
      </c>
    </row>
    <row r="109" spans="1:9">
      <c r="A109" s="3">
        <v>64</v>
      </c>
      <c r="B109" s="3">
        <v>1000</v>
      </c>
      <c r="C109" s="3">
        <v>7.8738921</v>
      </c>
      <c r="D109" s="3" t="s">
        <v>14</v>
      </c>
      <c r="E109" s="3" t="s">
        <v>5</v>
      </c>
      <c r="F109" s="3" t="s">
        <v>5</v>
      </c>
      <c r="G109" s="3">
        <f>CONCATENATE(C109,E109,D109)</f>
        <v>0</v>
      </c>
      <c r="H109" s="3" t="s">
        <v>184</v>
      </c>
      <c r="I109" s="3">
        <v>7.8738921</v>
      </c>
    </row>
    <row r="110" spans="1:9">
      <c r="A110" s="3">
        <v>12</v>
      </c>
      <c r="B110" s="3">
        <v>112</v>
      </c>
      <c r="C110" s="3">
        <v>1.9674189</v>
      </c>
      <c r="D110" s="3" t="s">
        <v>5</v>
      </c>
      <c r="E110" s="3" t="s">
        <v>14</v>
      </c>
      <c r="F110" s="3" t="s">
        <v>5</v>
      </c>
      <c r="G110" s="3">
        <f>CONCATENATE(C110,E110,D110)</f>
        <v>0</v>
      </c>
      <c r="H110" s="3" t="s">
        <v>185</v>
      </c>
      <c r="I110" s="3">
        <v>1.9674189</v>
      </c>
    </row>
    <row r="111" spans="1:9">
      <c r="A111" s="3">
        <v>12</v>
      </c>
      <c r="B111" s="3">
        <v>224</v>
      </c>
      <c r="C111" s="3">
        <v>4.5251478</v>
      </c>
      <c r="D111" s="3" t="s">
        <v>5</v>
      </c>
      <c r="E111" s="3" t="s">
        <v>14</v>
      </c>
      <c r="F111" s="3" t="s">
        <v>5</v>
      </c>
      <c r="G111" s="3">
        <f>CONCATENATE(C111,E111,D111)</f>
        <v>0</v>
      </c>
      <c r="H111" s="3" t="s">
        <v>186</v>
      </c>
      <c r="I111" s="3">
        <v>4.5251478</v>
      </c>
    </row>
    <row r="112" spans="1:9">
      <c r="A112" s="3">
        <v>24</v>
      </c>
      <c r="B112" s="3">
        <v>224</v>
      </c>
      <c r="C112" s="3">
        <v>3.9348378</v>
      </c>
      <c r="D112" s="3" t="s">
        <v>5</v>
      </c>
      <c r="E112" s="3" t="s">
        <v>14</v>
      </c>
      <c r="F112" s="3" t="s">
        <v>5</v>
      </c>
      <c r="G112" s="3">
        <f>CONCATENATE(C112,E112,D112)</f>
        <v>0</v>
      </c>
      <c r="H112" s="3" t="s">
        <v>187</v>
      </c>
      <c r="I112" s="3">
        <v>3.9348378</v>
      </c>
    </row>
    <row r="113" spans="1:9">
      <c r="A113" s="3">
        <v>24</v>
      </c>
      <c r="B113" s="3">
        <v>224</v>
      </c>
      <c r="C113" s="3">
        <v>4.3278156</v>
      </c>
      <c r="D113" s="3" t="s">
        <v>5</v>
      </c>
      <c r="E113" s="3" t="s">
        <v>14</v>
      </c>
      <c r="F113" s="3" t="s">
        <v>5</v>
      </c>
      <c r="G113" s="3">
        <f>CONCATENATE(C113,E113,D113)</f>
        <v>0</v>
      </c>
      <c r="H113" s="3" t="s">
        <v>188</v>
      </c>
      <c r="I113" s="3">
        <v>4.3278156</v>
      </c>
    </row>
    <row r="114" spans="1:9">
      <c r="A114" s="3">
        <v>24</v>
      </c>
      <c r="B114" s="3">
        <v>448</v>
      </c>
      <c r="C114" s="3">
        <v>9.9543132</v>
      </c>
      <c r="D114" s="3" t="s">
        <v>5</v>
      </c>
      <c r="E114" s="3" t="s">
        <v>14</v>
      </c>
      <c r="F114" s="3" t="s">
        <v>5</v>
      </c>
      <c r="G114" s="3">
        <f>CONCATENATE(C114,E114,D114)</f>
        <v>0</v>
      </c>
      <c r="H114" s="3" t="s">
        <v>189</v>
      </c>
      <c r="I114" s="3">
        <v>9.9543132</v>
      </c>
    </row>
    <row r="115" spans="1:9">
      <c r="A115" s="3">
        <v>24</v>
      </c>
      <c r="B115" s="3">
        <v>448</v>
      </c>
      <c r="C115" s="3">
        <v>9.0502956</v>
      </c>
      <c r="D115" s="3" t="s">
        <v>5</v>
      </c>
      <c r="E115" s="3" t="s">
        <v>14</v>
      </c>
      <c r="F115" s="3" t="s">
        <v>5</v>
      </c>
      <c r="G115" s="3">
        <f>CONCATENATE(C115,E115,D115)</f>
        <v>0</v>
      </c>
      <c r="H115" s="3" t="s">
        <v>190</v>
      </c>
      <c r="I115" s="3">
        <v>9.0502956</v>
      </c>
    </row>
    <row r="116" spans="1:9">
      <c r="A116" s="3">
        <v>6</v>
      </c>
      <c r="B116" s="3">
        <v>56</v>
      </c>
      <c r="C116" s="3">
        <v>0.9832878</v>
      </c>
      <c r="D116" s="3" t="s">
        <v>5</v>
      </c>
      <c r="E116" s="3" t="s">
        <v>14</v>
      </c>
      <c r="F116" s="3" t="s">
        <v>5</v>
      </c>
      <c r="G116" s="3">
        <f>CONCATENATE(C116,E116,D116)</f>
        <v>0</v>
      </c>
      <c r="H116" s="3" t="s">
        <v>191</v>
      </c>
      <c r="I116" s="3">
        <v>0.9832878</v>
      </c>
    </row>
    <row r="117" spans="1:9">
      <c r="A117" s="3">
        <v>6</v>
      </c>
      <c r="B117" s="3">
        <v>112</v>
      </c>
      <c r="C117" s="3">
        <v>2.2617306</v>
      </c>
      <c r="D117" s="3" t="s">
        <v>5</v>
      </c>
      <c r="E117" s="3" t="s">
        <v>14</v>
      </c>
      <c r="F117" s="3" t="s">
        <v>5</v>
      </c>
      <c r="G117" s="3">
        <f>CONCATENATE(C117,E117,D117)</f>
        <v>0</v>
      </c>
      <c r="H117" s="3" t="s">
        <v>192</v>
      </c>
      <c r="I117" s="3">
        <v>2.2617306</v>
      </c>
    </row>
    <row r="118" spans="1:9">
      <c r="A118" s="3">
        <v>12</v>
      </c>
      <c r="B118" s="3">
        <v>224</v>
      </c>
      <c r="C118" s="3">
        <v>4.5251478</v>
      </c>
      <c r="D118" s="3" t="s">
        <v>5</v>
      </c>
      <c r="E118" s="3" t="s">
        <v>14</v>
      </c>
      <c r="F118" s="3" t="s">
        <v>5</v>
      </c>
      <c r="G118" s="3">
        <f>CONCATENATE(C118,E118,D118)</f>
        <v>0</v>
      </c>
      <c r="H118" s="3" t="s">
        <v>193</v>
      </c>
      <c r="I118" s="3">
        <v>4.5251478</v>
      </c>
    </row>
    <row r="119" spans="1:9">
      <c r="A119" s="3">
        <v>24</v>
      </c>
      <c r="B119" s="3">
        <v>448</v>
      </c>
      <c r="C119" s="3">
        <v>9.0502956</v>
      </c>
      <c r="D119" s="3" t="s">
        <v>5</v>
      </c>
      <c r="E119" s="3" t="s">
        <v>14</v>
      </c>
      <c r="F119" s="3" t="s">
        <v>5</v>
      </c>
      <c r="G119" s="3">
        <f>CONCATENATE(C119,E119,D119)</f>
        <v>0</v>
      </c>
      <c r="H119" s="3" t="s">
        <v>194</v>
      </c>
      <c r="I119" s="3">
        <v>9.0502956</v>
      </c>
    </row>
    <row r="120" spans="1:9">
      <c r="A120" s="3">
        <v>24</v>
      </c>
      <c r="B120" s="3">
        <v>448</v>
      </c>
      <c r="C120" s="3">
        <v>9.9543132</v>
      </c>
      <c r="D120" s="3" t="s">
        <v>5</v>
      </c>
      <c r="E120" s="3" t="s">
        <v>14</v>
      </c>
      <c r="F120" s="3" t="s">
        <v>5</v>
      </c>
      <c r="G120" s="3">
        <f>CONCATENATE(C120,E120,D120)</f>
        <v>0</v>
      </c>
      <c r="H120" s="3" t="s">
        <v>195</v>
      </c>
      <c r="I120" s="3">
        <v>9.9543132</v>
      </c>
    </row>
    <row r="121" spans="1:9">
      <c r="A121" s="3">
        <v>6</v>
      </c>
      <c r="B121" s="3">
        <v>112</v>
      </c>
      <c r="C121" s="3">
        <v>2.2617306</v>
      </c>
      <c r="D121" s="3" t="s">
        <v>5</v>
      </c>
      <c r="E121" s="3" t="s">
        <v>14</v>
      </c>
      <c r="F121" s="3" t="s">
        <v>5</v>
      </c>
      <c r="G121" s="3">
        <f>CONCATENATE(C121,E121,D121)</f>
        <v>0</v>
      </c>
      <c r="H121" s="3" t="s">
        <v>196</v>
      </c>
      <c r="I121" s="3">
        <v>2.2617306</v>
      </c>
    </row>
    <row r="122" spans="1:9">
      <c r="A122" s="3">
        <v>12</v>
      </c>
      <c r="B122" s="3">
        <v>112</v>
      </c>
      <c r="C122" s="3">
        <v>2.302209</v>
      </c>
      <c r="D122" s="3" t="s">
        <v>5</v>
      </c>
      <c r="E122" s="3" t="s">
        <v>14</v>
      </c>
      <c r="F122" s="3" t="s">
        <v>5</v>
      </c>
      <c r="G122" s="3">
        <f>CONCATENATE(C122,E122,D122)</f>
        <v>0</v>
      </c>
      <c r="H122" s="3" t="s">
        <v>197</v>
      </c>
      <c r="I122" s="3">
        <v>2.302209</v>
      </c>
    </row>
    <row r="123" spans="1:9">
      <c r="A123" s="3">
        <v>24</v>
      </c>
      <c r="B123" s="3">
        <v>224</v>
      </c>
      <c r="C123" s="3">
        <v>4.604418</v>
      </c>
      <c r="D123" s="3" t="s">
        <v>5</v>
      </c>
      <c r="E123" s="3" t="s">
        <v>14</v>
      </c>
      <c r="F123" s="3" t="s">
        <v>5</v>
      </c>
      <c r="G123" s="3">
        <f>CONCATENATE(C123,E123,D123)</f>
        <v>0</v>
      </c>
      <c r="H123" s="3" t="s">
        <v>198</v>
      </c>
      <c r="I123" s="3">
        <v>4.604418</v>
      </c>
    </row>
    <row r="124" spans="1:9">
      <c r="A124" s="3">
        <v>6</v>
      </c>
      <c r="B124" s="3">
        <v>56</v>
      </c>
      <c r="C124" s="3">
        <v>1.155321</v>
      </c>
      <c r="D124" s="3" t="s">
        <v>5</v>
      </c>
      <c r="E124" s="3" t="s">
        <v>14</v>
      </c>
      <c r="F124" s="3" t="s">
        <v>5</v>
      </c>
      <c r="G124" s="3">
        <f>CONCATENATE(C124,E124,D124)</f>
        <v>0</v>
      </c>
      <c r="H124" s="3" t="s">
        <v>199</v>
      </c>
      <c r="I124" s="3">
        <v>1.155321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0"/>
  <sheetViews>
    <sheetView workbookViewId="0"/>
  </sheetViews>
  <sheetFormatPr defaultRowHeight="15"/>
  <cols>
    <col min="3" max="3" width="12.7109375" customWidth="1"/>
    <col min="4" max="6" width="9.7109375" customWidth="1"/>
    <col min="7" max="7" width="0" customWidth="1"/>
    <col min="8" max="8" width="20.7109375" customWidth="1"/>
    <col min="9" max="9" width="0" customWidth="1"/>
  </cols>
  <sheetData>
    <row r="1" spans="1:9">
      <c r="A1" s="1" t="s">
        <v>3</v>
      </c>
      <c r="B1" s="1" t="s">
        <v>2</v>
      </c>
      <c r="C1" s="1" t="s">
        <v>74</v>
      </c>
      <c r="D1" s="1" t="s">
        <v>7</v>
      </c>
      <c r="E1" s="1" t="s">
        <v>4</v>
      </c>
      <c r="F1" s="1" t="s">
        <v>75</v>
      </c>
      <c r="H1" s="1" t="s">
        <v>76</v>
      </c>
    </row>
    <row r="2" spans="1:9">
      <c r="A2" s="3">
        <v>1</v>
      </c>
      <c r="B2" s="3">
        <v>2</v>
      </c>
      <c r="C2" s="3">
        <v>0.015019173</v>
      </c>
      <c r="D2" s="3" t="s">
        <v>5</v>
      </c>
      <c r="E2" s="3" t="s">
        <v>5</v>
      </c>
      <c r="F2" s="3" t="s">
        <v>14</v>
      </c>
      <c r="G2" s="3">
        <f>CONCATENATE(C2,E2,D2)</f>
        <v>0</v>
      </c>
      <c r="H2" s="3" t="s">
        <v>96</v>
      </c>
      <c r="I2" s="3">
        <v>10000.015019173</v>
      </c>
    </row>
    <row r="3" spans="1:9">
      <c r="A3" s="3">
        <v>1</v>
      </c>
      <c r="B3" s="3">
        <v>1</v>
      </c>
      <c r="C3" s="3">
        <v>0.007412607</v>
      </c>
      <c r="D3" s="3" t="s">
        <v>5</v>
      </c>
      <c r="E3" s="3" t="s">
        <v>5</v>
      </c>
      <c r="F3" s="3" t="s">
        <v>14</v>
      </c>
      <c r="G3" s="3">
        <f>CONCATENATE(C3,E3,D3)</f>
        <v>0</v>
      </c>
      <c r="H3" s="3" t="s">
        <v>97</v>
      </c>
      <c r="I3" s="3">
        <v>10000.007412607</v>
      </c>
    </row>
    <row r="4" spans="1:9">
      <c r="A4" s="3">
        <v>2</v>
      </c>
      <c r="B4" s="3">
        <v>8</v>
      </c>
      <c r="C4" s="3">
        <v>0.060169455</v>
      </c>
      <c r="D4" s="3" t="s">
        <v>5</v>
      </c>
      <c r="E4" s="3" t="s">
        <v>5</v>
      </c>
      <c r="F4" s="3" t="s">
        <v>14</v>
      </c>
      <c r="G4" s="3">
        <f>CONCATENATE(C4,E4,D4)</f>
        <v>0</v>
      </c>
      <c r="H4" s="3" t="s">
        <v>98</v>
      </c>
      <c r="I4" s="3">
        <v>10000.060169455</v>
      </c>
    </row>
    <row r="5" spans="1:9">
      <c r="A5" s="3">
        <v>2</v>
      </c>
      <c r="B5" s="3">
        <v>4</v>
      </c>
      <c r="C5" s="3">
        <v>0.030038346</v>
      </c>
      <c r="D5" s="3" t="s">
        <v>5</v>
      </c>
      <c r="E5" s="3" t="s">
        <v>5</v>
      </c>
      <c r="F5" s="3" t="s">
        <v>14</v>
      </c>
      <c r="G5" s="3">
        <f>CONCATENATE(C5,E5,D5)</f>
        <v>0</v>
      </c>
      <c r="H5" s="3" t="s">
        <v>99</v>
      </c>
      <c r="I5" s="3">
        <v>10000.030038346</v>
      </c>
    </row>
    <row r="6" spans="1:9">
      <c r="A6" s="3">
        <v>4</v>
      </c>
      <c r="B6" s="3">
        <v>16</v>
      </c>
      <c r="C6" s="3">
        <v>0.120330477</v>
      </c>
      <c r="D6" s="3" t="s">
        <v>5</v>
      </c>
      <c r="E6" s="3" t="s">
        <v>5</v>
      </c>
      <c r="F6" s="3" t="s">
        <v>14</v>
      </c>
      <c r="G6" s="3">
        <f>CONCATENATE(C6,E6,D6)</f>
        <v>0</v>
      </c>
      <c r="H6" s="3" t="s">
        <v>100</v>
      </c>
      <c r="I6" s="3">
        <v>10000.120330477</v>
      </c>
    </row>
    <row r="7" spans="1:9">
      <c r="A7" s="3">
        <v>8</v>
      </c>
      <c r="B7" s="3">
        <v>32</v>
      </c>
      <c r="C7" s="3">
        <v>0.240568191</v>
      </c>
      <c r="D7" s="3" t="s">
        <v>5</v>
      </c>
      <c r="E7" s="3" t="s">
        <v>5</v>
      </c>
      <c r="F7" s="3" t="s">
        <v>14</v>
      </c>
      <c r="G7" s="3">
        <f>CONCATENATE(C7,E7,D7)</f>
        <v>0</v>
      </c>
      <c r="H7" s="3" t="s">
        <v>101</v>
      </c>
      <c r="I7" s="3">
        <v>10000.240568191</v>
      </c>
    </row>
    <row r="8" spans="1:9">
      <c r="A8" s="3">
        <v>1</v>
      </c>
      <c r="B8" s="3">
        <v>3.5</v>
      </c>
      <c r="C8" s="3">
        <v>0.045150282</v>
      </c>
      <c r="D8" s="3" t="s">
        <v>5</v>
      </c>
      <c r="E8" s="3" t="s">
        <v>5</v>
      </c>
      <c r="F8" s="3" t="s">
        <v>5</v>
      </c>
      <c r="G8" s="3">
        <f>CONCATENATE(C8,E8,D8)</f>
        <v>0</v>
      </c>
      <c r="H8" s="3" t="s">
        <v>102</v>
      </c>
      <c r="I8" s="3">
        <v>0.045150282</v>
      </c>
    </row>
    <row r="9" spans="1:9">
      <c r="A9" s="3">
        <v>2</v>
      </c>
      <c r="B9" s="3">
        <v>14</v>
      </c>
      <c r="C9" s="3">
        <v>0.136218249</v>
      </c>
      <c r="D9" s="3" t="s">
        <v>14</v>
      </c>
      <c r="E9" s="3" t="s">
        <v>5</v>
      </c>
      <c r="F9" s="3" t="s">
        <v>5</v>
      </c>
      <c r="G9" s="3">
        <f>CONCATENATE(C9,E9,D9)</f>
        <v>0</v>
      </c>
      <c r="H9" s="3" t="s">
        <v>103</v>
      </c>
      <c r="I9" s="3">
        <v>0.136218249</v>
      </c>
    </row>
    <row r="10" spans="1:9">
      <c r="A10" s="3">
        <v>2</v>
      </c>
      <c r="B10" s="3">
        <v>14</v>
      </c>
      <c r="C10" s="3">
        <v>0.103869261</v>
      </c>
      <c r="D10" s="3" t="s">
        <v>5</v>
      </c>
      <c r="E10" s="3" t="s">
        <v>5</v>
      </c>
      <c r="F10" s="3" t="s">
        <v>5</v>
      </c>
      <c r="G10" s="3">
        <f>CONCATENATE(C10,E10,D10)</f>
        <v>0</v>
      </c>
      <c r="H10" s="3" t="s">
        <v>104</v>
      </c>
      <c r="I10" s="3">
        <v>0.103869261</v>
      </c>
    </row>
    <row r="11" spans="1:9">
      <c r="A11" s="3">
        <v>4</v>
      </c>
      <c r="B11" s="3">
        <v>28</v>
      </c>
      <c r="C11" s="3">
        <v>0.272529261</v>
      </c>
      <c r="D11" s="3" t="s">
        <v>14</v>
      </c>
      <c r="E11" s="3" t="s">
        <v>5</v>
      </c>
      <c r="F11" s="3" t="s">
        <v>5</v>
      </c>
      <c r="G11" s="3">
        <f>CONCATENATE(C11,E11,D11)</f>
        <v>0</v>
      </c>
      <c r="H11" s="3" t="s">
        <v>105</v>
      </c>
      <c r="I11" s="3">
        <v>0.272529261</v>
      </c>
    </row>
    <row r="12" spans="1:9">
      <c r="A12" s="3">
        <v>4</v>
      </c>
      <c r="B12" s="3">
        <v>28</v>
      </c>
      <c r="C12" s="3">
        <v>0.207746955</v>
      </c>
      <c r="D12" s="3" t="s">
        <v>5</v>
      </c>
      <c r="E12" s="3" t="s">
        <v>5</v>
      </c>
      <c r="F12" s="3" t="s">
        <v>5</v>
      </c>
      <c r="G12" s="3">
        <f>CONCATENATE(C12,E12,D12)</f>
        <v>0</v>
      </c>
      <c r="H12" s="3" t="s">
        <v>106</v>
      </c>
      <c r="I12" s="3">
        <v>0.207746955</v>
      </c>
    </row>
    <row r="13" spans="1:9">
      <c r="A13" s="3">
        <v>8</v>
      </c>
      <c r="B13" s="3">
        <v>56</v>
      </c>
      <c r="C13" s="3">
        <v>0.545066955</v>
      </c>
      <c r="D13" s="3" t="s">
        <v>14</v>
      </c>
      <c r="E13" s="3" t="s">
        <v>5</v>
      </c>
      <c r="F13" s="3" t="s">
        <v>5</v>
      </c>
      <c r="G13" s="3">
        <f>CONCATENATE(C13,E13,D13)</f>
        <v>0</v>
      </c>
      <c r="H13" s="3" t="s">
        <v>107</v>
      </c>
      <c r="I13" s="3">
        <v>0.545066955</v>
      </c>
    </row>
    <row r="14" spans="1:9">
      <c r="A14" s="3">
        <v>8</v>
      </c>
      <c r="B14" s="3">
        <v>56</v>
      </c>
      <c r="C14" s="3">
        <v>0.415780632</v>
      </c>
      <c r="D14" s="3" t="s">
        <v>5</v>
      </c>
      <c r="E14" s="3" t="s">
        <v>5</v>
      </c>
      <c r="F14" s="3" t="s">
        <v>5</v>
      </c>
      <c r="G14" s="3">
        <f>CONCATENATE(C14,E14,D14)</f>
        <v>0</v>
      </c>
      <c r="H14" s="3" t="s">
        <v>108</v>
      </c>
      <c r="I14" s="3">
        <v>0.415780632</v>
      </c>
    </row>
    <row r="15" spans="1:9">
      <c r="A15" s="3">
        <v>16</v>
      </c>
      <c r="B15" s="3">
        <v>112</v>
      </c>
      <c r="C15" s="3">
        <v>1.090226673</v>
      </c>
      <c r="D15" s="3" t="s">
        <v>14</v>
      </c>
      <c r="E15" s="3" t="s">
        <v>5</v>
      </c>
      <c r="F15" s="3" t="s">
        <v>5</v>
      </c>
      <c r="G15" s="3">
        <f>CONCATENATE(C15,E15,D15)</f>
        <v>0</v>
      </c>
      <c r="H15" s="3" t="s">
        <v>109</v>
      </c>
      <c r="I15" s="3">
        <v>1.090226673</v>
      </c>
    </row>
    <row r="16" spans="1:9">
      <c r="A16" s="3">
        <v>16</v>
      </c>
      <c r="B16" s="3">
        <v>112</v>
      </c>
      <c r="C16" s="3">
        <v>0.831654027</v>
      </c>
      <c r="D16" s="3" t="s">
        <v>5</v>
      </c>
      <c r="E16" s="3" t="s">
        <v>5</v>
      </c>
      <c r="F16" s="3" t="s">
        <v>5</v>
      </c>
      <c r="G16" s="3">
        <f>CONCATENATE(C16,E16,D16)</f>
        <v>0</v>
      </c>
      <c r="H16" s="3" t="s">
        <v>110</v>
      </c>
      <c r="I16" s="3">
        <v>0.831654027</v>
      </c>
    </row>
    <row r="17" spans="1:9">
      <c r="A17" s="3">
        <v>20</v>
      </c>
      <c r="B17" s="3">
        <v>140</v>
      </c>
      <c r="C17" s="3">
        <v>1.039493745</v>
      </c>
      <c r="D17" s="3" t="s">
        <v>5</v>
      </c>
      <c r="E17" s="3" t="s">
        <v>5</v>
      </c>
      <c r="F17" s="3" t="s">
        <v>5</v>
      </c>
      <c r="G17" s="3">
        <f>CONCATENATE(C17,E17,D17)</f>
        <v>0</v>
      </c>
      <c r="H17" s="3" t="s">
        <v>111</v>
      </c>
      <c r="I17" s="3">
        <v>1.039493745</v>
      </c>
    </row>
    <row r="18" spans="1:9">
      <c r="A18" s="3">
        <v>16</v>
      </c>
      <c r="B18" s="3">
        <v>64</v>
      </c>
      <c r="C18" s="3">
        <v>0.515703249</v>
      </c>
      <c r="D18" s="3" t="s">
        <v>5</v>
      </c>
      <c r="E18" s="3" t="s">
        <v>5</v>
      </c>
      <c r="F18" s="3" t="s">
        <v>5</v>
      </c>
      <c r="G18" s="3">
        <f>CONCATENATE(C18,E18,D18)</f>
        <v>0</v>
      </c>
      <c r="H18" s="3" t="s">
        <v>112</v>
      </c>
      <c r="I18" s="3">
        <v>0.515703249</v>
      </c>
    </row>
    <row r="19" spans="1:9">
      <c r="A19" s="3">
        <v>16</v>
      </c>
      <c r="B19" s="3">
        <v>64</v>
      </c>
      <c r="C19" s="3">
        <v>0.515703249</v>
      </c>
      <c r="D19" s="3" t="s">
        <v>5</v>
      </c>
      <c r="E19" s="3" t="s">
        <v>5</v>
      </c>
      <c r="F19" s="3" t="s">
        <v>5</v>
      </c>
      <c r="G19" s="3">
        <f>CONCATENATE(C19,E19,D19)</f>
        <v>0</v>
      </c>
      <c r="H19" s="3" t="s">
        <v>113</v>
      </c>
      <c r="I19" s="3">
        <v>0.515703249</v>
      </c>
    </row>
    <row r="20" spans="1:9">
      <c r="A20" s="3">
        <v>1</v>
      </c>
      <c r="B20" s="3">
        <v>3.5</v>
      </c>
      <c r="C20" s="3">
        <v>0.03465963</v>
      </c>
      <c r="D20" s="3" t="s">
        <v>5</v>
      </c>
      <c r="E20" s="3" t="s">
        <v>5</v>
      </c>
      <c r="F20" s="3" t="s">
        <v>5</v>
      </c>
      <c r="G20" s="3">
        <f>CONCATENATE(C20,E20,D20)</f>
        <v>0</v>
      </c>
      <c r="H20" s="3" t="s">
        <v>114</v>
      </c>
      <c r="I20" s="3">
        <v>0.03465963</v>
      </c>
    </row>
    <row r="21" spans="1:9">
      <c r="A21" s="3">
        <v>2</v>
      </c>
      <c r="B21" s="3">
        <v>7</v>
      </c>
      <c r="C21" s="3">
        <v>0.091067967</v>
      </c>
      <c r="D21" s="3" t="s">
        <v>5</v>
      </c>
      <c r="E21" s="3" t="s">
        <v>5</v>
      </c>
      <c r="F21" s="3" t="s">
        <v>5</v>
      </c>
      <c r="G21" s="3">
        <f>CONCATENATE(C21,E21,D21)</f>
        <v>0</v>
      </c>
      <c r="H21" s="3" t="s">
        <v>115</v>
      </c>
      <c r="I21" s="3">
        <v>0.091067967</v>
      </c>
    </row>
    <row r="22" spans="1:9">
      <c r="A22" s="3">
        <v>2</v>
      </c>
      <c r="B22" s="3">
        <v>8</v>
      </c>
      <c r="C22" s="3">
        <v>0.06449558399999999</v>
      </c>
      <c r="D22" s="3" t="s">
        <v>5</v>
      </c>
      <c r="E22" s="3" t="s">
        <v>5</v>
      </c>
      <c r="F22" s="3" t="s">
        <v>5</v>
      </c>
      <c r="G22" s="3">
        <f>CONCATENATE(C22,E22,D22)</f>
        <v>0</v>
      </c>
      <c r="H22" s="3" t="s">
        <v>116</v>
      </c>
      <c r="I22" s="3">
        <v>0.06449558399999999</v>
      </c>
    </row>
    <row r="23" spans="1:9">
      <c r="A23" s="3">
        <v>2</v>
      </c>
      <c r="B23" s="3">
        <v>7</v>
      </c>
      <c r="C23" s="3">
        <v>0.069412023</v>
      </c>
      <c r="D23" s="3" t="s">
        <v>5</v>
      </c>
      <c r="E23" s="3" t="s">
        <v>5</v>
      </c>
      <c r="F23" s="3" t="s">
        <v>5</v>
      </c>
      <c r="G23" s="3">
        <f>CONCATENATE(C23,E23,D23)</f>
        <v>0</v>
      </c>
      <c r="H23" s="3" t="s">
        <v>117</v>
      </c>
      <c r="I23" s="3">
        <v>0.069412023</v>
      </c>
    </row>
    <row r="24" spans="1:9">
      <c r="A24" s="3">
        <v>2</v>
      </c>
      <c r="B24" s="3">
        <v>8</v>
      </c>
      <c r="C24" s="3">
        <v>0.06449558399999999</v>
      </c>
      <c r="D24" s="3" t="s">
        <v>5</v>
      </c>
      <c r="E24" s="3" t="s">
        <v>5</v>
      </c>
      <c r="F24" s="3" t="s">
        <v>5</v>
      </c>
      <c r="G24" s="3">
        <f>CONCATENATE(C24,E24,D24)</f>
        <v>0</v>
      </c>
      <c r="H24" s="3" t="s">
        <v>118</v>
      </c>
      <c r="I24" s="3">
        <v>0.06449558399999999</v>
      </c>
    </row>
    <row r="25" spans="1:9">
      <c r="A25" s="3">
        <v>4</v>
      </c>
      <c r="B25" s="3">
        <v>14</v>
      </c>
      <c r="C25" s="3">
        <v>0.18156249</v>
      </c>
      <c r="D25" s="3" t="s">
        <v>5</v>
      </c>
      <c r="E25" s="3" t="s">
        <v>5</v>
      </c>
      <c r="F25" s="3" t="s">
        <v>5</v>
      </c>
      <c r="G25" s="3">
        <f>CONCATENATE(C25,E25,D25)</f>
        <v>0</v>
      </c>
      <c r="H25" s="3" t="s">
        <v>119</v>
      </c>
      <c r="I25" s="3">
        <v>0.18156249</v>
      </c>
    </row>
    <row r="26" spans="1:9">
      <c r="A26" s="3">
        <v>32</v>
      </c>
      <c r="B26" s="3">
        <v>128</v>
      </c>
      <c r="C26" s="3">
        <v>1.031406498</v>
      </c>
      <c r="D26" s="3" t="s">
        <v>5</v>
      </c>
      <c r="E26" s="3" t="s">
        <v>5</v>
      </c>
      <c r="F26" s="3" t="s">
        <v>5</v>
      </c>
      <c r="G26" s="3">
        <f>CONCATENATE(C26,E26,D26)</f>
        <v>0</v>
      </c>
      <c r="H26" s="3" t="s">
        <v>120</v>
      </c>
      <c r="I26" s="3">
        <v>1.031406498</v>
      </c>
    </row>
    <row r="27" spans="1:9">
      <c r="A27" s="3">
        <v>32</v>
      </c>
      <c r="B27" s="3">
        <v>128</v>
      </c>
      <c r="C27" s="3">
        <v>1.031406498</v>
      </c>
      <c r="D27" s="3" t="s">
        <v>5</v>
      </c>
      <c r="E27" s="3" t="s">
        <v>5</v>
      </c>
      <c r="F27" s="3" t="s">
        <v>5</v>
      </c>
      <c r="G27" s="3">
        <f>CONCATENATE(C27,E27,D27)</f>
        <v>0</v>
      </c>
      <c r="H27" s="3" t="s">
        <v>121</v>
      </c>
      <c r="I27" s="3">
        <v>1.031406498</v>
      </c>
    </row>
    <row r="28" spans="1:9">
      <c r="A28" s="3">
        <v>4</v>
      </c>
      <c r="B28" s="3">
        <v>14</v>
      </c>
      <c r="C28" s="3">
        <v>0.13804821</v>
      </c>
      <c r="D28" s="3" t="s">
        <v>5</v>
      </c>
      <c r="E28" s="3" t="s">
        <v>5</v>
      </c>
      <c r="F28" s="3" t="s">
        <v>5</v>
      </c>
      <c r="G28" s="3">
        <f>CONCATENATE(C28,E28,D28)</f>
        <v>0</v>
      </c>
      <c r="H28" s="3" t="s">
        <v>122</v>
      </c>
      <c r="I28" s="3">
        <v>0.13804821</v>
      </c>
    </row>
    <row r="29" spans="1:9">
      <c r="A29" s="3">
        <v>8</v>
      </c>
      <c r="B29" s="3">
        <v>28</v>
      </c>
      <c r="C29" s="3">
        <v>0.362256381</v>
      </c>
      <c r="D29" s="3" t="s">
        <v>5</v>
      </c>
      <c r="E29" s="3" t="s">
        <v>5</v>
      </c>
      <c r="F29" s="3" t="s">
        <v>5</v>
      </c>
      <c r="G29" s="3">
        <f>CONCATENATE(C29,E29,D29)</f>
        <v>0</v>
      </c>
      <c r="H29" s="3" t="s">
        <v>123</v>
      </c>
      <c r="I29" s="3">
        <v>0.362256381</v>
      </c>
    </row>
    <row r="30" spans="1:9">
      <c r="A30" s="3">
        <v>4</v>
      </c>
      <c r="B30" s="3">
        <v>16</v>
      </c>
      <c r="C30" s="3">
        <v>0.128898405</v>
      </c>
      <c r="D30" s="3" t="s">
        <v>5</v>
      </c>
      <c r="E30" s="3" t="s">
        <v>5</v>
      </c>
      <c r="F30" s="3" t="s">
        <v>5</v>
      </c>
      <c r="G30" s="3">
        <f>CONCATENATE(C30,E30,D30)</f>
        <v>0</v>
      </c>
      <c r="H30" s="3" t="s">
        <v>124</v>
      </c>
      <c r="I30" s="3">
        <v>0.128898405</v>
      </c>
    </row>
    <row r="31" spans="1:9">
      <c r="A31" s="3">
        <v>8</v>
      </c>
      <c r="B31" s="3">
        <v>28</v>
      </c>
      <c r="C31" s="3">
        <v>0.276863823</v>
      </c>
      <c r="D31" s="3" t="s">
        <v>5</v>
      </c>
      <c r="E31" s="3" t="s">
        <v>5</v>
      </c>
      <c r="F31" s="3" t="s">
        <v>5</v>
      </c>
      <c r="G31" s="3">
        <f>CONCATENATE(C31,E31,D31)</f>
        <v>0</v>
      </c>
      <c r="H31" s="3" t="s">
        <v>125</v>
      </c>
      <c r="I31" s="3">
        <v>0.276863823</v>
      </c>
    </row>
    <row r="32" spans="1:9">
      <c r="A32" s="3">
        <v>4</v>
      </c>
      <c r="B32" s="3">
        <v>16</v>
      </c>
      <c r="C32" s="3">
        <v>0.128898405</v>
      </c>
      <c r="D32" s="3" t="s">
        <v>5</v>
      </c>
      <c r="E32" s="3" t="s">
        <v>5</v>
      </c>
      <c r="F32" s="3" t="s">
        <v>5</v>
      </c>
      <c r="G32" s="3">
        <f>CONCATENATE(C32,E32,D32)</f>
        <v>0</v>
      </c>
      <c r="H32" s="3" t="s">
        <v>126</v>
      </c>
      <c r="I32" s="3">
        <v>0.128898405</v>
      </c>
    </row>
    <row r="33" spans="1:9">
      <c r="A33" s="3">
        <v>16</v>
      </c>
      <c r="B33" s="3">
        <v>56</v>
      </c>
      <c r="C33" s="3">
        <v>0.553727646</v>
      </c>
      <c r="D33" s="3" t="s">
        <v>5</v>
      </c>
      <c r="E33" s="3" t="s">
        <v>5</v>
      </c>
      <c r="F33" s="3" t="s">
        <v>5</v>
      </c>
      <c r="G33" s="3">
        <f>CONCATENATE(C33,E33,D33)</f>
        <v>0</v>
      </c>
      <c r="H33" s="3" t="s">
        <v>127</v>
      </c>
      <c r="I33" s="3">
        <v>0.553727646</v>
      </c>
    </row>
    <row r="34" spans="1:9">
      <c r="A34" s="3">
        <v>64</v>
      </c>
      <c r="B34" s="3">
        <v>256</v>
      </c>
      <c r="C34" s="3">
        <v>2.062812996</v>
      </c>
      <c r="D34" s="3" t="s">
        <v>5</v>
      </c>
      <c r="E34" s="3" t="s">
        <v>5</v>
      </c>
      <c r="F34" s="3" t="s">
        <v>5</v>
      </c>
      <c r="G34" s="3">
        <f>CONCATENATE(C34,E34,D34)</f>
        <v>0</v>
      </c>
      <c r="H34" s="3" t="s">
        <v>128</v>
      </c>
      <c r="I34" s="3">
        <v>2.062812996</v>
      </c>
    </row>
    <row r="35" spans="1:9">
      <c r="A35" s="3">
        <v>64</v>
      </c>
      <c r="B35" s="3">
        <v>256</v>
      </c>
      <c r="C35" s="3">
        <v>2.062812996</v>
      </c>
      <c r="D35" s="3" t="s">
        <v>5</v>
      </c>
      <c r="E35" s="3" t="s">
        <v>5</v>
      </c>
      <c r="F35" s="3" t="s">
        <v>5</v>
      </c>
      <c r="G35" s="3">
        <f>CONCATENATE(C35,E35,D35)</f>
        <v>0</v>
      </c>
      <c r="H35" s="3" t="s">
        <v>129</v>
      </c>
      <c r="I35" s="3">
        <v>2.062812996</v>
      </c>
    </row>
    <row r="36" spans="1:9">
      <c r="A36" s="3">
        <v>8</v>
      </c>
      <c r="B36" s="3">
        <v>32</v>
      </c>
      <c r="C36" s="3">
        <v>0.257805243</v>
      </c>
      <c r="D36" s="3" t="s">
        <v>5</v>
      </c>
      <c r="E36" s="3" t="s">
        <v>5</v>
      </c>
      <c r="F36" s="3" t="s">
        <v>5</v>
      </c>
      <c r="G36" s="3">
        <f>CONCATENATE(C36,E36,D36)</f>
        <v>0</v>
      </c>
      <c r="H36" s="3" t="s">
        <v>130</v>
      </c>
      <c r="I36" s="3">
        <v>0.257805243</v>
      </c>
    </row>
    <row r="37" spans="1:9">
      <c r="A37" s="3">
        <v>8</v>
      </c>
      <c r="B37" s="3">
        <v>32</v>
      </c>
      <c r="C37" s="3">
        <v>0.257805243</v>
      </c>
      <c r="D37" s="3" t="s">
        <v>5</v>
      </c>
      <c r="E37" s="3" t="s">
        <v>5</v>
      </c>
      <c r="F37" s="3" t="s">
        <v>5</v>
      </c>
      <c r="G37" s="3">
        <f>CONCATENATE(C37,E37,D37)</f>
        <v>0</v>
      </c>
      <c r="H37" s="3" t="s">
        <v>131</v>
      </c>
      <c r="I37" s="3">
        <v>0.257805243</v>
      </c>
    </row>
    <row r="38" spans="1:9">
      <c r="A38" s="3">
        <v>2</v>
      </c>
      <c r="B38" s="3">
        <v>14</v>
      </c>
      <c r="C38" s="3">
        <v>0.103869261</v>
      </c>
      <c r="D38" s="3" t="s">
        <v>14</v>
      </c>
      <c r="E38" s="3" t="s">
        <v>5</v>
      </c>
      <c r="F38" s="3" t="s">
        <v>5</v>
      </c>
      <c r="G38" s="3">
        <f>CONCATENATE(C38,E38,D38)</f>
        <v>0</v>
      </c>
      <c r="H38" s="3" t="s">
        <v>132</v>
      </c>
      <c r="I38" s="3">
        <v>0.103869261</v>
      </c>
    </row>
    <row r="39" spans="1:9">
      <c r="A39" s="3">
        <v>4</v>
      </c>
      <c r="B39" s="3">
        <v>28</v>
      </c>
      <c r="C39" s="3">
        <v>0.207746955</v>
      </c>
      <c r="D39" s="3" t="s">
        <v>14</v>
      </c>
      <c r="E39" s="3" t="s">
        <v>5</v>
      </c>
      <c r="F39" s="3" t="s">
        <v>5</v>
      </c>
      <c r="G39" s="3">
        <f>CONCATENATE(C39,E39,D39)</f>
        <v>0</v>
      </c>
      <c r="H39" s="3" t="s">
        <v>133</v>
      </c>
      <c r="I39" s="3">
        <v>0.207746955</v>
      </c>
    </row>
    <row r="40" spans="1:9">
      <c r="A40" s="3">
        <v>8</v>
      </c>
      <c r="B40" s="3">
        <v>56</v>
      </c>
      <c r="C40" s="3">
        <v>0.415780632</v>
      </c>
      <c r="D40" s="3" t="s">
        <v>14</v>
      </c>
      <c r="E40" s="3" t="s">
        <v>5</v>
      </c>
      <c r="F40" s="3" t="s">
        <v>5</v>
      </c>
      <c r="G40" s="3">
        <f>CONCATENATE(C40,E40,D40)</f>
        <v>0</v>
      </c>
      <c r="H40" s="3" t="s">
        <v>134</v>
      </c>
      <c r="I40" s="3">
        <v>0.415780632</v>
      </c>
    </row>
    <row r="41" spans="1:9">
      <c r="A41" s="3">
        <v>16</v>
      </c>
      <c r="B41" s="3">
        <v>112</v>
      </c>
      <c r="C41" s="3">
        <v>0.831654027</v>
      </c>
      <c r="D41" s="3" t="s">
        <v>14</v>
      </c>
      <c r="E41" s="3" t="s">
        <v>5</v>
      </c>
      <c r="F41" s="3" t="s">
        <v>5</v>
      </c>
      <c r="G41" s="3">
        <f>CONCATENATE(C41,E41,D41)</f>
        <v>0</v>
      </c>
      <c r="H41" s="3" t="s">
        <v>135</v>
      </c>
      <c r="I41" s="3">
        <v>0.831654027</v>
      </c>
    </row>
    <row r="42" spans="1:9">
      <c r="A42" s="3">
        <v>20</v>
      </c>
      <c r="B42" s="3">
        <v>140</v>
      </c>
      <c r="C42" s="3">
        <v>1.039493745</v>
      </c>
      <c r="D42" s="3" t="s">
        <v>14</v>
      </c>
      <c r="E42" s="3" t="s">
        <v>5</v>
      </c>
      <c r="F42" s="3" t="s">
        <v>5</v>
      </c>
      <c r="G42" s="3">
        <f>CONCATENATE(C42,E42,D42)</f>
        <v>0</v>
      </c>
      <c r="H42" s="3" t="s">
        <v>136</v>
      </c>
      <c r="I42" s="3">
        <v>1.039493745</v>
      </c>
    </row>
    <row r="43" spans="1:9">
      <c r="A43" s="3">
        <v>1</v>
      </c>
      <c r="B43" s="3">
        <v>3.5</v>
      </c>
      <c r="C43" s="3">
        <v>0.03465963</v>
      </c>
      <c r="D43" s="3" t="s">
        <v>5</v>
      </c>
      <c r="E43" s="3" t="s">
        <v>5</v>
      </c>
      <c r="F43" s="3" t="s">
        <v>5</v>
      </c>
      <c r="G43" s="3">
        <f>CONCATENATE(C43,E43,D43)</f>
        <v>0</v>
      </c>
      <c r="H43" s="3" t="s">
        <v>137</v>
      </c>
      <c r="I43" s="3">
        <v>0.03465963</v>
      </c>
    </row>
    <row r="44" spans="1:9">
      <c r="A44" s="3">
        <v>2</v>
      </c>
      <c r="B44" s="3">
        <v>7</v>
      </c>
      <c r="C44" s="3">
        <v>0.069412023</v>
      </c>
      <c r="D44" s="3" t="s">
        <v>5</v>
      </c>
      <c r="E44" s="3" t="s">
        <v>5</v>
      </c>
      <c r="F44" s="3" t="s">
        <v>5</v>
      </c>
      <c r="G44" s="3">
        <f>CONCATENATE(C44,E44,D44)</f>
        <v>0</v>
      </c>
      <c r="H44" s="3" t="s">
        <v>138</v>
      </c>
      <c r="I44" s="3">
        <v>0.069412023</v>
      </c>
    </row>
    <row r="45" spans="1:9">
      <c r="A45" s="3">
        <v>4</v>
      </c>
      <c r="B45" s="3">
        <v>14</v>
      </c>
      <c r="C45" s="3">
        <v>0.13804821</v>
      </c>
      <c r="D45" s="3" t="s">
        <v>5</v>
      </c>
      <c r="E45" s="3" t="s">
        <v>5</v>
      </c>
      <c r="F45" s="3" t="s">
        <v>5</v>
      </c>
      <c r="G45" s="3">
        <f>CONCATENATE(C45,E45,D45)</f>
        <v>0</v>
      </c>
      <c r="H45" s="3" t="s">
        <v>139</v>
      </c>
      <c r="I45" s="3">
        <v>0.13804821</v>
      </c>
    </row>
    <row r="46" spans="1:9">
      <c r="A46" s="3">
        <v>8</v>
      </c>
      <c r="B46" s="3">
        <v>28</v>
      </c>
      <c r="C46" s="3">
        <v>0.276863823</v>
      </c>
      <c r="D46" s="3" t="s">
        <v>5</v>
      </c>
      <c r="E46" s="3" t="s">
        <v>5</v>
      </c>
      <c r="F46" s="3" t="s">
        <v>5</v>
      </c>
      <c r="G46" s="3">
        <f>CONCATENATE(C46,E46,D46)</f>
        <v>0</v>
      </c>
      <c r="H46" s="3" t="s">
        <v>140</v>
      </c>
      <c r="I46" s="3">
        <v>0.276863823</v>
      </c>
    </row>
    <row r="47" spans="1:9">
      <c r="A47" s="3">
        <v>16</v>
      </c>
      <c r="B47" s="3">
        <v>56</v>
      </c>
      <c r="C47" s="3">
        <v>0.553727646</v>
      </c>
      <c r="D47" s="3" t="s">
        <v>5</v>
      </c>
      <c r="E47" s="3" t="s">
        <v>5</v>
      </c>
      <c r="F47" s="3" t="s">
        <v>5</v>
      </c>
      <c r="G47" s="3">
        <f>CONCATENATE(C47,E47,D47)</f>
        <v>0</v>
      </c>
      <c r="H47" s="3" t="s">
        <v>141</v>
      </c>
      <c r="I47" s="3">
        <v>0.553727646</v>
      </c>
    </row>
    <row r="48" spans="1:9">
      <c r="A48" s="3">
        <v>16</v>
      </c>
      <c r="B48" s="3">
        <v>128</v>
      </c>
      <c r="C48" s="3">
        <v>0.634878405</v>
      </c>
      <c r="D48" s="3" t="s">
        <v>5</v>
      </c>
      <c r="E48" s="3" t="s">
        <v>5</v>
      </c>
      <c r="F48" s="3" t="s">
        <v>5</v>
      </c>
      <c r="G48" s="3">
        <f>CONCATENATE(C48,E48,D48)</f>
        <v>0</v>
      </c>
      <c r="H48" s="3" t="s">
        <v>142</v>
      </c>
      <c r="I48" s="3">
        <v>0.634878405</v>
      </c>
    </row>
    <row r="49" spans="1:9">
      <c r="A49" s="3">
        <v>16</v>
      </c>
      <c r="B49" s="3">
        <v>128</v>
      </c>
      <c r="C49" s="3">
        <v>0.634878405</v>
      </c>
      <c r="D49" s="3" t="s">
        <v>5</v>
      </c>
      <c r="E49" s="3" t="s">
        <v>5</v>
      </c>
      <c r="F49" s="3" t="s">
        <v>5</v>
      </c>
      <c r="G49" s="3">
        <f>CONCATENATE(C49,E49,D49)</f>
        <v>0</v>
      </c>
      <c r="H49" s="3" t="s">
        <v>143</v>
      </c>
      <c r="I49" s="3">
        <v>0.634878405</v>
      </c>
    </row>
    <row r="50" spans="1:9">
      <c r="A50" s="3">
        <v>2</v>
      </c>
      <c r="B50" s="3">
        <v>16</v>
      </c>
      <c r="C50" s="3">
        <v>0.079320798</v>
      </c>
      <c r="D50" s="3" t="s">
        <v>5</v>
      </c>
      <c r="E50" s="3" t="s">
        <v>5</v>
      </c>
      <c r="F50" s="3" t="s">
        <v>5</v>
      </c>
      <c r="G50" s="3">
        <f>CONCATENATE(C50,E50,D50)</f>
        <v>0</v>
      </c>
      <c r="H50" s="3" t="s">
        <v>144</v>
      </c>
      <c r="I50" s="3">
        <v>0.079320798</v>
      </c>
    </row>
    <row r="51" spans="1:9">
      <c r="A51" s="3">
        <v>2</v>
      </c>
      <c r="B51" s="3">
        <v>16</v>
      </c>
      <c r="C51" s="3">
        <v>0.079320798</v>
      </c>
      <c r="D51" s="3" t="s">
        <v>5</v>
      </c>
      <c r="E51" s="3" t="s">
        <v>5</v>
      </c>
      <c r="F51" s="3" t="s">
        <v>5</v>
      </c>
      <c r="G51" s="3">
        <f>CONCATENATE(C51,E51,D51)</f>
        <v>0</v>
      </c>
      <c r="H51" s="3" t="s">
        <v>145</v>
      </c>
      <c r="I51" s="3">
        <v>0.079320798</v>
      </c>
    </row>
    <row r="52" spans="1:9">
      <c r="A52" s="3">
        <v>32</v>
      </c>
      <c r="B52" s="3">
        <v>256</v>
      </c>
      <c r="C52" s="3">
        <v>1.269765243</v>
      </c>
      <c r="D52" s="3" t="s">
        <v>5</v>
      </c>
      <c r="E52" s="3" t="s">
        <v>5</v>
      </c>
      <c r="F52" s="3" t="s">
        <v>5</v>
      </c>
      <c r="G52" s="3">
        <f>CONCATENATE(C52,E52,D52)</f>
        <v>0</v>
      </c>
      <c r="H52" s="3" t="s">
        <v>146</v>
      </c>
      <c r="I52" s="3">
        <v>1.269765243</v>
      </c>
    </row>
    <row r="53" spans="1:9">
      <c r="A53" s="3">
        <v>32</v>
      </c>
      <c r="B53" s="3">
        <v>256</v>
      </c>
      <c r="C53" s="3">
        <v>1.269765243</v>
      </c>
      <c r="D53" s="3" t="s">
        <v>5</v>
      </c>
      <c r="E53" s="3" t="s">
        <v>5</v>
      </c>
      <c r="F53" s="3" t="s">
        <v>5</v>
      </c>
      <c r="G53" s="3">
        <f>CONCATENATE(C53,E53,D53)</f>
        <v>0</v>
      </c>
      <c r="H53" s="3" t="s">
        <v>147</v>
      </c>
      <c r="I53" s="3">
        <v>1.269765243</v>
      </c>
    </row>
    <row r="54" spans="1:9">
      <c r="A54" s="3">
        <v>4</v>
      </c>
      <c r="B54" s="3">
        <v>32</v>
      </c>
      <c r="C54" s="3">
        <v>0.158742792</v>
      </c>
      <c r="D54" s="3" t="s">
        <v>5</v>
      </c>
      <c r="E54" s="3" t="s">
        <v>5</v>
      </c>
      <c r="F54" s="3" t="s">
        <v>5</v>
      </c>
      <c r="G54" s="3">
        <f>CONCATENATE(C54,E54,D54)</f>
        <v>0</v>
      </c>
      <c r="H54" s="3" t="s">
        <v>148</v>
      </c>
      <c r="I54" s="3">
        <v>0.158742792</v>
      </c>
    </row>
    <row r="55" spans="1:9">
      <c r="A55" s="3">
        <v>4</v>
      </c>
      <c r="B55" s="3">
        <v>32</v>
      </c>
      <c r="C55" s="3">
        <v>0.158742792</v>
      </c>
      <c r="D55" s="3" t="s">
        <v>5</v>
      </c>
      <c r="E55" s="3" t="s">
        <v>5</v>
      </c>
      <c r="F55" s="3" t="s">
        <v>5</v>
      </c>
      <c r="G55" s="3">
        <f>CONCATENATE(C55,E55,D55)</f>
        <v>0</v>
      </c>
      <c r="H55" s="3" t="s">
        <v>149</v>
      </c>
      <c r="I55" s="3">
        <v>0.158742792</v>
      </c>
    </row>
    <row r="56" spans="1:9">
      <c r="A56" s="3">
        <v>64</v>
      </c>
      <c r="B56" s="3">
        <v>432</v>
      </c>
      <c r="C56" s="3">
        <v>2.393588988</v>
      </c>
      <c r="D56" s="3" t="s">
        <v>5</v>
      </c>
      <c r="E56" s="3" t="s">
        <v>5</v>
      </c>
      <c r="F56" s="3" t="s">
        <v>5</v>
      </c>
      <c r="G56" s="3">
        <f>CONCATENATE(C56,E56,D56)</f>
        <v>0</v>
      </c>
      <c r="H56" s="3" t="s">
        <v>150</v>
      </c>
      <c r="I56" s="3">
        <v>2.393588988</v>
      </c>
    </row>
    <row r="57" spans="1:9">
      <c r="A57" s="3">
        <v>64</v>
      </c>
      <c r="B57" s="3">
        <v>432</v>
      </c>
      <c r="C57" s="3">
        <v>2.393588988</v>
      </c>
      <c r="D57" s="3" t="s">
        <v>5</v>
      </c>
      <c r="E57" s="3" t="s">
        <v>5</v>
      </c>
      <c r="F57" s="3" t="s">
        <v>5</v>
      </c>
      <c r="G57" s="3">
        <f>CONCATENATE(C57,E57,D57)</f>
        <v>0</v>
      </c>
      <c r="H57" s="3" t="s">
        <v>151</v>
      </c>
      <c r="I57" s="3">
        <v>2.393588988</v>
      </c>
    </row>
    <row r="58" spans="1:9">
      <c r="A58" s="3">
        <v>8</v>
      </c>
      <c r="B58" s="3">
        <v>64</v>
      </c>
      <c r="C58" s="3">
        <v>0.317485584</v>
      </c>
      <c r="D58" s="3" t="s">
        <v>5</v>
      </c>
      <c r="E58" s="3" t="s">
        <v>5</v>
      </c>
      <c r="F58" s="3" t="s">
        <v>5</v>
      </c>
      <c r="G58" s="3">
        <f>CONCATENATE(C58,E58,D58)</f>
        <v>0</v>
      </c>
      <c r="H58" s="3" t="s">
        <v>152</v>
      </c>
      <c r="I58" s="3">
        <v>0.317485584</v>
      </c>
    </row>
    <row r="59" spans="1:9">
      <c r="A59" s="3">
        <v>8</v>
      </c>
      <c r="B59" s="3">
        <v>64</v>
      </c>
      <c r="C59" s="3">
        <v>0.317485584</v>
      </c>
      <c r="D59" s="3" t="s">
        <v>5</v>
      </c>
      <c r="E59" s="3" t="s">
        <v>5</v>
      </c>
      <c r="F59" s="3" t="s">
        <v>5</v>
      </c>
      <c r="G59" s="3">
        <f>CONCATENATE(C59,E59,D59)</f>
        <v>0</v>
      </c>
      <c r="H59" s="3" t="s">
        <v>153</v>
      </c>
      <c r="I59" s="3">
        <v>0.317485584</v>
      </c>
    </row>
    <row r="60" spans="1:9">
      <c r="A60" s="3">
        <v>1</v>
      </c>
      <c r="B60" s="3">
        <v>2</v>
      </c>
      <c r="C60" s="3">
        <v>0.034845156</v>
      </c>
      <c r="D60" s="3" t="s">
        <v>5</v>
      </c>
      <c r="E60" s="3" t="s">
        <v>5</v>
      </c>
      <c r="F60" s="3" t="s">
        <v>5</v>
      </c>
      <c r="G60" s="3">
        <f>CONCATENATE(C60,E60,D60)</f>
        <v>0</v>
      </c>
      <c r="H60" s="3" t="s">
        <v>154</v>
      </c>
      <c r="I60" s="3">
        <v>0.034845156</v>
      </c>
    </row>
    <row r="61" spans="1:9">
      <c r="A61" s="3">
        <v>16</v>
      </c>
      <c r="B61" s="3">
        <v>32</v>
      </c>
      <c r="C61" s="3">
        <v>0.560178891</v>
      </c>
      <c r="D61" s="3" t="s">
        <v>5</v>
      </c>
      <c r="E61" s="3" t="s">
        <v>5</v>
      </c>
      <c r="F61" s="3" t="s">
        <v>5</v>
      </c>
      <c r="G61" s="3">
        <f>CONCATENATE(C61,E61,D61)</f>
        <v>0</v>
      </c>
      <c r="H61" s="3" t="s">
        <v>155</v>
      </c>
      <c r="I61" s="3">
        <v>0.560178891</v>
      </c>
    </row>
    <row r="62" spans="1:9">
      <c r="A62" s="3">
        <v>16</v>
      </c>
      <c r="B62" s="3">
        <v>32</v>
      </c>
      <c r="C62" s="3">
        <v>0.494232831</v>
      </c>
      <c r="D62" s="3" t="s">
        <v>5</v>
      </c>
      <c r="E62" s="3" t="s">
        <v>5</v>
      </c>
      <c r="F62" s="3" t="s">
        <v>5</v>
      </c>
      <c r="G62" s="3">
        <f>CONCATENATE(C62,E62,D62)</f>
        <v>0</v>
      </c>
      <c r="H62" s="3" t="s">
        <v>156</v>
      </c>
      <c r="I62" s="3">
        <v>0.494232831</v>
      </c>
    </row>
    <row r="63" spans="1:9">
      <c r="A63" s="3">
        <v>2</v>
      </c>
      <c r="B63" s="3">
        <v>4</v>
      </c>
      <c r="C63" s="3">
        <v>0.06969874500000001</v>
      </c>
      <c r="D63" s="3" t="s">
        <v>5</v>
      </c>
      <c r="E63" s="3" t="s">
        <v>5</v>
      </c>
      <c r="F63" s="3" t="s">
        <v>5</v>
      </c>
      <c r="G63" s="3">
        <f>CONCATENATE(C63,E63,D63)</f>
        <v>0</v>
      </c>
      <c r="H63" s="3" t="s">
        <v>157</v>
      </c>
      <c r="I63" s="3">
        <v>0.06969874500000001</v>
      </c>
    </row>
    <row r="64" spans="1:9">
      <c r="A64" s="3">
        <v>2</v>
      </c>
      <c r="B64" s="3">
        <v>4</v>
      </c>
      <c r="C64" s="3">
        <v>0.061999416</v>
      </c>
      <c r="D64" s="3" t="s">
        <v>5</v>
      </c>
      <c r="E64" s="3" t="s">
        <v>5</v>
      </c>
      <c r="F64" s="3" t="s">
        <v>5</v>
      </c>
      <c r="G64" s="3">
        <f>CONCATENATE(C64,E64,D64)</f>
        <v>0</v>
      </c>
      <c r="H64" s="3" t="s">
        <v>158</v>
      </c>
      <c r="I64" s="3">
        <v>0.061999416</v>
      </c>
    </row>
    <row r="65" spans="1:9">
      <c r="A65" s="3">
        <v>32</v>
      </c>
      <c r="B65" s="3">
        <v>64</v>
      </c>
      <c r="C65" s="3">
        <v>0.9892414980000001</v>
      </c>
      <c r="D65" s="3" t="s">
        <v>5</v>
      </c>
      <c r="E65" s="3" t="s">
        <v>5</v>
      </c>
      <c r="F65" s="3" t="s">
        <v>5</v>
      </c>
      <c r="G65" s="3">
        <f>CONCATENATE(C65,E65,D65)</f>
        <v>0</v>
      </c>
      <c r="H65" s="3" t="s">
        <v>159</v>
      </c>
      <c r="I65" s="3">
        <v>0.9892414980000001</v>
      </c>
    </row>
    <row r="66" spans="1:9">
      <c r="A66" s="3">
        <v>4</v>
      </c>
      <c r="B66" s="3">
        <v>8</v>
      </c>
      <c r="C66" s="3">
        <v>0.140451615</v>
      </c>
      <c r="D66" s="3" t="s">
        <v>5</v>
      </c>
      <c r="E66" s="3" t="s">
        <v>5</v>
      </c>
      <c r="F66" s="3" t="s">
        <v>5</v>
      </c>
      <c r="G66" s="3">
        <f>CONCATENATE(C66,E66,D66)</f>
        <v>0</v>
      </c>
      <c r="H66" s="3" t="s">
        <v>160</v>
      </c>
      <c r="I66" s="3">
        <v>0.140451615</v>
      </c>
    </row>
    <row r="67" spans="1:9">
      <c r="A67" s="3">
        <v>4</v>
      </c>
      <c r="B67" s="3">
        <v>8</v>
      </c>
      <c r="C67" s="3">
        <v>0.1231218</v>
      </c>
      <c r="D67" s="3" t="s">
        <v>5</v>
      </c>
      <c r="E67" s="3" t="s">
        <v>5</v>
      </c>
      <c r="F67" s="3" t="s">
        <v>5</v>
      </c>
      <c r="G67" s="3">
        <f>CONCATENATE(C67,E67,D67)</f>
        <v>0</v>
      </c>
      <c r="H67" s="3" t="s">
        <v>161</v>
      </c>
      <c r="I67" s="3">
        <v>0.1231218</v>
      </c>
    </row>
    <row r="68" spans="1:9">
      <c r="A68" s="3">
        <v>64</v>
      </c>
      <c r="B68" s="3">
        <v>128</v>
      </c>
      <c r="C68" s="3">
        <v>1.978482996</v>
      </c>
      <c r="D68" s="3" t="s">
        <v>5</v>
      </c>
      <c r="E68" s="3" t="s">
        <v>5</v>
      </c>
      <c r="F68" s="3" t="s">
        <v>5</v>
      </c>
      <c r="G68" s="3">
        <f>CONCATENATE(C68,E68,D68)</f>
        <v>0</v>
      </c>
      <c r="H68" s="3" t="s">
        <v>162</v>
      </c>
      <c r="I68" s="3">
        <v>1.978482996</v>
      </c>
    </row>
    <row r="69" spans="1:9">
      <c r="A69" s="3">
        <v>72</v>
      </c>
      <c r="B69" s="3">
        <v>144</v>
      </c>
      <c r="C69" s="3">
        <v>2.225789154</v>
      </c>
      <c r="D69" s="3" t="s">
        <v>5</v>
      </c>
      <c r="E69" s="3" t="s">
        <v>5</v>
      </c>
      <c r="F69" s="3" t="s">
        <v>5</v>
      </c>
      <c r="G69" s="3">
        <f>CONCATENATE(C69,E69,D69)</f>
        <v>0</v>
      </c>
      <c r="H69" s="3" t="s">
        <v>163</v>
      </c>
      <c r="I69" s="3">
        <v>2.225789154</v>
      </c>
    </row>
    <row r="70" spans="1:9">
      <c r="A70" s="3">
        <v>8</v>
      </c>
      <c r="B70" s="3">
        <v>16</v>
      </c>
      <c r="C70" s="3">
        <v>0.280043064</v>
      </c>
      <c r="D70" s="3" t="s">
        <v>5</v>
      </c>
      <c r="E70" s="3" t="s">
        <v>5</v>
      </c>
      <c r="F70" s="3" t="s">
        <v>5</v>
      </c>
      <c r="G70" s="3">
        <f>CONCATENATE(C70,E70,D70)</f>
        <v>0</v>
      </c>
      <c r="H70" s="3" t="s">
        <v>164</v>
      </c>
      <c r="I70" s="3">
        <v>0.280043064</v>
      </c>
    </row>
    <row r="71" spans="1:9">
      <c r="A71" s="3">
        <v>8</v>
      </c>
      <c r="B71" s="3">
        <v>16</v>
      </c>
      <c r="C71" s="3">
        <v>0.247120632</v>
      </c>
      <c r="D71" s="3" t="s">
        <v>5</v>
      </c>
      <c r="E71" s="3" t="s">
        <v>5</v>
      </c>
      <c r="F71" s="3" t="s">
        <v>5</v>
      </c>
      <c r="G71" s="3">
        <f>CONCATENATE(C71,E71,D71)</f>
        <v>0</v>
      </c>
      <c r="H71" s="3" t="s">
        <v>165</v>
      </c>
      <c r="I71" s="3">
        <v>0.247120632</v>
      </c>
    </row>
    <row r="72" spans="1:9">
      <c r="A72" s="3">
        <v>16</v>
      </c>
      <c r="B72" s="3">
        <v>112</v>
      </c>
      <c r="C72" s="3">
        <v>1.124110467</v>
      </c>
      <c r="D72" s="3" t="s">
        <v>5</v>
      </c>
      <c r="E72" s="3" t="s">
        <v>5</v>
      </c>
      <c r="F72" s="3" t="s">
        <v>5</v>
      </c>
      <c r="G72" s="3">
        <f>CONCATENATE(C72,E72,D72)</f>
        <v>0</v>
      </c>
      <c r="H72" s="3" t="s">
        <v>171</v>
      </c>
      <c r="I72" s="3">
        <v>1.124110467</v>
      </c>
    </row>
    <row r="73" spans="1:9">
      <c r="A73" s="3">
        <v>16</v>
      </c>
      <c r="B73" s="3">
        <v>224</v>
      </c>
      <c r="C73" s="3">
        <v>1.506294027</v>
      </c>
      <c r="D73" s="3" t="s">
        <v>5</v>
      </c>
      <c r="E73" s="3" t="s">
        <v>5</v>
      </c>
      <c r="F73" s="3" t="s">
        <v>5</v>
      </c>
      <c r="G73" s="3">
        <f>CONCATENATE(C73,E73,D73)</f>
        <v>0</v>
      </c>
      <c r="H73" s="3" t="s">
        <v>172</v>
      </c>
      <c r="I73" s="3">
        <v>1.506294027</v>
      </c>
    </row>
    <row r="74" spans="1:9">
      <c r="A74" s="3">
        <v>16</v>
      </c>
      <c r="B74" s="3">
        <v>224</v>
      </c>
      <c r="C74" s="3">
        <v>1.656949572</v>
      </c>
      <c r="D74" s="3" t="s">
        <v>5</v>
      </c>
      <c r="E74" s="3" t="s">
        <v>5</v>
      </c>
      <c r="F74" s="3" t="s">
        <v>5</v>
      </c>
      <c r="G74" s="3">
        <f>CONCATENATE(C74,E74,D74)</f>
        <v>0</v>
      </c>
      <c r="H74" s="3" t="s">
        <v>173</v>
      </c>
      <c r="I74" s="3">
        <v>1.656949572</v>
      </c>
    </row>
    <row r="75" spans="1:9">
      <c r="A75" s="3">
        <v>16</v>
      </c>
      <c r="B75" s="3">
        <v>112</v>
      </c>
      <c r="C75" s="3">
        <v>1.236547656</v>
      </c>
      <c r="D75" s="3" t="s">
        <v>5</v>
      </c>
      <c r="E75" s="3" t="s">
        <v>5</v>
      </c>
      <c r="F75" s="3" t="s">
        <v>5</v>
      </c>
      <c r="G75" s="3">
        <f>CONCATENATE(C75,E75,D75)</f>
        <v>0</v>
      </c>
      <c r="H75" s="3" t="s">
        <v>174</v>
      </c>
      <c r="I75" s="3">
        <v>1.236547656</v>
      </c>
    </row>
    <row r="76" spans="1:9">
      <c r="A76" s="3">
        <v>8</v>
      </c>
      <c r="B76" s="3">
        <v>56</v>
      </c>
      <c r="C76" s="3">
        <v>0.5620088519999999</v>
      </c>
      <c r="D76" s="3" t="s">
        <v>5</v>
      </c>
      <c r="E76" s="3" t="s">
        <v>5</v>
      </c>
      <c r="F76" s="3" t="s">
        <v>5</v>
      </c>
      <c r="G76" s="3">
        <f>CONCATENATE(C76,E76,D76)</f>
        <v>0</v>
      </c>
      <c r="H76" s="3" t="s">
        <v>175</v>
      </c>
      <c r="I76" s="3">
        <v>0.5620088519999999</v>
      </c>
    </row>
    <row r="77" spans="1:9">
      <c r="A77" s="3">
        <v>8</v>
      </c>
      <c r="B77" s="3">
        <v>112</v>
      </c>
      <c r="C77" s="3">
        <v>0.753100632</v>
      </c>
      <c r="D77" s="3" t="s">
        <v>5</v>
      </c>
      <c r="E77" s="3" t="s">
        <v>5</v>
      </c>
      <c r="F77" s="3" t="s">
        <v>5</v>
      </c>
      <c r="G77" s="3">
        <f>CONCATENATE(C77,E77,D77)</f>
        <v>0</v>
      </c>
      <c r="H77" s="3" t="s">
        <v>176</v>
      </c>
      <c r="I77" s="3">
        <v>0.753100632</v>
      </c>
    </row>
    <row r="78" spans="1:9">
      <c r="A78" s="3">
        <v>16</v>
      </c>
      <c r="B78" s="3">
        <v>128</v>
      </c>
      <c r="C78" s="3">
        <v>1.107261333</v>
      </c>
      <c r="D78" s="3" t="s">
        <v>5</v>
      </c>
      <c r="E78" s="3" t="s">
        <v>5</v>
      </c>
      <c r="F78" s="3" t="s">
        <v>5</v>
      </c>
      <c r="G78" s="3">
        <f>CONCATENATE(C78,E78,D78)</f>
        <v>0</v>
      </c>
      <c r="H78" s="3" t="s">
        <v>177</v>
      </c>
      <c r="I78" s="3">
        <v>1.107261333</v>
      </c>
    </row>
    <row r="79" spans="1:9">
      <c r="A79" s="3">
        <v>32</v>
      </c>
      <c r="B79" s="3">
        <v>256</v>
      </c>
      <c r="C79" s="3">
        <v>2.214531099</v>
      </c>
      <c r="D79" s="3" t="s">
        <v>5</v>
      </c>
      <c r="E79" s="3" t="s">
        <v>5</v>
      </c>
      <c r="F79" s="3" t="s">
        <v>5</v>
      </c>
      <c r="G79" s="3">
        <f>CONCATENATE(C79,E79,D79)</f>
        <v>0</v>
      </c>
      <c r="H79" s="3" t="s">
        <v>178</v>
      </c>
      <c r="I79" s="3">
        <v>2.214531099</v>
      </c>
    </row>
    <row r="80" spans="1:9">
      <c r="A80" s="3">
        <v>4</v>
      </c>
      <c r="B80" s="3">
        <v>32</v>
      </c>
      <c r="C80" s="3">
        <v>0.27677106</v>
      </c>
      <c r="D80" s="3" t="s">
        <v>5</v>
      </c>
      <c r="E80" s="3" t="s">
        <v>5</v>
      </c>
      <c r="F80" s="3" t="s">
        <v>5</v>
      </c>
      <c r="G80" s="3">
        <f>CONCATENATE(C80,E80,D80)</f>
        <v>0</v>
      </c>
      <c r="H80" s="3" t="s">
        <v>179</v>
      </c>
      <c r="I80" s="3">
        <v>0.27677106</v>
      </c>
    </row>
    <row r="81" spans="1:9">
      <c r="A81" s="3">
        <v>8</v>
      </c>
      <c r="B81" s="3">
        <v>64</v>
      </c>
      <c r="C81" s="3">
        <v>0.553634883</v>
      </c>
      <c r="D81" s="3" t="s">
        <v>5</v>
      </c>
      <c r="E81" s="3" t="s">
        <v>5</v>
      </c>
      <c r="F81" s="3" t="s">
        <v>5</v>
      </c>
      <c r="G81" s="3">
        <f>CONCATENATE(C81,E81,D81)</f>
        <v>0</v>
      </c>
      <c r="H81" s="3" t="s">
        <v>180</v>
      </c>
      <c r="I81" s="3">
        <v>0.553634883</v>
      </c>
    </row>
    <row r="82" spans="1:9">
      <c r="A82" s="3">
        <v>128</v>
      </c>
      <c r="B82" s="3">
        <v>3800</v>
      </c>
      <c r="C82" s="3">
        <v>18.070687782</v>
      </c>
      <c r="D82" s="3" t="s">
        <v>14</v>
      </c>
      <c r="E82" s="3" t="s">
        <v>5</v>
      </c>
      <c r="F82" s="3" t="s">
        <v>5</v>
      </c>
      <c r="G82" s="3">
        <f>CONCATENATE(C82,E82,D82)</f>
        <v>0</v>
      </c>
      <c r="H82" s="3" t="s">
        <v>181</v>
      </c>
      <c r="I82" s="3">
        <v>18.070687782</v>
      </c>
    </row>
    <row r="83" spans="1:9">
      <c r="A83" s="3">
        <v>128</v>
      </c>
      <c r="B83" s="3">
        <v>2000</v>
      </c>
      <c r="C83" s="3">
        <v>9.031683968999999</v>
      </c>
      <c r="D83" s="3" t="s">
        <v>14</v>
      </c>
      <c r="E83" s="3" t="s">
        <v>5</v>
      </c>
      <c r="F83" s="3" t="s">
        <v>5</v>
      </c>
      <c r="G83" s="3">
        <f>CONCATENATE(C83,E83,D83)</f>
        <v>0</v>
      </c>
      <c r="H83" s="3" t="s">
        <v>182</v>
      </c>
      <c r="I83" s="3">
        <v>9.031683968999999</v>
      </c>
    </row>
    <row r="84" spans="1:9">
      <c r="A84" s="3">
        <v>64</v>
      </c>
      <c r="B84" s="3">
        <v>1750</v>
      </c>
      <c r="C84" s="3">
        <v>6.99939</v>
      </c>
      <c r="D84" s="3" t="s">
        <v>14</v>
      </c>
      <c r="E84" s="3" t="s">
        <v>5</v>
      </c>
      <c r="F84" s="3" t="s">
        <v>5</v>
      </c>
      <c r="G84" s="3">
        <f>CONCATENATE(C84,E84,D84)</f>
        <v>0</v>
      </c>
      <c r="H84" s="3" t="s">
        <v>183</v>
      </c>
      <c r="I84" s="3">
        <v>6.99939</v>
      </c>
    </row>
    <row r="85" spans="1:9">
      <c r="A85" s="3">
        <v>64</v>
      </c>
      <c r="B85" s="3">
        <v>1000</v>
      </c>
      <c r="C85" s="3">
        <v>4.515795603</v>
      </c>
      <c r="D85" s="3" t="s">
        <v>14</v>
      </c>
      <c r="E85" s="3" t="s">
        <v>5</v>
      </c>
      <c r="F85" s="3" t="s">
        <v>5</v>
      </c>
      <c r="G85" s="3">
        <f>CONCATENATE(C85,E85,D85)</f>
        <v>0</v>
      </c>
      <c r="H85" s="3" t="s">
        <v>184</v>
      </c>
      <c r="I85" s="3">
        <v>4.515795603</v>
      </c>
    </row>
    <row r="86" spans="1:9">
      <c r="A86" s="3">
        <v>12</v>
      </c>
      <c r="B86" s="3">
        <v>112</v>
      </c>
      <c r="C86" s="3">
        <v>1.202857821</v>
      </c>
      <c r="D86" s="3" t="s">
        <v>5</v>
      </c>
      <c r="E86" s="3" t="s">
        <v>14</v>
      </c>
      <c r="F86" s="3" t="s">
        <v>5</v>
      </c>
      <c r="G86" s="3">
        <f>CONCATENATE(C86,E86,D86)</f>
        <v>0</v>
      </c>
      <c r="H86" s="3" t="s">
        <v>185</v>
      </c>
      <c r="I86" s="3">
        <v>1.202857821</v>
      </c>
    </row>
    <row r="87" spans="1:9">
      <c r="A87" s="3">
        <v>12</v>
      </c>
      <c r="B87" s="3">
        <v>224</v>
      </c>
      <c r="C87" s="3">
        <v>2.766622743</v>
      </c>
      <c r="D87" s="3" t="s">
        <v>5</v>
      </c>
      <c r="E87" s="3" t="s">
        <v>14</v>
      </c>
      <c r="F87" s="3" t="s">
        <v>5</v>
      </c>
      <c r="G87" s="3">
        <f>CONCATENATE(C87,E87,D87)</f>
        <v>0</v>
      </c>
      <c r="H87" s="3" t="s">
        <v>186</v>
      </c>
      <c r="I87" s="3">
        <v>2.766622743</v>
      </c>
    </row>
    <row r="88" spans="1:9">
      <c r="A88" s="3">
        <v>24</v>
      </c>
      <c r="B88" s="3">
        <v>224</v>
      </c>
      <c r="C88" s="3">
        <v>2.405715642</v>
      </c>
      <c r="D88" s="3" t="s">
        <v>5</v>
      </c>
      <c r="E88" s="3" t="s">
        <v>14</v>
      </c>
      <c r="F88" s="3" t="s">
        <v>5</v>
      </c>
      <c r="G88" s="3">
        <f>CONCATENATE(C88,E88,D88)</f>
        <v>0</v>
      </c>
      <c r="H88" s="3" t="s">
        <v>187</v>
      </c>
      <c r="I88" s="3">
        <v>2.405715642</v>
      </c>
    </row>
    <row r="89" spans="1:9">
      <c r="A89" s="3">
        <v>24</v>
      </c>
      <c r="B89" s="3">
        <v>224</v>
      </c>
      <c r="C89" s="3">
        <v>2.646283833</v>
      </c>
      <c r="D89" s="3" t="s">
        <v>5</v>
      </c>
      <c r="E89" s="3" t="s">
        <v>14</v>
      </c>
      <c r="F89" s="3" t="s">
        <v>5</v>
      </c>
      <c r="G89" s="3">
        <f>CONCATENATE(C89,E89,D89)</f>
        <v>0</v>
      </c>
      <c r="H89" s="3" t="s">
        <v>188</v>
      </c>
      <c r="I89" s="3">
        <v>2.646283833</v>
      </c>
    </row>
    <row r="90" spans="1:9">
      <c r="A90" s="3">
        <v>24</v>
      </c>
      <c r="B90" s="3">
        <v>448</v>
      </c>
      <c r="C90" s="3">
        <v>6.086492451</v>
      </c>
      <c r="D90" s="3" t="s">
        <v>5</v>
      </c>
      <c r="E90" s="3" t="s">
        <v>14</v>
      </c>
      <c r="F90" s="3" t="s">
        <v>5</v>
      </c>
      <c r="G90" s="3">
        <f>CONCATENATE(C90,E90,D90)</f>
        <v>0</v>
      </c>
      <c r="H90" s="3" t="s">
        <v>189</v>
      </c>
      <c r="I90" s="3">
        <v>6.086492451</v>
      </c>
    </row>
    <row r="91" spans="1:9">
      <c r="A91" s="3">
        <v>24</v>
      </c>
      <c r="B91" s="3">
        <v>448</v>
      </c>
      <c r="C91" s="3">
        <v>5.53314429</v>
      </c>
      <c r="D91" s="3" t="s">
        <v>5</v>
      </c>
      <c r="E91" s="3" t="s">
        <v>14</v>
      </c>
      <c r="F91" s="3" t="s">
        <v>5</v>
      </c>
      <c r="G91" s="3">
        <f>CONCATENATE(C91,E91,D91)</f>
        <v>0</v>
      </c>
      <c r="H91" s="3" t="s">
        <v>190</v>
      </c>
      <c r="I91" s="3">
        <v>5.53314429</v>
      </c>
    </row>
    <row r="92" spans="1:9">
      <c r="A92" s="3">
        <v>6</v>
      </c>
      <c r="B92" s="3">
        <v>56</v>
      </c>
      <c r="C92" s="3">
        <v>0.601382529</v>
      </c>
      <c r="D92" s="3" t="s">
        <v>5</v>
      </c>
      <c r="E92" s="3" t="s">
        <v>14</v>
      </c>
      <c r="F92" s="3" t="s">
        <v>5</v>
      </c>
      <c r="G92" s="3">
        <f>CONCATENATE(C92,E92,D92)</f>
        <v>0</v>
      </c>
      <c r="H92" s="3" t="s">
        <v>191</v>
      </c>
      <c r="I92" s="3">
        <v>0.601382529</v>
      </c>
    </row>
    <row r="93" spans="1:9">
      <c r="A93" s="3">
        <v>6</v>
      </c>
      <c r="B93" s="3">
        <v>112</v>
      </c>
      <c r="C93" s="3">
        <v>1.383163794</v>
      </c>
      <c r="D93" s="3" t="s">
        <v>5</v>
      </c>
      <c r="E93" s="3" t="s">
        <v>14</v>
      </c>
      <c r="F93" s="3" t="s">
        <v>5</v>
      </c>
      <c r="G93" s="3">
        <f>CONCATENATE(C93,E93,D93)</f>
        <v>0</v>
      </c>
      <c r="H93" s="3" t="s">
        <v>192</v>
      </c>
      <c r="I93" s="3">
        <v>1.383163794</v>
      </c>
    </row>
    <row r="94" spans="1:9">
      <c r="A94" s="3">
        <v>12</v>
      </c>
      <c r="B94" s="3">
        <v>224</v>
      </c>
      <c r="C94" s="3">
        <v>2.766622743</v>
      </c>
      <c r="D94" s="3" t="s">
        <v>5</v>
      </c>
      <c r="E94" s="3" t="s">
        <v>14</v>
      </c>
      <c r="F94" s="3" t="s">
        <v>5</v>
      </c>
      <c r="G94" s="3">
        <f>CONCATENATE(C94,E94,D94)</f>
        <v>0</v>
      </c>
      <c r="H94" s="3" t="s">
        <v>193</v>
      </c>
      <c r="I94" s="3">
        <v>2.766622743</v>
      </c>
    </row>
    <row r="95" spans="1:9">
      <c r="A95" s="3">
        <v>24</v>
      </c>
      <c r="B95" s="3">
        <v>448</v>
      </c>
      <c r="C95" s="3">
        <v>5.53314429</v>
      </c>
      <c r="D95" s="3" t="s">
        <v>5</v>
      </c>
      <c r="E95" s="3" t="s">
        <v>14</v>
      </c>
      <c r="F95" s="3" t="s">
        <v>5</v>
      </c>
      <c r="G95" s="3">
        <f>CONCATENATE(C95,E95,D95)</f>
        <v>0</v>
      </c>
      <c r="H95" s="3" t="s">
        <v>194</v>
      </c>
      <c r="I95" s="3">
        <v>5.53314429</v>
      </c>
    </row>
    <row r="96" spans="1:9">
      <c r="A96" s="3">
        <v>24</v>
      </c>
      <c r="B96" s="3">
        <v>448</v>
      </c>
      <c r="C96" s="3">
        <v>6.086492451</v>
      </c>
      <c r="D96" s="3" t="s">
        <v>5</v>
      </c>
      <c r="E96" s="3" t="s">
        <v>14</v>
      </c>
      <c r="F96" s="3" t="s">
        <v>5</v>
      </c>
      <c r="G96" s="3">
        <f>CONCATENATE(C96,E96,D96)</f>
        <v>0</v>
      </c>
      <c r="H96" s="3" t="s">
        <v>195</v>
      </c>
      <c r="I96" s="3">
        <v>6.086492451</v>
      </c>
    </row>
    <row r="97" spans="1:9">
      <c r="A97" s="3">
        <v>6</v>
      </c>
      <c r="B97" s="3">
        <v>112</v>
      </c>
      <c r="C97" s="3">
        <v>1.383163794</v>
      </c>
      <c r="D97" s="3" t="s">
        <v>5</v>
      </c>
      <c r="E97" s="3" t="s">
        <v>14</v>
      </c>
      <c r="F97" s="3" t="s">
        <v>5</v>
      </c>
      <c r="G97" s="3">
        <f>CONCATENATE(C97,E97,D97)</f>
        <v>0</v>
      </c>
      <c r="H97" s="3" t="s">
        <v>196</v>
      </c>
      <c r="I97" s="3">
        <v>1.383163794</v>
      </c>
    </row>
    <row r="98" spans="1:9">
      <c r="A98" s="3">
        <v>12</v>
      </c>
      <c r="B98" s="3">
        <v>112</v>
      </c>
      <c r="C98" s="3">
        <v>1.479915603</v>
      </c>
      <c r="D98" s="3" t="s">
        <v>5</v>
      </c>
      <c r="E98" s="3" t="s">
        <v>14</v>
      </c>
      <c r="F98" s="3" t="s">
        <v>5</v>
      </c>
      <c r="G98" s="3">
        <f>CONCATENATE(C98,E98,D98)</f>
        <v>0</v>
      </c>
      <c r="H98" s="3" t="s">
        <v>197</v>
      </c>
      <c r="I98" s="3">
        <v>1.479915603</v>
      </c>
    </row>
    <row r="99" spans="1:9">
      <c r="A99" s="3">
        <v>24</v>
      </c>
      <c r="B99" s="3">
        <v>224</v>
      </c>
      <c r="C99" s="3">
        <v>2.959923969</v>
      </c>
      <c r="D99" s="3" t="s">
        <v>5</v>
      </c>
      <c r="E99" s="3" t="s">
        <v>14</v>
      </c>
      <c r="F99" s="3" t="s">
        <v>5</v>
      </c>
      <c r="G99" s="3">
        <f>CONCATENATE(C99,E99,D99)</f>
        <v>0</v>
      </c>
      <c r="H99" s="3" t="s">
        <v>198</v>
      </c>
      <c r="I99" s="3">
        <v>2.959923969</v>
      </c>
    </row>
    <row r="100" spans="1:9">
      <c r="A100" s="3">
        <v>6</v>
      </c>
      <c r="B100" s="3">
        <v>56</v>
      </c>
      <c r="C100" s="3">
        <v>0.73991142</v>
      </c>
      <c r="D100" s="3" t="s">
        <v>5</v>
      </c>
      <c r="E100" s="3" t="s">
        <v>14</v>
      </c>
      <c r="F100" s="3" t="s">
        <v>5</v>
      </c>
      <c r="G100" s="3">
        <f>CONCATENATE(C100,E100,D100)</f>
        <v>0</v>
      </c>
      <c r="H100" s="3" t="s">
        <v>199</v>
      </c>
      <c r="I100" s="3">
        <v>0.73991142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0"/>
  <sheetViews>
    <sheetView workbookViewId="0"/>
  </sheetViews>
  <sheetFormatPr defaultRowHeight="15"/>
  <cols>
    <col min="3" max="3" width="12.7109375" customWidth="1"/>
    <col min="4" max="6" width="9.7109375" customWidth="1"/>
    <col min="7" max="7" width="0" customWidth="1"/>
    <col min="8" max="8" width="20.7109375" customWidth="1"/>
    <col min="9" max="9" width="0" customWidth="1"/>
  </cols>
  <sheetData>
    <row r="1" spans="1:9">
      <c r="A1" s="1" t="s">
        <v>3</v>
      </c>
      <c r="B1" s="1" t="s">
        <v>2</v>
      </c>
      <c r="C1" s="1" t="s">
        <v>74</v>
      </c>
      <c r="D1" s="1" t="s">
        <v>7</v>
      </c>
      <c r="E1" s="1" t="s">
        <v>4</v>
      </c>
      <c r="F1" s="1" t="s">
        <v>75</v>
      </c>
      <c r="H1" s="1" t="s">
        <v>76</v>
      </c>
    </row>
    <row r="2" spans="1:9">
      <c r="A2" s="3">
        <v>1</v>
      </c>
      <c r="B2" s="3">
        <v>2</v>
      </c>
      <c r="C2" s="3">
        <v>0.010237662</v>
      </c>
      <c r="D2" s="3" t="s">
        <v>5</v>
      </c>
      <c r="E2" s="3" t="s">
        <v>5</v>
      </c>
      <c r="F2" s="3" t="s">
        <v>14</v>
      </c>
      <c r="G2" s="3">
        <f>CONCATENATE(C2,E2,D2)</f>
        <v>0</v>
      </c>
      <c r="H2" s="3" t="s">
        <v>96</v>
      </c>
      <c r="I2" s="3">
        <v>10000.010237662</v>
      </c>
    </row>
    <row r="3" spans="1:9">
      <c r="A3" s="3">
        <v>1</v>
      </c>
      <c r="B3" s="3">
        <v>1</v>
      </c>
      <c r="C3" s="3">
        <v>0.005101965</v>
      </c>
      <c r="D3" s="3" t="s">
        <v>5</v>
      </c>
      <c r="E3" s="3" t="s">
        <v>5</v>
      </c>
      <c r="F3" s="3" t="s">
        <v>14</v>
      </c>
      <c r="G3" s="3">
        <f>CONCATENATE(C3,E3,D3)</f>
        <v>0</v>
      </c>
      <c r="H3" s="3" t="s">
        <v>97</v>
      </c>
      <c r="I3" s="3">
        <v>10000.005101965</v>
      </c>
    </row>
    <row r="4" spans="1:9">
      <c r="A4" s="3">
        <v>2</v>
      </c>
      <c r="B4" s="3">
        <v>8</v>
      </c>
      <c r="C4" s="3">
        <v>0.040916916</v>
      </c>
      <c r="D4" s="3" t="s">
        <v>5</v>
      </c>
      <c r="E4" s="3" t="s">
        <v>5</v>
      </c>
      <c r="F4" s="3" t="s">
        <v>14</v>
      </c>
      <c r="G4" s="3">
        <f>CONCATENATE(C4,E4,D4)</f>
        <v>0</v>
      </c>
      <c r="H4" s="3" t="s">
        <v>98</v>
      </c>
      <c r="I4" s="3">
        <v>10000.040916916</v>
      </c>
    </row>
    <row r="5" spans="1:9">
      <c r="A5" s="3">
        <v>2</v>
      </c>
      <c r="B5" s="3">
        <v>4</v>
      </c>
      <c r="C5" s="3">
        <v>0.020475324</v>
      </c>
      <c r="D5" s="3" t="s">
        <v>5</v>
      </c>
      <c r="E5" s="3" t="s">
        <v>5</v>
      </c>
      <c r="F5" s="3" t="s">
        <v>14</v>
      </c>
      <c r="G5" s="3">
        <f>CONCATENATE(C5,E5,D5)</f>
        <v>0</v>
      </c>
      <c r="H5" s="3" t="s">
        <v>99</v>
      </c>
      <c r="I5" s="3">
        <v>10000.020475324</v>
      </c>
    </row>
    <row r="6" spans="1:9">
      <c r="A6" s="3">
        <v>4</v>
      </c>
      <c r="B6" s="3">
        <v>16</v>
      </c>
      <c r="C6" s="3">
        <v>0.08182539899999999</v>
      </c>
      <c r="D6" s="3" t="s">
        <v>5</v>
      </c>
      <c r="E6" s="3" t="s">
        <v>5</v>
      </c>
      <c r="F6" s="3" t="s">
        <v>14</v>
      </c>
      <c r="G6" s="3">
        <f>CONCATENATE(C6,E6,D6)</f>
        <v>0</v>
      </c>
      <c r="H6" s="3" t="s">
        <v>100</v>
      </c>
      <c r="I6" s="3">
        <v>10000.081825399</v>
      </c>
    </row>
    <row r="7" spans="1:9">
      <c r="A7" s="3">
        <v>8</v>
      </c>
      <c r="B7" s="3">
        <v>32</v>
      </c>
      <c r="C7" s="3">
        <v>0.163650798</v>
      </c>
      <c r="D7" s="3" t="s">
        <v>5</v>
      </c>
      <c r="E7" s="3" t="s">
        <v>5</v>
      </c>
      <c r="F7" s="3" t="s">
        <v>14</v>
      </c>
      <c r="G7" s="3">
        <f>CONCATENATE(C7,E7,D7)</f>
        <v>0</v>
      </c>
      <c r="H7" s="3" t="s">
        <v>101</v>
      </c>
      <c r="I7" s="3">
        <v>10000.163650798</v>
      </c>
    </row>
    <row r="8" spans="1:9">
      <c r="A8" s="3">
        <v>1</v>
      </c>
      <c r="B8" s="3">
        <v>3.5</v>
      </c>
      <c r="C8" s="3">
        <v>0.030645522</v>
      </c>
      <c r="D8" s="3" t="s">
        <v>5</v>
      </c>
      <c r="E8" s="3" t="s">
        <v>5</v>
      </c>
      <c r="F8" s="3" t="s">
        <v>5</v>
      </c>
      <c r="G8" s="3">
        <f>CONCATENATE(C8,E8,D8)</f>
        <v>0</v>
      </c>
      <c r="H8" s="3" t="s">
        <v>102</v>
      </c>
      <c r="I8" s="3">
        <v>0.030645522</v>
      </c>
    </row>
    <row r="9" spans="1:9">
      <c r="A9" s="3">
        <v>2</v>
      </c>
      <c r="B9" s="3">
        <v>14</v>
      </c>
      <c r="C9" s="3">
        <v>0.09164984399999999</v>
      </c>
      <c r="D9" s="3" t="s">
        <v>14</v>
      </c>
      <c r="E9" s="3" t="s">
        <v>5</v>
      </c>
      <c r="F9" s="3" t="s">
        <v>5</v>
      </c>
      <c r="G9" s="3">
        <f>CONCATENATE(C9,E9,D9)</f>
        <v>0</v>
      </c>
      <c r="H9" s="3" t="s">
        <v>103</v>
      </c>
      <c r="I9" s="3">
        <v>0.09164984399999999</v>
      </c>
    </row>
    <row r="10" spans="1:9">
      <c r="A10" s="3">
        <v>2</v>
      </c>
      <c r="B10" s="3">
        <v>14</v>
      </c>
      <c r="C10" s="3">
        <v>0.06889761</v>
      </c>
      <c r="D10" s="3" t="s">
        <v>5</v>
      </c>
      <c r="E10" s="3" t="s">
        <v>5</v>
      </c>
      <c r="F10" s="3" t="s">
        <v>5</v>
      </c>
      <c r="G10" s="3">
        <f>CONCATENATE(C10,E10,D10)</f>
        <v>0</v>
      </c>
      <c r="H10" s="3" t="s">
        <v>104</v>
      </c>
      <c r="I10" s="3">
        <v>0.06889761</v>
      </c>
    </row>
    <row r="11" spans="1:9">
      <c r="A11" s="3">
        <v>4</v>
      </c>
      <c r="B11" s="3">
        <v>28</v>
      </c>
      <c r="C11" s="3">
        <v>0.183324987</v>
      </c>
      <c r="D11" s="3" t="s">
        <v>14</v>
      </c>
      <c r="E11" s="3" t="s">
        <v>5</v>
      </c>
      <c r="F11" s="3" t="s">
        <v>5</v>
      </c>
      <c r="G11" s="3">
        <f>CONCATENATE(C11,E11,D11)</f>
        <v>0</v>
      </c>
      <c r="H11" s="3" t="s">
        <v>105</v>
      </c>
      <c r="I11" s="3">
        <v>0.183324987</v>
      </c>
    </row>
    <row r="12" spans="1:9">
      <c r="A12" s="3">
        <v>4</v>
      </c>
      <c r="B12" s="3">
        <v>28</v>
      </c>
      <c r="C12" s="3">
        <v>0.137761488</v>
      </c>
      <c r="D12" s="3" t="s">
        <v>5</v>
      </c>
      <c r="E12" s="3" t="s">
        <v>5</v>
      </c>
      <c r="F12" s="3" t="s">
        <v>5</v>
      </c>
      <c r="G12" s="3">
        <f>CONCATENATE(C12,E12,D12)</f>
        <v>0</v>
      </c>
      <c r="H12" s="3" t="s">
        <v>106</v>
      </c>
      <c r="I12" s="3">
        <v>0.137761488</v>
      </c>
    </row>
    <row r="13" spans="1:9">
      <c r="A13" s="3">
        <v>8</v>
      </c>
      <c r="B13" s="3">
        <v>56</v>
      </c>
      <c r="C13" s="3">
        <v>0.366683706</v>
      </c>
      <c r="D13" s="3" t="s">
        <v>14</v>
      </c>
      <c r="E13" s="3" t="s">
        <v>5</v>
      </c>
      <c r="F13" s="3" t="s">
        <v>5</v>
      </c>
      <c r="G13" s="3">
        <f>CONCATENATE(C13,E13,D13)</f>
        <v>0</v>
      </c>
      <c r="H13" s="3" t="s">
        <v>107</v>
      </c>
      <c r="I13" s="3">
        <v>0.366683706</v>
      </c>
    </row>
    <row r="14" spans="1:9">
      <c r="A14" s="3">
        <v>8</v>
      </c>
      <c r="B14" s="3">
        <v>56</v>
      </c>
      <c r="C14" s="3">
        <v>0.275548275</v>
      </c>
      <c r="D14" s="3" t="s">
        <v>5</v>
      </c>
      <c r="E14" s="3" t="s">
        <v>5</v>
      </c>
      <c r="F14" s="3" t="s">
        <v>5</v>
      </c>
      <c r="G14" s="3">
        <f>CONCATENATE(C14,E14,D14)</f>
        <v>0</v>
      </c>
      <c r="H14" s="3" t="s">
        <v>108</v>
      </c>
      <c r="I14" s="3">
        <v>0.275548275</v>
      </c>
    </row>
    <row r="15" spans="1:9">
      <c r="A15" s="3">
        <v>16</v>
      </c>
      <c r="B15" s="3">
        <v>112</v>
      </c>
      <c r="C15" s="3">
        <v>0.733392711</v>
      </c>
      <c r="D15" s="3" t="s">
        <v>14</v>
      </c>
      <c r="E15" s="3" t="s">
        <v>5</v>
      </c>
      <c r="F15" s="3" t="s">
        <v>5</v>
      </c>
      <c r="G15" s="3">
        <f>CONCATENATE(C15,E15,D15)</f>
        <v>0</v>
      </c>
      <c r="H15" s="3" t="s">
        <v>109</v>
      </c>
      <c r="I15" s="3">
        <v>0.733392711</v>
      </c>
    </row>
    <row r="16" spans="1:9">
      <c r="A16" s="3">
        <v>16</v>
      </c>
      <c r="B16" s="3">
        <v>112</v>
      </c>
      <c r="C16" s="3">
        <v>0.55109655</v>
      </c>
      <c r="D16" s="3" t="s">
        <v>5</v>
      </c>
      <c r="E16" s="3" t="s">
        <v>5</v>
      </c>
      <c r="F16" s="3" t="s">
        <v>5</v>
      </c>
      <c r="G16" s="3">
        <f>CONCATENATE(C16,E16,D16)</f>
        <v>0</v>
      </c>
      <c r="H16" s="3" t="s">
        <v>110</v>
      </c>
      <c r="I16" s="3">
        <v>0.55109655</v>
      </c>
    </row>
    <row r="17" spans="1:9">
      <c r="A17" s="3">
        <v>20</v>
      </c>
      <c r="B17" s="3">
        <v>140</v>
      </c>
      <c r="C17" s="3">
        <v>0.688858038</v>
      </c>
      <c r="D17" s="3" t="s">
        <v>5</v>
      </c>
      <c r="E17" s="3" t="s">
        <v>5</v>
      </c>
      <c r="F17" s="3" t="s">
        <v>5</v>
      </c>
      <c r="G17" s="3">
        <f>CONCATENATE(C17,E17,D17)</f>
        <v>0</v>
      </c>
      <c r="H17" s="3" t="s">
        <v>111</v>
      </c>
      <c r="I17" s="3">
        <v>0.688858038</v>
      </c>
    </row>
    <row r="18" spans="1:9">
      <c r="A18" s="3">
        <v>16</v>
      </c>
      <c r="B18" s="3">
        <v>64</v>
      </c>
      <c r="C18" s="3">
        <v>0.355130496</v>
      </c>
      <c r="D18" s="3" t="s">
        <v>5</v>
      </c>
      <c r="E18" s="3" t="s">
        <v>5</v>
      </c>
      <c r="F18" s="3" t="s">
        <v>5</v>
      </c>
      <c r="G18" s="3">
        <f>CONCATENATE(C18,E18,D18)</f>
        <v>0</v>
      </c>
      <c r="H18" s="3" t="s">
        <v>112</v>
      </c>
      <c r="I18" s="3">
        <v>0.355130496</v>
      </c>
    </row>
    <row r="19" spans="1:9">
      <c r="A19" s="3">
        <v>16</v>
      </c>
      <c r="B19" s="3">
        <v>64</v>
      </c>
      <c r="C19" s="3">
        <v>0.355130496</v>
      </c>
      <c r="D19" s="3" t="s">
        <v>5</v>
      </c>
      <c r="E19" s="3" t="s">
        <v>5</v>
      </c>
      <c r="F19" s="3" t="s">
        <v>5</v>
      </c>
      <c r="G19" s="3">
        <f>CONCATENATE(C19,E19,D19)</f>
        <v>0</v>
      </c>
      <c r="H19" s="3" t="s">
        <v>113</v>
      </c>
      <c r="I19" s="3">
        <v>0.355130496</v>
      </c>
    </row>
    <row r="20" spans="1:9">
      <c r="A20" s="3">
        <v>1</v>
      </c>
      <c r="B20" s="3">
        <v>3.5</v>
      </c>
      <c r="C20" s="3">
        <v>0.02378106</v>
      </c>
      <c r="D20" s="3" t="s">
        <v>5</v>
      </c>
      <c r="E20" s="3" t="s">
        <v>5</v>
      </c>
      <c r="F20" s="3" t="s">
        <v>5</v>
      </c>
      <c r="G20" s="3">
        <f>CONCATENATE(C20,E20,D20)</f>
        <v>0</v>
      </c>
      <c r="H20" s="3" t="s">
        <v>114</v>
      </c>
      <c r="I20" s="3">
        <v>0.02378106</v>
      </c>
    </row>
    <row r="21" spans="1:9">
      <c r="A21" s="3">
        <v>2</v>
      </c>
      <c r="B21" s="3">
        <v>7</v>
      </c>
      <c r="C21" s="3">
        <v>0.061257312</v>
      </c>
      <c r="D21" s="3" t="s">
        <v>5</v>
      </c>
      <c r="E21" s="3" t="s">
        <v>5</v>
      </c>
      <c r="F21" s="3" t="s">
        <v>5</v>
      </c>
      <c r="G21" s="3">
        <f>CONCATENATE(C21,E21,D21)</f>
        <v>0</v>
      </c>
      <c r="H21" s="3" t="s">
        <v>115</v>
      </c>
      <c r="I21" s="3">
        <v>0.061257312</v>
      </c>
    </row>
    <row r="22" spans="1:9">
      <c r="A22" s="3">
        <v>2</v>
      </c>
      <c r="B22" s="3">
        <v>8</v>
      </c>
      <c r="C22" s="3">
        <v>0.044382879</v>
      </c>
      <c r="D22" s="3" t="s">
        <v>5</v>
      </c>
      <c r="E22" s="3" t="s">
        <v>5</v>
      </c>
      <c r="F22" s="3" t="s">
        <v>5</v>
      </c>
      <c r="G22" s="3">
        <f>CONCATENATE(C22,E22,D22)</f>
        <v>0</v>
      </c>
      <c r="H22" s="3" t="s">
        <v>116</v>
      </c>
      <c r="I22" s="3">
        <v>0.044382879</v>
      </c>
    </row>
    <row r="23" spans="1:9">
      <c r="A23" s="3">
        <v>2</v>
      </c>
      <c r="B23" s="3">
        <v>7</v>
      </c>
      <c r="C23" s="3">
        <v>0.047553687</v>
      </c>
      <c r="D23" s="3" t="s">
        <v>5</v>
      </c>
      <c r="E23" s="3" t="s">
        <v>5</v>
      </c>
      <c r="F23" s="3" t="s">
        <v>5</v>
      </c>
      <c r="G23" s="3">
        <f>CONCATENATE(C23,E23,D23)</f>
        <v>0</v>
      </c>
      <c r="H23" s="3" t="s">
        <v>117</v>
      </c>
      <c r="I23" s="3">
        <v>0.047553687</v>
      </c>
    </row>
    <row r="24" spans="1:9">
      <c r="A24" s="3">
        <v>2</v>
      </c>
      <c r="B24" s="3">
        <v>8</v>
      </c>
      <c r="C24" s="3">
        <v>0.044382879</v>
      </c>
      <c r="D24" s="3" t="s">
        <v>5</v>
      </c>
      <c r="E24" s="3" t="s">
        <v>5</v>
      </c>
      <c r="F24" s="3" t="s">
        <v>5</v>
      </c>
      <c r="G24" s="3">
        <f>CONCATENATE(C24,E24,D24)</f>
        <v>0</v>
      </c>
      <c r="H24" s="3" t="s">
        <v>118</v>
      </c>
      <c r="I24" s="3">
        <v>0.044382879</v>
      </c>
    </row>
    <row r="25" spans="1:9">
      <c r="A25" s="3">
        <v>4</v>
      </c>
      <c r="B25" s="3">
        <v>14</v>
      </c>
      <c r="C25" s="3">
        <v>0.121679757</v>
      </c>
      <c r="D25" s="3" t="s">
        <v>5</v>
      </c>
      <c r="E25" s="3" t="s">
        <v>5</v>
      </c>
      <c r="F25" s="3" t="s">
        <v>5</v>
      </c>
      <c r="G25" s="3">
        <f>CONCATENATE(C25,E25,D25)</f>
        <v>0</v>
      </c>
      <c r="H25" s="3" t="s">
        <v>119</v>
      </c>
      <c r="I25" s="3">
        <v>0.121679757</v>
      </c>
    </row>
    <row r="26" spans="1:9">
      <c r="A26" s="3">
        <v>32</v>
      </c>
      <c r="B26" s="3">
        <v>128</v>
      </c>
      <c r="C26" s="3">
        <v>0.710260992</v>
      </c>
      <c r="D26" s="3" t="s">
        <v>5</v>
      </c>
      <c r="E26" s="3" t="s">
        <v>5</v>
      </c>
      <c r="F26" s="3" t="s">
        <v>5</v>
      </c>
      <c r="G26" s="3">
        <f>CONCATENATE(C26,E26,D26)</f>
        <v>0</v>
      </c>
      <c r="H26" s="3" t="s">
        <v>120</v>
      </c>
      <c r="I26" s="3">
        <v>0.710260992</v>
      </c>
    </row>
    <row r="27" spans="1:9">
      <c r="A27" s="3">
        <v>32</v>
      </c>
      <c r="B27" s="3">
        <v>128</v>
      </c>
      <c r="C27" s="3">
        <v>0.710260992</v>
      </c>
      <c r="D27" s="3" t="s">
        <v>5</v>
      </c>
      <c r="E27" s="3" t="s">
        <v>5</v>
      </c>
      <c r="F27" s="3" t="s">
        <v>5</v>
      </c>
      <c r="G27" s="3">
        <f>CONCATENATE(C27,E27,D27)</f>
        <v>0</v>
      </c>
      <c r="H27" s="3" t="s">
        <v>121</v>
      </c>
      <c r="I27" s="3">
        <v>0.710260992</v>
      </c>
    </row>
    <row r="28" spans="1:9">
      <c r="A28" s="3">
        <v>4</v>
      </c>
      <c r="B28" s="3">
        <v>14</v>
      </c>
      <c r="C28" s="3">
        <v>0.095115807</v>
      </c>
      <c r="D28" s="3" t="s">
        <v>5</v>
      </c>
      <c r="E28" s="3" t="s">
        <v>5</v>
      </c>
      <c r="F28" s="3" t="s">
        <v>5</v>
      </c>
      <c r="G28" s="3">
        <f>CONCATENATE(C28,E28,D28)</f>
        <v>0</v>
      </c>
      <c r="H28" s="3" t="s">
        <v>122</v>
      </c>
      <c r="I28" s="3">
        <v>0.095115807</v>
      </c>
    </row>
    <row r="29" spans="1:9">
      <c r="A29" s="3">
        <v>8</v>
      </c>
      <c r="B29" s="3">
        <v>28</v>
      </c>
      <c r="C29" s="3">
        <v>0.243426978</v>
      </c>
      <c r="D29" s="3" t="s">
        <v>5</v>
      </c>
      <c r="E29" s="3" t="s">
        <v>5</v>
      </c>
      <c r="F29" s="3" t="s">
        <v>5</v>
      </c>
      <c r="G29" s="3">
        <f>CONCATENATE(C29,E29,D29)</f>
        <v>0</v>
      </c>
      <c r="H29" s="3" t="s">
        <v>123</v>
      </c>
      <c r="I29" s="3">
        <v>0.243426978</v>
      </c>
    </row>
    <row r="30" spans="1:9">
      <c r="A30" s="3">
        <v>4</v>
      </c>
      <c r="B30" s="3">
        <v>16</v>
      </c>
      <c r="C30" s="3">
        <v>0.08879105700000001</v>
      </c>
      <c r="D30" s="3" t="s">
        <v>5</v>
      </c>
      <c r="E30" s="3" t="s">
        <v>5</v>
      </c>
      <c r="F30" s="3" t="s">
        <v>5</v>
      </c>
      <c r="G30" s="3">
        <f>CONCATENATE(C30,E30,D30)</f>
        <v>0</v>
      </c>
      <c r="H30" s="3" t="s">
        <v>124</v>
      </c>
      <c r="I30" s="3">
        <v>0.08879105700000001</v>
      </c>
    </row>
    <row r="31" spans="1:9">
      <c r="A31" s="3">
        <v>8</v>
      </c>
      <c r="B31" s="3">
        <v>28</v>
      </c>
      <c r="C31" s="3">
        <v>0.189455778</v>
      </c>
      <c r="D31" s="3" t="s">
        <v>5</v>
      </c>
      <c r="E31" s="3" t="s">
        <v>5</v>
      </c>
      <c r="F31" s="3" t="s">
        <v>5</v>
      </c>
      <c r="G31" s="3">
        <f>CONCATENATE(C31,E31,D31)</f>
        <v>0</v>
      </c>
      <c r="H31" s="3" t="s">
        <v>125</v>
      </c>
      <c r="I31" s="3">
        <v>0.189455778</v>
      </c>
    </row>
    <row r="32" spans="1:9">
      <c r="A32" s="3">
        <v>4</v>
      </c>
      <c r="B32" s="3">
        <v>16</v>
      </c>
      <c r="C32" s="3">
        <v>0.08879105700000001</v>
      </c>
      <c r="D32" s="3" t="s">
        <v>5</v>
      </c>
      <c r="E32" s="3" t="s">
        <v>5</v>
      </c>
      <c r="F32" s="3" t="s">
        <v>5</v>
      </c>
      <c r="G32" s="3">
        <f>CONCATENATE(C32,E32,D32)</f>
        <v>0</v>
      </c>
      <c r="H32" s="3" t="s">
        <v>126</v>
      </c>
      <c r="I32" s="3">
        <v>0.08879105700000001</v>
      </c>
    </row>
    <row r="33" spans="1:9">
      <c r="A33" s="3">
        <v>16</v>
      </c>
      <c r="B33" s="3">
        <v>56</v>
      </c>
      <c r="C33" s="3">
        <v>0.379712691</v>
      </c>
      <c r="D33" s="3" t="s">
        <v>5</v>
      </c>
      <c r="E33" s="3" t="s">
        <v>5</v>
      </c>
      <c r="F33" s="3" t="s">
        <v>5</v>
      </c>
      <c r="G33" s="3">
        <f>CONCATENATE(C33,E33,D33)</f>
        <v>0</v>
      </c>
      <c r="H33" s="3" t="s">
        <v>127</v>
      </c>
      <c r="I33" s="3">
        <v>0.379712691</v>
      </c>
    </row>
    <row r="34" spans="1:9">
      <c r="A34" s="3">
        <v>64</v>
      </c>
      <c r="B34" s="3">
        <v>256</v>
      </c>
      <c r="C34" s="3">
        <v>1.420513551</v>
      </c>
      <c r="D34" s="3" t="s">
        <v>5</v>
      </c>
      <c r="E34" s="3" t="s">
        <v>5</v>
      </c>
      <c r="F34" s="3" t="s">
        <v>5</v>
      </c>
      <c r="G34" s="3">
        <f>CONCATENATE(C34,E34,D34)</f>
        <v>0</v>
      </c>
      <c r="H34" s="3" t="s">
        <v>128</v>
      </c>
      <c r="I34" s="3">
        <v>1.420513551</v>
      </c>
    </row>
    <row r="35" spans="1:9">
      <c r="A35" s="3">
        <v>64</v>
      </c>
      <c r="B35" s="3">
        <v>256</v>
      </c>
      <c r="C35" s="3">
        <v>1.420513551</v>
      </c>
      <c r="D35" s="3" t="s">
        <v>5</v>
      </c>
      <c r="E35" s="3" t="s">
        <v>5</v>
      </c>
      <c r="F35" s="3" t="s">
        <v>5</v>
      </c>
      <c r="G35" s="3">
        <f>CONCATENATE(C35,E35,D35)</f>
        <v>0</v>
      </c>
      <c r="H35" s="3" t="s">
        <v>129</v>
      </c>
      <c r="I35" s="3">
        <v>1.420513551</v>
      </c>
    </row>
    <row r="36" spans="1:9">
      <c r="A36" s="3">
        <v>8</v>
      </c>
      <c r="B36" s="3">
        <v>32</v>
      </c>
      <c r="C36" s="3">
        <v>0.177582114</v>
      </c>
      <c r="D36" s="3" t="s">
        <v>5</v>
      </c>
      <c r="E36" s="3" t="s">
        <v>5</v>
      </c>
      <c r="F36" s="3" t="s">
        <v>5</v>
      </c>
      <c r="G36" s="3">
        <f>CONCATENATE(C36,E36,D36)</f>
        <v>0</v>
      </c>
      <c r="H36" s="3" t="s">
        <v>130</v>
      </c>
      <c r="I36" s="3">
        <v>0.177582114</v>
      </c>
    </row>
    <row r="37" spans="1:9">
      <c r="A37" s="3">
        <v>8</v>
      </c>
      <c r="B37" s="3">
        <v>32</v>
      </c>
      <c r="C37" s="3">
        <v>0.177582114</v>
      </c>
      <c r="D37" s="3" t="s">
        <v>5</v>
      </c>
      <c r="E37" s="3" t="s">
        <v>5</v>
      </c>
      <c r="F37" s="3" t="s">
        <v>5</v>
      </c>
      <c r="G37" s="3">
        <f>CONCATENATE(C37,E37,D37)</f>
        <v>0</v>
      </c>
      <c r="H37" s="3" t="s">
        <v>131</v>
      </c>
      <c r="I37" s="3">
        <v>0.177582114</v>
      </c>
    </row>
    <row r="38" spans="1:9">
      <c r="A38" s="3">
        <v>2</v>
      </c>
      <c r="B38" s="3">
        <v>14</v>
      </c>
      <c r="C38" s="3">
        <v>0.06889761</v>
      </c>
      <c r="D38" s="3" t="s">
        <v>14</v>
      </c>
      <c r="E38" s="3" t="s">
        <v>5</v>
      </c>
      <c r="F38" s="3" t="s">
        <v>5</v>
      </c>
      <c r="G38" s="3">
        <f>CONCATENATE(C38,E38,D38)</f>
        <v>0</v>
      </c>
      <c r="H38" s="3" t="s">
        <v>132</v>
      </c>
      <c r="I38" s="3">
        <v>0.06889761</v>
      </c>
    </row>
    <row r="39" spans="1:9">
      <c r="A39" s="3">
        <v>4</v>
      </c>
      <c r="B39" s="3">
        <v>28</v>
      </c>
      <c r="C39" s="3">
        <v>0.137761488</v>
      </c>
      <c r="D39" s="3" t="s">
        <v>14</v>
      </c>
      <c r="E39" s="3" t="s">
        <v>5</v>
      </c>
      <c r="F39" s="3" t="s">
        <v>5</v>
      </c>
      <c r="G39" s="3">
        <f>CONCATENATE(C39,E39,D39)</f>
        <v>0</v>
      </c>
      <c r="H39" s="3" t="s">
        <v>133</v>
      </c>
      <c r="I39" s="3">
        <v>0.137761488</v>
      </c>
    </row>
    <row r="40" spans="1:9">
      <c r="A40" s="3">
        <v>8</v>
      </c>
      <c r="B40" s="3">
        <v>56</v>
      </c>
      <c r="C40" s="3">
        <v>0.275548275</v>
      </c>
      <c r="D40" s="3" t="s">
        <v>14</v>
      </c>
      <c r="E40" s="3" t="s">
        <v>5</v>
      </c>
      <c r="F40" s="3" t="s">
        <v>5</v>
      </c>
      <c r="G40" s="3">
        <f>CONCATENATE(C40,E40,D40)</f>
        <v>0</v>
      </c>
      <c r="H40" s="3" t="s">
        <v>134</v>
      </c>
      <c r="I40" s="3">
        <v>0.275548275</v>
      </c>
    </row>
    <row r="41" spans="1:9">
      <c r="A41" s="3">
        <v>16</v>
      </c>
      <c r="B41" s="3">
        <v>112</v>
      </c>
      <c r="C41" s="3">
        <v>0.55109655</v>
      </c>
      <c r="D41" s="3" t="s">
        <v>14</v>
      </c>
      <c r="E41" s="3" t="s">
        <v>5</v>
      </c>
      <c r="F41" s="3" t="s">
        <v>5</v>
      </c>
      <c r="G41" s="3">
        <f>CONCATENATE(C41,E41,D41)</f>
        <v>0</v>
      </c>
      <c r="H41" s="3" t="s">
        <v>135</v>
      </c>
      <c r="I41" s="3">
        <v>0.55109655</v>
      </c>
    </row>
    <row r="42" spans="1:9">
      <c r="A42" s="3">
        <v>20</v>
      </c>
      <c r="B42" s="3">
        <v>140</v>
      </c>
      <c r="C42" s="3">
        <v>0.688858038</v>
      </c>
      <c r="D42" s="3" t="s">
        <v>14</v>
      </c>
      <c r="E42" s="3" t="s">
        <v>5</v>
      </c>
      <c r="F42" s="3" t="s">
        <v>5</v>
      </c>
      <c r="G42" s="3">
        <f>CONCATENATE(C42,E42,D42)</f>
        <v>0</v>
      </c>
      <c r="H42" s="3" t="s">
        <v>136</v>
      </c>
      <c r="I42" s="3">
        <v>0.688858038</v>
      </c>
    </row>
    <row r="43" spans="1:9">
      <c r="A43" s="3">
        <v>1</v>
      </c>
      <c r="B43" s="3">
        <v>3.5</v>
      </c>
      <c r="C43" s="3">
        <v>0.02378106</v>
      </c>
      <c r="D43" s="3" t="s">
        <v>5</v>
      </c>
      <c r="E43" s="3" t="s">
        <v>5</v>
      </c>
      <c r="F43" s="3" t="s">
        <v>5</v>
      </c>
      <c r="G43" s="3">
        <f>CONCATENATE(C43,E43,D43)</f>
        <v>0</v>
      </c>
      <c r="H43" s="3" t="s">
        <v>137</v>
      </c>
      <c r="I43" s="3">
        <v>0.02378106</v>
      </c>
    </row>
    <row r="44" spans="1:9">
      <c r="A44" s="3">
        <v>2</v>
      </c>
      <c r="B44" s="3">
        <v>7</v>
      </c>
      <c r="C44" s="3">
        <v>0.047553687</v>
      </c>
      <c r="D44" s="3" t="s">
        <v>5</v>
      </c>
      <c r="E44" s="3" t="s">
        <v>5</v>
      </c>
      <c r="F44" s="3" t="s">
        <v>5</v>
      </c>
      <c r="G44" s="3">
        <f>CONCATENATE(C44,E44,D44)</f>
        <v>0</v>
      </c>
      <c r="H44" s="3" t="s">
        <v>138</v>
      </c>
      <c r="I44" s="3">
        <v>0.047553687</v>
      </c>
    </row>
    <row r="45" spans="1:9">
      <c r="A45" s="3">
        <v>4</v>
      </c>
      <c r="B45" s="3">
        <v>14</v>
      </c>
      <c r="C45" s="3">
        <v>0.095115807</v>
      </c>
      <c r="D45" s="3" t="s">
        <v>5</v>
      </c>
      <c r="E45" s="3" t="s">
        <v>5</v>
      </c>
      <c r="F45" s="3" t="s">
        <v>5</v>
      </c>
      <c r="G45" s="3">
        <f>CONCATENATE(C45,E45,D45)</f>
        <v>0</v>
      </c>
      <c r="H45" s="3" t="s">
        <v>139</v>
      </c>
      <c r="I45" s="3">
        <v>0.095115807</v>
      </c>
    </row>
    <row r="46" spans="1:9">
      <c r="A46" s="3">
        <v>8</v>
      </c>
      <c r="B46" s="3">
        <v>28</v>
      </c>
      <c r="C46" s="3">
        <v>0.189455778</v>
      </c>
      <c r="D46" s="3" t="s">
        <v>5</v>
      </c>
      <c r="E46" s="3" t="s">
        <v>5</v>
      </c>
      <c r="F46" s="3" t="s">
        <v>5</v>
      </c>
      <c r="G46" s="3">
        <f>CONCATENATE(C46,E46,D46)</f>
        <v>0</v>
      </c>
      <c r="H46" s="3" t="s">
        <v>140</v>
      </c>
      <c r="I46" s="3">
        <v>0.189455778</v>
      </c>
    </row>
    <row r="47" spans="1:9">
      <c r="A47" s="3">
        <v>16</v>
      </c>
      <c r="B47" s="3">
        <v>56</v>
      </c>
      <c r="C47" s="3">
        <v>0.379712691</v>
      </c>
      <c r="D47" s="3" t="s">
        <v>5</v>
      </c>
      <c r="E47" s="3" t="s">
        <v>5</v>
      </c>
      <c r="F47" s="3" t="s">
        <v>5</v>
      </c>
      <c r="G47" s="3">
        <f>CONCATENATE(C47,E47,D47)</f>
        <v>0</v>
      </c>
      <c r="H47" s="3" t="s">
        <v>141</v>
      </c>
      <c r="I47" s="3">
        <v>0.379712691</v>
      </c>
    </row>
    <row r="48" spans="1:9">
      <c r="A48" s="3">
        <v>16</v>
      </c>
      <c r="B48" s="3">
        <v>128</v>
      </c>
      <c r="C48" s="3">
        <v>0.405989919</v>
      </c>
      <c r="D48" s="3" t="s">
        <v>5</v>
      </c>
      <c r="E48" s="3" t="s">
        <v>5</v>
      </c>
      <c r="F48" s="3" t="s">
        <v>5</v>
      </c>
      <c r="G48" s="3">
        <f>CONCATENATE(C48,E48,D48)</f>
        <v>0</v>
      </c>
      <c r="H48" s="3" t="s">
        <v>142</v>
      </c>
      <c r="I48" s="3">
        <v>0.405989919</v>
      </c>
    </row>
    <row r="49" spans="1:9">
      <c r="A49" s="3">
        <v>16</v>
      </c>
      <c r="B49" s="3">
        <v>128</v>
      </c>
      <c r="C49" s="3">
        <v>0.405989919</v>
      </c>
      <c r="D49" s="3" t="s">
        <v>5</v>
      </c>
      <c r="E49" s="3" t="s">
        <v>5</v>
      </c>
      <c r="F49" s="3" t="s">
        <v>5</v>
      </c>
      <c r="G49" s="3">
        <f>CONCATENATE(C49,E49,D49)</f>
        <v>0</v>
      </c>
      <c r="H49" s="3" t="s">
        <v>143</v>
      </c>
      <c r="I49" s="3">
        <v>0.405989919</v>
      </c>
    </row>
    <row r="50" spans="1:9">
      <c r="A50" s="3">
        <v>2</v>
      </c>
      <c r="B50" s="3">
        <v>16</v>
      </c>
      <c r="C50" s="3">
        <v>0.050732928</v>
      </c>
      <c r="D50" s="3" t="s">
        <v>5</v>
      </c>
      <c r="E50" s="3" t="s">
        <v>5</v>
      </c>
      <c r="F50" s="3" t="s">
        <v>5</v>
      </c>
      <c r="G50" s="3">
        <f>CONCATENATE(C50,E50,D50)</f>
        <v>0</v>
      </c>
      <c r="H50" s="3" t="s">
        <v>144</v>
      </c>
      <c r="I50" s="3">
        <v>0.050732928</v>
      </c>
    </row>
    <row r="51" spans="1:9">
      <c r="A51" s="3">
        <v>2</v>
      </c>
      <c r="B51" s="3">
        <v>16</v>
      </c>
      <c r="C51" s="3">
        <v>0.050732928</v>
      </c>
      <c r="D51" s="3" t="s">
        <v>5</v>
      </c>
      <c r="E51" s="3" t="s">
        <v>5</v>
      </c>
      <c r="F51" s="3" t="s">
        <v>5</v>
      </c>
      <c r="G51" s="3">
        <f>CONCATENATE(C51,E51,D51)</f>
        <v>0</v>
      </c>
      <c r="H51" s="3" t="s">
        <v>145</v>
      </c>
      <c r="I51" s="3">
        <v>0.050732928</v>
      </c>
    </row>
    <row r="52" spans="1:9">
      <c r="A52" s="3">
        <v>32</v>
      </c>
      <c r="B52" s="3">
        <v>256</v>
      </c>
      <c r="C52" s="3">
        <v>0.811979838</v>
      </c>
      <c r="D52" s="3" t="s">
        <v>5</v>
      </c>
      <c r="E52" s="3" t="s">
        <v>5</v>
      </c>
      <c r="F52" s="3" t="s">
        <v>5</v>
      </c>
      <c r="G52" s="3">
        <f>CONCATENATE(C52,E52,D52)</f>
        <v>0</v>
      </c>
      <c r="H52" s="3" t="s">
        <v>146</v>
      </c>
      <c r="I52" s="3">
        <v>0.811979838</v>
      </c>
    </row>
    <row r="53" spans="1:9">
      <c r="A53" s="3">
        <v>32</v>
      </c>
      <c r="B53" s="3">
        <v>256</v>
      </c>
      <c r="C53" s="3">
        <v>0.811979838</v>
      </c>
      <c r="D53" s="3" t="s">
        <v>5</v>
      </c>
      <c r="E53" s="3" t="s">
        <v>5</v>
      </c>
      <c r="F53" s="3" t="s">
        <v>5</v>
      </c>
      <c r="G53" s="3">
        <f>CONCATENATE(C53,E53,D53)</f>
        <v>0</v>
      </c>
      <c r="H53" s="3" t="s">
        <v>147</v>
      </c>
      <c r="I53" s="3">
        <v>0.811979838</v>
      </c>
    </row>
    <row r="54" spans="1:9">
      <c r="A54" s="3">
        <v>4</v>
      </c>
      <c r="B54" s="3">
        <v>32</v>
      </c>
      <c r="C54" s="3">
        <v>0.101499588</v>
      </c>
      <c r="D54" s="3" t="s">
        <v>5</v>
      </c>
      <c r="E54" s="3" t="s">
        <v>5</v>
      </c>
      <c r="F54" s="3" t="s">
        <v>5</v>
      </c>
      <c r="G54" s="3">
        <f>CONCATENATE(C54,E54,D54)</f>
        <v>0</v>
      </c>
      <c r="H54" s="3" t="s">
        <v>148</v>
      </c>
      <c r="I54" s="3">
        <v>0.101499588</v>
      </c>
    </row>
    <row r="55" spans="1:9">
      <c r="A55" s="3">
        <v>4</v>
      </c>
      <c r="B55" s="3">
        <v>32</v>
      </c>
      <c r="C55" s="3">
        <v>0.101499588</v>
      </c>
      <c r="D55" s="3" t="s">
        <v>5</v>
      </c>
      <c r="E55" s="3" t="s">
        <v>5</v>
      </c>
      <c r="F55" s="3" t="s">
        <v>5</v>
      </c>
      <c r="G55" s="3">
        <f>CONCATENATE(C55,E55,D55)</f>
        <v>0</v>
      </c>
      <c r="H55" s="3" t="s">
        <v>149</v>
      </c>
      <c r="I55" s="3">
        <v>0.101499588</v>
      </c>
    </row>
    <row r="56" spans="1:9">
      <c r="A56" s="3">
        <v>64</v>
      </c>
      <c r="B56" s="3">
        <v>432</v>
      </c>
      <c r="C56" s="3">
        <v>1.530581067</v>
      </c>
      <c r="D56" s="3" t="s">
        <v>5</v>
      </c>
      <c r="E56" s="3" t="s">
        <v>5</v>
      </c>
      <c r="F56" s="3" t="s">
        <v>5</v>
      </c>
      <c r="G56" s="3">
        <f>CONCATENATE(C56,E56,D56)</f>
        <v>0</v>
      </c>
      <c r="H56" s="3" t="s">
        <v>150</v>
      </c>
      <c r="I56" s="3">
        <v>1.530581067</v>
      </c>
    </row>
    <row r="57" spans="1:9">
      <c r="A57" s="3">
        <v>64</v>
      </c>
      <c r="B57" s="3">
        <v>432</v>
      </c>
      <c r="C57" s="3">
        <v>1.530581067</v>
      </c>
      <c r="D57" s="3" t="s">
        <v>5</v>
      </c>
      <c r="E57" s="3" t="s">
        <v>5</v>
      </c>
      <c r="F57" s="3" t="s">
        <v>5</v>
      </c>
      <c r="G57" s="3">
        <f>CONCATENATE(C57,E57,D57)</f>
        <v>0</v>
      </c>
      <c r="H57" s="3" t="s">
        <v>151</v>
      </c>
      <c r="I57" s="3">
        <v>1.530581067</v>
      </c>
    </row>
    <row r="58" spans="1:9">
      <c r="A58" s="3">
        <v>8</v>
      </c>
      <c r="B58" s="3">
        <v>64</v>
      </c>
      <c r="C58" s="3">
        <v>0.202999176</v>
      </c>
      <c r="D58" s="3" t="s">
        <v>5</v>
      </c>
      <c r="E58" s="3" t="s">
        <v>5</v>
      </c>
      <c r="F58" s="3" t="s">
        <v>5</v>
      </c>
      <c r="G58" s="3">
        <f>CONCATENATE(C58,E58,D58)</f>
        <v>0</v>
      </c>
      <c r="H58" s="3" t="s">
        <v>152</v>
      </c>
      <c r="I58" s="3">
        <v>0.202999176</v>
      </c>
    </row>
    <row r="59" spans="1:9">
      <c r="A59" s="3">
        <v>8</v>
      </c>
      <c r="B59" s="3">
        <v>64</v>
      </c>
      <c r="C59" s="3">
        <v>0.202999176</v>
      </c>
      <c r="D59" s="3" t="s">
        <v>5</v>
      </c>
      <c r="E59" s="3" t="s">
        <v>5</v>
      </c>
      <c r="F59" s="3" t="s">
        <v>5</v>
      </c>
      <c r="G59" s="3">
        <f>CONCATENATE(C59,E59,D59)</f>
        <v>0</v>
      </c>
      <c r="H59" s="3" t="s">
        <v>153</v>
      </c>
      <c r="I59" s="3">
        <v>0.202999176</v>
      </c>
    </row>
    <row r="60" spans="1:9">
      <c r="A60" s="3">
        <v>1</v>
      </c>
      <c r="B60" s="3">
        <v>2</v>
      </c>
      <c r="C60" s="3">
        <v>0.02378106</v>
      </c>
      <c r="D60" s="3" t="s">
        <v>5</v>
      </c>
      <c r="E60" s="3" t="s">
        <v>5</v>
      </c>
      <c r="F60" s="3" t="s">
        <v>5</v>
      </c>
      <c r="G60" s="3">
        <f>CONCATENATE(C60,E60,D60)</f>
        <v>0</v>
      </c>
      <c r="H60" s="3" t="s">
        <v>154</v>
      </c>
      <c r="I60" s="3">
        <v>0.02378106</v>
      </c>
    </row>
    <row r="61" spans="1:9">
      <c r="A61" s="3">
        <v>16</v>
      </c>
      <c r="B61" s="3">
        <v>32</v>
      </c>
      <c r="C61" s="3">
        <v>0.375470892</v>
      </c>
      <c r="D61" s="3" t="s">
        <v>5</v>
      </c>
      <c r="E61" s="3" t="s">
        <v>5</v>
      </c>
      <c r="F61" s="3" t="s">
        <v>5</v>
      </c>
      <c r="G61" s="3">
        <f>CONCATENATE(C61,E61,D61)</f>
        <v>0</v>
      </c>
      <c r="H61" s="3" t="s">
        <v>155</v>
      </c>
      <c r="I61" s="3">
        <v>0.375470892</v>
      </c>
    </row>
    <row r="62" spans="1:9">
      <c r="A62" s="3">
        <v>16</v>
      </c>
      <c r="B62" s="3">
        <v>32</v>
      </c>
      <c r="C62" s="3">
        <v>0.355931631</v>
      </c>
      <c r="D62" s="3" t="s">
        <v>5</v>
      </c>
      <c r="E62" s="3" t="s">
        <v>5</v>
      </c>
      <c r="F62" s="3" t="s">
        <v>5</v>
      </c>
      <c r="G62" s="3">
        <f>CONCATENATE(C62,E62,D62)</f>
        <v>0</v>
      </c>
      <c r="H62" s="3" t="s">
        <v>156</v>
      </c>
      <c r="I62" s="3">
        <v>0.355931631</v>
      </c>
    </row>
    <row r="63" spans="1:9">
      <c r="A63" s="3">
        <v>2</v>
      </c>
      <c r="B63" s="3">
        <v>4</v>
      </c>
      <c r="C63" s="3">
        <v>0.047587419</v>
      </c>
      <c r="D63" s="3" t="s">
        <v>5</v>
      </c>
      <c r="E63" s="3" t="s">
        <v>5</v>
      </c>
      <c r="F63" s="3" t="s">
        <v>5</v>
      </c>
      <c r="G63" s="3">
        <f>CONCATENATE(C63,E63,D63)</f>
        <v>0</v>
      </c>
      <c r="H63" s="3" t="s">
        <v>157</v>
      </c>
      <c r="I63" s="3">
        <v>0.047587419</v>
      </c>
    </row>
    <row r="64" spans="1:9">
      <c r="A64" s="3">
        <v>2</v>
      </c>
      <c r="B64" s="3">
        <v>4</v>
      </c>
      <c r="C64" s="3">
        <v>0.044382879</v>
      </c>
      <c r="D64" s="3" t="s">
        <v>5</v>
      </c>
      <c r="E64" s="3" t="s">
        <v>5</v>
      </c>
      <c r="F64" s="3" t="s">
        <v>5</v>
      </c>
      <c r="G64" s="3">
        <f>CONCATENATE(C64,E64,D64)</f>
        <v>0</v>
      </c>
      <c r="H64" s="3" t="s">
        <v>158</v>
      </c>
      <c r="I64" s="3">
        <v>0.044382879</v>
      </c>
    </row>
    <row r="65" spans="1:9">
      <c r="A65" s="3">
        <v>32</v>
      </c>
      <c r="B65" s="3">
        <v>64</v>
      </c>
      <c r="C65" s="3">
        <v>0.7126306650000001</v>
      </c>
      <c r="D65" s="3" t="s">
        <v>5</v>
      </c>
      <c r="E65" s="3" t="s">
        <v>5</v>
      </c>
      <c r="F65" s="3" t="s">
        <v>5</v>
      </c>
      <c r="G65" s="3">
        <f>CONCATENATE(C65,E65,D65)</f>
        <v>0</v>
      </c>
      <c r="H65" s="3" t="s">
        <v>159</v>
      </c>
      <c r="I65" s="3">
        <v>0.7126306650000001</v>
      </c>
    </row>
    <row r="66" spans="1:9">
      <c r="A66" s="3">
        <v>4</v>
      </c>
      <c r="B66" s="3">
        <v>8</v>
      </c>
      <c r="C66" s="3">
        <v>0.093640032</v>
      </c>
      <c r="D66" s="3" t="s">
        <v>5</v>
      </c>
      <c r="E66" s="3" t="s">
        <v>5</v>
      </c>
      <c r="F66" s="3" t="s">
        <v>5</v>
      </c>
      <c r="G66" s="3">
        <f>CONCATENATE(C66,E66,D66)</f>
        <v>0</v>
      </c>
      <c r="H66" s="3" t="s">
        <v>160</v>
      </c>
      <c r="I66" s="3">
        <v>0.093640032</v>
      </c>
    </row>
    <row r="67" spans="1:9">
      <c r="A67" s="3">
        <v>4</v>
      </c>
      <c r="B67" s="3">
        <v>8</v>
      </c>
      <c r="C67" s="3">
        <v>0.08955846000000001</v>
      </c>
      <c r="D67" s="3" t="s">
        <v>5</v>
      </c>
      <c r="E67" s="3" t="s">
        <v>5</v>
      </c>
      <c r="F67" s="3" t="s">
        <v>5</v>
      </c>
      <c r="G67" s="3">
        <f>CONCATENATE(C67,E67,D67)</f>
        <v>0</v>
      </c>
      <c r="H67" s="3" t="s">
        <v>161</v>
      </c>
      <c r="I67" s="3">
        <v>0.08955846000000001</v>
      </c>
    </row>
    <row r="68" spans="1:9">
      <c r="A68" s="3">
        <v>64</v>
      </c>
      <c r="B68" s="3">
        <v>128</v>
      </c>
      <c r="C68" s="3">
        <v>1.425269763</v>
      </c>
      <c r="D68" s="3" t="s">
        <v>5</v>
      </c>
      <c r="E68" s="3" t="s">
        <v>5</v>
      </c>
      <c r="F68" s="3" t="s">
        <v>5</v>
      </c>
      <c r="G68" s="3">
        <f>CONCATENATE(C68,E68,D68)</f>
        <v>0</v>
      </c>
      <c r="H68" s="3" t="s">
        <v>162</v>
      </c>
      <c r="I68" s="3">
        <v>1.425269763</v>
      </c>
    </row>
    <row r="69" spans="1:9">
      <c r="A69" s="3">
        <v>72</v>
      </c>
      <c r="B69" s="3">
        <v>144</v>
      </c>
      <c r="C69" s="3">
        <v>1.603425321</v>
      </c>
      <c r="D69" s="3" t="s">
        <v>5</v>
      </c>
      <c r="E69" s="3" t="s">
        <v>5</v>
      </c>
      <c r="F69" s="3" t="s">
        <v>5</v>
      </c>
      <c r="G69" s="3">
        <f>CONCATENATE(C69,E69,D69)</f>
        <v>0</v>
      </c>
      <c r="H69" s="3" t="s">
        <v>163</v>
      </c>
      <c r="I69" s="3">
        <v>1.603425321</v>
      </c>
    </row>
    <row r="70" spans="1:9">
      <c r="A70" s="3">
        <v>8</v>
      </c>
      <c r="B70" s="3">
        <v>16</v>
      </c>
      <c r="C70" s="3">
        <v>0.187305363</v>
      </c>
      <c r="D70" s="3" t="s">
        <v>5</v>
      </c>
      <c r="E70" s="3" t="s">
        <v>5</v>
      </c>
      <c r="F70" s="3" t="s">
        <v>5</v>
      </c>
      <c r="G70" s="3">
        <f>CONCATENATE(C70,E70,D70)</f>
        <v>0</v>
      </c>
      <c r="H70" s="3" t="s">
        <v>164</v>
      </c>
      <c r="I70" s="3">
        <v>0.187305363</v>
      </c>
    </row>
    <row r="71" spans="1:9">
      <c r="A71" s="3">
        <v>8</v>
      </c>
      <c r="B71" s="3">
        <v>16</v>
      </c>
      <c r="C71" s="3">
        <v>0.178349517</v>
      </c>
      <c r="D71" s="3" t="s">
        <v>5</v>
      </c>
      <c r="E71" s="3" t="s">
        <v>5</v>
      </c>
      <c r="F71" s="3" t="s">
        <v>5</v>
      </c>
      <c r="G71" s="3">
        <f>CONCATENATE(C71,E71,D71)</f>
        <v>0</v>
      </c>
      <c r="H71" s="3" t="s">
        <v>165</v>
      </c>
      <c r="I71" s="3">
        <v>0.178349517</v>
      </c>
    </row>
    <row r="72" spans="1:9">
      <c r="A72" s="3">
        <v>16</v>
      </c>
      <c r="B72" s="3">
        <v>112</v>
      </c>
      <c r="C72" s="3">
        <v>0.809795691</v>
      </c>
      <c r="D72" s="3" t="s">
        <v>5</v>
      </c>
      <c r="E72" s="3" t="s">
        <v>5</v>
      </c>
      <c r="F72" s="3" t="s">
        <v>5</v>
      </c>
      <c r="G72" s="3">
        <f>CONCATENATE(C72,E72,D72)</f>
        <v>0</v>
      </c>
      <c r="H72" s="3" t="s">
        <v>171</v>
      </c>
      <c r="I72" s="3">
        <v>0.809795691</v>
      </c>
    </row>
    <row r="73" spans="1:9">
      <c r="A73" s="3">
        <v>16</v>
      </c>
      <c r="B73" s="3">
        <v>224</v>
      </c>
      <c r="C73" s="3">
        <v>1.085124708</v>
      </c>
      <c r="D73" s="3" t="s">
        <v>5</v>
      </c>
      <c r="E73" s="3" t="s">
        <v>5</v>
      </c>
      <c r="F73" s="3" t="s">
        <v>5</v>
      </c>
      <c r="G73" s="3">
        <f>CONCATENATE(C73,E73,D73)</f>
        <v>0</v>
      </c>
      <c r="H73" s="3" t="s">
        <v>172</v>
      </c>
      <c r="I73" s="3">
        <v>1.085124708</v>
      </c>
    </row>
    <row r="74" spans="1:9">
      <c r="A74" s="3">
        <v>16</v>
      </c>
      <c r="B74" s="3">
        <v>224</v>
      </c>
      <c r="C74" s="3">
        <v>1.193648985</v>
      </c>
      <c r="D74" s="3" t="s">
        <v>5</v>
      </c>
      <c r="E74" s="3" t="s">
        <v>5</v>
      </c>
      <c r="F74" s="3" t="s">
        <v>5</v>
      </c>
      <c r="G74" s="3">
        <f>CONCATENATE(C74,E74,D74)</f>
        <v>0</v>
      </c>
      <c r="H74" s="3" t="s">
        <v>173</v>
      </c>
      <c r="I74" s="3">
        <v>1.193648985</v>
      </c>
    </row>
    <row r="75" spans="1:9">
      <c r="A75" s="3">
        <v>16</v>
      </c>
      <c r="B75" s="3">
        <v>112</v>
      </c>
      <c r="C75" s="3">
        <v>0.890794656</v>
      </c>
      <c r="D75" s="3" t="s">
        <v>5</v>
      </c>
      <c r="E75" s="3" t="s">
        <v>5</v>
      </c>
      <c r="F75" s="3" t="s">
        <v>5</v>
      </c>
      <c r="G75" s="3">
        <f>CONCATENATE(C75,E75,D75)</f>
        <v>0</v>
      </c>
      <c r="H75" s="3" t="s">
        <v>174</v>
      </c>
      <c r="I75" s="3">
        <v>0.890794656</v>
      </c>
    </row>
    <row r="76" spans="1:9">
      <c r="A76" s="3">
        <v>8</v>
      </c>
      <c r="B76" s="3">
        <v>56</v>
      </c>
      <c r="C76" s="3">
        <v>0.404902062</v>
      </c>
      <c r="D76" s="3" t="s">
        <v>5</v>
      </c>
      <c r="E76" s="3" t="s">
        <v>5</v>
      </c>
      <c r="F76" s="3" t="s">
        <v>5</v>
      </c>
      <c r="G76" s="3">
        <f>CONCATENATE(C76,E76,D76)</f>
        <v>0</v>
      </c>
      <c r="H76" s="3" t="s">
        <v>175</v>
      </c>
      <c r="I76" s="3">
        <v>0.404902062</v>
      </c>
    </row>
    <row r="77" spans="1:9">
      <c r="A77" s="3">
        <v>8</v>
      </c>
      <c r="B77" s="3">
        <v>112</v>
      </c>
      <c r="C77" s="3">
        <v>0.542562354</v>
      </c>
      <c r="D77" s="3" t="s">
        <v>5</v>
      </c>
      <c r="E77" s="3" t="s">
        <v>5</v>
      </c>
      <c r="F77" s="3" t="s">
        <v>5</v>
      </c>
      <c r="G77" s="3">
        <f>CONCATENATE(C77,E77,D77)</f>
        <v>0</v>
      </c>
      <c r="H77" s="3" t="s">
        <v>176</v>
      </c>
      <c r="I77" s="3">
        <v>0.542562354</v>
      </c>
    </row>
    <row r="78" spans="1:9">
      <c r="A78" s="3">
        <v>16</v>
      </c>
      <c r="B78" s="3">
        <v>128</v>
      </c>
      <c r="C78" s="3">
        <v>1.006605045</v>
      </c>
      <c r="D78" s="3" t="s">
        <v>5</v>
      </c>
      <c r="E78" s="3" t="s">
        <v>5</v>
      </c>
      <c r="F78" s="3" t="s">
        <v>5</v>
      </c>
      <c r="G78" s="3">
        <f>CONCATENATE(C78,E78,D78)</f>
        <v>0</v>
      </c>
      <c r="H78" s="3" t="s">
        <v>177</v>
      </c>
      <c r="I78" s="3">
        <v>1.006605045</v>
      </c>
    </row>
    <row r="79" spans="1:9">
      <c r="A79" s="3">
        <v>32</v>
      </c>
      <c r="B79" s="3">
        <v>256</v>
      </c>
      <c r="C79" s="3">
        <v>2.013201657</v>
      </c>
      <c r="D79" s="3" t="s">
        <v>5</v>
      </c>
      <c r="E79" s="3" t="s">
        <v>5</v>
      </c>
      <c r="F79" s="3" t="s">
        <v>5</v>
      </c>
      <c r="G79" s="3">
        <f>CONCATENATE(C79,E79,D79)</f>
        <v>0</v>
      </c>
      <c r="H79" s="3" t="s">
        <v>178</v>
      </c>
      <c r="I79" s="3">
        <v>2.013201657</v>
      </c>
    </row>
    <row r="80" spans="1:9">
      <c r="A80" s="3">
        <v>4</v>
      </c>
      <c r="B80" s="3">
        <v>32</v>
      </c>
      <c r="C80" s="3">
        <v>0.25164072</v>
      </c>
      <c r="D80" s="3" t="s">
        <v>5</v>
      </c>
      <c r="E80" s="3" t="s">
        <v>5</v>
      </c>
      <c r="F80" s="3" t="s">
        <v>5</v>
      </c>
      <c r="G80" s="3">
        <f>CONCATENATE(C80,E80,D80)</f>
        <v>0</v>
      </c>
      <c r="H80" s="3" t="s">
        <v>179</v>
      </c>
      <c r="I80" s="3">
        <v>0.25164072</v>
      </c>
    </row>
    <row r="81" spans="1:9">
      <c r="A81" s="3">
        <v>8</v>
      </c>
      <c r="B81" s="3">
        <v>64</v>
      </c>
      <c r="C81" s="3">
        <v>0.50328144</v>
      </c>
      <c r="D81" s="3" t="s">
        <v>5</v>
      </c>
      <c r="E81" s="3" t="s">
        <v>5</v>
      </c>
      <c r="F81" s="3" t="s">
        <v>5</v>
      </c>
      <c r="G81" s="3">
        <f>CONCATENATE(C81,E81,D81)</f>
        <v>0</v>
      </c>
      <c r="H81" s="3" t="s">
        <v>180</v>
      </c>
      <c r="I81" s="3">
        <v>0.50328144</v>
      </c>
    </row>
    <row r="82" spans="1:9">
      <c r="A82" s="3">
        <v>128</v>
      </c>
      <c r="B82" s="3">
        <v>3800</v>
      </c>
      <c r="C82" s="3">
        <v>8.791014582000001</v>
      </c>
      <c r="D82" s="3" t="s">
        <v>14</v>
      </c>
      <c r="E82" s="3" t="s">
        <v>5</v>
      </c>
      <c r="F82" s="3" t="s">
        <v>5</v>
      </c>
      <c r="G82" s="3">
        <f>CONCATENATE(C82,E82,D82)</f>
        <v>0</v>
      </c>
      <c r="H82" s="3" t="s">
        <v>181</v>
      </c>
      <c r="I82" s="3">
        <v>8.791014582000001</v>
      </c>
    </row>
    <row r="83" spans="1:9">
      <c r="A83" s="3">
        <v>128</v>
      </c>
      <c r="B83" s="3">
        <v>2000</v>
      </c>
      <c r="C83" s="3">
        <v>4.393727928</v>
      </c>
      <c r="D83" s="3" t="s">
        <v>14</v>
      </c>
      <c r="E83" s="3" t="s">
        <v>5</v>
      </c>
      <c r="F83" s="3" t="s">
        <v>5</v>
      </c>
      <c r="G83" s="3">
        <f>CONCATENATE(C83,E83,D83)</f>
        <v>0</v>
      </c>
      <c r="H83" s="3" t="s">
        <v>182</v>
      </c>
      <c r="I83" s="3">
        <v>4.393727928</v>
      </c>
    </row>
    <row r="84" spans="1:9">
      <c r="A84" s="3">
        <v>64</v>
      </c>
      <c r="B84" s="3">
        <v>1750</v>
      </c>
      <c r="C84" s="3">
        <v>3.405034575</v>
      </c>
      <c r="D84" s="3" t="s">
        <v>14</v>
      </c>
      <c r="E84" s="3" t="s">
        <v>5</v>
      </c>
      <c r="F84" s="3" t="s">
        <v>5</v>
      </c>
      <c r="G84" s="3">
        <f>CONCATENATE(C84,E84,D84)</f>
        <v>0</v>
      </c>
      <c r="H84" s="3" t="s">
        <v>183</v>
      </c>
      <c r="I84" s="3">
        <v>3.405034575</v>
      </c>
    </row>
    <row r="85" spans="1:9">
      <c r="A85" s="3">
        <v>64</v>
      </c>
      <c r="B85" s="3">
        <v>1000</v>
      </c>
      <c r="C85" s="3">
        <v>2.196847098</v>
      </c>
      <c r="D85" s="3" t="s">
        <v>14</v>
      </c>
      <c r="E85" s="3" t="s">
        <v>5</v>
      </c>
      <c r="F85" s="3" t="s">
        <v>5</v>
      </c>
      <c r="G85" s="3">
        <f>CONCATENATE(C85,E85,D85)</f>
        <v>0</v>
      </c>
      <c r="H85" s="3" t="s">
        <v>184</v>
      </c>
      <c r="I85" s="3">
        <v>2.196847098</v>
      </c>
    </row>
    <row r="86" spans="1:9">
      <c r="A86" s="3">
        <v>12</v>
      </c>
      <c r="B86" s="3">
        <v>112</v>
      </c>
      <c r="C86" s="3">
        <v>0.847921284</v>
      </c>
      <c r="D86" s="3" t="s">
        <v>5</v>
      </c>
      <c r="E86" s="3" t="s">
        <v>14</v>
      </c>
      <c r="F86" s="3" t="s">
        <v>5</v>
      </c>
      <c r="G86" s="3">
        <f>CONCATENATE(C86,E86,D86)</f>
        <v>0</v>
      </c>
      <c r="H86" s="3" t="s">
        <v>185</v>
      </c>
      <c r="I86" s="3">
        <v>0.847921284</v>
      </c>
    </row>
    <row r="87" spans="1:9">
      <c r="A87" s="3">
        <v>12</v>
      </c>
      <c r="B87" s="3">
        <v>224</v>
      </c>
      <c r="C87" s="3">
        <v>1.95021558</v>
      </c>
      <c r="D87" s="3" t="s">
        <v>5</v>
      </c>
      <c r="E87" s="3" t="s">
        <v>14</v>
      </c>
      <c r="F87" s="3" t="s">
        <v>5</v>
      </c>
      <c r="G87" s="3">
        <f>CONCATENATE(C87,E87,D87)</f>
        <v>0</v>
      </c>
      <c r="H87" s="3" t="s">
        <v>186</v>
      </c>
      <c r="I87" s="3">
        <v>1.95021558</v>
      </c>
    </row>
    <row r="88" spans="1:9">
      <c r="A88" s="3">
        <v>24</v>
      </c>
      <c r="B88" s="3">
        <v>224</v>
      </c>
      <c r="C88" s="3">
        <v>1.6958763</v>
      </c>
      <c r="D88" s="3" t="s">
        <v>5</v>
      </c>
      <c r="E88" s="3" t="s">
        <v>14</v>
      </c>
      <c r="F88" s="3" t="s">
        <v>5</v>
      </c>
      <c r="G88" s="3">
        <f>CONCATENATE(C88,E88,D88)</f>
        <v>0</v>
      </c>
      <c r="H88" s="3" t="s">
        <v>187</v>
      </c>
      <c r="I88" s="3">
        <v>1.6958763</v>
      </c>
    </row>
    <row r="89" spans="1:9">
      <c r="A89" s="3">
        <v>24</v>
      </c>
      <c r="B89" s="3">
        <v>224</v>
      </c>
      <c r="C89" s="3">
        <v>1.86546393</v>
      </c>
      <c r="D89" s="3" t="s">
        <v>5</v>
      </c>
      <c r="E89" s="3" t="s">
        <v>14</v>
      </c>
      <c r="F89" s="3" t="s">
        <v>5</v>
      </c>
      <c r="G89" s="3">
        <f>CONCATENATE(C89,E89,D89)</f>
        <v>0</v>
      </c>
      <c r="H89" s="3" t="s">
        <v>188</v>
      </c>
      <c r="I89" s="3">
        <v>1.86546393</v>
      </c>
    </row>
    <row r="90" spans="1:9">
      <c r="A90" s="3">
        <v>24</v>
      </c>
      <c r="B90" s="3">
        <v>448</v>
      </c>
      <c r="C90" s="3">
        <v>4.290558606</v>
      </c>
      <c r="D90" s="3" t="s">
        <v>5</v>
      </c>
      <c r="E90" s="3" t="s">
        <v>14</v>
      </c>
      <c r="F90" s="3" t="s">
        <v>5</v>
      </c>
      <c r="G90" s="3">
        <f>CONCATENATE(C90,E90,D90)</f>
        <v>0</v>
      </c>
      <c r="H90" s="3" t="s">
        <v>189</v>
      </c>
      <c r="I90" s="3">
        <v>4.290558606</v>
      </c>
    </row>
    <row r="91" spans="1:9">
      <c r="A91" s="3">
        <v>24</v>
      </c>
      <c r="B91" s="3">
        <v>448</v>
      </c>
      <c r="C91" s="3">
        <v>3.90051549</v>
      </c>
      <c r="D91" s="3" t="s">
        <v>5</v>
      </c>
      <c r="E91" s="3" t="s">
        <v>14</v>
      </c>
      <c r="F91" s="3" t="s">
        <v>5</v>
      </c>
      <c r="G91" s="3">
        <f>CONCATENATE(C91,E91,D91)</f>
        <v>0</v>
      </c>
      <c r="H91" s="3" t="s">
        <v>190</v>
      </c>
      <c r="I91" s="3">
        <v>3.90051549</v>
      </c>
    </row>
    <row r="92" spans="1:9">
      <c r="A92" s="3">
        <v>6</v>
      </c>
      <c r="B92" s="3">
        <v>56</v>
      </c>
      <c r="C92" s="3">
        <v>0.423960642</v>
      </c>
      <c r="D92" s="3" t="s">
        <v>5</v>
      </c>
      <c r="E92" s="3" t="s">
        <v>14</v>
      </c>
      <c r="F92" s="3" t="s">
        <v>5</v>
      </c>
      <c r="G92" s="3">
        <f>CONCATENATE(C92,E92,D92)</f>
        <v>0</v>
      </c>
      <c r="H92" s="3" t="s">
        <v>191</v>
      </c>
      <c r="I92" s="3">
        <v>0.423960642</v>
      </c>
    </row>
    <row r="93" spans="1:9">
      <c r="A93" s="3">
        <v>6</v>
      </c>
      <c r="B93" s="3">
        <v>112</v>
      </c>
      <c r="C93" s="3">
        <v>0.975124656</v>
      </c>
      <c r="D93" s="3" t="s">
        <v>5</v>
      </c>
      <c r="E93" s="3" t="s">
        <v>14</v>
      </c>
      <c r="F93" s="3" t="s">
        <v>5</v>
      </c>
      <c r="G93" s="3">
        <f>CONCATENATE(C93,E93,D93)</f>
        <v>0</v>
      </c>
      <c r="H93" s="3" t="s">
        <v>192</v>
      </c>
      <c r="I93" s="3">
        <v>0.975124656</v>
      </c>
    </row>
    <row r="94" spans="1:9">
      <c r="A94" s="3">
        <v>12</v>
      </c>
      <c r="B94" s="3">
        <v>224</v>
      </c>
      <c r="C94" s="3">
        <v>1.95021558</v>
      </c>
      <c r="D94" s="3" t="s">
        <v>5</v>
      </c>
      <c r="E94" s="3" t="s">
        <v>14</v>
      </c>
      <c r="F94" s="3" t="s">
        <v>5</v>
      </c>
      <c r="G94" s="3">
        <f>CONCATENATE(C94,E94,D94)</f>
        <v>0</v>
      </c>
      <c r="H94" s="3" t="s">
        <v>193</v>
      </c>
      <c r="I94" s="3">
        <v>1.95021558</v>
      </c>
    </row>
    <row r="95" spans="1:9">
      <c r="A95" s="3">
        <v>24</v>
      </c>
      <c r="B95" s="3">
        <v>448</v>
      </c>
      <c r="C95" s="3">
        <v>3.90051549</v>
      </c>
      <c r="D95" s="3" t="s">
        <v>5</v>
      </c>
      <c r="E95" s="3" t="s">
        <v>14</v>
      </c>
      <c r="F95" s="3" t="s">
        <v>5</v>
      </c>
      <c r="G95" s="3">
        <f>CONCATENATE(C95,E95,D95)</f>
        <v>0</v>
      </c>
      <c r="H95" s="3" t="s">
        <v>194</v>
      </c>
      <c r="I95" s="3">
        <v>3.90051549</v>
      </c>
    </row>
    <row r="96" spans="1:9">
      <c r="A96" s="3">
        <v>24</v>
      </c>
      <c r="B96" s="3">
        <v>448</v>
      </c>
      <c r="C96" s="3">
        <v>4.290558606</v>
      </c>
      <c r="D96" s="3" t="s">
        <v>5</v>
      </c>
      <c r="E96" s="3" t="s">
        <v>14</v>
      </c>
      <c r="F96" s="3" t="s">
        <v>5</v>
      </c>
      <c r="G96" s="3">
        <f>CONCATENATE(C96,E96,D96)</f>
        <v>0</v>
      </c>
      <c r="H96" s="3" t="s">
        <v>195</v>
      </c>
      <c r="I96" s="3">
        <v>4.290558606</v>
      </c>
    </row>
    <row r="97" spans="1:9">
      <c r="A97" s="3">
        <v>6</v>
      </c>
      <c r="B97" s="3">
        <v>112</v>
      </c>
      <c r="C97" s="3">
        <v>0.975124656</v>
      </c>
      <c r="D97" s="3" t="s">
        <v>5</v>
      </c>
      <c r="E97" s="3" t="s">
        <v>14</v>
      </c>
      <c r="F97" s="3" t="s">
        <v>5</v>
      </c>
      <c r="G97" s="3">
        <f>CONCATENATE(C97,E97,D97)</f>
        <v>0</v>
      </c>
      <c r="H97" s="3" t="s">
        <v>196</v>
      </c>
      <c r="I97" s="3">
        <v>0.975124656</v>
      </c>
    </row>
    <row r="98" spans="1:9">
      <c r="A98" s="3">
        <v>12</v>
      </c>
      <c r="B98" s="3">
        <v>112</v>
      </c>
      <c r="C98" s="3">
        <v>1.074246138</v>
      </c>
      <c r="D98" s="3" t="s">
        <v>5</v>
      </c>
      <c r="E98" s="3" t="s">
        <v>14</v>
      </c>
      <c r="F98" s="3" t="s">
        <v>5</v>
      </c>
      <c r="G98" s="3">
        <f>CONCATENATE(C98,E98,D98)</f>
        <v>0</v>
      </c>
      <c r="H98" s="3" t="s">
        <v>197</v>
      </c>
      <c r="I98" s="3">
        <v>1.074246138</v>
      </c>
    </row>
    <row r="99" spans="1:9">
      <c r="A99" s="3">
        <v>24</v>
      </c>
      <c r="B99" s="3">
        <v>224</v>
      </c>
      <c r="C99" s="3">
        <v>2.148492276</v>
      </c>
      <c r="D99" s="3" t="s">
        <v>5</v>
      </c>
      <c r="E99" s="3" t="s">
        <v>14</v>
      </c>
      <c r="F99" s="3" t="s">
        <v>5</v>
      </c>
      <c r="G99" s="3">
        <f>CONCATENATE(C99,E99,D99)</f>
        <v>0</v>
      </c>
      <c r="H99" s="3" t="s">
        <v>198</v>
      </c>
      <c r="I99" s="3">
        <v>2.148492276</v>
      </c>
    </row>
    <row r="100" spans="1:9">
      <c r="A100" s="3">
        <v>6</v>
      </c>
      <c r="B100" s="3">
        <v>56</v>
      </c>
      <c r="C100" s="3">
        <v>0.537106203</v>
      </c>
      <c r="D100" s="3" t="s">
        <v>5</v>
      </c>
      <c r="E100" s="3" t="s">
        <v>14</v>
      </c>
      <c r="F100" s="3" t="s">
        <v>5</v>
      </c>
      <c r="G100" s="3">
        <f>CONCATENATE(C100,E100,D100)</f>
        <v>0</v>
      </c>
      <c r="H100" s="3" t="s">
        <v>199</v>
      </c>
      <c r="I100" s="3">
        <v>0.537106203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cols>
    <col min="1" max="1" width="25.7109375" customWidth="1"/>
  </cols>
  <sheetData>
    <row r="1" spans="1:1">
      <c r="A1" s="1" t="s">
        <v>200</v>
      </c>
    </row>
    <row r="2" spans="1:1">
      <c r="A2" s="3">
        <v>21.0825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cols>
    <col min="1" max="1" width="25.7109375" customWidth="1"/>
    <col min="2" max="3" width="15.7109375" customWidth="1"/>
  </cols>
  <sheetData>
    <row r="1" spans="1:3">
      <c r="A1" s="1" t="s">
        <v>201</v>
      </c>
      <c r="B1" s="1" t="s">
        <v>202</v>
      </c>
      <c r="C1" s="1" t="s">
        <v>203</v>
      </c>
    </row>
    <row r="2" spans="1:3">
      <c r="A2" s="3" t="s">
        <v>204</v>
      </c>
      <c r="B2" s="3">
        <v>32</v>
      </c>
      <c r="C2" s="3">
        <v>4.89721176</v>
      </c>
    </row>
    <row r="3" spans="1:3">
      <c r="A3" s="3" t="s">
        <v>205</v>
      </c>
      <c r="B3" s="3">
        <v>64</v>
      </c>
      <c r="C3" s="3">
        <v>9.46789776</v>
      </c>
    </row>
    <row r="4" spans="1:3">
      <c r="A4" s="3" t="s">
        <v>206</v>
      </c>
      <c r="B4" s="3">
        <v>128</v>
      </c>
      <c r="C4" s="3">
        <v>18.282744</v>
      </c>
    </row>
    <row r="5" spans="1:3">
      <c r="A5" s="3" t="s">
        <v>207</v>
      </c>
      <c r="B5" s="3">
        <v>256</v>
      </c>
      <c r="C5" s="3">
        <v>35.2595772324</v>
      </c>
    </row>
    <row r="6" spans="1:3">
      <c r="A6" s="3" t="s">
        <v>208</v>
      </c>
      <c r="B6" s="3">
        <v>512</v>
      </c>
      <c r="C6" s="3">
        <v>67.919382</v>
      </c>
    </row>
    <row r="7" spans="1:3">
      <c r="A7" s="3" t="s">
        <v>209</v>
      </c>
      <c r="B7" s="3">
        <v>1024</v>
      </c>
      <c r="C7" s="3">
        <v>125.381844</v>
      </c>
    </row>
    <row r="8" spans="1:3">
      <c r="A8" s="3" t="s">
        <v>210</v>
      </c>
      <c r="B8" s="3">
        <v>2048</v>
      </c>
      <c r="C8" s="3">
        <v>240.28745643</v>
      </c>
    </row>
    <row r="9" spans="1:3">
      <c r="A9" s="3" t="s">
        <v>211</v>
      </c>
      <c r="B9" s="3">
        <v>4096</v>
      </c>
      <c r="C9" s="3">
        <v>459.68038443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cols>
    <col min="1" max="1" width="25.7109375" customWidth="1"/>
    <col min="2" max="3" width="15.7109375" customWidth="1"/>
  </cols>
  <sheetData>
    <row r="1" spans="1:3">
      <c r="A1" s="1" t="s">
        <v>201</v>
      </c>
      <c r="B1" s="1" t="s">
        <v>202</v>
      </c>
      <c r="C1" s="1" t="s">
        <v>203</v>
      </c>
    </row>
    <row r="2" spans="1:3">
      <c r="A2" s="3" t="s">
        <v>212</v>
      </c>
      <c r="B2" s="3">
        <v>32</v>
      </c>
      <c r="C2" s="3">
        <v>1.2953088</v>
      </c>
    </row>
    <row r="3" spans="1:3">
      <c r="A3" s="3" t="s">
        <v>213</v>
      </c>
      <c r="B3" s="3">
        <v>64</v>
      </c>
      <c r="C3" s="3">
        <v>2.5366464</v>
      </c>
    </row>
    <row r="4" spans="1:3">
      <c r="A4" s="3" t="s">
        <v>214</v>
      </c>
      <c r="B4" s="3">
        <v>128</v>
      </c>
      <c r="C4" s="3">
        <v>4.9653504</v>
      </c>
    </row>
    <row r="5" spans="1:3">
      <c r="A5" s="3" t="s">
        <v>215</v>
      </c>
      <c r="B5" s="3">
        <v>256</v>
      </c>
      <c r="C5" s="3">
        <v>9.552902400000001</v>
      </c>
    </row>
    <row r="6" spans="1:3">
      <c r="A6" s="3" t="s">
        <v>216</v>
      </c>
      <c r="B6" s="3">
        <v>512</v>
      </c>
      <c r="C6" s="3">
        <v>18.350208</v>
      </c>
    </row>
    <row r="7" spans="1:3">
      <c r="A7" s="3" t="s">
        <v>217</v>
      </c>
      <c r="B7" s="3">
        <v>1024</v>
      </c>
      <c r="C7" s="3">
        <v>34.541568</v>
      </c>
    </row>
    <row r="8" spans="1:3">
      <c r="A8" s="3" t="s">
        <v>218</v>
      </c>
      <c r="B8" s="3">
        <v>2048</v>
      </c>
      <c r="C8" s="3">
        <v>69.083136</v>
      </c>
    </row>
    <row r="9" spans="1:3">
      <c r="A9" s="3" t="s">
        <v>219</v>
      </c>
      <c r="B9" s="3">
        <v>4096</v>
      </c>
      <c r="C9" s="3">
        <v>138.166272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</vt:lpstr>
      <vt:lpstr>customer-vm-list</vt:lpstr>
      <vt:lpstr>azure-vm-prices-base</vt:lpstr>
      <vt:lpstr>azure-vm-prices-1Y</vt:lpstr>
      <vt:lpstr>azure-vm-prices-3Y</vt:lpstr>
      <vt:lpstr>azure-asr-prices</vt:lpstr>
      <vt:lpstr>azure-premium-disk-prices</vt:lpstr>
      <vt:lpstr>azure-standard-disk-prices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2018-04-03T13:37:39Z</dcterms:created>
  <dcterms:modified xsi:type="dcterms:W3CDTF">2018-04-03T13:37:39Z</dcterms:modified>
</cp:coreProperties>
</file>