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"/>
    </mc:Choice>
  </mc:AlternateContent>
  <xr:revisionPtr revIDLastSave="303" documentId="13_ncr:1_{A44525FE-2B7A-4FD0-86A2-305F252C9DCC}" xr6:coauthVersionLast="47" xr6:coauthVersionMax="47" xr10:uidLastSave="{C4034EB6-9674-427E-BEC7-ACF407E329E2}"/>
  <bookViews>
    <workbookView xWindow="-110" yWindow="-110" windowWidth="19420" windowHeight="10300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Customer_Feedback" sheetId="9" r:id="rId6"/>
    <sheet name="User Issues" sheetId="10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5">[10]!'[Module1].MARU'</definedName>
    <definedName name="_1Module1_.MARU" localSheetId="1">[10]!'[Module1].MARU'</definedName>
    <definedName name="_1Module1_.MARU" localSheetId="6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Customer_Volume!$A$3:$M$27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5">[30]!ガイドB511</definedName>
    <definedName name="bcvshfbv" localSheetId="1">[30]!ガイドB511</definedName>
    <definedName name="bcvshfbv" localSheetId="6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5">[31]!CheckInputData</definedName>
    <definedName name="CheckInputData" localSheetId="1">[31]!CheckInputData</definedName>
    <definedName name="CheckInputData" localSheetId="6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5">[30]!サンプルB513</definedName>
    <definedName name="cvhsgdhgsjk" localSheetId="1">[30]!サンプルB513</definedName>
    <definedName name="cvhsgdhgsjk" localSheetId="6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5">[31]!CheckInputData</definedName>
    <definedName name="DetailOe" localSheetId="1">[31]!CheckInputData</definedName>
    <definedName name="DetailOe" localSheetId="6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5">[31]!EndMain</definedName>
    <definedName name="EndMain" localSheetId="1">[31]!EndMain</definedName>
    <definedName name="EndMain" localSheetId="6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5">[10]!kurikoshi</definedName>
    <definedName name="ff" localSheetId="1">[10]!kurikoshi</definedName>
    <definedName name="ff" localSheetId="6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5">[50]!MARU</definedName>
    <definedName name="Gロジ" localSheetId="1">[50]!MARU</definedName>
    <definedName name="Gロジ" localSheetId="6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5">[10]!mi_blue</definedName>
    <definedName name="hh" localSheetId="1">[10]!mi_blue</definedName>
    <definedName name="hh" localSheetId="6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5">[51]!Module1.MARU</definedName>
    <definedName name="ii" localSheetId="1">[51]!Module1.MARU</definedName>
    <definedName name="ii" localSheetId="6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5">[52]!Process</definedName>
    <definedName name="jj" localSheetId="1">[52]!Process</definedName>
    <definedName name="jj" localSheetId="6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5">[51]!Question1</definedName>
    <definedName name="kk" localSheetId="1">[51]!Question1</definedName>
    <definedName name="kk" localSheetId="6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5">[10]!kurikoshi</definedName>
    <definedName name="kurikoshi" localSheetId="1">[10]!kurikoshi</definedName>
    <definedName name="kurikoshi" localSheetId="6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5">[50]!SANKAKU</definedName>
    <definedName name="ll" localSheetId="1">[50]!SANKAKU</definedName>
    <definedName name="ll" localSheetId="6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5">[50]!MARU</definedName>
    <definedName name="MARU" localSheetId="1">[50]!MARU</definedName>
    <definedName name="MARU" localSheetId="6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5">[10]!mi</definedName>
    <definedName name="mi" localSheetId="1">[10]!mi</definedName>
    <definedName name="mi" localSheetId="6">[10]!mi</definedName>
    <definedName name="mi">[10]!mi</definedName>
    <definedName name="mi_blue" localSheetId="2">[10]!mi_blue</definedName>
    <definedName name="mi_blue" localSheetId="5">[10]!mi_blue</definedName>
    <definedName name="mi_blue" localSheetId="1">[10]!mi_blue</definedName>
    <definedName name="mi_blue" localSheetId="6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5">[51]!Module1.MARU</definedName>
    <definedName name="Module1.MARU" localSheetId="1">[51]!Module1.MARU</definedName>
    <definedName name="Module1.MARU" localSheetId="6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5">[52]!Process</definedName>
    <definedName name="Process" localSheetId="1">[52]!Process</definedName>
    <definedName name="Process" localSheetId="6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5">[51]!Question1</definedName>
    <definedName name="Question1" localSheetId="1">[51]!Question1</definedName>
    <definedName name="Question1" localSheetId="6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5">[50]!SANKAKU</definedName>
    <definedName name="SANKAKU" localSheetId="1">[50]!SANKAKU</definedName>
    <definedName name="SANKAKU" localSheetId="6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5">[30]!ガイドA011</definedName>
    <definedName name="ガイドA011" localSheetId="1">[30]!ガイドA011</definedName>
    <definedName name="ガイドA011" localSheetId="6">[30]!ガイドA011</definedName>
    <definedName name="ガイドA011">[30]!ガイドA011</definedName>
    <definedName name="ガイドA111" localSheetId="2">[30]!ガイドA111</definedName>
    <definedName name="ガイドA111" localSheetId="5">[30]!ガイドA111</definedName>
    <definedName name="ガイドA111" localSheetId="1">[30]!ガイドA111</definedName>
    <definedName name="ガイドA111" localSheetId="6">[30]!ガイドA111</definedName>
    <definedName name="ガイドA111">[30]!ガイドA111</definedName>
    <definedName name="ガイドA121" localSheetId="2">[30]!ガイドA121</definedName>
    <definedName name="ガイドA121" localSheetId="5">[30]!ガイドA121</definedName>
    <definedName name="ガイドA121" localSheetId="1">[30]!ガイドA121</definedName>
    <definedName name="ガイドA121" localSheetId="6">[30]!ガイドA121</definedName>
    <definedName name="ガイドA121">[30]!ガイドA121</definedName>
    <definedName name="ガイドA131" localSheetId="2">[30]!ガイドA131</definedName>
    <definedName name="ガイドA131" localSheetId="5">[30]!ガイドA131</definedName>
    <definedName name="ガイドA131" localSheetId="1">[30]!ガイドA131</definedName>
    <definedName name="ガイドA131" localSheetId="6">[30]!ガイドA131</definedName>
    <definedName name="ガイドA131">[30]!ガイドA131</definedName>
    <definedName name="ガイドA132" localSheetId="2">[30]!ガイドA132</definedName>
    <definedName name="ガイドA132" localSheetId="5">[30]!ガイドA132</definedName>
    <definedName name="ガイドA132" localSheetId="1">[30]!ガイドA132</definedName>
    <definedName name="ガイドA132" localSheetId="6">[30]!ガイドA132</definedName>
    <definedName name="ガイドA132">[30]!ガイドA132</definedName>
    <definedName name="ガイドB011" localSheetId="2">[30]!ガイドB011</definedName>
    <definedName name="ガイドB011" localSheetId="5">[30]!ガイドB011</definedName>
    <definedName name="ガイドB011" localSheetId="1">[30]!ガイドB011</definedName>
    <definedName name="ガイドB011" localSheetId="6">[30]!ガイドB011</definedName>
    <definedName name="ガイドB011">[30]!ガイドB011</definedName>
    <definedName name="ガイドB021" localSheetId="2">[30]!ガイドB021</definedName>
    <definedName name="ガイドB021" localSheetId="5">[30]!ガイドB021</definedName>
    <definedName name="ガイドB021" localSheetId="1">[30]!ガイドB021</definedName>
    <definedName name="ガイドB021" localSheetId="6">[30]!ガイドB021</definedName>
    <definedName name="ガイドB021">[30]!ガイドB021</definedName>
    <definedName name="ガイドB111" localSheetId="2">[30]!ガイドB111</definedName>
    <definedName name="ガイドB111" localSheetId="5">[30]!ガイドB111</definedName>
    <definedName name="ガイドB111" localSheetId="1">[30]!ガイドB111</definedName>
    <definedName name="ガイドB111" localSheetId="6">[30]!ガイドB111</definedName>
    <definedName name="ガイドB111">[30]!ガイドB111</definedName>
    <definedName name="ガイドB121" localSheetId="2">[30]!ガイドB121</definedName>
    <definedName name="ガイドB121" localSheetId="5">[30]!ガイドB121</definedName>
    <definedName name="ガイドB121" localSheetId="1">[30]!ガイドB121</definedName>
    <definedName name="ガイドB121" localSheetId="6">[30]!ガイドB121</definedName>
    <definedName name="ガイドB121">[30]!ガイドB121</definedName>
    <definedName name="ガイドB211" localSheetId="2">[30]!ガイドB211</definedName>
    <definedName name="ガイドB211" localSheetId="5">[30]!ガイドB211</definedName>
    <definedName name="ガイドB211" localSheetId="1">[30]!ガイドB211</definedName>
    <definedName name="ガイドB211" localSheetId="6">[30]!ガイドB211</definedName>
    <definedName name="ガイドB211">[30]!ガイドB211</definedName>
    <definedName name="ガイドB212" localSheetId="2">[30]!ガイドB212</definedName>
    <definedName name="ガイドB212" localSheetId="5">[30]!ガイドB212</definedName>
    <definedName name="ガイドB212" localSheetId="1">[30]!ガイドB212</definedName>
    <definedName name="ガイドB212" localSheetId="6">[30]!ガイドB212</definedName>
    <definedName name="ガイドB212">[30]!ガイドB212</definedName>
    <definedName name="ガイドB311" localSheetId="2">[30]!ガイドB311</definedName>
    <definedName name="ガイドB311" localSheetId="5">[30]!ガイドB311</definedName>
    <definedName name="ガイドB311" localSheetId="1">[30]!ガイドB311</definedName>
    <definedName name="ガイドB311" localSheetId="6">[30]!ガイドB311</definedName>
    <definedName name="ガイドB311">[30]!ガイドB311</definedName>
    <definedName name="ガイドB321" localSheetId="2">[30]!ガイドB321</definedName>
    <definedName name="ガイドB321" localSheetId="5">[30]!ガイドB321</definedName>
    <definedName name="ガイドB321" localSheetId="1">[30]!ガイドB321</definedName>
    <definedName name="ガイドB321" localSheetId="6">[30]!ガイドB321</definedName>
    <definedName name="ガイドB321">[30]!ガイドB321</definedName>
    <definedName name="ガイドB331" localSheetId="2">[30]!ガイドB331</definedName>
    <definedName name="ガイドB331" localSheetId="5">[30]!ガイドB331</definedName>
    <definedName name="ガイドB331" localSheetId="1">[30]!ガイドB331</definedName>
    <definedName name="ガイドB331" localSheetId="6">[30]!ガイドB331</definedName>
    <definedName name="ガイドB331">[30]!ガイドB331</definedName>
    <definedName name="ガイドB332" localSheetId="2">[30]!ガイドB332</definedName>
    <definedName name="ガイドB332" localSheetId="5">[30]!ガイドB332</definedName>
    <definedName name="ガイドB332" localSheetId="1">[30]!ガイドB332</definedName>
    <definedName name="ガイドB332" localSheetId="6">[30]!ガイドB332</definedName>
    <definedName name="ガイドB332">[30]!ガイドB332</definedName>
    <definedName name="ガイドB411" localSheetId="2">[30]!ガイドB411</definedName>
    <definedName name="ガイドB411" localSheetId="5">[30]!ガイドB411</definedName>
    <definedName name="ガイドB411" localSheetId="1">[30]!ガイドB411</definedName>
    <definedName name="ガイドB411" localSheetId="6">[30]!ガイドB411</definedName>
    <definedName name="ガイドB411">[30]!ガイドB411</definedName>
    <definedName name="ガイドB421" localSheetId="2">[30]!ガイドB421</definedName>
    <definedName name="ガイドB421" localSheetId="5">[30]!ガイドB421</definedName>
    <definedName name="ガイドB421" localSheetId="1">[30]!ガイドB421</definedName>
    <definedName name="ガイドB421" localSheetId="6">[30]!ガイドB421</definedName>
    <definedName name="ガイドB421">[30]!ガイドB421</definedName>
    <definedName name="ガイドB422" localSheetId="2">[30]!ガイドB422</definedName>
    <definedName name="ガイドB422" localSheetId="5">[30]!ガイドB422</definedName>
    <definedName name="ガイドB422" localSheetId="1">[30]!ガイドB422</definedName>
    <definedName name="ガイドB422" localSheetId="6">[30]!ガイドB422</definedName>
    <definedName name="ガイドB422">[30]!ガイドB422</definedName>
    <definedName name="ガイドB511" localSheetId="2">[30]!ガイドB511</definedName>
    <definedName name="ガイドB511" localSheetId="5">[30]!ガイドB511</definedName>
    <definedName name="ガイドB511" localSheetId="1">[30]!ガイドB511</definedName>
    <definedName name="ガイドB511" localSheetId="6">[30]!ガイドB511</definedName>
    <definedName name="ガイドB511">[30]!ガイドB511</definedName>
    <definedName name="ガイドB512" localSheetId="2">[30]!ガイドB512</definedName>
    <definedName name="ガイドB512" localSheetId="5">[30]!ガイドB512</definedName>
    <definedName name="ガイドB512" localSheetId="1">[30]!ガイドB512</definedName>
    <definedName name="ガイドB512" localSheetId="6">[30]!ガイドB512</definedName>
    <definedName name="ガイドB512">[30]!ガイドB512</definedName>
    <definedName name="ガイドB513" localSheetId="2">[30]!ガイドB513</definedName>
    <definedName name="ガイドB513" localSheetId="5">[30]!ガイドB513</definedName>
    <definedName name="ガイドB513" localSheetId="1">[30]!ガイドB513</definedName>
    <definedName name="ガイドB513" localSheetId="6">[30]!ガイドB513</definedName>
    <definedName name="ガイドB513">[30]!ガイドB513</definedName>
    <definedName name="ガイドB514" localSheetId="2">[30]!ガイドB514</definedName>
    <definedName name="ガイドB514" localSheetId="5">[30]!ガイドB514</definedName>
    <definedName name="ガイドB514" localSheetId="1">[30]!ガイドB514</definedName>
    <definedName name="ガイドB514" localSheetId="6">[30]!ガイドB514</definedName>
    <definedName name="ガイドB514">[30]!ガイドB514</definedName>
    <definedName name="ガイドB611" localSheetId="2">[30]!ガイドB611</definedName>
    <definedName name="ガイドB611" localSheetId="5">[30]!ガイドB611</definedName>
    <definedName name="ガイドB611" localSheetId="1">[30]!ガイドB611</definedName>
    <definedName name="ガイドB611" localSheetId="6">[30]!ガイドB611</definedName>
    <definedName name="ガイドB611">[30]!ガイドB611</definedName>
    <definedName name="ガイドB621" localSheetId="2">[30]!ガイドB621</definedName>
    <definedName name="ガイドB621" localSheetId="5">[30]!ガイドB621</definedName>
    <definedName name="ガイドB621" localSheetId="1">[30]!ガイドB621</definedName>
    <definedName name="ガイドB621" localSheetId="6">[30]!ガイドB621</definedName>
    <definedName name="ガイドB621">[30]!ガイドB621</definedName>
    <definedName name="ガイドB711" localSheetId="2">[30]!ガイドB711</definedName>
    <definedName name="ガイドB711" localSheetId="5">[30]!ガイドB711</definedName>
    <definedName name="ガイドB711" localSheetId="1">[30]!ガイドB711</definedName>
    <definedName name="ガイドB711" localSheetId="6">[30]!ガイドB711</definedName>
    <definedName name="ガイドB711">[30]!ガイドB711</definedName>
    <definedName name="ガイドB721" localSheetId="2">[30]!ガイドB721</definedName>
    <definedName name="ガイドB721" localSheetId="5">[30]!ガイドB721</definedName>
    <definedName name="ガイドB721" localSheetId="1">[30]!ガイドB721</definedName>
    <definedName name="ガイドB721" localSheetId="6">[30]!ガイドB721</definedName>
    <definedName name="ガイドB721">[30]!ガイドB721</definedName>
    <definedName name="ガイドB731" localSheetId="2">[30]!ガイドB731</definedName>
    <definedName name="ガイドB731" localSheetId="5">[30]!ガイドB731</definedName>
    <definedName name="ガイドB731" localSheetId="1">[30]!ガイドB731</definedName>
    <definedName name="ガイドB731" localSheetId="6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5">[30]!サンプルA111</definedName>
    <definedName name="サンプルA111" localSheetId="1">[30]!サンプルA111</definedName>
    <definedName name="サンプルA111" localSheetId="6">[30]!サンプルA111</definedName>
    <definedName name="サンプルA111">[30]!サンプルA111</definedName>
    <definedName name="サンプルA121" localSheetId="2">[30]!サンプルA121</definedName>
    <definedName name="サンプルA121" localSheetId="5">[30]!サンプルA121</definedName>
    <definedName name="サンプルA121" localSheetId="1">[30]!サンプルA121</definedName>
    <definedName name="サンプルA121" localSheetId="6">[30]!サンプルA121</definedName>
    <definedName name="サンプルA121">[30]!サンプルA121</definedName>
    <definedName name="サンプルA131" localSheetId="2">[30]!サンプルA131</definedName>
    <definedName name="サンプルA131" localSheetId="5">[30]!サンプルA131</definedName>
    <definedName name="サンプルA131" localSheetId="1">[30]!サンプルA131</definedName>
    <definedName name="サンプルA131" localSheetId="6">[30]!サンプルA131</definedName>
    <definedName name="サンプルA131">[30]!サンプルA131</definedName>
    <definedName name="サンプルA132" localSheetId="2">[30]!サンプルA132</definedName>
    <definedName name="サンプルA132" localSheetId="5">[30]!サンプルA132</definedName>
    <definedName name="サンプルA132" localSheetId="1">[30]!サンプルA132</definedName>
    <definedName name="サンプルA132" localSheetId="6">[30]!サンプルA132</definedName>
    <definedName name="サンプルA132">[30]!サンプルA132</definedName>
    <definedName name="サンプルB111" localSheetId="2">[30]!サンプルB111</definedName>
    <definedName name="サンプルB111" localSheetId="5">[30]!サンプルB111</definedName>
    <definedName name="サンプルB111" localSheetId="1">[30]!サンプルB111</definedName>
    <definedName name="サンプルB111" localSheetId="6">[30]!サンプルB111</definedName>
    <definedName name="サンプルB111">[30]!サンプルB111</definedName>
    <definedName name="サンプルB121" localSheetId="2">[30]!サンプルB121</definedName>
    <definedName name="サンプルB121" localSheetId="5">[30]!サンプルB121</definedName>
    <definedName name="サンプルB121" localSheetId="1">[30]!サンプルB121</definedName>
    <definedName name="サンプルB121" localSheetId="6">[30]!サンプルB121</definedName>
    <definedName name="サンプルB121">[30]!サンプルB121</definedName>
    <definedName name="サンプルB211" localSheetId="2">[30]!サンプルB211</definedName>
    <definedName name="サンプルB211" localSheetId="5">[30]!サンプルB211</definedName>
    <definedName name="サンプルB211" localSheetId="1">[30]!サンプルB211</definedName>
    <definedName name="サンプルB211" localSheetId="6">[30]!サンプルB211</definedName>
    <definedName name="サンプルB211">[30]!サンプルB211</definedName>
    <definedName name="サンプルB212" localSheetId="2">[30]!サンプルB212</definedName>
    <definedName name="サンプルB212" localSheetId="5">[30]!サンプルB212</definedName>
    <definedName name="サンプルB212" localSheetId="1">[30]!サンプルB212</definedName>
    <definedName name="サンプルB212" localSheetId="6">[30]!サンプルB212</definedName>
    <definedName name="サンプルB212">[30]!サンプルB212</definedName>
    <definedName name="サンプルB311" localSheetId="2">[30]!サンプルB311</definedName>
    <definedName name="サンプルB311" localSheetId="5">[30]!サンプルB311</definedName>
    <definedName name="サンプルB311" localSheetId="1">[30]!サンプルB311</definedName>
    <definedName name="サンプルB311" localSheetId="6">[30]!サンプルB311</definedName>
    <definedName name="サンプルB311">[30]!サンプルB311</definedName>
    <definedName name="サンプルB321" localSheetId="2">[30]!サンプルB321</definedName>
    <definedName name="サンプルB321" localSheetId="5">[30]!サンプルB321</definedName>
    <definedName name="サンプルB321" localSheetId="1">[30]!サンプルB321</definedName>
    <definedName name="サンプルB321" localSheetId="6">[30]!サンプルB321</definedName>
    <definedName name="サンプルB321">[30]!サンプルB321</definedName>
    <definedName name="サンプルB331" localSheetId="2">[30]!サンプルB331</definedName>
    <definedName name="サンプルB331" localSheetId="5">[30]!サンプルB331</definedName>
    <definedName name="サンプルB331" localSheetId="1">[30]!サンプルB331</definedName>
    <definedName name="サンプルB331" localSheetId="6">[30]!サンプルB331</definedName>
    <definedName name="サンプルB331">[30]!サンプルB331</definedName>
    <definedName name="サンプルB411" localSheetId="2">[30]!サンプルB411</definedName>
    <definedName name="サンプルB411" localSheetId="5">[30]!サンプルB411</definedName>
    <definedName name="サンプルB411" localSheetId="1">[30]!サンプルB411</definedName>
    <definedName name="サンプルB411" localSheetId="6">[30]!サンプルB411</definedName>
    <definedName name="サンプルB411">[30]!サンプルB411</definedName>
    <definedName name="サンプルB421" localSheetId="2">[30]!サンプルB421</definedName>
    <definedName name="サンプルB421" localSheetId="5">[30]!サンプルB421</definedName>
    <definedName name="サンプルB421" localSheetId="1">[30]!サンプルB421</definedName>
    <definedName name="サンプルB421" localSheetId="6">[30]!サンプルB421</definedName>
    <definedName name="サンプルB421">[30]!サンプルB421</definedName>
    <definedName name="サンプルB422" localSheetId="2">[30]!サンプルB422</definedName>
    <definedName name="サンプルB422" localSheetId="5">[30]!サンプルB422</definedName>
    <definedName name="サンプルB422" localSheetId="1">[30]!サンプルB422</definedName>
    <definedName name="サンプルB422" localSheetId="6">[30]!サンプルB422</definedName>
    <definedName name="サンプルB422">[30]!サンプルB422</definedName>
    <definedName name="サンプルB511" localSheetId="2">[30]!サンプルB511</definedName>
    <definedName name="サンプルB511" localSheetId="5">[30]!サンプルB511</definedName>
    <definedName name="サンプルB511" localSheetId="1">[30]!サンプルB511</definedName>
    <definedName name="サンプルB511" localSheetId="6">[30]!サンプルB511</definedName>
    <definedName name="サンプルB511">[30]!サンプルB511</definedName>
    <definedName name="サンプルB512" localSheetId="2">[30]!サンプルB512</definedName>
    <definedName name="サンプルB512" localSheetId="5">[30]!サンプルB512</definedName>
    <definedName name="サンプルB512" localSheetId="1">[30]!サンプルB512</definedName>
    <definedName name="サンプルB512" localSheetId="6">[30]!サンプルB512</definedName>
    <definedName name="サンプルB512">[30]!サンプルB512</definedName>
    <definedName name="サンプルB513" localSheetId="2">[30]!サンプルB513</definedName>
    <definedName name="サンプルB513" localSheetId="5">[30]!サンプルB513</definedName>
    <definedName name="サンプルB513" localSheetId="1">[30]!サンプルB513</definedName>
    <definedName name="サンプルB513" localSheetId="6">[30]!サンプルB513</definedName>
    <definedName name="サンプルB513">[30]!サンプルB513</definedName>
    <definedName name="サンプルB514" localSheetId="2">[30]!サンプルB514</definedName>
    <definedName name="サンプルB514" localSheetId="5">[30]!サンプルB514</definedName>
    <definedName name="サンプルB514" localSheetId="1">[30]!サンプルB514</definedName>
    <definedName name="サンプルB514" localSheetId="6">[30]!サンプルB514</definedName>
    <definedName name="サンプルB514">[30]!サンプルB514</definedName>
    <definedName name="サンプルB611" localSheetId="2">[30]!サンプルB611</definedName>
    <definedName name="サンプルB611" localSheetId="5">[30]!サンプルB611</definedName>
    <definedName name="サンプルB611" localSheetId="1">[30]!サンプルB611</definedName>
    <definedName name="サンプルB611" localSheetId="6">[30]!サンプルB611</definedName>
    <definedName name="サンプルB611">[30]!サンプルB611</definedName>
    <definedName name="サンプルB621" localSheetId="2">[30]!サンプルB621</definedName>
    <definedName name="サンプルB621" localSheetId="5">[30]!サンプルB621</definedName>
    <definedName name="サンプルB621" localSheetId="1">[30]!サンプルB621</definedName>
    <definedName name="サンプルB621" localSheetId="6">[30]!サンプルB621</definedName>
    <definedName name="サンプルB621">[30]!サンプルB621</definedName>
    <definedName name="サンプルB711" localSheetId="2">[30]!サンプルB711</definedName>
    <definedName name="サンプルB711" localSheetId="5">[30]!サンプルB711</definedName>
    <definedName name="サンプルB711" localSheetId="1">[30]!サンプルB711</definedName>
    <definedName name="サンプルB711" localSheetId="6">[30]!サンプルB711</definedName>
    <definedName name="サンプルB711">[30]!サンプルB711</definedName>
    <definedName name="サンプルB731" localSheetId="2">[30]!サンプルB731</definedName>
    <definedName name="サンプルB731" localSheetId="5">[30]!サンプルB731</definedName>
    <definedName name="サンプルB731" localSheetId="1">[30]!サンプルB731</definedName>
    <definedName name="サンプルB731" localSheetId="6">[30]!サンプルB731</definedName>
    <definedName name="サンプルB731">[30]!サンプルB731</definedName>
    <definedName name="シｰトA011" localSheetId="2">[30]!シｰトA011</definedName>
    <definedName name="シｰトA011" localSheetId="5">[30]!シｰトA011</definedName>
    <definedName name="シｰトA011" localSheetId="1">[30]!シｰトA011</definedName>
    <definedName name="シｰトA011" localSheetId="6">[30]!シｰトA011</definedName>
    <definedName name="シｰトA011">[30]!シｰトA011</definedName>
    <definedName name="シｰトA111" localSheetId="2">[30]!シｰトA111</definedName>
    <definedName name="シｰトA111" localSheetId="5">[30]!シｰトA111</definedName>
    <definedName name="シｰトA111" localSheetId="1">[30]!シｰトA111</definedName>
    <definedName name="シｰトA111" localSheetId="6">[30]!シｰトA111</definedName>
    <definedName name="シｰトA111">[30]!シｰトA111</definedName>
    <definedName name="シｰトA121" localSheetId="2">[30]!シｰトA121</definedName>
    <definedName name="シｰトA121" localSheetId="5">[30]!シｰトA121</definedName>
    <definedName name="シｰトA121" localSheetId="1">[30]!シｰトA121</definedName>
    <definedName name="シｰトA121" localSheetId="6">[30]!シｰトA121</definedName>
    <definedName name="シｰトA121">[30]!シｰトA121</definedName>
    <definedName name="シｰトA131" localSheetId="2">[30]!シｰトA131</definedName>
    <definedName name="シｰトA131" localSheetId="5">[30]!シｰトA131</definedName>
    <definedName name="シｰトA131" localSheetId="1">[30]!シｰトA131</definedName>
    <definedName name="シｰトA131" localSheetId="6">[30]!シｰトA131</definedName>
    <definedName name="シｰトA131">[30]!シｰトA131</definedName>
    <definedName name="シｰトA132" localSheetId="2">[30]!シｰトA132</definedName>
    <definedName name="シｰトA132" localSheetId="5">[30]!シｰトA132</definedName>
    <definedName name="シｰトA132" localSheetId="1">[30]!シｰトA132</definedName>
    <definedName name="シｰトA132" localSheetId="6">[30]!シｰトA132</definedName>
    <definedName name="シｰトA132">[30]!シｰトA132</definedName>
    <definedName name="シｰトB011" localSheetId="2">[30]!シｰトB011</definedName>
    <definedName name="シｰトB011" localSheetId="5">[30]!シｰトB011</definedName>
    <definedName name="シｰトB011" localSheetId="1">[30]!シｰトB011</definedName>
    <definedName name="シｰトB011" localSheetId="6">[30]!シｰトB011</definedName>
    <definedName name="シｰトB011">[30]!シｰトB011</definedName>
    <definedName name="シｰトB021" localSheetId="2">[30]!シｰトB021</definedName>
    <definedName name="シｰトB021" localSheetId="5">[30]!シｰトB021</definedName>
    <definedName name="シｰトB021" localSheetId="1">[30]!シｰトB021</definedName>
    <definedName name="シｰトB021" localSheetId="6">[30]!シｰトB021</definedName>
    <definedName name="シｰトB021">[30]!シｰトB021</definedName>
    <definedName name="シｰトB111" localSheetId="2">[30]!シｰトB111</definedName>
    <definedName name="シｰトB111" localSheetId="5">[30]!シｰトB111</definedName>
    <definedName name="シｰトB111" localSheetId="1">[30]!シｰトB111</definedName>
    <definedName name="シｰトB111" localSheetId="6">[30]!シｰトB111</definedName>
    <definedName name="シｰトB111">[30]!シｰトB111</definedName>
    <definedName name="シｰトB121" localSheetId="2">[30]!シｰトB121</definedName>
    <definedName name="シｰトB121" localSheetId="5">[30]!シｰトB121</definedName>
    <definedName name="シｰトB121" localSheetId="1">[30]!シｰトB121</definedName>
    <definedName name="シｰトB121" localSheetId="6">[30]!シｰトB121</definedName>
    <definedName name="シｰトB121">[30]!シｰトB121</definedName>
    <definedName name="シｰトB211" localSheetId="2">[30]!シｰトB211</definedName>
    <definedName name="シｰトB211" localSheetId="5">[30]!シｰトB211</definedName>
    <definedName name="シｰトB211" localSheetId="1">[30]!シｰトB211</definedName>
    <definedName name="シｰトB211" localSheetId="6">[30]!シｰトB211</definedName>
    <definedName name="シｰトB211">[30]!シｰトB211</definedName>
    <definedName name="シｰトB212" localSheetId="2">[30]!シｰトB212</definedName>
    <definedName name="シｰトB212" localSheetId="5">[30]!シｰトB212</definedName>
    <definedName name="シｰトB212" localSheetId="1">[30]!シｰトB212</definedName>
    <definedName name="シｰトB212" localSheetId="6">[30]!シｰトB212</definedName>
    <definedName name="シｰトB212">[30]!シｰトB212</definedName>
    <definedName name="シｰトB311" localSheetId="2">[30]!シｰトB311</definedName>
    <definedName name="シｰトB311" localSheetId="5">[30]!シｰトB311</definedName>
    <definedName name="シｰトB311" localSheetId="1">[30]!シｰトB311</definedName>
    <definedName name="シｰトB311" localSheetId="6">[30]!シｰトB311</definedName>
    <definedName name="シｰトB311">[30]!シｰトB311</definedName>
    <definedName name="シｰトB321" localSheetId="2">[30]!シｰトB321</definedName>
    <definedName name="シｰトB321" localSheetId="5">[30]!シｰトB321</definedName>
    <definedName name="シｰトB321" localSheetId="1">[30]!シｰトB321</definedName>
    <definedName name="シｰトB321" localSheetId="6">[30]!シｰトB321</definedName>
    <definedName name="シｰトB321">[30]!シｰトB321</definedName>
    <definedName name="シｰトB331" localSheetId="2">[30]!シｰトB331</definedName>
    <definedName name="シｰトB331" localSheetId="5">[30]!シｰトB331</definedName>
    <definedName name="シｰトB331" localSheetId="1">[30]!シｰトB331</definedName>
    <definedName name="シｰトB331" localSheetId="6">[30]!シｰトB331</definedName>
    <definedName name="シｰトB331">[30]!シｰトB331</definedName>
    <definedName name="シｰトB411" localSheetId="2">[30]!シｰトB411</definedName>
    <definedName name="シｰトB411" localSheetId="5">[30]!シｰトB411</definedName>
    <definedName name="シｰトB411" localSheetId="1">[30]!シｰトB411</definedName>
    <definedName name="シｰトB411" localSheetId="6">[30]!シｰトB411</definedName>
    <definedName name="シｰトB411">[30]!シｰトB411</definedName>
    <definedName name="シｰトB421" localSheetId="2">[30]!シｰトB421</definedName>
    <definedName name="シｰトB421" localSheetId="5">[30]!シｰトB421</definedName>
    <definedName name="シｰトB421" localSheetId="1">[30]!シｰトB421</definedName>
    <definedName name="シｰトB421" localSheetId="6">[30]!シｰトB421</definedName>
    <definedName name="シｰトB421">[30]!シｰトB421</definedName>
    <definedName name="シｰトB422" localSheetId="2">[30]!シｰトB422</definedName>
    <definedName name="シｰトB422" localSheetId="5">[30]!シｰトB422</definedName>
    <definedName name="シｰトB422" localSheetId="1">[30]!シｰトB422</definedName>
    <definedName name="シｰトB422" localSheetId="6">[30]!シｰトB422</definedName>
    <definedName name="シｰトB422">[30]!シｰトB422</definedName>
    <definedName name="シｰトB511" localSheetId="2">[30]!シｰトB511</definedName>
    <definedName name="シｰトB511" localSheetId="5">[30]!シｰトB511</definedName>
    <definedName name="シｰトB511" localSheetId="1">[30]!シｰトB511</definedName>
    <definedName name="シｰトB511" localSheetId="6">[30]!シｰトB511</definedName>
    <definedName name="シｰトB511">[30]!シｰトB511</definedName>
    <definedName name="シｰトB512" localSheetId="2">[30]!シｰトB512</definedName>
    <definedName name="シｰトB512" localSheetId="5">[30]!シｰトB512</definedName>
    <definedName name="シｰトB512" localSheetId="1">[30]!シｰトB512</definedName>
    <definedName name="シｰトB512" localSheetId="6">[30]!シｰトB512</definedName>
    <definedName name="シｰトB512">[30]!シｰトB512</definedName>
    <definedName name="シｰトB513" localSheetId="2">[30]!シｰトB513</definedName>
    <definedName name="シｰトB513" localSheetId="5">[30]!シｰトB513</definedName>
    <definedName name="シｰトB513" localSheetId="1">[30]!シｰトB513</definedName>
    <definedName name="シｰトB513" localSheetId="6">[30]!シｰトB513</definedName>
    <definedName name="シｰトB513">[30]!シｰトB513</definedName>
    <definedName name="シｰトB514" localSheetId="2">[30]!シｰトB514</definedName>
    <definedName name="シｰトB514" localSheetId="5">[30]!シｰトB514</definedName>
    <definedName name="シｰトB514" localSheetId="1">[30]!シｰトB514</definedName>
    <definedName name="シｰトB514" localSheetId="6">[30]!シｰトB514</definedName>
    <definedName name="シｰトB514">[30]!シｰトB514</definedName>
    <definedName name="シｰトB611" localSheetId="2">[30]!シｰトB611</definedName>
    <definedName name="シｰトB611" localSheetId="5">[30]!シｰトB611</definedName>
    <definedName name="シｰトB611" localSheetId="1">[30]!シｰトB611</definedName>
    <definedName name="シｰトB611" localSheetId="6">[30]!シｰトB611</definedName>
    <definedName name="シｰトB611">[30]!シｰトB611</definedName>
    <definedName name="シｰトB621" localSheetId="2">[30]!シｰトB621</definedName>
    <definedName name="シｰトB621" localSheetId="5">[30]!シｰトB621</definedName>
    <definedName name="シｰトB621" localSheetId="1">[30]!シｰトB621</definedName>
    <definedName name="シｰトB621" localSheetId="6">[30]!シｰトB621</definedName>
    <definedName name="シｰトB621">[30]!シｰトB621</definedName>
    <definedName name="シｰトB711" localSheetId="2">[30]!シｰトB711</definedName>
    <definedName name="シｰトB711" localSheetId="5">[30]!シｰトB711</definedName>
    <definedName name="シｰトB711" localSheetId="1">[30]!シｰトB711</definedName>
    <definedName name="シｰトB711" localSheetId="6">[30]!シｰトB711</definedName>
    <definedName name="シｰトB711">[30]!シｰトB711</definedName>
    <definedName name="シｰトB731" localSheetId="2">[30]!シｰトB731</definedName>
    <definedName name="シｰトB731" localSheetId="5">[30]!シｰトB731</definedName>
    <definedName name="シｰトB731" localSheetId="1">[30]!シｰトB731</definedName>
    <definedName name="シｰトB731" localSheetId="6">[30]!シｰトB731</definedName>
    <definedName name="シｰトB731">[30]!シｰトB731</definedName>
    <definedName name="シｰト詳細1" localSheetId="2">[30]!シｰト詳細1</definedName>
    <definedName name="シｰト詳細1" localSheetId="5">[30]!シｰト詳細1</definedName>
    <definedName name="シｰト詳細1" localSheetId="1">[30]!シｰト詳細1</definedName>
    <definedName name="シｰト詳細1" localSheetId="6">[30]!シｰト詳細1</definedName>
    <definedName name="シｰト詳細1">[30]!シｰト詳細1</definedName>
    <definedName name="シｰト詳細2" localSheetId="2">[30]!シｰト詳細2</definedName>
    <definedName name="シｰト詳細2" localSheetId="5">[30]!シｰト詳細2</definedName>
    <definedName name="シｰト詳細2" localSheetId="1">[30]!シｰト詳細2</definedName>
    <definedName name="シｰト詳細2" localSheetId="6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4" l="1"/>
  <c r="A4" i="4"/>
  <c r="E4" i="4" s="1"/>
  <c r="I4" i="4"/>
  <c r="F4" i="4"/>
  <c r="H4" i="4"/>
  <c r="H14" i="6"/>
  <c r="I14" i="6"/>
  <c r="H13" i="6"/>
  <c r="I13" i="6"/>
  <c r="C27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L26" i="2"/>
  <c r="L4" i="2"/>
  <c r="L5" i="2"/>
  <c r="L6" i="2"/>
  <c r="L7" i="2"/>
  <c r="L8" i="2"/>
  <c r="L9" i="2"/>
  <c r="L10" i="2"/>
  <c r="L11" i="2"/>
  <c r="L12" i="2"/>
  <c r="L13" i="2"/>
  <c r="L14" i="2"/>
  <c r="L16" i="2"/>
  <c r="L17" i="2"/>
  <c r="L18" i="2"/>
  <c r="L20" i="2"/>
  <c r="L21" i="2"/>
  <c r="L22" i="2"/>
  <c r="L23" i="2"/>
  <c r="L24" i="2"/>
  <c r="L25" i="2"/>
  <c r="L19" i="2"/>
  <c r="L15" i="2"/>
  <c r="K27" i="2"/>
  <c r="J27" i="2"/>
  <c r="I27" i="2"/>
  <c r="H27" i="2"/>
  <c r="G27" i="2"/>
  <c r="F27" i="2"/>
  <c r="E27" i="2"/>
  <c r="D27" i="2"/>
  <c r="C4" i="4" l="1"/>
  <c r="L27" i="2"/>
  <c r="L28" i="2" s="1"/>
</calcChain>
</file>

<file path=xl/sharedStrings.xml><?xml version="1.0" encoding="utf-8"?>
<sst xmlns="http://schemas.openxmlformats.org/spreadsheetml/2006/main" count="254" uniqueCount="129">
  <si>
    <t>AIDEN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</si>
  <si>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</si>
  <si>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</si>
  <si>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</si>
  <si>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</si>
  <si>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</si>
  <si>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</si>
  <si>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</si>
  <si>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</si>
  <si>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</si>
  <si>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</si>
  <si>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</si>
  <si>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</si>
  <si>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</si>
  <si>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</si>
  <si>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</si>
  <si>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</si>
  <si>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</si>
  <si>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</si>
  <si>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</si>
  <si>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</si>
  <si>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</si>
  <si>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</si>
  <si>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</si>
  <si>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</si>
  <si>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</si>
  <si>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</si>
  <si>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</si>
  <si>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</si>
  <si>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</si>
  <si>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</si>
  <si>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</si>
  <si>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</si>
  <si>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</si>
  <si>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</si>
  <si>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</si>
  <si>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</si>
  <si>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</si>
  <si>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Declined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</si>
  <si>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</si>
  <si>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</si>
  <si>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</si>
  <si>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</si>
  <si>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</si>
  <si>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</si>
  <si>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</si>
  <si>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</si>
  <si>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</si>
  <si>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</si>
  <si>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</si>
  <si>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</si>
  <si>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</si>
  <si>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</si>
  <si>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Onboarding Rate</t>
  </si>
  <si>
    <t>Bookings</t>
  </si>
  <si>
    <t>Processing Time (min)</t>
  </si>
  <si>
    <t>Ocean FCL</t>
  </si>
  <si>
    <t>YLVN-CS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</si>
  <si>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</si>
  <si>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</si>
  <si>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</si>
  <si>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</si>
  <si>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</si>
  <si>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</si>
  <si>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</si>
  <si>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</si>
  <si>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</si>
  <si>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Proposal Date</t>
  </si>
  <si>
    <t>Submitted By</t>
  </si>
  <si>
    <t>Category</t>
  </si>
  <si>
    <t>Module</t>
  </si>
  <si>
    <t>Improvement Proposal</t>
  </si>
  <si>
    <t>Priority</t>
  </si>
  <si>
    <t>Tracking</t>
  </si>
  <si>
    <t>High</t>
  </si>
  <si>
    <t>Open</t>
  </si>
  <si>
    <t>CS HAD</t>
  </si>
  <si>
    <t>Booking</t>
  </si>
  <si>
    <t>Medium</t>
  </si>
  <si>
    <t>Notification</t>
  </si>
  <si>
    <t>Security</t>
  </si>
  <si>
    <t>Login</t>
  </si>
  <si>
    <t>Feedback Date</t>
  </si>
  <si>
    <t>Customer</t>
  </si>
  <si>
    <t>Customer Feedback</t>
  </si>
  <si>
    <t>The YVF booking process is simple and easy to use.</t>
  </si>
  <si>
    <t>Positive Feedback</t>
  </si>
  <si>
    <t>Business Value</t>
  </si>
  <si>
    <t>Ease of Use</t>
  </si>
  <si>
    <t>Improved user experience</t>
  </si>
  <si>
    <t>Date</t>
  </si>
  <si>
    <t>Issue</t>
  </si>
  <si>
    <t>The YVF system occasionally responds slowly during the booking process.</t>
  </si>
  <si>
    <t>User Issues</t>
  </si>
  <si>
    <t>Performance</t>
  </si>
  <si>
    <t>The Shipments page takes approximately 10–15 seconds to load, affecting the user experience.</t>
  </si>
  <si>
    <t>YVF Adoption Overview - CS HAD</t>
  </si>
  <si>
    <t>Export Shipment Volume by Customer (Yusen B/L) - CS HAD</t>
  </si>
  <si>
    <t>Booking record- CS HAD</t>
  </si>
  <si>
    <t>YVF Approved Accounts - CS HAD</t>
  </si>
  <si>
    <t>Fully Booking</t>
  </si>
  <si>
    <t>Not Booking Yet</t>
  </si>
  <si>
    <t>Trial Booking</t>
  </si>
  <si>
    <t>Avg. Processing Time (min/booking)</t>
  </si>
  <si>
    <t>Total Onboarded</t>
  </si>
  <si>
    <t>Pending Onboarding</t>
  </si>
  <si>
    <t>Active Customers</t>
  </si>
  <si>
    <t>Onboarding Target (2026)</t>
  </si>
  <si>
    <t>FY2026 Booking Target</t>
  </si>
  <si>
    <t>Customer Target</t>
  </si>
  <si>
    <t>New Onboarded
(2026)</t>
  </si>
  <si>
    <t>Customers and carriers mainly communicate using the Carrier Booking Number, resulting in manual verification during shipment tracking.</t>
  </si>
  <si>
    <t>Support shipment tracking using both the YVF Booking Number and the Carrier Booking Number</t>
  </si>
  <si>
    <t>Disable the verification code requirement during login.</t>
  </si>
  <si>
    <t>Allow booking confirmation emails to be sent to additional email addresses.</t>
  </si>
  <si>
    <t>Multiple users across different departments need to access YVF. Currently, only the registered email account can log in and create bookings.</t>
  </si>
  <si>
    <t>Support multiple authorized email addresses for login and booking under the same customer account.</t>
  </si>
  <si>
    <t>User Management</t>
  </si>
  <si>
    <t>Users are required to enter a verification code every time they log in, increasing processing time for frequent users.</t>
  </si>
  <si>
    <t>Booking confirmation emails are currently sent only to the registered email address. Additional email addresses do not receive these emails.</t>
  </si>
  <si>
    <t>Data Entry</t>
  </si>
  <si>
    <t>Submit SI</t>
  </si>
  <si>
    <t>User Impact</t>
  </si>
  <si>
    <t>The field is labeled as "Gross Weight", but users are required to enter Cubic Meter (CBM) values (m³). This inconsistency may cause user confusion and incorrect data entry.</t>
  </si>
  <si>
    <t>Rename the "Gross Weight" field to "Cubic Meter (CBM)" to align with the required input and unit of measurement.</t>
  </si>
  <si>
    <t>YTD Bookings</t>
  </si>
  <si>
    <t>From 23 Jul 2026</t>
  </si>
  <si>
    <t>FY2025 onboarding</t>
  </si>
  <si>
    <t>FY2026 onboarding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</si>
</sst>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  <font>
      <sz val="10"/>
      <color rgb="FFFF000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6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165" fontId="8" fillId="0" borderId="14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13" xfId="0" applyFont="1" applyFill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5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0" fillId="0" borderId="3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6" xfId="0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8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4.xml"/><Relationship Id="rId42" Type="http://schemas.openxmlformats.org/officeDocument/2006/relationships/externalLink" Target="externalLinks/externalLink35.xml"/><Relationship Id="rId47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56.xml"/><Relationship Id="rId68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77.xml"/><Relationship Id="rId89" Type="http://schemas.openxmlformats.org/officeDocument/2006/relationships/styles" Target="styles.xml"/><Relationship Id="rId16" Type="http://schemas.openxmlformats.org/officeDocument/2006/relationships/externalLink" Target="externalLinks/externalLink9.xml"/><Relationship Id="rId11" Type="http://schemas.openxmlformats.org/officeDocument/2006/relationships/externalLink" Target="externalLinks/externalLink4.xml"/><Relationship Id="rId32" Type="http://schemas.openxmlformats.org/officeDocument/2006/relationships/externalLink" Target="externalLinks/externalLink25.xml"/><Relationship Id="rId37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46.xml"/><Relationship Id="rId58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67.xml"/><Relationship Id="rId79" Type="http://schemas.openxmlformats.org/officeDocument/2006/relationships/externalLink" Target="externalLinks/externalLink72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externalLink" Target="externalLinks/externalLink28.xml"/><Relationship Id="rId43" Type="http://schemas.openxmlformats.org/officeDocument/2006/relationships/externalLink" Target="externalLinks/externalLink36.xml"/><Relationship Id="rId48" Type="http://schemas.openxmlformats.org/officeDocument/2006/relationships/externalLink" Target="externalLinks/externalLink41.xml"/><Relationship Id="rId56" Type="http://schemas.openxmlformats.org/officeDocument/2006/relationships/externalLink" Target="externalLinks/externalLink49.xml"/><Relationship Id="rId64" Type="http://schemas.openxmlformats.org/officeDocument/2006/relationships/externalLink" Target="externalLinks/externalLink57.xml"/><Relationship Id="rId69" Type="http://schemas.openxmlformats.org/officeDocument/2006/relationships/externalLink" Target="externalLinks/externalLink62.xml"/><Relationship Id="rId77" Type="http://schemas.openxmlformats.org/officeDocument/2006/relationships/externalLink" Target="externalLinks/externalLink70.xml"/><Relationship Id="rId8" Type="http://schemas.openxmlformats.org/officeDocument/2006/relationships/externalLink" Target="externalLinks/externalLink1.xml"/><Relationship Id="rId51" Type="http://schemas.openxmlformats.org/officeDocument/2006/relationships/externalLink" Target="externalLinks/externalLink44.xml"/><Relationship Id="rId72" Type="http://schemas.openxmlformats.org/officeDocument/2006/relationships/externalLink" Target="externalLinks/externalLink65.xml"/><Relationship Id="rId80" Type="http://schemas.openxmlformats.org/officeDocument/2006/relationships/externalLink" Target="externalLinks/externalLink73.xml"/><Relationship Id="rId85" Type="http://schemas.openxmlformats.org/officeDocument/2006/relationships/externalLink" Target="externalLinks/externalLink7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externalLink" Target="externalLinks/externalLink26.xml"/><Relationship Id="rId38" Type="http://schemas.openxmlformats.org/officeDocument/2006/relationships/externalLink" Target="externalLinks/externalLink31.xml"/><Relationship Id="rId46" Type="http://schemas.openxmlformats.org/officeDocument/2006/relationships/externalLink" Target="externalLinks/externalLink39.xml"/><Relationship Id="rId59" Type="http://schemas.openxmlformats.org/officeDocument/2006/relationships/externalLink" Target="externalLinks/externalLink52.xml"/><Relationship Id="rId67" Type="http://schemas.openxmlformats.org/officeDocument/2006/relationships/externalLink" Target="externalLinks/externalLink60.xml"/><Relationship Id="rId20" Type="http://schemas.openxmlformats.org/officeDocument/2006/relationships/externalLink" Target="externalLinks/externalLink13.xml"/><Relationship Id="rId41" Type="http://schemas.openxmlformats.org/officeDocument/2006/relationships/externalLink" Target="externalLinks/externalLink34.xml"/><Relationship Id="rId54" Type="http://schemas.openxmlformats.org/officeDocument/2006/relationships/externalLink" Target="externalLinks/externalLink47.xml"/><Relationship Id="rId62" Type="http://schemas.openxmlformats.org/officeDocument/2006/relationships/externalLink" Target="externalLinks/externalLink55.xml"/><Relationship Id="rId70" Type="http://schemas.openxmlformats.org/officeDocument/2006/relationships/externalLink" Target="externalLinks/externalLink63.xml"/><Relationship Id="rId75" Type="http://schemas.openxmlformats.org/officeDocument/2006/relationships/externalLink" Target="externalLinks/externalLink68.xml"/><Relationship Id="rId83" Type="http://schemas.openxmlformats.org/officeDocument/2006/relationships/externalLink" Target="externalLinks/externalLink76.xml"/><Relationship Id="rId88" Type="http://schemas.openxmlformats.org/officeDocument/2006/relationships/theme" Target="theme/theme1.xml"/><Relationship Id="rId9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externalLink" Target="externalLinks/externalLink29.xml"/><Relationship Id="rId49" Type="http://schemas.openxmlformats.org/officeDocument/2006/relationships/externalLink" Target="externalLinks/externalLink42.xml"/><Relationship Id="rId57" Type="http://schemas.openxmlformats.org/officeDocument/2006/relationships/externalLink" Target="externalLinks/externalLink50.xml"/><Relationship Id="rId10" Type="http://schemas.openxmlformats.org/officeDocument/2006/relationships/externalLink" Target="externalLinks/externalLink3.xml"/><Relationship Id="rId31" Type="http://schemas.openxmlformats.org/officeDocument/2006/relationships/externalLink" Target="externalLinks/externalLink24.xml"/><Relationship Id="rId44" Type="http://schemas.openxmlformats.org/officeDocument/2006/relationships/externalLink" Target="externalLinks/externalLink37.xml"/><Relationship Id="rId52" Type="http://schemas.openxmlformats.org/officeDocument/2006/relationships/externalLink" Target="externalLinks/externalLink45.xml"/><Relationship Id="rId60" Type="http://schemas.openxmlformats.org/officeDocument/2006/relationships/externalLink" Target="externalLinks/externalLink53.xml"/><Relationship Id="rId65" Type="http://schemas.openxmlformats.org/officeDocument/2006/relationships/externalLink" Target="externalLinks/externalLink58.xml"/><Relationship Id="rId73" Type="http://schemas.openxmlformats.org/officeDocument/2006/relationships/externalLink" Target="externalLinks/externalLink66.xml"/><Relationship Id="rId78" Type="http://schemas.openxmlformats.org/officeDocument/2006/relationships/externalLink" Target="externalLinks/externalLink71.xml"/><Relationship Id="rId81" Type="http://schemas.openxmlformats.org/officeDocument/2006/relationships/externalLink" Target="externalLinks/externalLink74.xml"/><Relationship Id="rId86" Type="http://schemas.openxmlformats.org/officeDocument/2006/relationships/externalLink" Target="externalLinks/externalLink7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39" Type="http://schemas.openxmlformats.org/officeDocument/2006/relationships/externalLink" Target="externalLinks/externalLink32.xml"/><Relationship Id="rId34" Type="http://schemas.openxmlformats.org/officeDocument/2006/relationships/externalLink" Target="externalLinks/externalLink27.xml"/><Relationship Id="rId50" Type="http://schemas.openxmlformats.org/officeDocument/2006/relationships/externalLink" Target="externalLinks/externalLink43.xml"/><Relationship Id="rId55" Type="http://schemas.openxmlformats.org/officeDocument/2006/relationships/externalLink" Target="externalLinks/externalLink48.xml"/><Relationship Id="rId76" Type="http://schemas.openxmlformats.org/officeDocument/2006/relationships/externalLink" Target="externalLinks/externalLink69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2.xml"/><Relationship Id="rId24" Type="http://schemas.openxmlformats.org/officeDocument/2006/relationships/externalLink" Target="externalLinks/externalLink17.xml"/><Relationship Id="rId40" Type="http://schemas.openxmlformats.org/officeDocument/2006/relationships/externalLink" Target="externalLinks/externalLink33.xml"/><Relationship Id="rId45" Type="http://schemas.openxmlformats.org/officeDocument/2006/relationships/externalLink" Target="externalLinks/externalLink38.xml"/><Relationship Id="rId66" Type="http://schemas.openxmlformats.org/officeDocument/2006/relationships/externalLink" Target="externalLinks/externalLink59.xml"/><Relationship Id="rId87" Type="http://schemas.openxmlformats.org/officeDocument/2006/relationships/externalLink" Target="externalLinks/externalLink80.xml"/><Relationship Id="rId61" Type="http://schemas.openxmlformats.org/officeDocument/2006/relationships/externalLink" Target="externalLinks/externalLink54.xml"/><Relationship Id="rId82" Type="http://schemas.openxmlformats.org/officeDocument/2006/relationships/externalLink" Target="externalLinks/externalLink75.xml"/><Relationship Id="rId1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Linh\My%20Documents\CV%20thue%20nhap%20khau\My%20Documents\810\810-Lilama5%20sua.zip\DOCUMENT\DAUTHAU\Dungquat\GOI3\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6" totalsRowShown="0" headerRowDxfId="79" dataDxfId="77" headerRowBorderDxfId="78" tableBorderDxfId="76" headerRowCellStyle="Comma">
  <tableColumns count="13">
    <tableColumn id="1" xr3:uid="{3D8AE97F-A335-43F9-AA87-C843C967D540}" name="No." dataDxfId="75"/>
    <tableColumn id="2" xr3:uid="{6B6688B3-2130-4A0F-968B-2CB8D0364BD4}" name="Customer Name" dataDxfId="74"/>
    <tableColumn id="3" xr3:uid="{7FD553AA-D98A-49DD-9234-BA10CDE586E2}" name="Apr-26" dataDxfId="73"/>
    <tableColumn id="4" xr3:uid="{E95E5A1A-9BEE-4288-B7A1-5252F87DFCAB}" name="May-26" dataDxfId="72"/>
    <tableColumn id="5" xr3:uid="{7ED1F89E-266A-400C-B0D9-9CE4C9C22D4D}" name="Jun-26" dataDxfId="71"/>
    <tableColumn id="6" xr3:uid="{89D659D4-2875-4028-9962-F0925C71B0E1}" name="Apr-262" dataDxfId="70"/>
    <tableColumn id="7" xr3:uid="{1B923A0C-FA28-4949-AE98-DC1EE5F5D8D9}" name="May-263" dataDxfId="69"/>
    <tableColumn id="8" xr3:uid="{51D7F3BB-85C1-45F4-AB6C-F11D1E4A9D40}" name="Jun-264" dataDxfId="68"/>
    <tableColumn id="9" xr3:uid="{F9A5C37A-B7C1-4D9D-B327-4B37A31E1271}" name="Apr-265" dataDxfId="67"/>
    <tableColumn id="10" xr3:uid="{667D4030-B93B-410A-930F-F7AEA3CC1352}" name="May-266" dataDxfId="66"/>
    <tableColumn id="11" xr3:uid="{B40EE3AE-92DD-4B63-8AA0-088DC3C6C0D8}" name="Jun-267" dataDxfId="65"/>
    <tableColumn id="12" xr3:uid="{81868DC2-0306-4F3B-808B-72723C20E6D5}" name="Total Volume" dataDxfId="64" dataCellStyle="Comma">
      <calculatedColumnFormula>SUM(C4:K4)</calculatedColumnFormula>
    </tableColumn>
    <tableColumn id="13" xr3:uid="{A7892454-DD89-4F62-936F-7361B29C732B}" name="YVF Status" dataDxfId="6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4" totalsRowShown="0" headerRowDxfId="62" dataDxfId="60" headerRowBorderDxfId="61" tableBorderDxfId="59" totalsRowBorderDxfId="58">
  <autoFilter ref="A2:K14" xr:uid="{FFC90638-85C3-40B7-8AC3-A369A2A787CA}"/>
  <tableColumns count="11">
    <tableColumn id="1" xr3:uid="{F0BBFC25-6D98-4EBE-96D3-98D15394B80B}" name="Booking Date" dataDxfId="57"/>
    <tableColumn id="2" xr3:uid="{04FAC7D1-6CDE-424A-9301-D5E9718BEC4F}" name="Customer Name" dataDxfId="56"/>
    <tableColumn id="3" xr3:uid="{27163F9A-5F39-4F99-9308-FC420FAB7189}" name="Transport Mode" dataDxfId="55"/>
    <tableColumn id="4" xr3:uid="{9AC472A0-EF8A-493F-870A-C38B5E43A7F2}" name="Bookings" dataDxfId="54"/>
    <tableColumn id="5" xr3:uid="{C29E5F74-9315-4DC4-B430-3AF8A8372046}" name="Processing Time (min)" dataDxfId="53"/>
    <tableColumn id="11" xr3:uid="{A9190A50-1678-4150-8F4D-67E54C2A204E}" name="YVF Used" dataDxfId="52"/>
    <tableColumn id="10" xr3:uid="{0637DB2D-6B0F-456F-ADBB-464F240AD6FA}" name="Status" dataDxfId="51"/>
    <tableColumn id="6" xr3:uid="{110376DA-349F-45D1-BC9E-0332C303B304}" name="Week" dataDxfId="50">
      <calculatedColumnFormula>WEEKNUM(A3,2)</calculatedColumnFormula>
    </tableColumn>
    <tableColumn id="7" xr3:uid="{179DBED2-476D-48ED-9876-6F414000F7D2}" name="Month" dataDxfId="49">
      <calculatedColumnFormula>TEXT(A3,"mmm-yyyy")</calculatedColumnFormula>
    </tableColumn>
    <tableColumn id="8" xr3:uid="{C050AF29-B2A9-4C32-AD0F-79CAE3C568B4}" name="Handled By" dataDxfId="48"/>
    <tableColumn id="9" xr3:uid="{397D8B99-2244-464C-9957-D5BA541DAB11}" name="Remarks" dataDxfId="4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46">
  <tableColumns count="5">
    <tableColumn id="1" xr3:uid="{37DFC1A1-6AA2-4BCC-AA9A-2433259292A6}" name="No." dataDxfId="45" totalsRowDxfId="44"/>
    <tableColumn id="2" xr3:uid="{66B89182-0BB6-4025-9518-93CE347E17A7}" name="Customer Name" dataDxfId="43" totalsRowDxfId="42"/>
    <tableColumn id="3" xr3:uid="{D757B33B-7F26-4A24-97F2-49C48B693AB3}" name="Transport Mode" dataDxfId="41" totalsRowDxfId="40"/>
    <tableColumn id="5" xr3:uid="{7A9BEFA4-B7D1-40AE-B7CF-81E8447C0539}" name="YVF Booking Status" dataDxfId="39" totalsRowDxfId="38"/>
    <tableColumn id="6" xr3:uid="{3241BF8C-3F49-40C2-9A21-5F43E439AE4A}" name="Remarks" dataDxfId="37" totalsRowDxfId="3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I7" totalsRowShown="0" headerRowDxfId="35" dataDxfId="33" headerRowBorderDxfId="34" tableBorderDxfId="32" totalsRowBorderDxfId="31">
  <autoFilter ref="A2:I7" xr:uid="{28604BEE-1693-47A5-86BA-65BCF4ABF4A0}"/>
  <tableColumns count="9">
    <tableColumn id="1" xr3:uid="{4227AD1E-FC50-4C25-933E-B7551850E661}" name="No." dataDxfId="30"/>
    <tableColumn id="2" xr3:uid="{094417A4-BE9D-4736-85C7-BB97352B6E96}" name="Proposal Date" dataDxfId="29"/>
    <tableColumn id="3" xr3:uid="{1DD90363-DD60-415E-8D5F-FD42BC76BD80}" name="Submitted By" dataDxfId="28"/>
    <tableColumn id="4" xr3:uid="{E435C684-4FC9-4CA6-832D-E9674D387531}" name="Category" dataDxfId="27"/>
    <tableColumn id="5" xr3:uid="{B24F1046-0140-474C-9002-4FCF4D2E0E02}" name="Module" dataDxfId="26"/>
    <tableColumn id="6" xr3:uid="{E8EA3959-AF63-47F6-8678-8737A022EBAA}" name="User Impact" dataDxfId="25"/>
    <tableColumn id="9" xr3:uid="{59AA3BFF-5DE6-41C9-BE0E-AB7351BBF134}" name="Improvement Proposal" dataDxfId="24"/>
    <tableColumn id="7" xr3:uid="{3591A1D4-143D-4E37-920E-03760FB7B4EC}" name="Priority" dataDxfId="23"/>
    <tableColumn id="8" xr3:uid="{712647CD-BC4C-480C-B502-31CEEC691AC6}" name="Status" dataDxfId="2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2BA40-CE9C-445E-9397-D9796BB80AC1}" name="Table72" displayName="Table72" ref="A2:F3" totalsRowShown="0" headerRowDxfId="21" dataDxfId="19" headerRowBorderDxfId="20" tableBorderDxfId="18" totalsRowBorderDxfId="17">
  <autoFilter ref="A2:F3" xr:uid="{28604BEE-1693-47A5-86BA-65BCF4ABF4A0}"/>
  <tableColumns count="6">
    <tableColumn id="1" xr3:uid="{2914DE02-F4A1-403A-9468-E95FF7FEEC68}" name="No." dataDxfId="16"/>
    <tableColumn id="2" xr3:uid="{FE69EA51-1A4C-469E-9A72-B32CADDF1752}" name="Feedback Date" dataDxfId="15"/>
    <tableColumn id="3" xr3:uid="{A598DDD1-2028-414F-828C-6C7E25BA6A7E}" name="Customer" dataDxfId="14"/>
    <tableColumn id="6" xr3:uid="{7767B3D3-B88A-4C51-9145-8A82326616D0}" name="Positive Feedback" dataDxfId="13"/>
    <tableColumn id="4" xr3:uid="{6FD33EE5-4FB2-4C10-97A1-BD95934F0DB5}" name="Category" dataDxfId="12"/>
    <tableColumn id="5" xr3:uid="{2D4A1CD4-A622-46E6-A07F-9E950C1C8DA6}" name="Business Value" dataDxfId="11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F4" totalsRowShown="0" headerRowDxfId="10" dataDxfId="8" headerRowBorderDxfId="9" tableBorderDxfId="7" totalsRowBorderDxfId="6">
  <autoFilter ref="A2:F4" xr:uid="{28604BEE-1693-47A5-86BA-65BCF4ABF4A0}"/>
  <tableColumns count="6">
    <tableColumn id="1" xr3:uid="{2CE78CA2-D69B-43A2-95D1-2EA04D00371A}" name="No." dataDxfId="5"/>
    <tableColumn id="2" xr3:uid="{F08A2221-60A1-4844-AB4E-CB014C3D09C5}" name="Date" dataDxfId="4"/>
    <tableColumn id="3" xr3:uid="{2E58980B-2FB2-4E23-BEED-CE51507F67D8}" name="Customer" dataDxfId="3"/>
    <tableColumn id="6" xr3:uid="{53AA3EE9-34D1-4E88-929E-3D3008E8F2EC}" name="Issue" dataDxfId="2"/>
    <tableColumn id="4" xr3:uid="{67951DB1-597E-4F1F-8E49-0D383D0E9D64}" name="Category" dataDxfId="1"/>
    <tableColumn id="5" xr3:uid="{F17BD343-08DE-4ED8-9646-2E135764D0F2}" name="Statu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K4"/>
  <sheetViews>
    <sheetView tabSelected="1" zoomScale="85" zoomScaleNormal="85" workbookViewId="0">
      <selection activeCell="G5" sqref="G5"/>
    </sheetView>
  </sheetViews>
  <sheetFormatPr defaultRowHeight="16" x14ac:dyDescent="0.35"/>
  <cols>
    <col min="1" max="1" width="18.1796875" style="44" customWidth="1"/>
    <col min="2" max="6" width="11.453125" style="44" customWidth="1"/>
    <col min="7" max="8" width="15.7265625" style="44" customWidth="1"/>
    <col min="9" max="9" width="20.81640625" style="44" customWidth="1"/>
    <col min="10" max="11" width="11.453125" style="44" customWidth="1"/>
    <col min="12" max="16384" width="8.7265625" style="44"/>
  </cols>
  <sheetData>
    <row r="1" spans="1:11" ht="23" customHeight="1" x14ac:dyDescent="0.35">
      <c r="A1" s="43" t="s">
        <v>96</v>
      </c>
    </row>
    <row r="2" spans="1:11" s="45" customFormat="1" ht="35" customHeight="1" x14ac:dyDescent="0.35">
      <c r="A2" s="88" t="s">
        <v>20</v>
      </c>
      <c r="B2" s="88" t="s">
        <v>104</v>
      </c>
      <c r="C2" s="88"/>
      <c r="D2" s="88" t="s">
        <v>110</v>
      </c>
      <c r="E2" s="88"/>
      <c r="F2" s="91" t="s">
        <v>106</v>
      </c>
      <c r="G2" s="91" t="s">
        <v>105</v>
      </c>
      <c r="H2" s="88" t="s">
        <v>125</v>
      </c>
      <c r="I2" s="88" t="s">
        <v>103</v>
      </c>
      <c r="J2" s="89" t="s">
        <v>107</v>
      </c>
      <c r="K2" s="90"/>
    </row>
    <row r="3" spans="1:11" s="45" customFormat="1" ht="31.5" customHeight="1" x14ac:dyDescent="0.35">
      <c r="A3" s="88"/>
      <c r="B3" s="41" t="s">
        <v>21</v>
      </c>
      <c r="C3" s="41" t="s">
        <v>53</v>
      </c>
      <c r="D3" s="41" t="s">
        <v>21</v>
      </c>
      <c r="E3" s="41" t="s">
        <v>53</v>
      </c>
      <c r="F3" s="92"/>
      <c r="G3" s="92"/>
      <c r="H3" s="88"/>
      <c r="I3" s="88"/>
      <c r="J3" s="41" t="s">
        <v>109</v>
      </c>
      <c r="K3" s="41" t="s">
        <v>108</v>
      </c>
    </row>
    <row r="4" spans="1:11" ht="24" customHeight="1" x14ac:dyDescent="0.35">
      <c r="A4" s="46">
        <f>COUNTIF(Table3[YVF Status],"&lt;&gt;")</f>
        <v>23</v>
      </c>
      <c r="B4" s="87">
        <v>7</v>
      </c>
      <c r="C4" s="47">
        <f>$B$4/$A$4</f>
        <v>0.30434782608695654</v>
      </c>
      <c r="D4" s="87">
        <v>3</v>
      </c>
      <c r="E4" s="47">
        <f>$D$4/$A$4</f>
        <v>0.13043478260869565</v>
      </c>
      <c r="F4" s="81">
        <f>COUNTIF(Onboarded_Customers!$D$3:$D$22,"Fully Booking")</f>
        <v>2</v>
      </c>
      <c r="G4" s="80">
        <f>B4-D4</f>
        <v>4</v>
      </c>
      <c r="H4" s="79">
        <f>INT(SUM(Booking_Records!$D$3:$D$1000))</f>
        <v>34</v>
      </c>
      <c r="I4" s="81">
        <f>ROUND(AVERAGE(Booking_Records!$E$3:$E$1000),0)</f>
        <v>4</v>
      </c>
      <c r="J4" s="46">
        <v>6</v>
      </c>
      <c r="K4" s="79">
        <v>800</v>
      </c>
    </row>
  </sheetData>
  <mergeCells count="8">
    <mergeCell ref="I2:I3"/>
    <mergeCell ref="J2:K2"/>
    <mergeCell ref="B2:C2"/>
    <mergeCell ref="A2:A3"/>
    <mergeCell ref="H2:H3"/>
    <mergeCell ref="G2:G3"/>
    <mergeCell ref="D2:E2"/>
    <mergeCell ref="F2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29"/>
  <sheetViews>
    <sheetView zoomScale="85" zoomScaleNormal="85" workbookViewId="0">
      <pane xSplit="1" ySplit="3" topLeftCell="B13" activePane="bottomRight" state="frozen"/>
      <selection pane="topRight"/>
      <selection pane="bottomLeft"/>
      <selection pane="bottomRight" activeCell="B4" sqref="B4:B26"/>
    </sheetView>
  </sheetViews>
  <sheetFormatPr defaultRowHeight="16" x14ac:dyDescent="0.45"/>
  <cols>
    <col min="1" max="1" width="9.1796875" style="13"/>
    <col min="2" max="2" width="21.632812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90625" style="10" bestFit="1" customWidth="1"/>
    <col min="14" max="16384" width="8.7265625" style="10"/>
  </cols>
  <sheetData>
    <row r="1" spans="1:13" x14ac:dyDescent="0.45">
      <c r="A1" s="12" t="s">
        <v>97</v>
      </c>
    </row>
    <row r="2" spans="1:13" x14ac:dyDescent="0.45">
      <c r="C2" s="93" t="s">
        <v>39</v>
      </c>
      <c r="D2" s="93"/>
      <c r="E2" s="93"/>
      <c r="F2" s="93" t="s">
        <v>40</v>
      </c>
      <c r="G2" s="93"/>
      <c r="H2" s="93"/>
      <c r="I2" s="93" t="s">
        <v>41</v>
      </c>
      <c r="J2" s="93"/>
      <c r="K2" s="93"/>
    </row>
    <row r="3" spans="1:13" s="20" customFormat="1" x14ac:dyDescent="0.45">
      <c r="A3" s="15" t="s">
        <v>23</v>
      </c>
      <c r="B3" s="16" t="s">
        <v>30</v>
      </c>
      <c r="C3" s="17" t="s">
        <v>43</v>
      </c>
      <c r="D3" s="17" t="s">
        <v>44</v>
      </c>
      <c r="E3" s="17" t="s">
        <v>45</v>
      </c>
      <c r="F3" s="17" t="s">
        <v>46</v>
      </c>
      <c r="G3" s="17" t="s">
        <v>47</v>
      </c>
      <c r="H3" s="17" t="s">
        <v>48</v>
      </c>
      <c r="I3" s="17" t="s">
        <v>49</v>
      </c>
      <c r="J3" s="17" t="s">
        <v>50</v>
      </c>
      <c r="K3" s="17" t="s">
        <v>51</v>
      </c>
      <c r="L3" s="18" t="s">
        <v>35</v>
      </c>
      <c r="M3" s="19" t="s">
        <v>34</v>
      </c>
    </row>
    <row r="4" spans="1:13" x14ac:dyDescent="0.45">
      <c r="A4" s="21">
        <v>1</v>
      </c>
      <c r="B4" s="22" t="s">
        <v>0</v>
      </c>
      <c r="C4" s="23">
        <v>4</v>
      </c>
      <c r="D4" s="23">
        <v>10</v>
      </c>
      <c r="E4" s="23">
        <v>12</v>
      </c>
      <c r="F4" s="23"/>
      <c r="G4" s="23"/>
      <c r="H4" s="23"/>
      <c r="I4" s="23"/>
      <c r="J4" s="23"/>
      <c r="K4" s="24"/>
      <c r="L4" s="25">
        <f t="shared" ref="L4:L26" si="0">SUM(C4:K4)</f>
        <v>26</v>
      </c>
      <c r="M4" s="26" t="s">
        <v>37</v>
      </c>
    </row>
    <row r="5" spans="1:13" x14ac:dyDescent="0.45">
      <c r="A5" s="21">
        <v>2</v>
      </c>
      <c r="B5" s="22" t="s">
        <v>1</v>
      </c>
      <c r="C5" s="23">
        <v>26</v>
      </c>
      <c r="D5" s="23">
        <v>27</v>
      </c>
      <c r="E5" s="23">
        <v>32</v>
      </c>
      <c r="F5" s="23">
        <v>7</v>
      </c>
      <c r="G5" s="23">
        <v>5</v>
      </c>
      <c r="H5" s="23">
        <v>4</v>
      </c>
      <c r="I5" s="23">
        <v>1</v>
      </c>
      <c r="J5" s="23">
        <v>2</v>
      </c>
      <c r="K5" s="24">
        <v>1</v>
      </c>
      <c r="L5" s="25">
        <f t="shared" si="0"/>
        <v>105</v>
      </c>
      <c r="M5" s="26" t="s">
        <v>36</v>
      </c>
    </row>
    <row r="6" spans="1:13" x14ac:dyDescent="0.45">
      <c r="A6" s="21">
        <v>3</v>
      </c>
      <c r="B6" s="22" t="s">
        <v>2</v>
      </c>
      <c r="C6" s="23"/>
      <c r="D6" s="23">
        <v>1</v>
      </c>
      <c r="E6" s="23">
        <v>4</v>
      </c>
      <c r="F6" s="23"/>
      <c r="G6" s="23">
        <v>1</v>
      </c>
      <c r="H6" s="23">
        <v>1</v>
      </c>
      <c r="I6" s="23"/>
      <c r="J6" s="23"/>
      <c r="K6" s="24"/>
      <c r="L6" s="25">
        <f t="shared" si="0"/>
        <v>7</v>
      </c>
      <c r="M6" s="26" t="s">
        <v>36</v>
      </c>
    </row>
    <row r="7" spans="1:13" x14ac:dyDescent="0.45">
      <c r="A7" s="21">
        <v>4</v>
      </c>
      <c r="B7" s="22" t="s">
        <v>3</v>
      </c>
      <c r="C7" s="23">
        <v>7</v>
      </c>
      <c r="D7" s="23">
        <v>3</v>
      </c>
      <c r="E7" s="23"/>
      <c r="F7" s="23">
        <v>1</v>
      </c>
      <c r="G7" s="23"/>
      <c r="H7" s="23"/>
      <c r="I7" s="23">
        <v>1</v>
      </c>
      <c r="J7" s="23"/>
      <c r="K7" s="24"/>
      <c r="L7" s="25">
        <f t="shared" si="0"/>
        <v>12</v>
      </c>
      <c r="M7" s="26" t="s">
        <v>36</v>
      </c>
    </row>
    <row r="8" spans="1:13" x14ac:dyDescent="0.45">
      <c r="A8" s="21">
        <v>5</v>
      </c>
      <c r="B8" s="22" t="s">
        <v>4</v>
      </c>
      <c r="C8" s="23"/>
      <c r="D8" s="23"/>
      <c r="E8" s="23"/>
      <c r="F8" s="23"/>
      <c r="G8" s="23"/>
      <c r="H8" s="23"/>
      <c r="I8" s="23">
        <v>1</v>
      </c>
      <c r="J8" s="23">
        <v>1</v>
      </c>
      <c r="K8" s="24">
        <v>2</v>
      </c>
      <c r="L8" s="25">
        <f t="shared" si="0"/>
        <v>4</v>
      </c>
      <c r="M8" s="26" t="s">
        <v>36</v>
      </c>
    </row>
    <row r="9" spans="1:13" x14ac:dyDescent="0.45">
      <c r="A9" s="21">
        <v>6</v>
      </c>
      <c r="B9" s="22" t="s">
        <v>5</v>
      </c>
      <c r="C9" s="23">
        <v>2</v>
      </c>
      <c r="D9" s="23">
        <v>1</v>
      </c>
      <c r="E9" s="23">
        <v>4</v>
      </c>
      <c r="F9" s="23"/>
      <c r="G9" s="23"/>
      <c r="H9" s="23"/>
      <c r="I9" s="23"/>
      <c r="J9" s="23"/>
      <c r="K9" s="24"/>
      <c r="L9" s="25">
        <f t="shared" si="0"/>
        <v>7</v>
      </c>
      <c r="M9" s="26" t="s">
        <v>36</v>
      </c>
    </row>
    <row r="10" spans="1:13" x14ac:dyDescent="0.45">
      <c r="A10" s="21">
        <v>7</v>
      </c>
      <c r="B10" s="22" t="s">
        <v>6</v>
      </c>
      <c r="C10" s="23">
        <v>2</v>
      </c>
      <c r="D10" s="23">
        <v>4</v>
      </c>
      <c r="E10" s="23">
        <v>6</v>
      </c>
      <c r="F10" s="23"/>
      <c r="G10" s="23"/>
      <c r="H10" s="23"/>
      <c r="I10" s="23"/>
      <c r="J10" s="23"/>
      <c r="K10" s="24"/>
      <c r="L10" s="25">
        <f t="shared" si="0"/>
        <v>12</v>
      </c>
      <c r="M10" s="26" t="s">
        <v>128</v>
      </c>
    </row>
    <row r="11" spans="1:13" x14ac:dyDescent="0.45">
      <c r="A11" s="21">
        <v>8</v>
      </c>
      <c r="B11" s="22" t="s">
        <v>7</v>
      </c>
      <c r="C11" s="23">
        <v>1</v>
      </c>
      <c r="D11" s="23">
        <v>0</v>
      </c>
      <c r="E11" s="23">
        <v>5</v>
      </c>
      <c r="F11" s="23"/>
      <c r="G11" s="23"/>
      <c r="H11" s="23"/>
      <c r="I11" s="23"/>
      <c r="J11" s="23"/>
      <c r="K11" s="24"/>
      <c r="L11" s="25">
        <f t="shared" si="0"/>
        <v>6</v>
      </c>
      <c r="M11" s="26" t="s">
        <v>38</v>
      </c>
    </row>
    <row r="12" spans="1:13" x14ac:dyDescent="0.45">
      <c r="A12" s="21">
        <v>9</v>
      </c>
      <c r="B12" s="22" t="s">
        <v>8</v>
      </c>
      <c r="C12" s="23">
        <v>1</v>
      </c>
      <c r="D12" s="23">
        <v>1</v>
      </c>
      <c r="E12" s="23">
        <v>1</v>
      </c>
      <c r="F12" s="23">
        <v>1</v>
      </c>
      <c r="G12" s="23">
        <v>1</v>
      </c>
      <c r="H12" s="23">
        <v>1</v>
      </c>
      <c r="I12" s="23"/>
      <c r="J12" s="23"/>
      <c r="K12" s="24"/>
      <c r="L12" s="25">
        <f t="shared" si="0"/>
        <v>6</v>
      </c>
      <c r="M12" s="26" t="s">
        <v>36</v>
      </c>
    </row>
    <row r="13" spans="1:13" x14ac:dyDescent="0.45">
      <c r="A13" s="21">
        <v>10</v>
      </c>
      <c r="B13" s="22" t="s">
        <v>9</v>
      </c>
      <c r="C13" s="23">
        <v>4</v>
      </c>
      <c r="D13" s="23">
        <v>2</v>
      </c>
      <c r="E13" s="23">
        <v>7</v>
      </c>
      <c r="F13" s="23">
        <v>9</v>
      </c>
      <c r="G13" s="23">
        <v>8</v>
      </c>
      <c r="H13" s="23">
        <v>5</v>
      </c>
      <c r="I13" s="23">
        <v>34</v>
      </c>
      <c r="J13" s="23">
        <v>24</v>
      </c>
      <c r="K13" s="24">
        <v>27</v>
      </c>
      <c r="L13" s="25">
        <f t="shared" si="0"/>
        <v>120</v>
      </c>
      <c r="M13" s="26" t="s">
        <v>127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0</v>
      </c>
      <c r="E14" s="23">
        <v>0</v>
      </c>
      <c r="F14" s="23">
        <v>2</v>
      </c>
      <c r="G14" s="23">
        <v>1</v>
      </c>
      <c r="H14" s="23">
        <v>0</v>
      </c>
      <c r="I14" s="23"/>
      <c r="J14" s="23"/>
      <c r="K14" s="24"/>
      <c r="L14" s="25">
        <f t="shared" si="0"/>
        <v>4</v>
      </c>
      <c r="M14" s="26" t="s">
        <v>37</v>
      </c>
    </row>
    <row r="15" spans="1:13" x14ac:dyDescent="0.45">
      <c r="A15" s="21">
        <v>12</v>
      </c>
      <c r="B15" s="22" t="s">
        <v>18</v>
      </c>
      <c r="C15" s="11">
        <v>3</v>
      </c>
      <c r="D15" s="11">
        <v>2</v>
      </c>
      <c r="E15" s="11">
        <v>3</v>
      </c>
      <c r="F15" s="11"/>
      <c r="G15" s="11"/>
      <c r="H15" s="11"/>
      <c r="I15" s="11"/>
      <c r="J15" s="11"/>
      <c r="K15" s="27"/>
      <c r="L15" s="25">
        <f t="shared" si="0"/>
        <v>8</v>
      </c>
      <c r="M15" s="26" t="s">
        <v>36</v>
      </c>
    </row>
    <row r="16" spans="1:13" x14ac:dyDescent="0.45">
      <c r="A16" s="21">
        <v>13</v>
      </c>
      <c r="B16" s="22" t="s">
        <v>11</v>
      </c>
      <c r="C16" s="23"/>
      <c r="D16" s="23"/>
      <c r="E16" s="23"/>
      <c r="F16" s="23"/>
      <c r="G16" s="23"/>
      <c r="H16" s="23"/>
      <c r="I16" s="23">
        <v>1</v>
      </c>
      <c r="J16" s="23">
        <v>2</v>
      </c>
      <c r="K16" s="24">
        <v>1</v>
      </c>
      <c r="L16" s="25">
        <f t="shared" si="0"/>
        <v>4</v>
      </c>
      <c r="M16" s="26" t="s">
        <v>36</v>
      </c>
    </row>
    <row r="17" spans="1:13" x14ac:dyDescent="0.45">
      <c r="A17" s="21">
        <v>14</v>
      </c>
      <c r="B17" s="22" t="s">
        <v>12</v>
      </c>
      <c r="C17" s="23">
        <v>1</v>
      </c>
      <c r="D17" s="23">
        <v>1</v>
      </c>
      <c r="E17" s="23"/>
      <c r="F17" s="23"/>
      <c r="G17" s="23"/>
      <c r="H17" s="23"/>
      <c r="I17" s="23">
        <v>1</v>
      </c>
      <c r="J17" s="23">
        <v>1</v>
      </c>
      <c r="K17" s="24"/>
      <c r="L17" s="25">
        <f t="shared" si="0"/>
        <v>4</v>
      </c>
      <c r="M17" s="26" t="s">
        <v>36</v>
      </c>
    </row>
    <row r="18" spans="1:13" x14ac:dyDescent="0.45">
      <c r="A18" s="21">
        <v>15</v>
      </c>
      <c r="B18" s="22" t="s">
        <v>29</v>
      </c>
      <c r="C18" s="23">
        <v>108</v>
      </c>
      <c r="D18" s="23">
        <v>103</v>
      </c>
      <c r="E18" s="23">
        <v>145</v>
      </c>
      <c r="F18" s="23">
        <v>19</v>
      </c>
      <c r="G18" s="23">
        <v>18</v>
      </c>
      <c r="H18" s="23">
        <v>16</v>
      </c>
      <c r="I18" s="23">
        <v>0</v>
      </c>
      <c r="J18" s="23">
        <v>0</v>
      </c>
      <c r="K18" s="24">
        <v>0</v>
      </c>
      <c r="L18" s="25">
        <f t="shared" si="0"/>
        <v>409</v>
      </c>
      <c r="M18" s="26" t="s">
        <v>127</v>
      </c>
    </row>
    <row r="19" spans="1:13" x14ac:dyDescent="0.45">
      <c r="A19" s="21">
        <v>16</v>
      </c>
      <c r="B19" s="22" t="s">
        <v>52</v>
      </c>
      <c r="C19" s="23">
        <v>39</v>
      </c>
      <c r="D19" s="23">
        <v>26</v>
      </c>
      <c r="E19" s="23">
        <v>41</v>
      </c>
      <c r="F19" s="23">
        <v>5</v>
      </c>
      <c r="G19" s="23">
        <v>4</v>
      </c>
      <c r="H19" s="23">
        <v>0</v>
      </c>
      <c r="I19" s="23">
        <v>0</v>
      </c>
      <c r="J19" s="23">
        <v>0</v>
      </c>
      <c r="K19" s="24">
        <v>0</v>
      </c>
      <c r="L19" s="25">
        <f t="shared" si="0"/>
        <v>115</v>
      </c>
      <c r="M19" s="26" t="s">
        <v>128</v>
      </c>
    </row>
    <row r="20" spans="1:13" x14ac:dyDescent="0.45">
      <c r="A20" s="21">
        <v>17</v>
      </c>
      <c r="B20" s="22" t="s">
        <v>13</v>
      </c>
      <c r="C20" s="23">
        <v>35</v>
      </c>
      <c r="D20" s="23">
        <v>47</v>
      </c>
      <c r="E20" s="23">
        <v>87</v>
      </c>
      <c r="F20" s="23">
        <v>15</v>
      </c>
      <c r="G20" s="23">
        <v>12</v>
      </c>
      <c r="H20" s="23">
        <v>19</v>
      </c>
      <c r="I20" s="23">
        <v>103</v>
      </c>
      <c r="J20" s="23">
        <v>89</v>
      </c>
      <c r="K20" s="24">
        <v>83</v>
      </c>
      <c r="L20" s="25">
        <f t="shared" si="0"/>
        <v>490</v>
      </c>
      <c r="M20" s="26" t="s">
        <v>37</v>
      </c>
    </row>
    <row r="21" spans="1:13" x14ac:dyDescent="0.45">
      <c r="A21" s="21">
        <v>18</v>
      </c>
      <c r="B21" s="22" t="s">
        <v>64</v>
      </c>
      <c r="C21" s="23">
        <v>5</v>
      </c>
      <c r="D21" s="23">
        <v>11</v>
      </c>
      <c r="E21" s="23">
        <v>13</v>
      </c>
      <c r="F21" s="23"/>
      <c r="G21" s="23"/>
      <c r="H21" s="23"/>
      <c r="I21" s="23"/>
      <c r="J21" s="23"/>
      <c r="K21" s="24"/>
      <c r="L21" s="25">
        <f t="shared" si="0"/>
        <v>29</v>
      </c>
      <c r="M21" s="26" t="s">
        <v>127</v>
      </c>
    </row>
    <row r="22" spans="1:13" x14ac:dyDescent="0.45">
      <c r="A22" s="21">
        <v>19</v>
      </c>
      <c r="B22" s="22" t="s">
        <v>14</v>
      </c>
      <c r="C22" s="28">
        <v>3</v>
      </c>
      <c r="D22" s="28">
        <v>2</v>
      </c>
      <c r="E22" s="23">
        <v>5</v>
      </c>
      <c r="F22" s="23"/>
      <c r="G22" s="23">
        <v>4</v>
      </c>
      <c r="H22" s="23">
        <v>2</v>
      </c>
      <c r="I22" s="28">
        <v>3</v>
      </c>
      <c r="J22" s="28">
        <v>8</v>
      </c>
      <c r="K22" s="29">
        <v>4</v>
      </c>
      <c r="L22" s="25">
        <f t="shared" si="0"/>
        <v>31</v>
      </c>
      <c r="M22" s="26" t="s">
        <v>127</v>
      </c>
    </row>
    <row r="23" spans="1:13" x14ac:dyDescent="0.45">
      <c r="A23" s="21">
        <v>20</v>
      </c>
      <c r="B23" s="30" t="s">
        <v>15</v>
      </c>
      <c r="C23" s="31"/>
      <c r="D23" s="31">
        <v>1</v>
      </c>
      <c r="E23" s="31">
        <v>1</v>
      </c>
      <c r="F23" s="31">
        <v>4</v>
      </c>
      <c r="G23" s="31">
        <v>2</v>
      </c>
      <c r="H23" s="31">
        <v>6</v>
      </c>
      <c r="I23" s="31"/>
      <c r="J23" s="31"/>
      <c r="K23" s="32"/>
      <c r="L23" s="25">
        <f t="shared" si="0"/>
        <v>14</v>
      </c>
      <c r="M23" s="26" t="s">
        <v>128</v>
      </c>
    </row>
    <row r="24" spans="1:13" x14ac:dyDescent="0.45">
      <c r="A24" s="21">
        <v>21</v>
      </c>
      <c r="B24" s="33" t="s">
        <v>16</v>
      </c>
      <c r="C24" s="28">
        <v>0</v>
      </c>
      <c r="D24" s="28">
        <v>0</v>
      </c>
      <c r="E24" s="28">
        <v>2</v>
      </c>
      <c r="F24" s="28">
        <v>5</v>
      </c>
      <c r="G24" s="28">
        <v>4</v>
      </c>
      <c r="H24" s="28">
        <v>6</v>
      </c>
      <c r="I24" s="28">
        <v>0</v>
      </c>
      <c r="J24" s="28">
        <v>0</v>
      </c>
      <c r="K24" s="29">
        <v>0</v>
      </c>
      <c r="L24" s="25">
        <f t="shared" si="0"/>
        <v>17</v>
      </c>
      <c r="M24" s="26" t="s">
        <v>36</v>
      </c>
    </row>
    <row r="25" spans="1:13" x14ac:dyDescent="0.45">
      <c r="A25" s="21">
        <v>22</v>
      </c>
      <c r="B25" s="33" t="s">
        <v>17</v>
      </c>
      <c r="C25" s="28">
        <v>2</v>
      </c>
      <c r="D25" s="28">
        <v>3</v>
      </c>
      <c r="E25" s="28">
        <v>1</v>
      </c>
      <c r="F25" s="28"/>
      <c r="G25" s="28"/>
      <c r="H25" s="28"/>
      <c r="I25" s="28"/>
      <c r="J25" s="28"/>
      <c r="K25" s="29"/>
      <c r="L25" s="25">
        <f t="shared" si="0"/>
        <v>6</v>
      </c>
      <c r="M25" s="26" t="s">
        <v>37</v>
      </c>
    </row>
    <row r="26" spans="1:13" x14ac:dyDescent="0.45">
      <c r="A26" s="21">
        <v>23</v>
      </c>
      <c r="B26" s="34" t="s">
        <v>19</v>
      </c>
      <c r="C26" s="35"/>
      <c r="D26" s="35"/>
      <c r="E26" s="35"/>
      <c r="F26" s="35"/>
      <c r="G26" s="35"/>
      <c r="H26" s="35"/>
      <c r="I26" s="35">
        <v>6</v>
      </c>
      <c r="J26" s="35">
        <v>2</v>
      </c>
      <c r="K26" s="36">
        <v>5</v>
      </c>
      <c r="L26" s="25">
        <f t="shared" si="0"/>
        <v>13</v>
      </c>
      <c r="M26" s="26" t="s">
        <v>36</v>
      </c>
    </row>
    <row r="27" spans="1:13" s="9" customFormat="1" x14ac:dyDescent="0.45">
      <c r="A27" s="94" t="s">
        <v>42</v>
      </c>
      <c r="B27" s="94"/>
      <c r="C27" s="37">
        <f t="shared" ref="C27:L27" si="1">SUM(C4:C26)</f>
        <v>244</v>
      </c>
      <c r="D27" s="37">
        <f t="shared" si="1"/>
        <v>245</v>
      </c>
      <c r="E27" s="37">
        <f t="shared" si="1"/>
        <v>369</v>
      </c>
      <c r="F27" s="37">
        <f t="shared" si="1"/>
        <v>68</v>
      </c>
      <c r="G27" s="37">
        <f t="shared" si="1"/>
        <v>60</v>
      </c>
      <c r="H27" s="37">
        <f t="shared" si="1"/>
        <v>60</v>
      </c>
      <c r="I27" s="37">
        <f t="shared" si="1"/>
        <v>151</v>
      </c>
      <c r="J27" s="37">
        <f t="shared" si="1"/>
        <v>129</v>
      </c>
      <c r="K27" s="37">
        <f t="shared" si="1"/>
        <v>123</v>
      </c>
      <c r="L27" s="38">
        <f t="shared" si="1"/>
        <v>1449</v>
      </c>
    </row>
    <row r="28" spans="1:13" x14ac:dyDescent="0.45">
      <c r="A28" s="95" t="s">
        <v>22</v>
      </c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39">
        <f>L27/3</f>
        <v>483</v>
      </c>
    </row>
    <row r="29" spans="1:13" x14ac:dyDescent="0.45">
      <c r="C29" s="20"/>
      <c r="D29" s="40"/>
      <c r="E29" s="20"/>
    </row>
  </sheetData>
  <sortState xmlns:xlrd2="http://schemas.microsoft.com/office/spreadsheetml/2017/richdata2" ref="A4:M26">
    <sortCondition ref="B4:B26"/>
  </sortState>
  <mergeCells count="5">
    <mergeCell ref="C2:E2"/>
    <mergeCell ref="F2:H2"/>
    <mergeCell ref="I2:K2"/>
    <mergeCell ref="A27:B27"/>
    <mergeCell ref="A28:K28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14"/>
  <sheetViews>
    <sheetView zoomScale="85" zoomScaleNormal="85" workbookViewId="0">
      <selection activeCell="E7" sqref="E7"/>
    </sheetView>
  </sheetViews>
  <sheetFormatPr defaultRowHeight="16" x14ac:dyDescent="0.35"/>
  <cols>
    <col min="1" max="1" width="17.08984375" style="50" bestFit="1" customWidth="1"/>
    <col min="2" max="3" width="19.26953125" style="49" bestFit="1" customWidth="1"/>
    <col min="4" max="4" width="13.26953125" style="49" bestFit="1" customWidth="1"/>
    <col min="5" max="5" width="12.1796875" style="49" customWidth="1"/>
    <col min="6" max="7" width="12.36328125" style="49" customWidth="1"/>
    <col min="8" max="8" width="10.1796875" style="49" bestFit="1" customWidth="1"/>
    <col min="9" max="9" width="11.08984375" style="49" bestFit="1" customWidth="1"/>
    <col min="10" max="10" width="15.26953125" style="49" bestFit="1" customWidth="1"/>
    <col min="11" max="11" width="12.7265625" style="49" bestFit="1" customWidth="1"/>
    <col min="12" max="12" width="22.26953125" style="49" customWidth="1"/>
    <col min="13" max="13" width="7" style="49" customWidth="1"/>
    <col min="14" max="16384" width="8.7265625" style="49"/>
  </cols>
  <sheetData>
    <row r="1" spans="1:11" x14ac:dyDescent="0.35">
      <c r="A1" s="78" t="s">
        <v>98</v>
      </c>
    </row>
    <row r="2" spans="1:11" s="48" customFormat="1" ht="35.5" customHeight="1" x14ac:dyDescent="0.35">
      <c r="A2" s="53" t="s">
        <v>24</v>
      </c>
      <c r="B2" s="42" t="s">
        <v>30</v>
      </c>
      <c r="C2" s="42" t="s">
        <v>31</v>
      </c>
      <c r="D2" s="42" t="s">
        <v>54</v>
      </c>
      <c r="E2" s="42" t="s">
        <v>55</v>
      </c>
      <c r="F2" s="42" t="s">
        <v>58</v>
      </c>
      <c r="G2" s="42" t="s">
        <v>59</v>
      </c>
      <c r="H2" s="42" t="s">
        <v>25</v>
      </c>
      <c r="I2" s="42" t="s">
        <v>26</v>
      </c>
      <c r="J2" s="42" t="s">
        <v>32</v>
      </c>
      <c r="K2" s="54" t="s">
        <v>33</v>
      </c>
    </row>
    <row r="3" spans="1:11" ht="16.5" customHeight="1" x14ac:dyDescent="0.35">
      <c r="A3" s="51">
        <v>46225</v>
      </c>
      <c r="B3" s="46" t="s">
        <v>29</v>
      </c>
      <c r="C3" s="46" t="s">
        <v>56</v>
      </c>
      <c r="D3" s="46">
        <v>2</v>
      </c>
      <c r="E3" s="46">
        <v>3</v>
      </c>
      <c r="F3" s="46" t="s">
        <v>60</v>
      </c>
      <c r="G3" s="46" t="s">
        <v>61</v>
      </c>
      <c r="H3" s="46">
        <f>WEEKNUM(A3,2)</f>
        <v>30</v>
      </c>
      <c r="I3" s="46" t="str">
        <f>TEXT(A3,"mmm-yyyy")</f>
        <v>Jul-2026</v>
      </c>
      <c r="J3" s="46" t="s">
        <v>57</v>
      </c>
      <c r="K3" s="52"/>
    </row>
    <row r="4" spans="1:11" ht="16.5" customHeight="1" x14ac:dyDescent="0.35">
      <c r="A4" s="51">
        <v>46225</v>
      </c>
      <c r="B4" s="46" t="s">
        <v>29</v>
      </c>
      <c r="C4" s="46" t="s">
        <v>56</v>
      </c>
      <c r="D4" s="46">
        <v>1</v>
      </c>
      <c r="E4" s="46">
        <v>3</v>
      </c>
      <c r="F4" s="46" t="s">
        <v>60</v>
      </c>
      <c r="G4" s="46" t="s">
        <v>61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27</v>
      </c>
      <c r="K4" s="52"/>
    </row>
    <row r="5" spans="1:11" ht="16.5" customHeight="1" x14ac:dyDescent="0.35">
      <c r="A5" s="51">
        <v>46226</v>
      </c>
      <c r="B5" s="46" t="s">
        <v>29</v>
      </c>
      <c r="C5" s="46" t="s">
        <v>28</v>
      </c>
      <c r="D5" s="46">
        <v>1</v>
      </c>
      <c r="E5" s="46">
        <v>5</v>
      </c>
      <c r="F5" s="46" t="s">
        <v>60</v>
      </c>
      <c r="G5" s="46" t="s">
        <v>61</v>
      </c>
      <c r="H5" s="46">
        <f t="shared" si="0"/>
        <v>30</v>
      </c>
      <c r="I5" s="46" t="str">
        <f t="shared" si="1"/>
        <v>Jul-2026</v>
      </c>
      <c r="J5" s="46" t="s">
        <v>57</v>
      </c>
      <c r="K5" s="52"/>
    </row>
    <row r="6" spans="1:11" ht="16.5" customHeight="1" x14ac:dyDescent="0.35">
      <c r="A6" s="51">
        <v>46226</v>
      </c>
      <c r="B6" s="46" t="s">
        <v>29</v>
      </c>
      <c r="C6" s="46" t="s">
        <v>28</v>
      </c>
      <c r="D6" s="46">
        <v>3</v>
      </c>
      <c r="E6" s="46">
        <v>5</v>
      </c>
      <c r="F6" s="46" t="s">
        <v>60</v>
      </c>
      <c r="G6" s="46" t="s">
        <v>61</v>
      </c>
      <c r="H6" s="46">
        <f t="shared" si="0"/>
        <v>30</v>
      </c>
      <c r="I6" s="46" t="str">
        <f t="shared" si="1"/>
        <v>Jul-2026</v>
      </c>
      <c r="J6" s="46" t="s">
        <v>57</v>
      </c>
      <c r="K6" s="52"/>
    </row>
    <row r="7" spans="1:11" ht="16.5" customHeight="1" x14ac:dyDescent="0.35">
      <c r="A7" s="51">
        <v>46227</v>
      </c>
      <c r="B7" s="46" t="s">
        <v>29</v>
      </c>
      <c r="C7" s="46" t="s">
        <v>28</v>
      </c>
      <c r="D7" s="46">
        <v>8</v>
      </c>
      <c r="E7" s="46">
        <v>5</v>
      </c>
      <c r="F7" s="46" t="s">
        <v>60</v>
      </c>
      <c r="G7" s="46" t="s">
        <v>61</v>
      </c>
      <c r="H7" s="46">
        <f t="shared" si="0"/>
        <v>30</v>
      </c>
      <c r="I7" s="46" t="str">
        <f t="shared" si="1"/>
        <v>Jul-2026</v>
      </c>
      <c r="J7" s="46" t="s">
        <v>57</v>
      </c>
      <c r="K7" s="52"/>
    </row>
    <row r="8" spans="1:11" ht="16.5" customHeight="1" x14ac:dyDescent="0.35">
      <c r="A8" s="51">
        <v>46227</v>
      </c>
      <c r="B8" s="46" t="s">
        <v>52</v>
      </c>
      <c r="C8" s="46" t="s">
        <v>28</v>
      </c>
      <c r="D8" s="46">
        <v>2</v>
      </c>
      <c r="E8" s="46">
        <v>5</v>
      </c>
      <c r="F8" s="46" t="s">
        <v>60</v>
      </c>
      <c r="G8" s="46" t="s">
        <v>61</v>
      </c>
      <c r="H8" s="46">
        <f t="shared" si="0"/>
        <v>30</v>
      </c>
      <c r="I8" s="46" t="str">
        <f t="shared" si="1"/>
        <v>Jul-2026</v>
      </c>
      <c r="J8" s="46" t="s">
        <v>57</v>
      </c>
      <c r="K8" s="52"/>
    </row>
    <row r="9" spans="1:11" ht="16.5" customHeight="1" x14ac:dyDescent="0.35">
      <c r="A9" s="51">
        <v>46230</v>
      </c>
      <c r="B9" s="46" t="s">
        <v>29</v>
      </c>
      <c r="C9" s="46" t="s">
        <v>28</v>
      </c>
      <c r="D9" s="46">
        <v>3</v>
      </c>
      <c r="E9" s="46">
        <v>6.5</v>
      </c>
      <c r="F9" s="46" t="s">
        <v>60</v>
      </c>
      <c r="G9" s="46" t="s">
        <v>61</v>
      </c>
      <c r="H9" s="46">
        <f t="shared" si="0"/>
        <v>31</v>
      </c>
      <c r="I9" s="46" t="str">
        <f t="shared" si="1"/>
        <v>Jul-2026</v>
      </c>
      <c r="J9" s="46" t="s">
        <v>57</v>
      </c>
      <c r="K9" s="52"/>
    </row>
    <row r="10" spans="1:11" ht="16.5" customHeight="1" x14ac:dyDescent="0.35">
      <c r="A10" s="51">
        <v>46231</v>
      </c>
      <c r="B10" s="46" t="s">
        <v>29</v>
      </c>
      <c r="C10" s="46" t="s">
        <v>28</v>
      </c>
      <c r="D10" s="46">
        <v>5</v>
      </c>
      <c r="E10" s="46">
        <v>3</v>
      </c>
      <c r="F10" s="46" t="s">
        <v>60</v>
      </c>
      <c r="G10" s="46" t="s">
        <v>61</v>
      </c>
      <c r="H10" s="46">
        <f t="shared" si="0"/>
        <v>31</v>
      </c>
      <c r="I10" s="46" t="str">
        <f t="shared" si="1"/>
        <v>Jul-2026</v>
      </c>
      <c r="J10" s="46" t="s">
        <v>57</v>
      </c>
      <c r="K10" s="52"/>
    </row>
    <row r="11" spans="1:11" ht="16.5" customHeight="1" x14ac:dyDescent="0.35">
      <c r="A11" s="51">
        <v>46232</v>
      </c>
      <c r="B11" s="46" t="s">
        <v>52</v>
      </c>
      <c r="C11" s="46" t="s">
        <v>28</v>
      </c>
      <c r="D11" s="46">
        <v>1</v>
      </c>
      <c r="E11" s="46">
        <v>2</v>
      </c>
      <c r="F11" s="46" t="s">
        <v>60</v>
      </c>
      <c r="G11" s="46" t="s">
        <v>61</v>
      </c>
      <c r="H11" s="46">
        <f t="shared" si="0"/>
        <v>31</v>
      </c>
      <c r="I11" s="46" t="str">
        <f t="shared" si="1"/>
        <v>Jul-2026</v>
      </c>
      <c r="J11" s="46" t="s">
        <v>57</v>
      </c>
      <c r="K11" s="52"/>
    </row>
    <row r="12" spans="1:11" ht="16.5" customHeight="1" x14ac:dyDescent="0.35">
      <c r="A12" s="55">
        <v>46232</v>
      </c>
      <c r="B12" s="56" t="s">
        <v>29</v>
      </c>
      <c r="C12" s="56" t="s">
        <v>56</v>
      </c>
      <c r="D12" s="56">
        <v>1</v>
      </c>
      <c r="E12" s="56">
        <v>2</v>
      </c>
      <c r="F12" s="46" t="s">
        <v>60</v>
      </c>
      <c r="G12" s="46" t="s">
        <v>61</v>
      </c>
      <c r="H12" s="56">
        <f t="shared" si="0"/>
        <v>31</v>
      </c>
      <c r="I12" s="56" t="str">
        <f t="shared" si="1"/>
        <v>Jul-2026</v>
      </c>
      <c r="J12" s="56" t="s">
        <v>27</v>
      </c>
      <c r="K12" s="57"/>
    </row>
    <row r="13" spans="1:11" x14ac:dyDescent="0.35">
      <c r="A13" s="55">
        <v>46233</v>
      </c>
      <c r="B13" s="46" t="s">
        <v>29</v>
      </c>
      <c r="C13" s="46" t="s">
        <v>28</v>
      </c>
      <c r="D13" s="56">
        <v>6</v>
      </c>
      <c r="E13" s="56">
        <v>2</v>
      </c>
      <c r="F13" s="46" t="s">
        <v>60</v>
      </c>
      <c r="G13" s="46" t="s">
        <v>61</v>
      </c>
      <c r="H13" s="56">
        <f>WEEKNUM(A13,2)</f>
        <v>31</v>
      </c>
      <c r="I13" s="56" t="str">
        <f>TEXT(A13,"mmm-yyyy")</f>
        <v>Jul-2026</v>
      </c>
      <c r="J13" s="46" t="s">
        <v>57</v>
      </c>
      <c r="K13" s="57"/>
    </row>
    <row r="14" spans="1:11" x14ac:dyDescent="0.35">
      <c r="A14" s="55">
        <v>46233</v>
      </c>
      <c r="B14" s="46" t="s">
        <v>52</v>
      </c>
      <c r="C14" s="46" t="s">
        <v>28</v>
      </c>
      <c r="D14" s="46">
        <v>1</v>
      </c>
      <c r="E14" s="56">
        <v>2</v>
      </c>
      <c r="F14" s="46" t="s">
        <v>60</v>
      </c>
      <c r="G14" s="46" t="s">
        <v>61</v>
      </c>
      <c r="H14" s="46">
        <f>WEEKNUM(A14,2)</f>
        <v>31</v>
      </c>
      <c r="I14" s="46" t="str">
        <f>TEXT(A14,"mmm-yyyy")</f>
        <v>Jul-2026</v>
      </c>
      <c r="J14" s="46" t="s">
        <v>57</v>
      </c>
      <c r="K14" s="5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zoomScale="85" zoomScaleNormal="85" workbookViewId="0">
      <selection activeCell="C13" sqref="C13"/>
    </sheetView>
  </sheetViews>
  <sheetFormatPr defaultColWidth="9.1796875" defaultRowHeight="14.5" x14ac:dyDescent="0.35"/>
  <cols>
    <col min="1" max="1" width="9.1796875" style="4"/>
    <col min="2" max="2" width="16" style="4" bestFit="1" customWidth="1"/>
    <col min="3" max="3" width="15.26953125" style="4" customWidth="1"/>
    <col min="4" max="4" width="31.1796875" style="4" bestFit="1" customWidth="1"/>
    <col min="5" max="5" width="28.1796875" style="4" bestFit="1" customWidth="1"/>
    <col min="6" max="16384" width="9.1796875" style="4"/>
  </cols>
  <sheetData>
    <row r="1" spans="1:5" x14ac:dyDescent="0.35">
      <c r="A1" s="3" t="s">
        <v>99</v>
      </c>
    </row>
    <row r="2" spans="1:5" ht="27.5" customHeight="1" x14ac:dyDescent="0.35">
      <c r="A2" s="1" t="s">
        <v>23</v>
      </c>
      <c r="B2" s="1" t="s">
        <v>30</v>
      </c>
      <c r="C2" s="1" t="s">
        <v>31</v>
      </c>
      <c r="D2" s="2" t="s">
        <v>62</v>
      </c>
      <c r="E2" s="58" t="s">
        <v>33</v>
      </c>
    </row>
    <row r="3" spans="1:5" x14ac:dyDescent="0.35">
      <c r="A3" s="5">
        <v>1</v>
      </c>
      <c r="B3" s="6" t="s">
        <v>9</v>
      </c>
      <c r="C3" s="5" t="s">
        <v>65</v>
      </c>
      <c r="D3" s="7" t="s">
        <v>102</v>
      </c>
      <c r="E3" s="59"/>
    </row>
    <row r="4" spans="1:5" x14ac:dyDescent="0.35">
      <c r="A4" s="5">
        <v>2</v>
      </c>
      <c r="B4" s="6" t="s">
        <v>64</v>
      </c>
      <c r="C4" s="5" t="s">
        <v>65</v>
      </c>
      <c r="D4" s="7" t="s">
        <v>101</v>
      </c>
      <c r="E4" s="59"/>
    </row>
    <row r="5" spans="1:5" x14ac:dyDescent="0.35">
      <c r="A5" s="5">
        <v>3</v>
      </c>
      <c r="B5" s="6" t="s">
        <v>14</v>
      </c>
      <c r="C5" s="5" t="s">
        <v>65</v>
      </c>
      <c r="D5" s="7" t="s">
        <v>102</v>
      </c>
      <c r="E5" s="59"/>
    </row>
    <row r="6" spans="1:5" x14ac:dyDescent="0.35">
      <c r="A6" s="5">
        <v>4</v>
      </c>
      <c r="B6" s="6" t="s">
        <v>29</v>
      </c>
      <c r="C6" s="5" t="s">
        <v>65</v>
      </c>
      <c r="D6" s="7" t="s">
        <v>100</v>
      </c>
      <c r="E6" s="59" t="s">
        <v>126</v>
      </c>
    </row>
    <row r="7" spans="1:5" x14ac:dyDescent="0.35">
      <c r="A7" s="5">
        <v>5</v>
      </c>
      <c r="B7" s="6" t="s">
        <v>52</v>
      </c>
      <c r="C7" s="5" t="s">
        <v>65</v>
      </c>
      <c r="D7" s="7" t="s">
        <v>100</v>
      </c>
      <c r="E7" s="59" t="s">
        <v>126</v>
      </c>
    </row>
    <row r="8" spans="1:5" x14ac:dyDescent="0.35">
      <c r="A8" s="5">
        <v>6</v>
      </c>
      <c r="B8" s="8" t="s">
        <v>15</v>
      </c>
      <c r="C8" s="5" t="s">
        <v>66</v>
      </c>
      <c r="D8" s="7" t="s">
        <v>101</v>
      </c>
      <c r="E8" s="59" t="s">
        <v>63</v>
      </c>
    </row>
    <row r="9" spans="1:5" x14ac:dyDescent="0.35">
      <c r="A9" s="60">
        <v>7</v>
      </c>
      <c r="B9" s="61" t="s">
        <v>6</v>
      </c>
      <c r="C9" s="60" t="s">
        <v>28</v>
      </c>
      <c r="D9" s="61" t="s">
        <v>101</v>
      </c>
      <c r="E9" s="62" t="s">
        <v>63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I10"/>
  <sheetViews>
    <sheetView topLeftCell="A3" zoomScale="85" zoomScaleNormal="85" workbookViewId="0">
      <selection activeCell="F9" sqref="F9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15.81640625" style="45" customWidth="1"/>
    <col min="5" max="5" width="9.6328125" style="45" bestFit="1" customWidth="1"/>
    <col min="6" max="7" width="40.26953125" style="45" customWidth="1"/>
    <col min="8" max="8" width="9.54296875" style="45" bestFit="1" customWidth="1"/>
    <col min="9" max="9" width="12" style="45" customWidth="1"/>
    <col min="10" max="16384" width="8.7265625" style="45"/>
  </cols>
  <sheetData>
    <row r="1" spans="1:9" x14ac:dyDescent="0.35">
      <c r="A1" s="74" t="s">
        <v>71</v>
      </c>
    </row>
    <row r="2" spans="1:9" ht="26.5" customHeight="1" x14ac:dyDescent="0.35">
      <c r="A2" s="67" t="s">
        <v>23</v>
      </c>
      <c r="B2" s="68" t="s">
        <v>67</v>
      </c>
      <c r="C2" s="68" t="s">
        <v>68</v>
      </c>
      <c r="D2" s="68" t="s">
        <v>69</v>
      </c>
      <c r="E2" s="68" t="s">
        <v>70</v>
      </c>
      <c r="F2" s="68" t="s">
        <v>122</v>
      </c>
      <c r="G2" s="82" t="s">
        <v>71</v>
      </c>
      <c r="H2" s="68" t="s">
        <v>72</v>
      </c>
      <c r="I2" s="69" t="s">
        <v>59</v>
      </c>
    </row>
    <row r="3" spans="1:9" ht="48" x14ac:dyDescent="0.35">
      <c r="A3" s="65">
        <v>1</v>
      </c>
      <c r="B3" s="72">
        <v>46232</v>
      </c>
      <c r="C3" s="64" t="s">
        <v>76</v>
      </c>
      <c r="D3" s="85" t="s">
        <v>73</v>
      </c>
      <c r="E3" s="64" t="s">
        <v>73</v>
      </c>
      <c r="F3" s="64" t="s">
        <v>111</v>
      </c>
      <c r="G3" s="83" t="s">
        <v>112</v>
      </c>
      <c r="H3" s="64" t="s">
        <v>78</v>
      </c>
      <c r="I3" s="66" t="s">
        <v>75</v>
      </c>
    </row>
    <row r="4" spans="1:9" ht="64.5" customHeight="1" x14ac:dyDescent="0.35">
      <c r="A4" s="65">
        <v>2</v>
      </c>
      <c r="B4" s="72">
        <v>46226</v>
      </c>
      <c r="C4" s="64" t="s">
        <v>29</v>
      </c>
      <c r="D4" s="85" t="s">
        <v>117</v>
      </c>
      <c r="E4" s="64" t="s">
        <v>81</v>
      </c>
      <c r="F4" s="64" t="s">
        <v>115</v>
      </c>
      <c r="G4" s="64" t="s">
        <v>116</v>
      </c>
      <c r="H4" s="64" t="s">
        <v>74</v>
      </c>
      <c r="I4" s="66" t="s">
        <v>61</v>
      </c>
    </row>
    <row r="5" spans="1:9" ht="48" x14ac:dyDescent="0.35">
      <c r="A5" s="65">
        <v>3</v>
      </c>
      <c r="B5" s="73">
        <v>46227</v>
      </c>
      <c r="C5" s="70" t="s">
        <v>52</v>
      </c>
      <c r="D5" s="86" t="s">
        <v>80</v>
      </c>
      <c r="E5" s="70" t="s">
        <v>81</v>
      </c>
      <c r="F5" s="70" t="s">
        <v>118</v>
      </c>
      <c r="G5" s="84" t="s">
        <v>113</v>
      </c>
      <c r="H5" s="64" t="s">
        <v>78</v>
      </c>
      <c r="I5" s="71" t="s">
        <v>61</v>
      </c>
    </row>
    <row r="6" spans="1:9" ht="73" customHeight="1" x14ac:dyDescent="0.35">
      <c r="A6" s="65">
        <v>4</v>
      </c>
      <c r="B6" s="73">
        <v>46227</v>
      </c>
      <c r="C6" s="70" t="s">
        <v>76</v>
      </c>
      <c r="D6" s="86" t="s">
        <v>120</v>
      </c>
      <c r="E6" s="70" t="s">
        <v>121</v>
      </c>
      <c r="F6" s="70" t="s">
        <v>123</v>
      </c>
      <c r="G6" s="70" t="s">
        <v>124</v>
      </c>
      <c r="H6" s="64" t="s">
        <v>74</v>
      </c>
      <c r="I6" s="66" t="s">
        <v>75</v>
      </c>
    </row>
    <row r="7" spans="1:9" ht="48" x14ac:dyDescent="0.35">
      <c r="A7" s="65">
        <v>5</v>
      </c>
      <c r="B7" s="73">
        <v>46233</v>
      </c>
      <c r="C7" s="64" t="s">
        <v>29</v>
      </c>
      <c r="D7" s="85" t="s">
        <v>79</v>
      </c>
      <c r="E7" s="64" t="s">
        <v>77</v>
      </c>
      <c r="F7" s="70" t="s">
        <v>119</v>
      </c>
      <c r="G7" s="64" t="s">
        <v>114</v>
      </c>
      <c r="H7" s="64" t="s">
        <v>74</v>
      </c>
      <c r="I7" s="66" t="s">
        <v>75</v>
      </c>
    </row>
    <row r="8" spans="1:9" x14ac:dyDescent="0.35">
      <c r="B8" s="63"/>
    </row>
    <row r="9" spans="1:9" x14ac:dyDescent="0.35">
      <c r="B9" s="63"/>
    </row>
    <row r="10" spans="1:9" x14ac:dyDescent="0.35">
      <c r="B10" s="6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3803-B4CE-4657-B770-3BADAE86C229}">
  <dimension ref="A1:F7"/>
  <sheetViews>
    <sheetView zoomScale="85" zoomScaleNormal="85" workbookViewId="0">
      <selection activeCell="D7" sqref="D7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52.90625" style="45" customWidth="1"/>
    <col min="5" max="5" width="13.81640625" style="45" customWidth="1"/>
    <col min="6" max="6" width="20.6328125" style="45" customWidth="1"/>
    <col min="7" max="16384" width="8.7265625" style="45"/>
  </cols>
  <sheetData>
    <row r="1" spans="1:6" x14ac:dyDescent="0.35">
      <c r="A1" s="74" t="s">
        <v>84</v>
      </c>
    </row>
    <row r="2" spans="1:6" ht="26.5" customHeight="1" x14ac:dyDescent="0.35">
      <c r="A2" s="67" t="s">
        <v>23</v>
      </c>
      <c r="B2" s="68" t="s">
        <v>82</v>
      </c>
      <c r="C2" s="68" t="s">
        <v>83</v>
      </c>
      <c r="D2" s="68" t="s">
        <v>86</v>
      </c>
      <c r="E2" s="75" t="s">
        <v>69</v>
      </c>
      <c r="F2" s="75" t="s">
        <v>87</v>
      </c>
    </row>
    <row r="3" spans="1:6" ht="32" x14ac:dyDescent="0.35">
      <c r="A3" s="65">
        <v>1</v>
      </c>
      <c r="B3" s="72">
        <v>46227</v>
      </c>
      <c r="C3" s="64" t="s">
        <v>27</v>
      </c>
      <c r="D3" s="64" t="s">
        <v>85</v>
      </c>
      <c r="E3" s="76" t="s">
        <v>88</v>
      </c>
      <c r="F3" s="76" t="s">
        <v>89</v>
      </c>
    </row>
    <row r="4" spans="1:6" x14ac:dyDescent="0.35">
      <c r="B4" s="63"/>
    </row>
    <row r="5" spans="1:6" x14ac:dyDescent="0.35">
      <c r="B5" s="63"/>
    </row>
    <row r="6" spans="1:6" x14ac:dyDescent="0.35">
      <c r="B6" s="63"/>
    </row>
    <row r="7" spans="1:6" x14ac:dyDescent="0.35">
      <c r="B7" s="63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F5"/>
  <sheetViews>
    <sheetView zoomScale="85" zoomScaleNormal="85" workbookViewId="0">
      <selection activeCell="B9" sqref="B9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52.90625" style="45" customWidth="1"/>
    <col min="5" max="5" width="13.81640625" style="45" customWidth="1"/>
    <col min="6" max="6" width="20.6328125" style="45" customWidth="1"/>
    <col min="7" max="16384" width="8.7265625" style="45"/>
  </cols>
  <sheetData>
    <row r="1" spans="1:6" x14ac:dyDescent="0.35">
      <c r="A1" s="74" t="s">
        <v>93</v>
      </c>
    </row>
    <row r="2" spans="1:6" ht="26.5" customHeight="1" x14ac:dyDescent="0.35">
      <c r="A2" s="67" t="s">
        <v>23</v>
      </c>
      <c r="B2" s="68" t="s">
        <v>90</v>
      </c>
      <c r="C2" s="68" t="s">
        <v>83</v>
      </c>
      <c r="D2" s="68" t="s">
        <v>91</v>
      </c>
      <c r="E2" s="75" t="s">
        <v>69</v>
      </c>
      <c r="F2" s="75" t="s">
        <v>59</v>
      </c>
    </row>
    <row r="3" spans="1:6" ht="32" x14ac:dyDescent="0.35">
      <c r="A3" s="65">
        <v>1</v>
      </c>
      <c r="B3" s="72">
        <v>46226</v>
      </c>
      <c r="C3" s="64" t="s">
        <v>76</v>
      </c>
      <c r="D3" s="64" t="s">
        <v>92</v>
      </c>
      <c r="E3" s="76" t="s">
        <v>94</v>
      </c>
      <c r="F3" s="76" t="s">
        <v>75</v>
      </c>
    </row>
    <row r="4" spans="1:6" ht="32" x14ac:dyDescent="0.35">
      <c r="A4" s="65">
        <v>2</v>
      </c>
      <c r="B4" s="73">
        <v>46230</v>
      </c>
      <c r="C4" s="64" t="s">
        <v>76</v>
      </c>
      <c r="D4" s="70" t="s">
        <v>95</v>
      </c>
      <c r="E4" s="76" t="s">
        <v>94</v>
      </c>
      <c r="F4" s="77" t="s">
        <v>75</v>
      </c>
    </row>
    <row r="5" spans="1:6" x14ac:dyDescent="0.35">
      <c r="B5" s="6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Dashboard_Overview</vt:lpstr>
      <vt:lpstr>Customer_Volume</vt:lpstr>
      <vt:lpstr>Booking_Records</vt:lpstr>
      <vt:lpstr>Onboarded_Customers</vt:lpstr>
      <vt:lpstr>Improvement Proposals</vt:lpstr>
      <vt:lpstr>Customer_Feedback</vt:lpstr>
      <vt:lpstr>User Issues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2026-07-31T03:25:23Z</dcterms:modified>
  <cp:category/>
  <cp:contentStatus/>
</cp:coreProperties>
</file>